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harip\Desktop\Data Analytics\Achievement 1\"/>
    </mc:Choice>
  </mc:AlternateContent>
  <xr:revisionPtr revIDLastSave="0" documentId="13_ncr:1_{312201AF-BC35-4357-A142-268274701F6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Integrated Data" sheetId="1" r:id="rId1"/>
    <sheet name="Statistical Analysis" sheetId="2" r:id="rId2"/>
    <sheet name="Census data- &gt;65 years" sheetId="10" r:id="rId3"/>
    <sheet name=" Influenza data- &gt;65years" sheetId="8" r:id="rId4"/>
  </sheets>
  <externalReferences>
    <externalReference r:id="rId5"/>
  </externalReferences>
  <definedNames>
    <definedName name="_xlnm._FilterDatabase" localSheetId="3" hidden="1">' Influenza data- &gt;65years'!$A$1:$E$464</definedName>
    <definedName name="_xlnm._FilterDatabase" localSheetId="2" hidden="1">'Census data- &gt;65 years'!$A$1:$F$460</definedName>
    <definedName name="_xlnm._FilterDatabase" localSheetId="0" hidden="1">'Integrated Data'!$A$2:$AH$471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2" i="2" l="1"/>
  <c r="Y471" i="1"/>
  <c r="F461" i="10"/>
  <c r="E461" i="10"/>
  <c r="D461" i="10"/>
  <c r="F460" i="10"/>
  <c r="F459" i="10"/>
  <c r="F458" i="10"/>
  <c r="F457" i="10"/>
  <c r="F456" i="10"/>
  <c r="F455" i="10"/>
  <c r="F454" i="10"/>
  <c r="F453" i="10"/>
  <c r="F452" i="10"/>
  <c r="F451" i="10"/>
  <c r="F450" i="10"/>
  <c r="F449" i="10"/>
  <c r="F448" i="10"/>
  <c r="F447" i="10"/>
  <c r="F446" i="10"/>
  <c r="F445" i="10"/>
  <c r="F444" i="10"/>
  <c r="F443" i="10"/>
  <c r="F442" i="10"/>
  <c r="F441" i="10"/>
  <c r="F440" i="10"/>
  <c r="F439" i="10"/>
  <c r="F438" i="10"/>
  <c r="F437" i="10"/>
  <c r="F436" i="10"/>
  <c r="F435" i="10"/>
  <c r="F434" i="10"/>
  <c r="F433" i="10"/>
  <c r="F432" i="10"/>
  <c r="F431" i="10"/>
  <c r="F430" i="10"/>
  <c r="F429" i="10"/>
  <c r="F428" i="10"/>
  <c r="F427" i="10"/>
  <c r="F426" i="10"/>
  <c r="F425" i="10"/>
  <c r="F424" i="10"/>
  <c r="F423" i="10"/>
  <c r="F422" i="10"/>
  <c r="F421" i="10"/>
  <c r="F420" i="10"/>
  <c r="F419" i="10"/>
  <c r="F418" i="10"/>
  <c r="F417" i="10"/>
  <c r="F416" i="10"/>
  <c r="F415" i="10"/>
  <c r="F414" i="10"/>
  <c r="F413" i="10"/>
  <c r="F412" i="10"/>
  <c r="F411" i="10"/>
  <c r="F410" i="10"/>
  <c r="F409" i="10"/>
  <c r="F408" i="10"/>
  <c r="F407" i="10"/>
  <c r="F406" i="10"/>
  <c r="F405" i="10"/>
  <c r="F404" i="10"/>
  <c r="F403" i="10"/>
  <c r="F402" i="10"/>
  <c r="F401" i="10"/>
  <c r="F400" i="10"/>
  <c r="F399" i="10"/>
  <c r="F398" i="10"/>
  <c r="F392" i="10"/>
  <c r="F391" i="10"/>
  <c r="F390" i="10"/>
  <c r="F389" i="10"/>
  <c r="F388" i="10"/>
  <c r="F387" i="10"/>
  <c r="F386" i="10"/>
  <c r="F385" i="10"/>
  <c r="F384" i="10"/>
  <c r="F383" i="10"/>
  <c r="F382" i="10"/>
  <c r="F381" i="10"/>
  <c r="F380" i="10"/>
  <c r="F379" i="10"/>
  <c r="F378" i="10"/>
  <c r="F377" i="10"/>
  <c r="F376" i="10"/>
  <c r="F375" i="10"/>
  <c r="F374" i="10"/>
  <c r="F373" i="10"/>
  <c r="F372" i="10"/>
  <c r="F371" i="10"/>
  <c r="F370" i="10"/>
  <c r="F369" i="10"/>
  <c r="F368" i="10"/>
  <c r="F367" i="10"/>
  <c r="F366" i="10"/>
  <c r="F365" i="10"/>
  <c r="F364" i="10"/>
  <c r="F363" i="10"/>
  <c r="F362" i="10"/>
  <c r="F361" i="10"/>
  <c r="F360" i="10"/>
  <c r="F359" i="10"/>
  <c r="F358" i="10"/>
  <c r="F357" i="10"/>
  <c r="F356" i="10"/>
  <c r="F355" i="10"/>
  <c r="F354" i="10"/>
  <c r="F353" i="10"/>
  <c r="F352" i="10"/>
  <c r="F351" i="10"/>
  <c r="F350" i="10"/>
  <c r="F349" i="10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2" i="10"/>
  <c r="F291" i="10"/>
  <c r="F290" i="10"/>
  <c r="F289" i="10"/>
  <c r="F288" i="10"/>
  <c r="F287" i="10"/>
  <c r="F286" i="10"/>
  <c r="F285" i="10"/>
  <c r="F284" i="10"/>
  <c r="F283" i="10"/>
  <c r="F282" i="10"/>
  <c r="F281" i="10"/>
  <c r="F280" i="10"/>
  <c r="F279" i="10"/>
  <c r="F278" i="10"/>
  <c r="F277" i="10"/>
  <c r="F276" i="10"/>
  <c r="F275" i="10"/>
  <c r="F274" i="10"/>
  <c r="F273" i="10"/>
  <c r="F272" i="10"/>
  <c r="F271" i="10"/>
  <c r="F270" i="10"/>
  <c r="F269" i="10"/>
  <c r="F268" i="10"/>
  <c r="F267" i="10"/>
  <c r="F266" i="10"/>
  <c r="F265" i="10"/>
  <c r="F264" i="10"/>
  <c r="F263" i="10"/>
  <c r="F262" i="10"/>
  <c r="F261" i="10"/>
  <c r="F260" i="10"/>
  <c r="F259" i="10"/>
  <c r="F258" i="10"/>
  <c r="F257" i="10"/>
  <c r="F256" i="10"/>
  <c r="F255" i="10"/>
  <c r="F254" i="10"/>
  <c r="F253" i="10"/>
  <c r="F252" i="10"/>
  <c r="F251" i="10"/>
  <c r="F250" i="10"/>
  <c r="F249" i="10"/>
  <c r="F248" i="10"/>
  <c r="F247" i="10"/>
  <c r="F246" i="10"/>
  <c r="F245" i="10"/>
  <c r="F244" i="10"/>
  <c r="F243" i="10"/>
  <c r="F242" i="10"/>
  <c r="F241" i="10"/>
  <c r="F240" i="10"/>
  <c r="F239" i="10"/>
  <c r="F238" i="10"/>
  <c r="F237" i="10"/>
  <c r="F236" i="10"/>
  <c r="F235" i="10"/>
  <c r="F234" i="10"/>
  <c r="F233" i="10"/>
  <c r="F232" i="10"/>
  <c r="F231" i="10"/>
  <c r="F230" i="10"/>
  <c r="F229" i="10"/>
  <c r="F228" i="10"/>
  <c r="F227" i="10"/>
  <c r="F226" i="10"/>
  <c r="F225" i="10"/>
  <c r="F224" i="10"/>
  <c r="F223" i="10"/>
  <c r="F222" i="10"/>
  <c r="F221" i="10"/>
  <c r="F220" i="10"/>
  <c r="F219" i="10"/>
  <c r="F218" i="10"/>
  <c r="F217" i="10"/>
  <c r="F216" i="10"/>
  <c r="F215" i="10"/>
  <c r="F214" i="10"/>
  <c r="F213" i="10"/>
  <c r="F212" i="10"/>
  <c r="F211" i="10"/>
  <c r="F210" i="10"/>
  <c r="F209" i="10"/>
  <c r="F208" i="10"/>
  <c r="F207" i="10"/>
  <c r="F206" i="10"/>
  <c r="F205" i="10"/>
  <c r="F204" i="10"/>
  <c r="F203" i="10"/>
  <c r="F202" i="10"/>
  <c r="F201" i="10"/>
  <c r="F200" i="10"/>
  <c r="F199" i="10"/>
  <c r="F198" i="10"/>
  <c r="F197" i="10"/>
  <c r="F196" i="10"/>
  <c r="F195" i="10"/>
  <c r="F194" i="10"/>
  <c r="F193" i="10"/>
  <c r="F192" i="10"/>
  <c r="F191" i="10"/>
  <c r="F190" i="10"/>
  <c r="F189" i="10"/>
  <c r="F188" i="10"/>
  <c r="F187" i="10"/>
  <c r="F186" i="10"/>
  <c r="F185" i="10"/>
  <c r="F184" i="10"/>
  <c r="F183" i="10"/>
  <c r="F182" i="10"/>
  <c r="F181" i="10"/>
  <c r="F180" i="10"/>
  <c r="F179" i="10"/>
  <c r="F178" i="10"/>
  <c r="F177" i="10"/>
  <c r="F176" i="10"/>
  <c r="F175" i="10"/>
  <c r="F174" i="10"/>
  <c r="F173" i="10"/>
  <c r="F172" i="10"/>
  <c r="F171" i="10"/>
  <c r="F170" i="10"/>
  <c r="F169" i="10"/>
  <c r="F168" i="10"/>
  <c r="F167" i="10"/>
  <c r="F166" i="10"/>
  <c r="F165" i="10"/>
  <c r="F164" i="10"/>
  <c r="F163" i="10"/>
  <c r="F162" i="10"/>
  <c r="F161" i="10"/>
  <c r="F160" i="10"/>
  <c r="F159" i="10"/>
  <c r="F158" i="10"/>
  <c r="F157" i="10"/>
  <c r="F156" i="10"/>
  <c r="F155" i="10"/>
  <c r="F154" i="10"/>
  <c r="F153" i="10"/>
  <c r="F152" i="10"/>
  <c r="F151" i="10"/>
  <c r="F150" i="10"/>
  <c r="F149" i="10"/>
  <c r="F148" i="10"/>
  <c r="F147" i="10"/>
  <c r="F146" i="10"/>
  <c r="F145" i="10"/>
  <c r="F144" i="10"/>
  <c r="F143" i="10"/>
  <c r="F142" i="10"/>
  <c r="F141" i="10"/>
  <c r="F140" i="10"/>
  <c r="F139" i="10"/>
  <c r="F138" i="10"/>
  <c r="F137" i="10"/>
  <c r="F136" i="10"/>
  <c r="F135" i="10"/>
  <c r="F134" i="10"/>
  <c r="F133" i="10"/>
  <c r="F132" i="10"/>
  <c r="F131" i="10"/>
  <c r="F130" i="10"/>
  <c r="F129" i="10"/>
  <c r="F128" i="10"/>
  <c r="F127" i="10"/>
  <c r="F126" i="10"/>
  <c r="F125" i="10"/>
  <c r="F124" i="10"/>
  <c r="F123" i="10"/>
  <c r="F122" i="10"/>
  <c r="F121" i="10"/>
  <c r="F120" i="10"/>
  <c r="F119" i="10"/>
  <c r="F118" i="10"/>
  <c r="F117" i="10"/>
  <c r="F116" i="10"/>
  <c r="F115" i="10"/>
  <c r="F114" i="10"/>
  <c r="F113" i="10"/>
  <c r="F112" i="10"/>
  <c r="F111" i="10"/>
  <c r="F110" i="10"/>
  <c r="F109" i="10"/>
  <c r="F108" i="10"/>
  <c r="F107" i="10"/>
  <c r="F106" i="10"/>
  <c r="F105" i="10"/>
  <c r="F104" i="10"/>
  <c r="F103" i="10"/>
  <c r="F102" i="10"/>
  <c r="F101" i="10"/>
  <c r="F100" i="10"/>
  <c r="F99" i="10"/>
  <c r="F98" i="10"/>
  <c r="F97" i="10"/>
  <c r="F96" i="10"/>
  <c r="F95" i="10"/>
  <c r="F94" i="10"/>
  <c r="F93" i="10"/>
  <c r="F92" i="10"/>
  <c r="F82" i="10"/>
  <c r="F81" i="10"/>
  <c r="F80" i="10"/>
  <c r="F79" i="10"/>
  <c r="F78" i="10"/>
  <c r="F77" i="10"/>
  <c r="F76" i="10"/>
  <c r="F75" i="10"/>
  <c r="F74" i="10"/>
  <c r="F73" i="10"/>
  <c r="F72" i="10"/>
  <c r="F71" i="10"/>
  <c r="F70" i="10"/>
  <c r="F69" i="10"/>
  <c r="F68" i="10"/>
  <c r="F67" i="10"/>
  <c r="F66" i="10"/>
  <c r="F65" i="10"/>
  <c r="F64" i="10"/>
  <c r="F63" i="10"/>
  <c r="F62" i="10"/>
  <c r="F61" i="10"/>
  <c r="F60" i="10"/>
  <c r="F59" i="10"/>
  <c r="F58" i="10"/>
  <c r="F57" i="10"/>
  <c r="F56" i="10"/>
  <c r="F55" i="10"/>
  <c r="F54" i="10"/>
  <c r="F53" i="10"/>
  <c r="F52" i="10"/>
  <c r="F51" i="10"/>
  <c r="F50" i="10"/>
  <c r="F49" i="10"/>
  <c r="F48" i="10"/>
  <c r="F47" i="10"/>
  <c r="F37" i="10"/>
  <c r="F36" i="10"/>
  <c r="F35" i="10"/>
  <c r="F34" i="10"/>
  <c r="F33" i="10"/>
  <c r="F32" i="10"/>
  <c r="F31" i="10"/>
  <c r="F30" i="10"/>
  <c r="F29" i="10"/>
  <c r="F28" i="10"/>
  <c r="F27" i="10"/>
  <c r="F26" i="10"/>
  <c r="F25" i="10"/>
  <c r="F24" i="10"/>
  <c r="F23" i="10"/>
  <c r="F22" i="10"/>
  <c r="F21" i="10"/>
  <c r="F20" i="10"/>
  <c r="F19" i="10"/>
  <c r="F18" i="10"/>
  <c r="F17" i="10"/>
  <c r="F16" i="10"/>
  <c r="F15" i="10"/>
  <c r="F14" i="10"/>
  <c r="F13" i="10"/>
  <c r="F12" i="10"/>
  <c r="F11" i="10"/>
  <c r="F10" i="10"/>
  <c r="F9" i="10"/>
  <c r="F8" i="10"/>
  <c r="F7" i="10"/>
  <c r="F6" i="10"/>
  <c r="F5" i="10"/>
  <c r="F4" i="10"/>
  <c r="F3" i="10"/>
  <c r="F2" i="10"/>
  <c r="B9" i="2"/>
  <c r="B8" i="2"/>
  <c r="B7" i="2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2" i="10"/>
  <c r="L471" i="1"/>
  <c r="K471" i="1"/>
  <c r="J471" i="1"/>
  <c r="I471" i="1"/>
  <c r="H471" i="1"/>
  <c r="G471" i="1"/>
  <c r="F471" i="1"/>
  <c r="E471" i="1"/>
  <c r="D471" i="1"/>
  <c r="C471" i="1"/>
  <c r="B471" i="1"/>
  <c r="D3" i="8"/>
  <c r="F3" i="8" s="1"/>
  <c r="D4" i="8"/>
  <c r="F4" i="8" s="1"/>
  <c r="D5" i="8"/>
  <c r="F5" i="8" s="1"/>
  <c r="D6" i="8"/>
  <c r="F6" i="8" s="1"/>
  <c r="D7" i="8"/>
  <c r="F7" i="8" s="1"/>
  <c r="D8" i="8"/>
  <c r="F8" i="8" s="1"/>
  <c r="D9" i="8"/>
  <c r="F9" i="8" s="1"/>
  <c r="D10" i="8"/>
  <c r="F10" i="8" s="1"/>
  <c r="D11" i="8"/>
  <c r="F11" i="8" s="1"/>
  <c r="D12" i="8"/>
  <c r="F12" i="8" s="1"/>
  <c r="D13" i="8"/>
  <c r="F13" i="8" s="1"/>
  <c r="D14" i="8"/>
  <c r="F14" i="8" s="1"/>
  <c r="D15" i="8"/>
  <c r="F15" i="8" s="1"/>
  <c r="D16" i="8"/>
  <c r="F16" i="8" s="1"/>
  <c r="D17" i="8"/>
  <c r="F17" i="8" s="1"/>
  <c r="D18" i="8"/>
  <c r="F18" i="8" s="1"/>
  <c r="D19" i="8"/>
  <c r="F19" i="8" s="1"/>
  <c r="D20" i="8"/>
  <c r="F20" i="8" s="1"/>
  <c r="D21" i="8"/>
  <c r="F21" i="8" s="1"/>
  <c r="D22" i="8"/>
  <c r="F22" i="8" s="1"/>
  <c r="D23" i="8"/>
  <c r="F23" i="8" s="1"/>
  <c r="D24" i="8"/>
  <c r="F24" i="8" s="1"/>
  <c r="D25" i="8"/>
  <c r="F25" i="8" s="1"/>
  <c r="D26" i="8"/>
  <c r="F26" i="8" s="1"/>
  <c r="D27" i="8"/>
  <c r="F27" i="8" s="1"/>
  <c r="D28" i="8"/>
  <c r="F28" i="8" s="1"/>
  <c r="D29" i="8"/>
  <c r="F29" i="8" s="1"/>
  <c r="D30" i="8"/>
  <c r="F30" i="8" s="1"/>
  <c r="D31" i="8"/>
  <c r="F31" i="8" s="1"/>
  <c r="D32" i="8"/>
  <c r="F32" i="8" s="1"/>
  <c r="D33" i="8"/>
  <c r="F33" i="8" s="1"/>
  <c r="D34" i="8"/>
  <c r="F34" i="8" s="1"/>
  <c r="D35" i="8"/>
  <c r="F35" i="8" s="1"/>
  <c r="D36" i="8"/>
  <c r="F36" i="8" s="1"/>
  <c r="D37" i="8"/>
  <c r="F37" i="8" s="1"/>
  <c r="D38" i="8"/>
  <c r="D39" i="8"/>
  <c r="D40" i="8"/>
  <c r="D41" i="8"/>
  <c r="D42" i="8"/>
  <c r="D43" i="8"/>
  <c r="D44" i="8"/>
  <c r="D45" i="8"/>
  <c r="D46" i="8"/>
  <c r="D47" i="8"/>
  <c r="F47" i="8" s="1"/>
  <c r="D48" i="8"/>
  <c r="F48" i="8" s="1"/>
  <c r="D49" i="8"/>
  <c r="F49" i="8" s="1"/>
  <c r="D50" i="8"/>
  <c r="F50" i="8" s="1"/>
  <c r="D51" i="8"/>
  <c r="F51" i="8" s="1"/>
  <c r="D52" i="8"/>
  <c r="F52" i="8" s="1"/>
  <c r="D53" i="8"/>
  <c r="F53" i="8" s="1"/>
  <c r="D54" i="8"/>
  <c r="F54" i="8" s="1"/>
  <c r="D55" i="8"/>
  <c r="F55" i="8" s="1"/>
  <c r="D56" i="8"/>
  <c r="F56" i="8" s="1"/>
  <c r="D57" i="8"/>
  <c r="F57" i="8" s="1"/>
  <c r="D58" i="8"/>
  <c r="F58" i="8" s="1"/>
  <c r="D59" i="8"/>
  <c r="F59" i="8" s="1"/>
  <c r="D60" i="8"/>
  <c r="F60" i="8" s="1"/>
  <c r="D61" i="8"/>
  <c r="F61" i="8" s="1"/>
  <c r="D62" i="8"/>
  <c r="F62" i="8" s="1"/>
  <c r="D63" i="8"/>
  <c r="F63" i="8" s="1"/>
  <c r="D64" i="8"/>
  <c r="F64" i="8" s="1"/>
  <c r="D65" i="8"/>
  <c r="F65" i="8" s="1"/>
  <c r="D66" i="8"/>
  <c r="F66" i="8" s="1"/>
  <c r="D67" i="8"/>
  <c r="F67" i="8" s="1"/>
  <c r="D68" i="8"/>
  <c r="F68" i="8" s="1"/>
  <c r="D69" i="8"/>
  <c r="F69" i="8" s="1"/>
  <c r="D70" i="8"/>
  <c r="F70" i="8" s="1"/>
  <c r="D71" i="8"/>
  <c r="F71" i="8" s="1"/>
  <c r="D72" i="8"/>
  <c r="F72" i="8" s="1"/>
  <c r="D73" i="8"/>
  <c r="F73" i="8" s="1"/>
  <c r="D74" i="8"/>
  <c r="F74" i="8" s="1"/>
  <c r="D75" i="8"/>
  <c r="F75" i="8" s="1"/>
  <c r="D76" i="8"/>
  <c r="F76" i="8" s="1"/>
  <c r="D77" i="8"/>
  <c r="F77" i="8" s="1"/>
  <c r="D78" i="8"/>
  <c r="F78" i="8" s="1"/>
  <c r="D79" i="8"/>
  <c r="F79" i="8" s="1"/>
  <c r="D80" i="8"/>
  <c r="F80" i="8" s="1"/>
  <c r="D81" i="8"/>
  <c r="F81" i="8" s="1"/>
  <c r="D82" i="8"/>
  <c r="F82" i="8" s="1"/>
  <c r="D83" i="8"/>
  <c r="F83" i="8" s="1"/>
  <c r="D84" i="8"/>
  <c r="F84" i="8" s="1"/>
  <c r="D85" i="8"/>
  <c r="F85" i="8" s="1"/>
  <c r="D86" i="8"/>
  <c r="F86" i="8" s="1"/>
  <c r="D87" i="8"/>
  <c r="F87" i="8" s="1"/>
  <c r="D88" i="8"/>
  <c r="F88" i="8" s="1"/>
  <c r="D89" i="8"/>
  <c r="F89" i="8" s="1"/>
  <c r="D90" i="8"/>
  <c r="F90" i="8" s="1"/>
  <c r="D91" i="8"/>
  <c r="F91" i="8" s="1"/>
  <c r="D92" i="8"/>
  <c r="F92" i="8" s="1"/>
  <c r="D93" i="8"/>
  <c r="F93" i="8" s="1"/>
  <c r="D94" i="8"/>
  <c r="F94" i="8" s="1"/>
  <c r="D95" i="8"/>
  <c r="F95" i="8" s="1"/>
  <c r="D96" i="8"/>
  <c r="F96" i="8" s="1"/>
  <c r="D97" i="8"/>
  <c r="F97" i="8" s="1"/>
  <c r="D98" i="8"/>
  <c r="F98" i="8" s="1"/>
  <c r="D99" i="8"/>
  <c r="F99" i="8" s="1"/>
  <c r="D100" i="8"/>
  <c r="F100" i="8" s="1"/>
  <c r="D101" i="8"/>
  <c r="F101" i="8" s="1"/>
  <c r="D102" i="8"/>
  <c r="F102" i="8" s="1"/>
  <c r="D103" i="8"/>
  <c r="F103" i="8" s="1"/>
  <c r="D104" i="8"/>
  <c r="F104" i="8" s="1"/>
  <c r="D105" i="8"/>
  <c r="F105" i="8" s="1"/>
  <c r="D106" i="8"/>
  <c r="F106" i="8" s="1"/>
  <c r="D107" i="8"/>
  <c r="F107" i="8" s="1"/>
  <c r="D108" i="8"/>
  <c r="F108" i="8" s="1"/>
  <c r="D109" i="8"/>
  <c r="F109" i="8" s="1"/>
  <c r="D110" i="8"/>
  <c r="F110" i="8" s="1"/>
  <c r="D111" i="8"/>
  <c r="F111" i="8" s="1"/>
  <c r="D112" i="8"/>
  <c r="F112" i="8" s="1"/>
  <c r="D113" i="8"/>
  <c r="F113" i="8" s="1"/>
  <c r="D114" i="8"/>
  <c r="F114" i="8" s="1"/>
  <c r="D115" i="8"/>
  <c r="F115" i="8" s="1"/>
  <c r="D116" i="8"/>
  <c r="F116" i="8" s="1"/>
  <c r="D117" i="8"/>
  <c r="F117" i="8" s="1"/>
  <c r="D118" i="8"/>
  <c r="F118" i="8" s="1"/>
  <c r="D119" i="8"/>
  <c r="F119" i="8" s="1"/>
  <c r="D120" i="8"/>
  <c r="F120" i="8" s="1"/>
  <c r="D121" i="8"/>
  <c r="F121" i="8" s="1"/>
  <c r="D122" i="8"/>
  <c r="F122" i="8" s="1"/>
  <c r="D123" i="8"/>
  <c r="F123" i="8" s="1"/>
  <c r="D124" i="8"/>
  <c r="F124" i="8" s="1"/>
  <c r="D125" i="8"/>
  <c r="F125" i="8" s="1"/>
  <c r="D126" i="8"/>
  <c r="F126" i="8" s="1"/>
  <c r="D127" i="8"/>
  <c r="F127" i="8" s="1"/>
  <c r="D128" i="8"/>
  <c r="F128" i="8" s="1"/>
  <c r="D129" i="8"/>
  <c r="F129" i="8" s="1"/>
  <c r="D130" i="8"/>
  <c r="F130" i="8" s="1"/>
  <c r="D131" i="8"/>
  <c r="F131" i="8" s="1"/>
  <c r="D132" i="8"/>
  <c r="F132" i="8" s="1"/>
  <c r="D133" i="8"/>
  <c r="F133" i="8" s="1"/>
  <c r="D134" i="8"/>
  <c r="F134" i="8" s="1"/>
  <c r="D135" i="8"/>
  <c r="F135" i="8" s="1"/>
  <c r="D136" i="8"/>
  <c r="F136" i="8" s="1"/>
  <c r="D137" i="8"/>
  <c r="F137" i="8" s="1"/>
  <c r="D138" i="8"/>
  <c r="F138" i="8" s="1"/>
  <c r="D139" i="8"/>
  <c r="F139" i="8" s="1"/>
  <c r="D140" i="8"/>
  <c r="F140" i="8" s="1"/>
  <c r="D141" i="8"/>
  <c r="F141" i="8" s="1"/>
  <c r="D142" i="8"/>
  <c r="F142" i="8" s="1"/>
  <c r="D143" i="8"/>
  <c r="F143" i="8" s="1"/>
  <c r="D144" i="8"/>
  <c r="F144" i="8" s="1"/>
  <c r="D145" i="8"/>
  <c r="F145" i="8" s="1"/>
  <c r="D146" i="8"/>
  <c r="F146" i="8" s="1"/>
  <c r="D147" i="8"/>
  <c r="F147" i="8" s="1"/>
  <c r="D148" i="8"/>
  <c r="F148" i="8" s="1"/>
  <c r="D149" i="8"/>
  <c r="F149" i="8" s="1"/>
  <c r="D150" i="8"/>
  <c r="F150" i="8" s="1"/>
  <c r="D151" i="8"/>
  <c r="F151" i="8" s="1"/>
  <c r="D152" i="8"/>
  <c r="F152" i="8" s="1"/>
  <c r="D153" i="8"/>
  <c r="F153" i="8" s="1"/>
  <c r="D154" i="8"/>
  <c r="F154" i="8" s="1"/>
  <c r="D155" i="8"/>
  <c r="F155" i="8" s="1"/>
  <c r="D156" i="8"/>
  <c r="F156" i="8" s="1"/>
  <c r="D157" i="8"/>
  <c r="F157" i="8" s="1"/>
  <c r="D158" i="8"/>
  <c r="F158" i="8" s="1"/>
  <c r="D159" i="8"/>
  <c r="F159" i="8" s="1"/>
  <c r="D160" i="8"/>
  <c r="F160" i="8" s="1"/>
  <c r="D161" i="8"/>
  <c r="F161" i="8" s="1"/>
  <c r="D162" i="8"/>
  <c r="F162" i="8" s="1"/>
  <c r="D163" i="8"/>
  <c r="F163" i="8" s="1"/>
  <c r="D164" i="8"/>
  <c r="F164" i="8" s="1"/>
  <c r="D165" i="8"/>
  <c r="F165" i="8" s="1"/>
  <c r="D166" i="8"/>
  <c r="F166" i="8" s="1"/>
  <c r="D167" i="8"/>
  <c r="F167" i="8" s="1"/>
  <c r="D168" i="8"/>
  <c r="F168" i="8" s="1"/>
  <c r="D169" i="8"/>
  <c r="F169" i="8" s="1"/>
  <c r="D170" i="8"/>
  <c r="F170" i="8" s="1"/>
  <c r="D171" i="8"/>
  <c r="F171" i="8" s="1"/>
  <c r="D172" i="8"/>
  <c r="F172" i="8" s="1"/>
  <c r="D173" i="8"/>
  <c r="F173" i="8" s="1"/>
  <c r="D174" i="8"/>
  <c r="F174" i="8" s="1"/>
  <c r="D175" i="8"/>
  <c r="F175" i="8" s="1"/>
  <c r="D176" i="8"/>
  <c r="F176" i="8" s="1"/>
  <c r="D177" i="8"/>
  <c r="F177" i="8" s="1"/>
  <c r="D178" i="8"/>
  <c r="F178" i="8" s="1"/>
  <c r="D179" i="8"/>
  <c r="F179" i="8" s="1"/>
  <c r="D180" i="8"/>
  <c r="F180" i="8" s="1"/>
  <c r="D181" i="8"/>
  <c r="F181" i="8" s="1"/>
  <c r="D182" i="8"/>
  <c r="F182" i="8" s="1"/>
  <c r="D183" i="8"/>
  <c r="F183" i="8" s="1"/>
  <c r="D184" i="8"/>
  <c r="F184" i="8" s="1"/>
  <c r="D185" i="8"/>
  <c r="F185" i="8" s="1"/>
  <c r="D186" i="8"/>
  <c r="F186" i="8" s="1"/>
  <c r="D187" i="8"/>
  <c r="F187" i="8" s="1"/>
  <c r="D188" i="8"/>
  <c r="F188" i="8" s="1"/>
  <c r="D189" i="8"/>
  <c r="F189" i="8" s="1"/>
  <c r="D190" i="8"/>
  <c r="F190" i="8" s="1"/>
  <c r="D191" i="8"/>
  <c r="F191" i="8" s="1"/>
  <c r="D192" i="8"/>
  <c r="F192" i="8" s="1"/>
  <c r="D193" i="8"/>
  <c r="F193" i="8" s="1"/>
  <c r="D194" i="8"/>
  <c r="F194" i="8" s="1"/>
  <c r="D195" i="8"/>
  <c r="F195" i="8" s="1"/>
  <c r="D196" i="8"/>
  <c r="F196" i="8" s="1"/>
  <c r="D197" i="8"/>
  <c r="F197" i="8" s="1"/>
  <c r="D198" i="8"/>
  <c r="F198" i="8" s="1"/>
  <c r="D199" i="8"/>
  <c r="F199" i="8" s="1"/>
  <c r="D200" i="8"/>
  <c r="F200" i="8" s="1"/>
  <c r="D201" i="8"/>
  <c r="F201" i="8" s="1"/>
  <c r="D202" i="8"/>
  <c r="F202" i="8" s="1"/>
  <c r="D203" i="8"/>
  <c r="F203" i="8" s="1"/>
  <c r="D204" i="8"/>
  <c r="F204" i="8" s="1"/>
  <c r="D205" i="8"/>
  <c r="F205" i="8" s="1"/>
  <c r="D206" i="8"/>
  <c r="F206" i="8" s="1"/>
  <c r="D207" i="8"/>
  <c r="F207" i="8" s="1"/>
  <c r="D208" i="8"/>
  <c r="F208" i="8" s="1"/>
  <c r="D209" i="8"/>
  <c r="F209" i="8" s="1"/>
  <c r="D210" i="8"/>
  <c r="F210" i="8" s="1"/>
  <c r="D211" i="8"/>
  <c r="F211" i="8" s="1"/>
  <c r="D212" i="8"/>
  <c r="F212" i="8" s="1"/>
  <c r="D213" i="8"/>
  <c r="F213" i="8" s="1"/>
  <c r="D214" i="8"/>
  <c r="F214" i="8" s="1"/>
  <c r="D215" i="8"/>
  <c r="F215" i="8" s="1"/>
  <c r="D216" i="8"/>
  <c r="F216" i="8" s="1"/>
  <c r="D217" i="8"/>
  <c r="F217" i="8" s="1"/>
  <c r="D218" i="8"/>
  <c r="F218" i="8" s="1"/>
  <c r="D219" i="8"/>
  <c r="F219" i="8" s="1"/>
  <c r="D220" i="8"/>
  <c r="F220" i="8" s="1"/>
  <c r="D221" i="8"/>
  <c r="F221" i="8" s="1"/>
  <c r="D222" i="8"/>
  <c r="F222" i="8" s="1"/>
  <c r="D223" i="8"/>
  <c r="F223" i="8" s="1"/>
  <c r="D224" i="8"/>
  <c r="F224" i="8" s="1"/>
  <c r="D225" i="8"/>
  <c r="F225" i="8" s="1"/>
  <c r="D226" i="8"/>
  <c r="F226" i="8" s="1"/>
  <c r="D227" i="8"/>
  <c r="F227" i="8" s="1"/>
  <c r="D228" i="8"/>
  <c r="F228" i="8" s="1"/>
  <c r="D229" i="8"/>
  <c r="F229" i="8" s="1"/>
  <c r="D230" i="8"/>
  <c r="F230" i="8" s="1"/>
  <c r="D231" i="8"/>
  <c r="F231" i="8" s="1"/>
  <c r="D232" i="8"/>
  <c r="F232" i="8" s="1"/>
  <c r="D233" i="8"/>
  <c r="F233" i="8" s="1"/>
  <c r="D234" i="8"/>
  <c r="F234" i="8" s="1"/>
  <c r="D235" i="8"/>
  <c r="F235" i="8" s="1"/>
  <c r="D236" i="8"/>
  <c r="F236" i="8" s="1"/>
  <c r="D237" i="8"/>
  <c r="F237" i="8" s="1"/>
  <c r="D238" i="8"/>
  <c r="F238" i="8" s="1"/>
  <c r="D239" i="8"/>
  <c r="F239" i="8" s="1"/>
  <c r="D240" i="8"/>
  <c r="F240" i="8" s="1"/>
  <c r="D241" i="8"/>
  <c r="F241" i="8" s="1"/>
  <c r="D242" i="8"/>
  <c r="F242" i="8" s="1"/>
  <c r="D243" i="8"/>
  <c r="F243" i="8" s="1"/>
  <c r="D244" i="8"/>
  <c r="F244" i="8" s="1"/>
  <c r="D245" i="8"/>
  <c r="F245" i="8" s="1"/>
  <c r="D246" i="8"/>
  <c r="F246" i="8" s="1"/>
  <c r="D247" i="8"/>
  <c r="F247" i="8" s="1"/>
  <c r="D248" i="8"/>
  <c r="F248" i="8" s="1"/>
  <c r="D249" i="8"/>
  <c r="F249" i="8" s="1"/>
  <c r="D250" i="8"/>
  <c r="F250" i="8" s="1"/>
  <c r="D251" i="8"/>
  <c r="F251" i="8" s="1"/>
  <c r="D252" i="8"/>
  <c r="F252" i="8" s="1"/>
  <c r="D253" i="8"/>
  <c r="F253" i="8" s="1"/>
  <c r="D254" i="8"/>
  <c r="F254" i="8" s="1"/>
  <c r="D255" i="8"/>
  <c r="F255" i="8" s="1"/>
  <c r="D256" i="8"/>
  <c r="F256" i="8" s="1"/>
  <c r="D257" i="8"/>
  <c r="F257" i="8" s="1"/>
  <c r="D258" i="8"/>
  <c r="F258" i="8" s="1"/>
  <c r="D259" i="8"/>
  <c r="F259" i="8" s="1"/>
  <c r="D260" i="8"/>
  <c r="F260" i="8" s="1"/>
  <c r="D261" i="8"/>
  <c r="F261" i="8" s="1"/>
  <c r="D262" i="8"/>
  <c r="F262" i="8" s="1"/>
  <c r="D263" i="8"/>
  <c r="F263" i="8" s="1"/>
  <c r="D264" i="8"/>
  <c r="F264" i="8" s="1"/>
  <c r="D265" i="8"/>
  <c r="F265" i="8" s="1"/>
  <c r="D266" i="8"/>
  <c r="F266" i="8" s="1"/>
  <c r="D267" i="8"/>
  <c r="F267" i="8" s="1"/>
  <c r="D268" i="8"/>
  <c r="F268" i="8" s="1"/>
  <c r="D269" i="8"/>
  <c r="F269" i="8" s="1"/>
  <c r="D270" i="8"/>
  <c r="F270" i="8" s="1"/>
  <c r="D271" i="8"/>
  <c r="F271" i="8" s="1"/>
  <c r="D272" i="8"/>
  <c r="F272" i="8" s="1"/>
  <c r="D273" i="8"/>
  <c r="F273" i="8" s="1"/>
  <c r="D274" i="8"/>
  <c r="F274" i="8" s="1"/>
  <c r="D275" i="8"/>
  <c r="F275" i="8" s="1"/>
  <c r="D276" i="8"/>
  <c r="F276" i="8" s="1"/>
  <c r="D277" i="8"/>
  <c r="F277" i="8" s="1"/>
  <c r="D278" i="8"/>
  <c r="F278" i="8" s="1"/>
  <c r="D279" i="8"/>
  <c r="F279" i="8" s="1"/>
  <c r="D280" i="8"/>
  <c r="F280" i="8" s="1"/>
  <c r="D281" i="8"/>
  <c r="F281" i="8" s="1"/>
  <c r="D282" i="8"/>
  <c r="F282" i="8" s="1"/>
  <c r="D283" i="8"/>
  <c r="F283" i="8" s="1"/>
  <c r="D284" i="8"/>
  <c r="F284" i="8" s="1"/>
  <c r="D285" i="8"/>
  <c r="F285" i="8" s="1"/>
  <c r="D286" i="8"/>
  <c r="F286" i="8" s="1"/>
  <c r="D287" i="8"/>
  <c r="F287" i="8" s="1"/>
  <c r="D288" i="8"/>
  <c r="F288" i="8" s="1"/>
  <c r="D289" i="8"/>
  <c r="F289" i="8" s="1"/>
  <c r="D290" i="8"/>
  <c r="D291" i="8"/>
  <c r="D292" i="8"/>
  <c r="D293" i="8"/>
  <c r="D294" i="8"/>
  <c r="D295" i="8"/>
  <c r="D296" i="8"/>
  <c r="D297" i="8"/>
  <c r="D298" i="8"/>
  <c r="D299" i="8"/>
  <c r="F299" i="8" s="1"/>
  <c r="D300" i="8"/>
  <c r="F300" i="8" s="1"/>
  <c r="D301" i="8"/>
  <c r="F301" i="8" s="1"/>
  <c r="D302" i="8"/>
  <c r="F302" i="8" s="1"/>
  <c r="D303" i="8"/>
  <c r="F303" i="8" s="1"/>
  <c r="D304" i="8"/>
  <c r="F304" i="8" s="1"/>
  <c r="D305" i="8"/>
  <c r="F305" i="8" s="1"/>
  <c r="D306" i="8"/>
  <c r="F306" i="8" s="1"/>
  <c r="D307" i="8"/>
  <c r="F307" i="8" s="1"/>
  <c r="D308" i="8"/>
  <c r="F308" i="8" s="1"/>
  <c r="D309" i="8"/>
  <c r="F309" i="8" s="1"/>
  <c r="D310" i="8"/>
  <c r="F310" i="8" s="1"/>
  <c r="D311" i="8"/>
  <c r="F311" i="8" s="1"/>
  <c r="D312" i="8"/>
  <c r="F312" i="8" s="1"/>
  <c r="D313" i="8"/>
  <c r="F313" i="8" s="1"/>
  <c r="D314" i="8"/>
  <c r="F314" i="8" s="1"/>
  <c r="D315" i="8"/>
  <c r="F315" i="8" s="1"/>
  <c r="D316" i="8"/>
  <c r="F316" i="8" s="1"/>
  <c r="D317" i="8"/>
  <c r="F317" i="8" s="1"/>
  <c r="D318" i="8"/>
  <c r="F318" i="8" s="1"/>
  <c r="D319" i="8"/>
  <c r="F319" i="8" s="1"/>
  <c r="D320" i="8"/>
  <c r="F320" i="8" s="1"/>
  <c r="D321" i="8"/>
  <c r="F321" i="8" s="1"/>
  <c r="D322" i="8"/>
  <c r="F322" i="8" s="1"/>
  <c r="D323" i="8"/>
  <c r="F323" i="8" s="1"/>
  <c r="D324" i="8"/>
  <c r="F324" i="8" s="1"/>
  <c r="D325" i="8"/>
  <c r="F325" i="8" s="1"/>
  <c r="D326" i="8"/>
  <c r="F326" i="8" s="1"/>
  <c r="D327" i="8"/>
  <c r="F327" i="8" s="1"/>
  <c r="D328" i="8"/>
  <c r="F328" i="8" s="1"/>
  <c r="D329" i="8"/>
  <c r="F329" i="8" s="1"/>
  <c r="D330" i="8"/>
  <c r="F330" i="8" s="1"/>
  <c r="D331" i="8"/>
  <c r="F331" i="8" s="1"/>
  <c r="D332" i="8"/>
  <c r="F332" i="8" s="1"/>
  <c r="D333" i="8"/>
  <c r="F333" i="8" s="1"/>
  <c r="D334" i="8"/>
  <c r="F334" i="8" s="1"/>
  <c r="D335" i="8"/>
  <c r="F335" i="8" s="1"/>
  <c r="D336" i="8"/>
  <c r="F336" i="8" s="1"/>
  <c r="D337" i="8"/>
  <c r="F337" i="8" s="1"/>
  <c r="D338" i="8"/>
  <c r="F338" i="8" s="1"/>
  <c r="D339" i="8"/>
  <c r="F339" i="8" s="1"/>
  <c r="D340" i="8"/>
  <c r="F340" i="8" s="1"/>
  <c r="D341" i="8"/>
  <c r="F341" i="8" s="1"/>
  <c r="D342" i="8"/>
  <c r="F342" i="8" s="1"/>
  <c r="D343" i="8"/>
  <c r="F343" i="8" s="1"/>
  <c r="D344" i="8"/>
  <c r="F344" i="8" s="1"/>
  <c r="D345" i="8"/>
  <c r="F345" i="8" s="1"/>
  <c r="D346" i="8"/>
  <c r="F346" i="8" s="1"/>
  <c r="D347" i="8"/>
  <c r="F347" i="8" s="1"/>
  <c r="D348" i="8"/>
  <c r="F348" i="8" s="1"/>
  <c r="D349" i="8"/>
  <c r="F349" i="8" s="1"/>
  <c r="D350" i="8"/>
  <c r="F350" i="8" s="1"/>
  <c r="D351" i="8"/>
  <c r="F351" i="8" s="1"/>
  <c r="D352" i="8"/>
  <c r="F352" i="8" s="1"/>
  <c r="D353" i="8"/>
  <c r="F353" i="8" s="1"/>
  <c r="D354" i="8"/>
  <c r="F354" i="8" s="1"/>
  <c r="D355" i="8"/>
  <c r="F355" i="8" s="1"/>
  <c r="D356" i="8"/>
  <c r="F356" i="8" s="1"/>
  <c r="D357" i="8"/>
  <c r="F357" i="8" s="1"/>
  <c r="D358" i="8"/>
  <c r="F358" i="8" s="1"/>
  <c r="D359" i="8"/>
  <c r="F359" i="8" s="1"/>
  <c r="D360" i="8"/>
  <c r="F360" i="8" s="1"/>
  <c r="D361" i="8"/>
  <c r="F361" i="8" s="1"/>
  <c r="D362" i="8"/>
  <c r="F362" i="8" s="1"/>
  <c r="D363" i="8"/>
  <c r="F363" i="8" s="1"/>
  <c r="D364" i="8"/>
  <c r="F364" i="8" s="1"/>
  <c r="D365" i="8"/>
  <c r="F365" i="8" s="1"/>
  <c r="D366" i="8"/>
  <c r="F366" i="8" s="1"/>
  <c r="D367" i="8"/>
  <c r="F367" i="8" s="1"/>
  <c r="D368" i="8"/>
  <c r="F368" i="8" s="1"/>
  <c r="D369" i="8"/>
  <c r="F369" i="8" s="1"/>
  <c r="D370" i="8"/>
  <c r="F370" i="8" s="1"/>
  <c r="D371" i="8"/>
  <c r="F371" i="8" s="1"/>
  <c r="D372" i="8"/>
  <c r="F372" i="8" s="1"/>
  <c r="D373" i="8"/>
  <c r="F373" i="8" s="1"/>
  <c r="D374" i="8"/>
  <c r="F374" i="8" s="1"/>
  <c r="D375" i="8"/>
  <c r="F375" i="8" s="1"/>
  <c r="D376" i="8"/>
  <c r="F376" i="8" s="1"/>
  <c r="D377" i="8"/>
  <c r="F377" i="8" s="1"/>
  <c r="D378" i="8"/>
  <c r="F378" i="8" s="1"/>
  <c r="D379" i="8"/>
  <c r="F379" i="8" s="1"/>
  <c r="D380" i="8"/>
  <c r="F380" i="8" s="1"/>
  <c r="D381" i="8"/>
  <c r="F381" i="8" s="1"/>
  <c r="D382" i="8"/>
  <c r="F382" i="8" s="1"/>
  <c r="D383" i="8"/>
  <c r="F383" i="8" s="1"/>
  <c r="D384" i="8"/>
  <c r="F384" i="8" s="1"/>
  <c r="D385" i="8"/>
  <c r="F385" i="8" s="1"/>
  <c r="D386" i="8"/>
  <c r="F386" i="8" s="1"/>
  <c r="D387" i="8"/>
  <c r="F387" i="8" s="1"/>
  <c r="D388" i="8"/>
  <c r="F388" i="8" s="1"/>
  <c r="D389" i="8"/>
  <c r="F389" i="8" s="1"/>
  <c r="D390" i="8"/>
  <c r="F390" i="8" s="1"/>
  <c r="D391" i="8"/>
  <c r="F391" i="8" s="1"/>
  <c r="D392" i="8"/>
  <c r="F392" i="8" s="1"/>
  <c r="D393" i="8"/>
  <c r="F393" i="8" s="1"/>
  <c r="D394" i="8"/>
  <c r="F394" i="8" s="1"/>
  <c r="D395" i="8"/>
  <c r="F395" i="8" s="1"/>
  <c r="D396" i="8"/>
  <c r="F396" i="8" s="1"/>
  <c r="D397" i="8"/>
  <c r="F397" i="8" s="1"/>
  <c r="D398" i="8"/>
  <c r="F398" i="8" s="1"/>
  <c r="D399" i="8"/>
  <c r="F399" i="8" s="1"/>
  <c r="D400" i="8"/>
  <c r="F400" i="8" s="1"/>
  <c r="D401" i="8"/>
  <c r="F401" i="8" s="1"/>
  <c r="D402" i="8"/>
  <c r="F402" i="8" s="1"/>
  <c r="D403" i="8"/>
  <c r="F403" i="8" s="1"/>
  <c r="D404" i="8"/>
  <c r="F404" i="8" s="1"/>
  <c r="D405" i="8"/>
  <c r="F405" i="8" s="1"/>
  <c r="D406" i="8"/>
  <c r="F406" i="8" s="1"/>
  <c r="D407" i="8"/>
  <c r="F407" i="8" s="1"/>
  <c r="D408" i="8"/>
  <c r="F408" i="8" s="1"/>
  <c r="D409" i="8"/>
  <c r="F409" i="8" s="1"/>
  <c r="D410" i="8"/>
  <c r="F410" i="8" s="1"/>
  <c r="D411" i="8"/>
  <c r="F411" i="8" s="1"/>
  <c r="D412" i="8"/>
  <c r="F412" i="8" s="1"/>
  <c r="D413" i="8"/>
  <c r="F413" i="8" s="1"/>
  <c r="D414" i="8"/>
  <c r="F414" i="8" s="1"/>
  <c r="D415" i="8"/>
  <c r="F415" i="8" s="1"/>
  <c r="D416" i="8"/>
  <c r="F416" i="8" s="1"/>
  <c r="D417" i="8"/>
  <c r="F417" i="8" s="1"/>
  <c r="D418" i="8"/>
  <c r="F418" i="8" s="1"/>
  <c r="D419" i="8"/>
  <c r="F419" i="8" s="1"/>
  <c r="D420" i="8"/>
  <c r="F420" i="8" s="1"/>
  <c r="D421" i="8"/>
  <c r="F421" i="8" s="1"/>
  <c r="D422" i="8"/>
  <c r="F422" i="8" s="1"/>
  <c r="D423" i="8"/>
  <c r="F423" i="8" s="1"/>
  <c r="D424" i="8"/>
  <c r="F424" i="8" s="1"/>
  <c r="D425" i="8"/>
  <c r="F425" i="8" s="1"/>
  <c r="D426" i="8"/>
  <c r="F426" i="8" s="1"/>
  <c r="D427" i="8"/>
  <c r="F427" i="8" s="1"/>
  <c r="D428" i="8"/>
  <c r="F428" i="8" s="1"/>
  <c r="D429" i="8"/>
  <c r="F429" i="8" s="1"/>
  <c r="D430" i="8"/>
  <c r="F430" i="8" s="1"/>
  <c r="D431" i="8"/>
  <c r="F431" i="8" s="1"/>
  <c r="D432" i="8"/>
  <c r="F432" i="8" s="1"/>
  <c r="D433" i="8"/>
  <c r="F433" i="8" s="1"/>
  <c r="D434" i="8"/>
  <c r="F434" i="8" s="1"/>
  <c r="D435" i="8"/>
  <c r="F435" i="8" s="1"/>
  <c r="D436" i="8"/>
  <c r="F436" i="8" s="1"/>
  <c r="D437" i="8"/>
  <c r="F437" i="8" s="1"/>
  <c r="D438" i="8"/>
  <c r="F438" i="8" s="1"/>
  <c r="D439" i="8"/>
  <c r="F439" i="8" s="1"/>
  <c r="D440" i="8"/>
  <c r="F440" i="8" s="1"/>
  <c r="D441" i="8"/>
  <c r="F441" i="8" s="1"/>
  <c r="D442" i="8"/>
  <c r="F442" i="8" s="1"/>
  <c r="D443" i="8"/>
  <c r="F443" i="8" s="1"/>
  <c r="D444" i="8"/>
  <c r="F444" i="8" s="1"/>
  <c r="D445" i="8"/>
  <c r="F445" i="8" s="1"/>
  <c r="D446" i="8"/>
  <c r="F446" i="8" s="1"/>
  <c r="D447" i="8"/>
  <c r="F447" i="8" s="1"/>
  <c r="D448" i="8"/>
  <c r="F448" i="8" s="1"/>
  <c r="D449" i="8"/>
  <c r="F449" i="8" s="1"/>
  <c r="D450" i="8"/>
  <c r="F450" i="8" s="1"/>
  <c r="D451" i="8"/>
  <c r="F451" i="8" s="1"/>
  <c r="D452" i="8"/>
  <c r="F452" i="8" s="1"/>
  <c r="D453" i="8"/>
  <c r="F453" i="8" s="1"/>
  <c r="D454" i="8"/>
  <c r="F454" i="8" s="1"/>
  <c r="D455" i="8"/>
  <c r="F455" i="8" s="1"/>
  <c r="D456" i="8"/>
  <c r="F456" i="8" s="1"/>
  <c r="D457" i="8"/>
  <c r="F457" i="8" s="1"/>
  <c r="D458" i="8"/>
  <c r="F458" i="8" s="1"/>
  <c r="D459" i="8"/>
  <c r="F459" i="8" s="1"/>
  <c r="D460" i="8"/>
  <c r="F460" i="8" s="1"/>
  <c r="D2" i="8"/>
  <c r="F2" i="8" s="1"/>
  <c r="D461" i="8" l="1"/>
  <c r="F461" i="8" s="1"/>
  <c r="I5" i="8"/>
  <c r="I4" i="8" s="1"/>
  <c r="I8" i="8" s="1"/>
  <c r="I9" i="8" s="1"/>
  <c r="I7" i="8"/>
  <c r="C7" i="2"/>
  <c r="C8" i="2" s="1"/>
  <c r="C9" i="2"/>
  <c r="I6" i="10"/>
  <c r="I4" i="10"/>
  <c r="I3" i="10" s="1"/>
  <c r="I7" i="10" s="1"/>
  <c r="I9" i="10" l="1"/>
  <c r="I8" i="10"/>
  <c r="I10" i="8"/>
  <c r="C16" i="2"/>
  <c r="B16" i="2"/>
  <c r="C10" i="2" l="1"/>
  <c r="B10" i="2"/>
  <c r="B12" i="2" s="1"/>
  <c r="C12" i="2" l="1"/>
  <c r="C11" i="2"/>
  <c r="B11" i="2"/>
  <c r="AH471" i="1" l="1"/>
  <c r="AG471" i="1"/>
  <c r="AF471" i="1"/>
  <c r="AE471" i="1"/>
  <c r="AD471" i="1"/>
  <c r="AB471" i="1"/>
  <c r="Z471" i="1"/>
  <c r="X471" i="1"/>
  <c r="AH470" i="1"/>
  <c r="AG470" i="1"/>
  <c r="AF470" i="1"/>
  <c r="AE470" i="1"/>
  <c r="S470" i="1"/>
  <c r="AD470" i="1" s="1"/>
  <c r="R470" i="1"/>
  <c r="AC470" i="1" s="1"/>
  <c r="Q470" i="1"/>
  <c r="AB470" i="1" s="1"/>
  <c r="P470" i="1"/>
  <c r="AA470" i="1" s="1"/>
  <c r="O470" i="1"/>
  <c r="Z470" i="1" s="1"/>
  <c r="N470" i="1"/>
  <c r="Y470" i="1" s="1"/>
  <c r="M470" i="1"/>
  <c r="X470" i="1" s="1"/>
  <c r="AH469" i="1"/>
  <c r="AG469" i="1"/>
  <c r="AF469" i="1"/>
  <c r="AE469" i="1"/>
  <c r="S469" i="1"/>
  <c r="AD469" i="1" s="1"/>
  <c r="R469" i="1"/>
  <c r="AC469" i="1" s="1"/>
  <c r="Q469" i="1"/>
  <c r="AB469" i="1" s="1"/>
  <c r="P469" i="1"/>
  <c r="AA469" i="1" s="1"/>
  <c r="O469" i="1"/>
  <c r="Z469" i="1" s="1"/>
  <c r="N469" i="1"/>
  <c r="Y469" i="1" s="1"/>
  <c r="M469" i="1"/>
  <c r="X469" i="1" s="1"/>
  <c r="AH468" i="1"/>
  <c r="AG468" i="1"/>
  <c r="AF468" i="1"/>
  <c r="AE468" i="1"/>
  <c r="S468" i="1"/>
  <c r="AD468" i="1" s="1"/>
  <c r="R468" i="1"/>
  <c r="AC468" i="1" s="1"/>
  <c r="Q468" i="1"/>
  <c r="AB468" i="1" s="1"/>
  <c r="P468" i="1"/>
  <c r="AA468" i="1" s="1"/>
  <c r="O468" i="1"/>
  <c r="Z468" i="1" s="1"/>
  <c r="N468" i="1"/>
  <c r="Y468" i="1" s="1"/>
  <c r="M468" i="1"/>
  <c r="X468" i="1" s="1"/>
  <c r="AH467" i="1"/>
  <c r="AG467" i="1"/>
  <c r="AF467" i="1"/>
  <c r="AE467" i="1"/>
  <c r="S467" i="1"/>
  <c r="AD467" i="1" s="1"/>
  <c r="R467" i="1"/>
  <c r="AC467" i="1" s="1"/>
  <c r="Q467" i="1"/>
  <c r="AB467" i="1" s="1"/>
  <c r="P467" i="1"/>
  <c r="AA467" i="1" s="1"/>
  <c r="O467" i="1"/>
  <c r="Z467" i="1" s="1"/>
  <c r="N467" i="1"/>
  <c r="Y467" i="1" s="1"/>
  <c r="M467" i="1"/>
  <c r="X467" i="1" s="1"/>
  <c r="AH466" i="1"/>
  <c r="AG466" i="1"/>
  <c r="AF466" i="1"/>
  <c r="AE466" i="1"/>
  <c r="S466" i="1"/>
  <c r="AD466" i="1" s="1"/>
  <c r="R466" i="1"/>
  <c r="AC466" i="1" s="1"/>
  <c r="Q466" i="1"/>
  <c r="AB466" i="1" s="1"/>
  <c r="P466" i="1"/>
  <c r="AA466" i="1" s="1"/>
  <c r="O466" i="1"/>
  <c r="Z466" i="1" s="1"/>
  <c r="N466" i="1"/>
  <c r="Y466" i="1" s="1"/>
  <c r="M466" i="1"/>
  <c r="X466" i="1" s="1"/>
  <c r="AH465" i="1"/>
  <c r="AG465" i="1"/>
  <c r="AF465" i="1"/>
  <c r="AE465" i="1"/>
  <c r="S465" i="1"/>
  <c r="AD465" i="1" s="1"/>
  <c r="R465" i="1"/>
  <c r="AC465" i="1" s="1"/>
  <c r="Q465" i="1"/>
  <c r="AB465" i="1" s="1"/>
  <c r="P465" i="1"/>
  <c r="AA465" i="1" s="1"/>
  <c r="O465" i="1"/>
  <c r="Z465" i="1" s="1"/>
  <c r="N465" i="1"/>
  <c r="Y465" i="1" s="1"/>
  <c r="M465" i="1"/>
  <c r="X465" i="1" s="1"/>
  <c r="AH464" i="1"/>
  <c r="AG464" i="1"/>
  <c r="AF464" i="1"/>
  <c r="AE464" i="1"/>
  <c r="S464" i="1"/>
  <c r="AD464" i="1" s="1"/>
  <c r="R464" i="1"/>
  <c r="AC464" i="1" s="1"/>
  <c r="Q464" i="1"/>
  <c r="AB464" i="1" s="1"/>
  <c r="P464" i="1"/>
  <c r="AA464" i="1" s="1"/>
  <c r="O464" i="1"/>
  <c r="Z464" i="1" s="1"/>
  <c r="N464" i="1"/>
  <c r="Y464" i="1" s="1"/>
  <c r="M464" i="1"/>
  <c r="X464" i="1" s="1"/>
  <c r="AH463" i="1"/>
  <c r="AG463" i="1"/>
  <c r="AF463" i="1"/>
  <c r="AE463" i="1"/>
  <c r="S463" i="1"/>
  <c r="AD463" i="1" s="1"/>
  <c r="R463" i="1"/>
  <c r="AC463" i="1" s="1"/>
  <c r="Q463" i="1"/>
  <c r="AB463" i="1" s="1"/>
  <c r="P463" i="1"/>
  <c r="AA463" i="1" s="1"/>
  <c r="O463" i="1"/>
  <c r="Z463" i="1" s="1"/>
  <c r="N463" i="1"/>
  <c r="Y463" i="1" s="1"/>
  <c r="M463" i="1"/>
  <c r="X463" i="1" s="1"/>
  <c r="AH462" i="1"/>
  <c r="AG462" i="1"/>
  <c r="AF462" i="1"/>
  <c r="AE462" i="1"/>
  <c r="S462" i="1"/>
  <c r="AD462" i="1" s="1"/>
  <c r="R462" i="1"/>
  <c r="AC462" i="1" s="1"/>
  <c r="Q462" i="1"/>
  <c r="AB462" i="1" s="1"/>
  <c r="P462" i="1"/>
  <c r="AA462" i="1" s="1"/>
  <c r="O462" i="1"/>
  <c r="Z462" i="1" s="1"/>
  <c r="N462" i="1"/>
  <c r="Y462" i="1" s="1"/>
  <c r="M462" i="1"/>
  <c r="X462" i="1" s="1"/>
  <c r="AH461" i="1"/>
  <c r="AG461" i="1"/>
  <c r="AF461" i="1"/>
  <c r="AE461" i="1"/>
  <c r="S461" i="1"/>
  <c r="AD461" i="1" s="1"/>
  <c r="R461" i="1"/>
  <c r="AC461" i="1" s="1"/>
  <c r="Q461" i="1"/>
  <c r="AB461" i="1" s="1"/>
  <c r="P461" i="1"/>
  <c r="AA461" i="1" s="1"/>
  <c r="O461" i="1"/>
  <c r="Z461" i="1" s="1"/>
  <c r="N461" i="1"/>
  <c r="Y461" i="1" s="1"/>
  <c r="M461" i="1"/>
  <c r="X461" i="1" s="1"/>
  <c r="AH460" i="1"/>
  <c r="AG460" i="1"/>
  <c r="AF460" i="1"/>
  <c r="AE460" i="1"/>
  <c r="S460" i="1"/>
  <c r="AD460" i="1" s="1"/>
  <c r="R460" i="1"/>
  <c r="AC460" i="1" s="1"/>
  <c r="Q460" i="1"/>
  <c r="AB460" i="1" s="1"/>
  <c r="P460" i="1"/>
  <c r="AA460" i="1" s="1"/>
  <c r="O460" i="1"/>
  <c r="Z460" i="1" s="1"/>
  <c r="N460" i="1"/>
  <c r="Y460" i="1" s="1"/>
  <c r="M460" i="1"/>
  <c r="X460" i="1" s="1"/>
  <c r="AH459" i="1"/>
  <c r="AG459" i="1"/>
  <c r="AF459" i="1"/>
  <c r="AE459" i="1"/>
  <c r="S459" i="1"/>
  <c r="AD459" i="1" s="1"/>
  <c r="R459" i="1"/>
  <c r="AC459" i="1" s="1"/>
  <c r="Q459" i="1"/>
  <c r="AB459" i="1" s="1"/>
  <c r="P459" i="1"/>
  <c r="AA459" i="1" s="1"/>
  <c r="O459" i="1"/>
  <c r="Z459" i="1" s="1"/>
  <c r="N459" i="1"/>
  <c r="Y459" i="1" s="1"/>
  <c r="M459" i="1"/>
  <c r="X459" i="1" s="1"/>
  <c r="AH458" i="1"/>
  <c r="AG458" i="1"/>
  <c r="AF458" i="1"/>
  <c r="AE458" i="1"/>
  <c r="S458" i="1"/>
  <c r="AD458" i="1" s="1"/>
  <c r="R458" i="1"/>
  <c r="AC458" i="1" s="1"/>
  <c r="Q458" i="1"/>
  <c r="AB458" i="1" s="1"/>
  <c r="P458" i="1"/>
  <c r="AA458" i="1" s="1"/>
  <c r="O458" i="1"/>
  <c r="Z458" i="1" s="1"/>
  <c r="N458" i="1"/>
  <c r="Y458" i="1" s="1"/>
  <c r="M458" i="1"/>
  <c r="X458" i="1" s="1"/>
  <c r="AH457" i="1"/>
  <c r="AG457" i="1"/>
  <c r="AF457" i="1"/>
  <c r="AE457" i="1"/>
  <c r="S457" i="1"/>
  <c r="AD457" i="1" s="1"/>
  <c r="R457" i="1"/>
  <c r="AC457" i="1" s="1"/>
  <c r="Q457" i="1"/>
  <c r="AB457" i="1" s="1"/>
  <c r="P457" i="1"/>
  <c r="AA457" i="1" s="1"/>
  <c r="O457" i="1"/>
  <c r="Z457" i="1" s="1"/>
  <c r="N457" i="1"/>
  <c r="Y457" i="1" s="1"/>
  <c r="M457" i="1"/>
  <c r="X457" i="1" s="1"/>
  <c r="AH456" i="1"/>
  <c r="AG456" i="1"/>
  <c r="AF456" i="1"/>
  <c r="AE456" i="1"/>
  <c r="S456" i="1"/>
  <c r="AD456" i="1" s="1"/>
  <c r="R456" i="1"/>
  <c r="AC456" i="1" s="1"/>
  <c r="Q456" i="1"/>
  <c r="AB456" i="1" s="1"/>
  <c r="P456" i="1"/>
  <c r="AA456" i="1" s="1"/>
  <c r="O456" i="1"/>
  <c r="Z456" i="1" s="1"/>
  <c r="N456" i="1"/>
  <c r="Y456" i="1" s="1"/>
  <c r="M456" i="1"/>
  <c r="X456" i="1" s="1"/>
  <c r="AH455" i="1"/>
  <c r="AG455" i="1"/>
  <c r="AF455" i="1"/>
  <c r="AE455" i="1"/>
  <c r="S455" i="1"/>
  <c r="AD455" i="1" s="1"/>
  <c r="R455" i="1"/>
  <c r="AC455" i="1" s="1"/>
  <c r="Q455" i="1"/>
  <c r="AB455" i="1" s="1"/>
  <c r="P455" i="1"/>
  <c r="AA455" i="1" s="1"/>
  <c r="O455" i="1"/>
  <c r="Z455" i="1" s="1"/>
  <c r="N455" i="1"/>
  <c r="Y455" i="1" s="1"/>
  <c r="M455" i="1"/>
  <c r="X455" i="1" s="1"/>
  <c r="AH454" i="1"/>
  <c r="AG454" i="1"/>
  <c r="AF454" i="1"/>
  <c r="AE454" i="1"/>
  <c r="S454" i="1"/>
  <c r="AD454" i="1" s="1"/>
  <c r="R454" i="1"/>
  <c r="AC454" i="1" s="1"/>
  <c r="Q454" i="1"/>
  <c r="AB454" i="1" s="1"/>
  <c r="P454" i="1"/>
  <c r="AA454" i="1" s="1"/>
  <c r="O454" i="1"/>
  <c r="Z454" i="1" s="1"/>
  <c r="N454" i="1"/>
  <c r="Y454" i="1" s="1"/>
  <c r="M454" i="1"/>
  <c r="X454" i="1" s="1"/>
  <c r="AE453" i="1"/>
  <c r="AH453" i="1"/>
  <c r="AG453" i="1"/>
  <c r="AF453" i="1"/>
  <c r="S453" i="1"/>
  <c r="AD453" i="1" s="1"/>
  <c r="R453" i="1"/>
  <c r="AC453" i="1" s="1"/>
  <c r="Q453" i="1"/>
  <c r="AB453" i="1" s="1"/>
  <c r="P453" i="1"/>
  <c r="AA453" i="1" s="1"/>
  <c r="O453" i="1"/>
  <c r="Z453" i="1" s="1"/>
  <c r="N453" i="1"/>
  <c r="Y453" i="1" s="1"/>
  <c r="M453" i="1"/>
  <c r="X453" i="1" s="1"/>
  <c r="AH452" i="1"/>
  <c r="AG452" i="1"/>
  <c r="AF452" i="1"/>
  <c r="AE452" i="1"/>
  <c r="S452" i="1"/>
  <c r="AD452" i="1" s="1"/>
  <c r="R452" i="1"/>
  <c r="AC452" i="1" s="1"/>
  <c r="Q452" i="1"/>
  <c r="AB452" i="1" s="1"/>
  <c r="P452" i="1"/>
  <c r="AA452" i="1" s="1"/>
  <c r="O452" i="1"/>
  <c r="Z452" i="1" s="1"/>
  <c r="N452" i="1"/>
  <c r="Y452" i="1" s="1"/>
  <c r="M452" i="1"/>
  <c r="X452" i="1" s="1"/>
  <c r="AH451" i="1"/>
  <c r="AG451" i="1"/>
  <c r="AF451" i="1"/>
  <c r="AE451" i="1"/>
  <c r="S451" i="1"/>
  <c r="AD451" i="1" s="1"/>
  <c r="R451" i="1"/>
  <c r="AC451" i="1" s="1"/>
  <c r="Q451" i="1"/>
  <c r="AB451" i="1" s="1"/>
  <c r="P451" i="1"/>
  <c r="AA451" i="1" s="1"/>
  <c r="O451" i="1"/>
  <c r="Z451" i="1" s="1"/>
  <c r="N451" i="1"/>
  <c r="Y451" i="1" s="1"/>
  <c r="M451" i="1"/>
  <c r="X451" i="1" s="1"/>
  <c r="AH450" i="1"/>
  <c r="AG450" i="1"/>
  <c r="AF450" i="1"/>
  <c r="AE450" i="1"/>
  <c r="S450" i="1"/>
  <c r="AD450" i="1" s="1"/>
  <c r="R450" i="1"/>
  <c r="AC450" i="1" s="1"/>
  <c r="Q450" i="1"/>
  <c r="AB450" i="1" s="1"/>
  <c r="P450" i="1"/>
  <c r="AA450" i="1" s="1"/>
  <c r="O450" i="1"/>
  <c r="Z450" i="1" s="1"/>
  <c r="N450" i="1"/>
  <c r="Y450" i="1" s="1"/>
  <c r="M450" i="1"/>
  <c r="X450" i="1" s="1"/>
  <c r="AH449" i="1"/>
  <c r="AG449" i="1"/>
  <c r="AF449" i="1"/>
  <c r="AE449" i="1"/>
  <c r="S449" i="1"/>
  <c r="AD449" i="1" s="1"/>
  <c r="R449" i="1"/>
  <c r="AC449" i="1" s="1"/>
  <c r="Q449" i="1"/>
  <c r="AB449" i="1" s="1"/>
  <c r="P449" i="1"/>
  <c r="AA449" i="1" s="1"/>
  <c r="O449" i="1"/>
  <c r="Z449" i="1" s="1"/>
  <c r="N449" i="1"/>
  <c r="Y449" i="1" s="1"/>
  <c r="M449" i="1"/>
  <c r="X449" i="1" s="1"/>
  <c r="AH448" i="1"/>
  <c r="AG448" i="1"/>
  <c r="AF448" i="1"/>
  <c r="AE448" i="1"/>
  <c r="S448" i="1"/>
  <c r="AD448" i="1" s="1"/>
  <c r="R448" i="1"/>
  <c r="AC448" i="1" s="1"/>
  <c r="Q448" i="1"/>
  <c r="AB448" i="1" s="1"/>
  <c r="P448" i="1"/>
  <c r="AA448" i="1" s="1"/>
  <c r="O448" i="1"/>
  <c r="Z448" i="1" s="1"/>
  <c r="N448" i="1"/>
  <c r="Y448" i="1" s="1"/>
  <c r="M448" i="1"/>
  <c r="X448" i="1" s="1"/>
  <c r="AE447" i="1"/>
  <c r="AH447" i="1"/>
  <c r="AG447" i="1"/>
  <c r="AF447" i="1"/>
  <c r="S447" i="1"/>
  <c r="AD447" i="1" s="1"/>
  <c r="R447" i="1"/>
  <c r="AC447" i="1" s="1"/>
  <c r="Q447" i="1"/>
  <c r="AB447" i="1" s="1"/>
  <c r="P447" i="1"/>
  <c r="AA447" i="1" s="1"/>
  <c r="O447" i="1"/>
  <c r="Z447" i="1" s="1"/>
  <c r="N447" i="1"/>
  <c r="Y447" i="1" s="1"/>
  <c r="M447" i="1"/>
  <c r="X447" i="1" s="1"/>
  <c r="AH446" i="1"/>
  <c r="AG446" i="1"/>
  <c r="AF446" i="1"/>
  <c r="AE446" i="1"/>
  <c r="S446" i="1"/>
  <c r="AD446" i="1" s="1"/>
  <c r="R446" i="1"/>
  <c r="AC446" i="1" s="1"/>
  <c r="Q446" i="1"/>
  <c r="AB446" i="1" s="1"/>
  <c r="P446" i="1"/>
  <c r="AA446" i="1" s="1"/>
  <c r="O446" i="1"/>
  <c r="Z446" i="1" s="1"/>
  <c r="N446" i="1"/>
  <c r="Y446" i="1" s="1"/>
  <c r="M446" i="1"/>
  <c r="X446" i="1" s="1"/>
  <c r="AH445" i="1"/>
  <c r="AG445" i="1"/>
  <c r="AF445" i="1"/>
  <c r="AE445" i="1"/>
  <c r="S445" i="1"/>
  <c r="AD445" i="1" s="1"/>
  <c r="R445" i="1"/>
  <c r="AC445" i="1" s="1"/>
  <c r="Q445" i="1"/>
  <c r="AB445" i="1" s="1"/>
  <c r="P445" i="1"/>
  <c r="AA445" i="1" s="1"/>
  <c r="O445" i="1"/>
  <c r="Z445" i="1" s="1"/>
  <c r="N445" i="1"/>
  <c r="Y445" i="1" s="1"/>
  <c r="M445" i="1"/>
  <c r="X445" i="1" s="1"/>
  <c r="AH444" i="1"/>
  <c r="AG444" i="1"/>
  <c r="AF444" i="1"/>
  <c r="AE444" i="1"/>
  <c r="S444" i="1"/>
  <c r="AD444" i="1" s="1"/>
  <c r="R444" i="1"/>
  <c r="AC444" i="1" s="1"/>
  <c r="Q444" i="1"/>
  <c r="AB444" i="1" s="1"/>
  <c r="P444" i="1"/>
  <c r="AA444" i="1" s="1"/>
  <c r="O444" i="1"/>
  <c r="Z444" i="1" s="1"/>
  <c r="N444" i="1"/>
  <c r="Y444" i="1" s="1"/>
  <c r="M444" i="1"/>
  <c r="X444" i="1" s="1"/>
  <c r="AE443" i="1"/>
  <c r="AH443" i="1"/>
  <c r="AG443" i="1"/>
  <c r="AF443" i="1"/>
  <c r="S443" i="1"/>
  <c r="AD443" i="1" s="1"/>
  <c r="R443" i="1"/>
  <c r="AC443" i="1" s="1"/>
  <c r="Q443" i="1"/>
  <c r="AB443" i="1" s="1"/>
  <c r="P443" i="1"/>
  <c r="AA443" i="1" s="1"/>
  <c r="O443" i="1"/>
  <c r="Z443" i="1" s="1"/>
  <c r="N443" i="1"/>
  <c r="Y443" i="1" s="1"/>
  <c r="M443" i="1"/>
  <c r="X443" i="1" s="1"/>
  <c r="AH442" i="1"/>
  <c r="AG442" i="1"/>
  <c r="AF442" i="1"/>
  <c r="AE442" i="1"/>
  <c r="S442" i="1"/>
  <c r="AD442" i="1" s="1"/>
  <c r="R442" i="1"/>
  <c r="AC442" i="1" s="1"/>
  <c r="Q442" i="1"/>
  <c r="AB442" i="1" s="1"/>
  <c r="P442" i="1"/>
  <c r="AA442" i="1" s="1"/>
  <c r="O442" i="1"/>
  <c r="Z442" i="1" s="1"/>
  <c r="N442" i="1"/>
  <c r="Y442" i="1" s="1"/>
  <c r="M442" i="1"/>
  <c r="X442" i="1" s="1"/>
  <c r="AH441" i="1"/>
  <c r="AG441" i="1"/>
  <c r="AF441" i="1"/>
  <c r="AE441" i="1"/>
  <c r="S441" i="1"/>
  <c r="AD441" i="1" s="1"/>
  <c r="R441" i="1"/>
  <c r="AC441" i="1" s="1"/>
  <c r="Q441" i="1"/>
  <c r="AB441" i="1" s="1"/>
  <c r="P441" i="1"/>
  <c r="AA441" i="1" s="1"/>
  <c r="O441" i="1"/>
  <c r="Z441" i="1" s="1"/>
  <c r="N441" i="1"/>
  <c r="Y441" i="1" s="1"/>
  <c r="M441" i="1"/>
  <c r="X441" i="1" s="1"/>
  <c r="AH440" i="1"/>
  <c r="AG440" i="1"/>
  <c r="AF440" i="1"/>
  <c r="AE440" i="1"/>
  <c r="S440" i="1"/>
  <c r="AD440" i="1" s="1"/>
  <c r="R440" i="1"/>
  <c r="AC440" i="1" s="1"/>
  <c r="Q440" i="1"/>
  <c r="AB440" i="1" s="1"/>
  <c r="P440" i="1"/>
  <c r="AA440" i="1" s="1"/>
  <c r="O440" i="1"/>
  <c r="Z440" i="1" s="1"/>
  <c r="N440" i="1"/>
  <c r="Y440" i="1" s="1"/>
  <c r="M440" i="1"/>
  <c r="X440" i="1" s="1"/>
  <c r="AH439" i="1"/>
  <c r="AG439" i="1"/>
  <c r="AF439" i="1"/>
  <c r="AE439" i="1"/>
  <c r="S439" i="1"/>
  <c r="AD439" i="1" s="1"/>
  <c r="R439" i="1"/>
  <c r="AC439" i="1" s="1"/>
  <c r="Q439" i="1"/>
  <c r="AB439" i="1" s="1"/>
  <c r="P439" i="1"/>
  <c r="AA439" i="1" s="1"/>
  <c r="O439" i="1"/>
  <c r="Z439" i="1" s="1"/>
  <c r="N439" i="1"/>
  <c r="Y439" i="1" s="1"/>
  <c r="M439" i="1"/>
  <c r="X439" i="1" s="1"/>
  <c r="AH438" i="1"/>
  <c r="AG438" i="1"/>
  <c r="AF438" i="1"/>
  <c r="AE438" i="1"/>
  <c r="S438" i="1"/>
  <c r="AD438" i="1" s="1"/>
  <c r="R438" i="1"/>
  <c r="AC438" i="1" s="1"/>
  <c r="Q438" i="1"/>
  <c r="AB438" i="1" s="1"/>
  <c r="P438" i="1"/>
  <c r="AA438" i="1" s="1"/>
  <c r="O438" i="1"/>
  <c r="Z438" i="1" s="1"/>
  <c r="N438" i="1"/>
  <c r="Y438" i="1" s="1"/>
  <c r="M438" i="1"/>
  <c r="X438" i="1" s="1"/>
  <c r="AH437" i="1"/>
  <c r="AG437" i="1"/>
  <c r="AF437" i="1"/>
  <c r="AE437" i="1"/>
  <c r="S437" i="1"/>
  <c r="AD437" i="1" s="1"/>
  <c r="R437" i="1"/>
  <c r="AC437" i="1" s="1"/>
  <c r="Q437" i="1"/>
  <c r="AB437" i="1" s="1"/>
  <c r="P437" i="1"/>
  <c r="AA437" i="1" s="1"/>
  <c r="O437" i="1"/>
  <c r="Z437" i="1" s="1"/>
  <c r="N437" i="1"/>
  <c r="Y437" i="1" s="1"/>
  <c r="M437" i="1"/>
  <c r="X437" i="1" s="1"/>
  <c r="AH436" i="1"/>
  <c r="AG436" i="1"/>
  <c r="AF436" i="1"/>
  <c r="AE436" i="1"/>
  <c r="S436" i="1"/>
  <c r="AD436" i="1" s="1"/>
  <c r="R436" i="1"/>
  <c r="AC436" i="1" s="1"/>
  <c r="Q436" i="1"/>
  <c r="AB436" i="1" s="1"/>
  <c r="P436" i="1"/>
  <c r="AA436" i="1" s="1"/>
  <c r="O436" i="1"/>
  <c r="Z436" i="1" s="1"/>
  <c r="N436" i="1"/>
  <c r="Y436" i="1" s="1"/>
  <c r="M436" i="1"/>
  <c r="X436" i="1" s="1"/>
  <c r="AH435" i="1"/>
  <c r="AG435" i="1"/>
  <c r="AF435" i="1"/>
  <c r="AE435" i="1"/>
  <c r="S435" i="1"/>
  <c r="AD435" i="1" s="1"/>
  <c r="R435" i="1"/>
  <c r="AC435" i="1" s="1"/>
  <c r="Q435" i="1"/>
  <c r="AB435" i="1" s="1"/>
  <c r="P435" i="1"/>
  <c r="AA435" i="1" s="1"/>
  <c r="O435" i="1"/>
  <c r="Z435" i="1" s="1"/>
  <c r="N435" i="1"/>
  <c r="Y435" i="1" s="1"/>
  <c r="M435" i="1"/>
  <c r="X435" i="1" s="1"/>
  <c r="AH434" i="1"/>
  <c r="AG434" i="1"/>
  <c r="AF434" i="1"/>
  <c r="AE434" i="1"/>
  <c r="S434" i="1"/>
  <c r="AD434" i="1" s="1"/>
  <c r="R434" i="1"/>
  <c r="AC434" i="1" s="1"/>
  <c r="Q434" i="1"/>
  <c r="AB434" i="1" s="1"/>
  <c r="P434" i="1"/>
  <c r="AA434" i="1" s="1"/>
  <c r="O434" i="1"/>
  <c r="Z434" i="1" s="1"/>
  <c r="N434" i="1"/>
  <c r="Y434" i="1" s="1"/>
  <c r="M434" i="1"/>
  <c r="X434" i="1" s="1"/>
  <c r="AH433" i="1"/>
  <c r="AG433" i="1"/>
  <c r="AF433" i="1"/>
  <c r="AE433" i="1"/>
  <c r="S433" i="1"/>
  <c r="AD433" i="1" s="1"/>
  <c r="R433" i="1"/>
  <c r="AC433" i="1" s="1"/>
  <c r="Q433" i="1"/>
  <c r="AB433" i="1" s="1"/>
  <c r="P433" i="1"/>
  <c r="AA433" i="1" s="1"/>
  <c r="O433" i="1"/>
  <c r="Z433" i="1" s="1"/>
  <c r="N433" i="1"/>
  <c r="Y433" i="1" s="1"/>
  <c r="M433" i="1"/>
  <c r="X433" i="1" s="1"/>
  <c r="AH432" i="1"/>
  <c r="AG432" i="1"/>
  <c r="AF432" i="1"/>
  <c r="AE432" i="1"/>
  <c r="S432" i="1"/>
  <c r="AD432" i="1" s="1"/>
  <c r="R432" i="1"/>
  <c r="AC432" i="1" s="1"/>
  <c r="Q432" i="1"/>
  <c r="AB432" i="1" s="1"/>
  <c r="P432" i="1"/>
  <c r="AA432" i="1" s="1"/>
  <c r="O432" i="1"/>
  <c r="Z432" i="1" s="1"/>
  <c r="N432" i="1"/>
  <c r="Y432" i="1" s="1"/>
  <c r="M432" i="1"/>
  <c r="X432" i="1" s="1"/>
  <c r="AH431" i="1"/>
  <c r="AG431" i="1"/>
  <c r="AF431" i="1"/>
  <c r="AE431" i="1"/>
  <c r="S431" i="1"/>
  <c r="AD431" i="1" s="1"/>
  <c r="R431" i="1"/>
  <c r="AC431" i="1" s="1"/>
  <c r="Q431" i="1"/>
  <c r="AB431" i="1" s="1"/>
  <c r="P431" i="1"/>
  <c r="AA431" i="1" s="1"/>
  <c r="O431" i="1"/>
  <c r="Z431" i="1" s="1"/>
  <c r="N431" i="1"/>
  <c r="Y431" i="1" s="1"/>
  <c r="M431" i="1"/>
  <c r="X431" i="1" s="1"/>
  <c r="AH430" i="1"/>
  <c r="AG430" i="1"/>
  <c r="AF430" i="1"/>
  <c r="AE430" i="1"/>
  <c r="S430" i="1"/>
  <c r="AD430" i="1" s="1"/>
  <c r="R430" i="1"/>
  <c r="AC430" i="1" s="1"/>
  <c r="Q430" i="1"/>
  <c r="AB430" i="1" s="1"/>
  <c r="P430" i="1"/>
  <c r="AA430" i="1" s="1"/>
  <c r="O430" i="1"/>
  <c r="Z430" i="1" s="1"/>
  <c r="N430" i="1"/>
  <c r="Y430" i="1" s="1"/>
  <c r="M430" i="1"/>
  <c r="X430" i="1" s="1"/>
  <c r="AH429" i="1"/>
  <c r="AG429" i="1"/>
  <c r="AF429" i="1"/>
  <c r="AE429" i="1"/>
  <c r="S429" i="1"/>
  <c r="AD429" i="1" s="1"/>
  <c r="R429" i="1"/>
  <c r="AC429" i="1" s="1"/>
  <c r="Q429" i="1"/>
  <c r="AB429" i="1" s="1"/>
  <c r="P429" i="1"/>
  <c r="AA429" i="1" s="1"/>
  <c r="O429" i="1"/>
  <c r="Z429" i="1" s="1"/>
  <c r="N429" i="1"/>
  <c r="Y429" i="1" s="1"/>
  <c r="M429" i="1"/>
  <c r="X429" i="1" s="1"/>
  <c r="AH428" i="1"/>
  <c r="AG428" i="1"/>
  <c r="AF428" i="1"/>
  <c r="AE428" i="1"/>
  <c r="S428" i="1"/>
  <c r="AD428" i="1" s="1"/>
  <c r="R428" i="1"/>
  <c r="AC428" i="1" s="1"/>
  <c r="Q428" i="1"/>
  <c r="AB428" i="1" s="1"/>
  <c r="P428" i="1"/>
  <c r="AA428" i="1" s="1"/>
  <c r="O428" i="1"/>
  <c r="Z428" i="1" s="1"/>
  <c r="N428" i="1"/>
  <c r="Y428" i="1" s="1"/>
  <c r="M428" i="1"/>
  <c r="X428" i="1" s="1"/>
  <c r="AH427" i="1"/>
  <c r="AG427" i="1"/>
  <c r="AF427" i="1"/>
  <c r="AE427" i="1"/>
  <c r="S427" i="1"/>
  <c r="AD427" i="1" s="1"/>
  <c r="R427" i="1"/>
  <c r="AC427" i="1" s="1"/>
  <c r="Q427" i="1"/>
  <c r="AB427" i="1" s="1"/>
  <c r="P427" i="1"/>
  <c r="AA427" i="1" s="1"/>
  <c r="O427" i="1"/>
  <c r="Z427" i="1" s="1"/>
  <c r="N427" i="1"/>
  <c r="Y427" i="1" s="1"/>
  <c r="M427" i="1"/>
  <c r="X427" i="1" s="1"/>
  <c r="AH426" i="1"/>
  <c r="AG426" i="1"/>
  <c r="AF426" i="1"/>
  <c r="AE426" i="1"/>
  <c r="S426" i="1"/>
  <c r="AD426" i="1" s="1"/>
  <c r="R426" i="1"/>
  <c r="AC426" i="1" s="1"/>
  <c r="Q426" i="1"/>
  <c r="AB426" i="1" s="1"/>
  <c r="P426" i="1"/>
  <c r="AA426" i="1" s="1"/>
  <c r="O426" i="1"/>
  <c r="Z426" i="1" s="1"/>
  <c r="N426" i="1"/>
  <c r="Y426" i="1" s="1"/>
  <c r="M426" i="1"/>
  <c r="X426" i="1" s="1"/>
  <c r="AH425" i="1"/>
  <c r="AG425" i="1"/>
  <c r="AF425" i="1"/>
  <c r="AE425" i="1"/>
  <c r="S425" i="1"/>
  <c r="AD425" i="1" s="1"/>
  <c r="R425" i="1"/>
  <c r="AC425" i="1" s="1"/>
  <c r="Q425" i="1"/>
  <c r="AB425" i="1" s="1"/>
  <c r="P425" i="1"/>
  <c r="AA425" i="1" s="1"/>
  <c r="O425" i="1"/>
  <c r="Z425" i="1" s="1"/>
  <c r="N425" i="1"/>
  <c r="Y425" i="1" s="1"/>
  <c r="M425" i="1"/>
  <c r="X425" i="1" s="1"/>
  <c r="AH424" i="1"/>
  <c r="AG424" i="1"/>
  <c r="AF424" i="1"/>
  <c r="AE424" i="1"/>
  <c r="S424" i="1"/>
  <c r="AD424" i="1" s="1"/>
  <c r="R424" i="1"/>
  <c r="AC424" i="1" s="1"/>
  <c r="Q424" i="1"/>
  <c r="AB424" i="1" s="1"/>
  <c r="P424" i="1"/>
  <c r="AA424" i="1" s="1"/>
  <c r="O424" i="1"/>
  <c r="Z424" i="1" s="1"/>
  <c r="N424" i="1"/>
  <c r="Y424" i="1" s="1"/>
  <c r="M424" i="1"/>
  <c r="X424" i="1" s="1"/>
  <c r="AH423" i="1"/>
  <c r="AG423" i="1"/>
  <c r="AF423" i="1"/>
  <c r="AE423" i="1"/>
  <c r="S423" i="1"/>
  <c r="AD423" i="1" s="1"/>
  <c r="R423" i="1"/>
  <c r="AC423" i="1" s="1"/>
  <c r="Q423" i="1"/>
  <c r="AB423" i="1" s="1"/>
  <c r="P423" i="1"/>
  <c r="AA423" i="1" s="1"/>
  <c r="O423" i="1"/>
  <c r="Z423" i="1" s="1"/>
  <c r="N423" i="1"/>
  <c r="Y423" i="1" s="1"/>
  <c r="M423" i="1"/>
  <c r="X423" i="1" s="1"/>
  <c r="AH422" i="1"/>
  <c r="AG422" i="1"/>
  <c r="AF422" i="1"/>
  <c r="AE422" i="1"/>
  <c r="S422" i="1"/>
  <c r="AD422" i="1" s="1"/>
  <c r="R422" i="1"/>
  <c r="AC422" i="1" s="1"/>
  <c r="Q422" i="1"/>
  <c r="AB422" i="1" s="1"/>
  <c r="P422" i="1"/>
  <c r="AA422" i="1" s="1"/>
  <c r="O422" i="1"/>
  <c r="Z422" i="1" s="1"/>
  <c r="N422" i="1"/>
  <c r="Y422" i="1" s="1"/>
  <c r="M422" i="1"/>
  <c r="X422" i="1" s="1"/>
  <c r="AH421" i="1"/>
  <c r="AG421" i="1"/>
  <c r="AF421" i="1"/>
  <c r="AE421" i="1"/>
  <c r="S421" i="1"/>
  <c r="AD421" i="1" s="1"/>
  <c r="R421" i="1"/>
  <c r="AC421" i="1" s="1"/>
  <c r="Q421" i="1"/>
  <c r="AB421" i="1" s="1"/>
  <c r="P421" i="1"/>
  <c r="AA421" i="1" s="1"/>
  <c r="O421" i="1"/>
  <c r="Z421" i="1" s="1"/>
  <c r="N421" i="1"/>
  <c r="Y421" i="1" s="1"/>
  <c r="M421" i="1"/>
  <c r="X421" i="1" s="1"/>
  <c r="AG420" i="1"/>
  <c r="AH420" i="1"/>
  <c r="AF420" i="1"/>
  <c r="AE420" i="1"/>
  <c r="S420" i="1"/>
  <c r="AD420" i="1" s="1"/>
  <c r="R420" i="1"/>
  <c r="AC420" i="1" s="1"/>
  <c r="Q420" i="1"/>
  <c r="AB420" i="1" s="1"/>
  <c r="P420" i="1"/>
  <c r="AA420" i="1" s="1"/>
  <c r="O420" i="1"/>
  <c r="Z420" i="1" s="1"/>
  <c r="N420" i="1"/>
  <c r="Y420" i="1" s="1"/>
  <c r="M420" i="1"/>
  <c r="X420" i="1" s="1"/>
  <c r="AH419" i="1"/>
  <c r="AG419" i="1"/>
  <c r="AF419" i="1"/>
  <c r="AE419" i="1"/>
  <c r="S419" i="1"/>
  <c r="AD419" i="1" s="1"/>
  <c r="R419" i="1"/>
  <c r="AC419" i="1" s="1"/>
  <c r="Q419" i="1"/>
  <c r="AB419" i="1" s="1"/>
  <c r="P419" i="1"/>
  <c r="AA419" i="1" s="1"/>
  <c r="O419" i="1"/>
  <c r="Z419" i="1" s="1"/>
  <c r="N419" i="1"/>
  <c r="Y419" i="1" s="1"/>
  <c r="M419" i="1"/>
  <c r="X419" i="1" s="1"/>
  <c r="AH418" i="1"/>
  <c r="AG418" i="1"/>
  <c r="AF418" i="1"/>
  <c r="AE418" i="1"/>
  <c r="S418" i="1"/>
  <c r="AD418" i="1" s="1"/>
  <c r="R418" i="1"/>
  <c r="AC418" i="1" s="1"/>
  <c r="Q418" i="1"/>
  <c r="AB418" i="1" s="1"/>
  <c r="P418" i="1"/>
  <c r="AA418" i="1" s="1"/>
  <c r="O418" i="1"/>
  <c r="Z418" i="1" s="1"/>
  <c r="N418" i="1"/>
  <c r="Y418" i="1" s="1"/>
  <c r="M418" i="1"/>
  <c r="X418" i="1" s="1"/>
  <c r="AH417" i="1"/>
  <c r="AG417" i="1"/>
  <c r="AF417" i="1"/>
  <c r="AE417" i="1"/>
  <c r="S417" i="1"/>
  <c r="AD417" i="1" s="1"/>
  <c r="R417" i="1"/>
  <c r="AC417" i="1" s="1"/>
  <c r="Q417" i="1"/>
  <c r="AB417" i="1" s="1"/>
  <c r="P417" i="1"/>
  <c r="AA417" i="1" s="1"/>
  <c r="O417" i="1"/>
  <c r="Z417" i="1" s="1"/>
  <c r="N417" i="1"/>
  <c r="Y417" i="1" s="1"/>
  <c r="M417" i="1"/>
  <c r="X417" i="1" s="1"/>
  <c r="AH416" i="1"/>
  <c r="AG416" i="1"/>
  <c r="AF416" i="1"/>
  <c r="AE416" i="1"/>
  <c r="S416" i="1"/>
  <c r="AD416" i="1" s="1"/>
  <c r="R416" i="1"/>
  <c r="AC416" i="1" s="1"/>
  <c r="Q416" i="1"/>
  <c r="AB416" i="1" s="1"/>
  <c r="P416" i="1"/>
  <c r="AA416" i="1" s="1"/>
  <c r="O416" i="1"/>
  <c r="Z416" i="1" s="1"/>
  <c r="N416" i="1"/>
  <c r="Y416" i="1" s="1"/>
  <c r="M416" i="1"/>
  <c r="X416" i="1" s="1"/>
  <c r="AH415" i="1"/>
  <c r="AG415" i="1"/>
  <c r="AF415" i="1"/>
  <c r="AE415" i="1"/>
  <c r="S415" i="1"/>
  <c r="AD415" i="1" s="1"/>
  <c r="R415" i="1"/>
  <c r="AC415" i="1" s="1"/>
  <c r="Q415" i="1"/>
  <c r="AB415" i="1" s="1"/>
  <c r="P415" i="1"/>
  <c r="AA415" i="1" s="1"/>
  <c r="O415" i="1"/>
  <c r="Z415" i="1" s="1"/>
  <c r="N415" i="1"/>
  <c r="Y415" i="1" s="1"/>
  <c r="M415" i="1"/>
  <c r="X415" i="1" s="1"/>
  <c r="AH414" i="1"/>
  <c r="AG414" i="1"/>
  <c r="AF414" i="1"/>
  <c r="AE414" i="1"/>
  <c r="S414" i="1"/>
  <c r="AD414" i="1" s="1"/>
  <c r="R414" i="1"/>
  <c r="AC414" i="1" s="1"/>
  <c r="Q414" i="1"/>
  <c r="AB414" i="1" s="1"/>
  <c r="P414" i="1"/>
  <c r="AA414" i="1" s="1"/>
  <c r="O414" i="1"/>
  <c r="Z414" i="1" s="1"/>
  <c r="N414" i="1"/>
  <c r="Y414" i="1" s="1"/>
  <c r="M414" i="1"/>
  <c r="X414" i="1" s="1"/>
  <c r="AH413" i="1"/>
  <c r="AG413" i="1"/>
  <c r="AF413" i="1"/>
  <c r="AE413" i="1"/>
  <c r="S413" i="1"/>
  <c r="AD413" i="1" s="1"/>
  <c r="R413" i="1"/>
  <c r="AC413" i="1" s="1"/>
  <c r="Q413" i="1"/>
  <c r="AB413" i="1" s="1"/>
  <c r="P413" i="1"/>
  <c r="AA413" i="1" s="1"/>
  <c r="O413" i="1"/>
  <c r="Z413" i="1" s="1"/>
  <c r="N413" i="1"/>
  <c r="Y413" i="1" s="1"/>
  <c r="M413" i="1"/>
  <c r="X413" i="1" s="1"/>
  <c r="AH412" i="1"/>
  <c r="AG412" i="1"/>
  <c r="AF412" i="1"/>
  <c r="AE412" i="1"/>
  <c r="S412" i="1"/>
  <c r="AD412" i="1" s="1"/>
  <c r="R412" i="1"/>
  <c r="AC412" i="1" s="1"/>
  <c r="Q412" i="1"/>
  <c r="AB412" i="1" s="1"/>
  <c r="P412" i="1"/>
  <c r="AA412" i="1" s="1"/>
  <c r="O412" i="1"/>
  <c r="Z412" i="1" s="1"/>
  <c r="N412" i="1"/>
  <c r="Y412" i="1" s="1"/>
  <c r="M412" i="1"/>
  <c r="X412" i="1" s="1"/>
  <c r="AH411" i="1"/>
  <c r="AG411" i="1"/>
  <c r="AF411" i="1"/>
  <c r="AE411" i="1"/>
  <c r="S411" i="1"/>
  <c r="AD411" i="1" s="1"/>
  <c r="R411" i="1"/>
  <c r="AC411" i="1" s="1"/>
  <c r="Q411" i="1"/>
  <c r="AB411" i="1" s="1"/>
  <c r="P411" i="1"/>
  <c r="AA411" i="1" s="1"/>
  <c r="O411" i="1"/>
  <c r="Z411" i="1" s="1"/>
  <c r="N411" i="1"/>
  <c r="Y411" i="1" s="1"/>
  <c r="M411" i="1"/>
  <c r="X411" i="1" s="1"/>
  <c r="AH410" i="1"/>
  <c r="AG410" i="1"/>
  <c r="AF410" i="1"/>
  <c r="AE410" i="1"/>
  <c r="S410" i="1"/>
  <c r="AD410" i="1" s="1"/>
  <c r="R410" i="1"/>
  <c r="AC410" i="1" s="1"/>
  <c r="Q410" i="1"/>
  <c r="AB410" i="1" s="1"/>
  <c r="P410" i="1"/>
  <c r="AA410" i="1" s="1"/>
  <c r="O410" i="1"/>
  <c r="Z410" i="1" s="1"/>
  <c r="N410" i="1"/>
  <c r="Y410" i="1" s="1"/>
  <c r="M410" i="1"/>
  <c r="X410" i="1" s="1"/>
  <c r="AH409" i="1"/>
  <c r="AG409" i="1"/>
  <c r="AF409" i="1"/>
  <c r="AE409" i="1"/>
  <c r="S409" i="1"/>
  <c r="AD409" i="1" s="1"/>
  <c r="R409" i="1"/>
  <c r="AC409" i="1" s="1"/>
  <c r="Q409" i="1"/>
  <c r="AB409" i="1" s="1"/>
  <c r="P409" i="1"/>
  <c r="AA409" i="1" s="1"/>
  <c r="O409" i="1"/>
  <c r="Z409" i="1" s="1"/>
  <c r="N409" i="1"/>
  <c r="Y409" i="1" s="1"/>
  <c r="M409" i="1"/>
  <c r="X409" i="1" s="1"/>
  <c r="AH408" i="1"/>
  <c r="AG408" i="1"/>
  <c r="AF408" i="1"/>
  <c r="AE408" i="1"/>
  <c r="S408" i="1"/>
  <c r="AD408" i="1" s="1"/>
  <c r="R408" i="1"/>
  <c r="AC408" i="1" s="1"/>
  <c r="Q408" i="1"/>
  <c r="AB408" i="1" s="1"/>
  <c r="P408" i="1"/>
  <c r="AA408" i="1" s="1"/>
  <c r="O408" i="1"/>
  <c r="Z408" i="1" s="1"/>
  <c r="N408" i="1"/>
  <c r="Y408" i="1" s="1"/>
  <c r="M408" i="1"/>
  <c r="X408" i="1" s="1"/>
  <c r="AH407" i="1"/>
  <c r="AG407" i="1"/>
  <c r="AF407" i="1"/>
  <c r="AE407" i="1"/>
  <c r="S407" i="1"/>
  <c r="AD407" i="1" s="1"/>
  <c r="R407" i="1"/>
  <c r="AC407" i="1" s="1"/>
  <c r="Q407" i="1"/>
  <c r="AB407" i="1" s="1"/>
  <c r="P407" i="1"/>
  <c r="AA407" i="1" s="1"/>
  <c r="O407" i="1"/>
  <c r="Z407" i="1" s="1"/>
  <c r="N407" i="1"/>
  <c r="Y407" i="1" s="1"/>
  <c r="M407" i="1"/>
  <c r="X407" i="1" s="1"/>
  <c r="AF406" i="1"/>
  <c r="AH406" i="1"/>
  <c r="AG406" i="1"/>
  <c r="AE406" i="1"/>
  <c r="S406" i="1"/>
  <c r="AD406" i="1" s="1"/>
  <c r="R406" i="1"/>
  <c r="AC406" i="1" s="1"/>
  <c r="Q406" i="1"/>
  <c r="AB406" i="1" s="1"/>
  <c r="P406" i="1"/>
  <c r="AA406" i="1" s="1"/>
  <c r="O406" i="1"/>
  <c r="Z406" i="1" s="1"/>
  <c r="N406" i="1"/>
  <c r="Y406" i="1" s="1"/>
  <c r="M406" i="1"/>
  <c r="X406" i="1" s="1"/>
  <c r="AH405" i="1"/>
  <c r="AG405" i="1"/>
  <c r="AF405" i="1"/>
  <c r="AE405" i="1"/>
  <c r="S405" i="1"/>
  <c r="AD405" i="1" s="1"/>
  <c r="R405" i="1"/>
  <c r="AC405" i="1" s="1"/>
  <c r="Q405" i="1"/>
  <c r="AB405" i="1" s="1"/>
  <c r="P405" i="1"/>
  <c r="AA405" i="1" s="1"/>
  <c r="O405" i="1"/>
  <c r="Z405" i="1" s="1"/>
  <c r="N405" i="1"/>
  <c r="Y405" i="1" s="1"/>
  <c r="M405" i="1"/>
  <c r="X405" i="1" s="1"/>
  <c r="AH404" i="1"/>
  <c r="AG404" i="1"/>
  <c r="AF404" i="1"/>
  <c r="AE404" i="1"/>
  <c r="S404" i="1"/>
  <c r="AD404" i="1" s="1"/>
  <c r="R404" i="1"/>
  <c r="AC404" i="1" s="1"/>
  <c r="Q404" i="1"/>
  <c r="AB404" i="1" s="1"/>
  <c r="P404" i="1"/>
  <c r="AA404" i="1" s="1"/>
  <c r="O404" i="1"/>
  <c r="Z404" i="1" s="1"/>
  <c r="N404" i="1"/>
  <c r="Y404" i="1" s="1"/>
  <c r="M404" i="1"/>
  <c r="X404" i="1" s="1"/>
  <c r="AH403" i="1"/>
  <c r="AG403" i="1"/>
  <c r="AF403" i="1"/>
  <c r="AE403" i="1"/>
  <c r="S403" i="1"/>
  <c r="AD403" i="1" s="1"/>
  <c r="R403" i="1"/>
  <c r="AC403" i="1" s="1"/>
  <c r="Q403" i="1"/>
  <c r="AB403" i="1" s="1"/>
  <c r="P403" i="1"/>
  <c r="AA403" i="1" s="1"/>
  <c r="O403" i="1"/>
  <c r="Z403" i="1" s="1"/>
  <c r="N403" i="1"/>
  <c r="Y403" i="1" s="1"/>
  <c r="M403" i="1"/>
  <c r="X403" i="1" s="1"/>
  <c r="AH402" i="1"/>
  <c r="AG402" i="1"/>
  <c r="AF402" i="1"/>
  <c r="AE402" i="1"/>
  <c r="S402" i="1"/>
  <c r="AD402" i="1" s="1"/>
  <c r="R402" i="1"/>
  <c r="AC402" i="1" s="1"/>
  <c r="Q402" i="1"/>
  <c r="AB402" i="1" s="1"/>
  <c r="P402" i="1"/>
  <c r="AA402" i="1" s="1"/>
  <c r="O402" i="1"/>
  <c r="Z402" i="1" s="1"/>
  <c r="N402" i="1"/>
  <c r="Y402" i="1" s="1"/>
  <c r="M402" i="1"/>
  <c r="X402" i="1" s="1"/>
  <c r="AH401" i="1"/>
  <c r="AG401" i="1"/>
  <c r="AF401" i="1"/>
  <c r="AE401" i="1"/>
  <c r="S401" i="1"/>
  <c r="AD401" i="1" s="1"/>
  <c r="R401" i="1"/>
  <c r="AC401" i="1" s="1"/>
  <c r="Q401" i="1"/>
  <c r="AB401" i="1" s="1"/>
  <c r="P401" i="1"/>
  <c r="AA401" i="1" s="1"/>
  <c r="O401" i="1"/>
  <c r="Z401" i="1" s="1"/>
  <c r="N401" i="1"/>
  <c r="Y401" i="1" s="1"/>
  <c r="M401" i="1"/>
  <c r="X401" i="1" s="1"/>
  <c r="AH400" i="1"/>
  <c r="AG400" i="1"/>
  <c r="AF400" i="1"/>
  <c r="AE400" i="1"/>
  <c r="S400" i="1"/>
  <c r="AD400" i="1" s="1"/>
  <c r="R400" i="1"/>
  <c r="AC400" i="1" s="1"/>
  <c r="Q400" i="1"/>
  <c r="AB400" i="1" s="1"/>
  <c r="P400" i="1"/>
  <c r="AA400" i="1" s="1"/>
  <c r="O400" i="1"/>
  <c r="Z400" i="1" s="1"/>
  <c r="N400" i="1"/>
  <c r="Y400" i="1" s="1"/>
  <c r="M400" i="1"/>
  <c r="X400" i="1" s="1"/>
  <c r="AH399" i="1"/>
  <c r="AG399" i="1"/>
  <c r="AF399" i="1"/>
  <c r="AE399" i="1"/>
  <c r="S399" i="1"/>
  <c r="AD399" i="1" s="1"/>
  <c r="R399" i="1"/>
  <c r="AC399" i="1" s="1"/>
  <c r="Q399" i="1"/>
  <c r="AB399" i="1" s="1"/>
  <c r="P399" i="1"/>
  <c r="AA399" i="1" s="1"/>
  <c r="O399" i="1"/>
  <c r="Z399" i="1" s="1"/>
  <c r="N399" i="1"/>
  <c r="Y399" i="1" s="1"/>
  <c r="M399" i="1"/>
  <c r="X399" i="1" s="1"/>
  <c r="AH398" i="1"/>
  <c r="AG398" i="1"/>
  <c r="AF398" i="1"/>
  <c r="AE398" i="1"/>
  <c r="S398" i="1"/>
  <c r="AD398" i="1" s="1"/>
  <c r="R398" i="1"/>
  <c r="AC398" i="1" s="1"/>
  <c r="Q398" i="1"/>
  <c r="AB398" i="1" s="1"/>
  <c r="P398" i="1"/>
  <c r="AA398" i="1" s="1"/>
  <c r="O398" i="1"/>
  <c r="Z398" i="1" s="1"/>
  <c r="N398" i="1"/>
  <c r="Y398" i="1" s="1"/>
  <c r="M398" i="1"/>
  <c r="X398" i="1" s="1"/>
  <c r="AH397" i="1"/>
  <c r="AG397" i="1"/>
  <c r="AF397" i="1"/>
  <c r="AE397" i="1"/>
  <c r="S397" i="1"/>
  <c r="AD397" i="1" s="1"/>
  <c r="R397" i="1"/>
  <c r="AC397" i="1" s="1"/>
  <c r="Q397" i="1"/>
  <c r="AB397" i="1" s="1"/>
  <c r="P397" i="1"/>
  <c r="AA397" i="1" s="1"/>
  <c r="O397" i="1"/>
  <c r="Z397" i="1" s="1"/>
  <c r="N397" i="1"/>
  <c r="Y397" i="1" s="1"/>
  <c r="M397" i="1"/>
  <c r="X397" i="1" s="1"/>
  <c r="AH396" i="1"/>
  <c r="AG396" i="1"/>
  <c r="AF396" i="1"/>
  <c r="AE396" i="1"/>
  <c r="S396" i="1"/>
  <c r="AD396" i="1" s="1"/>
  <c r="R396" i="1"/>
  <c r="AC396" i="1" s="1"/>
  <c r="Q396" i="1"/>
  <c r="AB396" i="1" s="1"/>
  <c r="P396" i="1"/>
  <c r="AA396" i="1" s="1"/>
  <c r="O396" i="1"/>
  <c r="Z396" i="1" s="1"/>
  <c r="N396" i="1"/>
  <c r="Y396" i="1" s="1"/>
  <c r="M396" i="1"/>
  <c r="X396" i="1" s="1"/>
  <c r="AE395" i="1"/>
  <c r="AH395" i="1"/>
  <c r="AG395" i="1"/>
  <c r="AF395" i="1"/>
  <c r="S395" i="1"/>
  <c r="AD395" i="1" s="1"/>
  <c r="R395" i="1"/>
  <c r="AC395" i="1" s="1"/>
  <c r="Q395" i="1"/>
  <c r="AB395" i="1" s="1"/>
  <c r="P395" i="1"/>
  <c r="AA395" i="1" s="1"/>
  <c r="O395" i="1"/>
  <c r="Z395" i="1" s="1"/>
  <c r="N395" i="1"/>
  <c r="Y395" i="1" s="1"/>
  <c r="M395" i="1"/>
  <c r="X395" i="1" s="1"/>
  <c r="AH394" i="1"/>
  <c r="AG394" i="1"/>
  <c r="AF394" i="1"/>
  <c r="AE394" i="1"/>
  <c r="S394" i="1"/>
  <c r="AD394" i="1" s="1"/>
  <c r="R394" i="1"/>
  <c r="AC394" i="1" s="1"/>
  <c r="Q394" i="1"/>
  <c r="AB394" i="1" s="1"/>
  <c r="P394" i="1"/>
  <c r="AA394" i="1" s="1"/>
  <c r="O394" i="1"/>
  <c r="Z394" i="1" s="1"/>
  <c r="N394" i="1"/>
  <c r="Y394" i="1" s="1"/>
  <c r="M394" i="1"/>
  <c r="X394" i="1" s="1"/>
  <c r="AH393" i="1"/>
  <c r="AG393" i="1"/>
  <c r="AF393" i="1"/>
  <c r="AE393" i="1"/>
  <c r="S393" i="1"/>
  <c r="AD393" i="1" s="1"/>
  <c r="R393" i="1"/>
  <c r="AC393" i="1" s="1"/>
  <c r="Q393" i="1"/>
  <c r="AB393" i="1" s="1"/>
  <c r="P393" i="1"/>
  <c r="AA393" i="1" s="1"/>
  <c r="O393" i="1"/>
  <c r="Z393" i="1" s="1"/>
  <c r="N393" i="1"/>
  <c r="Y393" i="1" s="1"/>
  <c r="M393" i="1"/>
  <c r="X393" i="1" s="1"/>
  <c r="AH392" i="1"/>
  <c r="AG392" i="1"/>
  <c r="AF392" i="1"/>
  <c r="AE392" i="1"/>
  <c r="S392" i="1"/>
  <c r="AD392" i="1" s="1"/>
  <c r="R392" i="1"/>
  <c r="AC392" i="1" s="1"/>
  <c r="Q392" i="1"/>
  <c r="AB392" i="1" s="1"/>
  <c r="P392" i="1"/>
  <c r="AA392" i="1" s="1"/>
  <c r="O392" i="1"/>
  <c r="Z392" i="1" s="1"/>
  <c r="N392" i="1"/>
  <c r="Y392" i="1" s="1"/>
  <c r="M392" i="1"/>
  <c r="X392" i="1" s="1"/>
  <c r="AH391" i="1"/>
  <c r="AG391" i="1"/>
  <c r="AF391" i="1"/>
  <c r="AE391" i="1"/>
  <c r="S391" i="1"/>
  <c r="AD391" i="1" s="1"/>
  <c r="R391" i="1"/>
  <c r="AC391" i="1" s="1"/>
  <c r="Q391" i="1"/>
  <c r="AB391" i="1" s="1"/>
  <c r="P391" i="1"/>
  <c r="AA391" i="1" s="1"/>
  <c r="O391" i="1"/>
  <c r="Z391" i="1" s="1"/>
  <c r="N391" i="1"/>
  <c r="Y391" i="1" s="1"/>
  <c r="M391" i="1"/>
  <c r="X391" i="1" s="1"/>
  <c r="AH390" i="1"/>
  <c r="AG390" i="1"/>
  <c r="AF390" i="1"/>
  <c r="AE390" i="1"/>
  <c r="S390" i="1"/>
  <c r="AD390" i="1" s="1"/>
  <c r="R390" i="1"/>
  <c r="AC390" i="1" s="1"/>
  <c r="Q390" i="1"/>
  <c r="AB390" i="1" s="1"/>
  <c r="P390" i="1"/>
  <c r="AA390" i="1" s="1"/>
  <c r="O390" i="1"/>
  <c r="Z390" i="1" s="1"/>
  <c r="N390" i="1"/>
  <c r="Y390" i="1" s="1"/>
  <c r="M390" i="1"/>
  <c r="X390" i="1" s="1"/>
  <c r="AG389" i="1"/>
  <c r="AH389" i="1"/>
  <c r="AF389" i="1"/>
  <c r="AE389" i="1"/>
  <c r="S389" i="1"/>
  <c r="AD389" i="1" s="1"/>
  <c r="R389" i="1"/>
  <c r="AC389" i="1" s="1"/>
  <c r="Q389" i="1"/>
  <c r="AB389" i="1" s="1"/>
  <c r="P389" i="1"/>
  <c r="AA389" i="1" s="1"/>
  <c r="O389" i="1"/>
  <c r="Z389" i="1" s="1"/>
  <c r="N389" i="1"/>
  <c r="Y389" i="1" s="1"/>
  <c r="M389" i="1"/>
  <c r="X389" i="1" s="1"/>
  <c r="AH388" i="1"/>
  <c r="AG388" i="1"/>
  <c r="AF388" i="1"/>
  <c r="AE388" i="1"/>
  <c r="S388" i="1"/>
  <c r="AD388" i="1" s="1"/>
  <c r="R388" i="1"/>
  <c r="AC388" i="1" s="1"/>
  <c r="Q388" i="1"/>
  <c r="AB388" i="1" s="1"/>
  <c r="P388" i="1"/>
  <c r="AA388" i="1" s="1"/>
  <c r="O388" i="1"/>
  <c r="Z388" i="1" s="1"/>
  <c r="N388" i="1"/>
  <c r="Y388" i="1" s="1"/>
  <c r="M388" i="1"/>
  <c r="X388" i="1" s="1"/>
  <c r="AH387" i="1"/>
  <c r="AG387" i="1"/>
  <c r="AF387" i="1"/>
  <c r="AE387" i="1"/>
  <c r="S387" i="1"/>
  <c r="AD387" i="1" s="1"/>
  <c r="R387" i="1"/>
  <c r="AC387" i="1" s="1"/>
  <c r="Q387" i="1"/>
  <c r="AB387" i="1" s="1"/>
  <c r="P387" i="1"/>
  <c r="AA387" i="1" s="1"/>
  <c r="O387" i="1"/>
  <c r="Z387" i="1" s="1"/>
  <c r="N387" i="1"/>
  <c r="Y387" i="1" s="1"/>
  <c r="M387" i="1"/>
  <c r="X387" i="1" s="1"/>
  <c r="AH386" i="1"/>
  <c r="AG386" i="1"/>
  <c r="AF386" i="1"/>
  <c r="AE386" i="1"/>
  <c r="S386" i="1"/>
  <c r="AD386" i="1" s="1"/>
  <c r="R386" i="1"/>
  <c r="AC386" i="1" s="1"/>
  <c r="Q386" i="1"/>
  <c r="AB386" i="1" s="1"/>
  <c r="P386" i="1"/>
  <c r="AA386" i="1" s="1"/>
  <c r="O386" i="1"/>
  <c r="Z386" i="1" s="1"/>
  <c r="N386" i="1"/>
  <c r="Y386" i="1" s="1"/>
  <c r="M386" i="1"/>
  <c r="X386" i="1" s="1"/>
  <c r="AH385" i="1"/>
  <c r="AG385" i="1"/>
  <c r="AF385" i="1"/>
  <c r="AE385" i="1"/>
  <c r="S385" i="1"/>
  <c r="AD385" i="1" s="1"/>
  <c r="R385" i="1"/>
  <c r="AC385" i="1" s="1"/>
  <c r="Q385" i="1"/>
  <c r="AB385" i="1" s="1"/>
  <c r="P385" i="1"/>
  <c r="AA385" i="1" s="1"/>
  <c r="O385" i="1"/>
  <c r="Z385" i="1" s="1"/>
  <c r="N385" i="1"/>
  <c r="Y385" i="1" s="1"/>
  <c r="M385" i="1"/>
  <c r="X385" i="1" s="1"/>
  <c r="AH384" i="1"/>
  <c r="AG384" i="1"/>
  <c r="AF384" i="1"/>
  <c r="AE384" i="1"/>
  <c r="S384" i="1"/>
  <c r="AD384" i="1" s="1"/>
  <c r="R384" i="1"/>
  <c r="AC384" i="1" s="1"/>
  <c r="Q384" i="1"/>
  <c r="AB384" i="1" s="1"/>
  <c r="P384" i="1"/>
  <c r="AA384" i="1" s="1"/>
  <c r="O384" i="1"/>
  <c r="Z384" i="1" s="1"/>
  <c r="N384" i="1"/>
  <c r="Y384" i="1" s="1"/>
  <c r="M384" i="1"/>
  <c r="X384" i="1" s="1"/>
  <c r="AH383" i="1"/>
  <c r="AG383" i="1"/>
  <c r="AF383" i="1"/>
  <c r="AE383" i="1"/>
  <c r="S383" i="1"/>
  <c r="AD383" i="1" s="1"/>
  <c r="R383" i="1"/>
  <c r="AC383" i="1" s="1"/>
  <c r="Q383" i="1"/>
  <c r="AB383" i="1" s="1"/>
  <c r="P383" i="1"/>
  <c r="AA383" i="1" s="1"/>
  <c r="O383" i="1"/>
  <c r="Z383" i="1" s="1"/>
  <c r="N383" i="1"/>
  <c r="Y383" i="1" s="1"/>
  <c r="M383" i="1"/>
  <c r="X383" i="1" s="1"/>
  <c r="AH382" i="1"/>
  <c r="AG382" i="1"/>
  <c r="AF382" i="1"/>
  <c r="AE382" i="1"/>
  <c r="S382" i="1"/>
  <c r="AD382" i="1" s="1"/>
  <c r="R382" i="1"/>
  <c r="AC382" i="1" s="1"/>
  <c r="Q382" i="1"/>
  <c r="AB382" i="1" s="1"/>
  <c r="P382" i="1"/>
  <c r="AA382" i="1" s="1"/>
  <c r="O382" i="1"/>
  <c r="Z382" i="1" s="1"/>
  <c r="N382" i="1"/>
  <c r="Y382" i="1" s="1"/>
  <c r="M382" i="1"/>
  <c r="X382" i="1" s="1"/>
  <c r="AG381" i="1"/>
  <c r="AH381" i="1"/>
  <c r="AF381" i="1"/>
  <c r="AE381" i="1"/>
  <c r="S381" i="1"/>
  <c r="AD381" i="1" s="1"/>
  <c r="R381" i="1"/>
  <c r="AC381" i="1" s="1"/>
  <c r="Q381" i="1"/>
  <c r="AB381" i="1" s="1"/>
  <c r="P381" i="1"/>
  <c r="AA381" i="1" s="1"/>
  <c r="O381" i="1"/>
  <c r="Z381" i="1" s="1"/>
  <c r="N381" i="1"/>
  <c r="Y381" i="1" s="1"/>
  <c r="M381" i="1"/>
  <c r="X381" i="1" s="1"/>
  <c r="AH380" i="1"/>
  <c r="AG380" i="1"/>
  <c r="AF380" i="1"/>
  <c r="AE380" i="1"/>
  <c r="S380" i="1"/>
  <c r="AD380" i="1" s="1"/>
  <c r="R380" i="1"/>
  <c r="AC380" i="1" s="1"/>
  <c r="Q380" i="1"/>
  <c r="AB380" i="1" s="1"/>
  <c r="P380" i="1"/>
  <c r="AA380" i="1" s="1"/>
  <c r="O380" i="1"/>
  <c r="Z380" i="1" s="1"/>
  <c r="N380" i="1"/>
  <c r="Y380" i="1" s="1"/>
  <c r="M380" i="1"/>
  <c r="X380" i="1" s="1"/>
  <c r="AH379" i="1"/>
  <c r="AG379" i="1"/>
  <c r="AF379" i="1"/>
  <c r="AE379" i="1"/>
  <c r="S379" i="1"/>
  <c r="AD379" i="1" s="1"/>
  <c r="R379" i="1"/>
  <c r="AC379" i="1" s="1"/>
  <c r="Q379" i="1"/>
  <c r="AB379" i="1" s="1"/>
  <c r="P379" i="1"/>
  <c r="AA379" i="1" s="1"/>
  <c r="O379" i="1"/>
  <c r="Z379" i="1" s="1"/>
  <c r="N379" i="1"/>
  <c r="Y379" i="1" s="1"/>
  <c r="M379" i="1"/>
  <c r="X379" i="1" s="1"/>
  <c r="AG378" i="1"/>
  <c r="AH378" i="1"/>
  <c r="AF378" i="1"/>
  <c r="AE378" i="1"/>
  <c r="S378" i="1"/>
  <c r="AD378" i="1" s="1"/>
  <c r="R378" i="1"/>
  <c r="AC378" i="1" s="1"/>
  <c r="Q378" i="1"/>
  <c r="AB378" i="1" s="1"/>
  <c r="P378" i="1"/>
  <c r="AA378" i="1" s="1"/>
  <c r="O378" i="1"/>
  <c r="Z378" i="1" s="1"/>
  <c r="N378" i="1"/>
  <c r="Y378" i="1" s="1"/>
  <c r="M378" i="1"/>
  <c r="X378" i="1" s="1"/>
  <c r="AH377" i="1"/>
  <c r="AG377" i="1"/>
  <c r="AF377" i="1"/>
  <c r="AE377" i="1"/>
  <c r="S377" i="1"/>
  <c r="AD377" i="1" s="1"/>
  <c r="R377" i="1"/>
  <c r="AC377" i="1" s="1"/>
  <c r="Q377" i="1"/>
  <c r="AB377" i="1" s="1"/>
  <c r="P377" i="1"/>
  <c r="AA377" i="1" s="1"/>
  <c r="O377" i="1"/>
  <c r="Z377" i="1" s="1"/>
  <c r="N377" i="1"/>
  <c r="Y377" i="1" s="1"/>
  <c r="M377" i="1"/>
  <c r="X377" i="1" s="1"/>
  <c r="AG376" i="1"/>
  <c r="AE376" i="1"/>
  <c r="AH376" i="1"/>
  <c r="AF376" i="1"/>
  <c r="S376" i="1"/>
  <c r="AD376" i="1" s="1"/>
  <c r="R376" i="1"/>
  <c r="AC376" i="1" s="1"/>
  <c r="Q376" i="1"/>
  <c r="AB376" i="1" s="1"/>
  <c r="P376" i="1"/>
  <c r="AA376" i="1" s="1"/>
  <c r="O376" i="1"/>
  <c r="Z376" i="1" s="1"/>
  <c r="N376" i="1"/>
  <c r="Y376" i="1" s="1"/>
  <c r="M376" i="1"/>
  <c r="X376" i="1" s="1"/>
  <c r="AH375" i="1"/>
  <c r="AG375" i="1"/>
  <c r="AF375" i="1"/>
  <c r="AE375" i="1"/>
  <c r="S375" i="1"/>
  <c r="AD375" i="1" s="1"/>
  <c r="R375" i="1"/>
  <c r="AC375" i="1" s="1"/>
  <c r="Q375" i="1"/>
  <c r="AB375" i="1" s="1"/>
  <c r="P375" i="1"/>
  <c r="AA375" i="1" s="1"/>
  <c r="O375" i="1"/>
  <c r="Z375" i="1" s="1"/>
  <c r="N375" i="1"/>
  <c r="Y375" i="1" s="1"/>
  <c r="M375" i="1"/>
  <c r="X375" i="1" s="1"/>
  <c r="AH374" i="1"/>
  <c r="AG374" i="1"/>
  <c r="AF374" i="1"/>
  <c r="AE374" i="1"/>
  <c r="S374" i="1"/>
  <c r="AD374" i="1" s="1"/>
  <c r="R374" i="1"/>
  <c r="AC374" i="1" s="1"/>
  <c r="Q374" i="1"/>
  <c r="AB374" i="1" s="1"/>
  <c r="P374" i="1"/>
  <c r="AA374" i="1" s="1"/>
  <c r="O374" i="1"/>
  <c r="Z374" i="1" s="1"/>
  <c r="N374" i="1"/>
  <c r="Y374" i="1" s="1"/>
  <c r="M374" i="1"/>
  <c r="X374" i="1" s="1"/>
  <c r="AH373" i="1"/>
  <c r="AG373" i="1"/>
  <c r="AF373" i="1"/>
  <c r="AE373" i="1"/>
  <c r="S373" i="1"/>
  <c r="AD373" i="1" s="1"/>
  <c r="R373" i="1"/>
  <c r="AC373" i="1" s="1"/>
  <c r="Q373" i="1"/>
  <c r="AB373" i="1" s="1"/>
  <c r="P373" i="1"/>
  <c r="AA373" i="1" s="1"/>
  <c r="O373" i="1"/>
  <c r="Z373" i="1" s="1"/>
  <c r="N373" i="1"/>
  <c r="Y373" i="1" s="1"/>
  <c r="M373" i="1"/>
  <c r="X373" i="1" s="1"/>
  <c r="AH372" i="1"/>
  <c r="AG372" i="1"/>
  <c r="AF372" i="1"/>
  <c r="AE372" i="1"/>
  <c r="S372" i="1"/>
  <c r="AD372" i="1" s="1"/>
  <c r="R372" i="1"/>
  <c r="AC372" i="1" s="1"/>
  <c r="Q372" i="1"/>
  <c r="AB372" i="1" s="1"/>
  <c r="P372" i="1"/>
  <c r="AA372" i="1" s="1"/>
  <c r="O372" i="1"/>
  <c r="Z372" i="1" s="1"/>
  <c r="N372" i="1"/>
  <c r="Y372" i="1" s="1"/>
  <c r="M372" i="1"/>
  <c r="X372" i="1" s="1"/>
  <c r="AG371" i="1"/>
  <c r="AH371" i="1"/>
  <c r="AF371" i="1"/>
  <c r="AE371" i="1"/>
  <c r="S371" i="1"/>
  <c r="AD371" i="1" s="1"/>
  <c r="R371" i="1"/>
  <c r="AC371" i="1" s="1"/>
  <c r="Q371" i="1"/>
  <c r="AB371" i="1" s="1"/>
  <c r="P371" i="1"/>
  <c r="AA371" i="1" s="1"/>
  <c r="O371" i="1"/>
  <c r="Z371" i="1" s="1"/>
  <c r="N371" i="1"/>
  <c r="Y371" i="1" s="1"/>
  <c r="M371" i="1"/>
  <c r="X371" i="1" s="1"/>
  <c r="AE370" i="1"/>
  <c r="AH370" i="1"/>
  <c r="AG370" i="1"/>
  <c r="AF370" i="1"/>
  <c r="S370" i="1"/>
  <c r="AD370" i="1" s="1"/>
  <c r="R370" i="1"/>
  <c r="AC370" i="1" s="1"/>
  <c r="Q370" i="1"/>
  <c r="AB370" i="1" s="1"/>
  <c r="P370" i="1"/>
  <c r="AA370" i="1" s="1"/>
  <c r="O370" i="1"/>
  <c r="Z370" i="1" s="1"/>
  <c r="N370" i="1"/>
  <c r="Y370" i="1" s="1"/>
  <c r="M370" i="1"/>
  <c r="X370" i="1" s="1"/>
  <c r="AH369" i="1"/>
  <c r="AG369" i="1"/>
  <c r="AF369" i="1"/>
  <c r="AE369" i="1"/>
  <c r="S369" i="1"/>
  <c r="AD369" i="1" s="1"/>
  <c r="R369" i="1"/>
  <c r="AC369" i="1" s="1"/>
  <c r="Q369" i="1"/>
  <c r="AB369" i="1" s="1"/>
  <c r="P369" i="1"/>
  <c r="AA369" i="1" s="1"/>
  <c r="O369" i="1"/>
  <c r="Z369" i="1" s="1"/>
  <c r="N369" i="1"/>
  <c r="Y369" i="1" s="1"/>
  <c r="M369" i="1"/>
  <c r="X369" i="1" s="1"/>
  <c r="AH368" i="1"/>
  <c r="AG368" i="1"/>
  <c r="AF368" i="1"/>
  <c r="AE368" i="1"/>
  <c r="S368" i="1"/>
  <c r="AD368" i="1" s="1"/>
  <c r="R368" i="1"/>
  <c r="AC368" i="1" s="1"/>
  <c r="Q368" i="1"/>
  <c r="AB368" i="1" s="1"/>
  <c r="P368" i="1"/>
  <c r="AA368" i="1" s="1"/>
  <c r="O368" i="1"/>
  <c r="Z368" i="1" s="1"/>
  <c r="N368" i="1"/>
  <c r="Y368" i="1" s="1"/>
  <c r="M368" i="1"/>
  <c r="X368" i="1" s="1"/>
  <c r="AH367" i="1"/>
  <c r="AG367" i="1"/>
  <c r="AF367" i="1"/>
  <c r="AE367" i="1"/>
  <c r="S367" i="1"/>
  <c r="AD367" i="1" s="1"/>
  <c r="R367" i="1"/>
  <c r="AC367" i="1" s="1"/>
  <c r="Q367" i="1"/>
  <c r="AB367" i="1" s="1"/>
  <c r="P367" i="1"/>
  <c r="AA367" i="1" s="1"/>
  <c r="O367" i="1"/>
  <c r="Z367" i="1" s="1"/>
  <c r="N367" i="1"/>
  <c r="Y367" i="1" s="1"/>
  <c r="M367" i="1"/>
  <c r="X367" i="1" s="1"/>
  <c r="AH366" i="1"/>
  <c r="AG366" i="1"/>
  <c r="AF366" i="1"/>
  <c r="AE366" i="1"/>
  <c r="S366" i="1"/>
  <c r="AD366" i="1" s="1"/>
  <c r="R366" i="1"/>
  <c r="AC366" i="1" s="1"/>
  <c r="Q366" i="1"/>
  <c r="AB366" i="1" s="1"/>
  <c r="P366" i="1"/>
  <c r="AA366" i="1" s="1"/>
  <c r="O366" i="1"/>
  <c r="Z366" i="1" s="1"/>
  <c r="N366" i="1"/>
  <c r="Y366" i="1" s="1"/>
  <c r="M366" i="1"/>
  <c r="X366" i="1" s="1"/>
  <c r="AH365" i="1"/>
  <c r="AG365" i="1"/>
  <c r="AF365" i="1"/>
  <c r="AE365" i="1"/>
  <c r="S365" i="1"/>
  <c r="AD365" i="1" s="1"/>
  <c r="R365" i="1"/>
  <c r="AC365" i="1" s="1"/>
  <c r="Q365" i="1"/>
  <c r="AB365" i="1" s="1"/>
  <c r="P365" i="1"/>
  <c r="AA365" i="1" s="1"/>
  <c r="O365" i="1"/>
  <c r="Z365" i="1" s="1"/>
  <c r="N365" i="1"/>
  <c r="Y365" i="1" s="1"/>
  <c r="M365" i="1"/>
  <c r="X365" i="1" s="1"/>
  <c r="AH364" i="1"/>
  <c r="AG364" i="1"/>
  <c r="AF364" i="1"/>
  <c r="AE364" i="1"/>
  <c r="S364" i="1"/>
  <c r="AD364" i="1" s="1"/>
  <c r="R364" i="1"/>
  <c r="AC364" i="1" s="1"/>
  <c r="Q364" i="1"/>
  <c r="AB364" i="1" s="1"/>
  <c r="P364" i="1"/>
  <c r="AA364" i="1" s="1"/>
  <c r="O364" i="1"/>
  <c r="Z364" i="1" s="1"/>
  <c r="N364" i="1"/>
  <c r="Y364" i="1" s="1"/>
  <c r="M364" i="1"/>
  <c r="X364" i="1" s="1"/>
  <c r="AG363" i="1"/>
  <c r="AH363" i="1"/>
  <c r="AF363" i="1"/>
  <c r="AE363" i="1"/>
  <c r="S363" i="1"/>
  <c r="AD363" i="1" s="1"/>
  <c r="R363" i="1"/>
  <c r="AC363" i="1" s="1"/>
  <c r="Q363" i="1"/>
  <c r="AB363" i="1" s="1"/>
  <c r="P363" i="1"/>
  <c r="AA363" i="1" s="1"/>
  <c r="O363" i="1"/>
  <c r="Z363" i="1" s="1"/>
  <c r="N363" i="1"/>
  <c r="Y363" i="1" s="1"/>
  <c r="M363" i="1"/>
  <c r="X363" i="1" s="1"/>
  <c r="AH362" i="1"/>
  <c r="AG362" i="1"/>
  <c r="AF362" i="1"/>
  <c r="AE362" i="1"/>
  <c r="S362" i="1"/>
  <c r="AD362" i="1" s="1"/>
  <c r="R362" i="1"/>
  <c r="AC362" i="1" s="1"/>
  <c r="Q362" i="1"/>
  <c r="AB362" i="1" s="1"/>
  <c r="P362" i="1"/>
  <c r="AA362" i="1" s="1"/>
  <c r="O362" i="1"/>
  <c r="Z362" i="1" s="1"/>
  <c r="N362" i="1"/>
  <c r="Y362" i="1" s="1"/>
  <c r="M362" i="1"/>
  <c r="X362" i="1" s="1"/>
  <c r="AH361" i="1"/>
  <c r="AG361" i="1"/>
  <c r="AF361" i="1"/>
  <c r="AE361" i="1"/>
  <c r="S361" i="1"/>
  <c r="AD361" i="1" s="1"/>
  <c r="R361" i="1"/>
  <c r="AC361" i="1" s="1"/>
  <c r="Q361" i="1"/>
  <c r="AB361" i="1" s="1"/>
  <c r="P361" i="1"/>
  <c r="AA361" i="1" s="1"/>
  <c r="O361" i="1"/>
  <c r="Z361" i="1" s="1"/>
  <c r="N361" i="1"/>
  <c r="Y361" i="1" s="1"/>
  <c r="M361" i="1"/>
  <c r="X361" i="1" s="1"/>
  <c r="AH360" i="1"/>
  <c r="AG360" i="1"/>
  <c r="AF360" i="1"/>
  <c r="AE360" i="1"/>
  <c r="S360" i="1"/>
  <c r="AD360" i="1" s="1"/>
  <c r="R360" i="1"/>
  <c r="AC360" i="1" s="1"/>
  <c r="Q360" i="1"/>
  <c r="AB360" i="1" s="1"/>
  <c r="P360" i="1"/>
  <c r="AA360" i="1" s="1"/>
  <c r="O360" i="1"/>
  <c r="Z360" i="1" s="1"/>
  <c r="N360" i="1"/>
  <c r="Y360" i="1" s="1"/>
  <c r="M360" i="1"/>
  <c r="X360" i="1" s="1"/>
  <c r="AH359" i="1"/>
  <c r="AG359" i="1"/>
  <c r="AF359" i="1"/>
  <c r="AE359" i="1"/>
  <c r="S359" i="1"/>
  <c r="AD359" i="1" s="1"/>
  <c r="R359" i="1"/>
  <c r="AC359" i="1" s="1"/>
  <c r="Q359" i="1"/>
  <c r="AB359" i="1" s="1"/>
  <c r="P359" i="1"/>
  <c r="AA359" i="1" s="1"/>
  <c r="O359" i="1"/>
  <c r="Z359" i="1" s="1"/>
  <c r="N359" i="1"/>
  <c r="Y359" i="1" s="1"/>
  <c r="M359" i="1"/>
  <c r="X359" i="1" s="1"/>
  <c r="AH358" i="1"/>
  <c r="AG358" i="1"/>
  <c r="AF358" i="1"/>
  <c r="AE358" i="1"/>
  <c r="S358" i="1"/>
  <c r="AD358" i="1" s="1"/>
  <c r="R358" i="1"/>
  <c r="AC358" i="1" s="1"/>
  <c r="Q358" i="1"/>
  <c r="AB358" i="1" s="1"/>
  <c r="P358" i="1"/>
  <c r="AA358" i="1" s="1"/>
  <c r="O358" i="1"/>
  <c r="Z358" i="1" s="1"/>
  <c r="N358" i="1"/>
  <c r="Y358" i="1" s="1"/>
  <c r="M358" i="1"/>
  <c r="X358" i="1" s="1"/>
  <c r="AH357" i="1"/>
  <c r="AG357" i="1"/>
  <c r="AF357" i="1"/>
  <c r="AE357" i="1"/>
  <c r="S357" i="1"/>
  <c r="AD357" i="1" s="1"/>
  <c r="R357" i="1"/>
  <c r="AC357" i="1" s="1"/>
  <c r="Q357" i="1"/>
  <c r="AB357" i="1" s="1"/>
  <c r="P357" i="1"/>
  <c r="AA357" i="1" s="1"/>
  <c r="O357" i="1"/>
  <c r="Z357" i="1" s="1"/>
  <c r="N357" i="1"/>
  <c r="Y357" i="1" s="1"/>
  <c r="M357" i="1"/>
  <c r="X357" i="1" s="1"/>
  <c r="AH356" i="1"/>
  <c r="AG356" i="1"/>
  <c r="AF356" i="1"/>
  <c r="AE356" i="1"/>
  <c r="S356" i="1"/>
  <c r="AD356" i="1" s="1"/>
  <c r="R356" i="1"/>
  <c r="AC356" i="1" s="1"/>
  <c r="Q356" i="1"/>
  <c r="AB356" i="1" s="1"/>
  <c r="P356" i="1"/>
  <c r="AA356" i="1" s="1"/>
  <c r="O356" i="1"/>
  <c r="Z356" i="1" s="1"/>
  <c r="N356" i="1"/>
  <c r="Y356" i="1" s="1"/>
  <c r="M356" i="1"/>
  <c r="X356" i="1" s="1"/>
  <c r="AH355" i="1"/>
  <c r="AG355" i="1"/>
  <c r="AF355" i="1"/>
  <c r="AE355" i="1"/>
  <c r="S355" i="1"/>
  <c r="AD355" i="1" s="1"/>
  <c r="R355" i="1"/>
  <c r="AC355" i="1" s="1"/>
  <c r="Q355" i="1"/>
  <c r="AB355" i="1" s="1"/>
  <c r="P355" i="1"/>
  <c r="AA355" i="1" s="1"/>
  <c r="O355" i="1"/>
  <c r="Z355" i="1" s="1"/>
  <c r="N355" i="1"/>
  <c r="Y355" i="1" s="1"/>
  <c r="M355" i="1"/>
  <c r="X355" i="1" s="1"/>
  <c r="AH354" i="1"/>
  <c r="AG354" i="1"/>
  <c r="AF354" i="1"/>
  <c r="AE354" i="1"/>
  <c r="S354" i="1"/>
  <c r="AD354" i="1" s="1"/>
  <c r="R354" i="1"/>
  <c r="AC354" i="1" s="1"/>
  <c r="Q354" i="1"/>
  <c r="AB354" i="1" s="1"/>
  <c r="P354" i="1"/>
  <c r="AA354" i="1" s="1"/>
  <c r="O354" i="1"/>
  <c r="Z354" i="1" s="1"/>
  <c r="N354" i="1"/>
  <c r="Y354" i="1" s="1"/>
  <c r="M354" i="1"/>
  <c r="X354" i="1" s="1"/>
  <c r="AH353" i="1"/>
  <c r="AG353" i="1"/>
  <c r="AF353" i="1"/>
  <c r="AE353" i="1"/>
  <c r="S353" i="1"/>
  <c r="AD353" i="1" s="1"/>
  <c r="R353" i="1"/>
  <c r="AC353" i="1" s="1"/>
  <c r="Q353" i="1"/>
  <c r="AB353" i="1" s="1"/>
  <c r="P353" i="1"/>
  <c r="AA353" i="1" s="1"/>
  <c r="O353" i="1"/>
  <c r="Z353" i="1" s="1"/>
  <c r="N353" i="1"/>
  <c r="Y353" i="1" s="1"/>
  <c r="M353" i="1"/>
  <c r="X353" i="1" s="1"/>
  <c r="AH352" i="1"/>
  <c r="AG352" i="1"/>
  <c r="AF352" i="1"/>
  <c r="AE352" i="1"/>
  <c r="S352" i="1"/>
  <c r="AD352" i="1" s="1"/>
  <c r="R352" i="1"/>
  <c r="AC352" i="1" s="1"/>
  <c r="Q352" i="1"/>
  <c r="AB352" i="1" s="1"/>
  <c r="P352" i="1"/>
  <c r="AA352" i="1" s="1"/>
  <c r="O352" i="1"/>
  <c r="Z352" i="1" s="1"/>
  <c r="N352" i="1"/>
  <c r="Y352" i="1" s="1"/>
  <c r="M352" i="1"/>
  <c r="X352" i="1" s="1"/>
  <c r="AH351" i="1"/>
  <c r="AG351" i="1"/>
  <c r="AF351" i="1"/>
  <c r="AE351" i="1"/>
  <c r="S351" i="1"/>
  <c r="AD351" i="1" s="1"/>
  <c r="R351" i="1"/>
  <c r="AC351" i="1" s="1"/>
  <c r="Q351" i="1"/>
  <c r="AB351" i="1" s="1"/>
  <c r="P351" i="1"/>
  <c r="AA351" i="1" s="1"/>
  <c r="O351" i="1"/>
  <c r="Z351" i="1" s="1"/>
  <c r="N351" i="1"/>
  <c r="Y351" i="1" s="1"/>
  <c r="M351" i="1"/>
  <c r="X351" i="1" s="1"/>
  <c r="AH350" i="1"/>
  <c r="AG350" i="1"/>
  <c r="AF350" i="1"/>
  <c r="AE350" i="1"/>
  <c r="S350" i="1"/>
  <c r="AD350" i="1" s="1"/>
  <c r="R350" i="1"/>
  <c r="AC350" i="1" s="1"/>
  <c r="Q350" i="1"/>
  <c r="AB350" i="1" s="1"/>
  <c r="P350" i="1"/>
  <c r="AA350" i="1" s="1"/>
  <c r="O350" i="1"/>
  <c r="Z350" i="1" s="1"/>
  <c r="N350" i="1"/>
  <c r="Y350" i="1" s="1"/>
  <c r="M350" i="1"/>
  <c r="X350" i="1" s="1"/>
  <c r="AH349" i="1"/>
  <c r="AG349" i="1"/>
  <c r="AF349" i="1"/>
  <c r="AE349" i="1"/>
  <c r="S349" i="1"/>
  <c r="AD349" i="1" s="1"/>
  <c r="R349" i="1"/>
  <c r="AC349" i="1" s="1"/>
  <c r="Q349" i="1"/>
  <c r="AB349" i="1" s="1"/>
  <c r="P349" i="1"/>
  <c r="AA349" i="1" s="1"/>
  <c r="O349" i="1"/>
  <c r="Z349" i="1" s="1"/>
  <c r="N349" i="1"/>
  <c r="Y349" i="1" s="1"/>
  <c r="M349" i="1"/>
  <c r="X349" i="1" s="1"/>
  <c r="AH348" i="1"/>
  <c r="AG348" i="1"/>
  <c r="AF348" i="1"/>
  <c r="AE348" i="1"/>
  <c r="S348" i="1"/>
  <c r="AD348" i="1" s="1"/>
  <c r="R348" i="1"/>
  <c r="AC348" i="1" s="1"/>
  <c r="Q348" i="1"/>
  <c r="AB348" i="1" s="1"/>
  <c r="P348" i="1"/>
  <c r="AA348" i="1" s="1"/>
  <c r="O348" i="1"/>
  <c r="Z348" i="1" s="1"/>
  <c r="N348" i="1"/>
  <c r="Y348" i="1" s="1"/>
  <c r="M348" i="1"/>
  <c r="X348" i="1" s="1"/>
  <c r="AH347" i="1"/>
  <c r="AG347" i="1"/>
  <c r="AF347" i="1"/>
  <c r="AE347" i="1"/>
  <c r="S347" i="1"/>
  <c r="AD347" i="1" s="1"/>
  <c r="R347" i="1"/>
  <c r="AC347" i="1" s="1"/>
  <c r="Q347" i="1"/>
  <c r="AB347" i="1" s="1"/>
  <c r="P347" i="1"/>
  <c r="AA347" i="1" s="1"/>
  <c r="O347" i="1"/>
  <c r="Z347" i="1" s="1"/>
  <c r="N347" i="1"/>
  <c r="Y347" i="1" s="1"/>
  <c r="M347" i="1"/>
  <c r="X347" i="1" s="1"/>
  <c r="AH346" i="1"/>
  <c r="AG346" i="1"/>
  <c r="AF346" i="1"/>
  <c r="AE346" i="1"/>
  <c r="S346" i="1"/>
  <c r="AD346" i="1" s="1"/>
  <c r="R346" i="1"/>
  <c r="AC346" i="1" s="1"/>
  <c r="Q346" i="1"/>
  <c r="AB346" i="1" s="1"/>
  <c r="P346" i="1"/>
  <c r="AA346" i="1" s="1"/>
  <c r="O346" i="1"/>
  <c r="Z346" i="1" s="1"/>
  <c r="N346" i="1"/>
  <c r="Y346" i="1" s="1"/>
  <c r="M346" i="1"/>
  <c r="X346" i="1" s="1"/>
  <c r="AH345" i="1"/>
  <c r="AG345" i="1"/>
  <c r="AF345" i="1"/>
  <c r="AE345" i="1"/>
  <c r="S345" i="1"/>
  <c r="AD345" i="1" s="1"/>
  <c r="R345" i="1"/>
  <c r="AC345" i="1" s="1"/>
  <c r="Q345" i="1"/>
  <c r="AB345" i="1" s="1"/>
  <c r="P345" i="1"/>
  <c r="AA345" i="1" s="1"/>
  <c r="O345" i="1"/>
  <c r="Z345" i="1" s="1"/>
  <c r="N345" i="1"/>
  <c r="Y345" i="1" s="1"/>
  <c r="M345" i="1"/>
  <c r="X345" i="1" s="1"/>
  <c r="AH344" i="1"/>
  <c r="AG344" i="1"/>
  <c r="AF344" i="1"/>
  <c r="AE344" i="1"/>
  <c r="S344" i="1"/>
  <c r="AD344" i="1" s="1"/>
  <c r="R344" i="1"/>
  <c r="AC344" i="1" s="1"/>
  <c r="Q344" i="1"/>
  <c r="AB344" i="1" s="1"/>
  <c r="P344" i="1"/>
  <c r="AA344" i="1" s="1"/>
  <c r="O344" i="1"/>
  <c r="Z344" i="1" s="1"/>
  <c r="N344" i="1"/>
  <c r="Y344" i="1" s="1"/>
  <c r="M344" i="1"/>
  <c r="X344" i="1" s="1"/>
  <c r="AH343" i="1"/>
  <c r="AG343" i="1"/>
  <c r="AF343" i="1"/>
  <c r="AE343" i="1"/>
  <c r="S343" i="1"/>
  <c r="AD343" i="1" s="1"/>
  <c r="R343" i="1"/>
  <c r="AC343" i="1" s="1"/>
  <c r="Q343" i="1"/>
  <c r="AB343" i="1" s="1"/>
  <c r="P343" i="1"/>
  <c r="AA343" i="1" s="1"/>
  <c r="O343" i="1"/>
  <c r="Z343" i="1" s="1"/>
  <c r="N343" i="1"/>
  <c r="Y343" i="1" s="1"/>
  <c r="M343" i="1"/>
  <c r="X343" i="1" s="1"/>
  <c r="AH342" i="1"/>
  <c r="AG342" i="1"/>
  <c r="AF342" i="1"/>
  <c r="AE342" i="1"/>
  <c r="S342" i="1"/>
  <c r="AD342" i="1" s="1"/>
  <c r="R342" i="1"/>
  <c r="AC342" i="1" s="1"/>
  <c r="Q342" i="1"/>
  <c r="AB342" i="1" s="1"/>
  <c r="P342" i="1"/>
  <c r="AA342" i="1" s="1"/>
  <c r="O342" i="1"/>
  <c r="Z342" i="1" s="1"/>
  <c r="N342" i="1"/>
  <c r="Y342" i="1" s="1"/>
  <c r="M342" i="1"/>
  <c r="X342" i="1" s="1"/>
  <c r="AH341" i="1"/>
  <c r="AG341" i="1"/>
  <c r="AF341" i="1"/>
  <c r="AE341" i="1"/>
  <c r="S341" i="1"/>
  <c r="AD341" i="1" s="1"/>
  <c r="R341" i="1"/>
  <c r="AC341" i="1" s="1"/>
  <c r="Q341" i="1"/>
  <c r="AB341" i="1" s="1"/>
  <c r="P341" i="1"/>
  <c r="AA341" i="1" s="1"/>
  <c r="O341" i="1"/>
  <c r="Z341" i="1" s="1"/>
  <c r="N341" i="1"/>
  <c r="Y341" i="1" s="1"/>
  <c r="M341" i="1"/>
  <c r="X341" i="1" s="1"/>
  <c r="AH340" i="1"/>
  <c r="AG340" i="1"/>
  <c r="AF340" i="1"/>
  <c r="AE340" i="1"/>
  <c r="S340" i="1"/>
  <c r="AD340" i="1" s="1"/>
  <c r="R340" i="1"/>
  <c r="AC340" i="1" s="1"/>
  <c r="Q340" i="1"/>
  <c r="AB340" i="1" s="1"/>
  <c r="P340" i="1"/>
  <c r="AA340" i="1" s="1"/>
  <c r="O340" i="1"/>
  <c r="Z340" i="1" s="1"/>
  <c r="N340" i="1"/>
  <c r="Y340" i="1" s="1"/>
  <c r="M340" i="1"/>
  <c r="X340" i="1" s="1"/>
  <c r="AH339" i="1"/>
  <c r="AG339" i="1"/>
  <c r="AF339" i="1"/>
  <c r="AE339" i="1"/>
  <c r="S339" i="1"/>
  <c r="AD339" i="1" s="1"/>
  <c r="R339" i="1"/>
  <c r="AC339" i="1" s="1"/>
  <c r="Q339" i="1"/>
  <c r="AB339" i="1" s="1"/>
  <c r="P339" i="1"/>
  <c r="AA339" i="1" s="1"/>
  <c r="O339" i="1"/>
  <c r="Z339" i="1" s="1"/>
  <c r="N339" i="1"/>
  <c r="Y339" i="1" s="1"/>
  <c r="M339" i="1"/>
  <c r="X339" i="1" s="1"/>
  <c r="AH338" i="1"/>
  <c r="AG338" i="1"/>
  <c r="AF338" i="1"/>
  <c r="AE338" i="1"/>
  <c r="S338" i="1"/>
  <c r="AD338" i="1" s="1"/>
  <c r="R338" i="1"/>
  <c r="AC338" i="1" s="1"/>
  <c r="Q338" i="1"/>
  <c r="AB338" i="1" s="1"/>
  <c r="P338" i="1"/>
  <c r="AA338" i="1" s="1"/>
  <c r="O338" i="1"/>
  <c r="Z338" i="1" s="1"/>
  <c r="N338" i="1"/>
  <c r="Y338" i="1" s="1"/>
  <c r="M338" i="1"/>
  <c r="X338" i="1" s="1"/>
  <c r="AH337" i="1"/>
  <c r="AG337" i="1"/>
  <c r="AF337" i="1"/>
  <c r="AE337" i="1"/>
  <c r="S337" i="1"/>
  <c r="AD337" i="1" s="1"/>
  <c r="R337" i="1"/>
  <c r="AC337" i="1" s="1"/>
  <c r="Q337" i="1"/>
  <c r="AB337" i="1" s="1"/>
  <c r="P337" i="1"/>
  <c r="AA337" i="1" s="1"/>
  <c r="O337" i="1"/>
  <c r="Z337" i="1" s="1"/>
  <c r="N337" i="1"/>
  <c r="Y337" i="1" s="1"/>
  <c r="M337" i="1"/>
  <c r="X337" i="1" s="1"/>
  <c r="AH336" i="1"/>
  <c r="AG336" i="1"/>
  <c r="AF336" i="1"/>
  <c r="AE336" i="1"/>
  <c r="S336" i="1"/>
  <c r="AD336" i="1" s="1"/>
  <c r="R336" i="1"/>
  <c r="AC336" i="1" s="1"/>
  <c r="Q336" i="1"/>
  <c r="AB336" i="1" s="1"/>
  <c r="P336" i="1"/>
  <c r="AA336" i="1" s="1"/>
  <c r="O336" i="1"/>
  <c r="Z336" i="1" s="1"/>
  <c r="N336" i="1"/>
  <c r="Y336" i="1" s="1"/>
  <c r="M336" i="1"/>
  <c r="X336" i="1" s="1"/>
  <c r="AH335" i="1"/>
  <c r="AG335" i="1"/>
  <c r="AF335" i="1"/>
  <c r="AE335" i="1"/>
  <c r="S335" i="1"/>
  <c r="AD335" i="1" s="1"/>
  <c r="R335" i="1"/>
  <c r="AC335" i="1" s="1"/>
  <c r="Q335" i="1"/>
  <c r="AB335" i="1" s="1"/>
  <c r="P335" i="1"/>
  <c r="AA335" i="1" s="1"/>
  <c r="O335" i="1"/>
  <c r="Z335" i="1" s="1"/>
  <c r="N335" i="1"/>
  <c r="Y335" i="1" s="1"/>
  <c r="M335" i="1"/>
  <c r="X335" i="1" s="1"/>
  <c r="AH334" i="1"/>
  <c r="AG334" i="1"/>
  <c r="AF334" i="1"/>
  <c r="AE334" i="1"/>
  <c r="S334" i="1"/>
  <c r="AD334" i="1" s="1"/>
  <c r="R334" i="1"/>
  <c r="AC334" i="1" s="1"/>
  <c r="Q334" i="1"/>
  <c r="AB334" i="1" s="1"/>
  <c r="P334" i="1"/>
  <c r="AA334" i="1" s="1"/>
  <c r="O334" i="1"/>
  <c r="Z334" i="1" s="1"/>
  <c r="N334" i="1"/>
  <c r="Y334" i="1" s="1"/>
  <c r="M334" i="1"/>
  <c r="X334" i="1" s="1"/>
  <c r="AH333" i="1"/>
  <c r="AG333" i="1"/>
  <c r="AF333" i="1"/>
  <c r="AE333" i="1"/>
  <c r="S333" i="1"/>
  <c r="AD333" i="1" s="1"/>
  <c r="R333" i="1"/>
  <c r="AC333" i="1" s="1"/>
  <c r="Q333" i="1"/>
  <c r="AB333" i="1" s="1"/>
  <c r="P333" i="1"/>
  <c r="AA333" i="1" s="1"/>
  <c r="O333" i="1"/>
  <c r="Z333" i="1" s="1"/>
  <c r="N333" i="1"/>
  <c r="Y333" i="1" s="1"/>
  <c r="M333" i="1"/>
  <c r="X333" i="1" s="1"/>
  <c r="AH332" i="1"/>
  <c r="AG332" i="1"/>
  <c r="AF332" i="1"/>
  <c r="AE332" i="1"/>
  <c r="S332" i="1"/>
  <c r="AD332" i="1" s="1"/>
  <c r="R332" i="1"/>
  <c r="AC332" i="1" s="1"/>
  <c r="Q332" i="1"/>
  <c r="AB332" i="1" s="1"/>
  <c r="P332" i="1"/>
  <c r="AA332" i="1" s="1"/>
  <c r="O332" i="1"/>
  <c r="Z332" i="1" s="1"/>
  <c r="N332" i="1"/>
  <c r="Y332" i="1" s="1"/>
  <c r="M332" i="1"/>
  <c r="X332" i="1" s="1"/>
  <c r="AH331" i="1"/>
  <c r="AG331" i="1"/>
  <c r="AF331" i="1"/>
  <c r="AE331" i="1"/>
  <c r="S331" i="1"/>
  <c r="AD331" i="1" s="1"/>
  <c r="R331" i="1"/>
  <c r="AC331" i="1" s="1"/>
  <c r="Q331" i="1"/>
  <c r="AB331" i="1" s="1"/>
  <c r="P331" i="1"/>
  <c r="AA331" i="1" s="1"/>
  <c r="O331" i="1"/>
  <c r="Z331" i="1" s="1"/>
  <c r="N331" i="1"/>
  <c r="Y331" i="1" s="1"/>
  <c r="M331" i="1"/>
  <c r="X331" i="1" s="1"/>
  <c r="AH330" i="1"/>
  <c r="AG330" i="1"/>
  <c r="AF330" i="1"/>
  <c r="AE330" i="1"/>
  <c r="S330" i="1"/>
  <c r="AD330" i="1" s="1"/>
  <c r="R330" i="1"/>
  <c r="AC330" i="1" s="1"/>
  <c r="Q330" i="1"/>
  <c r="AB330" i="1" s="1"/>
  <c r="P330" i="1"/>
  <c r="AA330" i="1" s="1"/>
  <c r="O330" i="1"/>
  <c r="Z330" i="1" s="1"/>
  <c r="N330" i="1"/>
  <c r="Y330" i="1" s="1"/>
  <c r="M330" i="1"/>
  <c r="X330" i="1" s="1"/>
  <c r="AH329" i="1"/>
  <c r="AG329" i="1"/>
  <c r="AF329" i="1"/>
  <c r="AE329" i="1"/>
  <c r="S329" i="1"/>
  <c r="AD329" i="1" s="1"/>
  <c r="R329" i="1"/>
  <c r="AC329" i="1" s="1"/>
  <c r="Q329" i="1"/>
  <c r="AB329" i="1" s="1"/>
  <c r="P329" i="1"/>
  <c r="AA329" i="1" s="1"/>
  <c r="O329" i="1"/>
  <c r="Z329" i="1" s="1"/>
  <c r="N329" i="1"/>
  <c r="Y329" i="1" s="1"/>
  <c r="M329" i="1"/>
  <c r="X329" i="1" s="1"/>
  <c r="AH328" i="1"/>
  <c r="AG328" i="1"/>
  <c r="AF328" i="1"/>
  <c r="AE328" i="1"/>
  <c r="S328" i="1"/>
  <c r="AD328" i="1" s="1"/>
  <c r="R328" i="1"/>
  <c r="AC328" i="1" s="1"/>
  <c r="Q328" i="1"/>
  <c r="AB328" i="1" s="1"/>
  <c r="P328" i="1"/>
  <c r="AA328" i="1" s="1"/>
  <c r="O328" i="1"/>
  <c r="Z328" i="1" s="1"/>
  <c r="N328" i="1"/>
  <c r="Y328" i="1" s="1"/>
  <c r="M328" i="1"/>
  <c r="X328" i="1" s="1"/>
  <c r="AH327" i="1"/>
  <c r="AG327" i="1"/>
  <c r="AF327" i="1"/>
  <c r="AE327" i="1"/>
  <c r="S327" i="1"/>
  <c r="AD327" i="1" s="1"/>
  <c r="R327" i="1"/>
  <c r="AC327" i="1" s="1"/>
  <c r="Q327" i="1"/>
  <c r="AB327" i="1" s="1"/>
  <c r="P327" i="1"/>
  <c r="AA327" i="1" s="1"/>
  <c r="O327" i="1"/>
  <c r="Z327" i="1" s="1"/>
  <c r="N327" i="1"/>
  <c r="Y327" i="1" s="1"/>
  <c r="M327" i="1"/>
  <c r="X327" i="1" s="1"/>
  <c r="AH326" i="1"/>
  <c r="AG326" i="1"/>
  <c r="AF326" i="1"/>
  <c r="AE326" i="1"/>
  <c r="S326" i="1"/>
  <c r="AD326" i="1" s="1"/>
  <c r="R326" i="1"/>
  <c r="AC326" i="1" s="1"/>
  <c r="Q326" i="1"/>
  <c r="AB326" i="1" s="1"/>
  <c r="P326" i="1"/>
  <c r="AA326" i="1" s="1"/>
  <c r="O326" i="1"/>
  <c r="Z326" i="1" s="1"/>
  <c r="N326" i="1"/>
  <c r="Y326" i="1" s="1"/>
  <c r="M326" i="1"/>
  <c r="X326" i="1" s="1"/>
  <c r="AH325" i="1"/>
  <c r="AG325" i="1"/>
  <c r="AF325" i="1"/>
  <c r="AE325" i="1"/>
  <c r="S325" i="1"/>
  <c r="AD325" i="1" s="1"/>
  <c r="R325" i="1"/>
  <c r="AC325" i="1" s="1"/>
  <c r="Q325" i="1"/>
  <c r="AB325" i="1" s="1"/>
  <c r="P325" i="1"/>
  <c r="AA325" i="1" s="1"/>
  <c r="O325" i="1"/>
  <c r="Z325" i="1" s="1"/>
  <c r="N325" i="1"/>
  <c r="Y325" i="1" s="1"/>
  <c r="M325" i="1"/>
  <c r="X325" i="1" s="1"/>
  <c r="AH324" i="1"/>
  <c r="AG324" i="1"/>
  <c r="AF324" i="1"/>
  <c r="AE324" i="1"/>
  <c r="S324" i="1"/>
  <c r="AD324" i="1" s="1"/>
  <c r="R324" i="1"/>
  <c r="AC324" i="1" s="1"/>
  <c r="Q324" i="1"/>
  <c r="AB324" i="1" s="1"/>
  <c r="P324" i="1"/>
  <c r="AA324" i="1" s="1"/>
  <c r="O324" i="1"/>
  <c r="Z324" i="1" s="1"/>
  <c r="N324" i="1"/>
  <c r="Y324" i="1" s="1"/>
  <c r="M324" i="1"/>
  <c r="X324" i="1" s="1"/>
  <c r="AH323" i="1"/>
  <c r="AG323" i="1"/>
  <c r="AF323" i="1"/>
  <c r="AE323" i="1"/>
  <c r="S323" i="1"/>
  <c r="AD323" i="1" s="1"/>
  <c r="R323" i="1"/>
  <c r="AC323" i="1" s="1"/>
  <c r="Q323" i="1"/>
  <c r="AB323" i="1" s="1"/>
  <c r="P323" i="1"/>
  <c r="AA323" i="1" s="1"/>
  <c r="O323" i="1"/>
  <c r="Z323" i="1" s="1"/>
  <c r="N323" i="1"/>
  <c r="Y323" i="1" s="1"/>
  <c r="M323" i="1"/>
  <c r="X323" i="1" s="1"/>
  <c r="AH322" i="1"/>
  <c r="AG322" i="1"/>
  <c r="AF322" i="1"/>
  <c r="AE322" i="1"/>
  <c r="S322" i="1"/>
  <c r="AD322" i="1" s="1"/>
  <c r="R322" i="1"/>
  <c r="AC322" i="1" s="1"/>
  <c r="Q322" i="1"/>
  <c r="AB322" i="1" s="1"/>
  <c r="P322" i="1"/>
  <c r="AA322" i="1" s="1"/>
  <c r="O322" i="1"/>
  <c r="Z322" i="1" s="1"/>
  <c r="N322" i="1"/>
  <c r="Y322" i="1" s="1"/>
  <c r="M322" i="1"/>
  <c r="X322" i="1" s="1"/>
  <c r="AH321" i="1"/>
  <c r="AG321" i="1"/>
  <c r="AF321" i="1"/>
  <c r="AE321" i="1"/>
  <c r="S321" i="1"/>
  <c r="AD321" i="1" s="1"/>
  <c r="R321" i="1"/>
  <c r="AC321" i="1" s="1"/>
  <c r="Q321" i="1"/>
  <c r="AB321" i="1" s="1"/>
  <c r="P321" i="1"/>
  <c r="AA321" i="1" s="1"/>
  <c r="O321" i="1"/>
  <c r="Z321" i="1" s="1"/>
  <c r="N321" i="1"/>
  <c r="Y321" i="1" s="1"/>
  <c r="M321" i="1"/>
  <c r="X321" i="1" s="1"/>
  <c r="AH320" i="1"/>
  <c r="AG320" i="1"/>
  <c r="AF320" i="1"/>
  <c r="AE320" i="1"/>
  <c r="S320" i="1"/>
  <c r="AD320" i="1" s="1"/>
  <c r="R320" i="1"/>
  <c r="AC320" i="1" s="1"/>
  <c r="Q320" i="1"/>
  <c r="AB320" i="1" s="1"/>
  <c r="P320" i="1"/>
  <c r="AA320" i="1" s="1"/>
  <c r="O320" i="1"/>
  <c r="Z320" i="1" s="1"/>
  <c r="N320" i="1"/>
  <c r="Y320" i="1" s="1"/>
  <c r="M320" i="1"/>
  <c r="X320" i="1" s="1"/>
  <c r="AF319" i="1"/>
  <c r="AH319" i="1"/>
  <c r="AG319" i="1"/>
  <c r="AE319" i="1"/>
  <c r="S319" i="1"/>
  <c r="AD319" i="1" s="1"/>
  <c r="R319" i="1"/>
  <c r="AC319" i="1" s="1"/>
  <c r="Q319" i="1"/>
  <c r="AB319" i="1" s="1"/>
  <c r="P319" i="1"/>
  <c r="AA319" i="1" s="1"/>
  <c r="O319" i="1"/>
  <c r="Z319" i="1" s="1"/>
  <c r="N319" i="1"/>
  <c r="Y319" i="1" s="1"/>
  <c r="M319" i="1"/>
  <c r="X319" i="1" s="1"/>
  <c r="AH318" i="1"/>
  <c r="AG318" i="1"/>
  <c r="AF318" i="1"/>
  <c r="AE318" i="1"/>
  <c r="S318" i="1"/>
  <c r="AD318" i="1" s="1"/>
  <c r="R318" i="1"/>
  <c r="AC318" i="1" s="1"/>
  <c r="Q318" i="1"/>
  <c r="AB318" i="1" s="1"/>
  <c r="P318" i="1"/>
  <c r="AA318" i="1" s="1"/>
  <c r="O318" i="1"/>
  <c r="Z318" i="1" s="1"/>
  <c r="N318" i="1"/>
  <c r="Y318" i="1" s="1"/>
  <c r="M318" i="1"/>
  <c r="X318" i="1" s="1"/>
  <c r="AH317" i="1"/>
  <c r="AG317" i="1"/>
  <c r="AF317" i="1"/>
  <c r="AE317" i="1"/>
  <c r="S317" i="1"/>
  <c r="AD317" i="1" s="1"/>
  <c r="R317" i="1"/>
  <c r="AC317" i="1" s="1"/>
  <c r="Q317" i="1"/>
  <c r="AB317" i="1" s="1"/>
  <c r="P317" i="1"/>
  <c r="AA317" i="1" s="1"/>
  <c r="O317" i="1"/>
  <c r="Z317" i="1" s="1"/>
  <c r="N317" i="1"/>
  <c r="Y317" i="1" s="1"/>
  <c r="M317" i="1"/>
  <c r="X317" i="1" s="1"/>
  <c r="AE316" i="1"/>
  <c r="AH316" i="1"/>
  <c r="AG316" i="1"/>
  <c r="AF316" i="1"/>
  <c r="S316" i="1"/>
  <c r="AD316" i="1" s="1"/>
  <c r="R316" i="1"/>
  <c r="AC316" i="1" s="1"/>
  <c r="Q316" i="1"/>
  <c r="AB316" i="1" s="1"/>
  <c r="P316" i="1"/>
  <c r="AA316" i="1" s="1"/>
  <c r="O316" i="1"/>
  <c r="Z316" i="1" s="1"/>
  <c r="N316" i="1"/>
  <c r="Y316" i="1" s="1"/>
  <c r="M316" i="1"/>
  <c r="X316" i="1" s="1"/>
  <c r="AH315" i="1"/>
  <c r="AG315" i="1"/>
  <c r="AF315" i="1"/>
  <c r="AE315" i="1"/>
  <c r="S315" i="1"/>
  <c r="AD315" i="1" s="1"/>
  <c r="R315" i="1"/>
  <c r="AC315" i="1" s="1"/>
  <c r="Q315" i="1"/>
  <c r="AB315" i="1" s="1"/>
  <c r="P315" i="1"/>
  <c r="AA315" i="1" s="1"/>
  <c r="O315" i="1"/>
  <c r="Z315" i="1" s="1"/>
  <c r="N315" i="1"/>
  <c r="Y315" i="1" s="1"/>
  <c r="M315" i="1"/>
  <c r="X315" i="1" s="1"/>
  <c r="AH314" i="1"/>
  <c r="AG314" i="1"/>
  <c r="AF314" i="1"/>
  <c r="AE314" i="1"/>
  <c r="S314" i="1"/>
  <c r="AD314" i="1" s="1"/>
  <c r="R314" i="1"/>
  <c r="AC314" i="1" s="1"/>
  <c r="Q314" i="1"/>
  <c r="AB314" i="1" s="1"/>
  <c r="P314" i="1"/>
  <c r="AA314" i="1" s="1"/>
  <c r="O314" i="1"/>
  <c r="Z314" i="1" s="1"/>
  <c r="N314" i="1"/>
  <c r="Y314" i="1" s="1"/>
  <c r="M314" i="1"/>
  <c r="X314" i="1" s="1"/>
  <c r="AH313" i="1"/>
  <c r="AG313" i="1"/>
  <c r="AF313" i="1"/>
  <c r="AE313" i="1"/>
  <c r="S313" i="1"/>
  <c r="AD313" i="1" s="1"/>
  <c r="R313" i="1"/>
  <c r="AC313" i="1" s="1"/>
  <c r="Q313" i="1"/>
  <c r="AB313" i="1" s="1"/>
  <c r="P313" i="1"/>
  <c r="AA313" i="1" s="1"/>
  <c r="O313" i="1"/>
  <c r="Z313" i="1" s="1"/>
  <c r="N313" i="1"/>
  <c r="Y313" i="1" s="1"/>
  <c r="M313" i="1"/>
  <c r="X313" i="1" s="1"/>
  <c r="AH312" i="1"/>
  <c r="AG312" i="1"/>
  <c r="AF312" i="1"/>
  <c r="AE312" i="1"/>
  <c r="S312" i="1"/>
  <c r="AD312" i="1" s="1"/>
  <c r="R312" i="1"/>
  <c r="AC312" i="1" s="1"/>
  <c r="Q312" i="1"/>
  <c r="AB312" i="1" s="1"/>
  <c r="P312" i="1"/>
  <c r="AA312" i="1" s="1"/>
  <c r="O312" i="1"/>
  <c r="Z312" i="1" s="1"/>
  <c r="N312" i="1"/>
  <c r="Y312" i="1" s="1"/>
  <c r="M312" i="1"/>
  <c r="X312" i="1" s="1"/>
  <c r="AH311" i="1"/>
  <c r="AG311" i="1"/>
  <c r="AF311" i="1"/>
  <c r="AE311" i="1"/>
  <c r="S311" i="1"/>
  <c r="AD311" i="1" s="1"/>
  <c r="R311" i="1"/>
  <c r="AC311" i="1" s="1"/>
  <c r="Q311" i="1"/>
  <c r="AB311" i="1" s="1"/>
  <c r="P311" i="1"/>
  <c r="AA311" i="1" s="1"/>
  <c r="O311" i="1"/>
  <c r="Z311" i="1" s="1"/>
  <c r="N311" i="1"/>
  <c r="Y311" i="1" s="1"/>
  <c r="M311" i="1"/>
  <c r="X311" i="1" s="1"/>
  <c r="AH310" i="1"/>
  <c r="AG310" i="1"/>
  <c r="AF310" i="1"/>
  <c r="AE310" i="1"/>
  <c r="S310" i="1"/>
  <c r="AD310" i="1" s="1"/>
  <c r="R310" i="1"/>
  <c r="AC310" i="1" s="1"/>
  <c r="Q310" i="1"/>
  <c r="AB310" i="1" s="1"/>
  <c r="P310" i="1"/>
  <c r="AA310" i="1" s="1"/>
  <c r="O310" i="1"/>
  <c r="Z310" i="1" s="1"/>
  <c r="N310" i="1"/>
  <c r="Y310" i="1" s="1"/>
  <c r="M310" i="1"/>
  <c r="X310" i="1" s="1"/>
  <c r="AH309" i="1"/>
  <c r="AG309" i="1"/>
  <c r="AF309" i="1"/>
  <c r="AE309" i="1"/>
  <c r="S309" i="1"/>
  <c r="AD309" i="1" s="1"/>
  <c r="R309" i="1"/>
  <c r="AC309" i="1" s="1"/>
  <c r="Q309" i="1"/>
  <c r="AB309" i="1" s="1"/>
  <c r="P309" i="1"/>
  <c r="AA309" i="1" s="1"/>
  <c r="O309" i="1"/>
  <c r="Z309" i="1" s="1"/>
  <c r="N309" i="1"/>
  <c r="Y309" i="1" s="1"/>
  <c r="M309" i="1"/>
  <c r="X309" i="1" s="1"/>
  <c r="AH308" i="1"/>
  <c r="AG308" i="1"/>
  <c r="AF308" i="1"/>
  <c r="AE308" i="1"/>
  <c r="S308" i="1"/>
  <c r="AD308" i="1" s="1"/>
  <c r="R308" i="1"/>
  <c r="AC308" i="1" s="1"/>
  <c r="Q308" i="1"/>
  <c r="AB308" i="1" s="1"/>
  <c r="P308" i="1"/>
  <c r="AA308" i="1" s="1"/>
  <c r="O308" i="1"/>
  <c r="Z308" i="1" s="1"/>
  <c r="N308" i="1"/>
  <c r="Y308" i="1" s="1"/>
  <c r="M308" i="1"/>
  <c r="X308" i="1" s="1"/>
  <c r="AH307" i="1"/>
  <c r="AG307" i="1"/>
  <c r="AF307" i="1"/>
  <c r="AE307" i="1"/>
  <c r="S307" i="1"/>
  <c r="AD307" i="1" s="1"/>
  <c r="R307" i="1"/>
  <c r="AC307" i="1" s="1"/>
  <c r="Q307" i="1"/>
  <c r="AB307" i="1" s="1"/>
  <c r="P307" i="1"/>
  <c r="AA307" i="1" s="1"/>
  <c r="O307" i="1"/>
  <c r="Z307" i="1" s="1"/>
  <c r="N307" i="1"/>
  <c r="Y307" i="1" s="1"/>
  <c r="M307" i="1"/>
  <c r="X307" i="1" s="1"/>
  <c r="AH306" i="1"/>
  <c r="AG306" i="1"/>
  <c r="AF306" i="1"/>
  <c r="AE306" i="1"/>
  <c r="S306" i="1"/>
  <c r="AD306" i="1" s="1"/>
  <c r="R306" i="1"/>
  <c r="AC306" i="1" s="1"/>
  <c r="Q306" i="1"/>
  <c r="AB306" i="1" s="1"/>
  <c r="P306" i="1"/>
  <c r="AA306" i="1" s="1"/>
  <c r="O306" i="1"/>
  <c r="Z306" i="1" s="1"/>
  <c r="N306" i="1"/>
  <c r="Y306" i="1" s="1"/>
  <c r="M306" i="1"/>
  <c r="X306" i="1" s="1"/>
  <c r="AH305" i="1"/>
  <c r="AG305" i="1"/>
  <c r="AF305" i="1"/>
  <c r="AE305" i="1"/>
  <c r="S305" i="1"/>
  <c r="AD305" i="1" s="1"/>
  <c r="R305" i="1"/>
  <c r="AC305" i="1" s="1"/>
  <c r="Q305" i="1"/>
  <c r="AB305" i="1" s="1"/>
  <c r="P305" i="1"/>
  <c r="AA305" i="1" s="1"/>
  <c r="O305" i="1"/>
  <c r="Z305" i="1" s="1"/>
  <c r="N305" i="1"/>
  <c r="Y305" i="1" s="1"/>
  <c r="M305" i="1"/>
  <c r="X305" i="1" s="1"/>
  <c r="AH304" i="1"/>
  <c r="AG304" i="1"/>
  <c r="AF304" i="1"/>
  <c r="AE304" i="1"/>
  <c r="S304" i="1"/>
  <c r="AD304" i="1" s="1"/>
  <c r="R304" i="1"/>
  <c r="AC304" i="1" s="1"/>
  <c r="Q304" i="1"/>
  <c r="AB304" i="1" s="1"/>
  <c r="P304" i="1"/>
  <c r="AA304" i="1" s="1"/>
  <c r="O304" i="1"/>
  <c r="Z304" i="1" s="1"/>
  <c r="N304" i="1"/>
  <c r="Y304" i="1" s="1"/>
  <c r="M304" i="1"/>
  <c r="X304" i="1" s="1"/>
  <c r="AH303" i="1"/>
  <c r="AG303" i="1"/>
  <c r="AF303" i="1"/>
  <c r="AE303" i="1"/>
  <c r="S303" i="1"/>
  <c r="AD303" i="1" s="1"/>
  <c r="R303" i="1"/>
  <c r="AC303" i="1" s="1"/>
  <c r="Q303" i="1"/>
  <c r="AB303" i="1" s="1"/>
  <c r="P303" i="1"/>
  <c r="AA303" i="1" s="1"/>
  <c r="O303" i="1"/>
  <c r="Z303" i="1" s="1"/>
  <c r="N303" i="1"/>
  <c r="Y303" i="1" s="1"/>
  <c r="M303" i="1"/>
  <c r="X303" i="1" s="1"/>
  <c r="AH302" i="1"/>
  <c r="AG302" i="1"/>
  <c r="AF302" i="1"/>
  <c r="AE302" i="1"/>
  <c r="S302" i="1"/>
  <c r="AD302" i="1" s="1"/>
  <c r="R302" i="1"/>
  <c r="AC302" i="1" s="1"/>
  <c r="Q302" i="1"/>
  <c r="AB302" i="1" s="1"/>
  <c r="P302" i="1"/>
  <c r="AA302" i="1" s="1"/>
  <c r="O302" i="1"/>
  <c r="Z302" i="1" s="1"/>
  <c r="N302" i="1"/>
  <c r="Y302" i="1" s="1"/>
  <c r="M302" i="1"/>
  <c r="X302" i="1" s="1"/>
  <c r="AH301" i="1"/>
  <c r="AG301" i="1"/>
  <c r="AF301" i="1"/>
  <c r="AE301" i="1"/>
  <c r="S301" i="1"/>
  <c r="AD301" i="1" s="1"/>
  <c r="R301" i="1"/>
  <c r="AC301" i="1" s="1"/>
  <c r="Q301" i="1"/>
  <c r="AB301" i="1" s="1"/>
  <c r="P301" i="1"/>
  <c r="AA301" i="1" s="1"/>
  <c r="O301" i="1"/>
  <c r="Z301" i="1" s="1"/>
  <c r="N301" i="1"/>
  <c r="Y301" i="1" s="1"/>
  <c r="M301" i="1"/>
  <c r="X301" i="1" s="1"/>
  <c r="AH300" i="1"/>
  <c r="AG300" i="1"/>
  <c r="AF300" i="1"/>
  <c r="AE300" i="1"/>
  <c r="S300" i="1"/>
  <c r="AD300" i="1" s="1"/>
  <c r="R300" i="1"/>
  <c r="AC300" i="1" s="1"/>
  <c r="Q300" i="1"/>
  <c r="AB300" i="1" s="1"/>
  <c r="P300" i="1"/>
  <c r="AA300" i="1" s="1"/>
  <c r="O300" i="1"/>
  <c r="Z300" i="1" s="1"/>
  <c r="N300" i="1"/>
  <c r="Y300" i="1" s="1"/>
  <c r="M300" i="1"/>
  <c r="X300" i="1" s="1"/>
  <c r="AG299" i="1"/>
  <c r="AH299" i="1"/>
  <c r="AF299" i="1"/>
  <c r="AE299" i="1"/>
  <c r="S299" i="1"/>
  <c r="AD299" i="1" s="1"/>
  <c r="R299" i="1"/>
  <c r="AC299" i="1" s="1"/>
  <c r="Q299" i="1"/>
  <c r="AB299" i="1" s="1"/>
  <c r="P299" i="1"/>
  <c r="AA299" i="1" s="1"/>
  <c r="O299" i="1"/>
  <c r="Z299" i="1" s="1"/>
  <c r="N299" i="1"/>
  <c r="Y299" i="1" s="1"/>
  <c r="M299" i="1"/>
  <c r="X299" i="1" s="1"/>
  <c r="AH298" i="1"/>
  <c r="AG298" i="1"/>
  <c r="AF298" i="1"/>
  <c r="AE298" i="1"/>
  <c r="S298" i="1"/>
  <c r="AD298" i="1" s="1"/>
  <c r="R298" i="1"/>
  <c r="AC298" i="1" s="1"/>
  <c r="Q298" i="1"/>
  <c r="AB298" i="1" s="1"/>
  <c r="P298" i="1"/>
  <c r="AA298" i="1" s="1"/>
  <c r="O298" i="1"/>
  <c r="Z298" i="1" s="1"/>
  <c r="N298" i="1"/>
  <c r="Y298" i="1" s="1"/>
  <c r="M298" i="1"/>
  <c r="X298" i="1" s="1"/>
  <c r="AH297" i="1"/>
  <c r="AG297" i="1"/>
  <c r="AF297" i="1"/>
  <c r="AE297" i="1"/>
  <c r="S297" i="1"/>
  <c r="AD297" i="1" s="1"/>
  <c r="R297" i="1"/>
  <c r="AC297" i="1" s="1"/>
  <c r="Q297" i="1"/>
  <c r="AB297" i="1" s="1"/>
  <c r="P297" i="1"/>
  <c r="AA297" i="1" s="1"/>
  <c r="O297" i="1"/>
  <c r="Z297" i="1" s="1"/>
  <c r="N297" i="1"/>
  <c r="Y297" i="1" s="1"/>
  <c r="M297" i="1"/>
  <c r="X297" i="1" s="1"/>
  <c r="AH296" i="1"/>
  <c r="AG296" i="1"/>
  <c r="AF296" i="1"/>
  <c r="AE296" i="1"/>
  <c r="S296" i="1"/>
  <c r="AD296" i="1" s="1"/>
  <c r="R296" i="1"/>
  <c r="AC296" i="1" s="1"/>
  <c r="Q296" i="1"/>
  <c r="AB296" i="1" s="1"/>
  <c r="P296" i="1"/>
  <c r="AA296" i="1" s="1"/>
  <c r="O296" i="1"/>
  <c r="Z296" i="1" s="1"/>
  <c r="N296" i="1"/>
  <c r="Y296" i="1" s="1"/>
  <c r="M296" i="1"/>
  <c r="X296" i="1" s="1"/>
  <c r="AH295" i="1"/>
  <c r="AG295" i="1"/>
  <c r="AF295" i="1"/>
  <c r="AE295" i="1"/>
  <c r="S295" i="1"/>
  <c r="AD295" i="1" s="1"/>
  <c r="R295" i="1"/>
  <c r="AC295" i="1" s="1"/>
  <c r="Q295" i="1"/>
  <c r="AB295" i="1" s="1"/>
  <c r="P295" i="1"/>
  <c r="AA295" i="1" s="1"/>
  <c r="O295" i="1"/>
  <c r="Z295" i="1" s="1"/>
  <c r="N295" i="1"/>
  <c r="Y295" i="1" s="1"/>
  <c r="M295" i="1"/>
  <c r="X295" i="1" s="1"/>
  <c r="AH294" i="1"/>
  <c r="AG294" i="1"/>
  <c r="AF294" i="1"/>
  <c r="AE294" i="1"/>
  <c r="S294" i="1"/>
  <c r="AD294" i="1" s="1"/>
  <c r="R294" i="1"/>
  <c r="AC294" i="1" s="1"/>
  <c r="Q294" i="1"/>
  <c r="AB294" i="1" s="1"/>
  <c r="P294" i="1"/>
  <c r="AA294" i="1" s="1"/>
  <c r="O294" i="1"/>
  <c r="Z294" i="1" s="1"/>
  <c r="N294" i="1"/>
  <c r="Y294" i="1" s="1"/>
  <c r="M294" i="1"/>
  <c r="X294" i="1" s="1"/>
  <c r="AH293" i="1"/>
  <c r="AG293" i="1"/>
  <c r="AF293" i="1"/>
  <c r="AE293" i="1"/>
  <c r="S293" i="1"/>
  <c r="AD293" i="1" s="1"/>
  <c r="R293" i="1"/>
  <c r="AC293" i="1" s="1"/>
  <c r="Q293" i="1"/>
  <c r="AB293" i="1" s="1"/>
  <c r="P293" i="1"/>
  <c r="AA293" i="1" s="1"/>
  <c r="O293" i="1"/>
  <c r="Z293" i="1" s="1"/>
  <c r="N293" i="1"/>
  <c r="Y293" i="1" s="1"/>
  <c r="M293" i="1"/>
  <c r="X293" i="1" s="1"/>
  <c r="AH292" i="1"/>
  <c r="AG292" i="1"/>
  <c r="AF292" i="1"/>
  <c r="AE292" i="1"/>
  <c r="S292" i="1"/>
  <c r="AD292" i="1" s="1"/>
  <c r="R292" i="1"/>
  <c r="AC292" i="1" s="1"/>
  <c r="Q292" i="1"/>
  <c r="AB292" i="1" s="1"/>
  <c r="P292" i="1"/>
  <c r="AA292" i="1" s="1"/>
  <c r="O292" i="1"/>
  <c r="Z292" i="1" s="1"/>
  <c r="N292" i="1"/>
  <c r="Y292" i="1" s="1"/>
  <c r="M292" i="1"/>
  <c r="X292" i="1" s="1"/>
  <c r="AH291" i="1"/>
  <c r="AG291" i="1"/>
  <c r="AF291" i="1"/>
  <c r="AE291" i="1"/>
  <c r="S291" i="1"/>
  <c r="AD291" i="1" s="1"/>
  <c r="R291" i="1"/>
  <c r="AC291" i="1" s="1"/>
  <c r="Q291" i="1"/>
  <c r="AB291" i="1" s="1"/>
  <c r="P291" i="1"/>
  <c r="AA291" i="1" s="1"/>
  <c r="O291" i="1"/>
  <c r="Z291" i="1" s="1"/>
  <c r="N291" i="1"/>
  <c r="Y291" i="1" s="1"/>
  <c r="M291" i="1"/>
  <c r="X291" i="1" s="1"/>
  <c r="AH290" i="1"/>
  <c r="AG290" i="1"/>
  <c r="AF290" i="1"/>
  <c r="AE290" i="1"/>
  <c r="S290" i="1"/>
  <c r="AD290" i="1" s="1"/>
  <c r="R290" i="1"/>
  <c r="AC290" i="1" s="1"/>
  <c r="Q290" i="1"/>
  <c r="AB290" i="1" s="1"/>
  <c r="P290" i="1"/>
  <c r="AA290" i="1" s="1"/>
  <c r="O290" i="1"/>
  <c r="Z290" i="1" s="1"/>
  <c r="N290" i="1"/>
  <c r="Y290" i="1" s="1"/>
  <c r="M290" i="1"/>
  <c r="X290" i="1" s="1"/>
  <c r="AG289" i="1"/>
  <c r="AH289" i="1"/>
  <c r="AF289" i="1"/>
  <c r="AE289" i="1"/>
  <c r="S289" i="1"/>
  <c r="AD289" i="1" s="1"/>
  <c r="R289" i="1"/>
  <c r="AC289" i="1" s="1"/>
  <c r="Q289" i="1"/>
  <c r="AB289" i="1" s="1"/>
  <c r="P289" i="1"/>
  <c r="AA289" i="1" s="1"/>
  <c r="O289" i="1"/>
  <c r="Z289" i="1" s="1"/>
  <c r="N289" i="1"/>
  <c r="Y289" i="1" s="1"/>
  <c r="M289" i="1"/>
  <c r="X289" i="1" s="1"/>
  <c r="AH288" i="1"/>
  <c r="AG288" i="1"/>
  <c r="AF288" i="1"/>
  <c r="AE288" i="1"/>
  <c r="S288" i="1"/>
  <c r="AD288" i="1" s="1"/>
  <c r="R288" i="1"/>
  <c r="AC288" i="1" s="1"/>
  <c r="Q288" i="1"/>
  <c r="AB288" i="1" s="1"/>
  <c r="P288" i="1"/>
  <c r="AA288" i="1" s="1"/>
  <c r="O288" i="1"/>
  <c r="Z288" i="1" s="1"/>
  <c r="N288" i="1"/>
  <c r="Y288" i="1" s="1"/>
  <c r="M288" i="1"/>
  <c r="X288" i="1" s="1"/>
  <c r="AH287" i="1"/>
  <c r="AG287" i="1"/>
  <c r="AF287" i="1"/>
  <c r="AE287" i="1"/>
  <c r="S287" i="1"/>
  <c r="AD287" i="1" s="1"/>
  <c r="R287" i="1"/>
  <c r="AC287" i="1" s="1"/>
  <c r="Q287" i="1"/>
  <c r="AB287" i="1" s="1"/>
  <c r="P287" i="1"/>
  <c r="AA287" i="1" s="1"/>
  <c r="O287" i="1"/>
  <c r="Z287" i="1" s="1"/>
  <c r="N287" i="1"/>
  <c r="Y287" i="1" s="1"/>
  <c r="M287" i="1"/>
  <c r="X287" i="1" s="1"/>
  <c r="AH286" i="1"/>
  <c r="AG286" i="1"/>
  <c r="AF286" i="1"/>
  <c r="AE286" i="1"/>
  <c r="S286" i="1"/>
  <c r="AD286" i="1" s="1"/>
  <c r="R286" i="1"/>
  <c r="AC286" i="1" s="1"/>
  <c r="Q286" i="1"/>
  <c r="AB286" i="1" s="1"/>
  <c r="P286" i="1"/>
  <c r="AA286" i="1" s="1"/>
  <c r="O286" i="1"/>
  <c r="Z286" i="1" s="1"/>
  <c r="N286" i="1"/>
  <c r="Y286" i="1" s="1"/>
  <c r="M286" i="1"/>
  <c r="X286" i="1" s="1"/>
  <c r="AH285" i="1"/>
  <c r="AG285" i="1"/>
  <c r="AF285" i="1"/>
  <c r="AE285" i="1"/>
  <c r="S285" i="1"/>
  <c r="AD285" i="1" s="1"/>
  <c r="R285" i="1"/>
  <c r="AC285" i="1" s="1"/>
  <c r="Q285" i="1"/>
  <c r="AB285" i="1" s="1"/>
  <c r="P285" i="1"/>
  <c r="AA285" i="1" s="1"/>
  <c r="O285" i="1"/>
  <c r="Z285" i="1" s="1"/>
  <c r="N285" i="1"/>
  <c r="Y285" i="1" s="1"/>
  <c r="M285" i="1"/>
  <c r="X285" i="1" s="1"/>
  <c r="AH284" i="1"/>
  <c r="AG284" i="1"/>
  <c r="AF284" i="1"/>
  <c r="AE284" i="1"/>
  <c r="S284" i="1"/>
  <c r="AD284" i="1" s="1"/>
  <c r="R284" i="1"/>
  <c r="AC284" i="1" s="1"/>
  <c r="Q284" i="1"/>
  <c r="AB284" i="1" s="1"/>
  <c r="P284" i="1"/>
  <c r="AA284" i="1" s="1"/>
  <c r="O284" i="1"/>
  <c r="Z284" i="1" s="1"/>
  <c r="N284" i="1"/>
  <c r="Y284" i="1" s="1"/>
  <c r="M284" i="1"/>
  <c r="X284" i="1" s="1"/>
  <c r="AH283" i="1"/>
  <c r="AG283" i="1"/>
  <c r="AF283" i="1"/>
  <c r="AE283" i="1"/>
  <c r="S283" i="1"/>
  <c r="AD283" i="1" s="1"/>
  <c r="R283" i="1"/>
  <c r="AC283" i="1" s="1"/>
  <c r="Q283" i="1"/>
  <c r="AB283" i="1" s="1"/>
  <c r="P283" i="1"/>
  <c r="AA283" i="1" s="1"/>
  <c r="O283" i="1"/>
  <c r="Z283" i="1" s="1"/>
  <c r="N283" i="1"/>
  <c r="Y283" i="1" s="1"/>
  <c r="M283" i="1"/>
  <c r="X283" i="1" s="1"/>
  <c r="AH282" i="1"/>
  <c r="AG282" i="1"/>
  <c r="AF282" i="1"/>
  <c r="AE282" i="1"/>
  <c r="S282" i="1"/>
  <c r="AD282" i="1" s="1"/>
  <c r="R282" i="1"/>
  <c r="AC282" i="1" s="1"/>
  <c r="Q282" i="1"/>
  <c r="AB282" i="1" s="1"/>
  <c r="P282" i="1"/>
  <c r="AA282" i="1" s="1"/>
  <c r="O282" i="1"/>
  <c r="Z282" i="1" s="1"/>
  <c r="N282" i="1"/>
  <c r="Y282" i="1" s="1"/>
  <c r="M282" i="1"/>
  <c r="X282" i="1" s="1"/>
  <c r="AH281" i="1"/>
  <c r="AG281" i="1"/>
  <c r="AF281" i="1"/>
  <c r="AE281" i="1"/>
  <c r="S281" i="1"/>
  <c r="AD281" i="1" s="1"/>
  <c r="R281" i="1"/>
  <c r="AC281" i="1" s="1"/>
  <c r="Q281" i="1"/>
  <c r="AB281" i="1" s="1"/>
  <c r="P281" i="1"/>
  <c r="AA281" i="1" s="1"/>
  <c r="O281" i="1"/>
  <c r="Z281" i="1" s="1"/>
  <c r="N281" i="1"/>
  <c r="Y281" i="1" s="1"/>
  <c r="M281" i="1"/>
  <c r="X281" i="1" s="1"/>
  <c r="AH280" i="1"/>
  <c r="AG280" i="1"/>
  <c r="AF280" i="1"/>
  <c r="AE280" i="1"/>
  <c r="S280" i="1"/>
  <c r="AD280" i="1" s="1"/>
  <c r="R280" i="1"/>
  <c r="AC280" i="1" s="1"/>
  <c r="Q280" i="1"/>
  <c r="AB280" i="1" s="1"/>
  <c r="P280" i="1"/>
  <c r="AA280" i="1" s="1"/>
  <c r="O280" i="1"/>
  <c r="Z280" i="1" s="1"/>
  <c r="N280" i="1"/>
  <c r="Y280" i="1" s="1"/>
  <c r="M280" i="1"/>
  <c r="X280" i="1" s="1"/>
  <c r="AH279" i="1"/>
  <c r="AG279" i="1"/>
  <c r="AF279" i="1"/>
  <c r="AE279" i="1"/>
  <c r="S279" i="1"/>
  <c r="AD279" i="1" s="1"/>
  <c r="R279" i="1"/>
  <c r="AC279" i="1" s="1"/>
  <c r="Q279" i="1"/>
  <c r="AB279" i="1" s="1"/>
  <c r="P279" i="1"/>
  <c r="AA279" i="1" s="1"/>
  <c r="O279" i="1"/>
  <c r="Z279" i="1" s="1"/>
  <c r="N279" i="1"/>
  <c r="Y279" i="1" s="1"/>
  <c r="M279" i="1"/>
  <c r="X279" i="1" s="1"/>
  <c r="AH278" i="1"/>
  <c r="AG278" i="1"/>
  <c r="AF278" i="1"/>
  <c r="AE278" i="1"/>
  <c r="S278" i="1"/>
  <c r="AD278" i="1" s="1"/>
  <c r="R278" i="1"/>
  <c r="AC278" i="1" s="1"/>
  <c r="Q278" i="1"/>
  <c r="AB278" i="1" s="1"/>
  <c r="P278" i="1"/>
  <c r="AA278" i="1" s="1"/>
  <c r="O278" i="1"/>
  <c r="Z278" i="1" s="1"/>
  <c r="N278" i="1"/>
  <c r="Y278" i="1" s="1"/>
  <c r="M278" i="1"/>
  <c r="X278" i="1" s="1"/>
  <c r="AH277" i="1"/>
  <c r="AG277" i="1"/>
  <c r="AF277" i="1"/>
  <c r="AE277" i="1"/>
  <c r="S277" i="1"/>
  <c r="AD277" i="1" s="1"/>
  <c r="R277" i="1"/>
  <c r="AC277" i="1" s="1"/>
  <c r="Q277" i="1"/>
  <c r="AB277" i="1" s="1"/>
  <c r="P277" i="1"/>
  <c r="AA277" i="1" s="1"/>
  <c r="O277" i="1"/>
  <c r="Z277" i="1" s="1"/>
  <c r="N277" i="1"/>
  <c r="Y277" i="1" s="1"/>
  <c r="M277" i="1"/>
  <c r="X277" i="1" s="1"/>
  <c r="AH276" i="1"/>
  <c r="AG276" i="1"/>
  <c r="AF276" i="1"/>
  <c r="AE276" i="1"/>
  <c r="S276" i="1"/>
  <c r="AD276" i="1" s="1"/>
  <c r="R276" i="1"/>
  <c r="AC276" i="1" s="1"/>
  <c r="Q276" i="1"/>
  <c r="AB276" i="1" s="1"/>
  <c r="P276" i="1"/>
  <c r="AA276" i="1" s="1"/>
  <c r="O276" i="1"/>
  <c r="Z276" i="1" s="1"/>
  <c r="N276" i="1"/>
  <c r="Y276" i="1" s="1"/>
  <c r="M276" i="1"/>
  <c r="X276" i="1" s="1"/>
  <c r="AH275" i="1"/>
  <c r="AG275" i="1"/>
  <c r="AF275" i="1"/>
  <c r="AE275" i="1"/>
  <c r="S275" i="1"/>
  <c r="AD275" i="1" s="1"/>
  <c r="R275" i="1"/>
  <c r="AC275" i="1" s="1"/>
  <c r="Q275" i="1"/>
  <c r="AB275" i="1" s="1"/>
  <c r="P275" i="1"/>
  <c r="AA275" i="1" s="1"/>
  <c r="O275" i="1"/>
  <c r="Z275" i="1" s="1"/>
  <c r="N275" i="1"/>
  <c r="Y275" i="1" s="1"/>
  <c r="M275" i="1"/>
  <c r="X275" i="1" s="1"/>
  <c r="AH274" i="1"/>
  <c r="AG274" i="1"/>
  <c r="AF274" i="1"/>
  <c r="AE274" i="1"/>
  <c r="S274" i="1"/>
  <c r="AD274" i="1" s="1"/>
  <c r="R274" i="1"/>
  <c r="AC274" i="1" s="1"/>
  <c r="Q274" i="1"/>
  <c r="AB274" i="1" s="1"/>
  <c r="P274" i="1"/>
  <c r="AA274" i="1" s="1"/>
  <c r="O274" i="1"/>
  <c r="Z274" i="1" s="1"/>
  <c r="N274" i="1"/>
  <c r="Y274" i="1" s="1"/>
  <c r="M274" i="1"/>
  <c r="X274" i="1" s="1"/>
  <c r="AH273" i="1"/>
  <c r="AG273" i="1"/>
  <c r="AF273" i="1"/>
  <c r="AE273" i="1"/>
  <c r="S273" i="1"/>
  <c r="AD273" i="1" s="1"/>
  <c r="R273" i="1"/>
  <c r="AC273" i="1" s="1"/>
  <c r="Q273" i="1"/>
  <c r="AB273" i="1" s="1"/>
  <c r="P273" i="1"/>
  <c r="AA273" i="1" s="1"/>
  <c r="O273" i="1"/>
  <c r="Z273" i="1" s="1"/>
  <c r="N273" i="1"/>
  <c r="Y273" i="1" s="1"/>
  <c r="M273" i="1"/>
  <c r="X273" i="1" s="1"/>
  <c r="AH272" i="1"/>
  <c r="AG272" i="1"/>
  <c r="AF272" i="1"/>
  <c r="AE272" i="1"/>
  <c r="S272" i="1"/>
  <c r="AD272" i="1" s="1"/>
  <c r="R272" i="1"/>
  <c r="AC272" i="1" s="1"/>
  <c r="Q272" i="1"/>
  <c r="AB272" i="1" s="1"/>
  <c r="P272" i="1"/>
  <c r="AA272" i="1" s="1"/>
  <c r="O272" i="1"/>
  <c r="Z272" i="1" s="1"/>
  <c r="N272" i="1"/>
  <c r="Y272" i="1" s="1"/>
  <c r="M272" i="1"/>
  <c r="X272" i="1" s="1"/>
  <c r="AH271" i="1"/>
  <c r="AG271" i="1"/>
  <c r="AF271" i="1"/>
  <c r="AE271" i="1"/>
  <c r="S271" i="1"/>
  <c r="AD271" i="1" s="1"/>
  <c r="R271" i="1"/>
  <c r="AC271" i="1" s="1"/>
  <c r="Q271" i="1"/>
  <c r="AB271" i="1" s="1"/>
  <c r="P271" i="1"/>
  <c r="AA271" i="1" s="1"/>
  <c r="O271" i="1"/>
  <c r="Z271" i="1" s="1"/>
  <c r="N271" i="1"/>
  <c r="Y271" i="1" s="1"/>
  <c r="M271" i="1"/>
  <c r="X271" i="1" s="1"/>
  <c r="AH270" i="1"/>
  <c r="AG270" i="1"/>
  <c r="AF270" i="1"/>
  <c r="AE270" i="1"/>
  <c r="S270" i="1"/>
  <c r="AD270" i="1" s="1"/>
  <c r="R270" i="1"/>
  <c r="AC270" i="1" s="1"/>
  <c r="Q270" i="1"/>
  <c r="AB270" i="1" s="1"/>
  <c r="P270" i="1"/>
  <c r="AA270" i="1" s="1"/>
  <c r="O270" i="1"/>
  <c r="Z270" i="1" s="1"/>
  <c r="N270" i="1"/>
  <c r="Y270" i="1" s="1"/>
  <c r="M270" i="1"/>
  <c r="X270" i="1" s="1"/>
  <c r="AG269" i="1"/>
  <c r="AH269" i="1"/>
  <c r="AF269" i="1"/>
  <c r="AE269" i="1"/>
  <c r="S269" i="1"/>
  <c r="AD269" i="1" s="1"/>
  <c r="R269" i="1"/>
  <c r="AC269" i="1" s="1"/>
  <c r="Q269" i="1"/>
  <c r="AB269" i="1" s="1"/>
  <c r="P269" i="1"/>
  <c r="AA269" i="1" s="1"/>
  <c r="O269" i="1"/>
  <c r="Z269" i="1" s="1"/>
  <c r="N269" i="1"/>
  <c r="Y269" i="1" s="1"/>
  <c r="M269" i="1"/>
  <c r="X269" i="1" s="1"/>
  <c r="AH268" i="1"/>
  <c r="AG268" i="1"/>
  <c r="AF268" i="1"/>
  <c r="AE268" i="1"/>
  <c r="S268" i="1"/>
  <c r="AD268" i="1" s="1"/>
  <c r="R268" i="1"/>
  <c r="AC268" i="1" s="1"/>
  <c r="Q268" i="1"/>
  <c r="AB268" i="1" s="1"/>
  <c r="P268" i="1"/>
  <c r="AA268" i="1" s="1"/>
  <c r="O268" i="1"/>
  <c r="Z268" i="1" s="1"/>
  <c r="N268" i="1"/>
  <c r="Y268" i="1" s="1"/>
  <c r="M268" i="1"/>
  <c r="X268" i="1" s="1"/>
  <c r="AH267" i="1"/>
  <c r="AG267" i="1"/>
  <c r="AF267" i="1"/>
  <c r="AE267" i="1"/>
  <c r="S267" i="1"/>
  <c r="AD267" i="1" s="1"/>
  <c r="R267" i="1"/>
  <c r="AC267" i="1" s="1"/>
  <c r="Q267" i="1"/>
  <c r="AB267" i="1" s="1"/>
  <c r="P267" i="1"/>
  <c r="AA267" i="1" s="1"/>
  <c r="O267" i="1"/>
  <c r="Z267" i="1" s="1"/>
  <c r="N267" i="1"/>
  <c r="Y267" i="1" s="1"/>
  <c r="M267" i="1"/>
  <c r="X267" i="1" s="1"/>
  <c r="AH266" i="1"/>
  <c r="AG266" i="1"/>
  <c r="AF266" i="1"/>
  <c r="AE266" i="1"/>
  <c r="S266" i="1"/>
  <c r="AD266" i="1" s="1"/>
  <c r="R266" i="1"/>
  <c r="AC266" i="1" s="1"/>
  <c r="Q266" i="1"/>
  <c r="AB266" i="1" s="1"/>
  <c r="P266" i="1"/>
  <c r="AA266" i="1" s="1"/>
  <c r="O266" i="1"/>
  <c r="Z266" i="1" s="1"/>
  <c r="N266" i="1"/>
  <c r="Y266" i="1" s="1"/>
  <c r="M266" i="1"/>
  <c r="X266" i="1" s="1"/>
  <c r="AG265" i="1"/>
  <c r="AH265" i="1"/>
  <c r="AF265" i="1"/>
  <c r="AE265" i="1"/>
  <c r="S265" i="1"/>
  <c r="AD265" i="1" s="1"/>
  <c r="R265" i="1"/>
  <c r="AC265" i="1" s="1"/>
  <c r="Q265" i="1"/>
  <c r="AB265" i="1" s="1"/>
  <c r="P265" i="1"/>
  <c r="AA265" i="1" s="1"/>
  <c r="O265" i="1"/>
  <c r="Z265" i="1" s="1"/>
  <c r="N265" i="1"/>
  <c r="Y265" i="1" s="1"/>
  <c r="M265" i="1"/>
  <c r="X265" i="1" s="1"/>
  <c r="AE264" i="1"/>
  <c r="AH264" i="1"/>
  <c r="AG264" i="1"/>
  <c r="AF264" i="1"/>
  <c r="S264" i="1"/>
  <c r="AD264" i="1" s="1"/>
  <c r="R264" i="1"/>
  <c r="AC264" i="1" s="1"/>
  <c r="Q264" i="1"/>
  <c r="AB264" i="1" s="1"/>
  <c r="P264" i="1"/>
  <c r="AA264" i="1" s="1"/>
  <c r="O264" i="1"/>
  <c r="Z264" i="1" s="1"/>
  <c r="N264" i="1"/>
  <c r="Y264" i="1" s="1"/>
  <c r="M264" i="1"/>
  <c r="X264" i="1" s="1"/>
  <c r="AH263" i="1"/>
  <c r="AG263" i="1"/>
  <c r="AF263" i="1"/>
  <c r="AE263" i="1"/>
  <c r="S263" i="1"/>
  <c r="AD263" i="1" s="1"/>
  <c r="R263" i="1"/>
  <c r="AC263" i="1" s="1"/>
  <c r="Q263" i="1"/>
  <c r="AB263" i="1" s="1"/>
  <c r="P263" i="1"/>
  <c r="AA263" i="1" s="1"/>
  <c r="O263" i="1"/>
  <c r="Z263" i="1" s="1"/>
  <c r="N263" i="1"/>
  <c r="Y263" i="1" s="1"/>
  <c r="M263" i="1"/>
  <c r="X263" i="1" s="1"/>
  <c r="AH262" i="1"/>
  <c r="AG262" i="1"/>
  <c r="AF262" i="1"/>
  <c r="AE262" i="1"/>
  <c r="S262" i="1"/>
  <c r="AD262" i="1" s="1"/>
  <c r="R262" i="1"/>
  <c r="AC262" i="1" s="1"/>
  <c r="Q262" i="1"/>
  <c r="AB262" i="1" s="1"/>
  <c r="P262" i="1"/>
  <c r="AA262" i="1" s="1"/>
  <c r="O262" i="1"/>
  <c r="Z262" i="1" s="1"/>
  <c r="N262" i="1"/>
  <c r="Y262" i="1" s="1"/>
  <c r="M262" i="1"/>
  <c r="X262" i="1" s="1"/>
  <c r="AH261" i="1"/>
  <c r="AG261" i="1"/>
  <c r="AF261" i="1"/>
  <c r="AE261" i="1"/>
  <c r="S261" i="1"/>
  <c r="AD261" i="1" s="1"/>
  <c r="R261" i="1"/>
  <c r="AC261" i="1" s="1"/>
  <c r="Q261" i="1"/>
  <c r="AB261" i="1" s="1"/>
  <c r="P261" i="1"/>
  <c r="AA261" i="1" s="1"/>
  <c r="O261" i="1"/>
  <c r="Z261" i="1" s="1"/>
  <c r="N261" i="1"/>
  <c r="Y261" i="1" s="1"/>
  <c r="M261" i="1"/>
  <c r="X261" i="1" s="1"/>
  <c r="AE260" i="1"/>
  <c r="AH260" i="1"/>
  <c r="AG260" i="1"/>
  <c r="AF260" i="1"/>
  <c r="S260" i="1"/>
  <c r="AD260" i="1" s="1"/>
  <c r="R260" i="1"/>
  <c r="AC260" i="1" s="1"/>
  <c r="Q260" i="1"/>
  <c r="AB260" i="1" s="1"/>
  <c r="P260" i="1"/>
  <c r="AA260" i="1" s="1"/>
  <c r="O260" i="1"/>
  <c r="Z260" i="1" s="1"/>
  <c r="N260" i="1"/>
  <c r="Y260" i="1" s="1"/>
  <c r="M260" i="1"/>
  <c r="X260" i="1" s="1"/>
  <c r="AH259" i="1"/>
  <c r="AG259" i="1"/>
  <c r="AF259" i="1"/>
  <c r="AE259" i="1"/>
  <c r="S259" i="1"/>
  <c r="AD259" i="1" s="1"/>
  <c r="R259" i="1"/>
  <c r="AC259" i="1" s="1"/>
  <c r="Q259" i="1"/>
  <c r="AB259" i="1" s="1"/>
  <c r="P259" i="1"/>
  <c r="AA259" i="1" s="1"/>
  <c r="O259" i="1"/>
  <c r="Z259" i="1" s="1"/>
  <c r="N259" i="1"/>
  <c r="Y259" i="1" s="1"/>
  <c r="M259" i="1"/>
  <c r="X259" i="1" s="1"/>
  <c r="AH258" i="1"/>
  <c r="AG258" i="1"/>
  <c r="AF258" i="1"/>
  <c r="AE258" i="1"/>
  <c r="S258" i="1"/>
  <c r="AD258" i="1" s="1"/>
  <c r="R258" i="1"/>
  <c r="AC258" i="1" s="1"/>
  <c r="Q258" i="1"/>
  <c r="AB258" i="1" s="1"/>
  <c r="P258" i="1"/>
  <c r="AA258" i="1" s="1"/>
  <c r="O258" i="1"/>
  <c r="Z258" i="1" s="1"/>
  <c r="N258" i="1"/>
  <c r="Y258" i="1" s="1"/>
  <c r="M258" i="1"/>
  <c r="X258" i="1" s="1"/>
  <c r="AH257" i="1"/>
  <c r="AG257" i="1"/>
  <c r="AF257" i="1"/>
  <c r="AE257" i="1"/>
  <c r="S257" i="1"/>
  <c r="AD257" i="1" s="1"/>
  <c r="R257" i="1"/>
  <c r="AC257" i="1" s="1"/>
  <c r="Q257" i="1"/>
  <c r="AB257" i="1" s="1"/>
  <c r="P257" i="1"/>
  <c r="AA257" i="1" s="1"/>
  <c r="O257" i="1"/>
  <c r="Z257" i="1" s="1"/>
  <c r="N257" i="1"/>
  <c r="Y257" i="1" s="1"/>
  <c r="M257" i="1"/>
  <c r="X257" i="1" s="1"/>
  <c r="AH256" i="1"/>
  <c r="AG256" i="1"/>
  <c r="AF256" i="1"/>
  <c r="AE256" i="1"/>
  <c r="S256" i="1"/>
  <c r="AD256" i="1" s="1"/>
  <c r="R256" i="1"/>
  <c r="AC256" i="1" s="1"/>
  <c r="Q256" i="1"/>
  <c r="AB256" i="1" s="1"/>
  <c r="P256" i="1"/>
  <c r="AA256" i="1" s="1"/>
  <c r="O256" i="1"/>
  <c r="Z256" i="1" s="1"/>
  <c r="N256" i="1"/>
  <c r="Y256" i="1" s="1"/>
  <c r="M256" i="1"/>
  <c r="X256" i="1" s="1"/>
  <c r="AH255" i="1"/>
  <c r="AG255" i="1"/>
  <c r="AF255" i="1"/>
  <c r="AE255" i="1"/>
  <c r="S255" i="1"/>
  <c r="AD255" i="1" s="1"/>
  <c r="R255" i="1"/>
  <c r="AC255" i="1" s="1"/>
  <c r="Q255" i="1"/>
  <c r="AB255" i="1" s="1"/>
  <c r="P255" i="1"/>
  <c r="AA255" i="1" s="1"/>
  <c r="O255" i="1"/>
  <c r="Z255" i="1" s="1"/>
  <c r="N255" i="1"/>
  <c r="Y255" i="1" s="1"/>
  <c r="M255" i="1"/>
  <c r="X255" i="1" s="1"/>
  <c r="AH254" i="1"/>
  <c r="AG254" i="1"/>
  <c r="AF254" i="1"/>
  <c r="AE254" i="1"/>
  <c r="S254" i="1"/>
  <c r="AD254" i="1" s="1"/>
  <c r="R254" i="1"/>
  <c r="AC254" i="1" s="1"/>
  <c r="Q254" i="1"/>
  <c r="AB254" i="1" s="1"/>
  <c r="P254" i="1"/>
  <c r="AA254" i="1" s="1"/>
  <c r="O254" i="1"/>
  <c r="Z254" i="1" s="1"/>
  <c r="N254" i="1"/>
  <c r="Y254" i="1" s="1"/>
  <c r="M254" i="1"/>
  <c r="X254" i="1" s="1"/>
  <c r="AH253" i="1"/>
  <c r="AG253" i="1"/>
  <c r="AF253" i="1"/>
  <c r="AE253" i="1"/>
  <c r="S253" i="1"/>
  <c r="AD253" i="1" s="1"/>
  <c r="R253" i="1"/>
  <c r="AC253" i="1" s="1"/>
  <c r="Q253" i="1"/>
  <c r="AB253" i="1" s="1"/>
  <c r="P253" i="1"/>
  <c r="AA253" i="1" s="1"/>
  <c r="O253" i="1"/>
  <c r="Z253" i="1" s="1"/>
  <c r="N253" i="1"/>
  <c r="Y253" i="1" s="1"/>
  <c r="M253" i="1"/>
  <c r="X253" i="1" s="1"/>
  <c r="AH252" i="1"/>
  <c r="AG252" i="1"/>
  <c r="AF252" i="1"/>
  <c r="AE252" i="1"/>
  <c r="S252" i="1"/>
  <c r="AD252" i="1" s="1"/>
  <c r="R252" i="1"/>
  <c r="AC252" i="1" s="1"/>
  <c r="Q252" i="1"/>
  <c r="AB252" i="1" s="1"/>
  <c r="P252" i="1"/>
  <c r="AA252" i="1" s="1"/>
  <c r="O252" i="1"/>
  <c r="Z252" i="1" s="1"/>
  <c r="N252" i="1"/>
  <c r="Y252" i="1" s="1"/>
  <c r="M252" i="1"/>
  <c r="X252" i="1" s="1"/>
  <c r="AE251" i="1"/>
  <c r="AH251" i="1"/>
  <c r="AG251" i="1"/>
  <c r="AF251" i="1"/>
  <c r="S251" i="1"/>
  <c r="AD251" i="1" s="1"/>
  <c r="R251" i="1"/>
  <c r="AC251" i="1" s="1"/>
  <c r="Q251" i="1"/>
  <c r="AB251" i="1" s="1"/>
  <c r="P251" i="1"/>
  <c r="AA251" i="1" s="1"/>
  <c r="O251" i="1"/>
  <c r="Z251" i="1" s="1"/>
  <c r="N251" i="1"/>
  <c r="Y251" i="1" s="1"/>
  <c r="M251" i="1"/>
  <c r="X251" i="1" s="1"/>
  <c r="AH250" i="1"/>
  <c r="AG250" i="1"/>
  <c r="AF250" i="1"/>
  <c r="AE250" i="1"/>
  <c r="S250" i="1"/>
  <c r="AD250" i="1" s="1"/>
  <c r="R250" i="1"/>
  <c r="AC250" i="1" s="1"/>
  <c r="Q250" i="1"/>
  <c r="AB250" i="1" s="1"/>
  <c r="P250" i="1"/>
  <c r="AA250" i="1" s="1"/>
  <c r="O250" i="1"/>
  <c r="Z250" i="1" s="1"/>
  <c r="N250" i="1"/>
  <c r="Y250" i="1" s="1"/>
  <c r="M250" i="1"/>
  <c r="X250" i="1" s="1"/>
  <c r="AH249" i="1"/>
  <c r="AG249" i="1"/>
  <c r="AF249" i="1"/>
  <c r="AE249" i="1"/>
  <c r="S249" i="1"/>
  <c r="AD249" i="1" s="1"/>
  <c r="R249" i="1"/>
  <c r="AC249" i="1" s="1"/>
  <c r="Q249" i="1"/>
  <c r="AB249" i="1" s="1"/>
  <c r="P249" i="1"/>
  <c r="AA249" i="1" s="1"/>
  <c r="O249" i="1"/>
  <c r="Z249" i="1" s="1"/>
  <c r="N249" i="1"/>
  <c r="Y249" i="1" s="1"/>
  <c r="M249" i="1"/>
  <c r="X249" i="1" s="1"/>
  <c r="AH248" i="1"/>
  <c r="AG248" i="1"/>
  <c r="AF248" i="1"/>
  <c r="AE248" i="1"/>
  <c r="S248" i="1"/>
  <c r="AD248" i="1" s="1"/>
  <c r="R248" i="1"/>
  <c r="AC248" i="1" s="1"/>
  <c r="Q248" i="1"/>
  <c r="AB248" i="1" s="1"/>
  <c r="P248" i="1"/>
  <c r="AA248" i="1" s="1"/>
  <c r="O248" i="1"/>
  <c r="Z248" i="1" s="1"/>
  <c r="N248" i="1"/>
  <c r="Y248" i="1" s="1"/>
  <c r="M248" i="1"/>
  <c r="X248" i="1" s="1"/>
  <c r="AH247" i="1"/>
  <c r="AG247" i="1"/>
  <c r="AF247" i="1"/>
  <c r="AE247" i="1"/>
  <c r="S247" i="1"/>
  <c r="AD247" i="1" s="1"/>
  <c r="R247" i="1"/>
  <c r="AC247" i="1" s="1"/>
  <c r="Q247" i="1"/>
  <c r="AB247" i="1" s="1"/>
  <c r="P247" i="1"/>
  <c r="AA247" i="1" s="1"/>
  <c r="O247" i="1"/>
  <c r="Z247" i="1" s="1"/>
  <c r="N247" i="1"/>
  <c r="Y247" i="1" s="1"/>
  <c r="M247" i="1"/>
  <c r="X247" i="1" s="1"/>
  <c r="AH246" i="1"/>
  <c r="AG246" i="1"/>
  <c r="AF246" i="1"/>
  <c r="AE246" i="1"/>
  <c r="S246" i="1"/>
  <c r="AD246" i="1" s="1"/>
  <c r="R246" i="1"/>
  <c r="AC246" i="1" s="1"/>
  <c r="Q246" i="1"/>
  <c r="AB246" i="1" s="1"/>
  <c r="P246" i="1"/>
  <c r="AA246" i="1" s="1"/>
  <c r="O246" i="1"/>
  <c r="Z246" i="1" s="1"/>
  <c r="N246" i="1"/>
  <c r="Y246" i="1" s="1"/>
  <c r="M246" i="1"/>
  <c r="X246" i="1" s="1"/>
  <c r="AH245" i="1"/>
  <c r="AG245" i="1"/>
  <c r="AF245" i="1"/>
  <c r="AE245" i="1"/>
  <c r="S245" i="1"/>
  <c r="AD245" i="1" s="1"/>
  <c r="R245" i="1"/>
  <c r="AC245" i="1" s="1"/>
  <c r="Q245" i="1"/>
  <c r="AB245" i="1" s="1"/>
  <c r="P245" i="1"/>
  <c r="AA245" i="1" s="1"/>
  <c r="O245" i="1"/>
  <c r="Z245" i="1" s="1"/>
  <c r="N245" i="1"/>
  <c r="Y245" i="1" s="1"/>
  <c r="M245" i="1"/>
  <c r="X245" i="1" s="1"/>
  <c r="AH244" i="1"/>
  <c r="AG244" i="1"/>
  <c r="AF244" i="1"/>
  <c r="AE244" i="1"/>
  <c r="S244" i="1"/>
  <c r="AD244" i="1" s="1"/>
  <c r="R244" i="1"/>
  <c r="AC244" i="1" s="1"/>
  <c r="Q244" i="1"/>
  <c r="AB244" i="1" s="1"/>
  <c r="P244" i="1"/>
  <c r="AA244" i="1" s="1"/>
  <c r="O244" i="1"/>
  <c r="Z244" i="1" s="1"/>
  <c r="N244" i="1"/>
  <c r="Y244" i="1" s="1"/>
  <c r="M244" i="1"/>
  <c r="X244" i="1" s="1"/>
  <c r="AH243" i="1"/>
  <c r="AG243" i="1"/>
  <c r="AF243" i="1"/>
  <c r="AE243" i="1"/>
  <c r="S243" i="1"/>
  <c r="AD243" i="1" s="1"/>
  <c r="R243" i="1"/>
  <c r="AC243" i="1" s="1"/>
  <c r="Q243" i="1"/>
  <c r="AB243" i="1" s="1"/>
  <c r="P243" i="1"/>
  <c r="AA243" i="1" s="1"/>
  <c r="O243" i="1"/>
  <c r="Z243" i="1" s="1"/>
  <c r="N243" i="1"/>
  <c r="Y243" i="1" s="1"/>
  <c r="M243" i="1"/>
  <c r="X243" i="1" s="1"/>
  <c r="AH242" i="1"/>
  <c r="AG242" i="1"/>
  <c r="AF242" i="1"/>
  <c r="AE242" i="1"/>
  <c r="S242" i="1"/>
  <c r="AD242" i="1" s="1"/>
  <c r="R242" i="1"/>
  <c r="AC242" i="1" s="1"/>
  <c r="Q242" i="1"/>
  <c r="AB242" i="1" s="1"/>
  <c r="P242" i="1"/>
  <c r="AA242" i="1" s="1"/>
  <c r="O242" i="1"/>
  <c r="Z242" i="1" s="1"/>
  <c r="N242" i="1"/>
  <c r="Y242" i="1" s="1"/>
  <c r="M242" i="1"/>
  <c r="X242" i="1" s="1"/>
  <c r="AH241" i="1"/>
  <c r="AG241" i="1"/>
  <c r="AF241" i="1"/>
  <c r="AE241" i="1"/>
  <c r="S241" i="1"/>
  <c r="AD241" i="1" s="1"/>
  <c r="R241" i="1"/>
  <c r="AC241" i="1" s="1"/>
  <c r="Q241" i="1"/>
  <c r="AB241" i="1" s="1"/>
  <c r="P241" i="1"/>
  <c r="AA241" i="1" s="1"/>
  <c r="O241" i="1"/>
  <c r="Z241" i="1" s="1"/>
  <c r="N241" i="1"/>
  <c r="Y241" i="1" s="1"/>
  <c r="M241" i="1"/>
  <c r="X241" i="1" s="1"/>
  <c r="AH240" i="1"/>
  <c r="AG240" i="1"/>
  <c r="AF240" i="1"/>
  <c r="AE240" i="1"/>
  <c r="S240" i="1"/>
  <c r="AD240" i="1" s="1"/>
  <c r="R240" i="1"/>
  <c r="AC240" i="1" s="1"/>
  <c r="Q240" i="1"/>
  <c r="AB240" i="1" s="1"/>
  <c r="P240" i="1"/>
  <c r="AA240" i="1" s="1"/>
  <c r="O240" i="1"/>
  <c r="Z240" i="1" s="1"/>
  <c r="N240" i="1"/>
  <c r="Y240" i="1" s="1"/>
  <c r="M240" i="1"/>
  <c r="X240" i="1" s="1"/>
  <c r="AH239" i="1"/>
  <c r="AG239" i="1"/>
  <c r="AF239" i="1"/>
  <c r="AE239" i="1"/>
  <c r="S239" i="1"/>
  <c r="AD239" i="1" s="1"/>
  <c r="R239" i="1"/>
  <c r="AC239" i="1" s="1"/>
  <c r="Q239" i="1"/>
  <c r="AB239" i="1" s="1"/>
  <c r="P239" i="1"/>
  <c r="AA239" i="1" s="1"/>
  <c r="O239" i="1"/>
  <c r="Z239" i="1" s="1"/>
  <c r="N239" i="1"/>
  <c r="Y239" i="1" s="1"/>
  <c r="M239" i="1"/>
  <c r="X239" i="1" s="1"/>
  <c r="AH238" i="1"/>
  <c r="AG238" i="1"/>
  <c r="AF238" i="1"/>
  <c r="AE238" i="1"/>
  <c r="S238" i="1"/>
  <c r="AD238" i="1" s="1"/>
  <c r="R238" i="1"/>
  <c r="AC238" i="1" s="1"/>
  <c r="Q238" i="1"/>
  <c r="AB238" i="1" s="1"/>
  <c r="P238" i="1"/>
  <c r="AA238" i="1" s="1"/>
  <c r="O238" i="1"/>
  <c r="Z238" i="1" s="1"/>
  <c r="N238" i="1"/>
  <c r="Y238" i="1" s="1"/>
  <c r="M238" i="1"/>
  <c r="X238" i="1" s="1"/>
  <c r="AH237" i="1"/>
  <c r="AG237" i="1"/>
  <c r="AF237" i="1"/>
  <c r="AE237" i="1"/>
  <c r="S237" i="1"/>
  <c r="AD237" i="1" s="1"/>
  <c r="R237" i="1"/>
  <c r="AC237" i="1" s="1"/>
  <c r="Q237" i="1"/>
  <c r="AB237" i="1" s="1"/>
  <c r="P237" i="1"/>
  <c r="AA237" i="1" s="1"/>
  <c r="O237" i="1"/>
  <c r="Z237" i="1" s="1"/>
  <c r="N237" i="1"/>
  <c r="Y237" i="1" s="1"/>
  <c r="M237" i="1"/>
  <c r="X237" i="1" s="1"/>
  <c r="AH236" i="1"/>
  <c r="AG236" i="1"/>
  <c r="AF236" i="1"/>
  <c r="AE236" i="1"/>
  <c r="S236" i="1"/>
  <c r="AD236" i="1" s="1"/>
  <c r="R236" i="1"/>
  <c r="AC236" i="1" s="1"/>
  <c r="Q236" i="1"/>
  <c r="AB236" i="1" s="1"/>
  <c r="P236" i="1"/>
  <c r="AA236" i="1" s="1"/>
  <c r="O236" i="1"/>
  <c r="Z236" i="1" s="1"/>
  <c r="N236" i="1"/>
  <c r="Y236" i="1" s="1"/>
  <c r="M236" i="1"/>
  <c r="X236" i="1" s="1"/>
  <c r="AH235" i="1"/>
  <c r="AG235" i="1"/>
  <c r="AF235" i="1"/>
  <c r="AE235" i="1"/>
  <c r="S235" i="1"/>
  <c r="AD235" i="1" s="1"/>
  <c r="R235" i="1"/>
  <c r="AC235" i="1" s="1"/>
  <c r="Q235" i="1"/>
  <c r="AB235" i="1" s="1"/>
  <c r="P235" i="1"/>
  <c r="AA235" i="1" s="1"/>
  <c r="O235" i="1"/>
  <c r="Z235" i="1" s="1"/>
  <c r="N235" i="1"/>
  <c r="Y235" i="1" s="1"/>
  <c r="M235" i="1"/>
  <c r="X235" i="1" s="1"/>
  <c r="AH234" i="1"/>
  <c r="AG234" i="1"/>
  <c r="AF234" i="1"/>
  <c r="AE234" i="1"/>
  <c r="S234" i="1"/>
  <c r="AD234" i="1" s="1"/>
  <c r="R234" i="1"/>
  <c r="AC234" i="1" s="1"/>
  <c r="Q234" i="1"/>
  <c r="AB234" i="1" s="1"/>
  <c r="P234" i="1"/>
  <c r="AA234" i="1" s="1"/>
  <c r="O234" i="1"/>
  <c r="Z234" i="1" s="1"/>
  <c r="N234" i="1"/>
  <c r="Y234" i="1" s="1"/>
  <c r="M234" i="1"/>
  <c r="X234" i="1" s="1"/>
  <c r="AH233" i="1"/>
  <c r="AG233" i="1"/>
  <c r="AF233" i="1"/>
  <c r="AE233" i="1"/>
  <c r="S233" i="1"/>
  <c r="AD233" i="1" s="1"/>
  <c r="R233" i="1"/>
  <c r="AC233" i="1" s="1"/>
  <c r="Q233" i="1"/>
  <c r="AB233" i="1" s="1"/>
  <c r="P233" i="1"/>
  <c r="AA233" i="1" s="1"/>
  <c r="O233" i="1"/>
  <c r="Z233" i="1" s="1"/>
  <c r="N233" i="1"/>
  <c r="Y233" i="1" s="1"/>
  <c r="M233" i="1"/>
  <c r="X233" i="1" s="1"/>
  <c r="AH232" i="1"/>
  <c r="AG232" i="1"/>
  <c r="AF232" i="1"/>
  <c r="AE232" i="1"/>
  <c r="S232" i="1"/>
  <c r="AD232" i="1" s="1"/>
  <c r="R232" i="1"/>
  <c r="AC232" i="1" s="1"/>
  <c r="Q232" i="1"/>
  <c r="AB232" i="1" s="1"/>
  <c r="P232" i="1"/>
  <c r="AA232" i="1" s="1"/>
  <c r="O232" i="1"/>
  <c r="Z232" i="1" s="1"/>
  <c r="N232" i="1"/>
  <c r="Y232" i="1" s="1"/>
  <c r="M232" i="1"/>
  <c r="X232" i="1" s="1"/>
  <c r="AH231" i="1"/>
  <c r="AG231" i="1"/>
  <c r="AF231" i="1"/>
  <c r="AE231" i="1"/>
  <c r="S231" i="1"/>
  <c r="AD231" i="1" s="1"/>
  <c r="R231" i="1"/>
  <c r="AC231" i="1" s="1"/>
  <c r="Q231" i="1"/>
  <c r="AB231" i="1" s="1"/>
  <c r="P231" i="1"/>
  <c r="AA231" i="1" s="1"/>
  <c r="O231" i="1"/>
  <c r="Z231" i="1" s="1"/>
  <c r="N231" i="1"/>
  <c r="Y231" i="1" s="1"/>
  <c r="M231" i="1"/>
  <c r="X231" i="1" s="1"/>
  <c r="AH230" i="1"/>
  <c r="AG230" i="1"/>
  <c r="AF230" i="1"/>
  <c r="AE230" i="1"/>
  <c r="S230" i="1"/>
  <c r="AD230" i="1" s="1"/>
  <c r="R230" i="1"/>
  <c r="AC230" i="1" s="1"/>
  <c r="Q230" i="1"/>
  <c r="AB230" i="1" s="1"/>
  <c r="P230" i="1"/>
  <c r="AA230" i="1" s="1"/>
  <c r="O230" i="1"/>
  <c r="Z230" i="1" s="1"/>
  <c r="N230" i="1"/>
  <c r="Y230" i="1" s="1"/>
  <c r="M230" i="1"/>
  <c r="X230" i="1" s="1"/>
  <c r="AH229" i="1"/>
  <c r="AG229" i="1"/>
  <c r="AF229" i="1"/>
  <c r="AE229" i="1"/>
  <c r="S229" i="1"/>
  <c r="AD229" i="1" s="1"/>
  <c r="R229" i="1"/>
  <c r="AC229" i="1" s="1"/>
  <c r="Q229" i="1"/>
  <c r="AB229" i="1" s="1"/>
  <c r="P229" i="1"/>
  <c r="AA229" i="1" s="1"/>
  <c r="O229" i="1"/>
  <c r="Z229" i="1" s="1"/>
  <c r="N229" i="1"/>
  <c r="Y229" i="1" s="1"/>
  <c r="M229" i="1"/>
  <c r="X229" i="1" s="1"/>
  <c r="AH228" i="1"/>
  <c r="AG228" i="1"/>
  <c r="AF228" i="1"/>
  <c r="AE228" i="1"/>
  <c r="S228" i="1"/>
  <c r="AD228" i="1" s="1"/>
  <c r="R228" i="1"/>
  <c r="AC228" i="1" s="1"/>
  <c r="Q228" i="1"/>
  <c r="AB228" i="1" s="1"/>
  <c r="P228" i="1"/>
  <c r="AA228" i="1" s="1"/>
  <c r="O228" i="1"/>
  <c r="Z228" i="1" s="1"/>
  <c r="N228" i="1"/>
  <c r="Y228" i="1" s="1"/>
  <c r="M228" i="1"/>
  <c r="X228" i="1" s="1"/>
  <c r="AH227" i="1"/>
  <c r="AG227" i="1"/>
  <c r="AF227" i="1"/>
  <c r="AE227" i="1"/>
  <c r="S227" i="1"/>
  <c r="AD227" i="1" s="1"/>
  <c r="R227" i="1"/>
  <c r="AC227" i="1" s="1"/>
  <c r="Q227" i="1"/>
  <c r="AB227" i="1" s="1"/>
  <c r="P227" i="1"/>
  <c r="AA227" i="1" s="1"/>
  <c r="O227" i="1"/>
  <c r="Z227" i="1" s="1"/>
  <c r="N227" i="1"/>
  <c r="Y227" i="1" s="1"/>
  <c r="M227" i="1"/>
  <c r="X227" i="1" s="1"/>
  <c r="AH226" i="1"/>
  <c r="AG226" i="1"/>
  <c r="AF226" i="1"/>
  <c r="AE226" i="1"/>
  <c r="S226" i="1"/>
  <c r="AD226" i="1" s="1"/>
  <c r="R226" i="1"/>
  <c r="AC226" i="1" s="1"/>
  <c r="Q226" i="1"/>
  <c r="AB226" i="1" s="1"/>
  <c r="P226" i="1"/>
  <c r="AA226" i="1" s="1"/>
  <c r="O226" i="1"/>
  <c r="Z226" i="1" s="1"/>
  <c r="N226" i="1"/>
  <c r="Y226" i="1" s="1"/>
  <c r="M226" i="1"/>
  <c r="X226" i="1" s="1"/>
  <c r="AH225" i="1"/>
  <c r="AG225" i="1"/>
  <c r="AF225" i="1"/>
  <c r="AE225" i="1"/>
  <c r="S225" i="1"/>
  <c r="AD225" i="1" s="1"/>
  <c r="R225" i="1"/>
  <c r="AC225" i="1" s="1"/>
  <c r="Q225" i="1"/>
  <c r="AB225" i="1" s="1"/>
  <c r="P225" i="1"/>
  <c r="AA225" i="1" s="1"/>
  <c r="O225" i="1"/>
  <c r="Z225" i="1" s="1"/>
  <c r="N225" i="1"/>
  <c r="Y225" i="1" s="1"/>
  <c r="M225" i="1"/>
  <c r="X225" i="1" s="1"/>
  <c r="AH224" i="1"/>
  <c r="AG224" i="1"/>
  <c r="AF224" i="1"/>
  <c r="AE224" i="1"/>
  <c r="S224" i="1"/>
  <c r="AD224" i="1" s="1"/>
  <c r="R224" i="1"/>
  <c r="AC224" i="1" s="1"/>
  <c r="Q224" i="1"/>
  <c r="AB224" i="1" s="1"/>
  <c r="P224" i="1"/>
  <c r="AA224" i="1" s="1"/>
  <c r="O224" i="1"/>
  <c r="Z224" i="1" s="1"/>
  <c r="N224" i="1"/>
  <c r="Y224" i="1" s="1"/>
  <c r="M224" i="1"/>
  <c r="X224" i="1" s="1"/>
  <c r="AH223" i="1"/>
  <c r="AG223" i="1"/>
  <c r="AF223" i="1"/>
  <c r="AE223" i="1"/>
  <c r="S223" i="1"/>
  <c r="AD223" i="1" s="1"/>
  <c r="R223" i="1"/>
  <c r="AC223" i="1" s="1"/>
  <c r="Q223" i="1"/>
  <c r="AB223" i="1" s="1"/>
  <c r="P223" i="1"/>
  <c r="AA223" i="1" s="1"/>
  <c r="O223" i="1"/>
  <c r="Z223" i="1" s="1"/>
  <c r="N223" i="1"/>
  <c r="Y223" i="1" s="1"/>
  <c r="M223" i="1"/>
  <c r="X223" i="1" s="1"/>
  <c r="AH222" i="1"/>
  <c r="AG222" i="1"/>
  <c r="AF222" i="1"/>
  <c r="AE222" i="1"/>
  <c r="S222" i="1"/>
  <c r="AD222" i="1" s="1"/>
  <c r="R222" i="1"/>
  <c r="AC222" i="1" s="1"/>
  <c r="Q222" i="1"/>
  <c r="AB222" i="1" s="1"/>
  <c r="P222" i="1"/>
  <c r="AA222" i="1" s="1"/>
  <c r="O222" i="1"/>
  <c r="Z222" i="1" s="1"/>
  <c r="N222" i="1"/>
  <c r="Y222" i="1" s="1"/>
  <c r="M222" i="1"/>
  <c r="X222" i="1" s="1"/>
  <c r="AH221" i="1"/>
  <c r="AG221" i="1"/>
  <c r="AF221" i="1"/>
  <c r="AE221" i="1"/>
  <c r="S221" i="1"/>
  <c r="AD221" i="1" s="1"/>
  <c r="R221" i="1"/>
  <c r="AC221" i="1" s="1"/>
  <c r="Q221" i="1"/>
  <c r="AB221" i="1" s="1"/>
  <c r="P221" i="1"/>
  <c r="AA221" i="1" s="1"/>
  <c r="O221" i="1"/>
  <c r="Z221" i="1" s="1"/>
  <c r="N221" i="1"/>
  <c r="Y221" i="1" s="1"/>
  <c r="M221" i="1"/>
  <c r="X221" i="1" s="1"/>
  <c r="AH220" i="1"/>
  <c r="AG220" i="1"/>
  <c r="AF220" i="1"/>
  <c r="AE220" i="1"/>
  <c r="S220" i="1"/>
  <c r="AD220" i="1" s="1"/>
  <c r="R220" i="1"/>
  <c r="AC220" i="1" s="1"/>
  <c r="Q220" i="1"/>
  <c r="AB220" i="1" s="1"/>
  <c r="P220" i="1"/>
  <c r="AA220" i="1" s="1"/>
  <c r="O220" i="1"/>
  <c r="Z220" i="1" s="1"/>
  <c r="N220" i="1"/>
  <c r="Y220" i="1" s="1"/>
  <c r="M220" i="1"/>
  <c r="X220" i="1" s="1"/>
  <c r="AE219" i="1"/>
  <c r="AH219" i="1"/>
  <c r="AG219" i="1"/>
  <c r="AF219" i="1"/>
  <c r="S219" i="1"/>
  <c r="AD219" i="1" s="1"/>
  <c r="R219" i="1"/>
  <c r="AC219" i="1" s="1"/>
  <c r="Q219" i="1"/>
  <c r="AB219" i="1" s="1"/>
  <c r="P219" i="1"/>
  <c r="AA219" i="1" s="1"/>
  <c r="O219" i="1"/>
  <c r="Z219" i="1" s="1"/>
  <c r="N219" i="1"/>
  <c r="Y219" i="1" s="1"/>
  <c r="M219" i="1"/>
  <c r="X219" i="1" s="1"/>
  <c r="AH218" i="1"/>
  <c r="AG218" i="1"/>
  <c r="AF218" i="1"/>
  <c r="AE218" i="1"/>
  <c r="S218" i="1"/>
  <c r="AD218" i="1" s="1"/>
  <c r="R218" i="1"/>
  <c r="AC218" i="1" s="1"/>
  <c r="Q218" i="1"/>
  <c r="AB218" i="1" s="1"/>
  <c r="P218" i="1"/>
  <c r="AA218" i="1" s="1"/>
  <c r="O218" i="1"/>
  <c r="Z218" i="1" s="1"/>
  <c r="N218" i="1"/>
  <c r="Y218" i="1" s="1"/>
  <c r="M218" i="1"/>
  <c r="X218" i="1" s="1"/>
  <c r="AH217" i="1"/>
  <c r="AG217" i="1"/>
  <c r="AF217" i="1"/>
  <c r="AE217" i="1"/>
  <c r="S217" i="1"/>
  <c r="AD217" i="1" s="1"/>
  <c r="R217" i="1"/>
  <c r="AC217" i="1" s="1"/>
  <c r="Q217" i="1"/>
  <c r="AB217" i="1" s="1"/>
  <c r="P217" i="1"/>
  <c r="AA217" i="1" s="1"/>
  <c r="O217" i="1"/>
  <c r="Z217" i="1" s="1"/>
  <c r="N217" i="1"/>
  <c r="Y217" i="1" s="1"/>
  <c r="M217" i="1"/>
  <c r="X217" i="1" s="1"/>
  <c r="AH216" i="1"/>
  <c r="AG216" i="1"/>
  <c r="AF216" i="1"/>
  <c r="AE216" i="1"/>
  <c r="S216" i="1"/>
  <c r="AD216" i="1" s="1"/>
  <c r="R216" i="1"/>
  <c r="AC216" i="1" s="1"/>
  <c r="Q216" i="1"/>
  <c r="AB216" i="1" s="1"/>
  <c r="P216" i="1"/>
  <c r="AA216" i="1" s="1"/>
  <c r="O216" i="1"/>
  <c r="Z216" i="1" s="1"/>
  <c r="N216" i="1"/>
  <c r="Y216" i="1" s="1"/>
  <c r="M216" i="1"/>
  <c r="X216" i="1" s="1"/>
  <c r="AH215" i="1"/>
  <c r="AG215" i="1"/>
  <c r="AF215" i="1"/>
  <c r="AE215" i="1"/>
  <c r="S215" i="1"/>
  <c r="AD215" i="1" s="1"/>
  <c r="R215" i="1"/>
  <c r="AC215" i="1" s="1"/>
  <c r="Q215" i="1"/>
  <c r="AB215" i="1" s="1"/>
  <c r="P215" i="1"/>
  <c r="AA215" i="1" s="1"/>
  <c r="O215" i="1"/>
  <c r="Z215" i="1" s="1"/>
  <c r="N215" i="1"/>
  <c r="Y215" i="1" s="1"/>
  <c r="M215" i="1"/>
  <c r="X215" i="1" s="1"/>
  <c r="AH214" i="1"/>
  <c r="AG214" i="1"/>
  <c r="AF214" i="1"/>
  <c r="AE214" i="1"/>
  <c r="S214" i="1"/>
  <c r="AD214" i="1" s="1"/>
  <c r="R214" i="1"/>
  <c r="AC214" i="1" s="1"/>
  <c r="Q214" i="1"/>
  <c r="AB214" i="1" s="1"/>
  <c r="P214" i="1"/>
  <c r="AA214" i="1" s="1"/>
  <c r="O214" i="1"/>
  <c r="Z214" i="1" s="1"/>
  <c r="N214" i="1"/>
  <c r="Y214" i="1" s="1"/>
  <c r="M214" i="1"/>
  <c r="X214" i="1" s="1"/>
  <c r="AH213" i="1"/>
  <c r="AG213" i="1"/>
  <c r="AF213" i="1"/>
  <c r="AE213" i="1"/>
  <c r="S213" i="1"/>
  <c r="AD213" i="1" s="1"/>
  <c r="R213" i="1"/>
  <c r="AC213" i="1" s="1"/>
  <c r="Q213" i="1"/>
  <c r="AB213" i="1" s="1"/>
  <c r="P213" i="1"/>
  <c r="AA213" i="1" s="1"/>
  <c r="O213" i="1"/>
  <c r="Z213" i="1" s="1"/>
  <c r="N213" i="1"/>
  <c r="Y213" i="1" s="1"/>
  <c r="M213" i="1"/>
  <c r="X213" i="1" s="1"/>
  <c r="AH212" i="1"/>
  <c r="AG212" i="1"/>
  <c r="AF212" i="1"/>
  <c r="AE212" i="1"/>
  <c r="S212" i="1"/>
  <c r="AD212" i="1" s="1"/>
  <c r="R212" i="1"/>
  <c r="AC212" i="1" s="1"/>
  <c r="Q212" i="1"/>
  <c r="AB212" i="1" s="1"/>
  <c r="P212" i="1"/>
  <c r="AA212" i="1" s="1"/>
  <c r="O212" i="1"/>
  <c r="Z212" i="1" s="1"/>
  <c r="N212" i="1"/>
  <c r="Y212" i="1" s="1"/>
  <c r="M212" i="1"/>
  <c r="X212" i="1" s="1"/>
  <c r="AH211" i="1"/>
  <c r="AG211" i="1"/>
  <c r="AF211" i="1"/>
  <c r="AE211" i="1"/>
  <c r="S211" i="1"/>
  <c r="AD211" i="1" s="1"/>
  <c r="R211" i="1"/>
  <c r="AC211" i="1" s="1"/>
  <c r="Q211" i="1"/>
  <c r="AB211" i="1" s="1"/>
  <c r="P211" i="1"/>
  <c r="AA211" i="1" s="1"/>
  <c r="O211" i="1"/>
  <c r="Z211" i="1" s="1"/>
  <c r="N211" i="1"/>
  <c r="Y211" i="1" s="1"/>
  <c r="M211" i="1"/>
  <c r="X211" i="1" s="1"/>
  <c r="AE210" i="1"/>
  <c r="AH210" i="1"/>
  <c r="AG210" i="1"/>
  <c r="AF210" i="1"/>
  <c r="S210" i="1"/>
  <c r="AD210" i="1" s="1"/>
  <c r="R210" i="1"/>
  <c r="AC210" i="1" s="1"/>
  <c r="Q210" i="1"/>
  <c r="AB210" i="1" s="1"/>
  <c r="P210" i="1"/>
  <c r="AA210" i="1" s="1"/>
  <c r="O210" i="1"/>
  <c r="Z210" i="1" s="1"/>
  <c r="N210" i="1"/>
  <c r="Y210" i="1" s="1"/>
  <c r="M210" i="1"/>
  <c r="X210" i="1" s="1"/>
  <c r="AH209" i="1"/>
  <c r="AG209" i="1"/>
  <c r="AF209" i="1"/>
  <c r="AE209" i="1"/>
  <c r="S209" i="1"/>
  <c r="AD209" i="1" s="1"/>
  <c r="R209" i="1"/>
  <c r="AC209" i="1" s="1"/>
  <c r="Q209" i="1"/>
  <c r="AB209" i="1" s="1"/>
  <c r="P209" i="1"/>
  <c r="AA209" i="1" s="1"/>
  <c r="O209" i="1"/>
  <c r="Z209" i="1" s="1"/>
  <c r="N209" i="1"/>
  <c r="Y209" i="1" s="1"/>
  <c r="M209" i="1"/>
  <c r="X209" i="1" s="1"/>
  <c r="AH208" i="1"/>
  <c r="AG208" i="1"/>
  <c r="AF208" i="1"/>
  <c r="AE208" i="1"/>
  <c r="S208" i="1"/>
  <c r="AD208" i="1" s="1"/>
  <c r="R208" i="1"/>
  <c r="AC208" i="1" s="1"/>
  <c r="Q208" i="1"/>
  <c r="AB208" i="1" s="1"/>
  <c r="P208" i="1"/>
  <c r="AA208" i="1" s="1"/>
  <c r="O208" i="1"/>
  <c r="Z208" i="1" s="1"/>
  <c r="N208" i="1"/>
  <c r="Y208" i="1" s="1"/>
  <c r="M208" i="1"/>
  <c r="X208" i="1" s="1"/>
  <c r="AH207" i="1"/>
  <c r="AG207" i="1"/>
  <c r="AF207" i="1"/>
  <c r="AE207" i="1"/>
  <c r="S207" i="1"/>
  <c r="AD207" i="1" s="1"/>
  <c r="R207" i="1"/>
  <c r="AC207" i="1" s="1"/>
  <c r="Q207" i="1"/>
  <c r="AB207" i="1" s="1"/>
  <c r="P207" i="1"/>
  <c r="AA207" i="1" s="1"/>
  <c r="O207" i="1"/>
  <c r="Z207" i="1" s="1"/>
  <c r="N207" i="1"/>
  <c r="Y207" i="1" s="1"/>
  <c r="M207" i="1"/>
  <c r="X207" i="1" s="1"/>
  <c r="AH206" i="1"/>
  <c r="AG206" i="1"/>
  <c r="AF206" i="1"/>
  <c r="AE206" i="1"/>
  <c r="S206" i="1"/>
  <c r="AD206" i="1" s="1"/>
  <c r="R206" i="1"/>
  <c r="AC206" i="1" s="1"/>
  <c r="Q206" i="1"/>
  <c r="AB206" i="1" s="1"/>
  <c r="P206" i="1"/>
  <c r="AA206" i="1" s="1"/>
  <c r="O206" i="1"/>
  <c r="Z206" i="1" s="1"/>
  <c r="N206" i="1"/>
  <c r="Y206" i="1" s="1"/>
  <c r="M206" i="1"/>
  <c r="X206" i="1" s="1"/>
  <c r="AH205" i="1"/>
  <c r="AG205" i="1"/>
  <c r="AF205" i="1"/>
  <c r="AE205" i="1"/>
  <c r="S205" i="1"/>
  <c r="AD205" i="1" s="1"/>
  <c r="R205" i="1"/>
  <c r="AC205" i="1" s="1"/>
  <c r="Q205" i="1"/>
  <c r="AB205" i="1" s="1"/>
  <c r="P205" i="1"/>
  <c r="AA205" i="1" s="1"/>
  <c r="O205" i="1"/>
  <c r="Z205" i="1" s="1"/>
  <c r="N205" i="1"/>
  <c r="Y205" i="1" s="1"/>
  <c r="M205" i="1"/>
  <c r="X205" i="1" s="1"/>
  <c r="AH204" i="1"/>
  <c r="AG204" i="1"/>
  <c r="AF204" i="1"/>
  <c r="AE204" i="1"/>
  <c r="S204" i="1"/>
  <c r="AD204" i="1" s="1"/>
  <c r="R204" i="1"/>
  <c r="AC204" i="1" s="1"/>
  <c r="Q204" i="1"/>
  <c r="AB204" i="1" s="1"/>
  <c r="P204" i="1"/>
  <c r="AA204" i="1" s="1"/>
  <c r="O204" i="1"/>
  <c r="Z204" i="1" s="1"/>
  <c r="N204" i="1"/>
  <c r="Y204" i="1" s="1"/>
  <c r="M204" i="1"/>
  <c r="X204" i="1" s="1"/>
  <c r="AH203" i="1"/>
  <c r="AG203" i="1"/>
  <c r="AF203" i="1"/>
  <c r="AE203" i="1"/>
  <c r="S203" i="1"/>
  <c r="AD203" i="1" s="1"/>
  <c r="R203" i="1"/>
  <c r="AC203" i="1" s="1"/>
  <c r="Q203" i="1"/>
  <c r="AB203" i="1" s="1"/>
  <c r="P203" i="1"/>
  <c r="AA203" i="1" s="1"/>
  <c r="O203" i="1"/>
  <c r="Z203" i="1" s="1"/>
  <c r="N203" i="1"/>
  <c r="Y203" i="1" s="1"/>
  <c r="M203" i="1"/>
  <c r="X203" i="1" s="1"/>
  <c r="AH202" i="1"/>
  <c r="AG202" i="1"/>
  <c r="AF202" i="1"/>
  <c r="AE202" i="1"/>
  <c r="S202" i="1"/>
  <c r="AD202" i="1" s="1"/>
  <c r="R202" i="1"/>
  <c r="AC202" i="1" s="1"/>
  <c r="Q202" i="1"/>
  <c r="AB202" i="1" s="1"/>
  <c r="P202" i="1"/>
  <c r="AA202" i="1" s="1"/>
  <c r="O202" i="1"/>
  <c r="Z202" i="1" s="1"/>
  <c r="N202" i="1"/>
  <c r="Y202" i="1" s="1"/>
  <c r="M202" i="1"/>
  <c r="X202" i="1" s="1"/>
  <c r="AH201" i="1"/>
  <c r="AG201" i="1"/>
  <c r="AF201" i="1"/>
  <c r="AE201" i="1"/>
  <c r="S201" i="1"/>
  <c r="AD201" i="1" s="1"/>
  <c r="R201" i="1"/>
  <c r="AC201" i="1" s="1"/>
  <c r="Q201" i="1"/>
  <c r="AB201" i="1" s="1"/>
  <c r="P201" i="1"/>
  <c r="AA201" i="1" s="1"/>
  <c r="O201" i="1"/>
  <c r="Z201" i="1" s="1"/>
  <c r="N201" i="1"/>
  <c r="Y201" i="1" s="1"/>
  <c r="M201" i="1"/>
  <c r="X201" i="1" s="1"/>
  <c r="AH200" i="1"/>
  <c r="AG200" i="1"/>
  <c r="AF200" i="1"/>
  <c r="AE200" i="1"/>
  <c r="S200" i="1"/>
  <c r="AD200" i="1" s="1"/>
  <c r="R200" i="1"/>
  <c r="AC200" i="1" s="1"/>
  <c r="Q200" i="1"/>
  <c r="AB200" i="1" s="1"/>
  <c r="P200" i="1"/>
  <c r="AA200" i="1" s="1"/>
  <c r="O200" i="1"/>
  <c r="Z200" i="1" s="1"/>
  <c r="N200" i="1"/>
  <c r="Y200" i="1" s="1"/>
  <c r="M200" i="1"/>
  <c r="X200" i="1" s="1"/>
  <c r="AH199" i="1"/>
  <c r="AG199" i="1"/>
  <c r="AF199" i="1"/>
  <c r="AE199" i="1"/>
  <c r="S199" i="1"/>
  <c r="AD199" i="1" s="1"/>
  <c r="R199" i="1"/>
  <c r="AC199" i="1" s="1"/>
  <c r="Q199" i="1"/>
  <c r="AB199" i="1" s="1"/>
  <c r="P199" i="1"/>
  <c r="AA199" i="1" s="1"/>
  <c r="O199" i="1"/>
  <c r="Z199" i="1" s="1"/>
  <c r="N199" i="1"/>
  <c r="Y199" i="1" s="1"/>
  <c r="M199" i="1"/>
  <c r="X199" i="1" s="1"/>
  <c r="AH198" i="1"/>
  <c r="AG198" i="1"/>
  <c r="AF198" i="1"/>
  <c r="AE198" i="1"/>
  <c r="S198" i="1"/>
  <c r="AD198" i="1" s="1"/>
  <c r="R198" i="1"/>
  <c r="AC198" i="1" s="1"/>
  <c r="Q198" i="1"/>
  <c r="AB198" i="1" s="1"/>
  <c r="P198" i="1"/>
  <c r="AA198" i="1" s="1"/>
  <c r="O198" i="1"/>
  <c r="Z198" i="1" s="1"/>
  <c r="N198" i="1"/>
  <c r="Y198" i="1" s="1"/>
  <c r="M198" i="1"/>
  <c r="X198" i="1" s="1"/>
  <c r="AH197" i="1"/>
  <c r="AG197" i="1"/>
  <c r="AF197" i="1"/>
  <c r="AE197" i="1"/>
  <c r="S197" i="1"/>
  <c r="AD197" i="1" s="1"/>
  <c r="R197" i="1"/>
  <c r="AC197" i="1" s="1"/>
  <c r="Q197" i="1"/>
  <c r="AB197" i="1" s="1"/>
  <c r="P197" i="1"/>
  <c r="AA197" i="1" s="1"/>
  <c r="O197" i="1"/>
  <c r="Z197" i="1" s="1"/>
  <c r="N197" i="1"/>
  <c r="Y197" i="1" s="1"/>
  <c r="M197" i="1"/>
  <c r="X197" i="1" s="1"/>
  <c r="AE196" i="1"/>
  <c r="AH196" i="1"/>
  <c r="AG196" i="1"/>
  <c r="AF196" i="1"/>
  <c r="S196" i="1"/>
  <c r="AD196" i="1" s="1"/>
  <c r="R196" i="1"/>
  <c r="AC196" i="1" s="1"/>
  <c r="Q196" i="1"/>
  <c r="AB196" i="1" s="1"/>
  <c r="P196" i="1"/>
  <c r="AA196" i="1" s="1"/>
  <c r="O196" i="1"/>
  <c r="Z196" i="1" s="1"/>
  <c r="N196" i="1"/>
  <c r="Y196" i="1" s="1"/>
  <c r="M196" i="1"/>
  <c r="X196" i="1" s="1"/>
  <c r="AH195" i="1"/>
  <c r="AG195" i="1"/>
  <c r="AF195" i="1"/>
  <c r="AE195" i="1"/>
  <c r="S195" i="1"/>
  <c r="AD195" i="1" s="1"/>
  <c r="R195" i="1"/>
  <c r="AC195" i="1" s="1"/>
  <c r="Q195" i="1"/>
  <c r="AB195" i="1" s="1"/>
  <c r="P195" i="1"/>
  <c r="AA195" i="1" s="1"/>
  <c r="O195" i="1"/>
  <c r="Z195" i="1" s="1"/>
  <c r="N195" i="1"/>
  <c r="Y195" i="1" s="1"/>
  <c r="M195" i="1"/>
  <c r="X195" i="1" s="1"/>
  <c r="AH194" i="1"/>
  <c r="AG194" i="1"/>
  <c r="AF194" i="1"/>
  <c r="AE194" i="1"/>
  <c r="S194" i="1"/>
  <c r="AD194" i="1" s="1"/>
  <c r="R194" i="1"/>
  <c r="AC194" i="1" s="1"/>
  <c r="Q194" i="1"/>
  <c r="AB194" i="1" s="1"/>
  <c r="P194" i="1"/>
  <c r="AA194" i="1" s="1"/>
  <c r="O194" i="1"/>
  <c r="Z194" i="1" s="1"/>
  <c r="N194" i="1"/>
  <c r="Y194" i="1" s="1"/>
  <c r="M194" i="1"/>
  <c r="X194" i="1" s="1"/>
  <c r="AH193" i="1"/>
  <c r="AG193" i="1"/>
  <c r="AF193" i="1"/>
  <c r="AE193" i="1"/>
  <c r="S193" i="1"/>
  <c r="AD193" i="1" s="1"/>
  <c r="R193" i="1"/>
  <c r="AC193" i="1" s="1"/>
  <c r="Q193" i="1"/>
  <c r="AB193" i="1" s="1"/>
  <c r="P193" i="1"/>
  <c r="AA193" i="1" s="1"/>
  <c r="O193" i="1"/>
  <c r="Z193" i="1" s="1"/>
  <c r="N193" i="1"/>
  <c r="Y193" i="1" s="1"/>
  <c r="M193" i="1"/>
  <c r="X193" i="1" s="1"/>
  <c r="AH192" i="1"/>
  <c r="AG192" i="1"/>
  <c r="AF192" i="1"/>
  <c r="AE192" i="1"/>
  <c r="S192" i="1"/>
  <c r="AD192" i="1" s="1"/>
  <c r="R192" i="1"/>
  <c r="AC192" i="1" s="1"/>
  <c r="Q192" i="1"/>
  <c r="AB192" i="1" s="1"/>
  <c r="P192" i="1"/>
  <c r="AA192" i="1" s="1"/>
  <c r="O192" i="1"/>
  <c r="Z192" i="1" s="1"/>
  <c r="N192" i="1"/>
  <c r="Y192" i="1" s="1"/>
  <c r="M192" i="1"/>
  <c r="X192" i="1" s="1"/>
  <c r="AH191" i="1"/>
  <c r="AG191" i="1"/>
  <c r="AF191" i="1"/>
  <c r="AE191" i="1"/>
  <c r="S191" i="1"/>
  <c r="AD191" i="1" s="1"/>
  <c r="R191" i="1"/>
  <c r="AC191" i="1" s="1"/>
  <c r="Q191" i="1"/>
  <c r="AB191" i="1" s="1"/>
  <c r="P191" i="1"/>
  <c r="AA191" i="1" s="1"/>
  <c r="O191" i="1"/>
  <c r="Z191" i="1" s="1"/>
  <c r="N191" i="1"/>
  <c r="Y191" i="1" s="1"/>
  <c r="M191" i="1"/>
  <c r="X191" i="1" s="1"/>
  <c r="AH190" i="1"/>
  <c r="AG190" i="1"/>
  <c r="AF190" i="1"/>
  <c r="AE190" i="1"/>
  <c r="S190" i="1"/>
  <c r="AD190" i="1" s="1"/>
  <c r="R190" i="1"/>
  <c r="AC190" i="1" s="1"/>
  <c r="Q190" i="1"/>
  <c r="AB190" i="1" s="1"/>
  <c r="P190" i="1"/>
  <c r="AA190" i="1" s="1"/>
  <c r="O190" i="1"/>
  <c r="Z190" i="1" s="1"/>
  <c r="N190" i="1"/>
  <c r="Y190" i="1" s="1"/>
  <c r="M190" i="1"/>
  <c r="X190" i="1" s="1"/>
  <c r="AH189" i="1"/>
  <c r="AG189" i="1"/>
  <c r="AF189" i="1"/>
  <c r="AE189" i="1"/>
  <c r="S189" i="1"/>
  <c r="AD189" i="1" s="1"/>
  <c r="R189" i="1"/>
  <c r="AC189" i="1" s="1"/>
  <c r="Q189" i="1"/>
  <c r="AB189" i="1" s="1"/>
  <c r="P189" i="1"/>
  <c r="AA189" i="1" s="1"/>
  <c r="O189" i="1"/>
  <c r="Z189" i="1" s="1"/>
  <c r="N189" i="1"/>
  <c r="Y189" i="1" s="1"/>
  <c r="M189" i="1"/>
  <c r="X189" i="1" s="1"/>
  <c r="AH188" i="1"/>
  <c r="AG188" i="1"/>
  <c r="AF188" i="1"/>
  <c r="AE188" i="1"/>
  <c r="S188" i="1"/>
  <c r="AD188" i="1" s="1"/>
  <c r="R188" i="1"/>
  <c r="AC188" i="1" s="1"/>
  <c r="Q188" i="1"/>
  <c r="AB188" i="1" s="1"/>
  <c r="P188" i="1"/>
  <c r="AA188" i="1" s="1"/>
  <c r="O188" i="1"/>
  <c r="Z188" i="1" s="1"/>
  <c r="N188" i="1"/>
  <c r="Y188" i="1" s="1"/>
  <c r="M188" i="1"/>
  <c r="X188" i="1" s="1"/>
  <c r="AH187" i="1"/>
  <c r="AG187" i="1"/>
  <c r="AF187" i="1"/>
  <c r="AE187" i="1"/>
  <c r="S187" i="1"/>
  <c r="AD187" i="1" s="1"/>
  <c r="R187" i="1"/>
  <c r="AC187" i="1" s="1"/>
  <c r="Q187" i="1"/>
  <c r="AB187" i="1" s="1"/>
  <c r="P187" i="1"/>
  <c r="AA187" i="1" s="1"/>
  <c r="O187" i="1"/>
  <c r="Z187" i="1" s="1"/>
  <c r="N187" i="1"/>
  <c r="Y187" i="1" s="1"/>
  <c r="M187" i="1"/>
  <c r="X187" i="1" s="1"/>
  <c r="AH186" i="1"/>
  <c r="AG186" i="1"/>
  <c r="AF186" i="1"/>
  <c r="AE186" i="1"/>
  <c r="S186" i="1"/>
  <c r="AD186" i="1" s="1"/>
  <c r="R186" i="1"/>
  <c r="AC186" i="1" s="1"/>
  <c r="Q186" i="1"/>
  <c r="AB186" i="1" s="1"/>
  <c r="P186" i="1"/>
  <c r="AA186" i="1" s="1"/>
  <c r="O186" i="1"/>
  <c r="Z186" i="1" s="1"/>
  <c r="N186" i="1"/>
  <c r="Y186" i="1" s="1"/>
  <c r="M186" i="1"/>
  <c r="X186" i="1" s="1"/>
  <c r="AH185" i="1"/>
  <c r="AG185" i="1"/>
  <c r="AF185" i="1"/>
  <c r="AE185" i="1"/>
  <c r="S185" i="1"/>
  <c r="AD185" i="1" s="1"/>
  <c r="R185" i="1"/>
  <c r="AC185" i="1" s="1"/>
  <c r="Q185" i="1"/>
  <c r="AB185" i="1" s="1"/>
  <c r="P185" i="1"/>
  <c r="AA185" i="1" s="1"/>
  <c r="O185" i="1"/>
  <c r="Z185" i="1" s="1"/>
  <c r="N185" i="1"/>
  <c r="Y185" i="1" s="1"/>
  <c r="M185" i="1"/>
  <c r="X185" i="1" s="1"/>
  <c r="AH184" i="1"/>
  <c r="AG184" i="1"/>
  <c r="AF184" i="1"/>
  <c r="AE184" i="1"/>
  <c r="S184" i="1"/>
  <c r="AD184" i="1" s="1"/>
  <c r="R184" i="1"/>
  <c r="AC184" i="1" s="1"/>
  <c r="Q184" i="1"/>
  <c r="AB184" i="1" s="1"/>
  <c r="P184" i="1"/>
  <c r="AA184" i="1" s="1"/>
  <c r="O184" i="1"/>
  <c r="Z184" i="1" s="1"/>
  <c r="N184" i="1"/>
  <c r="Y184" i="1" s="1"/>
  <c r="M184" i="1"/>
  <c r="X184" i="1" s="1"/>
  <c r="AH183" i="1"/>
  <c r="AG183" i="1"/>
  <c r="AF183" i="1"/>
  <c r="AE183" i="1"/>
  <c r="S183" i="1"/>
  <c r="AD183" i="1" s="1"/>
  <c r="R183" i="1"/>
  <c r="AC183" i="1" s="1"/>
  <c r="Q183" i="1"/>
  <c r="AB183" i="1" s="1"/>
  <c r="P183" i="1"/>
  <c r="AA183" i="1" s="1"/>
  <c r="O183" i="1"/>
  <c r="Z183" i="1" s="1"/>
  <c r="N183" i="1"/>
  <c r="Y183" i="1" s="1"/>
  <c r="M183" i="1"/>
  <c r="X183" i="1" s="1"/>
  <c r="AH182" i="1"/>
  <c r="AG182" i="1"/>
  <c r="AF182" i="1"/>
  <c r="AE182" i="1"/>
  <c r="S182" i="1"/>
  <c r="AD182" i="1" s="1"/>
  <c r="R182" i="1"/>
  <c r="AC182" i="1" s="1"/>
  <c r="Q182" i="1"/>
  <c r="AB182" i="1" s="1"/>
  <c r="P182" i="1"/>
  <c r="AA182" i="1" s="1"/>
  <c r="O182" i="1"/>
  <c r="Z182" i="1" s="1"/>
  <c r="N182" i="1"/>
  <c r="Y182" i="1" s="1"/>
  <c r="M182" i="1"/>
  <c r="X182" i="1" s="1"/>
  <c r="AH181" i="1"/>
  <c r="AG181" i="1"/>
  <c r="AF181" i="1"/>
  <c r="AE181" i="1"/>
  <c r="S181" i="1"/>
  <c r="AD181" i="1" s="1"/>
  <c r="R181" i="1"/>
  <c r="AC181" i="1" s="1"/>
  <c r="Q181" i="1"/>
  <c r="AB181" i="1" s="1"/>
  <c r="P181" i="1"/>
  <c r="AA181" i="1" s="1"/>
  <c r="O181" i="1"/>
  <c r="Z181" i="1" s="1"/>
  <c r="N181" i="1"/>
  <c r="Y181" i="1" s="1"/>
  <c r="M181" i="1"/>
  <c r="X181" i="1" s="1"/>
  <c r="AH180" i="1"/>
  <c r="AG180" i="1"/>
  <c r="AF180" i="1"/>
  <c r="AE180" i="1"/>
  <c r="S180" i="1"/>
  <c r="AD180" i="1" s="1"/>
  <c r="R180" i="1"/>
  <c r="AC180" i="1" s="1"/>
  <c r="Q180" i="1"/>
  <c r="AB180" i="1" s="1"/>
  <c r="P180" i="1"/>
  <c r="AA180" i="1" s="1"/>
  <c r="O180" i="1"/>
  <c r="Z180" i="1" s="1"/>
  <c r="N180" i="1"/>
  <c r="Y180" i="1" s="1"/>
  <c r="M180" i="1"/>
  <c r="X180" i="1" s="1"/>
  <c r="AH179" i="1"/>
  <c r="AG179" i="1"/>
  <c r="AF179" i="1"/>
  <c r="AE179" i="1"/>
  <c r="S179" i="1"/>
  <c r="AD179" i="1" s="1"/>
  <c r="R179" i="1"/>
  <c r="AC179" i="1" s="1"/>
  <c r="Q179" i="1"/>
  <c r="AB179" i="1" s="1"/>
  <c r="P179" i="1"/>
  <c r="AA179" i="1" s="1"/>
  <c r="O179" i="1"/>
  <c r="Z179" i="1" s="1"/>
  <c r="N179" i="1"/>
  <c r="Y179" i="1" s="1"/>
  <c r="M179" i="1"/>
  <c r="X179" i="1" s="1"/>
  <c r="AH178" i="1"/>
  <c r="AG178" i="1"/>
  <c r="AF178" i="1"/>
  <c r="AE178" i="1"/>
  <c r="S178" i="1"/>
  <c r="AD178" i="1" s="1"/>
  <c r="R178" i="1"/>
  <c r="AC178" i="1" s="1"/>
  <c r="Q178" i="1"/>
  <c r="AB178" i="1" s="1"/>
  <c r="P178" i="1"/>
  <c r="AA178" i="1" s="1"/>
  <c r="O178" i="1"/>
  <c r="Z178" i="1" s="1"/>
  <c r="N178" i="1"/>
  <c r="Y178" i="1" s="1"/>
  <c r="M178" i="1"/>
  <c r="X178" i="1" s="1"/>
  <c r="AH177" i="1"/>
  <c r="AG177" i="1"/>
  <c r="AF177" i="1"/>
  <c r="AE177" i="1"/>
  <c r="S177" i="1"/>
  <c r="AD177" i="1" s="1"/>
  <c r="R177" i="1"/>
  <c r="AC177" i="1" s="1"/>
  <c r="Q177" i="1"/>
  <c r="AB177" i="1" s="1"/>
  <c r="P177" i="1"/>
  <c r="AA177" i="1" s="1"/>
  <c r="O177" i="1"/>
  <c r="Z177" i="1" s="1"/>
  <c r="N177" i="1"/>
  <c r="Y177" i="1" s="1"/>
  <c r="M177" i="1"/>
  <c r="X177" i="1" s="1"/>
  <c r="AH176" i="1"/>
  <c r="AG176" i="1"/>
  <c r="AF176" i="1"/>
  <c r="AE176" i="1"/>
  <c r="S176" i="1"/>
  <c r="AD176" i="1" s="1"/>
  <c r="R176" i="1"/>
  <c r="AC176" i="1" s="1"/>
  <c r="Q176" i="1"/>
  <c r="AB176" i="1" s="1"/>
  <c r="P176" i="1"/>
  <c r="AA176" i="1" s="1"/>
  <c r="O176" i="1"/>
  <c r="Z176" i="1" s="1"/>
  <c r="N176" i="1"/>
  <c r="Y176" i="1" s="1"/>
  <c r="M176" i="1"/>
  <c r="X176" i="1" s="1"/>
  <c r="AH175" i="1"/>
  <c r="AG175" i="1"/>
  <c r="AF175" i="1"/>
  <c r="AE175" i="1"/>
  <c r="S175" i="1"/>
  <c r="AD175" i="1" s="1"/>
  <c r="R175" i="1"/>
  <c r="AC175" i="1" s="1"/>
  <c r="Q175" i="1"/>
  <c r="AB175" i="1" s="1"/>
  <c r="P175" i="1"/>
  <c r="AA175" i="1" s="1"/>
  <c r="O175" i="1"/>
  <c r="Z175" i="1" s="1"/>
  <c r="N175" i="1"/>
  <c r="Y175" i="1" s="1"/>
  <c r="M175" i="1"/>
  <c r="X175" i="1" s="1"/>
  <c r="AH174" i="1"/>
  <c r="AG174" i="1"/>
  <c r="AF174" i="1"/>
  <c r="AE174" i="1"/>
  <c r="S174" i="1"/>
  <c r="AD174" i="1" s="1"/>
  <c r="R174" i="1"/>
  <c r="AC174" i="1" s="1"/>
  <c r="Q174" i="1"/>
  <c r="AB174" i="1" s="1"/>
  <c r="P174" i="1"/>
  <c r="AA174" i="1" s="1"/>
  <c r="O174" i="1"/>
  <c r="Z174" i="1" s="1"/>
  <c r="N174" i="1"/>
  <c r="Y174" i="1" s="1"/>
  <c r="M174" i="1"/>
  <c r="X174" i="1" s="1"/>
  <c r="AH173" i="1"/>
  <c r="AG173" i="1"/>
  <c r="AF173" i="1"/>
  <c r="AE173" i="1"/>
  <c r="S173" i="1"/>
  <c r="AD173" i="1" s="1"/>
  <c r="R173" i="1"/>
  <c r="AC173" i="1" s="1"/>
  <c r="Q173" i="1"/>
  <c r="AB173" i="1" s="1"/>
  <c r="P173" i="1"/>
  <c r="AA173" i="1" s="1"/>
  <c r="O173" i="1"/>
  <c r="Z173" i="1" s="1"/>
  <c r="N173" i="1"/>
  <c r="Y173" i="1" s="1"/>
  <c r="M173" i="1"/>
  <c r="X173" i="1" s="1"/>
  <c r="AH172" i="1"/>
  <c r="AG172" i="1"/>
  <c r="AF172" i="1"/>
  <c r="AE172" i="1"/>
  <c r="S172" i="1"/>
  <c r="AD172" i="1" s="1"/>
  <c r="R172" i="1"/>
  <c r="AC172" i="1" s="1"/>
  <c r="Q172" i="1"/>
  <c r="AB172" i="1" s="1"/>
  <c r="P172" i="1"/>
  <c r="AA172" i="1" s="1"/>
  <c r="O172" i="1"/>
  <c r="Z172" i="1" s="1"/>
  <c r="N172" i="1"/>
  <c r="Y172" i="1" s="1"/>
  <c r="M172" i="1"/>
  <c r="X172" i="1" s="1"/>
  <c r="AG171" i="1"/>
  <c r="AF171" i="1"/>
  <c r="AH171" i="1"/>
  <c r="AE171" i="1"/>
  <c r="S171" i="1"/>
  <c r="AD171" i="1" s="1"/>
  <c r="R171" i="1"/>
  <c r="AC171" i="1" s="1"/>
  <c r="Q171" i="1"/>
  <c r="AB171" i="1" s="1"/>
  <c r="P171" i="1"/>
  <c r="AA171" i="1" s="1"/>
  <c r="O171" i="1"/>
  <c r="Z171" i="1" s="1"/>
  <c r="N171" i="1"/>
  <c r="Y171" i="1" s="1"/>
  <c r="M171" i="1"/>
  <c r="X171" i="1" s="1"/>
  <c r="AH170" i="1"/>
  <c r="AG170" i="1"/>
  <c r="AF170" i="1"/>
  <c r="AE170" i="1"/>
  <c r="S170" i="1"/>
  <c r="AD170" i="1" s="1"/>
  <c r="R170" i="1"/>
  <c r="AC170" i="1" s="1"/>
  <c r="Q170" i="1"/>
  <c r="AB170" i="1" s="1"/>
  <c r="P170" i="1"/>
  <c r="AA170" i="1" s="1"/>
  <c r="O170" i="1"/>
  <c r="Z170" i="1" s="1"/>
  <c r="N170" i="1"/>
  <c r="Y170" i="1" s="1"/>
  <c r="M170" i="1"/>
  <c r="X170" i="1" s="1"/>
  <c r="AH169" i="1"/>
  <c r="AG169" i="1"/>
  <c r="AF169" i="1"/>
  <c r="AE169" i="1"/>
  <c r="S169" i="1"/>
  <c r="AD169" i="1" s="1"/>
  <c r="R169" i="1"/>
  <c r="AC169" i="1" s="1"/>
  <c r="Q169" i="1"/>
  <c r="AB169" i="1" s="1"/>
  <c r="P169" i="1"/>
  <c r="AA169" i="1" s="1"/>
  <c r="O169" i="1"/>
  <c r="Z169" i="1" s="1"/>
  <c r="N169" i="1"/>
  <c r="Y169" i="1" s="1"/>
  <c r="M169" i="1"/>
  <c r="X169" i="1" s="1"/>
  <c r="AH168" i="1"/>
  <c r="AG168" i="1"/>
  <c r="AF168" i="1"/>
  <c r="AE168" i="1"/>
  <c r="S168" i="1"/>
  <c r="AD168" i="1" s="1"/>
  <c r="R168" i="1"/>
  <c r="AC168" i="1" s="1"/>
  <c r="Q168" i="1"/>
  <c r="AB168" i="1" s="1"/>
  <c r="P168" i="1"/>
  <c r="AA168" i="1" s="1"/>
  <c r="O168" i="1"/>
  <c r="Z168" i="1" s="1"/>
  <c r="N168" i="1"/>
  <c r="Y168" i="1" s="1"/>
  <c r="M168" i="1"/>
  <c r="X168" i="1" s="1"/>
  <c r="AG167" i="1"/>
  <c r="AH167" i="1"/>
  <c r="AF167" i="1"/>
  <c r="AE167" i="1"/>
  <c r="S167" i="1"/>
  <c r="AD167" i="1" s="1"/>
  <c r="R167" i="1"/>
  <c r="AC167" i="1" s="1"/>
  <c r="Q167" i="1"/>
  <c r="AB167" i="1" s="1"/>
  <c r="P167" i="1"/>
  <c r="AA167" i="1" s="1"/>
  <c r="O167" i="1"/>
  <c r="Z167" i="1" s="1"/>
  <c r="N167" i="1"/>
  <c r="Y167" i="1" s="1"/>
  <c r="M167" i="1"/>
  <c r="X167" i="1" s="1"/>
  <c r="AH166" i="1"/>
  <c r="AG166" i="1"/>
  <c r="AF166" i="1"/>
  <c r="AE166" i="1"/>
  <c r="S166" i="1"/>
  <c r="AD166" i="1" s="1"/>
  <c r="R166" i="1"/>
  <c r="AC166" i="1" s="1"/>
  <c r="Q166" i="1"/>
  <c r="AB166" i="1" s="1"/>
  <c r="P166" i="1"/>
  <c r="AA166" i="1" s="1"/>
  <c r="O166" i="1"/>
  <c r="Z166" i="1" s="1"/>
  <c r="N166" i="1"/>
  <c r="Y166" i="1" s="1"/>
  <c r="M166" i="1"/>
  <c r="X166" i="1" s="1"/>
  <c r="AH165" i="1"/>
  <c r="AG165" i="1"/>
  <c r="AF165" i="1"/>
  <c r="AE165" i="1"/>
  <c r="S165" i="1"/>
  <c r="AD165" i="1" s="1"/>
  <c r="R165" i="1"/>
  <c r="AC165" i="1" s="1"/>
  <c r="Q165" i="1"/>
  <c r="AB165" i="1" s="1"/>
  <c r="P165" i="1"/>
  <c r="AA165" i="1" s="1"/>
  <c r="O165" i="1"/>
  <c r="Z165" i="1" s="1"/>
  <c r="N165" i="1"/>
  <c r="Y165" i="1" s="1"/>
  <c r="M165" i="1"/>
  <c r="X165" i="1" s="1"/>
  <c r="AH164" i="1"/>
  <c r="AG164" i="1"/>
  <c r="AF164" i="1"/>
  <c r="AE164" i="1"/>
  <c r="S164" i="1"/>
  <c r="AD164" i="1" s="1"/>
  <c r="R164" i="1"/>
  <c r="AC164" i="1" s="1"/>
  <c r="Q164" i="1"/>
  <c r="AB164" i="1" s="1"/>
  <c r="P164" i="1"/>
  <c r="AA164" i="1" s="1"/>
  <c r="O164" i="1"/>
  <c r="Z164" i="1" s="1"/>
  <c r="N164" i="1"/>
  <c r="Y164" i="1" s="1"/>
  <c r="M164" i="1"/>
  <c r="X164" i="1" s="1"/>
  <c r="AE163" i="1"/>
  <c r="AH163" i="1"/>
  <c r="AG163" i="1"/>
  <c r="AF163" i="1"/>
  <c r="S163" i="1"/>
  <c r="AD163" i="1" s="1"/>
  <c r="R163" i="1"/>
  <c r="AC163" i="1" s="1"/>
  <c r="Q163" i="1"/>
  <c r="AB163" i="1" s="1"/>
  <c r="P163" i="1"/>
  <c r="AA163" i="1" s="1"/>
  <c r="O163" i="1"/>
  <c r="Z163" i="1" s="1"/>
  <c r="N163" i="1"/>
  <c r="Y163" i="1" s="1"/>
  <c r="M163" i="1"/>
  <c r="X163" i="1" s="1"/>
  <c r="AH162" i="1"/>
  <c r="AG162" i="1"/>
  <c r="AF162" i="1"/>
  <c r="AE162" i="1"/>
  <c r="S162" i="1"/>
  <c r="AD162" i="1" s="1"/>
  <c r="R162" i="1"/>
  <c r="AC162" i="1" s="1"/>
  <c r="Q162" i="1"/>
  <c r="AB162" i="1" s="1"/>
  <c r="P162" i="1"/>
  <c r="AA162" i="1" s="1"/>
  <c r="O162" i="1"/>
  <c r="Z162" i="1" s="1"/>
  <c r="N162" i="1"/>
  <c r="Y162" i="1" s="1"/>
  <c r="M162" i="1"/>
  <c r="X162" i="1" s="1"/>
  <c r="AH161" i="1"/>
  <c r="AG161" i="1"/>
  <c r="AF161" i="1"/>
  <c r="AE161" i="1"/>
  <c r="S161" i="1"/>
  <c r="AD161" i="1" s="1"/>
  <c r="R161" i="1"/>
  <c r="AC161" i="1" s="1"/>
  <c r="Q161" i="1"/>
  <c r="AB161" i="1" s="1"/>
  <c r="P161" i="1"/>
  <c r="AA161" i="1" s="1"/>
  <c r="O161" i="1"/>
  <c r="Z161" i="1" s="1"/>
  <c r="N161" i="1"/>
  <c r="Y161" i="1" s="1"/>
  <c r="M161" i="1"/>
  <c r="X161" i="1" s="1"/>
  <c r="AH160" i="1"/>
  <c r="AG160" i="1"/>
  <c r="AF160" i="1"/>
  <c r="AE160" i="1"/>
  <c r="S160" i="1"/>
  <c r="AD160" i="1" s="1"/>
  <c r="R160" i="1"/>
  <c r="AC160" i="1" s="1"/>
  <c r="Q160" i="1"/>
  <c r="AB160" i="1" s="1"/>
  <c r="P160" i="1"/>
  <c r="AA160" i="1" s="1"/>
  <c r="O160" i="1"/>
  <c r="Z160" i="1" s="1"/>
  <c r="N160" i="1"/>
  <c r="Y160" i="1" s="1"/>
  <c r="M160" i="1"/>
  <c r="X160" i="1" s="1"/>
  <c r="AH159" i="1"/>
  <c r="AG159" i="1"/>
  <c r="AF159" i="1"/>
  <c r="AE159" i="1"/>
  <c r="S159" i="1"/>
  <c r="AD159" i="1" s="1"/>
  <c r="R159" i="1"/>
  <c r="AC159" i="1" s="1"/>
  <c r="Q159" i="1"/>
  <c r="AB159" i="1" s="1"/>
  <c r="P159" i="1"/>
  <c r="AA159" i="1" s="1"/>
  <c r="O159" i="1"/>
  <c r="Z159" i="1" s="1"/>
  <c r="N159" i="1"/>
  <c r="Y159" i="1" s="1"/>
  <c r="M159" i="1"/>
  <c r="X159" i="1" s="1"/>
  <c r="AH158" i="1"/>
  <c r="AG158" i="1"/>
  <c r="AF158" i="1"/>
  <c r="AE158" i="1"/>
  <c r="S158" i="1"/>
  <c r="AD158" i="1" s="1"/>
  <c r="R158" i="1"/>
  <c r="AC158" i="1" s="1"/>
  <c r="Q158" i="1"/>
  <c r="AB158" i="1" s="1"/>
  <c r="P158" i="1"/>
  <c r="AA158" i="1" s="1"/>
  <c r="O158" i="1"/>
  <c r="Z158" i="1" s="1"/>
  <c r="N158" i="1"/>
  <c r="Y158" i="1" s="1"/>
  <c r="M158" i="1"/>
  <c r="X158" i="1" s="1"/>
  <c r="AG157" i="1"/>
  <c r="AH157" i="1"/>
  <c r="AF157" i="1"/>
  <c r="AE157" i="1"/>
  <c r="S157" i="1"/>
  <c r="AD157" i="1" s="1"/>
  <c r="R157" i="1"/>
  <c r="AC157" i="1" s="1"/>
  <c r="Q157" i="1"/>
  <c r="AB157" i="1" s="1"/>
  <c r="P157" i="1"/>
  <c r="AA157" i="1" s="1"/>
  <c r="O157" i="1"/>
  <c r="Z157" i="1" s="1"/>
  <c r="N157" i="1"/>
  <c r="Y157" i="1" s="1"/>
  <c r="M157" i="1"/>
  <c r="X157" i="1" s="1"/>
  <c r="AH156" i="1"/>
  <c r="AG156" i="1"/>
  <c r="AF156" i="1"/>
  <c r="AE156" i="1"/>
  <c r="S156" i="1"/>
  <c r="AD156" i="1" s="1"/>
  <c r="R156" i="1"/>
  <c r="AC156" i="1" s="1"/>
  <c r="Q156" i="1"/>
  <c r="AB156" i="1" s="1"/>
  <c r="P156" i="1"/>
  <c r="AA156" i="1" s="1"/>
  <c r="O156" i="1"/>
  <c r="Z156" i="1" s="1"/>
  <c r="N156" i="1"/>
  <c r="Y156" i="1" s="1"/>
  <c r="M156" i="1"/>
  <c r="X156" i="1" s="1"/>
  <c r="AH155" i="1"/>
  <c r="AG155" i="1"/>
  <c r="AF155" i="1"/>
  <c r="AE155" i="1"/>
  <c r="S155" i="1"/>
  <c r="AD155" i="1" s="1"/>
  <c r="R155" i="1"/>
  <c r="AC155" i="1" s="1"/>
  <c r="Q155" i="1"/>
  <c r="AB155" i="1" s="1"/>
  <c r="P155" i="1"/>
  <c r="AA155" i="1" s="1"/>
  <c r="O155" i="1"/>
  <c r="Z155" i="1" s="1"/>
  <c r="N155" i="1"/>
  <c r="Y155" i="1" s="1"/>
  <c r="M155" i="1"/>
  <c r="X155" i="1" s="1"/>
  <c r="AH154" i="1"/>
  <c r="AG154" i="1"/>
  <c r="AF154" i="1"/>
  <c r="AE154" i="1"/>
  <c r="S154" i="1"/>
  <c r="AD154" i="1" s="1"/>
  <c r="R154" i="1"/>
  <c r="AC154" i="1" s="1"/>
  <c r="Q154" i="1"/>
  <c r="AB154" i="1" s="1"/>
  <c r="P154" i="1"/>
  <c r="AA154" i="1" s="1"/>
  <c r="O154" i="1"/>
  <c r="Z154" i="1" s="1"/>
  <c r="N154" i="1"/>
  <c r="Y154" i="1" s="1"/>
  <c r="M154" i="1"/>
  <c r="X154" i="1" s="1"/>
  <c r="AH153" i="1"/>
  <c r="AG153" i="1"/>
  <c r="AF153" i="1"/>
  <c r="AE153" i="1"/>
  <c r="S153" i="1"/>
  <c r="AD153" i="1" s="1"/>
  <c r="R153" i="1"/>
  <c r="AC153" i="1" s="1"/>
  <c r="Q153" i="1"/>
  <c r="AB153" i="1" s="1"/>
  <c r="P153" i="1"/>
  <c r="AA153" i="1" s="1"/>
  <c r="O153" i="1"/>
  <c r="Z153" i="1" s="1"/>
  <c r="N153" i="1"/>
  <c r="Y153" i="1" s="1"/>
  <c r="M153" i="1"/>
  <c r="X153" i="1" s="1"/>
  <c r="AH152" i="1"/>
  <c r="AG152" i="1"/>
  <c r="AF152" i="1"/>
  <c r="AE152" i="1"/>
  <c r="S152" i="1"/>
  <c r="AD152" i="1" s="1"/>
  <c r="R152" i="1"/>
  <c r="AC152" i="1" s="1"/>
  <c r="Q152" i="1"/>
  <c r="AB152" i="1" s="1"/>
  <c r="P152" i="1"/>
  <c r="AA152" i="1" s="1"/>
  <c r="O152" i="1"/>
  <c r="Z152" i="1" s="1"/>
  <c r="N152" i="1"/>
  <c r="Y152" i="1" s="1"/>
  <c r="M152" i="1"/>
  <c r="X152" i="1" s="1"/>
  <c r="AE151" i="1"/>
  <c r="AH151" i="1"/>
  <c r="AG151" i="1"/>
  <c r="AF151" i="1"/>
  <c r="S151" i="1"/>
  <c r="AD151" i="1" s="1"/>
  <c r="R151" i="1"/>
  <c r="AC151" i="1" s="1"/>
  <c r="Q151" i="1"/>
  <c r="AB151" i="1" s="1"/>
  <c r="P151" i="1"/>
  <c r="AA151" i="1" s="1"/>
  <c r="O151" i="1"/>
  <c r="Z151" i="1" s="1"/>
  <c r="N151" i="1"/>
  <c r="Y151" i="1" s="1"/>
  <c r="M151" i="1"/>
  <c r="X151" i="1" s="1"/>
  <c r="AH150" i="1"/>
  <c r="AG150" i="1"/>
  <c r="AF150" i="1"/>
  <c r="AE150" i="1"/>
  <c r="S150" i="1"/>
  <c r="AD150" i="1" s="1"/>
  <c r="R150" i="1"/>
  <c r="AC150" i="1" s="1"/>
  <c r="Q150" i="1"/>
  <c r="AB150" i="1" s="1"/>
  <c r="P150" i="1"/>
  <c r="AA150" i="1" s="1"/>
  <c r="O150" i="1"/>
  <c r="Z150" i="1" s="1"/>
  <c r="N150" i="1"/>
  <c r="Y150" i="1" s="1"/>
  <c r="M150" i="1"/>
  <c r="X150" i="1" s="1"/>
  <c r="AH149" i="1"/>
  <c r="AG149" i="1"/>
  <c r="AF149" i="1"/>
  <c r="AE149" i="1"/>
  <c r="S149" i="1"/>
  <c r="AD149" i="1" s="1"/>
  <c r="R149" i="1"/>
  <c r="AC149" i="1" s="1"/>
  <c r="Q149" i="1"/>
  <c r="AB149" i="1" s="1"/>
  <c r="P149" i="1"/>
  <c r="AA149" i="1" s="1"/>
  <c r="O149" i="1"/>
  <c r="Z149" i="1" s="1"/>
  <c r="N149" i="1"/>
  <c r="Y149" i="1" s="1"/>
  <c r="M149" i="1"/>
  <c r="X149" i="1" s="1"/>
  <c r="AH148" i="1"/>
  <c r="AG148" i="1"/>
  <c r="AF148" i="1"/>
  <c r="AE148" i="1"/>
  <c r="S148" i="1"/>
  <c r="AD148" i="1" s="1"/>
  <c r="R148" i="1"/>
  <c r="AC148" i="1" s="1"/>
  <c r="Q148" i="1"/>
  <c r="AB148" i="1" s="1"/>
  <c r="P148" i="1"/>
  <c r="AA148" i="1" s="1"/>
  <c r="O148" i="1"/>
  <c r="Z148" i="1" s="1"/>
  <c r="N148" i="1"/>
  <c r="Y148" i="1" s="1"/>
  <c r="M148" i="1"/>
  <c r="X148" i="1" s="1"/>
  <c r="AH147" i="1"/>
  <c r="AG147" i="1"/>
  <c r="AF147" i="1"/>
  <c r="AE147" i="1"/>
  <c r="S147" i="1"/>
  <c r="AD147" i="1" s="1"/>
  <c r="R147" i="1"/>
  <c r="AC147" i="1" s="1"/>
  <c r="Q147" i="1"/>
  <c r="AB147" i="1" s="1"/>
  <c r="P147" i="1"/>
  <c r="AA147" i="1" s="1"/>
  <c r="O147" i="1"/>
  <c r="Z147" i="1" s="1"/>
  <c r="N147" i="1"/>
  <c r="Y147" i="1" s="1"/>
  <c r="M147" i="1"/>
  <c r="X147" i="1" s="1"/>
  <c r="AH146" i="1"/>
  <c r="AG146" i="1"/>
  <c r="AF146" i="1"/>
  <c r="AE146" i="1"/>
  <c r="S146" i="1"/>
  <c r="AD146" i="1" s="1"/>
  <c r="R146" i="1"/>
  <c r="AC146" i="1" s="1"/>
  <c r="Q146" i="1"/>
  <c r="AB146" i="1" s="1"/>
  <c r="P146" i="1"/>
  <c r="AA146" i="1" s="1"/>
  <c r="O146" i="1"/>
  <c r="Z146" i="1" s="1"/>
  <c r="N146" i="1"/>
  <c r="Y146" i="1" s="1"/>
  <c r="M146" i="1"/>
  <c r="X146" i="1" s="1"/>
  <c r="AH145" i="1"/>
  <c r="AG145" i="1"/>
  <c r="AF145" i="1"/>
  <c r="AE145" i="1"/>
  <c r="S145" i="1"/>
  <c r="AD145" i="1" s="1"/>
  <c r="R145" i="1"/>
  <c r="AC145" i="1" s="1"/>
  <c r="Q145" i="1"/>
  <c r="AB145" i="1" s="1"/>
  <c r="P145" i="1"/>
  <c r="AA145" i="1" s="1"/>
  <c r="O145" i="1"/>
  <c r="Z145" i="1" s="1"/>
  <c r="N145" i="1"/>
  <c r="Y145" i="1" s="1"/>
  <c r="M145" i="1"/>
  <c r="X145" i="1" s="1"/>
  <c r="AH144" i="1"/>
  <c r="AG144" i="1"/>
  <c r="AF144" i="1"/>
  <c r="AE144" i="1"/>
  <c r="S144" i="1"/>
  <c r="AD144" i="1" s="1"/>
  <c r="R144" i="1"/>
  <c r="AC144" i="1" s="1"/>
  <c r="Q144" i="1"/>
  <c r="AB144" i="1" s="1"/>
  <c r="P144" i="1"/>
  <c r="AA144" i="1" s="1"/>
  <c r="O144" i="1"/>
  <c r="Z144" i="1" s="1"/>
  <c r="N144" i="1"/>
  <c r="Y144" i="1" s="1"/>
  <c r="M144" i="1"/>
  <c r="X144" i="1" s="1"/>
  <c r="AH143" i="1"/>
  <c r="AG143" i="1"/>
  <c r="AF143" i="1"/>
  <c r="AE143" i="1"/>
  <c r="S143" i="1"/>
  <c r="AD143" i="1" s="1"/>
  <c r="R143" i="1"/>
  <c r="AC143" i="1" s="1"/>
  <c r="Q143" i="1"/>
  <c r="AB143" i="1" s="1"/>
  <c r="P143" i="1"/>
  <c r="AA143" i="1" s="1"/>
  <c r="O143" i="1"/>
  <c r="Z143" i="1" s="1"/>
  <c r="N143" i="1"/>
  <c r="Y143" i="1" s="1"/>
  <c r="M143" i="1"/>
  <c r="X143" i="1" s="1"/>
  <c r="AH142" i="1"/>
  <c r="AG142" i="1"/>
  <c r="AF142" i="1"/>
  <c r="AE142" i="1"/>
  <c r="S142" i="1"/>
  <c r="AD142" i="1" s="1"/>
  <c r="R142" i="1"/>
  <c r="AC142" i="1" s="1"/>
  <c r="Q142" i="1"/>
  <c r="AB142" i="1" s="1"/>
  <c r="P142" i="1"/>
  <c r="AA142" i="1" s="1"/>
  <c r="O142" i="1"/>
  <c r="Z142" i="1" s="1"/>
  <c r="N142" i="1"/>
  <c r="Y142" i="1" s="1"/>
  <c r="M142" i="1"/>
  <c r="X142" i="1" s="1"/>
  <c r="AE141" i="1"/>
  <c r="AH141" i="1"/>
  <c r="AG141" i="1"/>
  <c r="AF141" i="1"/>
  <c r="S141" i="1"/>
  <c r="AD141" i="1" s="1"/>
  <c r="R141" i="1"/>
  <c r="AC141" i="1" s="1"/>
  <c r="Q141" i="1"/>
  <c r="AB141" i="1" s="1"/>
  <c r="P141" i="1"/>
  <c r="AA141" i="1" s="1"/>
  <c r="O141" i="1"/>
  <c r="Z141" i="1" s="1"/>
  <c r="N141" i="1"/>
  <c r="Y141" i="1" s="1"/>
  <c r="M141" i="1"/>
  <c r="X141" i="1" s="1"/>
  <c r="AH140" i="1"/>
  <c r="AG140" i="1"/>
  <c r="AF140" i="1"/>
  <c r="AE140" i="1"/>
  <c r="S140" i="1"/>
  <c r="AD140" i="1" s="1"/>
  <c r="R140" i="1"/>
  <c r="AC140" i="1" s="1"/>
  <c r="Q140" i="1"/>
  <c r="AB140" i="1" s="1"/>
  <c r="P140" i="1"/>
  <c r="AA140" i="1" s="1"/>
  <c r="O140" i="1"/>
  <c r="Z140" i="1" s="1"/>
  <c r="N140" i="1"/>
  <c r="Y140" i="1" s="1"/>
  <c r="M140" i="1"/>
  <c r="X140" i="1" s="1"/>
  <c r="AE139" i="1"/>
  <c r="AH139" i="1"/>
  <c r="AG139" i="1"/>
  <c r="AF139" i="1"/>
  <c r="S139" i="1"/>
  <c r="AD139" i="1" s="1"/>
  <c r="R139" i="1"/>
  <c r="AC139" i="1" s="1"/>
  <c r="Q139" i="1"/>
  <c r="AB139" i="1" s="1"/>
  <c r="P139" i="1"/>
  <c r="AA139" i="1" s="1"/>
  <c r="O139" i="1"/>
  <c r="Z139" i="1" s="1"/>
  <c r="N139" i="1"/>
  <c r="Y139" i="1" s="1"/>
  <c r="M139" i="1"/>
  <c r="X139" i="1" s="1"/>
  <c r="AH138" i="1"/>
  <c r="AG138" i="1"/>
  <c r="AF138" i="1"/>
  <c r="AE138" i="1"/>
  <c r="S138" i="1"/>
  <c r="AD138" i="1" s="1"/>
  <c r="R138" i="1"/>
  <c r="AC138" i="1" s="1"/>
  <c r="Q138" i="1"/>
  <c r="AB138" i="1" s="1"/>
  <c r="P138" i="1"/>
  <c r="AA138" i="1" s="1"/>
  <c r="O138" i="1"/>
  <c r="Z138" i="1" s="1"/>
  <c r="N138" i="1"/>
  <c r="Y138" i="1" s="1"/>
  <c r="M138" i="1"/>
  <c r="X138" i="1" s="1"/>
  <c r="AH137" i="1"/>
  <c r="AG137" i="1"/>
  <c r="AF137" i="1"/>
  <c r="AE137" i="1"/>
  <c r="S137" i="1"/>
  <c r="AD137" i="1" s="1"/>
  <c r="R137" i="1"/>
  <c r="AC137" i="1" s="1"/>
  <c r="Q137" i="1"/>
  <c r="AB137" i="1" s="1"/>
  <c r="P137" i="1"/>
  <c r="AA137" i="1" s="1"/>
  <c r="O137" i="1"/>
  <c r="Z137" i="1" s="1"/>
  <c r="N137" i="1"/>
  <c r="Y137" i="1" s="1"/>
  <c r="M137" i="1"/>
  <c r="X137" i="1" s="1"/>
  <c r="AG136" i="1"/>
  <c r="AH136" i="1"/>
  <c r="AF136" i="1"/>
  <c r="AE136" i="1"/>
  <c r="S136" i="1"/>
  <c r="AD136" i="1" s="1"/>
  <c r="R136" i="1"/>
  <c r="AC136" i="1" s="1"/>
  <c r="Q136" i="1"/>
  <c r="AB136" i="1" s="1"/>
  <c r="P136" i="1"/>
  <c r="AA136" i="1" s="1"/>
  <c r="O136" i="1"/>
  <c r="Z136" i="1" s="1"/>
  <c r="N136" i="1"/>
  <c r="Y136" i="1" s="1"/>
  <c r="M136" i="1"/>
  <c r="X136" i="1" s="1"/>
  <c r="AH135" i="1"/>
  <c r="AG135" i="1"/>
  <c r="AF135" i="1"/>
  <c r="AE135" i="1"/>
  <c r="S135" i="1"/>
  <c r="AD135" i="1" s="1"/>
  <c r="R135" i="1"/>
  <c r="AC135" i="1" s="1"/>
  <c r="Q135" i="1"/>
  <c r="AB135" i="1" s="1"/>
  <c r="P135" i="1"/>
  <c r="AA135" i="1" s="1"/>
  <c r="O135" i="1"/>
  <c r="Z135" i="1" s="1"/>
  <c r="N135" i="1"/>
  <c r="Y135" i="1" s="1"/>
  <c r="M135" i="1"/>
  <c r="X135" i="1" s="1"/>
  <c r="AH134" i="1"/>
  <c r="AG134" i="1"/>
  <c r="AF134" i="1"/>
  <c r="AE134" i="1"/>
  <c r="S134" i="1"/>
  <c r="AD134" i="1" s="1"/>
  <c r="R134" i="1"/>
  <c r="AC134" i="1" s="1"/>
  <c r="Q134" i="1"/>
  <c r="AB134" i="1" s="1"/>
  <c r="P134" i="1"/>
  <c r="AA134" i="1" s="1"/>
  <c r="O134" i="1"/>
  <c r="Z134" i="1" s="1"/>
  <c r="N134" i="1"/>
  <c r="Y134" i="1" s="1"/>
  <c r="M134" i="1"/>
  <c r="X134" i="1" s="1"/>
  <c r="AH133" i="1"/>
  <c r="AG133" i="1"/>
  <c r="AF133" i="1"/>
  <c r="AE133" i="1"/>
  <c r="S133" i="1"/>
  <c r="AD133" i="1" s="1"/>
  <c r="R133" i="1"/>
  <c r="AC133" i="1" s="1"/>
  <c r="Q133" i="1"/>
  <c r="AB133" i="1" s="1"/>
  <c r="P133" i="1"/>
  <c r="AA133" i="1" s="1"/>
  <c r="O133" i="1"/>
  <c r="Z133" i="1" s="1"/>
  <c r="N133" i="1"/>
  <c r="Y133" i="1" s="1"/>
  <c r="M133" i="1"/>
  <c r="X133" i="1" s="1"/>
  <c r="AH132" i="1"/>
  <c r="AG132" i="1"/>
  <c r="AF132" i="1"/>
  <c r="AE132" i="1"/>
  <c r="S132" i="1"/>
  <c r="AD132" i="1" s="1"/>
  <c r="R132" i="1"/>
  <c r="AC132" i="1" s="1"/>
  <c r="Q132" i="1"/>
  <c r="AB132" i="1" s="1"/>
  <c r="P132" i="1"/>
  <c r="AA132" i="1" s="1"/>
  <c r="O132" i="1"/>
  <c r="Z132" i="1" s="1"/>
  <c r="N132" i="1"/>
  <c r="Y132" i="1" s="1"/>
  <c r="M132" i="1"/>
  <c r="X132" i="1" s="1"/>
  <c r="AH131" i="1"/>
  <c r="AG131" i="1"/>
  <c r="AF131" i="1"/>
  <c r="AE131" i="1"/>
  <c r="S131" i="1"/>
  <c r="AD131" i="1" s="1"/>
  <c r="R131" i="1"/>
  <c r="AC131" i="1" s="1"/>
  <c r="Q131" i="1"/>
  <c r="AB131" i="1" s="1"/>
  <c r="P131" i="1"/>
  <c r="AA131" i="1" s="1"/>
  <c r="O131" i="1"/>
  <c r="Z131" i="1" s="1"/>
  <c r="N131" i="1"/>
  <c r="Y131" i="1" s="1"/>
  <c r="M131" i="1"/>
  <c r="X131" i="1" s="1"/>
  <c r="AH130" i="1"/>
  <c r="AG130" i="1"/>
  <c r="AF130" i="1"/>
  <c r="AE130" i="1"/>
  <c r="S130" i="1"/>
  <c r="AD130" i="1" s="1"/>
  <c r="R130" i="1"/>
  <c r="AC130" i="1" s="1"/>
  <c r="Q130" i="1"/>
  <c r="AB130" i="1" s="1"/>
  <c r="P130" i="1"/>
  <c r="AA130" i="1" s="1"/>
  <c r="O130" i="1"/>
  <c r="Z130" i="1" s="1"/>
  <c r="N130" i="1"/>
  <c r="Y130" i="1" s="1"/>
  <c r="M130" i="1"/>
  <c r="X130" i="1" s="1"/>
  <c r="AH129" i="1"/>
  <c r="AG129" i="1"/>
  <c r="AF129" i="1"/>
  <c r="AE129" i="1"/>
  <c r="S129" i="1"/>
  <c r="AD129" i="1" s="1"/>
  <c r="R129" i="1"/>
  <c r="AC129" i="1" s="1"/>
  <c r="Q129" i="1"/>
  <c r="AB129" i="1" s="1"/>
  <c r="P129" i="1"/>
  <c r="AA129" i="1" s="1"/>
  <c r="O129" i="1"/>
  <c r="Z129" i="1" s="1"/>
  <c r="N129" i="1"/>
  <c r="Y129" i="1" s="1"/>
  <c r="M129" i="1"/>
  <c r="X129" i="1" s="1"/>
  <c r="AG128" i="1"/>
  <c r="AH128" i="1"/>
  <c r="AF128" i="1"/>
  <c r="AE128" i="1"/>
  <c r="S128" i="1"/>
  <c r="AD128" i="1" s="1"/>
  <c r="R128" i="1"/>
  <c r="AC128" i="1" s="1"/>
  <c r="Q128" i="1"/>
  <c r="AB128" i="1" s="1"/>
  <c r="P128" i="1"/>
  <c r="AA128" i="1" s="1"/>
  <c r="O128" i="1"/>
  <c r="Z128" i="1" s="1"/>
  <c r="N128" i="1"/>
  <c r="Y128" i="1" s="1"/>
  <c r="M128" i="1"/>
  <c r="X128" i="1" s="1"/>
  <c r="AH127" i="1"/>
  <c r="AG127" i="1"/>
  <c r="AF127" i="1"/>
  <c r="AE127" i="1"/>
  <c r="S127" i="1"/>
  <c r="AD127" i="1" s="1"/>
  <c r="R127" i="1"/>
  <c r="AC127" i="1" s="1"/>
  <c r="Q127" i="1"/>
  <c r="AB127" i="1" s="1"/>
  <c r="P127" i="1"/>
  <c r="AA127" i="1" s="1"/>
  <c r="O127" i="1"/>
  <c r="Z127" i="1" s="1"/>
  <c r="N127" i="1"/>
  <c r="Y127" i="1" s="1"/>
  <c r="M127" i="1"/>
  <c r="X127" i="1" s="1"/>
  <c r="AH126" i="1"/>
  <c r="AG126" i="1"/>
  <c r="AF126" i="1"/>
  <c r="AE126" i="1"/>
  <c r="S126" i="1"/>
  <c r="AD126" i="1" s="1"/>
  <c r="R126" i="1"/>
  <c r="AC126" i="1" s="1"/>
  <c r="Q126" i="1"/>
  <c r="AB126" i="1" s="1"/>
  <c r="P126" i="1"/>
  <c r="AA126" i="1" s="1"/>
  <c r="O126" i="1"/>
  <c r="Z126" i="1" s="1"/>
  <c r="N126" i="1"/>
  <c r="Y126" i="1" s="1"/>
  <c r="M126" i="1"/>
  <c r="X126" i="1" s="1"/>
  <c r="AH125" i="1"/>
  <c r="AG125" i="1"/>
  <c r="AF125" i="1"/>
  <c r="AE125" i="1"/>
  <c r="S125" i="1"/>
  <c r="AD125" i="1" s="1"/>
  <c r="R125" i="1"/>
  <c r="AC125" i="1" s="1"/>
  <c r="Q125" i="1"/>
  <c r="AB125" i="1" s="1"/>
  <c r="P125" i="1"/>
  <c r="AA125" i="1" s="1"/>
  <c r="O125" i="1"/>
  <c r="Z125" i="1" s="1"/>
  <c r="N125" i="1"/>
  <c r="Y125" i="1" s="1"/>
  <c r="M125" i="1"/>
  <c r="X125" i="1" s="1"/>
  <c r="AF124" i="1"/>
  <c r="AH124" i="1"/>
  <c r="AG124" i="1"/>
  <c r="AE124" i="1"/>
  <c r="S124" i="1"/>
  <c r="AD124" i="1" s="1"/>
  <c r="R124" i="1"/>
  <c r="AC124" i="1" s="1"/>
  <c r="Q124" i="1"/>
  <c r="AB124" i="1" s="1"/>
  <c r="P124" i="1"/>
  <c r="AA124" i="1" s="1"/>
  <c r="O124" i="1"/>
  <c r="Z124" i="1" s="1"/>
  <c r="N124" i="1"/>
  <c r="Y124" i="1" s="1"/>
  <c r="M124" i="1"/>
  <c r="X124" i="1" s="1"/>
  <c r="AH123" i="1"/>
  <c r="AG123" i="1"/>
  <c r="AF123" i="1"/>
  <c r="AE123" i="1"/>
  <c r="S123" i="1"/>
  <c r="AD123" i="1" s="1"/>
  <c r="R123" i="1"/>
  <c r="AC123" i="1" s="1"/>
  <c r="Q123" i="1"/>
  <c r="AB123" i="1" s="1"/>
  <c r="P123" i="1"/>
  <c r="AA123" i="1" s="1"/>
  <c r="O123" i="1"/>
  <c r="Z123" i="1" s="1"/>
  <c r="N123" i="1"/>
  <c r="Y123" i="1" s="1"/>
  <c r="M123" i="1"/>
  <c r="X123" i="1" s="1"/>
  <c r="AH122" i="1"/>
  <c r="AG122" i="1"/>
  <c r="AF122" i="1"/>
  <c r="AE122" i="1"/>
  <c r="S122" i="1"/>
  <c r="AD122" i="1" s="1"/>
  <c r="R122" i="1"/>
  <c r="AC122" i="1" s="1"/>
  <c r="Q122" i="1"/>
  <c r="AB122" i="1" s="1"/>
  <c r="P122" i="1"/>
  <c r="AA122" i="1" s="1"/>
  <c r="O122" i="1"/>
  <c r="Z122" i="1" s="1"/>
  <c r="N122" i="1"/>
  <c r="Y122" i="1" s="1"/>
  <c r="M122" i="1"/>
  <c r="X122" i="1" s="1"/>
  <c r="AH121" i="1"/>
  <c r="AG121" i="1"/>
  <c r="AF121" i="1"/>
  <c r="AE121" i="1"/>
  <c r="S121" i="1"/>
  <c r="AD121" i="1" s="1"/>
  <c r="R121" i="1"/>
  <c r="AC121" i="1" s="1"/>
  <c r="Q121" i="1"/>
  <c r="AB121" i="1" s="1"/>
  <c r="P121" i="1"/>
  <c r="AA121" i="1" s="1"/>
  <c r="O121" i="1"/>
  <c r="Z121" i="1" s="1"/>
  <c r="N121" i="1"/>
  <c r="Y121" i="1" s="1"/>
  <c r="M121" i="1"/>
  <c r="X121" i="1" s="1"/>
  <c r="AE120" i="1"/>
  <c r="AH120" i="1"/>
  <c r="AG120" i="1"/>
  <c r="AF120" i="1"/>
  <c r="S120" i="1"/>
  <c r="AD120" i="1" s="1"/>
  <c r="R120" i="1"/>
  <c r="AC120" i="1" s="1"/>
  <c r="Q120" i="1"/>
  <c r="AB120" i="1" s="1"/>
  <c r="P120" i="1"/>
  <c r="AA120" i="1" s="1"/>
  <c r="O120" i="1"/>
  <c r="Z120" i="1" s="1"/>
  <c r="N120" i="1"/>
  <c r="Y120" i="1" s="1"/>
  <c r="M120" i="1"/>
  <c r="X120" i="1" s="1"/>
  <c r="AH119" i="1"/>
  <c r="AG119" i="1"/>
  <c r="AF119" i="1"/>
  <c r="AE119" i="1"/>
  <c r="S119" i="1"/>
  <c r="AD119" i="1" s="1"/>
  <c r="R119" i="1"/>
  <c r="AC119" i="1" s="1"/>
  <c r="Q119" i="1"/>
  <c r="AB119" i="1" s="1"/>
  <c r="P119" i="1"/>
  <c r="AA119" i="1" s="1"/>
  <c r="O119" i="1"/>
  <c r="Z119" i="1" s="1"/>
  <c r="N119" i="1"/>
  <c r="Y119" i="1" s="1"/>
  <c r="M119" i="1"/>
  <c r="X119" i="1" s="1"/>
  <c r="AH118" i="1"/>
  <c r="AG118" i="1"/>
  <c r="AF118" i="1"/>
  <c r="AE118" i="1"/>
  <c r="S118" i="1"/>
  <c r="AD118" i="1" s="1"/>
  <c r="R118" i="1"/>
  <c r="AC118" i="1" s="1"/>
  <c r="Q118" i="1"/>
  <c r="AB118" i="1" s="1"/>
  <c r="P118" i="1"/>
  <c r="AA118" i="1" s="1"/>
  <c r="O118" i="1"/>
  <c r="Z118" i="1" s="1"/>
  <c r="N118" i="1"/>
  <c r="Y118" i="1" s="1"/>
  <c r="M118" i="1"/>
  <c r="X118" i="1" s="1"/>
  <c r="AH117" i="1"/>
  <c r="AG117" i="1"/>
  <c r="AF117" i="1"/>
  <c r="AE117" i="1"/>
  <c r="S117" i="1"/>
  <c r="AD117" i="1" s="1"/>
  <c r="R117" i="1"/>
  <c r="AC117" i="1" s="1"/>
  <c r="Q117" i="1"/>
  <c r="AB117" i="1" s="1"/>
  <c r="P117" i="1"/>
  <c r="AA117" i="1" s="1"/>
  <c r="O117" i="1"/>
  <c r="Z117" i="1" s="1"/>
  <c r="N117" i="1"/>
  <c r="Y117" i="1" s="1"/>
  <c r="M117" i="1"/>
  <c r="X117" i="1" s="1"/>
  <c r="AH116" i="1"/>
  <c r="AG116" i="1"/>
  <c r="AF116" i="1"/>
  <c r="AE116" i="1"/>
  <c r="S116" i="1"/>
  <c r="AD116" i="1" s="1"/>
  <c r="R116" i="1"/>
  <c r="AC116" i="1" s="1"/>
  <c r="Q116" i="1"/>
  <c r="AB116" i="1" s="1"/>
  <c r="P116" i="1"/>
  <c r="AA116" i="1" s="1"/>
  <c r="O116" i="1"/>
  <c r="Z116" i="1" s="1"/>
  <c r="N116" i="1"/>
  <c r="Y116" i="1" s="1"/>
  <c r="M116" i="1"/>
  <c r="X116" i="1" s="1"/>
  <c r="AH115" i="1"/>
  <c r="AG115" i="1"/>
  <c r="AF115" i="1"/>
  <c r="AE115" i="1"/>
  <c r="S115" i="1"/>
  <c r="AD115" i="1" s="1"/>
  <c r="R115" i="1"/>
  <c r="AC115" i="1" s="1"/>
  <c r="Q115" i="1"/>
  <c r="AB115" i="1" s="1"/>
  <c r="P115" i="1"/>
  <c r="AA115" i="1" s="1"/>
  <c r="O115" i="1"/>
  <c r="Z115" i="1" s="1"/>
  <c r="N115" i="1"/>
  <c r="Y115" i="1" s="1"/>
  <c r="M115" i="1"/>
  <c r="X115" i="1" s="1"/>
  <c r="AH114" i="1"/>
  <c r="AG114" i="1"/>
  <c r="AF114" i="1"/>
  <c r="AE114" i="1"/>
  <c r="S114" i="1"/>
  <c r="AD114" i="1" s="1"/>
  <c r="R114" i="1"/>
  <c r="AC114" i="1" s="1"/>
  <c r="Q114" i="1"/>
  <c r="AB114" i="1" s="1"/>
  <c r="P114" i="1"/>
  <c r="AA114" i="1" s="1"/>
  <c r="O114" i="1"/>
  <c r="Z114" i="1" s="1"/>
  <c r="N114" i="1"/>
  <c r="Y114" i="1" s="1"/>
  <c r="M114" i="1"/>
  <c r="X114" i="1" s="1"/>
  <c r="AH113" i="1"/>
  <c r="AG113" i="1"/>
  <c r="AF113" i="1"/>
  <c r="AE113" i="1"/>
  <c r="S113" i="1"/>
  <c r="AD113" i="1" s="1"/>
  <c r="R113" i="1"/>
  <c r="AC113" i="1" s="1"/>
  <c r="Q113" i="1"/>
  <c r="AB113" i="1" s="1"/>
  <c r="P113" i="1"/>
  <c r="AA113" i="1" s="1"/>
  <c r="O113" i="1"/>
  <c r="Z113" i="1" s="1"/>
  <c r="N113" i="1"/>
  <c r="Y113" i="1" s="1"/>
  <c r="M113" i="1"/>
  <c r="X113" i="1" s="1"/>
  <c r="AE112" i="1"/>
  <c r="AH112" i="1"/>
  <c r="AG112" i="1"/>
  <c r="AF112" i="1"/>
  <c r="S112" i="1"/>
  <c r="AD112" i="1" s="1"/>
  <c r="R112" i="1"/>
  <c r="AC112" i="1" s="1"/>
  <c r="Q112" i="1"/>
  <c r="AB112" i="1" s="1"/>
  <c r="P112" i="1"/>
  <c r="AA112" i="1" s="1"/>
  <c r="O112" i="1"/>
  <c r="Z112" i="1" s="1"/>
  <c r="N112" i="1"/>
  <c r="Y112" i="1" s="1"/>
  <c r="M112" i="1"/>
  <c r="X112" i="1" s="1"/>
  <c r="AH111" i="1"/>
  <c r="AG111" i="1"/>
  <c r="AF111" i="1"/>
  <c r="AE111" i="1"/>
  <c r="S111" i="1"/>
  <c r="AD111" i="1" s="1"/>
  <c r="R111" i="1"/>
  <c r="AC111" i="1" s="1"/>
  <c r="Q111" i="1"/>
  <c r="AB111" i="1" s="1"/>
  <c r="P111" i="1"/>
  <c r="AA111" i="1" s="1"/>
  <c r="O111" i="1"/>
  <c r="Z111" i="1" s="1"/>
  <c r="N111" i="1"/>
  <c r="Y111" i="1" s="1"/>
  <c r="M111" i="1"/>
  <c r="X111" i="1" s="1"/>
  <c r="AH110" i="1"/>
  <c r="AG110" i="1"/>
  <c r="AF110" i="1"/>
  <c r="AE110" i="1"/>
  <c r="S110" i="1"/>
  <c r="AD110" i="1" s="1"/>
  <c r="R110" i="1"/>
  <c r="AC110" i="1" s="1"/>
  <c r="Q110" i="1"/>
  <c r="AB110" i="1" s="1"/>
  <c r="P110" i="1"/>
  <c r="AA110" i="1" s="1"/>
  <c r="O110" i="1"/>
  <c r="Z110" i="1" s="1"/>
  <c r="N110" i="1"/>
  <c r="Y110" i="1" s="1"/>
  <c r="M110" i="1"/>
  <c r="X110" i="1" s="1"/>
  <c r="AH109" i="1"/>
  <c r="AG109" i="1"/>
  <c r="AF109" i="1"/>
  <c r="AE109" i="1"/>
  <c r="S109" i="1"/>
  <c r="AD109" i="1" s="1"/>
  <c r="R109" i="1"/>
  <c r="AC109" i="1" s="1"/>
  <c r="Q109" i="1"/>
  <c r="AB109" i="1" s="1"/>
  <c r="P109" i="1"/>
  <c r="AA109" i="1" s="1"/>
  <c r="O109" i="1"/>
  <c r="Z109" i="1" s="1"/>
  <c r="N109" i="1"/>
  <c r="Y109" i="1" s="1"/>
  <c r="M109" i="1"/>
  <c r="X109" i="1" s="1"/>
  <c r="AF108" i="1"/>
  <c r="AH108" i="1"/>
  <c r="AG108" i="1"/>
  <c r="AE108" i="1"/>
  <c r="S108" i="1"/>
  <c r="AD108" i="1" s="1"/>
  <c r="R108" i="1"/>
  <c r="AC108" i="1" s="1"/>
  <c r="Q108" i="1"/>
  <c r="AB108" i="1" s="1"/>
  <c r="P108" i="1"/>
  <c r="AA108" i="1" s="1"/>
  <c r="O108" i="1"/>
  <c r="Z108" i="1" s="1"/>
  <c r="N108" i="1"/>
  <c r="Y108" i="1" s="1"/>
  <c r="M108" i="1"/>
  <c r="X108" i="1" s="1"/>
  <c r="AH107" i="1"/>
  <c r="AG107" i="1"/>
  <c r="AF107" i="1"/>
  <c r="AE107" i="1"/>
  <c r="S107" i="1"/>
  <c r="AD107" i="1" s="1"/>
  <c r="R107" i="1"/>
  <c r="AC107" i="1" s="1"/>
  <c r="Q107" i="1"/>
  <c r="AB107" i="1" s="1"/>
  <c r="P107" i="1"/>
  <c r="AA107" i="1" s="1"/>
  <c r="O107" i="1"/>
  <c r="Z107" i="1" s="1"/>
  <c r="N107" i="1"/>
  <c r="Y107" i="1" s="1"/>
  <c r="M107" i="1"/>
  <c r="X107" i="1" s="1"/>
  <c r="AH106" i="1"/>
  <c r="AG106" i="1"/>
  <c r="AF106" i="1"/>
  <c r="AE106" i="1"/>
  <c r="S106" i="1"/>
  <c r="AD106" i="1" s="1"/>
  <c r="R106" i="1"/>
  <c r="AC106" i="1" s="1"/>
  <c r="Q106" i="1"/>
  <c r="AB106" i="1" s="1"/>
  <c r="P106" i="1"/>
  <c r="AA106" i="1" s="1"/>
  <c r="O106" i="1"/>
  <c r="Z106" i="1" s="1"/>
  <c r="N106" i="1"/>
  <c r="Y106" i="1" s="1"/>
  <c r="M106" i="1"/>
  <c r="X106" i="1" s="1"/>
  <c r="AH105" i="1"/>
  <c r="AG105" i="1"/>
  <c r="AF105" i="1"/>
  <c r="AE105" i="1"/>
  <c r="S105" i="1"/>
  <c r="AD105" i="1" s="1"/>
  <c r="R105" i="1"/>
  <c r="AC105" i="1" s="1"/>
  <c r="Q105" i="1"/>
  <c r="AB105" i="1" s="1"/>
  <c r="P105" i="1"/>
  <c r="AA105" i="1" s="1"/>
  <c r="O105" i="1"/>
  <c r="Z105" i="1" s="1"/>
  <c r="N105" i="1"/>
  <c r="Y105" i="1" s="1"/>
  <c r="M105" i="1"/>
  <c r="X105" i="1" s="1"/>
  <c r="AF104" i="1"/>
  <c r="AH104" i="1"/>
  <c r="AG104" i="1"/>
  <c r="AE104" i="1"/>
  <c r="S104" i="1"/>
  <c r="AD104" i="1" s="1"/>
  <c r="R104" i="1"/>
  <c r="AC104" i="1" s="1"/>
  <c r="Q104" i="1"/>
  <c r="AB104" i="1" s="1"/>
  <c r="P104" i="1"/>
  <c r="AA104" i="1" s="1"/>
  <c r="O104" i="1"/>
  <c r="Z104" i="1" s="1"/>
  <c r="N104" i="1"/>
  <c r="Y104" i="1" s="1"/>
  <c r="M104" i="1"/>
  <c r="X104" i="1" s="1"/>
  <c r="AH103" i="1"/>
  <c r="AG103" i="1"/>
  <c r="AF103" i="1"/>
  <c r="AE103" i="1"/>
  <c r="S103" i="1"/>
  <c r="AD103" i="1" s="1"/>
  <c r="R103" i="1"/>
  <c r="AC103" i="1" s="1"/>
  <c r="Q103" i="1"/>
  <c r="AB103" i="1" s="1"/>
  <c r="P103" i="1"/>
  <c r="AA103" i="1" s="1"/>
  <c r="O103" i="1"/>
  <c r="Z103" i="1" s="1"/>
  <c r="N103" i="1"/>
  <c r="Y103" i="1" s="1"/>
  <c r="M103" i="1"/>
  <c r="X103" i="1" s="1"/>
  <c r="AH102" i="1"/>
  <c r="AG102" i="1"/>
  <c r="AF102" i="1"/>
  <c r="AE102" i="1"/>
  <c r="S102" i="1"/>
  <c r="AD102" i="1" s="1"/>
  <c r="R102" i="1"/>
  <c r="AC102" i="1" s="1"/>
  <c r="Q102" i="1"/>
  <c r="AB102" i="1" s="1"/>
  <c r="P102" i="1"/>
  <c r="AA102" i="1" s="1"/>
  <c r="O102" i="1"/>
  <c r="Z102" i="1" s="1"/>
  <c r="N102" i="1"/>
  <c r="Y102" i="1" s="1"/>
  <c r="M102" i="1"/>
  <c r="X102" i="1" s="1"/>
  <c r="AE101" i="1"/>
  <c r="AH101" i="1"/>
  <c r="AG101" i="1"/>
  <c r="AF101" i="1"/>
  <c r="S101" i="1"/>
  <c r="AD101" i="1" s="1"/>
  <c r="R101" i="1"/>
  <c r="AC101" i="1" s="1"/>
  <c r="Q101" i="1"/>
  <c r="AB101" i="1" s="1"/>
  <c r="P101" i="1"/>
  <c r="AA101" i="1" s="1"/>
  <c r="O101" i="1"/>
  <c r="Z101" i="1" s="1"/>
  <c r="N101" i="1"/>
  <c r="Y101" i="1" s="1"/>
  <c r="M101" i="1"/>
  <c r="X101" i="1" s="1"/>
  <c r="AH100" i="1"/>
  <c r="AG100" i="1"/>
  <c r="AF100" i="1"/>
  <c r="AE100" i="1"/>
  <c r="S100" i="1"/>
  <c r="AD100" i="1" s="1"/>
  <c r="R100" i="1"/>
  <c r="AC100" i="1" s="1"/>
  <c r="Q100" i="1"/>
  <c r="AB100" i="1" s="1"/>
  <c r="P100" i="1"/>
  <c r="AA100" i="1" s="1"/>
  <c r="O100" i="1"/>
  <c r="Z100" i="1" s="1"/>
  <c r="N100" i="1"/>
  <c r="Y100" i="1" s="1"/>
  <c r="M100" i="1"/>
  <c r="X100" i="1" s="1"/>
  <c r="AH99" i="1"/>
  <c r="AG99" i="1"/>
  <c r="AF99" i="1"/>
  <c r="AE99" i="1"/>
  <c r="S99" i="1"/>
  <c r="AD99" i="1" s="1"/>
  <c r="R99" i="1"/>
  <c r="AC99" i="1" s="1"/>
  <c r="Q99" i="1"/>
  <c r="AB99" i="1" s="1"/>
  <c r="P99" i="1"/>
  <c r="AA99" i="1" s="1"/>
  <c r="O99" i="1"/>
  <c r="Z99" i="1" s="1"/>
  <c r="N99" i="1"/>
  <c r="Y99" i="1" s="1"/>
  <c r="M99" i="1"/>
  <c r="X99" i="1" s="1"/>
  <c r="AH98" i="1"/>
  <c r="AG98" i="1"/>
  <c r="AF98" i="1"/>
  <c r="AE98" i="1"/>
  <c r="S98" i="1"/>
  <c r="AD98" i="1" s="1"/>
  <c r="R98" i="1"/>
  <c r="AC98" i="1" s="1"/>
  <c r="Q98" i="1"/>
  <c r="AB98" i="1" s="1"/>
  <c r="P98" i="1"/>
  <c r="AA98" i="1" s="1"/>
  <c r="O98" i="1"/>
  <c r="Z98" i="1" s="1"/>
  <c r="N98" i="1"/>
  <c r="Y98" i="1" s="1"/>
  <c r="M98" i="1"/>
  <c r="X98" i="1" s="1"/>
  <c r="AH97" i="1"/>
  <c r="AG97" i="1"/>
  <c r="AF97" i="1"/>
  <c r="AE97" i="1"/>
  <c r="S97" i="1"/>
  <c r="AD97" i="1" s="1"/>
  <c r="R97" i="1"/>
  <c r="AC97" i="1" s="1"/>
  <c r="Q97" i="1"/>
  <c r="AB97" i="1" s="1"/>
  <c r="P97" i="1"/>
  <c r="AA97" i="1" s="1"/>
  <c r="O97" i="1"/>
  <c r="Z97" i="1" s="1"/>
  <c r="N97" i="1"/>
  <c r="Y97" i="1" s="1"/>
  <c r="M97" i="1"/>
  <c r="X97" i="1" s="1"/>
  <c r="AH96" i="1"/>
  <c r="AG96" i="1"/>
  <c r="AF96" i="1"/>
  <c r="AE96" i="1"/>
  <c r="S96" i="1"/>
  <c r="AD96" i="1" s="1"/>
  <c r="R96" i="1"/>
  <c r="AC96" i="1" s="1"/>
  <c r="Q96" i="1"/>
  <c r="AB96" i="1" s="1"/>
  <c r="P96" i="1"/>
  <c r="AA96" i="1" s="1"/>
  <c r="O96" i="1"/>
  <c r="Z96" i="1" s="1"/>
  <c r="N96" i="1"/>
  <c r="Y96" i="1" s="1"/>
  <c r="M96" i="1"/>
  <c r="X96" i="1" s="1"/>
  <c r="AH95" i="1"/>
  <c r="AG95" i="1"/>
  <c r="AF95" i="1"/>
  <c r="AE95" i="1"/>
  <c r="S95" i="1"/>
  <c r="AD95" i="1" s="1"/>
  <c r="R95" i="1"/>
  <c r="AC95" i="1" s="1"/>
  <c r="Q95" i="1"/>
  <c r="AB95" i="1" s="1"/>
  <c r="P95" i="1"/>
  <c r="AA95" i="1" s="1"/>
  <c r="O95" i="1"/>
  <c r="Z95" i="1" s="1"/>
  <c r="N95" i="1"/>
  <c r="Y95" i="1" s="1"/>
  <c r="M95" i="1"/>
  <c r="X95" i="1" s="1"/>
  <c r="AH94" i="1"/>
  <c r="AG94" i="1"/>
  <c r="AF94" i="1"/>
  <c r="AE94" i="1"/>
  <c r="S94" i="1"/>
  <c r="AD94" i="1" s="1"/>
  <c r="R94" i="1"/>
  <c r="AC94" i="1" s="1"/>
  <c r="Q94" i="1"/>
  <c r="AB94" i="1" s="1"/>
  <c r="P94" i="1"/>
  <c r="AA94" i="1" s="1"/>
  <c r="O94" i="1"/>
  <c r="Z94" i="1" s="1"/>
  <c r="N94" i="1"/>
  <c r="Y94" i="1" s="1"/>
  <c r="M94" i="1"/>
  <c r="X94" i="1" s="1"/>
  <c r="AH93" i="1"/>
  <c r="AG93" i="1"/>
  <c r="AF93" i="1"/>
  <c r="AE93" i="1"/>
  <c r="S93" i="1"/>
  <c r="AD93" i="1" s="1"/>
  <c r="R93" i="1"/>
  <c r="AC93" i="1" s="1"/>
  <c r="Q93" i="1"/>
  <c r="AB93" i="1" s="1"/>
  <c r="P93" i="1"/>
  <c r="AA93" i="1" s="1"/>
  <c r="O93" i="1"/>
  <c r="Z93" i="1" s="1"/>
  <c r="N93" i="1"/>
  <c r="Y93" i="1" s="1"/>
  <c r="M93" i="1"/>
  <c r="X93" i="1" s="1"/>
  <c r="AH92" i="1"/>
  <c r="AG92" i="1"/>
  <c r="AF92" i="1"/>
  <c r="AE92" i="1"/>
  <c r="S92" i="1"/>
  <c r="AD92" i="1" s="1"/>
  <c r="R92" i="1"/>
  <c r="AC92" i="1" s="1"/>
  <c r="Q92" i="1"/>
  <c r="AB92" i="1" s="1"/>
  <c r="P92" i="1"/>
  <c r="AA92" i="1" s="1"/>
  <c r="O92" i="1"/>
  <c r="Z92" i="1" s="1"/>
  <c r="N92" i="1"/>
  <c r="Y92" i="1" s="1"/>
  <c r="M92" i="1"/>
  <c r="X92" i="1" s="1"/>
  <c r="AH91" i="1"/>
  <c r="AG91" i="1"/>
  <c r="AF91" i="1"/>
  <c r="AE91" i="1"/>
  <c r="S91" i="1"/>
  <c r="AD91" i="1" s="1"/>
  <c r="R91" i="1"/>
  <c r="AC91" i="1" s="1"/>
  <c r="Q91" i="1"/>
  <c r="AB91" i="1" s="1"/>
  <c r="P91" i="1"/>
  <c r="AA91" i="1" s="1"/>
  <c r="O91" i="1"/>
  <c r="Z91" i="1" s="1"/>
  <c r="N91" i="1"/>
  <c r="Y91" i="1" s="1"/>
  <c r="M91" i="1"/>
  <c r="X91" i="1" s="1"/>
  <c r="AH90" i="1"/>
  <c r="AG90" i="1"/>
  <c r="AF90" i="1"/>
  <c r="AE90" i="1"/>
  <c r="S90" i="1"/>
  <c r="AD90" i="1" s="1"/>
  <c r="R90" i="1"/>
  <c r="AC90" i="1" s="1"/>
  <c r="Q90" i="1"/>
  <c r="AB90" i="1" s="1"/>
  <c r="P90" i="1"/>
  <c r="AA90" i="1" s="1"/>
  <c r="O90" i="1"/>
  <c r="Z90" i="1" s="1"/>
  <c r="N90" i="1"/>
  <c r="Y90" i="1" s="1"/>
  <c r="M90" i="1"/>
  <c r="X90" i="1" s="1"/>
  <c r="AH89" i="1"/>
  <c r="AG89" i="1"/>
  <c r="AF89" i="1"/>
  <c r="AE89" i="1"/>
  <c r="S89" i="1"/>
  <c r="AD89" i="1" s="1"/>
  <c r="R89" i="1"/>
  <c r="AC89" i="1" s="1"/>
  <c r="Q89" i="1"/>
  <c r="AB89" i="1" s="1"/>
  <c r="P89" i="1"/>
  <c r="AA89" i="1" s="1"/>
  <c r="O89" i="1"/>
  <c r="Z89" i="1" s="1"/>
  <c r="N89" i="1"/>
  <c r="Y89" i="1" s="1"/>
  <c r="M89" i="1"/>
  <c r="X89" i="1" s="1"/>
  <c r="AH88" i="1"/>
  <c r="AG88" i="1"/>
  <c r="AF88" i="1"/>
  <c r="AE88" i="1"/>
  <c r="S88" i="1"/>
  <c r="AD88" i="1" s="1"/>
  <c r="R88" i="1"/>
  <c r="AC88" i="1" s="1"/>
  <c r="Q88" i="1"/>
  <c r="AB88" i="1" s="1"/>
  <c r="P88" i="1"/>
  <c r="AA88" i="1" s="1"/>
  <c r="O88" i="1"/>
  <c r="Z88" i="1" s="1"/>
  <c r="N88" i="1"/>
  <c r="Y88" i="1" s="1"/>
  <c r="M88" i="1"/>
  <c r="X88" i="1" s="1"/>
  <c r="AH87" i="1"/>
  <c r="AG87" i="1"/>
  <c r="AF87" i="1"/>
  <c r="AE87" i="1"/>
  <c r="S87" i="1"/>
  <c r="AD87" i="1" s="1"/>
  <c r="R87" i="1"/>
  <c r="AC87" i="1" s="1"/>
  <c r="Q87" i="1"/>
  <c r="AB87" i="1" s="1"/>
  <c r="P87" i="1"/>
  <c r="AA87" i="1" s="1"/>
  <c r="O87" i="1"/>
  <c r="Z87" i="1" s="1"/>
  <c r="N87" i="1"/>
  <c r="Y87" i="1" s="1"/>
  <c r="M87" i="1"/>
  <c r="X87" i="1" s="1"/>
  <c r="AH86" i="1"/>
  <c r="AG86" i="1"/>
  <c r="AF86" i="1"/>
  <c r="AE86" i="1"/>
  <c r="S86" i="1"/>
  <c r="AD86" i="1" s="1"/>
  <c r="R86" i="1"/>
  <c r="AC86" i="1" s="1"/>
  <c r="Q86" i="1"/>
  <c r="AB86" i="1" s="1"/>
  <c r="P86" i="1"/>
  <c r="AA86" i="1" s="1"/>
  <c r="O86" i="1"/>
  <c r="Z86" i="1" s="1"/>
  <c r="N86" i="1"/>
  <c r="Y86" i="1" s="1"/>
  <c r="M86" i="1"/>
  <c r="X86" i="1" s="1"/>
  <c r="AH85" i="1"/>
  <c r="AG85" i="1"/>
  <c r="AF85" i="1"/>
  <c r="AE85" i="1"/>
  <c r="S85" i="1"/>
  <c r="AD85" i="1" s="1"/>
  <c r="R85" i="1"/>
  <c r="AC85" i="1" s="1"/>
  <c r="Q85" i="1"/>
  <c r="AB85" i="1" s="1"/>
  <c r="P85" i="1"/>
  <c r="AA85" i="1" s="1"/>
  <c r="O85" i="1"/>
  <c r="Z85" i="1" s="1"/>
  <c r="N85" i="1"/>
  <c r="Y85" i="1" s="1"/>
  <c r="M85" i="1"/>
  <c r="X85" i="1" s="1"/>
  <c r="AH84" i="1"/>
  <c r="AG84" i="1"/>
  <c r="AF84" i="1"/>
  <c r="AE84" i="1"/>
  <c r="S84" i="1"/>
  <c r="AD84" i="1" s="1"/>
  <c r="R84" i="1"/>
  <c r="AC84" i="1" s="1"/>
  <c r="Q84" i="1"/>
  <c r="AB84" i="1" s="1"/>
  <c r="P84" i="1"/>
  <c r="AA84" i="1" s="1"/>
  <c r="O84" i="1"/>
  <c r="Z84" i="1" s="1"/>
  <c r="N84" i="1"/>
  <c r="Y84" i="1" s="1"/>
  <c r="M84" i="1"/>
  <c r="X84" i="1" s="1"/>
  <c r="AH83" i="1"/>
  <c r="AG83" i="1"/>
  <c r="AF83" i="1"/>
  <c r="AE83" i="1"/>
  <c r="S83" i="1"/>
  <c r="AD83" i="1" s="1"/>
  <c r="R83" i="1"/>
  <c r="AC83" i="1" s="1"/>
  <c r="Q83" i="1"/>
  <c r="AB83" i="1" s="1"/>
  <c r="P83" i="1"/>
  <c r="AA83" i="1" s="1"/>
  <c r="O83" i="1"/>
  <c r="Z83" i="1" s="1"/>
  <c r="N83" i="1"/>
  <c r="Y83" i="1" s="1"/>
  <c r="M83" i="1"/>
  <c r="X83" i="1" s="1"/>
  <c r="AH82" i="1"/>
  <c r="AG82" i="1"/>
  <c r="AF82" i="1"/>
  <c r="AE82" i="1"/>
  <c r="S82" i="1"/>
  <c r="AD82" i="1" s="1"/>
  <c r="R82" i="1"/>
  <c r="AC82" i="1" s="1"/>
  <c r="Q82" i="1"/>
  <c r="AB82" i="1" s="1"/>
  <c r="P82" i="1"/>
  <c r="AA82" i="1" s="1"/>
  <c r="O82" i="1"/>
  <c r="Z82" i="1" s="1"/>
  <c r="N82" i="1"/>
  <c r="Y82" i="1" s="1"/>
  <c r="M82" i="1"/>
  <c r="X82" i="1" s="1"/>
  <c r="AH81" i="1"/>
  <c r="AG81" i="1"/>
  <c r="AF81" i="1"/>
  <c r="AE81" i="1"/>
  <c r="S81" i="1"/>
  <c r="AD81" i="1" s="1"/>
  <c r="R81" i="1"/>
  <c r="AC81" i="1" s="1"/>
  <c r="Q81" i="1"/>
  <c r="AB81" i="1" s="1"/>
  <c r="P81" i="1"/>
  <c r="AA81" i="1" s="1"/>
  <c r="O81" i="1"/>
  <c r="Z81" i="1" s="1"/>
  <c r="N81" i="1"/>
  <c r="Y81" i="1" s="1"/>
  <c r="M81" i="1"/>
  <c r="X81" i="1" s="1"/>
  <c r="AG80" i="1"/>
  <c r="AF80" i="1"/>
  <c r="AH80" i="1"/>
  <c r="AE80" i="1"/>
  <c r="S80" i="1"/>
  <c r="AD80" i="1" s="1"/>
  <c r="R80" i="1"/>
  <c r="AC80" i="1" s="1"/>
  <c r="Q80" i="1"/>
  <c r="AB80" i="1" s="1"/>
  <c r="P80" i="1"/>
  <c r="AA80" i="1" s="1"/>
  <c r="O80" i="1"/>
  <c r="Z80" i="1" s="1"/>
  <c r="N80" i="1"/>
  <c r="Y80" i="1" s="1"/>
  <c r="M80" i="1"/>
  <c r="X80" i="1" s="1"/>
  <c r="AH79" i="1"/>
  <c r="AG79" i="1"/>
  <c r="AF79" i="1"/>
  <c r="AE79" i="1"/>
  <c r="S79" i="1"/>
  <c r="AD79" i="1" s="1"/>
  <c r="R79" i="1"/>
  <c r="AC79" i="1" s="1"/>
  <c r="Q79" i="1"/>
  <c r="AB79" i="1" s="1"/>
  <c r="P79" i="1"/>
  <c r="AA79" i="1" s="1"/>
  <c r="O79" i="1"/>
  <c r="Z79" i="1" s="1"/>
  <c r="N79" i="1"/>
  <c r="Y79" i="1" s="1"/>
  <c r="M79" i="1"/>
  <c r="X79" i="1" s="1"/>
  <c r="AH78" i="1"/>
  <c r="AG78" i="1"/>
  <c r="AF78" i="1"/>
  <c r="AE78" i="1"/>
  <c r="S78" i="1"/>
  <c r="AD78" i="1" s="1"/>
  <c r="R78" i="1"/>
  <c r="AC78" i="1" s="1"/>
  <c r="Q78" i="1"/>
  <c r="AB78" i="1" s="1"/>
  <c r="P78" i="1"/>
  <c r="AA78" i="1" s="1"/>
  <c r="O78" i="1"/>
  <c r="Z78" i="1" s="1"/>
  <c r="N78" i="1"/>
  <c r="Y78" i="1" s="1"/>
  <c r="M78" i="1"/>
  <c r="X78" i="1" s="1"/>
  <c r="AH77" i="1"/>
  <c r="AG77" i="1"/>
  <c r="AF77" i="1"/>
  <c r="AE77" i="1"/>
  <c r="S77" i="1"/>
  <c r="AD77" i="1" s="1"/>
  <c r="R77" i="1"/>
  <c r="AC77" i="1" s="1"/>
  <c r="Q77" i="1"/>
  <c r="AB77" i="1" s="1"/>
  <c r="P77" i="1"/>
  <c r="AA77" i="1" s="1"/>
  <c r="O77" i="1"/>
  <c r="Z77" i="1" s="1"/>
  <c r="N77" i="1"/>
  <c r="Y77" i="1" s="1"/>
  <c r="M77" i="1"/>
  <c r="X77" i="1" s="1"/>
  <c r="AG76" i="1"/>
  <c r="AH76" i="1"/>
  <c r="AF76" i="1"/>
  <c r="AE76" i="1"/>
  <c r="S76" i="1"/>
  <c r="AD76" i="1" s="1"/>
  <c r="R76" i="1"/>
  <c r="AC76" i="1" s="1"/>
  <c r="Q76" i="1"/>
  <c r="AB76" i="1" s="1"/>
  <c r="P76" i="1"/>
  <c r="AA76" i="1" s="1"/>
  <c r="O76" i="1"/>
  <c r="Z76" i="1" s="1"/>
  <c r="N76" i="1"/>
  <c r="Y76" i="1" s="1"/>
  <c r="M76" i="1"/>
  <c r="X76" i="1" s="1"/>
  <c r="AH75" i="1"/>
  <c r="AG75" i="1"/>
  <c r="AF75" i="1"/>
  <c r="AE75" i="1"/>
  <c r="S75" i="1"/>
  <c r="AD75" i="1" s="1"/>
  <c r="R75" i="1"/>
  <c r="AC75" i="1" s="1"/>
  <c r="Q75" i="1"/>
  <c r="AB75" i="1" s="1"/>
  <c r="P75" i="1"/>
  <c r="AA75" i="1" s="1"/>
  <c r="O75" i="1"/>
  <c r="Z75" i="1" s="1"/>
  <c r="N75" i="1"/>
  <c r="Y75" i="1" s="1"/>
  <c r="M75" i="1"/>
  <c r="X75" i="1" s="1"/>
  <c r="AH74" i="1"/>
  <c r="AG74" i="1"/>
  <c r="AF74" i="1"/>
  <c r="AE74" i="1"/>
  <c r="S74" i="1"/>
  <c r="AD74" i="1" s="1"/>
  <c r="R74" i="1"/>
  <c r="AC74" i="1" s="1"/>
  <c r="Q74" i="1"/>
  <c r="AB74" i="1" s="1"/>
  <c r="P74" i="1"/>
  <c r="AA74" i="1" s="1"/>
  <c r="O74" i="1"/>
  <c r="Z74" i="1" s="1"/>
  <c r="N74" i="1"/>
  <c r="Y74" i="1" s="1"/>
  <c r="M74" i="1"/>
  <c r="X74" i="1" s="1"/>
  <c r="AH73" i="1"/>
  <c r="AG73" i="1"/>
  <c r="AF73" i="1"/>
  <c r="AE73" i="1"/>
  <c r="S73" i="1"/>
  <c r="AD73" i="1" s="1"/>
  <c r="R73" i="1"/>
  <c r="AC73" i="1" s="1"/>
  <c r="Q73" i="1"/>
  <c r="AB73" i="1" s="1"/>
  <c r="P73" i="1"/>
  <c r="AA73" i="1" s="1"/>
  <c r="O73" i="1"/>
  <c r="Z73" i="1" s="1"/>
  <c r="N73" i="1"/>
  <c r="Y73" i="1" s="1"/>
  <c r="M73" i="1"/>
  <c r="X73" i="1" s="1"/>
  <c r="AH72" i="1"/>
  <c r="AG72" i="1"/>
  <c r="AF72" i="1"/>
  <c r="AE72" i="1"/>
  <c r="S72" i="1"/>
  <c r="AD72" i="1" s="1"/>
  <c r="R72" i="1"/>
  <c r="AC72" i="1" s="1"/>
  <c r="Q72" i="1"/>
  <c r="AB72" i="1" s="1"/>
  <c r="P72" i="1"/>
  <c r="AA72" i="1" s="1"/>
  <c r="O72" i="1"/>
  <c r="Z72" i="1" s="1"/>
  <c r="N72" i="1"/>
  <c r="Y72" i="1" s="1"/>
  <c r="M72" i="1"/>
  <c r="X72" i="1" s="1"/>
  <c r="AH71" i="1"/>
  <c r="AG71" i="1"/>
  <c r="AF71" i="1"/>
  <c r="AE71" i="1"/>
  <c r="S71" i="1"/>
  <c r="AD71" i="1" s="1"/>
  <c r="R71" i="1"/>
  <c r="AC71" i="1" s="1"/>
  <c r="Q71" i="1"/>
  <c r="AB71" i="1" s="1"/>
  <c r="P71" i="1"/>
  <c r="AA71" i="1" s="1"/>
  <c r="O71" i="1"/>
  <c r="Z71" i="1" s="1"/>
  <c r="N71" i="1"/>
  <c r="Y71" i="1" s="1"/>
  <c r="M71" i="1"/>
  <c r="X71" i="1" s="1"/>
  <c r="AH70" i="1"/>
  <c r="AG70" i="1"/>
  <c r="AF70" i="1"/>
  <c r="AE70" i="1"/>
  <c r="S70" i="1"/>
  <c r="AD70" i="1" s="1"/>
  <c r="R70" i="1"/>
  <c r="AC70" i="1" s="1"/>
  <c r="Q70" i="1"/>
  <c r="AB70" i="1" s="1"/>
  <c r="P70" i="1"/>
  <c r="AA70" i="1" s="1"/>
  <c r="O70" i="1"/>
  <c r="Z70" i="1" s="1"/>
  <c r="N70" i="1"/>
  <c r="Y70" i="1" s="1"/>
  <c r="M70" i="1"/>
  <c r="X70" i="1" s="1"/>
  <c r="AH69" i="1"/>
  <c r="AG69" i="1"/>
  <c r="AF69" i="1"/>
  <c r="AE69" i="1"/>
  <c r="S69" i="1"/>
  <c r="AD69" i="1" s="1"/>
  <c r="R69" i="1"/>
  <c r="AC69" i="1" s="1"/>
  <c r="Q69" i="1"/>
  <c r="AB69" i="1" s="1"/>
  <c r="P69" i="1"/>
  <c r="AA69" i="1" s="1"/>
  <c r="O69" i="1"/>
  <c r="Z69" i="1" s="1"/>
  <c r="N69" i="1"/>
  <c r="Y69" i="1" s="1"/>
  <c r="M69" i="1"/>
  <c r="X69" i="1" s="1"/>
  <c r="AH68" i="1"/>
  <c r="AG68" i="1"/>
  <c r="AF68" i="1"/>
  <c r="AE68" i="1"/>
  <c r="S68" i="1"/>
  <c r="AD68" i="1" s="1"/>
  <c r="R68" i="1"/>
  <c r="AC68" i="1" s="1"/>
  <c r="Q68" i="1"/>
  <c r="AB68" i="1" s="1"/>
  <c r="P68" i="1"/>
  <c r="AA68" i="1" s="1"/>
  <c r="O68" i="1"/>
  <c r="Z68" i="1" s="1"/>
  <c r="N68" i="1"/>
  <c r="Y68" i="1" s="1"/>
  <c r="M68" i="1"/>
  <c r="X68" i="1" s="1"/>
  <c r="AH67" i="1"/>
  <c r="AG67" i="1"/>
  <c r="AF67" i="1"/>
  <c r="AE67" i="1"/>
  <c r="S67" i="1"/>
  <c r="AD67" i="1" s="1"/>
  <c r="R67" i="1"/>
  <c r="AC67" i="1" s="1"/>
  <c r="Q67" i="1"/>
  <c r="AB67" i="1" s="1"/>
  <c r="P67" i="1"/>
  <c r="AA67" i="1" s="1"/>
  <c r="O67" i="1"/>
  <c r="Z67" i="1" s="1"/>
  <c r="N67" i="1"/>
  <c r="Y67" i="1" s="1"/>
  <c r="M67" i="1"/>
  <c r="X67" i="1" s="1"/>
  <c r="AH66" i="1"/>
  <c r="AG66" i="1"/>
  <c r="AF66" i="1"/>
  <c r="AE66" i="1"/>
  <c r="S66" i="1"/>
  <c r="AD66" i="1" s="1"/>
  <c r="R66" i="1"/>
  <c r="AC66" i="1" s="1"/>
  <c r="Q66" i="1"/>
  <c r="AB66" i="1" s="1"/>
  <c r="P66" i="1"/>
  <c r="AA66" i="1" s="1"/>
  <c r="O66" i="1"/>
  <c r="Z66" i="1" s="1"/>
  <c r="N66" i="1"/>
  <c r="Y66" i="1" s="1"/>
  <c r="M66" i="1"/>
  <c r="X66" i="1" s="1"/>
  <c r="AH65" i="1"/>
  <c r="AG65" i="1"/>
  <c r="AF65" i="1"/>
  <c r="AE65" i="1"/>
  <c r="S65" i="1"/>
  <c r="AD65" i="1" s="1"/>
  <c r="R65" i="1"/>
  <c r="AC65" i="1" s="1"/>
  <c r="Q65" i="1"/>
  <c r="AB65" i="1" s="1"/>
  <c r="P65" i="1"/>
  <c r="AA65" i="1" s="1"/>
  <c r="O65" i="1"/>
  <c r="Z65" i="1" s="1"/>
  <c r="N65" i="1"/>
  <c r="Y65" i="1" s="1"/>
  <c r="M65" i="1"/>
  <c r="X65" i="1" s="1"/>
  <c r="AH64" i="1"/>
  <c r="AG64" i="1"/>
  <c r="AF64" i="1"/>
  <c r="AE64" i="1"/>
  <c r="S64" i="1"/>
  <c r="AD64" i="1" s="1"/>
  <c r="R64" i="1"/>
  <c r="AC64" i="1" s="1"/>
  <c r="Q64" i="1"/>
  <c r="AB64" i="1" s="1"/>
  <c r="P64" i="1"/>
  <c r="AA64" i="1" s="1"/>
  <c r="O64" i="1"/>
  <c r="Z64" i="1" s="1"/>
  <c r="N64" i="1"/>
  <c r="Y64" i="1" s="1"/>
  <c r="M64" i="1"/>
  <c r="X64" i="1" s="1"/>
  <c r="AH63" i="1"/>
  <c r="AG63" i="1"/>
  <c r="AF63" i="1"/>
  <c r="AE63" i="1"/>
  <c r="S63" i="1"/>
  <c r="AD63" i="1" s="1"/>
  <c r="R63" i="1"/>
  <c r="AC63" i="1" s="1"/>
  <c r="Q63" i="1"/>
  <c r="AB63" i="1" s="1"/>
  <c r="P63" i="1"/>
  <c r="AA63" i="1" s="1"/>
  <c r="O63" i="1"/>
  <c r="Z63" i="1" s="1"/>
  <c r="N63" i="1"/>
  <c r="Y63" i="1" s="1"/>
  <c r="M63" i="1"/>
  <c r="X63" i="1" s="1"/>
  <c r="AH62" i="1"/>
  <c r="AG62" i="1"/>
  <c r="AF62" i="1"/>
  <c r="AE62" i="1"/>
  <c r="S62" i="1"/>
  <c r="AD62" i="1" s="1"/>
  <c r="R62" i="1"/>
  <c r="AC62" i="1" s="1"/>
  <c r="Q62" i="1"/>
  <c r="AB62" i="1" s="1"/>
  <c r="P62" i="1"/>
  <c r="AA62" i="1" s="1"/>
  <c r="O62" i="1"/>
  <c r="Z62" i="1" s="1"/>
  <c r="N62" i="1"/>
  <c r="Y62" i="1" s="1"/>
  <c r="M62" i="1"/>
  <c r="X62" i="1" s="1"/>
  <c r="AH61" i="1"/>
  <c r="AG61" i="1"/>
  <c r="AF61" i="1"/>
  <c r="AE61" i="1"/>
  <c r="S61" i="1"/>
  <c r="AD61" i="1" s="1"/>
  <c r="R61" i="1"/>
  <c r="AC61" i="1" s="1"/>
  <c r="Q61" i="1"/>
  <c r="AB61" i="1" s="1"/>
  <c r="P61" i="1"/>
  <c r="AA61" i="1" s="1"/>
  <c r="O61" i="1"/>
  <c r="Z61" i="1" s="1"/>
  <c r="N61" i="1"/>
  <c r="Y61" i="1" s="1"/>
  <c r="M61" i="1"/>
  <c r="X61" i="1" s="1"/>
  <c r="AH60" i="1"/>
  <c r="AG60" i="1"/>
  <c r="AF60" i="1"/>
  <c r="AE60" i="1"/>
  <c r="S60" i="1"/>
  <c r="AD60" i="1" s="1"/>
  <c r="R60" i="1"/>
  <c r="AC60" i="1" s="1"/>
  <c r="Q60" i="1"/>
  <c r="AB60" i="1" s="1"/>
  <c r="P60" i="1"/>
  <c r="AA60" i="1" s="1"/>
  <c r="O60" i="1"/>
  <c r="Z60" i="1" s="1"/>
  <c r="N60" i="1"/>
  <c r="Y60" i="1" s="1"/>
  <c r="M60" i="1"/>
  <c r="X60" i="1" s="1"/>
  <c r="AE59" i="1"/>
  <c r="AH59" i="1"/>
  <c r="AG59" i="1"/>
  <c r="AF59" i="1"/>
  <c r="S59" i="1"/>
  <c r="AD59" i="1" s="1"/>
  <c r="R59" i="1"/>
  <c r="AC59" i="1" s="1"/>
  <c r="Q59" i="1"/>
  <c r="AB59" i="1" s="1"/>
  <c r="P59" i="1"/>
  <c r="AA59" i="1" s="1"/>
  <c r="O59" i="1"/>
  <c r="Z59" i="1" s="1"/>
  <c r="N59" i="1"/>
  <c r="Y59" i="1" s="1"/>
  <c r="M59" i="1"/>
  <c r="X59" i="1" s="1"/>
  <c r="AH58" i="1"/>
  <c r="AG58" i="1"/>
  <c r="AF58" i="1"/>
  <c r="AE58" i="1"/>
  <c r="S58" i="1"/>
  <c r="AD58" i="1" s="1"/>
  <c r="R58" i="1"/>
  <c r="AC58" i="1" s="1"/>
  <c r="Q58" i="1"/>
  <c r="AB58" i="1" s="1"/>
  <c r="P58" i="1"/>
  <c r="AA58" i="1" s="1"/>
  <c r="O58" i="1"/>
  <c r="Z58" i="1" s="1"/>
  <c r="N58" i="1"/>
  <c r="Y58" i="1" s="1"/>
  <c r="M58" i="1"/>
  <c r="X58" i="1" s="1"/>
  <c r="AH57" i="1"/>
  <c r="AG57" i="1"/>
  <c r="AF57" i="1"/>
  <c r="AE57" i="1"/>
  <c r="S57" i="1"/>
  <c r="AD57" i="1" s="1"/>
  <c r="R57" i="1"/>
  <c r="AC57" i="1" s="1"/>
  <c r="Q57" i="1"/>
  <c r="AB57" i="1" s="1"/>
  <c r="P57" i="1"/>
  <c r="AA57" i="1" s="1"/>
  <c r="O57" i="1"/>
  <c r="Z57" i="1" s="1"/>
  <c r="N57" i="1"/>
  <c r="Y57" i="1" s="1"/>
  <c r="M57" i="1"/>
  <c r="X57" i="1" s="1"/>
  <c r="AG56" i="1"/>
  <c r="AH56" i="1"/>
  <c r="AF56" i="1"/>
  <c r="AE56" i="1"/>
  <c r="S56" i="1"/>
  <c r="AD56" i="1" s="1"/>
  <c r="R56" i="1"/>
  <c r="AC56" i="1" s="1"/>
  <c r="Q56" i="1"/>
  <c r="AB56" i="1" s="1"/>
  <c r="P56" i="1"/>
  <c r="AA56" i="1" s="1"/>
  <c r="O56" i="1"/>
  <c r="Z56" i="1" s="1"/>
  <c r="N56" i="1"/>
  <c r="Y56" i="1" s="1"/>
  <c r="M56" i="1"/>
  <c r="X56" i="1" s="1"/>
  <c r="AH55" i="1"/>
  <c r="AG55" i="1"/>
  <c r="AF55" i="1"/>
  <c r="AE55" i="1"/>
  <c r="S55" i="1"/>
  <c r="AD55" i="1" s="1"/>
  <c r="R55" i="1"/>
  <c r="AC55" i="1" s="1"/>
  <c r="Q55" i="1"/>
  <c r="AB55" i="1" s="1"/>
  <c r="P55" i="1"/>
  <c r="AA55" i="1" s="1"/>
  <c r="O55" i="1"/>
  <c r="Z55" i="1" s="1"/>
  <c r="N55" i="1"/>
  <c r="Y55" i="1" s="1"/>
  <c r="M55" i="1"/>
  <c r="X55" i="1" s="1"/>
  <c r="AH54" i="1"/>
  <c r="AG54" i="1"/>
  <c r="AF54" i="1"/>
  <c r="AE54" i="1"/>
  <c r="S54" i="1"/>
  <c r="AD54" i="1" s="1"/>
  <c r="R54" i="1"/>
  <c r="AC54" i="1" s="1"/>
  <c r="Q54" i="1"/>
  <c r="AB54" i="1" s="1"/>
  <c r="P54" i="1"/>
  <c r="AA54" i="1" s="1"/>
  <c r="O54" i="1"/>
  <c r="Z54" i="1" s="1"/>
  <c r="N54" i="1"/>
  <c r="Y54" i="1" s="1"/>
  <c r="M54" i="1"/>
  <c r="X54" i="1" s="1"/>
  <c r="AH53" i="1"/>
  <c r="AG53" i="1"/>
  <c r="AF53" i="1"/>
  <c r="AE53" i="1"/>
  <c r="S53" i="1"/>
  <c r="AD53" i="1" s="1"/>
  <c r="R53" i="1"/>
  <c r="AC53" i="1" s="1"/>
  <c r="Q53" i="1"/>
  <c r="AB53" i="1" s="1"/>
  <c r="P53" i="1"/>
  <c r="AA53" i="1" s="1"/>
  <c r="O53" i="1"/>
  <c r="Z53" i="1" s="1"/>
  <c r="N53" i="1"/>
  <c r="Y53" i="1" s="1"/>
  <c r="M53" i="1"/>
  <c r="X53" i="1" s="1"/>
  <c r="AH52" i="1"/>
  <c r="AG52" i="1"/>
  <c r="AF52" i="1"/>
  <c r="AE52" i="1"/>
  <c r="S52" i="1"/>
  <c r="AD52" i="1" s="1"/>
  <c r="R52" i="1"/>
  <c r="AC52" i="1" s="1"/>
  <c r="Q52" i="1"/>
  <c r="AB52" i="1" s="1"/>
  <c r="P52" i="1"/>
  <c r="AA52" i="1" s="1"/>
  <c r="O52" i="1"/>
  <c r="Z52" i="1" s="1"/>
  <c r="N52" i="1"/>
  <c r="Y52" i="1" s="1"/>
  <c r="M52" i="1"/>
  <c r="X52" i="1" s="1"/>
  <c r="AH51" i="1"/>
  <c r="AG51" i="1"/>
  <c r="AF51" i="1"/>
  <c r="AE51" i="1"/>
  <c r="S51" i="1"/>
  <c r="AD51" i="1" s="1"/>
  <c r="R51" i="1"/>
  <c r="AC51" i="1" s="1"/>
  <c r="Q51" i="1"/>
  <c r="AB51" i="1" s="1"/>
  <c r="P51" i="1"/>
  <c r="AA51" i="1" s="1"/>
  <c r="O51" i="1"/>
  <c r="Z51" i="1" s="1"/>
  <c r="N51" i="1"/>
  <c r="Y51" i="1" s="1"/>
  <c r="M51" i="1"/>
  <c r="X51" i="1" s="1"/>
  <c r="AH50" i="1"/>
  <c r="AG50" i="1"/>
  <c r="AF50" i="1"/>
  <c r="AE50" i="1"/>
  <c r="S50" i="1"/>
  <c r="AD50" i="1" s="1"/>
  <c r="R50" i="1"/>
  <c r="AC50" i="1" s="1"/>
  <c r="Q50" i="1"/>
  <c r="AB50" i="1" s="1"/>
  <c r="P50" i="1"/>
  <c r="AA50" i="1" s="1"/>
  <c r="O50" i="1"/>
  <c r="Z50" i="1" s="1"/>
  <c r="N50" i="1"/>
  <c r="Y50" i="1" s="1"/>
  <c r="M50" i="1"/>
  <c r="X50" i="1" s="1"/>
  <c r="AH49" i="1"/>
  <c r="AG49" i="1"/>
  <c r="AF49" i="1"/>
  <c r="AE49" i="1"/>
  <c r="S49" i="1"/>
  <c r="AD49" i="1" s="1"/>
  <c r="R49" i="1"/>
  <c r="AC49" i="1" s="1"/>
  <c r="Q49" i="1"/>
  <c r="AB49" i="1" s="1"/>
  <c r="P49" i="1"/>
  <c r="AA49" i="1" s="1"/>
  <c r="O49" i="1"/>
  <c r="Z49" i="1" s="1"/>
  <c r="N49" i="1"/>
  <c r="Y49" i="1" s="1"/>
  <c r="M49" i="1"/>
  <c r="X49" i="1" s="1"/>
  <c r="AH48" i="1"/>
  <c r="AG48" i="1"/>
  <c r="AF48" i="1"/>
  <c r="AE48" i="1"/>
  <c r="S48" i="1"/>
  <c r="AD48" i="1" s="1"/>
  <c r="R48" i="1"/>
  <c r="AC48" i="1" s="1"/>
  <c r="Q48" i="1"/>
  <c r="AB48" i="1" s="1"/>
  <c r="P48" i="1"/>
  <c r="AA48" i="1" s="1"/>
  <c r="O48" i="1"/>
  <c r="Z48" i="1" s="1"/>
  <c r="N48" i="1"/>
  <c r="Y48" i="1" s="1"/>
  <c r="M48" i="1"/>
  <c r="X48" i="1" s="1"/>
  <c r="AH47" i="1"/>
  <c r="AG47" i="1"/>
  <c r="AF47" i="1"/>
  <c r="AE47" i="1"/>
  <c r="S47" i="1"/>
  <c r="AD47" i="1" s="1"/>
  <c r="R47" i="1"/>
  <c r="AC47" i="1" s="1"/>
  <c r="Q47" i="1"/>
  <c r="AB47" i="1" s="1"/>
  <c r="P47" i="1"/>
  <c r="AA47" i="1" s="1"/>
  <c r="O47" i="1"/>
  <c r="Z47" i="1" s="1"/>
  <c r="N47" i="1"/>
  <c r="Y47" i="1" s="1"/>
  <c r="M47" i="1"/>
  <c r="X47" i="1" s="1"/>
  <c r="AH46" i="1"/>
  <c r="AG46" i="1"/>
  <c r="AF46" i="1"/>
  <c r="AE46" i="1"/>
  <c r="S46" i="1"/>
  <c r="AD46" i="1" s="1"/>
  <c r="R46" i="1"/>
  <c r="AC46" i="1" s="1"/>
  <c r="Q46" i="1"/>
  <c r="AB46" i="1" s="1"/>
  <c r="P46" i="1"/>
  <c r="AA46" i="1" s="1"/>
  <c r="O46" i="1"/>
  <c r="Z46" i="1" s="1"/>
  <c r="N46" i="1"/>
  <c r="Y46" i="1" s="1"/>
  <c r="M46" i="1"/>
  <c r="X46" i="1" s="1"/>
  <c r="AH45" i="1"/>
  <c r="AG45" i="1"/>
  <c r="AF45" i="1"/>
  <c r="AE45" i="1"/>
  <c r="S45" i="1"/>
  <c r="AD45" i="1" s="1"/>
  <c r="R45" i="1"/>
  <c r="AC45" i="1" s="1"/>
  <c r="Q45" i="1"/>
  <c r="AB45" i="1" s="1"/>
  <c r="P45" i="1"/>
  <c r="AA45" i="1" s="1"/>
  <c r="O45" i="1"/>
  <c r="Z45" i="1" s="1"/>
  <c r="N45" i="1"/>
  <c r="Y45" i="1" s="1"/>
  <c r="M45" i="1"/>
  <c r="X45" i="1" s="1"/>
  <c r="AH44" i="1"/>
  <c r="AG44" i="1"/>
  <c r="AF44" i="1"/>
  <c r="AE44" i="1"/>
  <c r="S44" i="1"/>
  <c r="AD44" i="1" s="1"/>
  <c r="R44" i="1"/>
  <c r="AC44" i="1" s="1"/>
  <c r="Q44" i="1"/>
  <c r="AB44" i="1" s="1"/>
  <c r="P44" i="1"/>
  <c r="AA44" i="1" s="1"/>
  <c r="O44" i="1"/>
  <c r="Z44" i="1" s="1"/>
  <c r="N44" i="1"/>
  <c r="Y44" i="1" s="1"/>
  <c r="M44" i="1"/>
  <c r="X44" i="1" s="1"/>
  <c r="AH43" i="1"/>
  <c r="AG43" i="1"/>
  <c r="AF43" i="1"/>
  <c r="AE43" i="1"/>
  <c r="S43" i="1"/>
  <c r="AD43" i="1" s="1"/>
  <c r="R43" i="1"/>
  <c r="AC43" i="1" s="1"/>
  <c r="Q43" i="1"/>
  <c r="AB43" i="1" s="1"/>
  <c r="P43" i="1"/>
  <c r="AA43" i="1" s="1"/>
  <c r="O43" i="1"/>
  <c r="Z43" i="1" s="1"/>
  <c r="N43" i="1"/>
  <c r="Y43" i="1" s="1"/>
  <c r="M43" i="1"/>
  <c r="X43" i="1" s="1"/>
  <c r="AH42" i="1"/>
  <c r="AG42" i="1"/>
  <c r="AF42" i="1"/>
  <c r="AE42" i="1"/>
  <c r="S42" i="1"/>
  <c r="AD42" i="1" s="1"/>
  <c r="R42" i="1"/>
  <c r="AC42" i="1" s="1"/>
  <c r="Q42" i="1"/>
  <c r="AB42" i="1" s="1"/>
  <c r="P42" i="1"/>
  <c r="AA42" i="1" s="1"/>
  <c r="O42" i="1"/>
  <c r="Z42" i="1" s="1"/>
  <c r="N42" i="1"/>
  <c r="Y42" i="1" s="1"/>
  <c r="M42" i="1"/>
  <c r="X42" i="1" s="1"/>
  <c r="AH41" i="1"/>
  <c r="AG41" i="1"/>
  <c r="AF41" i="1"/>
  <c r="AE41" i="1"/>
  <c r="S41" i="1"/>
  <c r="AD41" i="1" s="1"/>
  <c r="R41" i="1"/>
  <c r="AC41" i="1" s="1"/>
  <c r="Q41" i="1"/>
  <c r="AB41" i="1" s="1"/>
  <c r="P41" i="1"/>
  <c r="AA41" i="1" s="1"/>
  <c r="O41" i="1"/>
  <c r="Z41" i="1" s="1"/>
  <c r="N41" i="1"/>
  <c r="Y41" i="1" s="1"/>
  <c r="M41" i="1"/>
  <c r="X41" i="1" s="1"/>
  <c r="AH40" i="1"/>
  <c r="AG40" i="1"/>
  <c r="AF40" i="1"/>
  <c r="AE40" i="1"/>
  <c r="S40" i="1"/>
  <c r="AD40" i="1" s="1"/>
  <c r="R40" i="1"/>
  <c r="AC40" i="1" s="1"/>
  <c r="Q40" i="1"/>
  <c r="AB40" i="1" s="1"/>
  <c r="P40" i="1"/>
  <c r="AA40" i="1" s="1"/>
  <c r="O40" i="1"/>
  <c r="Z40" i="1" s="1"/>
  <c r="N40" i="1"/>
  <c r="Y40" i="1" s="1"/>
  <c r="M40" i="1"/>
  <c r="X40" i="1" s="1"/>
  <c r="AF39" i="1"/>
  <c r="AH39" i="1"/>
  <c r="AG39" i="1"/>
  <c r="AE39" i="1"/>
  <c r="S39" i="1"/>
  <c r="AD39" i="1" s="1"/>
  <c r="R39" i="1"/>
  <c r="AC39" i="1" s="1"/>
  <c r="Q39" i="1"/>
  <c r="AB39" i="1" s="1"/>
  <c r="P39" i="1"/>
  <c r="AA39" i="1" s="1"/>
  <c r="O39" i="1"/>
  <c r="Z39" i="1" s="1"/>
  <c r="N39" i="1"/>
  <c r="Y39" i="1" s="1"/>
  <c r="M39" i="1"/>
  <c r="X39" i="1" s="1"/>
  <c r="AH38" i="1"/>
  <c r="AG38" i="1"/>
  <c r="AF38" i="1"/>
  <c r="AE38" i="1"/>
  <c r="S38" i="1"/>
  <c r="AD38" i="1" s="1"/>
  <c r="R38" i="1"/>
  <c r="AC38" i="1" s="1"/>
  <c r="Q38" i="1"/>
  <c r="AB38" i="1" s="1"/>
  <c r="P38" i="1"/>
  <c r="AA38" i="1" s="1"/>
  <c r="O38" i="1"/>
  <c r="Z38" i="1" s="1"/>
  <c r="N38" i="1"/>
  <c r="Y38" i="1" s="1"/>
  <c r="M38" i="1"/>
  <c r="X38" i="1" s="1"/>
  <c r="AH37" i="1"/>
  <c r="AG37" i="1"/>
  <c r="AF37" i="1"/>
  <c r="AE37" i="1"/>
  <c r="S37" i="1"/>
  <c r="AD37" i="1" s="1"/>
  <c r="R37" i="1"/>
  <c r="AC37" i="1" s="1"/>
  <c r="Q37" i="1"/>
  <c r="AB37" i="1" s="1"/>
  <c r="P37" i="1"/>
  <c r="AA37" i="1" s="1"/>
  <c r="O37" i="1"/>
  <c r="Z37" i="1" s="1"/>
  <c r="N37" i="1"/>
  <c r="Y37" i="1" s="1"/>
  <c r="M37" i="1"/>
  <c r="X37" i="1" s="1"/>
  <c r="AH36" i="1"/>
  <c r="AG36" i="1"/>
  <c r="AF36" i="1"/>
  <c r="AE36" i="1"/>
  <c r="S36" i="1"/>
  <c r="AD36" i="1" s="1"/>
  <c r="R36" i="1"/>
  <c r="AC36" i="1" s="1"/>
  <c r="Q36" i="1"/>
  <c r="AB36" i="1" s="1"/>
  <c r="P36" i="1"/>
  <c r="AA36" i="1" s="1"/>
  <c r="O36" i="1"/>
  <c r="Z36" i="1" s="1"/>
  <c r="N36" i="1"/>
  <c r="Y36" i="1" s="1"/>
  <c r="M36" i="1"/>
  <c r="X36" i="1" s="1"/>
  <c r="AH35" i="1"/>
  <c r="AG35" i="1"/>
  <c r="AF35" i="1"/>
  <c r="AE35" i="1"/>
  <c r="S35" i="1"/>
  <c r="AD35" i="1" s="1"/>
  <c r="R35" i="1"/>
  <c r="AC35" i="1" s="1"/>
  <c r="Q35" i="1"/>
  <c r="AB35" i="1" s="1"/>
  <c r="P35" i="1"/>
  <c r="AA35" i="1" s="1"/>
  <c r="O35" i="1"/>
  <c r="Z35" i="1" s="1"/>
  <c r="N35" i="1"/>
  <c r="Y35" i="1" s="1"/>
  <c r="M35" i="1"/>
  <c r="X35" i="1" s="1"/>
  <c r="AH34" i="1"/>
  <c r="AG34" i="1"/>
  <c r="AF34" i="1"/>
  <c r="AE34" i="1"/>
  <c r="S34" i="1"/>
  <c r="AD34" i="1" s="1"/>
  <c r="R34" i="1"/>
  <c r="AC34" i="1" s="1"/>
  <c r="Q34" i="1"/>
  <c r="AB34" i="1" s="1"/>
  <c r="P34" i="1"/>
  <c r="AA34" i="1" s="1"/>
  <c r="O34" i="1"/>
  <c r="Z34" i="1" s="1"/>
  <c r="N34" i="1"/>
  <c r="Y34" i="1" s="1"/>
  <c r="M34" i="1"/>
  <c r="X34" i="1" s="1"/>
  <c r="AH33" i="1"/>
  <c r="AG33" i="1"/>
  <c r="AF33" i="1"/>
  <c r="AE33" i="1"/>
  <c r="S33" i="1"/>
  <c r="AD33" i="1" s="1"/>
  <c r="R33" i="1"/>
  <c r="AC33" i="1" s="1"/>
  <c r="Q33" i="1"/>
  <c r="AB33" i="1" s="1"/>
  <c r="P33" i="1"/>
  <c r="AA33" i="1" s="1"/>
  <c r="O33" i="1"/>
  <c r="Z33" i="1" s="1"/>
  <c r="N33" i="1"/>
  <c r="Y33" i="1" s="1"/>
  <c r="M33" i="1"/>
  <c r="X33" i="1" s="1"/>
  <c r="AH32" i="1"/>
  <c r="AG32" i="1"/>
  <c r="AF32" i="1"/>
  <c r="AE32" i="1"/>
  <c r="S32" i="1"/>
  <c r="AD32" i="1" s="1"/>
  <c r="R32" i="1"/>
  <c r="AC32" i="1" s="1"/>
  <c r="Q32" i="1"/>
  <c r="AB32" i="1" s="1"/>
  <c r="P32" i="1"/>
  <c r="AA32" i="1" s="1"/>
  <c r="O32" i="1"/>
  <c r="Z32" i="1" s="1"/>
  <c r="N32" i="1"/>
  <c r="Y32" i="1" s="1"/>
  <c r="M32" i="1"/>
  <c r="X32" i="1" s="1"/>
  <c r="AH31" i="1"/>
  <c r="AG31" i="1"/>
  <c r="AF31" i="1"/>
  <c r="AE31" i="1"/>
  <c r="S31" i="1"/>
  <c r="AD31" i="1" s="1"/>
  <c r="R31" i="1"/>
  <c r="AC31" i="1" s="1"/>
  <c r="Q31" i="1"/>
  <c r="AB31" i="1" s="1"/>
  <c r="P31" i="1"/>
  <c r="AA31" i="1" s="1"/>
  <c r="O31" i="1"/>
  <c r="Z31" i="1" s="1"/>
  <c r="N31" i="1"/>
  <c r="Y31" i="1" s="1"/>
  <c r="M31" i="1"/>
  <c r="X31" i="1" s="1"/>
  <c r="AG30" i="1"/>
  <c r="AH30" i="1"/>
  <c r="AF30" i="1"/>
  <c r="AE30" i="1"/>
  <c r="S30" i="1"/>
  <c r="AD30" i="1" s="1"/>
  <c r="R30" i="1"/>
  <c r="AC30" i="1" s="1"/>
  <c r="Q30" i="1"/>
  <c r="AB30" i="1" s="1"/>
  <c r="P30" i="1"/>
  <c r="AA30" i="1" s="1"/>
  <c r="O30" i="1"/>
  <c r="Z30" i="1" s="1"/>
  <c r="N30" i="1"/>
  <c r="Y30" i="1" s="1"/>
  <c r="M30" i="1"/>
  <c r="X30" i="1" s="1"/>
  <c r="AH29" i="1"/>
  <c r="AG29" i="1"/>
  <c r="AF29" i="1"/>
  <c r="AE29" i="1"/>
  <c r="S29" i="1"/>
  <c r="AD29" i="1" s="1"/>
  <c r="R29" i="1"/>
  <c r="AC29" i="1" s="1"/>
  <c r="Q29" i="1"/>
  <c r="AB29" i="1" s="1"/>
  <c r="P29" i="1"/>
  <c r="AA29" i="1" s="1"/>
  <c r="O29" i="1"/>
  <c r="Z29" i="1" s="1"/>
  <c r="N29" i="1"/>
  <c r="Y29" i="1" s="1"/>
  <c r="M29" i="1"/>
  <c r="X29" i="1" s="1"/>
  <c r="AH28" i="1"/>
  <c r="AG28" i="1"/>
  <c r="AF28" i="1"/>
  <c r="AE28" i="1"/>
  <c r="S28" i="1"/>
  <c r="AD28" i="1" s="1"/>
  <c r="R28" i="1"/>
  <c r="AC28" i="1" s="1"/>
  <c r="Q28" i="1"/>
  <c r="AB28" i="1" s="1"/>
  <c r="P28" i="1"/>
  <c r="AA28" i="1" s="1"/>
  <c r="O28" i="1"/>
  <c r="Z28" i="1" s="1"/>
  <c r="N28" i="1"/>
  <c r="Y28" i="1" s="1"/>
  <c r="M28" i="1"/>
  <c r="X28" i="1" s="1"/>
  <c r="AH27" i="1"/>
  <c r="AG27" i="1"/>
  <c r="AF27" i="1"/>
  <c r="AE27" i="1"/>
  <c r="S27" i="1"/>
  <c r="AD27" i="1" s="1"/>
  <c r="R27" i="1"/>
  <c r="AC27" i="1" s="1"/>
  <c r="Q27" i="1"/>
  <c r="AB27" i="1" s="1"/>
  <c r="P27" i="1"/>
  <c r="AA27" i="1" s="1"/>
  <c r="O27" i="1"/>
  <c r="Z27" i="1" s="1"/>
  <c r="N27" i="1"/>
  <c r="Y27" i="1" s="1"/>
  <c r="M27" i="1"/>
  <c r="X27" i="1" s="1"/>
  <c r="AH26" i="1"/>
  <c r="AG26" i="1"/>
  <c r="AF26" i="1"/>
  <c r="AE26" i="1"/>
  <c r="S26" i="1"/>
  <c r="AD26" i="1" s="1"/>
  <c r="R26" i="1"/>
  <c r="AC26" i="1" s="1"/>
  <c r="Q26" i="1"/>
  <c r="AB26" i="1" s="1"/>
  <c r="P26" i="1"/>
  <c r="AA26" i="1" s="1"/>
  <c r="O26" i="1"/>
  <c r="Z26" i="1" s="1"/>
  <c r="N26" i="1"/>
  <c r="Y26" i="1" s="1"/>
  <c r="M26" i="1"/>
  <c r="X26" i="1" s="1"/>
  <c r="AH25" i="1"/>
  <c r="AG25" i="1"/>
  <c r="AF25" i="1"/>
  <c r="AE25" i="1"/>
  <c r="S25" i="1"/>
  <c r="AD25" i="1" s="1"/>
  <c r="R25" i="1"/>
  <c r="AC25" i="1" s="1"/>
  <c r="Q25" i="1"/>
  <c r="AB25" i="1" s="1"/>
  <c r="P25" i="1"/>
  <c r="AA25" i="1" s="1"/>
  <c r="O25" i="1"/>
  <c r="Z25" i="1" s="1"/>
  <c r="N25" i="1"/>
  <c r="Y25" i="1" s="1"/>
  <c r="M25" i="1"/>
  <c r="X25" i="1" s="1"/>
  <c r="AH24" i="1"/>
  <c r="AG24" i="1"/>
  <c r="AF24" i="1"/>
  <c r="AE24" i="1"/>
  <c r="S24" i="1"/>
  <c r="AD24" i="1" s="1"/>
  <c r="R24" i="1"/>
  <c r="AC24" i="1" s="1"/>
  <c r="Q24" i="1"/>
  <c r="AB24" i="1" s="1"/>
  <c r="P24" i="1"/>
  <c r="AA24" i="1" s="1"/>
  <c r="O24" i="1"/>
  <c r="Z24" i="1" s="1"/>
  <c r="N24" i="1"/>
  <c r="Y24" i="1" s="1"/>
  <c r="M24" i="1"/>
  <c r="X24" i="1" s="1"/>
  <c r="AH23" i="1"/>
  <c r="AG23" i="1"/>
  <c r="AF23" i="1"/>
  <c r="AE23" i="1"/>
  <c r="S23" i="1"/>
  <c r="AD23" i="1" s="1"/>
  <c r="R23" i="1"/>
  <c r="AC23" i="1" s="1"/>
  <c r="Q23" i="1"/>
  <c r="AB23" i="1" s="1"/>
  <c r="P23" i="1"/>
  <c r="AA23" i="1" s="1"/>
  <c r="O23" i="1"/>
  <c r="Z23" i="1" s="1"/>
  <c r="N23" i="1"/>
  <c r="Y23" i="1" s="1"/>
  <c r="M23" i="1"/>
  <c r="X23" i="1" s="1"/>
  <c r="AH22" i="1"/>
  <c r="AG22" i="1"/>
  <c r="AF22" i="1"/>
  <c r="AE22" i="1"/>
  <c r="S22" i="1"/>
  <c r="AD22" i="1" s="1"/>
  <c r="R22" i="1"/>
  <c r="AC22" i="1" s="1"/>
  <c r="Q22" i="1"/>
  <c r="AB22" i="1" s="1"/>
  <c r="P22" i="1"/>
  <c r="AA22" i="1" s="1"/>
  <c r="O22" i="1"/>
  <c r="Z22" i="1" s="1"/>
  <c r="N22" i="1"/>
  <c r="Y22" i="1" s="1"/>
  <c r="M22" i="1"/>
  <c r="X22" i="1" s="1"/>
  <c r="AH21" i="1"/>
  <c r="AG21" i="1"/>
  <c r="AF21" i="1"/>
  <c r="AE21" i="1"/>
  <c r="S21" i="1"/>
  <c r="AD21" i="1" s="1"/>
  <c r="R21" i="1"/>
  <c r="AC21" i="1" s="1"/>
  <c r="Q21" i="1"/>
  <c r="AB21" i="1" s="1"/>
  <c r="P21" i="1"/>
  <c r="AA21" i="1" s="1"/>
  <c r="O21" i="1"/>
  <c r="Z21" i="1" s="1"/>
  <c r="N21" i="1"/>
  <c r="Y21" i="1" s="1"/>
  <c r="M21" i="1"/>
  <c r="X21" i="1" s="1"/>
  <c r="AH20" i="1"/>
  <c r="AG20" i="1"/>
  <c r="AF20" i="1"/>
  <c r="AE20" i="1"/>
  <c r="S20" i="1"/>
  <c r="AD20" i="1" s="1"/>
  <c r="R20" i="1"/>
  <c r="AC20" i="1" s="1"/>
  <c r="Q20" i="1"/>
  <c r="AB20" i="1" s="1"/>
  <c r="P20" i="1"/>
  <c r="AA20" i="1" s="1"/>
  <c r="O20" i="1"/>
  <c r="Z20" i="1" s="1"/>
  <c r="N20" i="1"/>
  <c r="Y20" i="1" s="1"/>
  <c r="M20" i="1"/>
  <c r="X20" i="1" s="1"/>
  <c r="AH19" i="1"/>
  <c r="AG19" i="1"/>
  <c r="AF19" i="1"/>
  <c r="AE19" i="1"/>
  <c r="S19" i="1"/>
  <c r="AD19" i="1" s="1"/>
  <c r="R19" i="1"/>
  <c r="AC19" i="1" s="1"/>
  <c r="Q19" i="1"/>
  <c r="AB19" i="1" s="1"/>
  <c r="P19" i="1"/>
  <c r="AA19" i="1" s="1"/>
  <c r="O19" i="1"/>
  <c r="Z19" i="1" s="1"/>
  <c r="N19" i="1"/>
  <c r="Y19" i="1" s="1"/>
  <c r="M19" i="1"/>
  <c r="X19" i="1" s="1"/>
  <c r="AH18" i="1"/>
  <c r="AG18" i="1"/>
  <c r="AF18" i="1"/>
  <c r="AE18" i="1"/>
  <c r="S18" i="1"/>
  <c r="AD18" i="1" s="1"/>
  <c r="R18" i="1"/>
  <c r="AC18" i="1" s="1"/>
  <c r="Q18" i="1"/>
  <c r="AB18" i="1" s="1"/>
  <c r="P18" i="1"/>
  <c r="AA18" i="1" s="1"/>
  <c r="O18" i="1"/>
  <c r="Z18" i="1" s="1"/>
  <c r="N18" i="1"/>
  <c r="Y18" i="1" s="1"/>
  <c r="M18" i="1"/>
  <c r="X18" i="1" s="1"/>
  <c r="AH17" i="1"/>
  <c r="AG17" i="1"/>
  <c r="AF17" i="1"/>
  <c r="AE17" i="1"/>
  <c r="S17" i="1"/>
  <c r="AD17" i="1" s="1"/>
  <c r="R17" i="1"/>
  <c r="AC17" i="1" s="1"/>
  <c r="Q17" i="1"/>
  <c r="AB17" i="1" s="1"/>
  <c r="P17" i="1"/>
  <c r="AA17" i="1" s="1"/>
  <c r="O17" i="1"/>
  <c r="Z17" i="1" s="1"/>
  <c r="N17" i="1"/>
  <c r="Y17" i="1" s="1"/>
  <c r="M17" i="1"/>
  <c r="X17" i="1" s="1"/>
  <c r="AH16" i="1"/>
  <c r="AG16" i="1"/>
  <c r="AF16" i="1"/>
  <c r="AE16" i="1"/>
  <c r="S16" i="1"/>
  <c r="AD16" i="1" s="1"/>
  <c r="R16" i="1"/>
  <c r="AC16" i="1" s="1"/>
  <c r="Q16" i="1"/>
  <c r="AB16" i="1" s="1"/>
  <c r="P16" i="1"/>
  <c r="AA16" i="1" s="1"/>
  <c r="O16" i="1"/>
  <c r="Z16" i="1" s="1"/>
  <c r="N16" i="1"/>
  <c r="Y16" i="1" s="1"/>
  <c r="M16" i="1"/>
  <c r="X16" i="1" s="1"/>
  <c r="AH15" i="1"/>
  <c r="AG15" i="1"/>
  <c r="AF15" i="1"/>
  <c r="AE15" i="1"/>
  <c r="S15" i="1"/>
  <c r="AD15" i="1" s="1"/>
  <c r="R15" i="1"/>
  <c r="AC15" i="1" s="1"/>
  <c r="Q15" i="1"/>
  <c r="AB15" i="1" s="1"/>
  <c r="P15" i="1"/>
  <c r="AA15" i="1" s="1"/>
  <c r="O15" i="1"/>
  <c r="Z15" i="1" s="1"/>
  <c r="N15" i="1"/>
  <c r="Y15" i="1" s="1"/>
  <c r="M15" i="1"/>
  <c r="X15" i="1" s="1"/>
  <c r="AH14" i="1"/>
  <c r="AG14" i="1"/>
  <c r="AF14" i="1"/>
  <c r="AE14" i="1"/>
  <c r="S14" i="1"/>
  <c r="AD14" i="1" s="1"/>
  <c r="R14" i="1"/>
  <c r="AC14" i="1" s="1"/>
  <c r="Q14" i="1"/>
  <c r="AB14" i="1" s="1"/>
  <c r="P14" i="1"/>
  <c r="AA14" i="1" s="1"/>
  <c r="O14" i="1"/>
  <c r="Z14" i="1" s="1"/>
  <c r="N14" i="1"/>
  <c r="Y14" i="1" s="1"/>
  <c r="M14" i="1"/>
  <c r="X14" i="1" s="1"/>
  <c r="AH13" i="1"/>
  <c r="AG13" i="1"/>
  <c r="AF13" i="1"/>
  <c r="AE13" i="1"/>
  <c r="S13" i="1"/>
  <c r="AD13" i="1" s="1"/>
  <c r="R13" i="1"/>
  <c r="AC13" i="1" s="1"/>
  <c r="Q13" i="1"/>
  <c r="AB13" i="1" s="1"/>
  <c r="P13" i="1"/>
  <c r="AA13" i="1" s="1"/>
  <c r="O13" i="1"/>
  <c r="Z13" i="1" s="1"/>
  <c r="N13" i="1"/>
  <c r="Y13" i="1" s="1"/>
  <c r="M13" i="1"/>
  <c r="X13" i="1" s="1"/>
  <c r="AH12" i="1"/>
  <c r="AG12" i="1"/>
  <c r="AF12" i="1"/>
  <c r="AE12" i="1"/>
  <c r="S12" i="1"/>
  <c r="AD12" i="1" s="1"/>
  <c r="R12" i="1"/>
  <c r="AC12" i="1" s="1"/>
  <c r="Q12" i="1"/>
  <c r="AB12" i="1" s="1"/>
  <c r="P12" i="1"/>
  <c r="AA12" i="1" s="1"/>
  <c r="O12" i="1"/>
  <c r="Z12" i="1" s="1"/>
  <c r="N12" i="1"/>
  <c r="Y12" i="1" s="1"/>
  <c r="M12" i="1"/>
  <c r="X12" i="1" s="1"/>
  <c r="AH11" i="1"/>
  <c r="AG11" i="1"/>
  <c r="AF11" i="1"/>
  <c r="AE11" i="1"/>
  <c r="S11" i="1"/>
  <c r="AD11" i="1" s="1"/>
  <c r="R11" i="1"/>
  <c r="AC11" i="1" s="1"/>
  <c r="Q11" i="1"/>
  <c r="AB11" i="1" s="1"/>
  <c r="P11" i="1"/>
  <c r="AA11" i="1" s="1"/>
  <c r="O11" i="1"/>
  <c r="Z11" i="1" s="1"/>
  <c r="N11" i="1"/>
  <c r="Y11" i="1" s="1"/>
  <c r="M11" i="1"/>
  <c r="X11" i="1" s="1"/>
  <c r="AH10" i="1"/>
  <c r="AG10" i="1"/>
  <c r="AF10" i="1"/>
  <c r="AE10" i="1"/>
  <c r="S10" i="1"/>
  <c r="AD10" i="1" s="1"/>
  <c r="R10" i="1"/>
  <c r="AC10" i="1" s="1"/>
  <c r="Q10" i="1"/>
  <c r="AB10" i="1" s="1"/>
  <c r="P10" i="1"/>
  <c r="AA10" i="1" s="1"/>
  <c r="O10" i="1"/>
  <c r="Z10" i="1" s="1"/>
  <c r="N10" i="1"/>
  <c r="Y10" i="1" s="1"/>
  <c r="M10" i="1"/>
  <c r="X10" i="1" s="1"/>
  <c r="AH9" i="1"/>
  <c r="AG9" i="1"/>
  <c r="AF9" i="1"/>
  <c r="AE9" i="1"/>
  <c r="S9" i="1"/>
  <c r="AD9" i="1" s="1"/>
  <c r="R9" i="1"/>
  <c r="AC9" i="1" s="1"/>
  <c r="Q9" i="1"/>
  <c r="AB9" i="1" s="1"/>
  <c r="P9" i="1"/>
  <c r="AA9" i="1" s="1"/>
  <c r="O9" i="1"/>
  <c r="Z9" i="1" s="1"/>
  <c r="N9" i="1"/>
  <c r="Y9" i="1" s="1"/>
  <c r="M9" i="1"/>
  <c r="X9" i="1" s="1"/>
  <c r="AH8" i="1"/>
  <c r="AG8" i="1"/>
  <c r="AF8" i="1"/>
  <c r="AE8" i="1"/>
  <c r="S8" i="1"/>
  <c r="AD8" i="1" s="1"/>
  <c r="R8" i="1"/>
  <c r="AC8" i="1" s="1"/>
  <c r="Q8" i="1"/>
  <c r="AB8" i="1" s="1"/>
  <c r="P8" i="1"/>
  <c r="AA8" i="1" s="1"/>
  <c r="O8" i="1"/>
  <c r="Z8" i="1" s="1"/>
  <c r="N8" i="1"/>
  <c r="Y8" i="1" s="1"/>
  <c r="M8" i="1"/>
  <c r="X8" i="1" s="1"/>
  <c r="AH7" i="1"/>
  <c r="AG7" i="1"/>
  <c r="AF7" i="1"/>
  <c r="AE7" i="1"/>
  <c r="S7" i="1"/>
  <c r="AD7" i="1" s="1"/>
  <c r="R7" i="1"/>
  <c r="AC7" i="1" s="1"/>
  <c r="Q7" i="1"/>
  <c r="AB7" i="1" s="1"/>
  <c r="P7" i="1"/>
  <c r="AA7" i="1" s="1"/>
  <c r="O7" i="1"/>
  <c r="Z7" i="1" s="1"/>
  <c r="N7" i="1"/>
  <c r="Y7" i="1" s="1"/>
  <c r="M7" i="1"/>
  <c r="X7" i="1" s="1"/>
  <c r="AH6" i="1"/>
  <c r="AG6" i="1"/>
  <c r="AF6" i="1"/>
  <c r="AE6" i="1"/>
  <c r="S6" i="1"/>
  <c r="AD6" i="1" s="1"/>
  <c r="R6" i="1"/>
  <c r="AC6" i="1" s="1"/>
  <c r="Q6" i="1"/>
  <c r="AB6" i="1" s="1"/>
  <c r="P6" i="1"/>
  <c r="AA6" i="1" s="1"/>
  <c r="O6" i="1"/>
  <c r="Z6" i="1" s="1"/>
  <c r="N6" i="1"/>
  <c r="Y6" i="1" s="1"/>
  <c r="M6" i="1"/>
  <c r="X6" i="1" s="1"/>
  <c r="AH5" i="1"/>
  <c r="AG5" i="1"/>
  <c r="AF5" i="1"/>
  <c r="AE5" i="1"/>
  <c r="S5" i="1"/>
  <c r="AD5" i="1" s="1"/>
  <c r="R5" i="1"/>
  <c r="AC5" i="1" s="1"/>
  <c r="Q5" i="1"/>
  <c r="AB5" i="1" s="1"/>
  <c r="P5" i="1"/>
  <c r="AA5" i="1" s="1"/>
  <c r="O5" i="1"/>
  <c r="Z5" i="1" s="1"/>
  <c r="N5" i="1"/>
  <c r="Y5" i="1" s="1"/>
  <c r="M5" i="1"/>
  <c r="X5" i="1" s="1"/>
  <c r="AH4" i="1"/>
  <c r="AG4" i="1"/>
  <c r="AF4" i="1"/>
  <c r="AE4" i="1"/>
  <c r="S4" i="1"/>
  <c r="AD4" i="1" s="1"/>
  <c r="R4" i="1"/>
  <c r="AC4" i="1" s="1"/>
  <c r="Q4" i="1"/>
  <c r="AB4" i="1" s="1"/>
  <c r="P4" i="1"/>
  <c r="AA4" i="1" s="1"/>
  <c r="O4" i="1"/>
  <c r="Z4" i="1" s="1"/>
  <c r="N4" i="1"/>
  <c r="Y4" i="1" s="1"/>
  <c r="M4" i="1"/>
  <c r="X4" i="1" s="1"/>
  <c r="AH3" i="1"/>
  <c r="AG3" i="1"/>
  <c r="AF3" i="1"/>
  <c r="AE3" i="1"/>
  <c r="S3" i="1"/>
  <c r="AD3" i="1" s="1"/>
  <c r="R3" i="1"/>
  <c r="Q3" i="1"/>
  <c r="P3" i="1"/>
  <c r="O3" i="1"/>
  <c r="Z3" i="1" s="1"/>
  <c r="N3" i="1"/>
  <c r="Y3" i="1" s="1"/>
  <c r="M3" i="1"/>
  <c r="X3" i="1" s="1"/>
  <c r="AA471" i="1"/>
  <c r="AC471" i="1"/>
  <c r="AA3" i="1"/>
  <c r="AB3" i="1"/>
  <c r="AC3" i="1"/>
</calcChain>
</file>

<file path=xl/sharedStrings.xml><?xml version="1.0" encoding="utf-8"?>
<sst xmlns="http://schemas.openxmlformats.org/spreadsheetml/2006/main" count="575" uniqueCount="546">
  <si>
    <t>CENSUS POPULATION DATA</t>
  </si>
  <si>
    <t>INFLUENZA DEATH RATES</t>
  </si>
  <si>
    <t>Normalization</t>
  </si>
  <si>
    <t>Row Labels</t>
  </si>
  <si>
    <t>Sum of Under 5 years</t>
  </si>
  <si>
    <t>Sum of 5 to 14 years</t>
  </si>
  <si>
    <t>Sum of 15 to 24 years</t>
  </si>
  <si>
    <t>Sum of 25 to 34 years</t>
  </si>
  <si>
    <t>Sum of 35 to 44 years</t>
  </si>
  <si>
    <t>Sum of 45 to 54 years</t>
  </si>
  <si>
    <t>Sum of 55 to 64 years</t>
  </si>
  <si>
    <t>Sum of 65 to 74 years</t>
  </si>
  <si>
    <t>Sum of 75 to 84 years</t>
  </si>
  <si>
    <t>Sum of 85 years and over</t>
  </si>
  <si>
    <t>Sum of Total population</t>
  </si>
  <si>
    <t>Under 5 years</t>
  </si>
  <si>
    <t>5-14 years</t>
  </si>
  <si>
    <t>15-24 years</t>
  </si>
  <si>
    <t>25-34 years</t>
  </si>
  <si>
    <t>35-44 years</t>
  </si>
  <si>
    <t>45-54 years</t>
  </si>
  <si>
    <t>55-64 years</t>
  </si>
  <si>
    <t>65-74 years</t>
  </si>
  <si>
    <t>75-84 years</t>
  </si>
  <si>
    <t>85+ years</t>
  </si>
  <si>
    <t>Grand Total</t>
  </si>
  <si>
    <t>15-24years</t>
  </si>
  <si>
    <t>Alabama, 2009</t>
  </si>
  <si>
    <t>Alabama, 2010</t>
  </si>
  <si>
    <t>Alabama, 2011</t>
  </si>
  <si>
    <t>Alabama, 2012</t>
  </si>
  <si>
    <t>Alabama, 2013</t>
  </si>
  <si>
    <t>Alabama, 2014</t>
  </si>
  <si>
    <t>Alabama, 2015</t>
  </si>
  <si>
    <t>Alabama, 2016</t>
  </si>
  <si>
    <t>Alabama, 2017</t>
  </si>
  <si>
    <t>Alaska, 2009</t>
  </si>
  <si>
    <t>Alaska, 2010</t>
  </si>
  <si>
    <t>Alaska, 2011</t>
  </si>
  <si>
    <t>Alaska, 2012</t>
  </si>
  <si>
    <t>Alaska, 2013</t>
  </si>
  <si>
    <t>Alaska, 2014</t>
  </si>
  <si>
    <t>Alaska, 2015</t>
  </si>
  <si>
    <t>Alaska, 2016</t>
  </si>
  <si>
    <t>Alaska, 2017</t>
  </si>
  <si>
    <t>Arizona, 2009</t>
  </si>
  <si>
    <t>Arizona, 2010</t>
  </si>
  <si>
    <t>Arizona, 2011</t>
  </si>
  <si>
    <t>Arizona, 2012</t>
  </si>
  <si>
    <t>Arizona, 2013</t>
  </si>
  <si>
    <t>Arizona, 2014</t>
  </si>
  <si>
    <t>Arizona, 2015</t>
  </si>
  <si>
    <t>Arizona, 2016</t>
  </si>
  <si>
    <t>Arizona, 2017</t>
  </si>
  <si>
    <t>Arkansas, 2009</t>
  </si>
  <si>
    <t>Arkansas, 2010</t>
  </si>
  <si>
    <t>Arkansas, 2011</t>
  </si>
  <si>
    <t>Arkansas, 2012</t>
  </si>
  <si>
    <t>Arkansas, 2013</t>
  </si>
  <si>
    <t>Arkansas, 2014</t>
  </si>
  <si>
    <t>Arkansas, 2015</t>
  </si>
  <si>
    <t>Arkansas, 2016</t>
  </si>
  <si>
    <t>Arkansas, 2017</t>
  </si>
  <si>
    <t>California, 2009</t>
  </si>
  <si>
    <t>California, 2010</t>
  </si>
  <si>
    <t>California, 2011</t>
  </si>
  <si>
    <t>California, 2012</t>
  </si>
  <si>
    <t>California, 2013</t>
  </si>
  <si>
    <t>California, 2014</t>
  </si>
  <si>
    <t>California, 2015</t>
  </si>
  <si>
    <t>California, 2016</t>
  </si>
  <si>
    <t>California, 2017</t>
  </si>
  <si>
    <t>Colorado, 2009</t>
  </si>
  <si>
    <t>Colorado, 2010</t>
  </si>
  <si>
    <t>Colorado, 2011</t>
  </si>
  <si>
    <t>Colorado, 2012</t>
  </si>
  <si>
    <t>Colorado, 2013</t>
  </si>
  <si>
    <t>Colorado, 2014</t>
  </si>
  <si>
    <t>Colorado, 2015</t>
  </si>
  <si>
    <t>Colorado, 2016</t>
  </si>
  <si>
    <t>Colorado, 2017</t>
  </si>
  <si>
    <t>Connecticut, 2009</t>
  </si>
  <si>
    <t>Connecticut, 2010</t>
  </si>
  <si>
    <t>Connecticut, 2011</t>
  </si>
  <si>
    <t>Connecticut, 2012</t>
  </si>
  <si>
    <t>Connecticut, 2013</t>
  </si>
  <si>
    <t>Connecticut, 2014</t>
  </si>
  <si>
    <t>Connecticut, 2015</t>
  </si>
  <si>
    <t>Connecticut, 2016</t>
  </si>
  <si>
    <t>Connecticut, 2017</t>
  </si>
  <si>
    <t>Delaware, 2009</t>
  </si>
  <si>
    <t>Delaware, 2010</t>
  </si>
  <si>
    <t>Delaware, 2011</t>
  </si>
  <si>
    <t>Delaware, 2012</t>
  </si>
  <si>
    <t>Delaware, 2013</t>
  </si>
  <si>
    <t>Delaware, 2014</t>
  </si>
  <si>
    <t>Delaware, 2015</t>
  </si>
  <si>
    <t>Delaware, 2016</t>
  </si>
  <si>
    <t>Delaware, 2017</t>
  </si>
  <si>
    <t>District of Columbia, 2009</t>
  </si>
  <si>
    <t>District of Columbia, 2010</t>
  </si>
  <si>
    <t>District of Columbia, 2011</t>
  </si>
  <si>
    <t>District of Columbia, 2012</t>
  </si>
  <si>
    <t>District of Columbia, 2013</t>
  </si>
  <si>
    <t>District of Columbia, 2014</t>
  </si>
  <si>
    <t>District of Columbia, 2015</t>
  </si>
  <si>
    <t>District of Columbia, 2016</t>
  </si>
  <si>
    <t>District of Columbia, 2017</t>
  </si>
  <si>
    <t>Florida, 2009</t>
  </si>
  <si>
    <t>Florida, 2010</t>
  </si>
  <si>
    <t>Florida, 2011</t>
  </si>
  <si>
    <t>Florida, 2012</t>
  </si>
  <si>
    <t>Florida, 2013</t>
  </si>
  <si>
    <t>Florida, 2014</t>
  </si>
  <si>
    <t>Florida, 2015</t>
  </si>
  <si>
    <t>Florida, 2016</t>
  </si>
  <si>
    <t>Florida, 2017</t>
  </si>
  <si>
    <t>Georgia, 2009</t>
  </si>
  <si>
    <t>Georgia, 2010</t>
  </si>
  <si>
    <t>Georgia, 2011</t>
  </si>
  <si>
    <t>Georgia, 2012</t>
  </si>
  <si>
    <t>Georgia, 2013</t>
  </si>
  <si>
    <t>Georgia, 2014</t>
  </si>
  <si>
    <t>Georgia, 2015</t>
  </si>
  <si>
    <t>Georgia, 2016</t>
  </si>
  <si>
    <t>Georgia, 2017</t>
  </si>
  <si>
    <t>Hawaii, 2009</t>
  </si>
  <si>
    <t>Hawaii, 2010</t>
  </si>
  <si>
    <t>Hawaii, 2011</t>
  </si>
  <si>
    <t>Hawaii, 2012</t>
  </si>
  <si>
    <t>Hawaii, 2013</t>
  </si>
  <si>
    <t>Hawaii, 2014</t>
  </si>
  <si>
    <t>Hawaii, 2015</t>
  </si>
  <si>
    <t>Hawaii, 2016</t>
  </si>
  <si>
    <t>Hawaii, 2017</t>
  </si>
  <si>
    <t>Idaho, 2009</t>
  </si>
  <si>
    <t>Idaho, 2010</t>
  </si>
  <si>
    <t>Idaho, 2011</t>
  </si>
  <si>
    <t>Idaho, 2012</t>
  </si>
  <si>
    <t>Idaho, 2013</t>
  </si>
  <si>
    <t>Idaho, 2014</t>
  </si>
  <si>
    <t>Idaho, 2015</t>
  </si>
  <si>
    <t>Idaho, 2016</t>
  </si>
  <si>
    <t>Idaho, 2017</t>
  </si>
  <si>
    <t>Illinois, 2009</t>
  </si>
  <si>
    <t>Illinois, 2010</t>
  </si>
  <si>
    <t>Illinois, 2011</t>
  </si>
  <si>
    <t>Illinois, 2012</t>
  </si>
  <si>
    <t>Illinois, 2013</t>
  </si>
  <si>
    <t>Illinois, 2014</t>
  </si>
  <si>
    <t>Illinois, 2015</t>
  </si>
  <si>
    <t>Illinois, 2016</t>
  </si>
  <si>
    <t>Illinois, 2017</t>
  </si>
  <si>
    <t>Indiana, 2009</t>
  </si>
  <si>
    <t>Indiana, 2010</t>
  </si>
  <si>
    <t>Indiana, 2011</t>
  </si>
  <si>
    <t>Indiana, 2012</t>
  </si>
  <si>
    <t>Indiana, 2013</t>
  </si>
  <si>
    <t>Indiana, 2014</t>
  </si>
  <si>
    <t>Indiana, 2015</t>
  </si>
  <si>
    <t>Indiana, 2016</t>
  </si>
  <si>
    <t>Indiana, 2017</t>
  </si>
  <si>
    <t>Iowa, 2009</t>
  </si>
  <si>
    <t>Iowa, 2010</t>
  </si>
  <si>
    <t>Iowa, 2011</t>
  </si>
  <si>
    <t>Iowa, 2012</t>
  </si>
  <si>
    <t>Iowa, 2013</t>
  </si>
  <si>
    <t>Iowa, 2014</t>
  </si>
  <si>
    <t>Iowa, 2015</t>
  </si>
  <si>
    <t>Iowa, 2016</t>
  </si>
  <si>
    <t>Iowa, 2017</t>
  </si>
  <si>
    <t>Kansas, 2009</t>
  </si>
  <si>
    <t>Kansas, 2010</t>
  </si>
  <si>
    <t>Kansas, 2011</t>
  </si>
  <si>
    <t>Kansas, 2012</t>
  </si>
  <si>
    <t>Kansas, 2013</t>
  </si>
  <si>
    <t>Kansas, 2014</t>
  </si>
  <si>
    <t>Kansas, 2015</t>
  </si>
  <si>
    <t>Kansas, 2016</t>
  </si>
  <si>
    <t>Kansas, 2017</t>
  </si>
  <si>
    <t>Kentucky, 2009</t>
  </si>
  <si>
    <t>Kentucky, 2010</t>
  </si>
  <si>
    <t>Kentucky, 2011</t>
  </si>
  <si>
    <t>Kentucky, 2012</t>
  </si>
  <si>
    <t>Kentucky, 2013</t>
  </si>
  <si>
    <t>Kentucky, 2014</t>
  </si>
  <si>
    <t>Kentucky, 2015</t>
  </si>
  <si>
    <t>Kentucky, 2016</t>
  </si>
  <si>
    <t>Kentucky, 2017</t>
  </si>
  <si>
    <t>Louisiana, 2009</t>
  </si>
  <si>
    <t>Louisiana, 2010</t>
  </si>
  <si>
    <t>Louisiana, 2011</t>
  </si>
  <si>
    <t>Louisiana, 2012</t>
  </si>
  <si>
    <t>Louisiana, 2013</t>
  </si>
  <si>
    <t>Louisiana, 2014</t>
  </si>
  <si>
    <t>Louisiana, 2015</t>
  </si>
  <si>
    <t>Louisiana, 2016</t>
  </si>
  <si>
    <t>Louisiana, 2017</t>
  </si>
  <si>
    <t>Maine, 2009</t>
  </si>
  <si>
    <t>Maine, 2010</t>
  </si>
  <si>
    <t>Maine, 2011</t>
  </si>
  <si>
    <t>Maine, 2012</t>
  </si>
  <si>
    <t>Maine, 2013</t>
  </si>
  <si>
    <t>Maine, 2014</t>
  </si>
  <si>
    <t>Maine, 2015</t>
  </si>
  <si>
    <t>Maine, 2016</t>
  </si>
  <si>
    <t>Maine, 2017</t>
  </si>
  <si>
    <t>Maryland, 2009</t>
  </si>
  <si>
    <t>Maryland, 2010</t>
  </si>
  <si>
    <t>Maryland, 2011</t>
  </si>
  <si>
    <t>Maryland, 2012</t>
  </si>
  <si>
    <t>Maryland, 2013</t>
  </si>
  <si>
    <t>Maryland, 2014</t>
  </si>
  <si>
    <t>Maryland, 2015</t>
  </si>
  <si>
    <t>Maryland, 2016</t>
  </si>
  <si>
    <t>Maryland, 2017</t>
  </si>
  <si>
    <t>Massachusetts, 2009</t>
  </si>
  <si>
    <t>Massachusetts, 2010</t>
  </si>
  <si>
    <t>Massachusetts, 2011</t>
  </si>
  <si>
    <t>Massachusetts, 2012</t>
  </si>
  <si>
    <t>Massachusetts, 2013</t>
  </si>
  <si>
    <t>Massachusetts, 2014</t>
  </si>
  <si>
    <t>Massachusetts, 2015</t>
  </si>
  <si>
    <t>Massachusetts, 2016</t>
  </si>
  <si>
    <t>Massachusetts, 2017</t>
  </si>
  <si>
    <t>Michigan, 2009</t>
  </si>
  <si>
    <t>Michigan, 2010</t>
  </si>
  <si>
    <t>Michigan, 2011</t>
  </si>
  <si>
    <t>Michigan, 2012</t>
  </si>
  <si>
    <t>Michigan, 2013</t>
  </si>
  <si>
    <t>Michigan, 2014</t>
  </si>
  <si>
    <t>Michigan, 2015</t>
  </si>
  <si>
    <t>Michigan, 2016</t>
  </si>
  <si>
    <t>Michigan, 2017</t>
  </si>
  <si>
    <t>Minnesota, 2009</t>
  </si>
  <si>
    <t>Minnesota, 2010</t>
  </si>
  <si>
    <t>Minnesota, 2011</t>
  </si>
  <si>
    <t>Minnesota, 2012</t>
  </si>
  <si>
    <t>Minnesota, 2013</t>
  </si>
  <si>
    <t>Minnesota, 2014</t>
  </si>
  <si>
    <t>Minnesota, 2015</t>
  </si>
  <si>
    <t>Minnesota, 2016</t>
  </si>
  <si>
    <t>Minnesota, 2017</t>
  </si>
  <si>
    <t>Mississippi, 2009</t>
  </si>
  <si>
    <t>Mississippi, 2010</t>
  </si>
  <si>
    <t>Mississippi, 2011</t>
  </si>
  <si>
    <t>Mississippi, 2012</t>
  </si>
  <si>
    <t>Mississippi, 2013</t>
  </si>
  <si>
    <t>Mississippi, 2014</t>
  </si>
  <si>
    <t>Mississippi, 2015</t>
  </si>
  <si>
    <t>Mississippi, 2016</t>
  </si>
  <si>
    <t>Mississippi, 2017</t>
  </si>
  <si>
    <t>Missouri, 2009</t>
  </si>
  <si>
    <t>Missouri, 2010</t>
  </si>
  <si>
    <t>Missouri, 2011</t>
  </si>
  <si>
    <t>Missouri, 2012</t>
  </si>
  <si>
    <t>Missouri, 2013</t>
  </si>
  <si>
    <t>Missouri, 2014</t>
  </si>
  <si>
    <t>Missouri, 2015</t>
  </si>
  <si>
    <t>Missouri, 2016</t>
  </si>
  <si>
    <t>Missouri, 2017</t>
  </si>
  <si>
    <t>Montana, 2009</t>
  </si>
  <si>
    <t>Montana, 2010</t>
  </si>
  <si>
    <t>Montana, 2011</t>
  </si>
  <si>
    <t>Montana, 2012</t>
  </si>
  <si>
    <t>Montana, 2013</t>
  </si>
  <si>
    <t>Montana, 2014</t>
  </si>
  <si>
    <t>Montana, 2015</t>
  </si>
  <si>
    <t>Montana, 2016</t>
  </si>
  <si>
    <t>Montana, 2017</t>
  </si>
  <si>
    <t>Nebraska, 2009</t>
  </si>
  <si>
    <t>Nebraska, 2010</t>
  </si>
  <si>
    <t>Nebraska, 2011</t>
  </si>
  <si>
    <t>Nebraska, 2012</t>
  </si>
  <si>
    <t>Nebraska, 2013</t>
  </si>
  <si>
    <t>Nebraska, 2014</t>
  </si>
  <si>
    <t>Nebraska, 2015</t>
  </si>
  <si>
    <t>Nebraska, 2016</t>
  </si>
  <si>
    <t>Nebraska, 2017</t>
  </si>
  <si>
    <t>Nevada, 2009</t>
  </si>
  <si>
    <t>Nevada, 2010</t>
  </si>
  <si>
    <t>Nevada, 2011</t>
  </si>
  <si>
    <t>Nevada, 2012</t>
  </si>
  <si>
    <t>Nevada, 2013</t>
  </si>
  <si>
    <t>Nevada, 2014</t>
  </si>
  <si>
    <t>Nevada, 2015</t>
  </si>
  <si>
    <t>Nevada, 2016</t>
  </si>
  <si>
    <t>Nevada, 2017</t>
  </si>
  <si>
    <t>New Hampshire, 2009</t>
  </si>
  <si>
    <t>New Hampshire, 2010</t>
  </si>
  <si>
    <t>New Hampshire, 2011</t>
  </si>
  <si>
    <t>New Hampshire, 2012</t>
  </si>
  <si>
    <t>New Hampshire, 2013</t>
  </si>
  <si>
    <t>New Hampshire, 2014</t>
  </si>
  <si>
    <t>New Hampshire, 2015</t>
  </si>
  <si>
    <t>New Hampshire, 2016</t>
  </si>
  <si>
    <t>New Hampshire, 2017</t>
  </si>
  <si>
    <t>New Jersey, 2009</t>
  </si>
  <si>
    <t>New Jersey, 2010</t>
  </si>
  <si>
    <t>New Jersey, 2011</t>
  </si>
  <si>
    <t>New Jersey, 2012</t>
  </si>
  <si>
    <t>New Jersey, 2013</t>
  </si>
  <si>
    <t>New Jersey, 2014</t>
  </si>
  <si>
    <t>New Jersey, 2015</t>
  </si>
  <si>
    <t>New Jersey, 2016</t>
  </si>
  <si>
    <t>New Jersey, 2017</t>
  </si>
  <si>
    <t>New Mexico, 2009</t>
  </si>
  <si>
    <t>New Mexico, 2010</t>
  </si>
  <si>
    <t>New Mexico, 2011</t>
  </si>
  <si>
    <t>New Mexico, 2012</t>
  </si>
  <si>
    <t>New Mexico, 2013</t>
  </si>
  <si>
    <t>New Mexico, 2014</t>
  </si>
  <si>
    <t>New Mexico, 2015</t>
  </si>
  <si>
    <t>New Mexico, 2016</t>
  </si>
  <si>
    <t>New Mexico, 2017</t>
  </si>
  <si>
    <t>New York, 2009</t>
  </si>
  <si>
    <t>New York, 2010</t>
  </si>
  <si>
    <t>New York, 2011</t>
  </si>
  <si>
    <t>New York, 2012</t>
  </si>
  <si>
    <t>New York, 2013</t>
  </si>
  <si>
    <t>New York, 2014</t>
  </si>
  <si>
    <t>New York, 2015</t>
  </si>
  <si>
    <t>New York, 2016</t>
  </si>
  <si>
    <t>New York, 2017</t>
  </si>
  <si>
    <t>North Carolina, 2009</t>
  </si>
  <si>
    <t>North Carolina, 2010</t>
  </si>
  <si>
    <t>North Carolina, 2011</t>
  </si>
  <si>
    <t>North Carolina, 2012</t>
  </si>
  <si>
    <t>North Carolina, 2013</t>
  </si>
  <si>
    <t>North Carolina, 2014</t>
  </si>
  <si>
    <t>North Carolina, 2015</t>
  </si>
  <si>
    <t>North Carolina, 2016</t>
  </si>
  <si>
    <t>North Carolina, 2017</t>
  </si>
  <si>
    <t>North Dakota, 2009</t>
  </si>
  <si>
    <t>North Dakota, 2010</t>
  </si>
  <si>
    <t>North Dakota, 2011</t>
  </si>
  <si>
    <t>North Dakota, 2012</t>
  </si>
  <si>
    <t>North Dakota, 2013</t>
  </si>
  <si>
    <t>North Dakota, 2014</t>
  </si>
  <si>
    <t>North Dakota, 2015</t>
  </si>
  <si>
    <t>North Dakota, 2016</t>
  </si>
  <si>
    <t>North Dakota, 2017</t>
  </si>
  <si>
    <t>Ohio, 2009</t>
  </si>
  <si>
    <t>Ohio, 2010</t>
  </si>
  <si>
    <t>Ohio, 2011</t>
  </si>
  <si>
    <t>Ohio, 2012</t>
  </si>
  <si>
    <t>Ohio, 2013</t>
  </si>
  <si>
    <t>Ohio, 2014</t>
  </si>
  <si>
    <t>Ohio, 2015</t>
  </si>
  <si>
    <t>Ohio, 2016</t>
  </si>
  <si>
    <t>Ohio, 2017</t>
  </si>
  <si>
    <t>Oklahoma, 2009</t>
  </si>
  <si>
    <t>Oklahoma, 2010</t>
  </si>
  <si>
    <t>Oklahoma, 2011</t>
  </si>
  <si>
    <t>Oklahoma, 2012</t>
  </si>
  <si>
    <t>Oklahoma, 2013</t>
  </si>
  <si>
    <t>Oklahoma, 2014</t>
  </si>
  <si>
    <t>Oklahoma, 2015</t>
  </si>
  <si>
    <t>Oklahoma, 2016</t>
  </si>
  <si>
    <t>Oklahoma, 2017</t>
  </si>
  <si>
    <t>Oregon, 2009</t>
  </si>
  <si>
    <t>Oregon, 2010</t>
  </si>
  <si>
    <t>Oregon, 2011</t>
  </si>
  <si>
    <t>Oregon, 2012</t>
  </si>
  <si>
    <t>Oregon, 2013</t>
  </si>
  <si>
    <t>Oregon, 2014</t>
  </si>
  <si>
    <t>Oregon, 2015</t>
  </si>
  <si>
    <t>Oregon, 2016</t>
  </si>
  <si>
    <t>Oregon, 2017</t>
  </si>
  <si>
    <t>Pennsylvania, 2009</t>
  </si>
  <si>
    <t>Pennsylvania, 2010</t>
  </si>
  <si>
    <t>Pennsylvania, 2011</t>
  </si>
  <si>
    <t>Pennsylvania, 2012</t>
  </si>
  <si>
    <t>Pennsylvania, 2013</t>
  </si>
  <si>
    <t>Pennsylvania, 2014</t>
  </si>
  <si>
    <t>Pennsylvania, 2015</t>
  </si>
  <si>
    <t>Pennsylvania, 2016</t>
  </si>
  <si>
    <t>Pennsylvania, 2017</t>
  </si>
  <si>
    <t>Rhode Island, 2009</t>
  </si>
  <si>
    <t>Rhode Island, 2010</t>
  </si>
  <si>
    <t>Rhode Island, 2011</t>
  </si>
  <si>
    <t>Rhode Island, 2012</t>
  </si>
  <si>
    <t>Rhode Island, 2013</t>
  </si>
  <si>
    <t>Rhode Island, 2014</t>
  </si>
  <si>
    <t>Rhode Island, 2015</t>
  </si>
  <si>
    <t>Rhode Island, 2016</t>
  </si>
  <si>
    <t>Rhode Island, 2017</t>
  </si>
  <si>
    <t>South Carolina, 2009</t>
  </si>
  <si>
    <t>South Carolina, 2010</t>
  </si>
  <si>
    <t>South Carolina, 2011</t>
  </si>
  <si>
    <t>South Carolina, 2012</t>
  </si>
  <si>
    <t>South Carolina, 2013</t>
  </si>
  <si>
    <t>South Carolina, 2014</t>
  </si>
  <si>
    <t>South Carolina, 2015</t>
  </si>
  <si>
    <t>South Carolina, 2016</t>
  </si>
  <si>
    <t>South Carolina, 2017</t>
  </si>
  <si>
    <t>South Dakota, 2009</t>
  </si>
  <si>
    <t>South Dakota, 2010</t>
  </si>
  <si>
    <t>South Dakota, 2011</t>
  </si>
  <si>
    <t>South Dakota, 2012</t>
  </si>
  <si>
    <t>South Dakota, 2013</t>
  </si>
  <si>
    <t>South Dakota, 2014</t>
  </si>
  <si>
    <t>South Dakota, 2015</t>
  </si>
  <si>
    <t>South Dakota, 2016</t>
  </si>
  <si>
    <t>South Dakota, 2017</t>
  </si>
  <si>
    <t>Tennessee, 2009</t>
  </si>
  <si>
    <t>Tennessee, 2010</t>
  </si>
  <si>
    <t>Tennessee, 2011</t>
  </si>
  <si>
    <t>Tennessee, 2012</t>
  </si>
  <si>
    <t>Tennessee, 2013</t>
  </si>
  <si>
    <t>Tennessee, 2014</t>
  </si>
  <si>
    <t>Tennessee, 2015</t>
  </si>
  <si>
    <t>Tennessee, 2016</t>
  </si>
  <si>
    <t>Tennessee, 2017</t>
  </si>
  <si>
    <t>Texas, 2009</t>
  </si>
  <si>
    <t>Texas, 2010</t>
  </si>
  <si>
    <t>Texas, 2011</t>
  </si>
  <si>
    <t>Texas, 2012</t>
  </si>
  <si>
    <t>Texas, 2013</t>
  </si>
  <si>
    <t>Texas, 2014</t>
  </si>
  <si>
    <t>Texas, 2015</t>
  </si>
  <si>
    <t>Texas, 2016</t>
  </si>
  <si>
    <t>Texas, 2017</t>
  </si>
  <si>
    <t>Utah, 2009</t>
  </si>
  <si>
    <t>Utah, 2010</t>
  </si>
  <si>
    <t>Utah, 2011</t>
  </si>
  <si>
    <t>Utah, 2012</t>
  </si>
  <si>
    <t>Utah, 2013</t>
  </si>
  <si>
    <t>Utah, 2014</t>
  </si>
  <si>
    <t>Utah, 2015</t>
  </si>
  <si>
    <t>Utah, 2016</t>
  </si>
  <si>
    <t>Utah, 2017</t>
  </si>
  <si>
    <t>Vermont, 2009</t>
  </si>
  <si>
    <t>Vermont, 2010</t>
  </si>
  <si>
    <t>Vermont, 2011</t>
  </si>
  <si>
    <t>Vermont, 2012</t>
  </si>
  <si>
    <t>Vermont, 2013</t>
  </si>
  <si>
    <t>Vermont, 2014</t>
  </si>
  <si>
    <t>Vermont, 2015</t>
  </si>
  <si>
    <t>Vermont, 2016</t>
  </si>
  <si>
    <t>Vermont, 2017</t>
  </si>
  <si>
    <t>Virginia, 2009</t>
  </si>
  <si>
    <t>Virginia, 2010</t>
  </si>
  <si>
    <t>Virginia, 2011</t>
  </si>
  <si>
    <t>Virginia, 2012</t>
  </si>
  <si>
    <t>Virginia, 2013</t>
  </si>
  <si>
    <t>Virginia, 2014</t>
  </si>
  <si>
    <t>Virginia, 2015</t>
  </si>
  <si>
    <t>Virginia, 2016</t>
  </si>
  <si>
    <t>Virginia, 2017</t>
  </si>
  <si>
    <t>Washington, 2009</t>
  </si>
  <si>
    <t>Washington, 2010</t>
  </si>
  <si>
    <t>Washington, 2011</t>
  </si>
  <si>
    <t>Washington, 2012</t>
  </si>
  <si>
    <t>Washington, 2013</t>
  </si>
  <si>
    <t>Washington, 2014</t>
  </si>
  <si>
    <t>Washington, 2015</t>
  </si>
  <si>
    <t>Washington, 2016</t>
  </si>
  <si>
    <t>Washington, 2017</t>
  </si>
  <si>
    <t>West Virginia, 2009</t>
  </si>
  <si>
    <t>West Virginia, 2010</t>
  </si>
  <si>
    <t>West Virginia, 2011</t>
  </si>
  <si>
    <t>West Virginia, 2012</t>
  </si>
  <si>
    <t>West Virginia, 2013</t>
  </si>
  <si>
    <t>West Virginia, 2014</t>
  </si>
  <si>
    <t>West Virginia, 2015</t>
  </si>
  <si>
    <t>West Virginia, 2016</t>
  </si>
  <si>
    <t>West Virginia, 2017</t>
  </si>
  <si>
    <t>Wisconsin, 2009</t>
  </si>
  <si>
    <t>Wisconsin, 2010</t>
  </si>
  <si>
    <t>Wisconsin, 2011</t>
  </si>
  <si>
    <t>Wisconsin, 2012</t>
  </si>
  <si>
    <t>Wisconsin, 2013</t>
  </si>
  <si>
    <t>Wisconsin, 2014</t>
  </si>
  <si>
    <t>Wisconsin, 2015</t>
  </si>
  <si>
    <t>Wisconsin, 2016</t>
  </si>
  <si>
    <t>Wisconsin, 2017</t>
  </si>
  <si>
    <t>Wyoming, 2009</t>
  </si>
  <si>
    <t>Wyoming, 2010</t>
  </si>
  <si>
    <t>Wyoming, 2011</t>
  </si>
  <si>
    <t>Wyoming, 2012</t>
  </si>
  <si>
    <t>Wyoming, 2013</t>
  </si>
  <si>
    <t>Wyoming, 2014</t>
  </si>
  <si>
    <t>Wyoming, 2015</t>
  </si>
  <si>
    <t>Wyoming, 2016</t>
  </si>
  <si>
    <t>Wyoming, 2017</t>
  </si>
  <si>
    <t>DATA SPREAD</t>
  </si>
  <si>
    <t>Data Set Name</t>
  </si>
  <si>
    <t>US Census Population</t>
  </si>
  <si>
    <t>CDC Influenza Death Counts</t>
  </si>
  <si>
    <t>Sample or Population</t>
  </si>
  <si>
    <t>Normal Distribution</t>
  </si>
  <si>
    <t>Variance</t>
  </si>
  <si>
    <t>Standard Deviation</t>
  </si>
  <si>
    <t xml:space="preserve">2 Deviations </t>
  </si>
  <si>
    <t>Outlier Range Low</t>
  </si>
  <si>
    <t>Outlier Range High</t>
  </si>
  <si>
    <t>Count of Records too Low</t>
  </si>
  <si>
    <t>Count of Records too High</t>
  </si>
  <si>
    <t>Total Records:</t>
  </si>
  <si>
    <t>Outlier Percentage</t>
  </si>
  <si>
    <t>CORRELATION</t>
  </si>
  <si>
    <t>Variables</t>
  </si>
  <si>
    <t>Proposed Relationship</t>
  </si>
  <si>
    <t>Correlation Coefficient</t>
  </si>
  <si>
    <t>Strength of Correlation</t>
  </si>
  <si>
    <t>Usefulness Interpretation</t>
  </si>
  <si>
    <t>VARIABLE 1</t>
  </si>
  <si>
    <t>VARIABLE 2</t>
  </si>
  <si>
    <t>Sample data</t>
  </si>
  <si>
    <t>Normal distribution</t>
  </si>
  <si>
    <t>Important Variable For Hypothesis</t>
  </si>
  <si>
    <t>Type of Distribution</t>
  </si>
  <si>
    <t>Total Flu Deaths Over 65</t>
  </si>
  <si>
    <t>Total Population over 65</t>
  </si>
  <si>
    <t>standard deviation</t>
  </si>
  <si>
    <t>variance</t>
  </si>
  <si>
    <t>mean</t>
  </si>
  <si>
    <t>2 SD</t>
  </si>
  <si>
    <t>#Outliers</t>
  </si>
  <si>
    <t xml:space="preserve">Upper </t>
  </si>
  <si>
    <t>lower</t>
  </si>
  <si>
    <t>Total records</t>
  </si>
  <si>
    <t>I have removed the N/A records temporarily as it is creating an error in total calculations.</t>
  </si>
  <si>
    <t>They will have a strong relationship.</t>
  </si>
  <si>
    <t xml:space="preserve">I have used the total population and the total flu death variable here. I couldn't use </t>
  </si>
  <si>
    <t xml:space="preserve">the under 5 years data since most of the death rates are suppressed which is considered </t>
  </si>
  <si>
    <t>to be 0 which might not give us a proper conclusion to the analysis.</t>
  </si>
  <si>
    <t>65 Years and Over Percentage Of Total Population (Census data sheet)</t>
  </si>
  <si>
    <t>65 Years and Over Percentage of Influenza Deaths (Flu data sheet)</t>
  </si>
  <si>
    <t>Percentage</t>
  </si>
  <si>
    <t>Total population</t>
  </si>
  <si>
    <t>Mean</t>
  </si>
  <si>
    <t xml:space="preserve">Sum &gt; 65 years </t>
  </si>
  <si>
    <t>(blank)</t>
  </si>
  <si>
    <t>Grand total</t>
  </si>
  <si>
    <t>sum of &gt;65 years</t>
  </si>
  <si>
    <t>Weak relationship</t>
  </si>
  <si>
    <t xml:space="preserve">I have deleted the Puerto Rico records from the integrated data for this </t>
  </si>
  <si>
    <t>creating error N/A.</t>
  </si>
  <si>
    <t>Surprisingly, they have a minimum correlation. This may be due to most of the death records had suppressed data which was considered to</t>
  </si>
  <si>
    <t>be zero and one county record was missed in the Flu death records.</t>
  </si>
  <si>
    <t xml:space="preserve">analysis since the Flu death records are missing for that county which was </t>
  </si>
  <si>
    <t>Percentage of census data</t>
  </si>
  <si>
    <t>Percentage of flu death</t>
  </si>
  <si>
    <t>% of overal  death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</si>
</sst>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000%"/>
    <numFmt numFmtId="165" formatCode="_-* #,##0_-;\-* #,##0_-;_-* &quot;-&quot;??_-;_-@_-"/>
    <numFmt numFmtId="166" formatCode="0.00000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theme="4" tint="0.79998168889431442"/>
      </patternFill>
    </fill>
    <fill>
      <patternFill patternType="solid">
        <fgColor theme="5"/>
        <bgColor theme="4" tint="0.79998168889431442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7" borderId="0" applyNumberFormat="0" applyBorder="0" applyAlignment="0" applyProtection="0"/>
  </cellStyleXfs>
  <cellXfs count="57">
    <xf numFmtId="0" fontId="0" fillId="0" borderId="0" xfId="0"/>
    <xf numFmtId="0" fontId="0" fillId="2" borderId="0" xfId="0" applyFill="1" applyAlignment="1">
      <alignment horizontal="center"/>
    </xf>
    <xf numFmtId="2" fontId="0" fillId="0" borderId="0" xfId="0" applyNumberFormat="1"/>
    <xf numFmtId="0" fontId="0" fillId="3" borderId="0" xfId="0" applyFill="1"/>
    <xf numFmtId="0" fontId="1" fillId="4" borderId="0" xfId="0" applyFont="1" applyFill="1"/>
    <xf numFmtId="0" fontId="1" fillId="5" borderId="1" xfId="0" applyFont="1" applyFill="1" applyBorder="1"/>
    <xf numFmtId="0" fontId="1" fillId="6" borderId="1" xfId="0" applyFont="1" applyFill="1" applyBorder="1"/>
    <xf numFmtId="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6" xfId="0" applyBorder="1"/>
    <xf numFmtId="0" fontId="0" fillId="0" borderId="6" xfId="0" applyBorder="1" applyAlignment="1">
      <alignment horizontal="center"/>
    </xf>
    <xf numFmtId="3" fontId="0" fillId="0" borderId="6" xfId="0" applyNumberFormat="1" applyBorder="1" applyAlignment="1">
      <alignment horizontal="center"/>
    </xf>
    <xf numFmtId="9" fontId="0" fillId="0" borderId="6" xfId="2" applyFont="1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4" borderId="6" xfId="0" applyFill="1" applyBorder="1"/>
    <xf numFmtId="0" fontId="1" fillId="4" borderId="6" xfId="0" applyFont="1" applyFill="1" applyBorder="1" applyAlignment="1">
      <alignment horizontal="center"/>
    </xf>
    <xf numFmtId="0" fontId="0" fillId="9" borderId="14" xfId="0" applyFill="1" applyBorder="1"/>
    <xf numFmtId="0" fontId="0" fillId="0" borderId="15" xfId="0" applyBorder="1" applyAlignment="1">
      <alignment horizontal="center"/>
    </xf>
    <xf numFmtId="0" fontId="0" fillId="0" borderId="13" xfId="0" applyBorder="1"/>
    <xf numFmtId="0" fontId="1" fillId="5" borderId="2" xfId="0" applyFont="1" applyFill="1" applyBorder="1"/>
    <xf numFmtId="165" fontId="0" fillId="9" borderId="0" xfId="1" applyNumberFormat="1" applyFont="1" applyFill="1"/>
    <xf numFmtId="3" fontId="0" fillId="0" borderId="16" xfId="0" applyNumberFormat="1" applyBorder="1" applyAlignment="1">
      <alignment horizontal="center"/>
    </xf>
    <xf numFmtId="0" fontId="0" fillId="9" borderId="0" xfId="1" applyNumberFormat="1" applyFont="1" applyFill="1"/>
    <xf numFmtId="0" fontId="0" fillId="9" borderId="13" xfId="0" applyFill="1" applyBorder="1"/>
    <xf numFmtId="0" fontId="0" fillId="0" borderId="14" xfId="0" applyBorder="1"/>
    <xf numFmtId="0" fontId="0" fillId="0" borderId="19" xfId="0" applyBorder="1"/>
    <xf numFmtId="0" fontId="0" fillId="0" borderId="18" xfId="0" applyBorder="1"/>
    <xf numFmtId="0" fontId="0" fillId="9" borderId="13" xfId="3" applyFont="1" applyFill="1" applyBorder="1"/>
    <xf numFmtId="165" fontId="0" fillId="9" borderId="17" xfId="1" applyNumberFormat="1" applyFont="1" applyFill="1" applyBorder="1" applyAlignment="1">
      <alignment horizontal="center"/>
    </xf>
    <xf numFmtId="9" fontId="0" fillId="0" borderId="0" xfId="2" applyFont="1"/>
    <xf numFmtId="9" fontId="0" fillId="3" borderId="0" xfId="2" applyFont="1" applyFill="1"/>
    <xf numFmtId="0" fontId="0" fillId="0" borderId="0" xfId="0" applyAlignment="1">
      <alignment horizontal="left"/>
    </xf>
    <xf numFmtId="3" fontId="0" fillId="0" borderId="0" xfId="0" applyNumberFormat="1"/>
    <xf numFmtId="9" fontId="1" fillId="3" borderId="0" xfId="2" applyFont="1" applyFill="1"/>
    <xf numFmtId="1" fontId="0" fillId="3" borderId="0" xfId="0" applyNumberFormat="1" applyFill="1"/>
    <xf numFmtId="1" fontId="1" fillId="3" borderId="0" xfId="0" applyNumberFormat="1" applyFont="1" applyFill="1"/>
    <xf numFmtId="0" fontId="0" fillId="2" borderId="0" xfId="0" applyFill="1"/>
    <xf numFmtId="1" fontId="0" fillId="2" borderId="0" xfId="0" applyNumberFormat="1" applyFill="1"/>
    <xf numFmtId="9" fontId="0" fillId="2" borderId="0" xfId="2" applyFont="1" applyFill="1"/>
    <xf numFmtId="0" fontId="1" fillId="2" borderId="0" xfId="0" applyFont="1" applyFill="1" applyAlignment="1">
      <alignment horizontal="left"/>
    </xf>
    <xf numFmtId="0" fontId="1" fillId="2" borderId="0" xfId="0" applyFont="1" applyFill="1"/>
    <xf numFmtId="1" fontId="1" fillId="2" borderId="0" xfId="0" applyNumberFormat="1" applyFont="1" applyFill="1"/>
    <xf numFmtId="166" fontId="1" fillId="4" borderId="0" xfId="0" applyNumberFormat="1" applyFont="1" applyFill="1"/>
    <xf numFmtId="0" fontId="0" fillId="10" borderId="14" xfId="0" applyFill="1" applyBorder="1"/>
    <xf numFmtId="0" fontId="0" fillId="10" borderId="19" xfId="0" applyFill="1" applyBorder="1"/>
    <xf numFmtId="0" fontId="1" fillId="8" borderId="3" xfId="0" applyFont="1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5" xfId="0" applyBorder="1" applyAlignment="1">
      <alignment horizontal="center"/>
    </xf>
    <xf numFmtId="2" fontId="0" fillId="0" borderId="6" xfId="0" applyNumberFormat="1" applyBorder="1" applyAlignment="1">
      <alignment horizontal="center"/>
    </xf>
  </cellXfs>
  <cellStyles count="4">
    <cellStyle name="Bad" xfId="3" builtinId="27"/>
    <cellStyle name="Comma" xfId="1" builtinId="3"/>
    <cellStyle name="Normal" xfId="0" builtinId="0"/>
    <cellStyle name="Per cent" xfId="2" builtinId="5"/>
  </cellStyles>
  <dxfs count="3">
    <dxf>
      <numFmt numFmtId="2" formatCode="0.00"/>
    </dxf>
    <dxf>
      <numFmt numFmtId="2" formatCode="0.0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arip\Desktop\Data%20Analytics\Achievement%201\1.7%20Data%20Integration%20and%20Transformation.xlsx" TargetMode="External"/><Relationship Id="rId1" Type="http://schemas.openxmlformats.org/officeDocument/2006/relationships/externalLinkPath" Target="1.7%20Data%20Integration%20and%20Transforma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tegrated data"/>
      <sheetName val="Data Mapping"/>
      <sheetName val="CDC- Aggregation"/>
      <sheetName val="Census- Aggregation"/>
      <sheetName val="Cleaned - CDC"/>
      <sheetName val="Cleaned- census"/>
    </sheetNames>
    <sheetDataSet>
      <sheetData sheetId="0"/>
      <sheetData sheetId="1"/>
      <sheetData sheetId="2">
        <row r="5">
          <cell r="A5" t="str">
            <v>Alabama, 2009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23</v>
          </cell>
          <cell r="H5">
            <v>32</v>
          </cell>
          <cell r="I5">
            <v>83</v>
          </cell>
          <cell r="J5">
            <v>261</v>
          </cell>
          <cell r="K5">
            <v>356</v>
          </cell>
          <cell r="L5">
            <v>755</v>
          </cell>
        </row>
        <row r="6">
          <cell r="A6" t="str">
            <v>Alabama, 2010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10</v>
          </cell>
          <cell r="H6">
            <v>45</v>
          </cell>
          <cell r="I6">
            <v>143</v>
          </cell>
          <cell r="J6">
            <v>263</v>
          </cell>
          <cell r="K6">
            <v>348</v>
          </cell>
          <cell r="L6">
            <v>809</v>
          </cell>
        </row>
        <row r="7">
          <cell r="A7" t="str">
            <v>Alabama, 2011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20</v>
          </cell>
          <cell r="I7">
            <v>116</v>
          </cell>
          <cell r="J7">
            <v>292</v>
          </cell>
          <cell r="K7">
            <v>348</v>
          </cell>
          <cell r="L7">
            <v>776</v>
          </cell>
        </row>
        <row r="8">
          <cell r="A8" t="str">
            <v>Alabama, 2012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25</v>
          </cell>
          <cell r="I8">
            <v>108</v>
          </cell>
          <cell r="J8">
            <v>270</v>
          </cell>
          <cell r="K8">
            <v>358</v>
          </cell>
          <cell r="L8">
            <v>761</v>
          </cell>
        </row>
        <row r="9">
          <cell r="A9" t="str">
            <v>Alabama, 2013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10</v>
          </cell>
          <cell r="H9">
            <v>84</v>
          </cell>
          <cell r="I9">
            <v>103</v>
          </cell>
          <cell r="J9">
            <v>283</v>
          </cell>
          <cell r="K9">
            <v>381</v>
          </cell>
          <cell r="L9">
            <v>861</v>
          </cell>
        </row>
        <row r="10">
          <cell r="A10" t="str">
            <v>Alabama, 2014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15</v>
          </cell>
          <cell r="G10">
            <v>41</v>
          </cell>
          <cell r="H10">
            <v>58</v>
          </cell>
          <cell r="I10">
            <v>167</v>
          </cell>
          <cell r="J10">
            <v>261</v>
          </cell>
          <cell r="K10">
            <v>345</v>
          </cell>
          <cell r="L10">
            <v>887</v>
          </cell>
        </row>
        <row r="11">
          <cell r="A11" t="str">
            <v>Alabama, 2015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102</v>
          </cell>
          <cell r="I11">
            <v>186</v>
          </cell>
          <cell r="J11">
            <v>308</v>
          </cell>
          <cell r="K11">
            <v>381</v>
          </cell>
          <cell r="L11">
            <v>977</v>
          </cell>
        </row>
        <row r="12">
          <cell r="A12" t="str">
            <v>Alabama, 2016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12</v>
          </cell>
          <cell r="H12">
            <v>106</v>
          </cell>
          <cell r="I12">
            <v>191</v>
          </cell>
          <cell r="J12">
            <v>277</v>
          </cell>
          <cell r="K12">
            <v>289</v>
          </cell>
          <cell r="L12">
            <v>875</v>
          </cell>
        </row>
        <row r="13">
          <cell r="A13" t="str">
            <v>Alabama, 2017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10</v>
          </cell>
          <cell r="H13">
            <v>94</v>
          </cell>
          <cell r="I13">
            <v>227</v>
          </cell>
          <cell r="J13">
            <v>338</v>
          </cell>
          <cell r="K13">
            <v>375</v>
          </cell>
          <cell r="L13">
            <v>1044</v>
          </cell>
        </row>
        <row r="14">
          <cell r="A14" t="str">
            <v>Alaska, 2009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 t="str">
            <v>Alaska, 2010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 t="str">
            <v>Alaska, 2011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 t="str">
            <v>Alaska, 2012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 t="str">
            <v>Alaska, 2013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A19" t="str">
            <v>Alaska, 2014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A20" t="str">
            <v>Alaska, 2015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A21" t="str">
            <v>Alaska, 2016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A22" t="str">
            <v>Alaska, 2017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A23" t="str">
            <v>Arizona, 2009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10</v>
          </cell>
          <cell r="G23">
            <v>32</v>
          </cell>
          <cell r="H23">
            <v>27</v>
          </cell>
          <cell r="I23">
            <v>151</v>
          </cell>
          <cell r="J23">
            <v>278</v>
          </cell>
          <cell r="K23">
            <v>350</v>
          </cell>
          <cell r="L23">
            <v>848</v>
          </cell>
        </row>
        <row r="24">
          <cell r="A24" t="str">
            <v>Arizona, 2010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26</v>
          </cell>
          <cell r="I24">
            <v>57</v>
          </cell>
          <cell r="J24">
            <v>208</v>
          </cell>
          <cell r="K24">
            <v>295</v>
          </cell>
          <cell r="L24">
            <v>586</v>
          </cell>
        </row>
        <row r="25">
          <cell r="A25" t="str">
            <v>Arizona, 2011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10</v>
          </cell>
          <cell r="H25">
            <v>0</v>
          </cell>
          <cell r="I25">
            <v>65</v>
          </cell>
          <cell r="J25">
            <v>188</v>
          </cell>
          <cell r="K25">
            <v>269</v>
          </cell>
          <cell r="L25">
            <v>532</v>
          </cell>
        </row>
        <row r="26">
          <cell r="A26" t="str">
            <v>Arizona, 2012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11</v>
          </cell>
          <cell r="I26">
            <v>35</v>
          </cell>
          <cell r="J26">
            <v>199</v>
          </cell>
          <cell r="K26">
            <v>273</v>
          </cell>
          <cell r="L26">
            <v>518</v>
          </cell>
        </row>
        <row r="27">
          <cell r="A27" t="str">
            <v>Arizona, 2013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10</v>
          </cell>
          <cell r="I27">
            <v>48</v>
          </cell>
          <cell r="J27">
            <v>187</v>
          </cell>
          <cell r="K27">
            <v>348</v>
          </cell>
          <cell r="L27">
            <v>593</v>
          </cell>
        </row>
        <row r="28">
          <cell r="A28" t="str">
            <v>Arizona, 2014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10</v>
          </cell>
          <cell r="G28">
            <v>15</v>
          </cell>
          <cell r="H28">
            <v>33</v>
          </cell>
          <cell r="I28">
            <v>109</v>
          </cell>
          <cell r="J28">
            <v>174</v>
          </cell>
          <cell r="K28">
            <v>270</v>
          </cell>
          <cell r="L28">
            <v>611</v>
          </cell>
        </row>
        <row r="29">
          <cell r="A29" t="str">
            <v>Arizona, 2015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12</v>
          </cell>
          <cell r="I29">
            <v>72</v>
          </cell>
          <cell r="J29">
            <v>203</v>
          </cell>
          <cell r="K29">
            <v>321</v>
          </cell>
          <cell r="L29">
            <v>608</v>
          </cell>
        </row>
        <row r="30">
          <cell r="A30" t="str">
            <v>Arizona, 2016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23</v>
          </cell>
          <cell r="H30">
            <v>70</v>
          </cell>
          <cell r="I30">
            <v>137</v>
          </cell>
          <cell r="J30">
            <v>213</v>
          </cell>
          <cell r="K30">
            <v>299</v>
          </cell>
          <cell r="L30">
            <v>742</v>
          </cell>
        </row>
        <row r="31">
          <cell r="A31" t="str">
            <v>Arizona, 2017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30</v>
          </cell>
          <cell r="I31">
            <v>124</v>
          </cell>
          <cell r="J31">
            <v>203</v>
          </cell>
          <cell r="K31">
            <v>339</v>
          </cell>
          <cell r="L31">
            <v>696</v>
          </cell>
        </row>
        <row r="32">
          <cell r="A32" t="str">
            <v>Arkansas, 2009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10</v>
          </cell>
          <cell r="I32">
            <v>12</v>
          </cell>
          <cell r="J32">
            <v>198</v>
          </cell>
          <cell r="K32">
            <v>288</v>
          </cell>
          <cell r="L32">
            <v>508</v>
          </cell>
        </row>
        <row r="33">
          <cell r="A33" t="str">
            <v>Arkansas, 2010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26</v>
          </cell>
          <cell r="J33">
            <v>173</v>
          </cell>
          <cell r="K33">
            <v>263</v>
          </cell>
          <cell r="L33">
            <v>462</v>
          </cell>
        </row>
        <row r="34">
          <cell r="A34" t="str">
            <v>Arkansas, 2011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11</v>
          </cell>
          <cell r="I34">
            <v>33</v>
          </cell>
          <cell r="J34">
            <v>187</v>
          </cell>
          <cell r="K34">
            <v>343</v>
          </cell>
          <cell r="L34">
            <v>574</v>
          </cell>
        </row>
        <row r="35">
          <cell r="A35" t="str">
            <v>Arkansas, 2012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10</v>
          </cell>
          <cell r="I35">
            <v>35</v>
          </cell>
          <cell r="J35">
            <v>148</v>
          </cell>
          <cell r="K35">
            <v>353</v>
          </cell>
          <cell r="L35">
            <v>546</v>
          </cell>
        </row>
        <row r="36">
          <cell r="A36" t="str">
            <v>Arkansas, 2013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105</v>
          </cell>
          <cell r="J36">
            <v>179</v>
          </cell>
          <cell r="K36">
            <v>335</v>
          </cell>
          <cell r="L36">
            <v>619</v>
          </cell>
        </row>
        <row r="37">
          <cell r="A37" t="str">
            <v>Arkansas, 2014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10</v>
          </cell>
          <cell r="H37">
            <v>33</v>
          </cell>
          <cell r="I37">
            <v>55</v>
          </cell>
          <cell r="J37">
            <v>170</v>
          </cell>
          <cell r="K37">
            <v>260</v>
          </cell>
          <cell r="L37">
            <v>528</v>
          </cell>
        </row>
        <row r="38">
          <cell r="A38" t="str">
            <v>Arkansas, 2015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75</v>
          </cell>
          <cell r="J38">
            <v>178</v>
          </cell>
          <cell r="K38">
            <v>268</v>
          </cell>
          <cell r="L38">
            <v>521</v>
          </cell>
        </row>
        <row r="39">
          <cell r="A39" t="str">
            <v>Arkansas, 2016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88</v>
          </cell>
          <cell r="J39">
            <v>164</v>
          </cell>
          <cell r="K39">
            <v>239</v>
          </cell>
          <cell r="L39">
            <v>491</v>
          </cell>
        </row>
        <row r="40">
          <cell r="A40" t="str">
            <v>Arkansas, 2017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11</v>
          </cell>
          <cell r="I40">
            <v>89</v>
          </cell>
          <cell r="J40">
            <v>220</v>
          </cell>
          <cell r="K40">
            <v>240</v>
          </cell>
          <cell r="L40">
            <v>560</v>
          </cell>
        </row>
        <row r="41">
          <cell r="A41" t="str">
            <v>California, 2009</v>
          </cell>
          <cell r="B41">
            <v>0</v>
          </cell>
          <cell r="C41">
            <v>10</v>
          </cell>
          <cell r="D41">
            <v>11</v>
          </cell>
          <cell r="E41">
            <v>93</v>
          </cell>
          <cell r="F41">
            <v>168</v>
          </cell>
          <cell r="G41">
            <v>346</v>
          </cell>
          <cell r="H41">
            <v>436</v>
          </cell>
          <cell r="I41">
            <v>708</v>
          </cell>
          <cell r="J41">
            <v>1633</v>
          </cell>
          <cell r="K41">
            <v>2856</v>
          </cell>
          <cell r="L41">
            <v>6261</v>
          </cell>
        </row>
        <row r="42">
          <cell r="A42" t="str">
            <v>California, 2010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27</v>
          </cell>
          <cell r="G42">
            <v>125</v>
          </cell>
          <cell r="H42">
            <v>351</v>
          </cell>
          <cell r="I42">
            <v>695</v>
          </cell>
          <cell r="J42">
            <v>1579</v>
          </cell>
          <cell r="K42">
            <v>2955</v>
          </cell>
          <cell r="L42">
            <v>5732</v>
          </cell>
        </row>
        <row r="43">
          <cell r="A43" t="str">
            <v>California, 2011</v>
          </cell>
          <cell r="B43">
            <v>0</v>
          </cell>
          <cell r="C43">
            <v>0</v>
          </cell>
          <cell r="D43">
            <v>0</v>
          </cell>
          <cell r="E43">
            <v>13</v>
          </cell>
          <cell r="F43">
            <v>40</v>
          </cell>
          <cell r="G43">
            <v>211</v>
          </cell>
          <cell r="H43">
            <v>444</v>
          </cell>
          <cell r="I43">
            <v>671</v>
          </cell>
          <cell r="J43">
            <v>1617</v>
          </cell>
          <cell r="K43">
            <v>3050</v>
          </cell>
          <cell r="L43">
            <v>6046</v>
          </cell>
        </row>
        <row r="44">
          <cell r="A44" t="str">
            <v>California, 2012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151</v>
          </cell>
          <cell r="H44">
            <v>412</v>
          </cell>
          <cell r="I44">
            <v>738</v>
          </cell>
          <cell r="J44">
            <v>1443</v>
          </cell>
          <cell r="K44">
            <v>2938</v>
          </cell>
          <cell r="L44">
            <v>5682</v>
          </cell>
        </row>
        <row r="45">
          <cell r="A45" t="str">
            <v>California, 2013</v>
          </cell>
          <cell r="B45">
            <v>0</v>
          </cell>
          <cell r="C45">
            <v>0</v>
          </cell>
          <cell r="D45">
            <v>0</v>
          </cell>
          <cell r="E45">
            <v>11</v>
          </cell>
          <cell r="F45">
            <v>22</v>
          </cell>
          <cell r="G45">
            <v>159</v>
          </cell>
          <cell r="H45">
            <v>501</v>
          </cell>
          <cell r="I45">
            <v>828</v>
          </cell>
          <cell r="J45">
            <v>1602</v>
          </cell>
          <cell r="K45">
            <v>3264</v>
          </cell>
          <cell r="L45">
            <v>6387</v>
          </cell>
        </row>
        <row r="46">
          <cell r="A46" t="str">
            <v>California, 2014</v>
          </cell>
          <cell r="B46">
            <v>0</v>
          </cell>
          <cell r="C46">
            <v>0</v>
          </cell>
          <cell r="D46">
            <v>0</v>
          </cell>
          <cell r="E46">
            <v>27</v>
          </cell>
          <cell r="F46">
            <v>84</v>
          </cell>
          <cell r="G46">
            <v>248</v>
          </cell>
          <cell r="H46">
            <v>589</v>
          </cell>
          <cell r="I46">
            <v>800</v>
          </cell>
          <cell r="J46">
            <v>1450</v>
          </cell>
          <cell r="K46">
            <v>2638</v>
          </cell>
          <cell r="L46">
            <v>5836</v>
          </cell>
        </row>
        <row r="47">
          <cell r="A47" t="str">
            <v>California, 2015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14</v>
          </cell>
          <cell r="G47">
            <v>165</v>
          </cell>
          <cell r="H47">
            <v>441</v>
          </cell>
          <cell r="I47">
            <v>869</v>
          </cell>
          <cell r="J47">
            <v>1537</v>
          </cell>
          <cell r="K47">
            <v>3017</v>
          </cell>
          <cell r="L47">
            <v>6043</v>
          </cell>
        </row>
        <row r="48">
          <cell r="A48" t="str">
            <v>California, 2016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49</v>
          </cell>
          <cell r="G48">
            <v>173</v>
          </cell>
          <cell r="H48">
            <v>511</v>
          </cell>
          <cell r="I48">
            <v>921</v>
          </cell>
          <cell r="J48">
            <v>1439</v>
          </cell>
          <cell r="K48">
            <v>2725</v>
          </cell>
          <cell r="L48">
            <v>5818</v>
          </cell>
        </row>
        <row r="49">
          <cell r="A49" t="str">
            <v>California, 2017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26</v>
          </cell>
          <cell r="G49">
            <v>158</v>
          </cell>
          <cell r="H49">
            <v>503</v>
          </cell>
          <cell r="I49">
            <v>930</v>
          </cell>
          <cell r="J49">
            <v>1595</v>
          </cell>
          <cell r="K49">
            <v>2985</v>
          </cell>
          <cell r="L49">
            <v>6197</v>
          </cell>
        </row>
        <row r="50">
          <cell r="A50" t="str">
            <v>Colorado, 2009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11</v>
          </cell>
          <cell r="H50">
            <v>28</v>
          </cell>
          <cell r="I50">
            <v>10</v>
          </cell>
          <cell r="J50">
            <v>135</v>
          </cell>
          <cell r="K50">
            <v>266</v>
          </cell>
          <cell r="L50">
            <v>450</v>
          </cell>
        </row>
        <row r="51">
          <cell r="A51" t="str">
            <v>Colorado, 2010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125</v>
          </cell>
          <cell r="K51">
            <v>260</v>
          </cell>
          <cell r="L51">
            <v>385</v>
          </cell>
        </row>
        <row r="52">
          <cell r="A52" t="str">
            <v>Colorado, 2011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20</v>
          </cell>
          <cell r="J52">
            <v>116</v>
          </cell>
          <cell r="K52">
            <v>272</v>
          </cell>
          <cell r="L52">
            <v>408</v>
          </cell>
        </row>
        <row r="53">
          <cell r="A53" t="str">
            <v>Colorado, 2012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10</v>
          </cell>
          <cell r="J53">
            <v>111</v>
          </cell>
          <cell r="K53">
            <v>254</v>
          </cell>
          <cell r="L53">
            <v>375</v>
          </cell>
        </row>
        <row r="54">
          <cell r="A54" t="str">
            <v>Colorado, 2013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22</v>
          </cell>
          <cell r="I54">
            <v>11</v>
          </cell>
          <cell r="J54">
            <v>84</v>
          </cell>
          <cell r="K54">
            <v>280</v>
          </cell>
          <cell r="L54">
            <v>397</v>
          </cell>
        </row>
        <row r="55">
          <cell r="A55" t="str">
            <v>Colorado, 2014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33</v>
          </cell>
          <cell r="I55">
            <v>33</v>
          </cell>
          <cell r="J55">
            <v>108</v>
          </cell>
          <cell r="K55">
            <v>286</v>
          </cell>
          <cell r="L55">
            <v>460</v>
          </cell>
        </row>
        <row r="56">
          <cell r="A56" t="str">
            <v>Colorado, 2015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21</v>
          </cell>
          <cell r="J56">
            <v>117</v>
          </cell>
          <cell r="K56">
            <v>302</v>
          </cell>
          <cell r="L56">
            <v>440</v>
          </cell>
        </row>
        <row r="57">
          <cell r="A57" t="str">
            <v>Colorado, 2016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12</v>
          </cell>
          <cell r="I57">
            <v>25</v>
          </cell>
          <cell r="J57">
            <v>74</v>
          </cell>
          <cell r="K57">
            <v>220</v>
          </cell>
          <cell r="L57">
            <v>331</v>
          </cell>
        </row>
        <row r="58">
          <cell r="A58" t="str">
            <v>Colorado, 2017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42</v>
          </cell>
          <cell r="I58">
            <v>33</v>
          </cell>
          <cell r="J58">
            <v>65</v>
          </cell>
          <cell r="K58">
            <v>236</v>
          </cell>
          <cell r="L58">
            <v>376</v>
          </cell>
        </row>
        <row r="59">
          <cell r="A59" t="str">
            <v>Connecticut, 2009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12</v>
          </cell>
          <cell r="J59">
            <v>170</v>
          </cell>
          <cell r="K59">
            <v>364</v>
          </cell>
          <cell r="L59">
            <v>546</v>
          </cell>
        </row>
        <row r="60">
          <cell r="A60" t="str">
            <v>Connecticut, 2010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20</v>
          </cell>
          <cell r="J60">
            <v>100</v>
          </cell>
          <cell r="K60">
            <v>339</v>
          </cell>
          <cell r="L60">
            <v>459</v>
          </cell>
        </row>
        <row r="61">
          <cell r="A61" t="str">
            <v>Connecticut, 2011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119</v>
          </cell>
          <cell r="K61">
            <v>415</v>
          </cell>
          <cell r="L61">
            <v>534</v>
          </cell>
        </row>
        <row r="62">
          <cell r="A62" t="str">
            <v>Connecticut, 2012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113</v>
          </cell>
          <cell r="K62">
            <v>317</v>
          </cell>
          <cell r="L62">
            <v>430</v>
          </cell>
        </row>
        <row r="63">
          <cell r="A63" t="str">
            <v>Connecticut, 2013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</v>
          </cell>
          <cell r="J63">
            <v>79</v>
          </cell>
          <cell r="K63">
            <v>377</v>
          </cell>
          <cell r="L63">
            <v>467</v>
          </cell>
        </row>
        <row r="64">
          <cell r="A64" t="str">
            <v>Connecticut, 2014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30</v>
          </cell>
          <cell r="J64">
            <v>103</v>
          </cell>
          <cell r="K64">
            <v>364</v>
          </cell>
          <cell r="L64">
            <v>497</v>
          </cell>
        </row>
        <row r="65">
          <cell r="A65" t="str">
            <v>Connecticut, 2015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14</v>
          </cell>
          <cell r="J65">
            <v>137</v>
          </cell>
          <cell r="K65">
            <v>397</v>
          </cell>
          <cell r="L65">
            <v>548</v>
          </cell>
        </row>
        <row r="66">
          <cell r="A66" t="str">
            <v>Connecticut, 2016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92</v>
          </cell>
          <cell r="K66">
            <v>307</v>
          </cell>
          <cell r="L66">
            <v>399</v>
          </cell>
        </row>
        <row r="67">
          <cell r="A67" t="str">
            <v>Connecticut, 2017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10</v>
          </cell>
          <cell r="I67">
            <v>33</v>
          </cell>
          <cell r="J67">
            <v>105</v>
          </cell>
          <cell r="K67">
            <v>389</v>
          </cell>
          <cell r="L67">
            <v>537</v>
          </cell>
        </row>
        <row r="68">
          <cell r="A68" t="str">
            <v>Delaware, 2009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A69" t="str">
            <v>Delaware, 2010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10</v>
          </cell>
          <cell r="L69">
            <v>10</v>
          </cell>
        </row>
        <row r="70">
          <cell r="A70" t="str">
            <v>Delaware, 2011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A71" t="str">
            <v>Delaware, 2012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21</v>
          </cell>
          <cell r="L71">
            <v>21</v>
          </cell>
        </row>
        <row r="72">
          <cell r="A72" t="str">
            <v>Delaware, 2013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10</v>
          </cell>
          <cell r="L72">
            <v>10</v>
          </cell>
        </row>
        <row r="73">
          <cell r="A73" t="str">
            <v>Delaware, 2014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11</v>
          </cell>
          <cell r="K73">
            <v>20</v>
          </cell>
          <cell r="L73">
            <v>31</v>
          </cell>
        </row>
        <row r="74">
          <cell r="A74" t="str">
            <v>Delaware, 2015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10</v>
          </cell>
          <cell r="J74">
            <v>0</v>
          </cell>
          <cell r="K74">
            <v>42</v>
          </cell>
          <cell r="L74">
            <v>52</v>
          </cell>
        </row>
        <row r="75">
          <cell r="A75" t="str">
            <v>Delaware, 2016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A76" t="str">
            <v>Delaware, 2017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10</v>
          </cell>
          <cell r="K76">
            <v>0</v>
          </cell>
          <cell r="L76">
            <v>10</v>
          </cell>
        </row>
        <row r="77">
          <cell r="A77" t="str">
            <v>District of Columbia, 2009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A78" t="str">
            <v>District of Columbia, 2010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A79" t="str">
            <v>District of Columbia, 2011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</row>
        <row r="80">
          <cell r="A80" t="str">
            <v>District of Columbia, 2012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A81" t="str">
            <v>District of Columbia, 2013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</row>
        <row r="82">
          <cell r="A82" t="str">
            <v>District of Columbia, 2014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</row>
        <row r="83">
          <cell r="A83" t="str">
            <v>District of Columbia, 2015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</row>
        <row r="84">
          <cell r="A84" t="str">
            <v>District of Columbia, 2016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A85" t="str">
            <v>District of Columbia, 2017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</row>
        <row r="86">
          <cell r="A86" t="str">
            <v>Florida, 2009</v>
          </cell>
          <cell r="B86">
            <v>0</v>
          </cell>
          <cell r="C86">
            <v>0</v>
          </cell>
          <cell r="D86">
            <v>0</v>
          </cell>
          <cell r="E86">
            <v>20</v>
          </cell>
          <cell r="F86">
            <v>22</v>
          </cell>
          <cell r="G86">
            <v>150</v>
          </cell>
          <cell r="H86">
            <v>201</v>
          </cell>
          <cell r="I86">
            <v>284</v>
          </cell>
          <cell r="J86">
            <v>604</v>
          </cell>
          <cell r="K86">
            <v>973</v>
          </cell>
          <cell r="L86">
            <v>2254</v>
          </cell>
        </row>
        <row r="87">
          <cell r="A87" t="str">
            <v>Florida, 2010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60</v>
          </cell>
          <cell r="H87">
            <v>140</v>
          </cell>
          <cell r="I87">
            <v>294</v>
          </cell>
          <cell r="J87">
            <v>648</v>
          </cell>
          <cell r="K87">
            <v>962</v>
          </cell>
          <cell r="L87">
            <v>2104</v>
          </cell>
        </row>
        <row r="88">
          <cell r="A88" t="str">
            <v>Florida, 2011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10</v>
          </cell>
          <cell r="G88">
            <v>74</v>
          </cell>
          <cell r="H88">
            <v>193</v>
          </cell>
          <cell r="I88">
            <v>327</v>
          </cell>
          <cell r="J88">
            <v>629</v>
          </cell>
          <cell r="K88">
            <v>1078</v>
          </cell>
          <cell r="L88">
            <v>2311</v>
          </cell>
        </row>
        <row r="89">
          <cell r="A89" t="str">
            <v>Florida, 2012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25</v>
          </cell>
          <cell r="H89">
            <v>186</v>
          </cell>
          <cell r="I89">
            <v>324</v>
          </cell>
          <cell r="J89">
            <v>606</v>
          </cell>
          <cell r="K89">
            <v>1055</v>
          </cell>
          <cell r="L89">
            <v>2196</v>
          </cell>
        </row>
        <row r="90">
          <cell r="A90" t="str">
            <v>Florida, 2013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13</v>
          </cell>
          <cell r="G90">
            <v>115</v>
          </cell>
          <cell r="H90">
            <v>278</v>
          </cell>
          <cell r="I90">
            <v>374</v>
          </cell>
          <cell r="J90">
            <v>609</v>
          </cell>
          <cell r="K90">
            <v>1153</v>
          </cell>
          <cell r="L90">
            <v>2542</v>
          </cell>
        </row>
        <row r="91">
          <cell r="A91" t="str">
            <v>Florida, 2014</v>
          </cell>
          <cell r="B91">
            <v>0</v>
          </cell>
          <cell r="C91">
            <v>0</v>
          </cell>
          <cell r="D91">
            <v>0</v>
          </cell>
          <cell r="E91">
            <v>13</v>
          </cell>
          <cell r="F91">
            <v>22</v>
          </cell>
          <cell r="G91">
            <v>139</v>
          </cell>
          <cell r="H91">
            <v>277</v>
          </cell>
          <cell r="I91">
            <v>388</v>
          </cell>
          <cell r="J91">
            <v>671</v>
          </cell>
          <cell r="K91">
            <v>1084</v>
          </cell>
          <cell r="L91">
            <v>2594</v>
          </cell>
        </row>
        <row r="92">
          <cell r="A92" t="str">
            <v>Florida, 2015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56</v>
          </cell>
          <cell r="H92">
            <v>224</v>
          </cell>
          <cell r="I92">
            <v>441</v>
          </cell>
          <cell r="J92">
            <v>733</v>
          </cell>
          <cell r="K92">
            <v>1097</v>
          </cell>
          <cell r="L92">
            <v>2551</v>
          </cell>
        </row>
        <row r="93">
          <cell r="A93" t="str">
            <v>Florida, 2016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30</v>
          </cell>
          <cell r="G93">
            <v>108</v>
          </cell>
          <cell r="H93">
            <v>274</v>
          </cell>
          <cell r="I93">
            <v>471</v>
          </cell>
          <cell r="J93">
            <v>701</v>
          </cell>
          <cell r="K93">
            <v>1088</v>
          </cell>
          <cell r="L93">
            <v>2672</v>
          </cell>
        </row>
        <row r="94">
          <cell r="A94" t="str">
            <v>Florida, 2017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51</v>
          </cell>
          <cell r="H94">
            <v>300</v>
          </cell>
          <cell r="I94">
            <v>516</v>
          </cell>
          <cell r="J94">
            <v>744</v>
          </cell>
          <cell r="K94">
            <v>1294</v>
          </cell>
          <cell r="L94">
            <v>2905</v>
          </cell>
        </row>
        <row r="95">
          <cell r="A95" t="str">
            <v>Georgia, 2009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10</v>
          </cell>
          <cell r="G95">
            <v>31</v>
          </cell>
          <cell r="H95">
            <v>116</v>
          </cell>
          <cell r="I95">
            <v>189</v>
          </cell>
          <cell r="J95">
            <v>410</v>
          </cell>
          <cell r="K95">
            <v>562</v>
          </cell>
          <cell r="L95">
            <v>1318</v>
          </cell>
        </row>
        <row r="96">
          <cell r="A96" t="str">
            <v>Georgia, 2010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22</v>
          </cell>
          <cell r="H96">
            <v>91</v>
          </cell>
          <cell r="I96">
            <v>223</v>
          </cell>
          <cell r="J96">
            <v>392</v>
          </cell>
          <cell r="K96">
            <v>557</v>
          </cell>
          <cell r="L96">
            <v>1285</v>
          </cell>
        </row>
        <row r="97">
          <cell r="A97" t="str">
            <v>Georgia, 2011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12</v>
          </cell>
          <cell r="H97">
            <v>130</v>
          </cell>
          <cell r="I97">
            <v>253</v>
          </cell>
          <cell r="J97">
            <v>376</v>
          </cell>
          <cell r="K97">
            <v>544</v>
          </cell>
          <cell r="L97">
            <v>1315</v>
          </cell>
        </row>
        <row r="98">
          <cell r="A98" t="str">
            <v>Georgia, 2012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13</v>
          </cell>
          <cell r="H98">
            <v>109</v>
          </cell>
          <cell r="I98">
            <v>156</v>
          </cell>
          <cell r="J98">
            <v>419</v>
          </cell>
          <cell r="K98">
            <v>533</v>
          </cell>
          <cell r="L98">
            <v>1230</v>
          </cell>
        </row>
        <row r="99">
          <cell r="A99" t="str">
            <v>Georgia, 2013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17</v>
          </cell>
          <cell r="G99">
            <v>42</v>
          </cell>
          <cell r="H99">
            <v>113</v>
          </cell>
          <cell r="I99">
            <v>222</v>
          </cell>
          <cell r="J99">
            <v>398</v>
          </cell>
          <cell r="K99">
            <v>531</v>
          </cell>
          <cell r="L99">
            <v>1323</v>
          </cell>
        </row>
        <row r="100">
          <cell r="A100" t="str">
            <v>Georgia, 2014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14</v>
          </cell>
          <cell r="G100">
            <v>47</v>
          </cell>
          <cell r="H100">
            <v>187</v>
          </cell>
          <cell r="I100">
            <v>257</v>
          </cell>
          <cell r="J100">
            <v>348</v>
          </cell>
          <cell r="K100">
            <v>528</v>
          </cell>
          <cell r="L100">
            <v>1381</v>
          </cell>
        </row>
        <row r="101">
          <cell r="A101" t="str">
            <v>Georgia, 2015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11</v>
          </cell>
          <cell r="H101">
            <v>162</v>
          </cell>
          <cell r="I101">
            <v>241</v>
          </cell>
          <cell r="J101">
            <v>419</v>
          </cell>
          <cell r="K101">
            <v>499</v>
          </cell>
          <cell r="L101">
            <v>1332</v>
          </cell>
        </row>
        <row r="102">
          <cell r="A102" t="str">
            <v>Georgia, 2016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10</v>
          </cell>
          <cell r="H102">
            <v>192</v>
          </cell>
          <cell r="I102">
            <v>266</v>
          </cell>
          <cell r="J102">
            <v>351</v>
          </cell>
          <cell r="K102">
            <v>451</v>
          </cell>
          <cell r="L102">
            <v>1270</v>
          </cell>
        </row>
        <row r="103">
          <cell r="A103" t="str">
            <v>Georgia, 2017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20</v>
          </cell>
          <cell r="H103">
            <v>149</v>
          </cell>
          <cell r="I103">
            <v>274</v>
          </cell>
          <cell r="J103">
            <v>391</v>
          </cell>
          <cell r="K103">
            <v>452</v>
          </cell>
          <cell r="L103">
            <v>1286</v>
          </cell>
        </row>
        <row r="104">
          <cell r="A104" t="str">
            <v>Hawaii, 2009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105</v>
          </cell>
          <cell r="L104">
            <v>105</v>
          </cell>
        </row>
        <row r="105">
          <cell r="A105" t="str">
            <v>Hawaii, 2010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22</v>
          </cell>
          <cell r="K105">
            <v>119</v>
          </cell>
          <cell r="L105">
            <v>141</v>
          </cell>
        </row>
        <row r="106">
          <cell r="A106" t="str">
            <v>Hawaii, 2011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11</v>
          </cell>
          <cell r="K106">
            <v>182</v>
          </cell>
          <cell r="L106">
            <v>193</v>
          </cell>
        </row>
        <row r="107">
          <cell r="A107" t="str">
            <v>Hawaii, 2012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31</v>
          </cell>
          <cell r="K107">
            <v>239</v>
          </cell>
          <cell r="L107">
            <v>270</v>
          </cell>
        </row>
        <row r="108">
          <cell r="A108" t="str">
            <v>Hawaii, 2013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67</v>
          </cell>
          <cell r="K108">
            <v>252</v>
          </cell>
          <cell r="L108">
            <v>319</v>
          </cell>
        </row>
        <row r="109">
          <cell r="A109" t="str">
            <v>Hawaii, 2014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62</v>
          </cell>
          <cell r="K109">
            <v>224</v>
          </cell>
          <cell r="L109">
            <v>286</v>
          </cell>
        </row>
        <row r="110">
          <cell r="A110" t="str">
            <v>Hawaii, 2015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79</v>
          </cell>
          <cell r="K110">
            <v>326</v>
          </cell>
          <cell r="L110">
            <v>405</v>
          </cell>
        </row>
        <row r="111">
          <cell r="A111" t="str">
            <v>Hawaii, 2016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45</v>
          </cell>
          <cell r="K111">
            <v>303</v>
          </cell>
          <cell r="L111">
            <v>348</v>
          </cell>
        </row>
        <row r="112">
          <cell r="A112" t="str">
            <v>Hawaii, 2017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76</v>
          </cell>
          <cell r="K112">
            <v>382</v>
          </cell>
          <cell r="L112">
            <v>458</v>
          </cell>
        </row>
        <row r="113">
          <cell r="A113" t="str">
            <v>Idaho, 2009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10</v>
          </cell>
          <cell r="L113">
            <v>10</v>
          </cell>
        </row>
        <row r="114">
          <cell r="A114" t="str">
            <v>Idaho, 2010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10</v>
          </cell>
          <cell r="K114">
            <v>68</v>
          </cell>
          <cell r="L114">
            <v>78</v>
          </cell>
        </row>
        <row r="115">
          <cell r="A115" t="str">
            <v>Idaho, 2011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61</v>
          </cell>
          <cell r="L115">
            <v>61</v>
          </cell>
        </row>
        <row r="116">
          <cell r="A116" t="str">
            <v>Idaho, 2012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46</v>
          </cell>
          <cell r="L116">
            <v>46</v>
          </cell>
        </row>
        <row r="117">
          <cell r="A117" t="str">
            <v>Idaho, 2013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12</v>
          </cell>
          <cell r="K117">
            <v>94</v>
          </cell>
          <cell r="L117">
            <v>106</v>
          </cell>
        </row>
        <row r="118">
          <cell r="A118" t="str">
            <v>Idaho, 2014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56</v>
          </cell>
          <cell r="L118">
            <v>56</v>
          </cell>
        </row>
        <row r="119">
          <cell r="A119" t="str">
            <v>Idaho, 2015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13</v>
          </cell>
          <cell r="K119">
            <v>69</v>
          </cell>
          <cell r="L119">
            <v>82</v>
          </cell>
        </row>
        <row r="120">
          <cell r="A120" t="str">
            <v>Idaho, 2016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42</v>
          </cell>
          <cell r="L120">
            <v>42</v>
          </cell>
        </row>
        <row r="121">
          <cell r="A121" t="str">
            <v>Idaho, 2017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26</v>
          </cell>
          <cell r="K121">
            <v>79</v>
          </cell>
          <cell r="L121">
            <v>105</v>
          </cell>
        </row>
        <row r="122">
          <cell r="A122" t="str">
            <v>Illinois, 2009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22</v>
          </cell>
          <cell r="G122">
            <v>67</v>
          </cell>
          <cell r="H122">
            <v>173</v>
          </cell>
          <cell r="I122">
            <v>263</v>
          </cell>
          <cell r="J122">
            <v>589</v>
          </cell>
          <cell r="K122">
            <v>1154</v>
          </cell>
          <cell r="L122">
            <v>2268</v>
          </cell>
        </row>
        <row r="123">
          <cell r="A123" t="str">
            <v>Illinois, 2010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20</v>
          </cell>
          <cell r="H123">
            <v>148</v>
          </cell>
          <cell r="I123">
            <v>247</v>
          </cell>
          <cell r="J123">
            <v>597</v>
          </cell>
          <cell r="K123">
            <v>1068</v>
          </cell>
          <cell r="L123">
            <v>2080</v>
          </cell>
        </row>
        <row r="124">
          <cell r="A124" t="str">
            <v>Illinois, 2011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41</v>
          </cell>
          <cell r="H124">
            <v>201</v>
          </cell>
          <cell r="I124">
            <v>256</v>
          </cell>
          <cell r="J124">
            <v>625</v>
          </cell>
          <cell r="K124">
            <v>1168</v>
          </cell>
          <cell r="L124">
            <v>2291</v>
          </cell>
        </row>
        <row r="125">
          <cell r="A125" t="str">
            <v>Illinois, 2012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33</v>
          </cell>
          <cell r="H125">
            <v>185</v>
          </cell>
          <cell r="I125">
            <v>292</v>
          </cell>
          <cell r="J125">
            <v>559</v>
          </cell>
          <cell r="K125">
            <v>1132</v>
          </cell>
          <cell r="L125">
            <v>2201</v>
          </cell>
        </row>
        <row r="126">
          <cell r="A126" t="str">
            <v>Illinois, 2013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10</v>
          </cell>
          <cell r="H126">
            <v>175</v>
          </cell>
          <cell r="I126">
            <v>315</v>
          </cell>
          <cell r="J126">
            <v>600</v>
          </cell>
          <cell r="K126">
            <v>1207</v>
          </cell>
          <cell r="L126">
            <v>2307</v>
          </cell>
        </row>
        <row r="127">
          <cell r="A127" t="str">
            <v>Illinois, 2014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12</v>
          </cell>
          <cell r="G127">
            <v>36</v>
          </cell>
          <cell r="H127">
            <v>181</v>
          </cell>
          <cell r="I127">
            <v>333</v>
          </cell>
          <cell r="J127">
            <v>577</v>
          </cell>
          <cell r="K127">
            <v>1215</v>
          </cell>
          <cell r="L127">
            <v>2354</v>
          </cell>
        </row>
        <row r="128">
          <cell r="A128" t="str">
            <v>Illinois, 2015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25</v>
          </cell>
          <cell r="H128">
            <v>189</v>
          </cell>
          <cell r="I128">
            <v>315</v>
          </cell>
          <cell r="J128">
            <v>541</v>
          </cell>
          <cell r="K128">
            <v>1141</v>
          </cell>
          <cell r="L128">
            <v>2211</v>
          </cell>
        </row>
        <row r="129">
          <cell r="A129" t="str">
            <v>Illinois, 2016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26</v>
          </cell>
          <cell r="H129">
            <v>216</v>
          </cell>
          <cell r="I129">
            <v>333</v>
          </cell>
          <cell r="J129">
            <v>519</v>
          </cell>
          <cell r="K129">
            <v>947</v>
          </cell>
          <cell r="L129">
            <v>2041</v>
          </cell>
        </row>
        <row r="130">
          <cell r="A130" t="str">
            <v>Illinois, 2017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23</v>
          </cell>
          <cell r="H130">
            <v>202</v>
          </cell>
          <cell r="I130">
            <v>370</v>
          </cell>
          <cell r="J130">
            <v>587</v>
          </cell>
          <cell r="K130">
            <v>1069</v>
          </cell>
          <cell r="L130">
            <v>2251</v>
          </cell>
        </row>
        <row r="131">
          <cell r="A131" t="str">
            <v>Indiana, 2009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45</v>
          </cell>
          <cell r="I131">
            <v>98</v>
          </cell>
          <cell r="J131">
            <v>296</v>
          </cell>
          <cell r="K131">
            <v>537</v>
          </cell>
          <cell r="L131">
            <v>976</v>
          </cell>
        </row>
        <row r="132">
          <cell r="A132" t="str">
            <v>Indiana, 2010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10</v>
          </cell>
          <cell r="H132">
            <v>43</v>
          </cell>
          <cell r="I132">
            <v>91</v>
          </cell>
          <cell r="J132">
            <v>311</v>
          </cell>
          <cell r="K132">
            <v>549</v>
          </cell>
          <cell r="L132">
            <v>1004</v>
          </cell>
        </row>
        <row r="133">
          <cell r="A133" t="str">
            <v>Indiana, 2011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12</v>
          </cell>
          <cell r="I133">
            <v>77</v>
          </cell>
          <cell r="J133">
            <v>250</v>
          </cell>
          <cell r="K133">
            <v>458</v>
          </cell>
          <cell r="L133">
            <v>797</v>
          </cell>
        </row>
        <row r="134">
          <cell r="A134" t="str">
            <v>Indiana, 2012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35</v>
          </cell>
          <cell r="J134">
            <v>244</v>
          </cell>
          <cell r="K134">
            <v>472</v>
          </cell>
          <cell r="L134">
            <v>751</v>
          </cell>
        </row>
        <row r="135">
          <cell r="A135" t="str">
            <v>Indiana, 2013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55</v>
          </cell>
          <cell r="I135">
            <v>95</v>
          </cell>
          <cell r="J135">
            <v>265</v>
          </cell>
          <cell r="K135">
            <v>532</v>
          </cell>
          <cell r="L135">
            <v>947</v>
          </cell>
        </row>
        <row r="136">
          <cell r="A136" t="str">
            <v>Indiana, 2014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12</v>
          </cell>
          <cell r="G136">
            <v>0</v>
          </cell>
          <cell r="H136">
            <v>65</v>
          </cell>
          <cell r="I136">
            <v>100</v>
          </cell>
          <cell r="J136">
            <v>250</v>
          </cell>
          <cell r="K136">
            <v>455</v>
          </cell>
          <cell r="L136">
            <v>882</v>
          </cell>
        </row>
        <row r="137">
          <cell r="A137" t="str">
            <v>Indiana, 2015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13</v>
          </cell>
          <cell r="I137">
            <v>97</v>
          </cell>
          <cell r="J137">
            <v>273</v>
          </cell>
          <cell r="K137">
            <v>480</v>
          </cell>
          <cell r="L137">
            <v>863</v>
          </cell>
        </row>
        <row r="138">
          <cell r="A138" t="str">
            <v>Indiana, 2016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14</v>
          </cell>
          <cell r="H138">
            <v>49</v>
          </cell>
          <cell r="I138">
            <v>133</v>
          </cell>
          <cell r="J138">
            <v>229</v>
          </cell>
          <cell r="K138">
            <v>387</v>
          </cell>
          <cell r="L138">
            <v>812</v>
          </cell>
        </row>
        <row r="139">
          <cell r="A139" t="str">
            <v>Indiana, 2017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10</v>
          </cell>
          <cell r="H139">
            <v>47</v>
          </cell>
          <cell r="I139">
            <v>150</v>
          </cell>
          <cell r="J139">
            <v>276</v>
          </cell>
          <cell r="K139">
            <v>456</v>
          </cell>
          <cell r="L139">
            <v>939</v>
          </cell>
        </row>
        <row r="140">
          <cell r="A140" t="str">
            <v>Iowa, 2009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12</v>
          </cell>
          <cell r="H140">
            <v>10</v>
          </cell>
          <cell r="I140">
            <v>16</v>
          </cell>
          <cell r="J140">
            <v>148</v>
          </cell>
          <cell r="K140">
            <v>342</v>
          </cell>
          <cell r="L140">
            <v>528</v>
          </cell>
        </row>
        <row r="141">
          <cell r="A141" t="str">
            <v>Iowa, 2010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10</v>
          </cell>
          <cell r="J141">
            <v>105</v>
          </cell>
          <cell r="K141">
            <v>319</v>
          </cell>
          <cell r="L141">
            <v>434</v>
          </cell>
        </row>
        <row r="142">
          <cell r="A142" t="str">
            <v>Iowa, 2011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109</v>
          </cell>
          <cell r="K142">
            <v>388</v>
          </cell>
          <cell r="L142">
            <v>497</v>
          </cell>
        </row>
        <row r="143">
          <cell r="A143" t="str">
            <v>Iowa, 2012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102</v>
          </cell>
          <cell r="K143">
            <v>411</v>
          </cell>
          <cell r="L143">
            <v>513</v>
          </cell>
        </row>
        <row r="144">
          <cell r="A144" t="str">
            <v>Iowa, 2013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15</v>
          </cell>
          <cell r="J144">
            <v>154</v>
          </cell>
          <cell r="K144">
            <v>452</v>
          </cell>
          <cell r="L144">
            <v>621</v>
          </cell>
        </row>
        <row r="145">
          <cell r="A145" t="str">
            <v>Iowa, 2014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87</v>
          </cell>
          <cell r="K145">
            <v>333</v>
          </cell>
          <cell r="L145">
            <v>420</v>
          </cell>
        </row>
        <row r="146">
          <cell r="A146" t="str">
            <v>Iowa, 2015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11</v>
          </cell>
          <cell r="I146">
            <v>13</v>
          </cell>
          <cell r="J146">
            <v>85</v>
          </cell>
          <cell r="K146">
            <v>353</v>
          </cell>
          <cell r="L146">
            <v>462</v>
          </cell>
        </row>
        <row r="147">
          <cell r="A147" t="str">
            <v>Iowa, 2016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68</v>
          </cell>
          <cell r="K147">
            <v>294</v>
          </cell>
          <cell r="L147">
            <v>362</v>
          </cell>
        </row>
        <row r="148">
          <cell r="A148" t="str">
            <v>Iowa, 2017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25</v>
          </cell>
          <cell r="J148">
            <v>61</v>
          </cell>
          <cell r="K148">
            <v>327</v>
          </cell>
          <cell r="L148">
            <v>413</v>
          </cell>
        </row>
        <row r="149">
          <cell r="A149" t="str">
            <v>Kansas, 2009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127</v>
          </cell>
          <cell r="K149">
            <v>322</v>
          </cell>
          <cell r="L149">
            <v>449</v>
          </cell>
        </row>
        <row r="150">
          <cell r="A150" t="str">
            <v>Kansas, 2010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99</v>
          </cell>
          <cell r="K150">
            <v>303</v>
          </cell>
          <cell r="L150">
            <v>402</v>
          </cell>
        </row>
        <row r="151">
          <cell r="A151" t="str">
            <v>Kansas, 2011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107</v>
          </cell>
          <cell r="K151">
            <v>374</v>
          </cell>
          <cell r="L151">
            <v>481</v>
          </cell>
        </row>
        <row r="152">
          <cell r="A152" t="str">
            <v>Kansas, 2012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144</v>
          </cell>
          <cell r="K152">
            <v>348</v>
          </cell>
          <cell r="L152">
            <v>492</v>
          </cell>
        </row>
        <row r="153">
          <cell r="A153" t="str">
            <v>Kansas, 2013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11</v>
          </cell>
          <cell r="I153">
            <v>13</v>
          </cell>
          <cell r="J153">
            <v>121</v>
          </cell>
          <cell r="K153">
            <v>403</v>
          </cell>
          <cell r="L153">
            <v>548</v>
          </cell>
        </row>
        <row r="154">
          <cell r="A154" t="str">
            <v>Kansas, 2014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12</v>
          </cell>
          <cell r="I154">
            <v>21</v>
          </cell>
          <cell r="J154">
            <v>125</v>
          </cell>
          <cell r="K154">
            <v>307</v>
          </cell>
          <cell r="L154">
            <v>465</v>
          </cell>
        </row>
        <row r="155">
          <cell r="A155" t="str">
            <v>Kansas, 2015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28</v>
          </cell>
          <cell r="J155">
            <v>109</v>
          </cell>
          <cell r="K155">
            <v>360</v>
          </cell>
          <cell r="L155">
            <v>497</v>
          </cell>
        </row>
        <row r="156">
          <cell r="A156" t="str">
            <v>Kansas, 2016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34</v>
          </cell>
          <cell r="J156">
            <v>78</v>
          </cell>
          <cell r="K156">
            <v>272</v>
          </cell>
          <cell r="L156">
            <v>384</v>
          </cell>
        </row>
        <row r="157">
          <cell r="A157" t="str">
            <v>Kansas, 2017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34</v>
          </cell>
          <cell r="J157">
            <v>90</v>
          </cell>
          <cell r="K157">
            <v>280</v>
          </cell>
          <cell r="L157">
            <v>404</v>
          </cell>
        </row>
        <row r="158">
          <cell r="A158" t="str">
            <v>Kentucky, 2009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34</v>
          </cell>
          <cell r="I158">
            <v>128</v>
          </cell>
          <cell r="J158">
            <v>268</v>
          </cell>
          <cell r="K158">
            <v>398</v>
          </cell>
          <cell r="L158">
            <v>828</v>
          </cell>
        </row>
        <row r="159">
          <cell r="A159" t="str">
            <v>Kentucky, 2010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11</v>
          </cell>
          <cell r="I159">
            <v>61</v>
          </cell>
          <cell r="J159">
            <v>266</v>
          </cell>
          <cell r="K159">
            <v>407</v>
          </cell>
          <cell r="L159">
            <v>745</v>
          </cell>
        </row>
        <row r="160">
          <cell r="A160" t="str">
            <v>Kentucky, 2011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24</v>
          </cell>
          <cell r="H160">
            <v>33</v>
          </cell>
          <cell r="I160">
            <v>101</v>
          </cell>
          <cell r="J160">
            <v>256</v>
          </cell>
          <cell r="K160">
            <v>386</v>
          </cell>
          <cell r="L160">
            <v>800</v>
          </cell>
        </row>
        <row r="161">
          <cell r="A161" t="str">
            <v>Kentucky, 2012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23</v>
          </cell>
          <cell r="I161">
            <v>90</v>
          </cell>
          <cell r="J161">
            <v>244</v>
          </cell>
          <cell r="K161">
            <v>357</v>
          </cell>
          <cell r="L161">
            <v>714</v>
          </cell>
        </row>
        <row r="162">
          <cell r="A162" t="str">
            <v>Kentucky, 2013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21</v>
          </cell>
          <cell r="I162">
            <v>135</v>
          </cell>
          <cell r="J162">
            <v>224</v>
          </cell>
          <cell r="K162">
            <v>377</v>
          </cell>
          <cell r="L162">
            <v>757</v>
          </cell>
        </row>
        <row r="163">
          <cell r="A163" t="str">
            <v>Kentucky, 2014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12</v>
          </cell>
          <cell r="H163">
            <v>63</v>
          </cell>
          <cell r="I163">
            <v>154</v>
          </cell>
          <cell r="J163">
            <v>257</v>
          </cell>
          <cell r="K163">
            <v>374</v>
          </cell>
          <cell r="L163">
            <v>860</v>
          </cell>
        </row>
        <row r="164">
          <cell r="A164" t="str">
            <v>Kentucky, 2015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56</v>
          </cell>
          <cell r="I164">
            <v>161</v>
          </cell>
          <cell r="J164">
            <v>228</v>
          </cell>
          <cell r="K164">
            <v>390</v>
          </cell>
          <cell r="L164">
            <v>835</v>
          </cell>
        </row>
        <row r="165">
          <cell r="A165" t="str">
            <v>Kentucky, 2016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53</v>
          </cell>
          <cell r="I165">
            <v>160</v>
          </cell>
          <cell r="J165">
            <v>213</v>
          </cell>
          <cell r="K165">
            <v>318</v>
          </cell>
          <cell r="L165">
            <v>744</v>
          </cell>
        </row>
        <row r="166">
          <cell r="A166" t="str">
            <v>Kentucky, 2017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39</v>
          </cell>
          <cell r="I166">
            <v>126</v>
          </cell>
          <cell r="J166">
            <v>270</v>
          </cell>
          <cell r="K166">
            <v>328</v>
          </cell>
          <cell r="L166">
            <v>763</v>
          </cell>
        </row>
        <row r="167">
          <cell r="A167" t="str">
            <v>Louisiana, 2009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73</v>
          </cell>
          <cell r="J167">
            <v>243</v>
          </cell>
          <cell r="K167">
            <v>345</v>
          </cell>
          <cell r="L167">
            <v>661</v>
          </cell>
        </row>
        <row r="168">
          <cell r="A168" t="str">
            <v>Louisiana, 2010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11</v>
          </cell>
          <cell r="I168">
            <v>122</v>
          </cell>
          <cell r="J168">
            <v>247</v>
          </cell>
          <cell r="K168">
            <v>338</v>
          </cell>
          <cell r="L168">
            <v>718</v>
          </cell>
        </row>
        <row r="169">
          <cell r="A169" t="str">
            <v>Louisiana, 2011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38</v>
          </cell>
          <cell r="I169">
            <v>35</v>
          </cell>
          <cell r="J169">
            <v>242</v>
          </cell>
          <cell r="K169">
            <v>341</v>
          </cell>
          <cell r="L169">
            <v>656</v>
          </cell>
        </row>
        <row r="170">
          <cell r="A170" t="str">
            <v>Louisiana, 2012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12</v>
          </cell>
          <cell r="I170">
            <v>78</v>
          </cell>
          <cell r="J170">
            <v>209</v>
          </cell>
          <cell r="K170">
            <v>313</v>
          </cell>
          <cell r="L170">
            <v>612</v>
          </cell>
        </row>
        <row r="171">
          <cell r="A171" t="str">
            <v>Louisiana, 2013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14</v>
          </cell>
          <cell r="H171">
            <v>80</v>
          </cell>
          <cell r="I171">
            <v>107</v>
          </cell>
          <cell r="J171">
            <v>185</v>
          </cell>
          <cell r="K171">
            <v>344</v>
          </cell>
          <cell r="L171">
            <v>730</v>
          </cell>
        </row>
        <row r="172">
          <cell r="A172" t="str">
            <v>Louisiana, 2014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37</v>
          </cell>
          <cell r="H172">
            <v>60</v>
          </cell>
          <cell r="I172">
            <v>114</v>
          </cell>
          <cell r="J172">
            <v>162</v>
          </cell>
          <cell r="K172">
            <v>292</v>
          </cell>
          <cell r="L172">
            <v>665</v>
          </cell>
        </row>
        <row r="173">
          <cell r="A173" t="str">
            <v>Louisiana, 2015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26</v>
          </cell>
          <cell r="I173">
            <v>74</v>
          </cell>
          <cell r="J173">
            <v>178</v>
          </cell>
          <cell r="K173">
            <v>291</v>
          </cell>
          <cell r="L173">
            <v>569</v>
          </cell>
        </row>
        <row r="174">
          <cell r="A174" t="str">
            <v>Louisiana, 2016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31</v>
          </cell>
          <cell r="I174">
            <v>81</v>
          </cell>
          <cell r="J174">
            <v>175</v>
          </cell>
          <cell r="K174">
            <v>253</v>
          </cell>
          <cell r="L174">
            <v>540</v>
          </cell>
        </row>
        <row r="175">
          <cell r="A175" t="str">
            <v>Louisiana, 2017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58</v>
          </cell>
          <cell r="I175">
            <v>121</v>
          </cell>
          <cell r="J175">
            <v>183</v>
          </cell>
          <cell r="K175">
            <v>266</v>
          </cell>
          <cell r="L175">
            <v>628</v>
          </cell>
        </row>
        <row r="176">
          <cell r="A176" t="str">
            <v>Maine, 2009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11</v>
          </cell>
          <cell r="K176">
            <v>70</v>
          </cell>
          <cell r="L176">
            <v>81</v>
          </cell>
        </row>
        <row r="177">
          <cell r="A177" t="str">
            <v>Maine, 2010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100</v>
          </cell>
          <cell r="L177">
            <v>100</v>
          </cell>
        </row>
        <row r="178">
          <cell r="A178" t="str">
            <v>Maine, 2011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31</v>
          </cell>
          <cell r="K178">
            <v>117</v>
          </cell>
          <cell r="L178">
            <v>148</v>
          </cell>
        </row>
        <row r="179">
          <cell r="A179" t="str">
            <v>Maine, 2012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13</v>
          </cell>
          <cell r="K179">
            <v>38</v>
          </cell>
          <cell r="L179">
            <v>51</v>
          </cell>
        </row>
        <row r="180">
          <cell r="A180" t="str">
            <v>Maine, 2013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23</v>
          </cell>
          <cell r="K180">
            <v>82</v>
          </cell>
          <cell r="L180">
            <v>105</v>
          </cell>
        </row>
        <row r="181">
          <cell r="A181" t="str">
            <v>Maine, 2014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61</v>
          </cell>
          <cell r="L181">
            <v>61</v>
          </cell>
        </row>
        <row r="182">
          <cell r="A182" t="str">
            <v>Maine, 2015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37</v>
          </cell>
          <cell r="K182">
            <v>133</v>
          </cell>
          <cell r="L182">
            <v>170</v>
          </cell>
        </row>
        <row r="183">
          <cell r="A183" t="str">
            <v>Maine, 2016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10</v>
          </cell>
          <cell r="K183">
            <v>70</v>
          </cell>
          <cell r="L183">
            <v>80</v>
          </cell>
        </row>
        <row r="184">
          <cell r="A184" t="str">
            <v>Maine, 2017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12</v>
          </cell>
          <cell r="K184">
            <v>118</v>
          </cell>
          <cell r="L184">
            <v>130</v>
          </cell>
        </row>
        <row r="185">
          <cell r="A185" t="str">
            <v>Maryland, 2009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22</v>
          </cell>
          <cell r="H185">
            <v>10</v>
          </cell>
          <cell r="I185">
            <v>10</v>
          </cell>
          <cell r="J185">
            <v>284</v>
          </cell>
          <cell r="K185">
            <v>398</v>
          </cell>
          <cell r="L185">
            <v>724</v>
          </cell>
        </row>
        <row r="186">
          <cell r="A186" t="str">
            <v>Maryland, 2010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13</v>
          </cell>
          <cell r="I186">
            <v>62</v>
          </cell>
          <cell r="J186">
            <v>252</v>
          </cell>
          <cell r="K186">
            <v>412</v>
          </cell>
          <cell r="L186">
            <v>739</v>
          </cell>
        </row>
        <row r="187">
          <cell r="A187" t="str">
            <v>Maryland, 2011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30</v>
          </cell>
          <cell r="I187">
            <v>111</v>
          </cell>
          <cell r="J187">
            <v>279</v>
          </cell>
          <cell r="K187">
            <v>457</v>
          </cell>
          <cell r="L187">
            <v>877</v>
          </cell>
        </row>
        <row r="188">
          <cell r="A188" t="str">
            <v>Maryland, 2012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11</v>
          </cell>
          <cell r="I188">
            <v>52</v>
          </cell>
          <cell r="J188">
            <v>250</v>
          </cell>
          <cell r="K188">
            <v>450</v>
          </cell>
          <cell r="L188">
            <v>763</v>
          </cell>
        </row>
        <row r="189">
          <cell r="A189" t="str">
            <v>Maryland, 2013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43</v>
          </cell>
          <cell r="I189">
            <v>112</v>
          </cell>
          <cell r="J189">
            <v>275</v>
          </cell>
          <cell r="K189">
            <v>513</v>
          </cell>
          <cell r="L189">
            <v>943</v>
          </cell>
        </row>
        <row r="190">
          <cell r="A190" t="str">
            <v>Maryland, 2014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20</v>
          </cell>
          <cell r="H190">
            <v>38</v>
          </cell>
          <cell r="I190">
            <v>137</v>
          </cell>
          <cell r="J190">
            <v>242</v>
          </cell>
          <cell r="K190">
            <v>418</v>
          </cell>
          <cell r="L190">
            <v>855</v>
          </cell>
        </row>
        <row r="191">
          <cell r="A191" t="str">
            <v>Maryland, 2015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25</v>
          </cell>
          <cell r="I191">
            <v>170</v>
          </cell>
          <cell r="J191">
            <v>305</v>
          </cell>
          <cell r="K191">
            <v>518</v>
          </cell>
          <cell r="L191">
            <v>1018</v>
          </cell>
        </row>
        <row r="192">
          <cell r="A192" t="str">
            <v>Maryland, 2016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11</v>
          </cell>
          <cell r="H192">
            <v>27</v>
          </cell>
          <cell r="I192">
            <v>139</v>
          </cell>
          <cell r="J192">
            <v>254</v>
          </cell>
          <cell r="K192">
            <v>440</v>
          </cell>
          <cell r="L192">
            <v>871</v>
          </cell>
        </row>
        <row r="193">
          <cell r="A193" t="str">
            <v>Maryland, 2017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15</v>
          </cell>
          <cell r="I193">
            <v>145</v>
          </cell>
          <cell r="J193">
            <v>235</v>
          </cell>
          <cell r="K193">
            <v>442</v>
          </cell>
          <cell r="L193">
            <v>837</v>
          </cell>
        </row>
        <row r="194">
          <cell r="A194" t="str">
            <v>Massachusetts, 2009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13</v>
          </cell>
          <cell r="H194">
            <v>0</v>
          </cell>
          <cell r="I194">
            <v>92</v>
          </cell>
          <cell r="J194">
            <v>362</v>
          </cell>
          <cell r="K194">
            <v>706</v>
          </cell>
          <cell r="L194">
            <v>1173</v>
          </cell>
        </row>
        <row r="195">
          <cell r="A195" t="str">
            <v>Massachusetts, 2010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12</v>
          </cell>
          <cell r="I195">
            <v>78</v>
          </cell>
          <cell r="J195">
            <v>340</v>
          </cell>
          <cell r="K195">
            <v>703</v>
          </cell>
          <cell r="L195">
            <v>1133</v>
          </cell>
        </row>
        <row r="196">
          <cell r="A196" t="str">
            <v>Massachusetts, 2011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13</v>
          </cell>
          <cell r="I196">
            <v>88</v>
          </cell>
          <cell r="J196">
            <v>318</v>
          </cell>
          <cell r="K196">
            <v>838</v>
          </cell>
          <cell r="L196">
            <v>1257</v>
          </cell>
        </row>
        <row r="197">
          <cell r="A197" t="str">
            <v>Massachusetts, 2012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106</v>
          </cell>
          <cell r="J197">
            <v>329</v>
          </cell>
          <cell r="K197">
            <v>762</v>
          </cell>
          <cell r="L197">
            <v>1197</v>
          </cell>
        </row>
        <row r="198">
          <cell r="A198" t="str">
            <v>Massachusetts, 2013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39</v>
          </cell>
          <cell r="I198">
            <v>137</v>
          </cell>
          <cell r="J198">
            <v>363</v>
          </cell>
          <cell r="K198">
            <v>883</v>
          </cell>
          <cell r="L198">
            <v>1422</v>
          </cell>
        </row>
        <row r="199">
          <cell r="A199" t="str">
            <v>Massachusetts, 2014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74</v>
          </cell>
          <cell r="I199">
            <v>148</v>
          </cell>
          <cell r="J199">
            <v>310</v>
          </cell>
          <cell r="K199">
            <v>720</v>
          </cell>
          <cell r="L199">
            <v>1252</v>
          </cell>
        </row>
        <row r="200">
          <cell r="A200" t="str">
            <v>Massachusetts, 2015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40</v>
          </cell>
          <cell r="I200">
            <v>161</v>
          </cell>
          <cell r="J200">
            <v>337</v>
          </cell>
          <cell r="K200">
            <v>868</v>
          </cell>
          <cell r="L200">
            <v>1406</v>
          </cell>
        </row>
        <row r="201">
          <cell r="A201" t="str">
            <v>Massachusetts, 2016</v>
          </cell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22</v>
          </cell>
          <cell r="I201">
            <v>150</v>
          </cell>
          <cell r="J201">
            <v>292</v>
          </cell>
          <cell r="K201">
            <v>654</v>
          </cell>
          <cell r="L201">
            <v>1118</v>
          </cell>
        </row>
        <row r="202">
          <cell r="A202" t="str">
            <v>Massachusetts, 2017</v>
          </cell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38</v>
          </cell>
          <cell r="I202">
            <v>164</v>
          </cell>
          <cell r="J202">
            <v>342</v>
          </cell>
          <cell r="K202">
            <v>791</v>
          </cell>
          <cell r="L202">
            <v>1335</v>
          </cell>
        </row>
        <row r="203">
          <cell r="A203" t="str">
            <v>Michigan, 2009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10</v>
          </cell>
          <cell r="G203">
            <v>31</v>
          </cell>
          <cell r="H203">
            <v>126</v>
          </cell>
          <cell r="I203">
            <v>191</v>
          </cell>
          <cell r="J203">
            <v>417</v>
          </cell>
          <cell r="K203">
            <v>685</v>
          </cell>
          <cell r="L203">
            <v>1460</v>
          </cell>
        </row>
        <row r="204">
          <cell r="A204" t="str">
            <v>Michigan, 2010</v>
          </cell>
          <cell r="B204">
            <v>0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62</v>
          </cell>
          <cell r="I204">
            <v>193</v>
          </cell>
          <cell r="J204">
            <v>433</v>
          </cell>
          <cell r="K204">
            <v>643</v>
          </cell>
          <cell r="L204">
            <v>1331</v>
          </cell>
        </row>
        <row r="205">
          <cell r="A205" t="str">
            <v>Michigan, 2011</v>
          </cell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12</v>
          </cell>
          <cell r="H205">
            <v>130</v>
          </cell>
          <cell r="I205">
            <v>216</v>
          </cell>
          <cell r="J205">
            <v>439</v>
          </cell>
          <cell r="K205">
            <v>805</v>
          </cell>
          <cell r="L205">
            <v>1602</v>
          </cell>
        </row>
        <row r="206">
          <cell r="A206" t="str">
            <v>Michigan, 2012</v>
          </cell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13</v>
          </cell>
          <cell r="H206">
            <v>84</v>
          </cell>
          <cell r="I206">
            <v>178</v>
          </cell>
          <cell r="J206">
            <v>435</v>
          </cell>
          <cell r="K206">
            <v>717</v>
          </cell>
          <cell r="L206">
            <v>1427</v>
          </cell>
        </row>
        <row r="207">
          <cell r="A207" t="str">
            <v>Michigan, 2013</v>
          </cell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20</v>
          </cell>
          <cell r="H207">
            <v>161</v>
          </cell>
          <cell r="I207">
            <v>267</v>
          </cell>
          <cell r="J207">
            <v>472</v>
          </cell>
          <cell r="K207">
            <v>847</v>
          </cell>
          <cell r="L207">
            <v>1767</v>
          </cell>
        </row>
        <row r="208">
          <cell r="A208" t="str">
            <v>Michigan, 2014</v>
          </cell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11</v>
          </cell>
          <cell r="G208">
            <v>42</v>
          </cell>
          <cell r="H208">
            <v>120</v>
          </cell>
          <cell r="I208">
            <v>267</v>
          </cell>
          <cell r="J208">
            <v>457</v>
          </cell>
          <cell r="K208">
            <v>829</v>
          </cell>
          <cell r="L208">
            <v>1726</v>
          </cell>
        </row>
        <row r="209">
          <cell r="A209" t="str">
            <v>Michigan, 2015</v>
          </cell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34</v>
          </cell>
          <cell r="H209">
            <v>135</v>
          </cell>
          <cell r="I209">
            <v>269</v>
          </cell>
          <cell r="J209">
            <v>438</v>
          </cell>
          <cell r="K209">
            <v>900</v>
          </cell>
          <cell r="L209">
            <v>1776</v>
          </cell>
        </row>
        <row r="210">
          <cell r="A210" t="str">
            <v>Michigan, 2016</v>
          </cell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26</v>
          </cell>
          <cell r="H210">
            <v>134</v>
          </cell>
          <cell r="I210">
            <v>272</v>
          </cell>
          <cell r="J210">
            <v>442</v>
          </cell>
          <cell r="K210">
            <v>640</v>
          </cell>
          <cell r="L210">
            <v>1514</v>
          </cell>
        </row>
        <row r="211">
          <cell r="A211" t="str">
            <v>Michigan, 2017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10</v>
          </cell>
          <cell r="H211">
            <v>162</v>
          </cell>
          <cell r="I211">
            <v>270</v>
          </cell>
          <cell r="J211">
            <v>441</v>
          </cell>
          <cell r="K211">
            <v>784</v>
          </cell>
          <cell r="L211">
            <v>1667</v>
          </cell>
        </row>
        <row r="212">
          <cell r="A212" t="str">
            <v>Minnesota, 2009</v>
          </cell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11</v>
          </cell>
          <cell r="H212">
            <v>0</v>
          </cell>
          <cell r="I212">
            <v>0</v>
          </cell>
          <cell r="J212">
            <v>91</v>
          </cell>
          <cell r="K212">
            <v>348</v>
          </cell>
          <cell r="L212">
            <v>450</v>
          </cell>
        </row>
        <row r="213">
          <cell r="A213" t="str">
            <v>Minnesota, 2010</v>
          </cell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84</v>
          </cell>
          <cell r="K213">
            <v>355</v>
          </cell>
          <cell r="L213">
            <v>439</v>
          </cell>
        </row>
        <row r="214">
          <cell r="A214" t="str">
            <v>Minnesota, 2011</v>
          </cell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107</v>
          </cell>
          <cell r="K214">
            <v>394</v>
          </cell>
          <cell r="L214">
            <v>501</v>
          </cell>
        </row>
        <row r="215">
          <cell r="A215" t="str">
            <v>Minnesota, 2012</v>
          </cell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20</v>
          </cell>
          <cell r="J215">
            <v>131</v>
          </cell>
          <cell r="K215">
            <v>366</v>
          </cell>
          <cell r="L215">
            <v>517</v>
          </cell>
        </row>
        <row r="216">
          <cell r="A216" t="str">
            <v>Minnesota, 2013</v>
          </cell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28</v>
          </cell>
          <cell r="J216">
            <v>119</v>
          </cell>
          <cell r="K216">
            <v>420</v>
          </cell>
          <cell r="L216">
            <v>567</v>
          </cell>
        </row>
        <row r="217">
          <cell r="A217" t="str">
            <v>Minnesota, 2014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10</v>
          </cell>
          <cell r="H217">
            <v>10</v>
          </cell>
          <cell r="I217">
            <v>11</v>
          </cell>
          <cell r="J217">
            <v>77</v>
          </cell>
          <cell r="K217">
            <v>337</v>
          </cell>
          <cell r="L217">
            <v>445</v>
          </cell>
        </row>
        <row r="218">
          <cell r="A218" t="str">
            <v>Minnesota, 2015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31</v>
          </cell>
          <cell r="J218">
            <v>116</v>
          </cell>
          <cell r="K218">
            <v>415</v>
          </cell>
          <cell r="L218">
            <v>562</v>
          </cell>
        </row>
        <row r="219">
          <cell r="A219" t="str">
            <v>Minnesota, 2016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13</v>
          </cell>
          <cell r="J219">
            <v>56</v>
          </cell>
          <cell r="K219">
            <v>275</v>
          </cell>
          <cell r="L219">
            <v>344</v>
          </cell>
        </row>
        <row r="220">
          <cell r="A220" t="str">
            <v>Minnesota, 2017</v>
          </cell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27</v>
          </cell>
          <cell r="J220">
            <v>88</v>
          </cell>
          <cell r="K220">
            <v>377</v>
          </cell>
          <cell r="L220">
            <v>492</v>
          </cell>
        </row>
        <row r="221">
          <cell r="A221" t="str">
            <v>Mississippi, 2009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26</v>
          </cell>
          <cell r="J221">
            <v>159</v>
          </cell>
          <cell r="K221">
            <v>219</v>
          </cell>
          <cell r="L221">
            <v>404</v>
          </cell>
        </row>
        <row r="222">
          <cell r="A222" t="str">
            <v>Mississippi, 2010</v>
          </cell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10</v>
          </cell>
          <cell r="I222">
            <v>31</v>
          </cell>
          <cell r="J222">
            <v>123</v>
          </cell>
          <cell r="K222">
            <v>217</v>
          </cell>
          <cell r="L222">
            <v>381</v>
          </cell>
        </row>
        <row r="223">
          <cell r="A223" t="str">
            <v>Mississippi, 2011</v>
          </cell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21</v>
          </cell>
          <cell r="J223">
            <v>201</v>
          </cell>
          <cell r="K223">
            <v>217</v>
          </cell>
          <cell r="L223">
            <v>439</v>
          </cell>
        </row>
        <row r="224">
          <cell r="A224" t="str">
            <v>Mississippi, 2012</v>
          </cell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46</v>
          </cell>
          <cell r="J224">
            <v>102</v>
          </cell>
          <cell r="K224">
            <v>237</v>
          </cell>
          <cell r="L224">
            <v>385</v>
          </cell>
        </row>
        <row r="225">
          <cell r="A225" t="str">
            <v>Mississippi, 2013</v>
          </cell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38</v>
          </cell>
          <cell r="I225">
            <v>78</v>
          </cell>
          <cell r="J225">
            <v>200</v>
          </cell>
          <cell r="K225">
            <v>282</v>
          </cell>
          <cell r="L225">
            <v>598</v>
          </cell>
        </row>
        <row r="226">
          <cell r="A226" t="str">
            <v>Mississippi, 2014</v>
          </cell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12</v>
          </cell>
          <cell r="H226">
            <v>75</v>
          </cell>
          <cell r="I226">
            <v>92</v>
          </cell>
          <cell r="J226">
            <v>197</v>
          </cell>
          <cell r="K226">
            <v>236</v>
          </cell>
          <cell r="L226">
            <v>612</v>
          </cell>
        </row>
        <row r="227">
          <cell r="A227" t="str">
            <v>Mississippi, 2015</v>
          </cell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33</v>
          </cell>
          <cell r="I227">
            <v>128</v>
          </cell>
          <cell r="J227">
            <v>210</v>
          </cell>
          <cell r="K227">
            <v>290</v>
          </cell>
          <cell r="L227">
            <v>661</v>
          </cell>
        </row>
        <row r="228">
          <cell r="A228" t="str">
            <v>Mississippi, 2016</v>
          </cell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45</v>
          </cell>
          <cell r="I228">
            <v>142</v>
          </cell>
          <cell r="J228">
            <v>206</v>
          </cell>
          <cell r="K228">
            <v>263</v>
          </cell>
          <cell r="L228">
            <v>656</v>
          </cell>
        </row>
        <row r="229">
          <cell r="A229" t="str">
            <v>Mississippi, 2017</v>
          </cell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54</v>
          </cell>
          <cell r="I229">
            <v>136</v>
          </cell>
          <cell r="J229">
            <v>212</v>
          </cell>
          <cell r="K229">
            <v>219</v>
          </cell>
          <cell r="L229">
            <v>621</v>
          </cell>
        </row>
        <row r="230">
          <cell r="A230" t="str">
            <v>Missouri, 2009</v>
          </cell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10</v>
          </cell>
          <cell r="H230">
            <v>60</v>
          </cell>
          <cell r="I230">
            <v>142</v>
          </cell>
          <cell r="J230">
            <v>346</v>
          </cell>
          <cell r="K230">
            <v>620</v>
          </cell>
          <cell r="L230">
            <v>1178</v>
          </cell>
        </row>
        <row r="231">
          <cell r="A231" t="str">
            <v>Missouri, 2010</v>
          </cell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10</v>
          </cell>
          <cell r="H231">
            <v>12</v>
          </cell>
          <cell r="I231">
            <v>106</v>
          </cell>
          <cell r="J231">
            <v>312</v>
          </cell>
          <cell r="K231">
            <v>568</v>
          </cell>
          <cell r="L231">
            <v>1008</v>
          </cell>
        </row>
        <row r="232">
          <cell r="A232" t="str">
            <v>Missouri, 2011</v>
          </cell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39</v>
          </cell>
          <cell r="I232">
            <v>129</v>
          </cell>
          <cell r="J232">
            <v>310</v>
          </cell>
          <cell r="K232">
            <v>562</v>
          </cell>
          <cell r="L232">
            <v>1040</v>
          </cell>
        </row>
        <row r="233">
          <cell r="A233" t="str">
            <v>Missouri, 2012</v>
          </cell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69</v>
          </cell>
          <cell r="I233">
            <v>129</v>
          </cell>
          <cell r="J233">
            <v>317</v>
          </cell>
          <cell r="K233">
            <v>573</v>
          </cell>
          <cell r="L233">
            <v>1088</v>
          </cell>
        </row>
        <row r="234">
          <cell r="A234" t="str">
            <v>Missouri, 2013</v>
          </cell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10</v>
          </cell>
          <cell r="H234">
            <v>45</v>
          </cell>
          <cell r="I234">
            <v>165</v>
          </cell>
          <cell r="J234">
            <v>318</v>
          </cell>
          <cell r="K234">
            <v>647</v>
          </cell>
          <cell r="L234">
            <v>1185</v>
          </cell>
        </row>
        <row r="235">
          <cell r="A235" t="str">
            <v>Missouri, 2014</v>
          </cell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12</v>
          </cell>
          <cell r="G235">
            <v>15</v>
          </cell>
          <cell r="H235">
            <v>60</v>
          </cell>
          <cell r="I235">
            <v>149</v>
          </cell>
          <cell r="J235">
            <v>355</v>
          </cell>
          <cell r="K235">
            <v>586</v>
          </cell>
          <cell r="L235">
            <v>1177</v>
          </cell>
        </row>
        <row r="236">
          <cell r="A236" t="str">
            <v>Missouri, 2015</v>
          </cell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36</v>
          </cell>
          <cell r="I236">
            <v>159</v>
          </cell>
          <cell r="J236">
            <v>327</v>
          </cell>
          <cell r="K236">
            <v>663</v>
          </cell>
          <cell r="L236">
            <v>1185</v>
          </cell>
        </row>
        <row r="237">
          <cell r="A237" t="str">
            <v>Missouri, 2016</v>
          </cell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12</v>
          </cell>
          <cell r="H237">
            <v>59</v>
          </cell>
          <cell r="I237">
            <v>172</v>
          </cell>
          <cell r="J237">
            <v>292</v>
          </cell>
          <cell r="K237">
            <v>492</v>
          </cell>
          <cell r="L237">
            <v>1027</v>
          </cell>
        </row>
        <row r="238">
          <cell r="A238" t="str">
            <v>Missouri, 2017</v>
          </cell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20</v>
          </cell>
          <cell r="I238">
            <v>166</v>
          </cell>
          <cell r="J238">
            <v>365</v>
          </cell>
          <cell r="K238">
            <v>566</v>
          </cell>
          <cell r="L238">
            <v>1117</v>
          </cell>
        </row>
        <row r="239">
          <cell r="A239" t="str">
            <v>Montana, 2009</v>
          </cell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27</v>
          </cell>
          <cell r="L239">
            <v>27</v>
          </cell>
        </row>
        <row r="240">
          <cell r="A240" t="str">
            <v>Montana, 2010</v>
          </cell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53</v>
          </cell>
          <cell r="L240">
            <v>53</v>
          </cell>
        </row>
        <row r="241">
          <cell r="A241" t="str">
            <v>Montana, 2011</v>
          </cell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27</v>
          </cell>
          <cell r="L241">
            <v>27</v>
          </cell>
        </row>
        <row r="242">
          <cell r="A242" t="str">
            <v>Montana, 2012</v>
          </cell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39</v>
          </cell>
          <cell r="L242">
            <v>39</v>
          </cell>
        </row>
        <row r="243">
          <cell r="A243" t="str">
            <v>Montana, 2013</v>
          </cell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14</v>
          </cell>
          <cell r="K243">
            <v>57</v>
          </cell>
          <cell r="L243">
            <v>71</v>
          </cell>
        </row>
        <row r="244">
          <cell r="A244" t="str">
            <v>Montana, 2014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46</v>
          </cell>
          <cell r="L244">
            <v>46</v>
          </cell>
        </row>
        <row r="245">
          <cell r="A245" t="str">
            <v>Montana, 2015</v>
          </cell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58</v>
          </cell>
          <cell r="L245">
            <v>58</v>
          </cell>
        </row>
        <row r="246">
          <cell r="A246" t="str">
            <v>Montana, 2016</v>
          </cell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11</v>
          </cell>
          <cell r="L246">
            <v>11</v>
          </cell>
        </row>
        <row r="247">
          <cell r="A247" t="str">
            <v>Montana, 2017</v>
          </cell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54</v>
          </cell>
          <cell r="L247">
            <v>54</v>
          </cell>
        </row>
        <row r="248">
          <cell r="A248" t="str">
            <v>Nebraska, 2009</v>
          </cell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10</v>
          </cell>
          <cell r="K248">
            <v>120</v>
          </cell>
          <cell r="L248">
            <v>130</v>
          </cell>
        </row>
        <row r="249">
          <cell r="A249" t="str">
            <v>Nebraska, 2010</v>
          </cell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139</v>
          </cell>
          <cell r="L249">
            <v>139</v>
          </cell>
        </row>
        <row r="250">
          <cell r="A250" t="str">
            <v>Nebraska, 2011</v>
          </cell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189</v>
          </cell>
          <cell r="L250">
            <v>189</v>
          </cell>
        </row>
        <row r="251">
          <cell r="A251" t="str">
            <v>Nebraska, 2012</v>
          </cell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21</v>
          </cell>
          <cell r="K251">
            <v>147</v>
          </cell>
          <cell r="L251">
            <v>168</v>
          </cell>
        </row>
        <row r="252">
          <cell r="A252" t="str">
            <v>Nebraska, 2013</v>
          </cell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11</v>
          </cell>
          <cell r="K252">
            <v>197</v>
          </cell>
          <cell r="L252">
            <v>208</v>
          </cell>
        </row>
        <row r="253">
          <cell r="A253" t="str">
            <v>Nebraska, 2014</v>
          </cell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36</v>
          </cell>
          <cell r="K253">
            <v>151</v>
          </cell>
          <cell r="L253">
            <v>187</v>
          </cell>
        </row>
        <row r="254">
          <cell r="A254" t="str">
            <v>Nebraska, 2015</v>
          </cell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25</v>
          </cell>
          <cell r="K254">
            <v>183</v>
          </cell>
          <cell r="L254">
            <v>208</v>
          </cell>
        </row>
        <row r="255">
          <cell r="A255" t="str">
            <v>Nebraska, 2016</v>
          </cell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14</v>
          </cell>
          <cell r="K255">
            <v>173</v>
          </cell>
          <cell r="L255">
            <v>187</v>
          </cell>
        </row>
        <row r="256">
          <cell r="A256" t="str">
            <v>Nebraska, 2017</v>
          </cell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33</v>
          </cell>
          <cell r="K256">
            <v>210</v>
          </cell>
          <cell r="L256">
            <v>243</v>
          </cell>
        </row>
        <row r="257">
          <cell r="A257" t="str">
            <v>Nevada, 2009</v>
          </cell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10</v>
          </cell>
          <cell r="I257">
            <v>35</v>
          </cell>
          <cell r="J257">
            <v>101</v>
          </cell>
          <cell r="K257">
            <v>135</v>
          </cell>
          <cell r="L257">
            <v>281</v>
          </cell>
        </row>
        <row r="258">
          <cell r="A258" t="str">
            <v>Nevada, 2010</v>
          </cell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21</v>
          </cell>
          <cell r="J258">
            <v>121</v>
          </cell>
          <cell r="K258">
            <v>91</v>
          </cell>
          <cell r="L258">
            <v>233</v>
          </cell>
        </row>
        <row r="259">
          <cell r="A259" t="str">
            <v>Nevada, 2011</v>
          </cell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48</v>
          </cell>
          <cell r="J259">
            <v>115</v>
          </cell>
          <cell r="K259">
            <v>77</v>
          </cell>
          <cell r="L259">
            <v>240</v>
          </cell>
        </row>
        <row r="260">
          <cell r="A260" t="str">
            <v>Nevada, 2012</v>
          </cell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35</v>
          </cell>
          <cell r="J260">
            <v>152</v>
          </cell>
          <cell r="K260">
            <v>127</v>
          </cell>
          <cell r="L260">
            <v>314</v>
          </cell>
        </row>
        <row r="261">
          <cell r="A261" t="str">
            <v>Nevada, 2013</v>
          </cell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23</v>
          </cell>
          <cell r="I261">
            <v>69</v>
          </cell>
          <cell r="J261">
            <v>92</v>
          </cell>
          <cell r="K261">
            <v>92</v>
          </cell>
          <cell r="L261">
            <v>276</v>
          </cell>
        </row>
        <row r="262">
          <cell r="A262" t="str">
            <v>Nevada, 2014</v>
          </cell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32</v>
          </cell>
          <cell r="I262">
            <v>152</v>
          </cell>
          <cell r="J262">
            <v>170</v>
          </cell>
          <cell r="K262">
            <v>166</v>
          </cell>
          <cell r="L262">
            <v>520</v>
          </cell>
        </row>
        <row r="263">
          <cell r="A263" t="str">
            <v>Nevada, 2015</v>
          </cell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32</v>
          </cell>
          <cell r="I263">
            <v>100</v>
          </cell>
          <cell r="J263">
            <v>157</v>
          </cell>
          <cell r="K263">
            <v>165</v>
          </cell>
          <cell r="L263">
            <v>454</v>
          </cell>
        </row>
        <row r="264">
          <cell r="A264" t="str">
            <v>Nevada, 2016</v>
          </cell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12</v>
          </cell>
          <cell r="H264">
            <v>35</v>
          </cell>
          <cell r="I264">
            <v>87</v>
          </cell>
          <cell r="J264">
            <v>144</v>
          </cell>
          <cell r="K264">
            <v>96</v>
          </cell>
          <cell r="L264">
            <v>374</v>
          </cell>
        </row>
        <row r="265">
          <cell r="A265" t="str">
            <v>Nevada, 2017</v>
          </cell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49</v>
          </cell>
          <cell r="I265">
            <v>154</v>
          </cell>
          <cell r="J265">
            <v>115</v>
          </cell>
          <cell r="K265">
            <v>139</v>
          </cell>
          <cell r="L265">
            <v>457</v>
          </cell>
        </row>
        <row r="266">
          <cell r="A266" t="str">
            <v>New Hampshire, 2009</v>
          </cell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49</v>
          </cell>
          <cell r="L266">
            <v>49</v>
          </cell>
        </row>
        <row r="267">
          <cell r="A267" t="str">
            <v>New Hampshire, 2010</v>
          </cell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63</v>
          </cell>
          <cell r="L267">
            <v>63</v>
          </cell>
        </row>
        <row r="268">
          <cell r="A268" t="str">
            <v>New Hampshire, 2011</v>
          </cell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10</v>
          </cell>
          <cell r="K268">
            <v>103</v>
          </cell>
          <cell r="L268">
            <v>113</v>
          </cell>
        </row>
        <row r="269">
          <cell r="A269" t="str">
            <v>New Hampshire, 2012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98</v>
          </cell>
          <cell r="L269">
            <v>98</v>
          </cell>
        </row>
        <row r="270">
          <cell r="A270" t="str">
            <v>New Hampshire, 2013</v>
          </cell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11</v>
          </cell>
          <cell r="K270">
            <v>69</v>
          </cell>
          <cell r="L270">
            <v>80</v>
          </cell>
        </row>
        <row r="271">
          <cell r="A271" t="str">
            <v>New Hampshire, 2014</v>
          </cell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59</v>
          </cell>
          <cell r="L271">
            <v>59</v>
          </cell>
        </row>
        <row r="272">
          <cell r="A272" t="str">
            <v>New Hampshire, 2015</v>
          </cell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140</v>
          </cell>
          <cell r="L272">
            <v>140</v>
          </cell>
        </row>
        <row r="273">
          <cell r="A273" t="str">
            <v>New Hampshire, 2016</v>
          </cell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45</v>
          </cell>
          <cell r="L273">
            <v>45</v>
          </cell>
        </row>
        <row r="274">
          <cell r="A274" t="str">
            <v>New Hampshire, 2017</v>
          </cell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14</v>
          </cell>
          <cell r="K274">
            <v>84</v>
          </cell>
          <cell r="L274">
            <v>98</v>
          </cell>
        </row>
        <row r="275">
          <cell r="A275" t="str">
            <v>New Jersey, 2009</v>
          </cell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11</v>
          </cell>
          <cell r="H275">
            <v>58</v>
          </cell>
          <cell r="I275">
            <v>106</v>
          </cell>
          <cell r="J275">
            <v>363</v>
          </cell>
          <cell r="K275">
            <v>605</v>
          </cell>
          <cell r="L275">
            <v>1143</v>
          </cell>
        </row>
        <row r="276">
          <cell r="A276" t="str">
            <v>New Jersey, 2010</v>
          </cell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31</v>
          </cell>
          <cell r="I276">
            <v>92</v>
          </cell>
          <cell r="J276">
            <v>286</v>
          </cell>
          <cell r="K276">
            <v>546</v>
          </cell>
          <cell r="L276">
            <v>955</v>
          </cell>
        </row>
        <row r="277">
          <cell r="A277" t="str">
            <v>New Jersey, 2011</v>
          </cell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12</v>
          </cell>
          <cell r="H277">
            <v>46</v>
          </cell>
          <cell r="I277">
            <v>94</v>
          </cell>
          <cell r="J277">
            <v>292</v>
          </cell>
          <cell r="K277">
            <v>603</v>
          </cell>
          <cell r="L277">
            <v>1047</v>
          </cell>
        </row>
        <row r="278">
          <cell r="A278" t="str">
            <v>New Jersey, 2012</v>
          </cell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23</v>
          </cell>
          <cell r="I278">
            <v>98</v>
          </cell>
          <cell r="J278">
            <v>283</v>
          </cell>
          <cell r="K278">
            <v>571</v>
          </cell>
          <cell r="L278">
            <v>975</v>
          </cell>
        </row>
        <row r="279">
          <cell r="A279" t="str">
            <v>New Jersey, 2013</v>
          </cell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11</v>
          </cell>
          <cell r="G279">
            <v>0</v>
          </cell>
          <cell r="H279">
            <v>52</v>
          </cell>
          <cell r="I279">
            <v>122</v>
          </cell>
          <cell r="J279">
            <v>334</v>
          </cell>
          <cell r="K279">
            <v>690</v>
          </cell>
          <cell r="L279">
            <v>1209</v>
          </cell>
        </row>
        <row r="280">
          <cell r="A280" t="str">
            <v>New Jersey, 2014</v>
          </cell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43</v>
          </cell>
          <cell r="I280">
            <v>119</v>
          </cell>
          <cell r="J280">
            <v>274</v>
          </cell>
          <cell r="K280">
            <v>633</v>
          </cell>
          <cell r="L280">
            <v>1069</v>
          </cell>
        </row>
        <row r="281">
          <cell r="A281" t="str">
            <v>New Jersey, 2015</v>
          </cell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10</v>
          </cell>
          <cell r="H281">
            <v>43</v>
          </cell>
          <cell r="I281">
            <v>140</v>
          </cell>
          <cell r="J281">
            <v>331</v>
          </cell>
          <cell r="K281">
            <v>754</v>
          </cell>
          <cell r="L281">
            <v>1278</v>
          </cell>
        </row>
        <row r="282">
          <cell r="A282" t="str">
            <v>New Jersey, 2016</v>
          </cell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63</v>
          </cell>
          <cell r="I282">
            <v>159</v>
          </cell>
          <cell r="J282">
            <v>281</v>
          </cell>
          <cell r="K282">
            <v>581</v>
          </cell>
          <cell r="L282">
            <v>1084</v>
          </cell>
        </row>
        <row r="283">
          <cell r="A283" t="str">
            <v>New Jersey, 2017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69</v>
          </cell>
          <cell r="I283">
            <v>131</v>
          </cell>
          <cell r="J283">
            <v>343</v>
          </cell>
          <cell r="K283">
            <v>650</v>
          </cell>
          <cell r="L283">
            <v>1193</v>
          </cell>
        </row>
        <row r="284">
          <cell r="A284" t="str">
            <v>New Mexico, 2009</v>
          </cell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112</v>
          </cell>
          <cell r="L284">
            <v>112</v>
          </cell>
        </row>
        <row r="285">
          <cell r="A285" t="str">
            <v>New Mexico, 2010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23</v>
          </cell>
          <cell r="K285">
            <v>109</v>
          </cell>
          <cell r="L285">
            <v>132</v>
          </cell>
        </row>
        <row r="286">
          <cell r="A286" t="str">
            <v>New Mexico, 2011</v>
          </cell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24</v>
          </cell>
          <cell r="K286">
            <v>138</v>
          </cell>
          <cell r="L286">
            <v>162</v>
          </cell>
        </row>
        <row r="287">
          <cell r="A287" t="str">
            <v>New Mexico, 2012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10</v>
          </cell>
          <cell r="K287">
            <v>93</v>
          </cell>
          <cell r="L287">
            <v>103</v>
          </cell>
        </row>
        <row r="288">
          <cell r="A288" t="str">
            <v>New Mexico, 2013</v>
          </cell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45</v>
          </cell>
          <cell r="K288">
            <v>121</v>
          </cell>
          <cell r="L288">
            <v>166</v>
          </cell>
        </row>
        <row r="289">
          <cell r="A289" t="str">
            <v>New Mexico, 2014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10</v>
          </cell>
          <cell r="J289">
            <v>22</v>
          </cell>
          <cell r="K289">
            <v>97</v>
          </cell>
          <cell r="L289">
            <v>129</v>
          </cell>
        </row>
        <row r="290">
          <cell r="A290" t="str">
            <v>New Mexico, 2015</v>
          </cell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11</v>
          </cell>
          <cell r="J290">
            <v>30</v>
          </cell>
          <cell r="K290">
            <v>74</v>
          </cell>
          <cell r="L290">
            <v>115</v>
          </cell>
        </row>
        <row r="291">
          <cell r="A291" t="str">
            <v>New Mexico, 2016</v>
          </cell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38</v>
          </cell>
          <cell r="K291">
            <v>81</v>
          </cell>
          <cell r="L291">
            <v>119</v>
          </cell>
        </row>
        <row r="292">
          <cell r="A292" t="str">
            <v>New Mexico, 2017</v>
          </cell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11</v>
          </cell>
          <cell r="J292">
            <v>55</v>
          </cell>
          <cell r="K292">
            <v>54</v>
          </cell>
          <cell r="L292">
            <v>120</v>
          </cell>
        </row>
        <row r="293">
          <cell r="A293" t="str">
            <v>New York, 2009</v>
          </cell>
          <cell r="B293">
            <v>0</v>
          </cell>
          <cell r="C293">
            <v>0</v>
          </cell>
          <cell r="D293">
            <v>0</v>
          </cell>
          <cell r="E293">
            <v>10</v>
          </cell>
          <cell r="F293">
            <v>25</v>
          </cell>
          <cell r="G293">
            <v>190</v>
          </cell>
          <cell r="H293">
            <v>286</v>
          </cell>
          <cell r="I293">
            <v>534</v>
          </cell>
          <cell r="J293">
            <v>1254</v>
          </cell>
          <cell r="K293">
            <v>2090</v>
          </cell>
          <cell r="L293">
            <v>4389</v>
          </cell>
        </row>
        <row r="294">
          <cell r="A294" t="str">
            <v>New York, 2010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131</v>
          </cell>
          <cell r="H294">
            <v>326</v>
          </cell>
          <cell r="I294">
            <v>523</v>
          </cell>
          <cell r="J294">
            <v>1269</v>
          </cell>
          <cell r="K294">
            <v>2273</v>
          </cell>
          <cell r="L294">
            <v>4522</v>
          </cell>
        </row>
        <row r="295">
          <cell r="A295" t="str">
            <v>New York, 2011</v>
          </cell>
          <cell r="B295">
            <v>0</v>
          </cell>
          <cell r="C295">
            <v>0</v>
          </cell>
          <cell r="D295">
            <v>0</v>
          </cell>
          <cell r="E295">
            <v>0</v>
          </cell>
          <cell r="F295">
            <v>10</v>
          </cell>
          <cell r="G295">
            <v>148</v>
          </cell>
          <cell r="H295">
            <v>333</v>
          </cell>
          <cell r="I295">
            <v>530</v>
          </cell>
          <cell r="J295">
            <v>1268</v>
          </cell>
          <cell r="K295">
            <v>2498</v>
          </cell>
          <cell r="L295">
            <v>4787</v>
          </cell>
        </row>
        <row r="296">
          <cell r="A296" t="str">
            <v>New York, 2012</v>
          </cell>
          <cell r="B296">
            <v>0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116</v>
          </cell>
          <cell r="H296">
            <v>307</v>
          </cell>
          <cell r="I296">
            <v>509</v>
          </cell>
          <cell r="J296">
            <v>1152</v>
          </cell>
          <cell r="K296">
            <v>2208</v>
          </cell>
          <cell r="L296">
            <v>4292</v>
          </cell>
        </row>
        <row r="297">
          <cell r="A297" t="str">
            <v>New York, 2013</v>
          </cell>
          <cell r="B297">
            <v>0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135</v>
          </cell>
          <cell r="H297">
            <v>350</v>
          </cell>
          <cell r="I297">
            <v>636</v>
          </cell>
          <cell r="J297">
            <v>1216</v>
          </cell>
          <cell r="K297">
            <v>2430</v>
          </cell>
          <cell r="L297">
            <v>4767</v>
          </cell>
        </row>
        <row r="298">
          <cell r="A298" t="str">
            <v>New York, 2014</v>
          </cell>
          <cell r="B298">
            <v>0</v>
          </cell>
          <cell r="C298">
            <v>0</v>
          </cell>
          <cell r="D298">
            <v>0</v>
          </cell>
          <cell r="E298">
            <v>0</v>
          </cell>
          <cell r="F298">
            <v>22</v>
          </cell>
          <cell r="G298">
            <v>155</v>
          </cell>
          <cell r="H298">
            <v>394</v>
          </cell>
          <cell r="I298">
            <v>615</v>
          </cell>
          <cell r="J298">
            <v>1171</v>
          </cell>
          <cell r="K298">
            <v>2244</v>
          </cell>
          <cell r="L298">
            <v>4601</v>
          </cell>
        </row>
        <row r="299">
          <cell r="A299" t="str">
            <v>New York, 2015</v>
          </cell>
          <cell r="B299">
            <v>0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126</v>
          </cell>
          <cell r="H299">
            <v>329</v>
          </cell>
          <cell r="I299">
            <v>620</v>
          </cell>
          <cell r="J299">
            <v>1214</v>
          </cell>
          <cell r="K299">
            <v>2464</v>
          </cell>
          <cell r="L299">
            <v>4753</v>
          </cell>
        </row>
        <row r="300">
          <cell r="A300" t="str">
            <v>New York, 2016</v>
          </cell>
          <cell r="B300">
            <v>0</v>
          </cell>
          <cell r="C300">
            <v>0</v>
          </cell>
          <cell r="D300">
            <v>0</v>
          </cell>
          <cell r="E300">
            <v>0</v>
          </cell>
          <cell r="F300">
            <v>13</v>
          </cell>
          <cell r="G300">
            <v>80</v>
          </cell>
          <cell r="H300">
            <v>376</v>
          </cell>
          <cell r="I300">
            <v>695</v>
          </cell>
          <cell r="J300">
            <v>1127</v>
          </cell>
          <cell r="K300">
            <v>2081</v>
          </cell>
          <cell r="L300">
            <v>4372</v>
          </cell>
        </row>
        <row r="301">
          <cell r="A301" t="str">
            <v>New York, 2017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104</v>
          </cell>
          <cell r="H301">
            <v>333</v>
          </cell>
          <cell r="I301">
            <v>655</v>
          </cell>
          <cell r="J301">
            <v>1134</v>
          </cell>
          <cell r="K301">
            <v>2166</v>
          </cell>
          <cell r="L301">
            <v>4392</v>
          </cell>
        </row>
        <row r="302">
          <cell r="A302" t="str">
            <v>North Carolina, 2009</v>
          </cell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52</v>
          </cell>
          <cell r="H302">
            <v>83</v>
          </cell>
          <cell r="I302">
            <v>260</v>
          </cell>
          <cell r="J302">
            <v>475</v>
          </cell>
          <cell r="K302">
            <v>697</v>
          </cell>
          <cell r="L302">
            <v>1567</v>
          </cell>
        </row>
        <row r="303">
          <cell r="A303" t="str">
            <v>North Carolina, 2010</v>
          </cell>
          <cell r="B303">
            <v>0</v>
          </cell>
          <cell r="C303">
            <v>0</v>
          </cell>
          <cell r="D303">
            <v>0</v>
          </cell>
          <cell r="E303">
            <v>0</v>
          </cell>
          <cell r="F303">
            <v>0</v>
          </cell>
          <cell r="G303">
            <v>21</v>
          </cell>
          <cell r="H303">
            <v>115</v>
          </cell>
          <cell r="I303">
            <v>213</v>
          </cell>
          <cell r="J303">
            <v>440</v>
          </cell>
          <cell r="K303">
            <v>783</v>
          </cell>
          <cell r="L303">
            <v>1572</v>
          </cell>
        </row>
        <row r="304">
          <cell r="A304" t="str">
            <v>North Carolina, 2011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10</v>
          </cell>
          <cell r="H304">
            <v>78</v>
          </cell>
          <cell r="I304">
            <v>223</v>
          </cell>
          <cell r="J304">
            <v>412</v>
          </cell>
          <cell r="K304">
            <v>709</v>
          </cell>
          <cell r="L304">
            <v>1432</v>
          </cell>
        </row>
        <row r="305">
          <cell r="A305" t="str">
            <v>North Carolina, 2012</v>
          </cell>
          <cell r="B305">
            <v>0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16</v>
          </cell>
          <cell r="H305">
            <v>174</v>
          </cell>
          <cell r="I305">
            <v>293</v>
          </cell>
          <cell r="J305">
            <v>510</v>
          </cell>
          <cell r="K305">
            <v>794</v>
          </cell>
          <cell r="L305">
            <v>1787</v>
          </cell>
        </row>
        <row r="306">
          <cell r="A306" t="str">
            <v>North Carolina, 2013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51</v>
          </cell>
          <cell r="H306">
            <v>156</v>
          </cell>
          <cell r="I306">
            <v>288</v>
          </cell>
          <cell r="J306">
            <v>501</v>
          </cell>
          <cell r="K306">
            <v>797</v>
          </cell>
          <cell r="L306">
            <v>1793</v>
          </cell>
        </row>
        <row r="307">
          <cell r="A307" t="str">
            <v>North Carolina, 2014</v>
          </cell>
          <cell r="B307">
            <v>0</v>
          </cell>
          <cell r="C307">
            <v>0</v>
          </cell>
          <cell r="D307">
            <v>0</v>
          </cell>
          <cell r="E307">
            <v>0</v>
          </cell>
          <cell r="F307">
            <v>11</v>
          </cell>
          <cell r="G307">
            <v>55</v>
          </cell>
          <cell r="H307">
            <v>150</v>
          </cell>
          <cell r="I307">
            <v>304</v>
          </cell>
          <cell r="J307">
            <v>479</v>
          </cell>
          <cell r="K307">
            <v>745</v>
          </cell>
          <cell r="L307">
            <v>1744</v>
          </cell>
        </row>
        <row r="308">
          <cell r="A308" t="str">
            <v>North Carolina, 2015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>
            <v>0</v>
          </cell>
          <cell r="G308">
            <v>32</v>
          </cell>
          <cell r="H308">
            <v>176</v>
          </cell>
          <cell r="I308">
            <v>365</v>
          </cell>
          <cell r="J308">
            <v>510</v>
          </cell>
          <cell r="K308">
            <v>903</v>
          </cell>
          <cell r="L308">
            <v>1986</v>
          </cell>
        </row>
        <row r="309">
          <cell r="A309" t="str">
            <v>North Carolina, 2016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F309">
            <v>0</v>
          </cell>
          <cell r="G309">
            <v>54</v>
          </cell>
          <cell r="H309">
            <v>179</v>
          </cell>
          <cell r="I309">
            <v>323</v>
          </cell>
          <cell r="J309">
            <v>487</v>
          </cell>
          <cell r="K309">
            <v>740</v>
          </cell>
          <cell r="L309">
            <v>1783</v>
          </cell>
        </row>
        <row r="310">
          <cell r="A310" t="str">
            <v>North Carolina, 2017</v>
          </cell>
          <cell r="B310">
            <v>0</v>
          </cell>
          <cell r="C310">
            <v>0</v>
          </cell>
          <cell r="D310">
            <v>0</v>
          </cell>
          <cell r="E310">
            <v>0</v>
          </cell>
          <cell r="F310">
            <v>0</v>
          </cell>
          <cell r="G310">
            <v>31</v>
          </cell>
          <cell r="H310">
            <v>212</v>
          </cell>
          <cell r="I310">
            <v>363</v>
          </cell>
          <cell r="J310">
            <v>514</v>
          </cell>
          <cell r="K310">
            <v>813</v>
          </cell>
          <cell r="L310">
            <v>1933</v>
          </cell>
        </row>
        <row r="311">
          <cell r="A311" t="str">
            <v>North Dakota, 2009</v>
          </cell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21</v>
          </cell>
          <cell r="L311">
            <v>21</v>
          </cell>
        </row>
        <row r="312">
          <cell r="A312" t="str">
            <v>North Dakota, 2010</v>
          </cell>
          <cell r="B312">
            <v>0</v>
          </cell>
          <cell r="C312">
            <v>0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10</v>
          </cell>
          <cell r="L312">
            <v>10</v>
          </cell>
        </row>
        <row r="313">
          <cell r="A313" t="str">
            <v>North Dakota, 2011</v>
          </cell>
          <cell r="B313">
            <v>0</v>
          </cell>
          <cell r="C313">
            <v>0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</row>
        <row r="314">
          <cell r="A314" t="str">
            <v>North Dakota, 2012</v>
          </cell>
          <cell r="B314">
            <v>0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21</v>
          </cell>
          <cell r="L314">
            <v>21</v>
          </cell>
        </row>
        <row r="315">
          <cell r="A315" t="str">
            <v>North Dakota, 2013</v>
          </cell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25</v>
          </cell>
          <cell r="L315">
            <v>25</v>
          </cell>
        </row>
        <row r="316">
          <cell r="A316" t="str">
            <v>North Dakota, 2014</v>
          </cell>
          <cell r="B316">
            <v>0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11</v>
          </cell>
          <cell r="K316">
            <v>53</v>
          </cell>
          <cell r="L316">
            <v>64</v>
          </cell>
        </row>
        <row r="317">
          <cell r="A317" t="str">
            <v>North Dakota, 2015</v>
          </cell>
          <cell r="B317">
            <v>0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38</v>
          </cell>
          <cell r="L317">
            <v>38</v>
          </cell>
        </row>
        <row r="318">
          <cell r="A318" t="str">
            <v>North Dakota, 2016</v>
          </cell>
          <cell r="B318">
            <v>0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</row>
        <row r="319">
          <cell r="A319" t="str">
            <v>North Dakota, 2017</v>
          </cell>
          <cell r="B319">
            <v>0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</row>
        <row r="320">
          <cell r="A320" t="str">
            <v>Ohio, 2009</v>
          </cell>
          <cell r="B320">
            <v>0</v>
          </cell>
          <cell r="C320">
            <v>0</v>
          </cell>
          <cell r="D320">
            <v>0</v>
          </cell>
          <cell r="E320">
            <v>20</v>
          </cell>
          <cell r="F320">
            <v>26</v>
          </cell>
          <cell r="G320">
            <v>73</v>
          </cell>
          <cell r="H320">
            <v>141</v>
          </cell>
          <cell r="I320">
            <v>245</v>
          </cell>
          <cell r="J320">
            <v>570</v>
          </cell>
          <cell r="K320">
            <v>825</v>
          </cell>
          <cell r="L320">
            <v>1900</v>
          </cell>
        </row>
        <row r="321">
          <cell r="A321" t="str">
            <v>Ohio, 2010</v>
          </cell>
          <cell r="B321">
            <v>0</v>
          </cell>
          <cell r="C321">
            <v>0</v>
          </cell>
          <cell r="D321">
            <v>0</v>
          </cell>
          <cell r="E321">
            <v>0</v>
          </cell>
          <cell r="F321">
            <v>0</v>
          </cell>
          <cell r="G321">
            <v>15</v>
          </cell>
          <cell r="H321">
            <v>145</v>
          </cell>
          <cell r="I321">
            <v>244</v>
          </cell>
          <cell r="J321">
            <v>532</v>
          </cell>
          <cell r="K321">
            <v>893</v>
          </cell>
          <cell r="L321">
            <v>1829</v>
          </cell>
        </row>
        <row r="322">
          <cell r="A322" t="str">
            <v>Ohio, 2011</v>
          </cell>
          <cell r="B322">
            <v>0</v>
          </cell>
          <cell r="C322">
            <v>0</v>
          </cell>
          <cell r="D322">
            <v>0</v>
          </cell>
          <cell r="E322">
            <v>0</v>
          </cell>
          <cell r="F322">
            <v>12</v>
          </cell>
          <cell r="G322">
            <v>70</v>
          </cell>
          <cell r="H322">
            <v>177</v>
          </cell>
          <cell r="I322">
            <v>275</v>
          </cell>
          <cell r="J322">
            <v>592</v>
          </cell>
          <cell r="K322">
            <v>1025</v>
          </cell>
          <cell r="L322">
            <v>2151</v>
          </cell>
        </row>
        <row r="323">
          <cell r="A323" t="str">
            <v>Ohio, 2012</v>
          </cell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35</v>
          </cell>
          <cell r="H323">
            <v>165</v>
          </cell>
          <cell r="I323">
            <v>254</v>
          </cell>
          <cell r="J323">
            <v>574</v>
          </cell>
          <cell r="K323">
            <v>1053</v>
          </cell>
          <cell r="L323">
            <v>2081</v>
          </cell>
        </row>
        <row r="324">
          <cell r="A324" t="str">
            <v>Ohio, 2013</v>
          </cell>
          <cell r="B324">
            <v>0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47</v>
          </cell>
          <cell r="H324">
            <v>217</v>
          </cell>
          <cell r="I324">
            <v>310</v>
          </cell>
          <cell r="J324">
            <v>641</v>
          </cell>
          <cell r="K324">
            <v>1054</v>
          </cell>
          <cell r="L324">
            <v>2269</v>
          </cell>
        </row>
        <row r="325">
          <cell r="A325" t="str">
            <v>Ohio, 2014</v>
          </cell>
          <cell r="B325">
            <v>0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75</v>
          </cell>
          <cell r="H325">
            <v>222</v>
          </cell>
          <cell r="I325">
            <v>360</v>
          </cell>
          <cell r="J325">
            <v>590</v>
          </cell>
          <cell r="K325">
            <v>1075</v>
          </cell>
          <cell r="L325">
            <v>2322</v>
          </cell>
        </row>
        <row r="326">
          <cell r="A326" t="str">
            <v>Ohio, 2015</v>
          </cell>
          <cell r="B326">
            <v>0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44</v>
          </cell>
          <cell r="H326">
            <v>204</v>
          </cell>
          <cell r="I326">
            <v>361</v>
          </cell>
          <cell r="J326">
            <v>596</v>
          </cell>
          <cell r="K326">
            <v>1136</v>
          </cell>
          <cell r="L326">
            <v>2341</v>
          </cell>
        </row>
        <row r="327">
          <cell r="A327" t="str">
            <v>Ohio, 2016</v>
          </cell>
          <cell r="B327">
            <v>0</v>
          </cell>
          <cell r="C327">
            <v>0</v>
          </cell>
          <cell r="D327">
            <v>0</v>
          </cell>
          <cell r="E327">
            <v>0</v>
          </cell>
          <cell r="F327">
            <v>10</v>
          </cell>
          <cell r="G327">
            <v>27</v>
          </cell>
          <cell r="H327">
            <v>210</v>
          </cell>
          <cell r="I327">
            <v>355</v>
          </cell>
          <cell r="J327">
            <v>539</v>
          </cell>
          <cell r="K327">
            <v>879</v>
          </cell>
          <cell r="L327">
            <v>2020</v>
          </cell>
        </row>
        <row r="328">
          <cell r="A328" t="str">
            <v>Ohio, 2017</v>
          </cell>
          <cell r="B328">
            <v>0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34</v>
          </cell>
          <cell r="H328">
            <v>207</v>
          </cell>
          <cell r="I328">
            <v>381</v>
          </cell>
          <cell r="J328">
            <v>544</v>
          </cell>
          <cell r="K328">
            <v>963</v>
          </cell>
          <cell r="L328">
            <v>2129</v>
          </cell>
        </row>
        <row r="329">
          <cell r="A329" t="str">
            <v>Oklahoma, 2009</v>
          </cell>
          <cell r="B329">
            <v>0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14</v>
          </cell>
          <cell r="H329">
            <v>22</v>
          </cell>
          <cell r="I329">
            <v>73</v>
          </cell>
          <cell r="J329">
            <v>234</v>
          </cell>
          <cell r="K329">
            <v>326</v>
          </cell>
          <cell r="L329">
            <v>669</v>
          </cell>
        </row>
        <row r="330">
          <cell r="A330" t="str">
            <v>Oklahoma, 2010</v>
          </cell>
          <cell r="B330">
            <v>0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10</v>
          </cell>
          <cell r="I330">
            <v>56</v>
          </cell>
          <cell r="J330">
            <v>225</v>
          </cell>
          <cell r="K330">
            <v>298</v>
          </cell>
          <cell r="L330">
            <v>589</v>
          </cell>
        </row>
        <row r="331">
          <cell r="A331" t="str">
            <v>Oklahoma, 2011</v>
          </cell>
          <cell r="B331">
            <v>0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36</v>
          </cell>
          <cell r="I331">
            <v>115</v>
          </cell>
          <cell r="J331">
            <v>219</v>
          </cell>
          <cell r="K331">
            <v>326</v>
          </cell>
          <cell r="L331">
            <v>696</v>
          </cell>
        </row>
        <row r="332">
          <cell r="A332" t="str">
            <v>Oklahoma, 2012</v>
          </cell>
          <cell r="B332">
            <v>0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33</v>
          </cell>
          <cell r="I332">
            <v>33</v>
          </cell>
          <cell r="J332">
            <v>112</v>
          </cell>
          <cell r="K332">
            <v>229</v>
          </cell>
          <cell r="L332">
            <v>407</v>
          </cell>
        </row>
        <row r="333">
          <cell r="A333" t="str">
            <v>Oklahoma, 2013</v>
          </cell>
          <cell r="B333">
            <v>0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47</v>
          </cell>
          <cell r="I333">
            <v>66</v>
          </cell>
          <cell r="J333">
            <v>135</v>
          </cell>
          <cell r="K333">
            <v>305</v>
          </cell>
          <cell r="L333">
            <v>553</v>
          </cell>
        </row>
        <row r="334">
          <cell r="A334" t="str">
            <v>Oklahoma, 2014</v>
          </cell>
          <cell r="B334">
            <v>0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15</v>
          </cell>
          <cell r="H334">
            <v>60</v>
          </cell>
          <cell r="I334">
            <v>93</v>
          </cell>
          <cell r="J334">
            <v>133</v>
          </cell>
          <cell r="K334">
            <v>257</v>
          </cell>
          <cell r="L334">
            <v>558</v>
          </cell>
        </row>
        <row r="335">
          <cell r="A335" t="str">
            <v>Oklahoma, 2015</v>
          </cell>
          <cell r="B335">
            <v>0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26</v>
          </cell>
          <cell r="I335">
            <v>78</v>
          </cell>
          <cell r="J335">
            <v>206</v>
          </cell>
          <cell r="K335">
            <v>256</v>
          </cell>
          <cell r="L335">
            <v>566</v>
          </cell>
        </row>
        <row r="336">
          <cell r="A336" t="str">
            <v>Oklahoma, 2016</v>
          </cell>
          <cell r="B336">
            <v>0</v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23</v>
          </cell>
          <cell r="I336">
            <v>36</v>
          </cell>
          <cell r="J336">
            <v>108</v>
          </cell>
          <cell r="K336">
            <v>191</v>
          </cell>
          <cell r="L336">
            <v>358</v>
          </cell>
        </row>
        <row r="337">
          <cell r="A337" t="str">
            <v>Oklahoma, 2017</v>
          </cell>
          <cell r="B337">
            <v>0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20</v>
          </cell>
          <cell r="I337">
            <v>86</v>
          </cell>
          <cell r="J337">
            <v>136</v>
          </cell>
          <cell r="K337">
            <v>206</v>
          </cell>
          <cell r="L337">
            <v>448</v>
          </cell>
        </row>
        <row r="338">
          <cell r="A338" t="str">
            <v>Oregon, 2009</v>
          </cell>
          <cell r="B338">
            <v>0</v>
          </cell>
          <cell r="C338">
            <v>0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10</v>
          </cell>
          <cell r="J338">
            <v>88</v>
          </cell>
          <cell r="K338">
            <v>206</v>
          </cell>
          <cell r="L338">
            <v>304</v>
          </cell>
        </row>
        <row r="339">
          <cell r="A339" t="str">
            <v>Oregon, 2010</v>
          </cell>
          <cell r="B339">
            <v>0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34</v>
          </cell>
          <cell r="K339">
            <v>227</v>
          </cell>
          <cell r="L339">
            <v>261</v>
          </cell>
        </row>
        <row r="340">
          <cell r="A340" t="str">
            <v>Oregon, 2011</v>
          </cell>
          <cell r="B340">
            <v>0</v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34</v>
          </cell>
          <cell r="K340">
            <v>203</v>
          </cell>
          <cell r="L340">
            <v>237</v>
          </cell>
        </row>
        <row r="341">
          <cell r="A341" t="str">
            <v>Oregon, 2012</v>
          </cell>
          <cell r="B341">
            <v>0</v>
          </cell>
          <cell r="C341">
            <v>0</v>
          </cell>
          <cell r="D341">
            <v>0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32</v>
          </cell>
          <cell r="K341">
            <v>188</v>
          </cell>
          <cell r="L341">
            <v>220</v>
          </cell>
        </row>
        <row r="342">
          <cell r="A342" t="str">
            <v>Oregon, 2013</v>
          </cell>
          <cell r="B342">
            <v>0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67</v>
          </cell>
          <cell r="K342">
            <v>226</v>
          </cell>
          <cell r="L342">
            <v>293</v>
          </cell>
        </row>
        <row r="343">
          <cell r="A343" t="str">
            <v>Oregon, 2014</v>
          </cell>
          <cell r="B343">
            <v>0</v>
          </cell>
          <cell r="C343">
            <v>0</v>
          </cell>
          <cell r="D343">
            <v>0</v>
          </cell>
          <cell r="E343">
            <v>0</v>
          </cell>
          <cell r="F343">
            <v>0</v>
          </cell>
          <cell r="G343">
            <v>11</v>
          </cell>
          <cell r="H343">
            <v>22</v>
          </cell>
          <cell r="I343">
            <v>27</v>
          </cell>
          <cell r="J343">
            <v>37</v>
          </cell>
          <cell r="K343">
            <v>176</v>
          </cell>
          <cell r="L343">
            <v>273</v>
          </cell>
        </row>
        <row r="344">
          <cell r="A344" t="str">
            <v>Oregon, 2015</v>
          </cell>
          <cell r="B344">
            <v>0</v>
          </cell>
          <cell r="C344">
            <v>0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10</v>
          </cell>
          <cell r="J344">
            <v>48</v>
          </cell>
          <cell r="K344">
            <v>210</v>
          </cell>
          <cell r="L344">
            <v>268</v>
          </cell>
        </row>
        <row r="345">
          <cell r="A345" t="str">
            <v>Oregon, 2016</v>
          </cell>
          <cell r="B345">
            <v>0</v>
          </cell>
          <cell r="C345">
            <v>0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40</v>
          </cell>
          <cell r="J345">
            <v>45</v>
          </cell>
          <cell r="K345">
            <v>160</v>
          </cell>
          <cell r="L345">
            <v>245</v>
          </cell>
        </row>
        <row r="346">
          <cell r="A346" t="str">
            <v>Oregon, 2017</v>
          </cell>
          <cell r="B346">
            <v>0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21</v>
          </cell>
          <cell r="I346">
            <v>35</v>
          </cell>
          <cell r="J346">
            <v>90</v>
          </cell>
          <cell r="K346">
            <v>254</v>
          </cell>
          <cell r="L346">
            <v>400</v>
          </cell>
        </row>
        <row r="347">
          <cell r="A347" t="str">
            <v>Pennsylvania, 2009</v>
          </cell>
          <cell r="B347">
            <v>0</v>
          </cell>
          <cell r="C347">
            <v>0</v>
          </cell>
          <cell r="D347">
            <v>0</v>
          </cell>
          <cell r="E347">
            <v>0</v>
          </cell>
          <cell r="F347">
            <v>10</v>
          </cell>
          <cell r="G347">
            <v>68</v>
          </cell>
          <cell r="H347">
            <v>166</v>
          </cell>
          <cell r="I347">
            <v>270</v>
          </cell>
          <cell r="J347">
            <v>686</v>
          </cell>
          <cell r="K347">
            <v>1232</v>
          </cell>
          <cell r="L347">
            <v>2432</v>
          </cell>
        </row>
        <row r="348">
          <cell r="A348" t="str">
            <v>Pennsylvania, 2010</v>
          </cell>
          <cell r="B348">
            <v>0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12</v>
          </cell>
          <cell r="H348">
            <v>115</v>
          </cell>
          <cell r="I348">
            <v>256</v>
          </cell>
          <cell r="J348">
            <v>615</v>
          </cell>
          <cell r="K348">
            <v>1176</v>
          </cell>
          <cell r="L348">
            <v>2174</v>
          </cell>
        </row>
        <row r="349">
          <cell r="A349" t="str">
            <v>Pennsylvania, 2011</v>
          </cell>
          <cell r="B349">
            <v>0</v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42</v>
          </cell>
          <cell r="H349">
            <v>170</v>
          </cell>
          <cell r="I349">
            <v>312</v>
          </cell>
          <cell r="J349">
            <v>691</v>
          </cell>
          <cell r="K349">
            <v>1423</v>
          </cell>
          <cell r="L349">
            <v>2638</v>
          </cell>
        </row>
        <row r="350">
          <cell r="A350" t="str">
            <v>Pennsylvania, 2012</v>
          </cell>
          <cell r="B350">
            <v>0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78</v>
          </cell>
          <cell r="I350">
            <v>258</v>
          </cell>
          <cell r="J350">
            <v>646</v>
          </cell>
          <cell r="K350">
            <v>1208</v>
          </cell>
          <cell r="L350">
            <v>2190</v>
          </cell>
        </row>
        <row r="351">
          <cell r="A351" t="str">
            <v>Pennsylvania, 2013</v>
          </cell>
          <cell r="B351">
            <v>0</v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  <cell r="G351">
            <v>24</v>
          </cell>
          <cell r="H351">
            <v>181</v>
          </cell>
          <cell r="I351">
            <v>302</v>
          </cell>
          <cell r="J351">
            <v>708</v>
          </cell>
          <cell r="K351">
            <v>1526</v>
          </cell>
          <cell r="L351">
            <v>2741</v>
          </cell>
        </row>
        <row r="352">
          <cell r="A352" t="str">
            <v>Pennsylvania, 2014</v>
          </cell>
          <cell r="B352">
            <v>0</v>
          </cell>
          <cell r="C352">
            <v>0</v>
          </cell>
          <cell r="D352">
            <v>0</v>
          </cell>
          <cell r="E352">
            <v>0</v>
          </cell>
          <cell r="F352">
            <v>0</v>
          </cell>
          <cell r="G352">
            <v>59</v>
          </cell>
          <cell r="H352">
            <v>210</v>
          </cell>
          <cell r="I352">
            <v>320</v>
          </cell>
          <cell r="J352">
            <v>611</v>
          </cell>
          <cell r="K352">
            <v>1232</v>
          </cell>
          <cell r="L352">
            <v>2432</v>
          </cell>
        </row>
        <row r="353">
          <cell r="A353" t="str">
            <v>Pennsylvania, 2015</v>
          </cell>
          <cell r="B353">
            <v>0</v>
          </cell>
          <cell r="C353">
            <v>0</v>
          </cell>
          <cell r="D353">
            <v>0</v>
          </cell>
          <cell r="E353">
            <v>0</v>
          </cell>
          <cell r="F353">
            <v>0</v>
          </cell>
          <cell r="G353">
            <v>33</v>
          </cell>
          <cell r="H353">
            <v>193</v>
          </cell>
          <cell r="I353">
            <v>355</v>
          </cell>
          <cell r="J353">
            <v>697</v>
          </cell>
          <cell r="K353">
            <v>1508</v>
          </cell>
          <cell r="L353">
            <v>2786</v>
          </cell>
        </row>
        <row r="354">
          <cell r="A354" t="str">
            <v>Pennsylvania, 2016</v>
          </cell>
          <cell r="B354">
            <v>0</v>
          </cell>
          <cell r="C354">
            <v>0</v>
          </cell>
          <cell r="D354">
            <v>0</v>
          </cell>
          <cell r="E354">
            <v>0</v>
          </cell>
          <cell r="F354">
            <v>0</v>
          </cell>
          <cell r="G354">
            <v>32</v>
          </cell>
          <cell r="H354">
            <v>126</v>
          </cell>
          <cell r="I354">
            <v>356</v>
          </cell>
          <cell r="J354">
            <v>624</v>
          </cell>
          <cell r="K354">
            <v>1191</v>
          </cell>
          <cell r="L354">
            <v>2329</v>
          </cell>
        </row>
        <row r="355">
          <cell r="A355" t="str">
            <v>Pennsylvania, 2017</v>
          </cell>
          <cell r="B355">
            <v>0</v>
          </cell>
          <cell r="C355">
            <v>0</v>
          </cell>
          <cell r="D355">
            <v>0</v>
          </cell>
          <cell r="E355">
            <v>0</v>
          </cell>
          <cell r="F355">
            <v>0</v>
          </cell>
          <cell r="G355">
            <v>25</v>
          </cell>
          <cell r="H355">
            <v>194</v>
          </cell>
          <cell r="I355">
            <v>360</v>
          </cell>
          <cell r="J355">
            <v>611</v>
          </cell>
          <cell r="K355">
            <v>1422</v>
          </cell>
          <cell r="L355">
            <v>2612</v>
          </cell>
        </row>
        <row r="356">
          <cell r="A356" t="str">
            <v>Rhode Island, 2009</v>
          </cell>
          <cell r="B356">
            <v>0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12</v>
          </cell>
          <cell r="K356">
            <v>58</v>
          </cell>
          <cell r="L356">
            <v>70</v>
          </cell>
        </row>
        <row r="357">
          <cell r="A357" t="str">
            <v>Rhode Island, 2010</v>
          </cell>
          <cell r="B357">
            <v>0</v>
          </cell>
          <cell r="C357">
            <v>0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10</v>
          </cell>
          <cell r="K357">
            <v>85</v>
          </cell>
          <cell r="L357">
            <v>95</v>
          </cell>
        </row>
        <row r="358">
          <cell r="A358" t="str">
            <v>Rhode Island, 2011</v>
          </cell>
          <cell r="B358">
            <v>0</v>
          </cell>
          <cell r="C358">
            <v>0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101</v>
          </cell>
          <cell r="L358">
            <v>101</v>
          </cell>
        </row>
        <row r="359">
          <cell r="A359" t="str">
            <v>Rhode Island, 2012</v>
          </cell>
          <cell r="B359">
            <v>0</v>
          </cell>
          <cell r="C359">
            <v>0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31</v>
          </cell>
          <cell r="L359">
            <v>31</v>
          </cell>
        </row>
        <row r="360">
          <cell r="A360" t="str">
            <v>Rhode Island, 2013</v>
          </cell>
          <cell r="B360">
            <v>0</v>
          </cell>
          <cell r="C360">
            <v>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10</v>
          </cell>
          <cell r="K360">
            <v>61</v>
          </cell>
          <cell r="L360">
            <v>71</v>
          </cell>
        </row>
        <row r="361">
          <cell r="A361" t="str">
            <v>Rhode Island, 2014</v>
          </cell>
          <cell r="B361">
            <v>0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56</v>
          </cell>
          <cell r="L361">
            <v>56</v>
          </cell>
        </row>
        <row r="362">
          <cell r="A362" t="str">
            <v>Rhode Island, 2015</v>
          </cell>
          <cell r="B362">
            <v>0</v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135</v>
          </cell>
          <cell r="L362">
            <v>135</v>
          </cell>
        </row>
        <row r="363">
          <cell r="A363" t="str">
            <v>Rhode Island, 2016</v>
          </cell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21</v>
          </cell>
          <cell r="L363">
            <v>21</v>
          </cell>
        </row>
        <row r="364">
          <cell r="A364" t="str">
            <v>Rhode Island, 2017</v>
          </cell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79</v>
          </cell>
          <cell r="L364">
            <v>79</v>
          </cell>
        </row>
        <row r="365">
          <cell r="A365" t="str">
            <v>South Carolina, 2009</v>
          </cell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10</v>
          </cell>
          <cell r="H365">
            <v>12</v>
          </cell>
          <cell r="I365">
            <v>47</v>
          </cell>
          <cell r="J365">
            <v>197</v>
          </cell>
          <cell r="K365">
            <v>296</v>
          </cell>
          <cell r="L365">
            <v>562</v>
          </cell>
        </row>
        <row r="366">
          <cell r="A366" t="str">
            <v>South Carolina, 2010</v>
          </cell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32</v>
          </cell>
          <cell r="J366">
            <v>208</v>
          </cell>
          <cell r="K366">
            <v>327</v>
          </cell>
          <cell r="L366">
            <v>567</v>
          </cell>
        </row>
        <row r="367">
          <cell r="A367" t="str">
            <v>South Carolina, 2011</v>
          </cell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10</v>
          </cell>
          <cell r="I367">
            <v>66</v>
          </cell>
          <cell r="J367">
            <v>212</v>
          </cell>
          <cell r="K367">
            <v>313</v>
          </cell>
          <cell r="L367">
            <v>601</v>
          </cell>
        </row>
        <row r="368">
          <cell r="A368" t="str">
            <v>South Carolina, 2012</v>
          </cell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11</v>
          </cell>
          <cell r="H368">
            <v>14</v>
          </cell>
          <cell r="I368">
            <v>44</v>
          </cell>
          <cell r="J368">
            <v>202</v>
          </cell>
          <cell r="K368">
            <v>287</v>
          </cell>
          <cell r="L368">
            <v>558</v>
          </cell>
        </row>
        <row r="369">
          <cell r="A369" t="str">
            <v>South Carolina, 2013</v>
          </cell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17</v>
          </cell>
          <cell r="I369">
            <v>89</v>
          </cell>
          <cell r="J369">
            <v>171</v>
          </cell>
          <cell r="K369">
            <v>282</v>
          </cell>
          <cell r="L369">
            <v>559</v>
          </cell>
        </row>
        <row r="370">
          <cell r="A370" t="str">
            <v>South Carolina, 2014</v>
          </cell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11</v>
          </cell>
          <cell r="H370">
            <v>47</v>
          </cell>
          <cell r="I370">
            <v>93</v>
          </cell>
          <cell r="J370">
            <v>160</v>
          </cell>
          <cell r="K370">
            <v>251</v>
          </cell>
          <cell r="L370">
            <v>562</v>
          </cell>
        </row>
        <row r="371">
          <cell r="A371" t="str">
            <v>South Carolina, 2015</v>
          </cell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34</v>
          </cell>
          <cell r="I371">
            <v>125</v>
          </cell>
          <cell r="J371">
            <v>221</v>
          </cell>
          <cell r="K371">
            <v>328</v>
          </cell>
          <cell r="L371">
            <v>708</v>
          </cell>
        </row>
        <row r="372">
          <cell r="A372" t="str">
            <v>South Carolina, 2016</v>
          </cell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12</v>
          </cell>
          <cell r="H372">
            <v>42</v>
          </cell>
          <cell r="I372">
            <v>79</v>
          </cell>
          <cell r="J372">
            <v>156</v>
          </cell>
          <cell r="K372">
            <v>244</v>
          </cell>
          <cell r="L372">
            <v>533</v>
          </cell>
        </row>
        <row r="373">
          <cell r="A373" t="str">
            <v>South Carolina, 2017</v>
          </cell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31</v>
          </cell>
          <cell r="I373">
            <v>86</v>
          </cell>
          <cell r="J373">
            <v>207</v>
          </cell>
          <cell r="K373">
            <v>246</v>
          </cell>
          <cell r="L373">
            <v>570</v>
          </cell>
        </row>
        <row r="374">
          <cell r="A374" t="str">
            <v>South Dakota, 2009</v>
          </cell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30</v>
          </cell>
          <cell r="L374">
            <v>30</v>
          </cell>
        </row>
        <row r="375">
          <cell r="A375" t="str">
            <v>South Dakota, 2010</v>
          </cell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47</v>
          </cell>
          <cell r="L375">
            <v>47</v>
          </cell>
        </row>
        <row r="376">
          <cell r="A376" t="str">
            <v>South Dakota, 2011</v>
          </cell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40</v>
          </cell>
          <cell r="L376">
            <v>40</v>
          </cell>
        </row>
        <row r="377">
          <cell r="A377" t="str">
            <v>South Dakota, 2012</v>
          </cell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70</v>
          </cell>
          <cell r="L377">
            <v>70</v>
          </cell>
        </row>
        <row r="378">
          <cell r="A378" t="str">
            <v>South Dakota, 2013</v>
          </cell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67</v>
          </cell>
          <cell r="L378">
            <v>67</v>
          </cell>
        </row>
        <row r="379">
          <cell r="A379" t="str">
            <v>South Dakota, 2014</v>
          </cell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69</v>
          </cell>
          <cell r="L379">
            <v>69</v>
          </cell>
        </row>
        <row r="380">
          <cell r="A380" t="str">
            <v>South Dakota, 2015</v>
          </cell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82</v>
          </cell>
          <cell r="L380">
            <v>82</v>
          </cell>
        </row>
        <row r="381">
          <cell r="A381" t="str">
            <v>South Dakota, 2016</v>
          </cell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11</v>
          </cell>
          <cell r="K381">
            <v>59</v>
          </cell>
          <cell r="L381">
            <v>70</v>
          </cell>
        </row>
        <row r="382">
          <cell r="A382" t="str">
            <v>South Dakota, 2017</v>
          </cell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55</v>
          </cell>
          <cell r="L382">
            <v>55</v>
          </cell>
        </row>
        <row r="383">
          <cell r="A383" t="str">
            <v>Tennessee, 2009</v>
          </cell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11</v>
          </cell>
          <cell r="H383">
            <v>109</v>
          </cell>
          <cell r="I383">
            <v>155</v>
          </cell>
          <cell r="J383">
            <v>378</v>
          </cell>
          <cell r="K383">
            <v>554</v>
          </cell>
          <cell r="L383">
            <v>1207</v>
          </cell>
        </row>
        <row r="384">
          <cell r="A384" t="str">
            <v>Tennessee, 2010</v>
          </cell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110</v>
          </cell>
          <cell r="I384">
            <v>209</v>
          </cell>
          <cell r="J384">
            <v>373</v>
          </cell>
          <cell r="K384">
            <v>535</v>
          </cell>
          <cell r="L384">
            <v>1227</v>
          </cell>
        </row>
        <row r="385">
          <cell r="A385" t="str">
            <v>Tennessee, 2011</v>
          </cell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27</v>
          </cell>
          <cell r="H385">
            <v>87</v>
          </cell>
          <cell r="I385">
            <v>236</v>
          </cell>
          <cell r="J385">
            <v>406</v>
          </cell>
          <cell r="K385">
            <v>550</v>
          </cell>
          <cell r="L385">
            <v>1306</v>
          </cell>
        </row>
        <row r="386">
          <cell r="A386" t="str">
            <v>Tennessee, 2012</v>
          </cell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83</v>
          </cell>
          <cell r="I386">
            <v>211</v>
          </cell>
          <cell r="J386">
            <v>355</v>
          </cell>
          <cell r="K386">
            <v>630</v>
          </cell>
          <cell r="L386">
            <v>1279</v>
          </cell>
        </row>
        <row r="387">
          <cell r="A387" t="str">
            <v>Tennessee, 2013</v>
          </cell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13</v>
          </cell>
          <cell r="G387">
            <v>25</v>
          </cell>
          <cell r="H387">
            <v>142</v>
          </cell>
          <cell r="I387">
            <v>247</v>
          </cell>
          <cell r="J387">
            <v>411</v>
          </cell>
          <cell r="K387">
            <v>597</v>
          </cell>
          <cell r="L387">
            <v>1435</v>
          </cell>
        </row>
        <row r="388">
          <cell r="A388" t="str">
            <v>Tennessee, 2014</v>
          </cell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16</v>
          </cell>
          <cell r="G388">
            <v>59</v>
          </cell>
          <cell r="H388">
            <v>162</v>
          </cell>
          <cell r="I388">
            <v>257</v>
          </cell>
          <cell r="J388">
            <v>409</v>
          </cell>
          <cell r="K388">
            <v>582</v>
          </cell>
          <cell r="L388">
            <v>1485</v>
          </cell>
        </row>
        <row r="389">
          <cell r="A389" t="str">
            <v>Tennessee, 2015</v>
          </cell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32</v>
          </cell>
          <cell r="H389">
            <v>80</v>
          </cell>
          <cell r="I389">
            <v>308</v>
          </cell>
          <cell r="J389">
            <v>485</v>
          </cell>
          <cell r="K389">
            <v>645</v>
          </cell>
          <cell r="L389">
            <v>1550</v>
          </cell>
        </row>
        <row r="390">
          <cell r="A390" t="str">
            <v>Tennessee, 2016</v>
          </cell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37</v>
          </cell>
          <cell r="H390">
            <v>178</v>
          </cell>
          <cell r="I390">
            <v>281</v>
          </cell>
          <cell r="J390">
            <v>412</v>
          </cell>
          <cell r="K390">
            <v>519</v>
          </cell>
          <cell r="L390">
            <v>1427</v>
          </cell>
        </row>
        <row r="391">
          <cell r="A391" t="str">
            <v>Tennessee, 2017</v>
          </cell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48</v>
          </cell>
          <cell r="H391">
            <v>157</v>
          </cell>
          <cell r="I391">
            <v>337</v>
          </cell>
          <cell r="J391">
            <v>439</v>
          </cell>
          <cell r="K391">
            <v>545</v>
          </cell>
          <cell r="L391">
            <v>1526</v>
          </cell>
        </row>
        <row r="392">
          <cell r="A392" t="str">
            <v>Texas, 2009</v>
          </cell>
          <cell r="B392">
            <v>0</v>
          </cell>
          <cell r="C392">
            <v>0</v>
          </cell>
          <cell r="D392">
            <v>0</v>
          </cell>
          <cell r="E392">
            <v>32</v>
          </cell>
          <cell r="F392">
            <v>86</v>
          </cell>
          <cell r="G392">
            <v>221</v>
          </cell>
          <cell r="H392">
            <v>317</v>
          </cell>
          <cell r="I392">
            <v>415</v>
          </cell>
          <cell r="J392">
            <v>852</v>
          </cell>
          <cell r="K392">
            <v>1245</v>
          </cell>
          <cell r="L392">
            <v>3168</v>
          </cell>
        </row>
        <row r="393">
          <cell r="A393" t="str">
            <v>Texas, 2010</v>
          </cell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22</v>
          </cell>
          <cell r="G393">
            <v>131</v>
          </cell>
          <cell r="H393">
            <v>266</v>
          </cell>
          <cell r="I393">
            <v>390</v>
          </cell>
          <cell r="J393">
            <v>826</v>
          </cell>
          <cell r="K393">
            <v>1219</v>
          </cell>
          <cell r="L393">
            <v>2854</v>
          </cell>
        </row>
        <row r="394">
          <cell r="A394" t="str">
            <v>Texas, 2011</v>
          </cell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14</v>
          </cell>
          <cell r="G394">
            <v>101</v>
          </cell>
          <cell r="H394">
            <v>280</v>
          </cell>
          <cell r="I394">
            <v>405</v>
          </cell>
          <cell r="J394">
            <v>803</v>
          </cell>
          <cell r="K394">
            <v>1265</v>
          </cell>
          <cell r="L394">
            <v>2868</v>
          </cell>
        </row>
        <row r="395">
          <cell r="A395" t="str">
            <v>Texas, 2012</v>
          </cell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24</v>
          </cell>
          <cell r="G395">
            <v>106</v>
          </cell>
          <cell r="H395">
            <v>250</v>
          </cell>
          <cell r="I395">
            <v>440</v>
          </cell>
          <cell r="J395">
            <v>784</v>
          </cell>
          <cell r="K395">
            <v>1211</v>
          </cell>
          <cell r="L395">
            <v>2815</v>
          </cell>
        </row>
        <row r="396">
          <cell r="A396" t="str">
            <v>Texas, 2013</v>
          </cell>
          <cell r="B396">
            <v>0</v>
          </cell>
          <cell r="C396">
            <v>0</v>
          </cell>
          <cell r="D396">
            <v>0</v>
          </cell>
          <cell r="E396">
            <v>15</v>
          </cell>
          <cell r="F396">
            <v>42</v>
          </cell>
          <cell r="G396">
            <v>165</v>
          </cell>
          <cell r="H396">
            <v>365</v>
          </cell>
          <cell r="I396">
            <v>490</v>
          </cell>
          <cell r="J396">
            <v>841</v>
          </cell>
          <cell r="K396">
            <v>1277</v>
          </cell>
          <cell r="L396">
            <v>3195</v>
          </cell>
        </row>
        <row r="397">
          <cell r="A397" t="str">
            <v>Texas, 2014</v>
          </cell>
          <cell r="B397">
            <v>0</v>
          </cell>
          <cell r="C397">
            <v>0</v>
          </cell>
          <cell r="D397">
            <v>0</v>
          </cell>
          <cell r="E397">
            <v>40</v>
          </cell>
          <cell r="F397">
            <v>66</v>
          </cell>
          <cell r="G397">
            <v>195</v>
          </cell>
          <cell r="H397">
            <v>458</v>
          </cell>
          <cell r="I397">
            <v>533</v>
          </cell>
          <cell r="J397">
            <v>829</v>
          </cell>
          <cell r="K397">
            <v>1190</v>
          </cell>
          <cell r="L397">
            <v>3311</v>
          </cell>
        </row>
        <row r="398">
          <cell r="A398" t="str">
            <v>Texas, 2015</v>
          </cell>
          <cell r="B398">
            <v>0</v>
          </cell>
          <cell r="C398">
            <v>0</v>
          </cell>
          <cell r="D398">
            <v>0</v>
          </cell>
          <cell r="E398">
            <v>10</v>
          </cell>
          <cell r="F398">
            <v>10</v>
          </cell>
          <cell r="G398">
            <v>157</v>
          </cell>
          <cell r="H398">
            <v>318</v>
          </cell>
          <cell r="I398">
            <v>496</v>
          </cell>
          <cell r="J398">
            <v>826</v>
          </cell>
          <cell r="K398">
            <v>1253</v>
          </cell>
          <cell r="L398">
            <v>3070</v>
          </cell>
        </row>
        <row r="399">
          <cell r="A399" t="str">
            <v>Texas, 2016</v>
          </cell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24</v>
          </cell>
          <cell r="G399">
            <v>90</v>
          </cell>
          <cell r="H399">
            <v>320</v>
          </cell>
          <cell r="I399">
            <v>518</v>
          </cell>
          <cell r="J399">
            <v>716</v>
          </cell>
          <cell r="K399">
            <v>1026</v>
          </cell>
          <cell r="L399">
            <v>2694</v>
          </cell>
        </row>
        <row r="400">
          <cell r="A400" t="str">
            <v>Texas, 2017</v>
          </cell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21</v>
          </cell>
          <cell r="G400">
            <v>147</v>
          </cell>
          <cell r="H400">
            <v>326</v>
          </cell>
          <cell r="I400">
            <v>518</v>
          </cell>
          <cell r="J400">
            <v>741</v>
          </cell>
          <cell r="K400">
            <v>1031</v>
          </cell>
          <cell r="L400">
            <v>2784</v>
          </cell>
        </row>
        <row r="401">
          <cell r="A401" t="str">
            <v>Utah, 2009</v>
          </cell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22</v>
          </cell>
          <cell r="K401">
            <v>98</v>
          </cell>
          <cell r="L401">
            <v>120</v>
          </cell>
        </row>
        <row r="402">
          <cell r="A402" t="str">
            <v>Utah, 2010</v>
          </cell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36</v>
          </cell>
          <cell r="K402">
            <v>137</v>
          </cell>
          <cell r="L402">
            <v>173</v>
          </cell>
        </row>
        <row r="403">
          <cell r="A403" t="str">
            <v>Utah, 2011</v>
          </cell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41</v>
          </cell>
          <cell r="K403">
            <v>135</v>
          </cell>
          <cell r="L403">
            <v>176</v>
          </cell>
        </row>
        <row r="404">
          <cell r="A404" t="str">
            <v>Utah, 2012</v>
          </cell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34</v>
          </cell>
          <cell r="K404">
            <v>123</v>
          </cell>
          <cell r="L404">
            <v>157</v>
          </cell>
        </row>
        <row r="405">
          <cell r="A405" t="str">
            <v>Utah, 2013</v>
          </cell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68</v>
          </cell>
          <cell r="K405">
            <v>162</v>
          </cell>
          <cell r="L405">
            <v>230</v>
          </cell>
        </row>
        <row r="406">
          <cell r="A406" t="str">
            <v>Utah, 2014</v>
          </cell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59</v>
          </cell>
          <cell r="K406">
            <v>127</v>
          </cell>
          <cell r="L406">
            <v>186</v>
          </cell>
        </row>
        <row r="407">
          <cell r="A407" t="str">
            <v>Utah, 2015</v>
          </cell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29</v>
          </cell>
          <cell r="K407">
            <v>141</v>
          </cell>
          <cell r="L407">
            <v>170</v>
          </cell>
        </row>
        <row r="408">
          <cell r="A408" t="str">
            <v>Utah, 2016</v>
          </cell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38</v>
          </cell>
          <cell r="K408">
            <v>145</v>
          </cell>
          <cell r="L408">
            <v>183</v>
          </cell>
        </row>
        <row r="409">
          <cell r="A409" t="str">
            <v>Utah, 2017</v>
          </cell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42</v>
          </cell>
          <cell r="K409">
            <v>67</v>
          </cell>
          <cell r="L409">
            <v>109</v>
          </cell>
        </row>
        <row r="410">
          <cell r="A410" t="str">
            <v>Vermont, 2009</v>
          </cell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</row>
        <row r="411">
          <cell r="A411" t="str">
            <v>Vermont, 2010</v>
          </cell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</row>
        <row r="412">
          <cell r="A412" t="str">
            <v>Vermont, 2011</v>
          </cell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</row>
        <row r="413">
          <cell r="A413" t="str">
            <v>Vermont, 2012</v>
          </cell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</row>
        <row r="414">
          <cell r="A414" t="str">
            <v>Vermont, 2013</v>
          </cell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</row>
        <row r="415">
          <cell r="A415" t="str">
            <v>Vermont, 2014</v>
          </cell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</row>
        <row r="416">
          <cell r="A416" t="str">
            <v>Vermont, 2015</v>
          </cell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20</v>
          </cell>
          <cell r="L416">
            <v>20</v>
          </cell>
        </row>
        <row r="417">
          <cell r="A417" t="str">
            <v>Vermont, 2016</v>
          </cell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</row>
        <row r="418">
          <cell r="A418" t="str">
            <v>Vermont, 2017</v>
          </cell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</row>
        <row r="419">
          <cell r="A419" t="str">
            <v>Virginia, 2009</v>
          </cell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10</v>
          </cell>
          <cell r="H419">
            <v>34</v>
          </cell>
          <cell r="I419">
            <v>110</v>
          </cell>
          <cell r="J419">
            <v>351</v>
          </cell>
          <cell r="K419">
            <v>550</v>
          </cell>
          <cell r="L419">
            <v>1055</v>
          </cell>
        </row>
        <row r="420">
          <cell r="A420" t="str">
            <v>Virginia, 2010</v>
          </cell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113</v>
          </cell>
          <cell r="J420">
            <v>329</v>
          </cell>
          <cell r="K420">
            <v>581</v>
          </cell>
          <cell r="L420">
            <v>1023</v>
          </cell>
        </row>
        <row r="421">
          <cell r="A421" t="str">
            <v>Virginia, 2011</v>
          </cell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24</v>
          </cell>
          <cell r="H421">
            <v>57</v>
          </cell>
          <cell r="I421">
            <v>197</v>
          </cell>
          <cell r="J421">
            <v>346</v>
          </cell>
          <cell r="K421">
            <v>661</v>
          </cell>
          <cell r="L421">
            <v>1285</v>
          </cell>
        </row>
        <row r="422">
          <cell r="A422" t="str">
            <v>Virginia, 2012</v>
          </cell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20</v>
          </cell>
          <cell r="I422">
            <v>123</v>
          </cell>
          <cell r="J422">
            <v>330</v>
          </cell>
          <cell r="K422">
            <v>643</v>
          </cell>
          <cell r="L422">
            <v>1116</v>
          </cell>
        </row>
        <row r="423">
          <cell r="A423" t="str">
            <v>Virginia, 2013</v>
          </cell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10</v>
          </cell>
          <cell r="H423">
            <v>36</v>
          </cell>
          <cell r="I423">
            <v>195</v>
          </cell>
          <cell r="J423">
            <v>382</v>
          </cell>
          <cell r="K423">
            <v>649</v>
          </cell>
          <cell r="L423">
            <v>1272</v>
          </cell>
        </row>
        <row r="424">
          <cell r="A424" t="str">
            <v>Virginia, 2014</v>
          </cell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11</v>
          </cell>
          <cell r="G424">
            <v>29</v>
          </cell>
          <cell r="H424">
            <v>104</v>
          </cell>
          <cell r="I424">
            <v>237</v>
          </cell>
          <cell r="J424">
            <v>372</v>
          </cell>
          <cell r="K424">
            <v>620</v>
          </cell>
          <cell r="L424">
            <v>1373</v>
          </cell>
        </row>
        <row r="425">
          <cell r="A425" t="str">
            <v>Virginia, 2015</v>
          </cell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101</v>
          </cell>
          <cell r="I425">
            <v>224</v>
          </cell>
          <cell r="J425">
            <v>350</v>
          </cell>
          <cell r="K425">
            <v>632</v>
          </cell>
          <cell r="L425">
            <v>1307</v>
          </cell>
        </row>
        <row r="426">
          <cell r="A426" t="str">
            <v>Virginia, 2016</v>
          </cell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80</v>
          </cell>
          <cell r="I426">
            <v>193</v>
          </cell>
          <cell r="J426">
            <v>295</v>
          </cell>
          <cell r="K426">
            <v>494</v>
          </cell>
          <cell r="L426">
            <v>1062</v>
          </cell>
        </row>
        <row r="427">
          <cell r="A427" t="str">
            <v>Virginia, 2017</v>
          </cell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13</v>
          </cell>
          <cell r="H427">
            <v>72</v>
          </cell>
          <cell r="I427">
            <v>201</v>
          </cell>
          <cell r="J427">
            <v>315</v>
          </cell>
          <cell r="K427">
            <v>511</v>
          </cell>
          <cell r="L427">
            <v>1112</v>
          </cell>
        </row>
        <row r="428">
          <cell r="A428" t="str">
            <v>Washington, 2009</v>
          </cell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33</v>
          </cell>
          <cell r="H428">
            <v>23</v>
          </cell>
          <cell r="I428">
            <v>26</v>
          </cell>
          <cell r="J428">
            <v>144</v>
          </cell>
          <cell r="K428">
            <v>320</v>
          </cell>
          <cell r="L428">
            <v>546</v>
          </cell>
        </row>
        <row r="429">
          <cell r="A429" t="str">
            <v>Washington, 2010</v>
          </cell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11</v>
          </cell>
          <cell r="I429">
            <v>0</v>
          </cell>
          <cell r="J429">
            <v>102</v>
          </cell>
          <cell r="K429">
            <v>298</v>
          </cell>
          <cell r="L429">
            <v>411</v>
          </cell>
        </row>
        <row r="430">
          <cell r="A430" t="str">
            <v>Washington, 2011</v>
          </cell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12</v>
          </cell>
          <cell r="I430">
            <v>46</v>
          </cell>
          <cell r="J430">
            <v>158</v>
          </cell>
          <cell r="K430">
            <v>365</v>
          </cell>
          <cell r="L430">
            <v>581</v>
          </cell>
        </row>
        <row r="431">
          <cell r="A431" t="str">
            <v>Washington, 2012</v>
          </cell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10</v>
          </cell>
          <cell r="J431">
            <v>155</v>
          </cell>
          <cell r="K431">
            <v>356</v>
          </cell>
          <cell r="L431">
            <v>521</v>
          </cell>
        </row>
        <row r="432">
          <cell r="A432" t="str">
            <v>Washington, 2013</v>
          </cell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10</v>
          </cell>
          <cell r="I432">
            <v>22</v>
          </cell>
          <cell r="J432">
            <v>158</v>
          </cell>
          <cell r="K432">
            <v>416</v>
          </cell>
          <cell r="L432">
            <v>606</v>
          </cell>
        </row>
        <row r="433">
          <cell r="A433" t="str">
            <v>Washington, 2014</v>
          </cell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11</v>
          </cell>
          <cell r="G433">
            <v>14</v>
          </cell>
          <cell r="H433">
            <v>30</v>
          </cell>
          <cell r="I433">
            <v>47</v>
          </cell>
          <cell r="J433">
            <v>133</v>
          </cell>
          <cell r="K433">
            <v>329</v>
          </cell>
          <cell r="L433">
            <v>564</v>
          </cell>
        </row>
        <row r="434">
          <cell r="A434" t="str">
            <v>Washington, 2015</v>
          </cell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80</v>
          </cell>
          <cell r="J434">
            <v>155</v>
          </cell>
          <cell r="K434">
            <v>436</v>
          </cell>
          <cell r="L434">
            <v>671</v>
          </cell>
        </row>
        <row r="435">
          <cell r="A435" t="str">
            <v>Washington, 2016</v>
          </cell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39</v>
          </cell>
          <cell r="I435">
            <v>76</v>
          </cell>
          <cell r="J435">
            <v>163</v>
          </cell>
          <cell r="K435">
            <v>365</v>
          </cell>
          <cell r="L435">
            <v>643</v>
          </cell>
        </row>
        <row r="436">
          <cell r="A436" t="str">
            <v>Washington, 2017</v>
          </cell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10</v>
          </cell>
          <cell r="H436">
            <v>42</v>
          </cell>
          <cell r="I436">
            <v>115</v>
          </cell>
          <cell r="J436">
            <v>234</v>
          </cell>
          <cell r="K436">
            <v>488</v>
          </cell>
          <cell r="L436">
            <v>889</v>
          </cell>
        </row>
        <row r="437">
          <cell r="A437" t="str">
            <v>West Virginia, 2009</v>
          </cell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10</v>
          </cell>
          <cell r="H437">
            <v>0</v>
          </cell>
          <cell r="I437">
            <v>10</v>
          </cell>
          <cell r="J437">
            <v>94</v>
          </cell>
          <cell r="K437">
            <v>174</v>
          </cell>
          <cell r="L437">
            <v>288</v>
          </cell>
        </row>
        <row r="438">
          <cell r="A438" t="str">
            <v>West Virginia, 2010</v>
          </cell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108</v>
          </cell>
          <cell r="K438">
            <v>186</v>
          </cell>
          <cell r="L438">
            <v>294</v>
          </cell>
        </row>
        <row r="439">
          <cell r="A439" t="str">
            <v>West Virginia, 2011</v>
          </cell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13</v>
          </cell>
          <cell r="J439">
            <v>81</v>
          </cell>
          <cell r="K439">
            <v>154</v>
          </cell>
          <cell r="L439">
            <v>248</v>
          </cell>
        </row>
        <row r="440">
          <cell r="A440" t="str">
            <v>West Virginia, 2012</v>
          </cell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98</v>
          </cell>
          <cell r="K440">
            <v>170</v>
          </cell>
          <cell r="L440">
            <v>268</v>
          </cell>
        </row>
        <row r="441">
          <cell r="A441" t="str">
            <v>West Virginia, 2013</v>
          </cell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37</v>
          </cell>
          <cell r="J441">
            <v>98</v>
          </cell>
          <cell r="K441">
            <v>189</v>
          </cell>
          <cell r="L441">
            <v>324</v>
          </cell>
        </row>
        <row r="442">
          <cell r="A442" t="str">
            <v>West Virginia, 2014</v>
          </cell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23</v>
          </cell>
          <cell r="I442">
            <v>32</v>
          </cell>
          <cell r="J442">
            <v>52</v>
          </cell>
          <cell r="K442">
            <v>179</v>
          </cell>
          <cell r="L442">
            <v>286</v>
          </cell>
        </row>
        <row r="443">
          <cell r="A443" t="str">
            <v>West Virginia, 2015</v>
          </cell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45</v>
          </cell>
          <cell r="J443">
            <v>93</v>
          </cell>
          <cell r="K443">
            <v>207</v>
          </cell>
          <cell r="L443">
            <v>345</v>
          </cell>
        </row>
        <row r="444">
          <cell r="A444" t="str">
            <v>West Virginia, 2016</v>
          </cell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13</v>
          </cell>
          <cell r="J444">
            <v>51</v>
          </cell>
          <cell r="K444">
            <v>143</v>
          </cell>
          <cell r="L444">
            <v>207</v>
          </cell>
        </row>
        <row r="445">
          <cell r="A445" t="str">
            <v>West Virginia, 2017</v>
          </cell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33</v>
          </cell>
          <cell r="J445">
            <v>101</v>
          </cell>
          <cell r="K445">
            <v>160</v>
          </cell>
          <cell r="L445">
            <v>294</v>
          </cell>
        </row>
        <row r="446">
          <cell r="A446" t="str">
            <v>Wisconsin, 2009</v>
          </cell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22</v>
          </cell>
          <cell r="H446">
            <v>0</v>
          </cell>
          <cell r="I446">
            <v>25</v>
          </cell>
          <cell r="J446">
            <v>234</v>
          </cell>
          <cell r="K446">
            <v>514</v>
          </cell>
          <cell r="L446">
            <v>795</v>
          </cell>
        </row>
        <row r="447">
          <cell r="A447" t="str">
            <v>Wisconsin, 2010</v>
          </cell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225</v>
          </cell>
          <cell r="K447">
            <v>501</v>
          </cell>
          <cell r="L447">
            <v>726</v>
          </cell>
        </row>
        <row r="448">
          <cell r="A448" t="str">
            <v>Wisconsin, 2011</v>
          </cell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33</v>
          </cell>
          <cell r="J448">
            <v>241</v>
          </cell>
          <cell r="K448">
            <v>532</v>
          </cell>
          <cell r="L448">
            <v>806</v>
          </cell>
        </row>
        <row r="449">
          <cell r="A449" t="str">
            <v>Wisconsin, 2012</v>
          </cell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37</v>
          </cell>
          <cell r="J449">
            <v>257</v>
          </cell>
          <cell r="K449">
            <v>546</v>
          </cell>
          <cell r="L449">
            <v>840</v>
          </cell>
        </row>
        <row r="450">
          <cell r="A450" t="str">
            <v>Wisconsin, 2013</v>
          </cell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24</v>
          </cell>
          <cell r="I450">
            <v>70</v>
          </cell>
          <cell r="J450">
            <v>228</v>
          </cell>
          <cell r="K450">
            <v>642</v>
          </cell>
          <cell r="L450">
            <v>964</v>
          </cell>
        </row>
        <row r="451">
          <cell r="A451" t="str">
            <v>Wisconsin, 2014</v>
          </cell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14</v>
          </cell>
          <cell r="H451">
            <v>21</v>
          </cell>
          <cell r="I451">
            <v>44</v>
          </cell>
          <cell r="J451">
            <v>193</v>
          </cell>
          <cell r="K451">
            <v>560</v>
          </cell>
          <cell r="L451">
            <v>832</v>
          </cell>
        </row>
        <row r="452">
          <cell r="A452" t="str">
            <v>Wisconsin, 2015</v>
          </cell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52</v>
          </cell>
          <cell r="J452">
            <v>238</v>
          </cell>
          <cell r="K452">
            <v>595</v>
          </cell>
          <cell r="L452">
            <v>885</v>
          </cell>
        </row>
        <row r="453">
          <cell r="A453" t="str">
            <v>Wisconsin, 2016</v>
          </cell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35</v>
          </cell>
          <cell r="I453">
            <v>45</v>
          </cell>
          <cell r="J453">
            <v>158</v>
          </cell>
          <cell r="K453">
            <v>471</v>
          </cell>
          <cell r="L453">
            <v>709</v>
          </cell>
        </row>
        <row r="454">
          <cell r="A454" t="str">
            <v>Wisconsin, 2017</v>
          </cell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23</v>
          </cell>
          <cell r="I454">
            <v>105</v>
          </cell>
          <cell r="J454">
            <v>180</v>
          </cell>
          <cell r="K454">
            <v>521</v>
          </cell>
          <cell r="L454">
            <v>829</v>
          </cell>
        </row>
        <row r="455">
          <cell r="A455" t="str">
            <v>Wyoming, 2009</v>
          </cell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10</v>
          </cell>
          <cell r="L455">
            <v>10</v>
          </cell>
        </row>
        <row r="456">
          <cell r="A456" t="str">
            <v>Wyoming, 2010</v>
          </cell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10</v>
          </cell>
          <cell r="L456">
            <v>10</v>
          </cell>
        </row>
        <row r="457">
          <cell r="A457" t="str">
            <v>Wyoming, 2011</v>
          </cell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22</v>
          </cell>
          <cell r="L457">
            <v>22</v>
          </cell>
        </row>
        <row r="458">
          <cell r="A458" t="str">
            <v>Wyoming, 2012</v>
          </cell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</row>
        <row r="459">
          <cell r="A459" t="str">
            <v>Wyoming, 2013</v>
          </cell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12</v>
          </cell>
          <cell r="L459">
            <v>12</v>
          </cell>
        </row>
        <row r="460">
          <cell r="A460" t="str">
            <v>Wyoming, 2014</v>
          </cell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</row>
        <row r="461">
          <cell r="A461" t="str">
            <v>Wyoming, 2015</v>
          </cell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</row>
        <row r="462">
          <cell r="A462" t="str">
            <v>Wyoming, 2016</v>
          </cell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</row>
        <row r="463">
          <cell r="A463" t="str">
            <v>Wyoming, 2017</v>
          </cell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22</v>
          </cell>
          <cell r="L463">
            <v>22</v>
          </cell>
        </row>
      </sheetData>
      <sheetData sheetId="3"/>
      <sheetData sheetId="4"/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1.7%20Data%20Integration%20and%20Transformation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ip" refreshedDate="44965.913771990738" createdVersion="8" refreshedVersion="8" minRefreshableVersion="3" recordCount="28986" xr:uid="{7C1E7C2B-007D-47ED-B325-09E15537EF1B}">
  <cacheSource type="worksheet">
    <worksheetSource ref="A1:R1048576" sheet="Sheet10" r:id="rId2"/>
  </cacheSource>
  <cacheFields count="18">
    <cacheField name="County" numFmtId="0">
      <sharedItems containsBlank="1"/>
    </cacheField>
    <cacheField name="State" numFmtId="0">
      <sharedItems containsBlank="1"/>
    </cacheField>
    <cacheField name="Year" numFmtId="0">
      <sharedItems containsString="0" containsBlank="1" containsNumber="1" containsInteger="1" minValue="2009" maxValue="2017"/>
    </cacheField>
    <cacheField name="Total population" numFmtId="0">
      <sharedItems containsString="0" containsBlank="1" containsNumber="1" containsInteger="1" minValue="41" maxValue="10105722"/>
    </cacheField>
    <cacheField name="Male Total population" numFmtId="0">
      <sharedItems containsString="0" containsBlank="1" containsNumber="1" containsInteger="1" minValue="23" maxValue="4979641"/>
    </cacheField>
    <cacheField name="Female Total population" numFmtId="0">
      <sharedItems containsString="0" containsBlank="1" containsNumber="1" containsInteger="1" minValue="15" maxValue="5126081"/>
    </cacheField>
    <cacheField name="Under 5 years" numFmtId="0">
      <sharedItems containsString="0" containsBlank="1" containsNumber="1" minValue="0" maxValue="733897.125"/>
    </cacheField>
    <cacheField name="5 to 14 years" numFmtId="0">
      <sharedItems containsString="0" containsBlank="1" containsNumber="1" minValue="0" maxValue="1389511.8900000001"/>
    </cacheField>
    <cacheField name="15 to 24 years" numFmtId="0">
      <sharedItems containsString="0" containsBlank="1" containsNumber="1" minValue="0" maxValue="1505523.672"/>
    </cacheField>
    <cacheField name="25 to 34 years" numFmtId="0">
      <sharedItems containsString="0" containsBlank="1" containsNumber="1" minValue="0" maxValue="1593895"/>
    </cacheField>
    <cacheField name="35 to 44 years" numFmtId="0">
      <sharedItems containsString="0" containsBlank="1" containsNumber="1" minValue="2.964" maxValue="1487364.8399999999"/>
    </cacheField>
    <cacheField name="45 to 54 years" numFmtId="0">
      <sharedItems containsString="0" containsBlank="1" containsNumber="1" minValue="1.976" maxValue="1385297.544"/>
    </cacheField>
    <cacheField name="55 to 64 years" numFmtId="0">
      <sharedItems containsString="0" containsBlank="1" containsNumber="1" minValue="2.976" maxValue="1163870"/>
    </cacheField>
    <cacheField name="65 to 74 years" numFmtId="0">
      <sharedItems containsString="0" containsBlank="1" containsNumber="1" minValue="0" maxValue="710663"/>
    </cacheField>
    <cacheField name="75 to 84 years" numFmtId="0">
      <sharedItems containsString="0" containsBlank="1" containsNumber="1" minValue="0" maxValue="376828"/>
    </cacheField>
    <cacheField name="85 years and over" numFmtId="0">
      <sharedItems containsString="0" containsBlank="1" containsNumber="1" minValue="0" maxValue="177493"/>
    </cacheField>
    <cacheField name="Combined Key" numFmtId="0">
      <sharedItems containsBlank="1" count="469">
        <s v="Alabama, 2009"/>
        <s v="Alaska, 2009"/>
        <s v="Arizona, 2009"/>
        <s v="Arkansas, 2009"/>
        <s v="California, 2009"/>
        <s v="Colorado, 2009"/>
        <s v="Connecticut, 2009"/>
        <s v="Delaware, 2009"/>
        <s v="District of Columbia, 2009"/>
        <s v="Florida, 2009"/>
        <s v="Georgia, 2009"/>
        <s v="Hawaii, 2009"/>
        <s v="Idaho, 2009"/>
        <s v="Illinois, 2009"/>
        <s v="Indiana, 2009"/>
        <s v="Iowa, 2009"/>
        <s v="Kansas, 2009"/>
        <s v="Kentucky, 2009"/>
        <s v="Louisiana, 2009"/>
        <s v="Maine, 2009"/>
        <s v="Maryland, 2009"/>
        <s v="Massachusetts, 2009"/>
        <s v="Michigan, 2009"/>
        <s v="Minnesota, 2009"/>
        <s v="Mississippi, 2009"/>
        <s v="Missouri, 2009"/>
        <s v="Montana, 2009"/>
        <s v="Nebraska, 2009"/>
        <s v="Nevada, 2009"/>
        <s v="New Hampshire, 2009"/>
        <s v="New Jersey, 2009"/>
        <s v="New Mexico, 2009"/>
        <s v="New York, 2009"/>
        <s v="North Carolina, 2009"/>
        <s v="North Dakota, 2009"/>
        <s v="Ohio, 2009"/>
        <s v="Oklahoma, 2009"/>
        <s v="Oregon, 2009"/>
        <s v="Pennsylvania, 2009"/>
        <s v="Rhode Island, 2009"/>
        <s v="South Carolina, 2009"/>
        <s v="South Dakota, 2009"/>
        <s v="Tennessee, 2009"/>
        <s v="Texas, 2009"/>
        <s v="Utah, 2009"/>
        <s v="Vermont, 2009"/>
        <s v="Virginia, 2009"/>
        <s v="Washington, 2009"/>
        <s v="West Virginia, 2009"/>
        <s v="Wisconsin, 2009"/>
        <s v="Wyoming, 2009"/>
        <s v="Puerto Rico, 2009"/>
        <s v="Alabama, 2010"/>
        <s v="Virginia, 2010"/>
        <s v="Texas, 2010"/>
        <s v="Alaska, 2010"/>
        <s v="Minnesota, 2010"/>
        <s v="Arizona, 2010"/>
        <s v="Arkansas, 2010"/>
        <s v="Illinois, 2010"/>
        <s v="California, 2010"/>
        <s v="South Carolina, 2010"/>
        <s v="Colorado, 2010"/>
        <s v="North Dakota, 2010"/>
        <s v="Louisiana, 2010"/>
        <s v="Massachusetts, 2010"/>
        <s v="Connecticut, 2010"/>
        <s v="Delaware, 2010"/>
        <s v="District of Columbia, 2010"/>
        <s v="Florida, 2010"/>
        <s v="Georgia, 2010"/>
        <s v="Kentucky, 2010"/>
        <s v="Hawaii, 2010"/>
        <s v="Idaho, 2010"/>
        <s v="Nebraska, 2010"/>
        <s v="Indiana, 2010"/>
        <s v="Iowa, 2010"/>
        <s v="Michigan, 2010"/>
        <s v="South Dakota, 2010"/>
        <s v="West Virginia, 2010"/>
        <s v="Kansas, 2010"/>
        <s v="Wyoming, 2010"/>
        <s v="Maryland, 2010"/>
        <s v="Tennessee, 2010"/>
        <s v="North Carolina, 2010"/>
        <s v="Maine, 2010"/>
        <s v="Mississippi, 2010"/>
        <s v="Puerto Rico, 2010"/>
        <s v="Missouri, 2010"/>
        <s v="Montana, 2010"/>
        <s v="New Mexico, 2010"/>
        <s v="Nevada, 2010"/>
        <s v="New Hampshire, 2010"/>
        <s v="New Jersey, 2010"/>
        <s v="New York, 2010"/>
        <s v="Ohio, 2010"/>
        <s v="Wisconsin, 2010"/>
        <s v="Oklahoma, 2010"/>
        <s v="Oregon, 2010"/>
        <s v="Pennsylvania, 2010"/>
        <s v="Rhode Island, 2010"/>
        <s v="Utah, 2010"/>
        <s v="Vermont, 2010"/>
        <s v="Washington, 2010"/>
        <s v="Alabama, 2011"/>
        <s v="South Dakota, 2011"/>
        <s v="Texas, 2011"/>
        <s v="Alaska, 2011"/>
        <s v="West Virginia, 2011"/>
        <s v="Kentucky, 2011"/>
        <s v="Colorado, 2011"/>
        <s v="California, 2011"/>
        <s v="Arizona, 2011"/>
        <s v="Kansas, 2011"/>
        <s v="Arkansas, 2011"/>
        <s v="Missouri, 2011"/>
        <s v="North Dakota, 2011"/>
        <s v="Idaho, 2011"/>
        <s v="Wyoming, 2011"/>
        <s v="Virginia, 2011"/>
        <s v="Ohio, 2011"/>
        <s v="Nebraska, 2011"/>
        <s v="Oklahoma, 2011"/>
        <s v="Connecticut, 2011"/>
        <s v="Delaware, 2011"/>
        <s v="District of Columbia, 2011"/>
        <s v="Florida, 2011"/>
        <s v="Illinois, 2011"/>
        <s v="Iowa, 2011"/>
        <s v="Maine, 2011"/>
        <s v="Georgia, 2011"/>
        <s v="Nevada, 2011"/>
        <s v="North Carolina, 2011"/>
        <s v="Hawaii, 2011"/>
        <s v="Utah, 2011"/>
        <s v="New Mexico, 2011"/>
        <s v="Minnesota, 2011"/>
        <s v="Vermont, 2011"/>
        <s v="Tennessee, 2011"/>
        <s v="Mississippi, 2011"/>
        <s v="South Carolina, 2011"/>
        <s v="Indiana, 2011"/>
        <s v="New York, 2011"/>
        <s v="New Hampshire, 2011"/>
        <s v="Montana, 2011"/>
        <s v="Puerto Rico, 2011"/>
        <s v="Michigan, 2011"/>
        <s v="Louisiana, 2011"/>
        <s v="Maryland, 2011"/>
        <s v="Pennsylvania, 2011"/>
        <s v="Massachusetts, 2011"/>
        <s v="New Jersey, 2011"/>
        <s v="Wisconsin, 2011"/>
        <s v="Oregon, 2011"/>
        <s v="Rhode Island, 2011"/>
        <s v="Washington, 2011"/>
        <s v="Alabama, 2012"/>
        <s v="Arkansas, 2012"/>
        <s v="Wyoming, 2012"/>
        <s v="Alaska, 2012"/>
        <s v="Texas, 2012"/>
        <s v="Florida, 2012"/>
        <s v="Minnesota, 2012"/>
        <s v="Colorado, 2012"/>
        <s v="South Dakota, 2012"/>
        <s v="Arizona, 2012"/>
        <s v="Virginia, 2012"/>
        <s v="Missouri, 2012"/>
        <s v="North Carolina, 2012"/>
        <s v="Georgia, 2012"/>
        <s v="Iowa, 2012"/>
        <s v="Tennessee, 2012"/>
        <s v="Kansas, 2012"/>
        <s v="California, 2012"/>
        <s v="Idaho, 2012"/>
        <s v="Pennsylvania, 2012"/>
        <s v="Nebraska, 2012"/>
        <s v="New Mexico, 2012"/>
        <s v="Connecticut, 2012"/>
        <s v="Delaware, 2012"/>
        <s v="District of Columbia, 2012"/>
        <s v="Louisiana, 2012"/>
        <s v="Indiana, 2012"/>
        <s v="Washington, 2012"/>
        <s v="Wisconsin, 2012"/>
        <s v="South Carolina, 2012"/>
        <s v="Kentucky, 2012"/>
        <s v="West Virginia, 2012"/>
        <s v="Mississippi, 2012"/>
        <s v="Hawaii, 2012"/>
        <s v="Illinois, 2012"/>
        <s v="Oklahoma, 2012"/>
        <s v="Vermont, 2012"/>
        <s v="Montana, 2012"/>
        <s v="North Dakota, 2012"/>
        <s v="Michigan, 2012"/>
        <s v="Maine, 2012"/>
        <s v="Maryland, 2012"/>
        <s v="Massachusetts, 2012"/>
        <s v="Nevada, 2012"/>
        <s v="New York, 2012"/>
        <s v="Utah, 2012"/>
        <s v="New Hampshire, 2012"/>
        <s v="New Jersey, 2012"/>
        <s v="Puerto Rico, 2012"/>
        <s v="Oregon, 2012"/>
        <s v="Ohio, 2012"/>
        <s v="Rhode Island, 2012"/>
        <s v="Alabama, 2013"/>
        <s v="Arkansas, 2013"/>
        <s v="Louisiana, 2013"/>
        <s v="Oregon, 2013"/>
        <s v="Mississippi, 2013"/>
        <s v="Puerto Rico, 2013"/>
        <s v="Michigan, 2013"/>
        <s v="South Carolina, 2013"/>
        <s v="Montana, 2013"/>
        <s v="Florida, 2013"/>
        <s v="North Dakota, 2013"/>
        <s v="Nebraska, 2013"/>
        <s v="Alaska, 2013"/>
        <s v="Texas, 2013"/>
        <s v="Kentucky, 2013"/>
        <s v="Georgia, 2013"/>
        <s v="Arizona, 2013"/>
        <s v="Idaho, 2013"/>
        <s v="Virginia, 2013"/>
        <s v="Indiana, 2013"/>
        <s v="California, 2013"/>
        <s v="New York, 2013"/>
        <s v="Colorado, 2013"/>
        <s v="Missouri, 2013"/>
        <s v="Wisconsin, 2013"/>
        <s v="Minnesota, 2013"/>
        <s v="Connecticut, 2013"/>
        <s v="Delaware, 2013"/>
        <s v="District of Columbia, 2013"/>
        <s v="Illinois, 2013"/>
        <s v="New Mexico, 2013"/>
        <s v="West Virginia, 2013"/>
        <s v="South Dakota, 2013"/>
        <s v="Utah, 2013"/>
        <s v="Ohio, 2013"/>
        <s v="Hawaii, 2013"/>
        <s v="Oklahoma, 2013"/>
        <s v="Iowa, 2013"/>
        <s v="Nevada, 2013"/>
        <s v="Kansas, 2013"/>
        <s v="Tennessee, 2013"/>
        <s v="North Carolina, 2013"/>
        <s v="Maine, 2013"/>
        <s v="Maryland, 2013"/>
        <s v="Massachusetts, 2013"/>
        <s v="Pennsylvania, 2013"/>
        <s v="Vermont, 2013"/>
        <s v="Washington, 2013"/>
        <s v="New Hampshire, 2013"/>
        <s v="New Jersey, 2013"/>
        <s v="Wyoming, 2013"/>
        <s v="Rhode Island, 2013"/>
        <s v="Alabama, 2014"/>
        <s v="Puerto Rico, 2014"/>
        <s v="Tennessee, 2014"/>
        <s v="Minnesota, 2014"/>
        <s v="Texas, 2014"/>
        <s v="Missouri, 2014"/>
        <s v="Arkansas, 2014"/>
        <s v="South Carolina, 2014"/>
        <s v="Oklahoma, 2014"/>
        <s v="Oregon, 2014"/>
        <s v="Virginia, 2014"/>
        <s v="Nebraska, 2014"/>
        <s v="Alaska, 2014"/>
        <s v="Georgia, 2014"/>
        <s v="Colorado, 2014"/>
        <s v="Nevada, 2014"/>
        <s v="Arizona, 2014"/>
        <s v="Idaho, 2014"/>
        <s v="Kentucky, 2014"/>
        <s v="Iowa, 2014"/>
        <s v="Wyoming, 2014"/>
        <s v="Illinois, 2014"/>
        <s v="Washington, 2014"/>
        <s v="California, 2014"/>
        <s v="Kansas, 2014"/>
        <s v="Mississippi, 2014"/>
        <s v="Wisconsin, 2014"/>
        <s v="North Dakota, 2014"/>
        <s v="South Dakota, 2014"/>
        <s v="Connecticut, 2014"/>
        <s v="Delaware, 2014"/>
        <s v="District of Columbia, 2014"/>
        <s v="Florida, 2014"/>
        <s v="New York, 2014"/>
        <s v="Ohio, 2014"/>
        <s v="Michigan, 2014"/>
        <s v="Indiana, 2014"/>
        <s v="North Carolina, 2014"/>
        <s v="New Mexico, 2014"/>
        <s v="Hawaii, 2014"/>
        <s v="West Virginia, 2014"/>
        <s v="Montana, 2014"/>
        <s v="Utah, 2014"/>
        <s v="Louisiana, 2014"/>
        <s v="Maine, 2014"/>
        <s v="Maryland, 2014"/>
        <s v="Massachusetts, 2014"/>
        <s v="Vermont, 2014"/>
        <s v="Pennsylvania, 2014"/>
        <s v="New Hampshire, 2014"/>
        <s v="New Jersey, 2014"/>
        <s v="Rhode Island, 2014"/>
        <s v="Alabama, 2015"/>
        <s v="Colorado, 2015"/>
        <s v="Tennessee, 2015"/>
        <s v="Texas, 2015"/>
        <s v="North Carolina, 2015"/>
        <s v="Indiana, 2015"/>
        <s v="Kentucky, 2015"/>
        <s v="Oklahoma, 2015"/>
        <s v="Maryland, 2015"/>
        <s v="Virginia, 2015"/>
        <s v="Nebraska, 2015"/>
        <s v="Michigan, 2015"/>
        <s v="Kansas, 2015"/>
        <s v="Alaska, 2015"/>
        <s v="Pennsylvania, 2015"/>
        <s v="Mississippi, 2015"/>
        <s v="Louisiana, 2015"/>
        <s v="Georgia, 2015"/>
        <s v="Iowa, 2015"/>
        <s v="Arizona, 2015"/>
        <s v="Missouri, 2015"/>
        <s v="Arkansas, 2015"/>
        <s v="Illinois, 2015"/>
        <s v="Washington, 2015"/>
        <s v="West Virginia, 2015"/>
        <s v="California, 2015"/>
        <s v="Idaho, 2015"/>
        <s v="North Dakota, 2015"/>
        <s v="South Dakota, 2015"/>
        <s v="Connecticut, 2015"/>
        <s v="Delaware, 2015"/>
        <s v="District of Columbia, 2015"/>
        <s v="Florida, 2015"/>
        <s v="Wisconsin, 2015"/>
        <s v="Puerto Rico, 2015"/>
        <s v="Minnesota, 2015"/>
        <s v="Montana, 2015"/>
        <s v="Hawaii, 2015"/>
        <s v="Maine, 2015"/>
        <s v="South Carolina, 2015"/>
        <s v="Rhode Island, 2015"/>
        <s v="Ohio, 2015"/>
        <s v="Wyoming, 2015"/>
        <s v="Utah, 2015"/>
        <s v="Vermont, 2015"/>
        <s v="Massachusetts, 2015"/>
        <s v="Oregon, 2015"/>
        <s v="New Mexico, 2015"/>
        <s v="Nevada, 2015"/>
        <s v="New Hampshire, 2015"/>
        <s v="New Jersey, 2015"/>
        <s v="New York, 2015"/>
        <s v="Alabama, 2016"/>
        <s v="Oklahoma, 2016"/>
        <s v="California, 2016"/>
        <s v="Kentucky, 2016"/>
        <s v="Nevada, 2016"/>
        <s v="Puerto Rico, 2016"/>
        <s v="Idaho, 2016"/>
        <s v="Kansas, 2016"/>
        <s v="Washington, 2016"/>
        <s v="Arkansas, 2016"/>
        <s v="Ohio, 2016"/>
        <s v="Wisconsin, 2016"/>
        <s v="Alaska, 2016"/>
        <s v="South Dakota, 2016"/>
        <s v="North Carolina, 2016"/>
        <s v="Nebraska, 2016"/>
        <s v="Georgia, 2016"/>
        <s v="Mississippi, 2016"/>
        <s v="Arizona, 2016"/>
        <s v="Michigan, 2016"/>
        <s v="Texas, 2016"/>
        <s v="Louisiana, 2016"/>
        <s v="Tennessee, 2016"/>
        <s v="Wyoming, 2016"/>
        <s v="North Dakota, 2016"/>
        <s v="Montana, 2016"/>
        <s v="Florida, 2016"/>
        <s v="Indiana, 2016"/>
        <s v="Minnesota, 2016"/>
        <s v="Iowa, 2016"/>
        <s v="Massachusetts, 2016"/>
        <s v="Missouri, 2016"/>
        <s v="Virginia, 2016"/>
        <s v="Colorado, 2016"/>
        <s v="West Virginia, 2016"/>
        <s v="Illinois, 2016"/>
        <s v="Connecticut, 2016"/>
        <s v="Delaware, 2016"/>
        <s v="District of Columbia, 2016"/>
        <s v="New York, 2016"/>
        <s v="Pennsylvania, 2016"/>
        <s v="New Mexico, 2016"/>
        <s v="Oregon, 2016"/>
        <s v="Hawaii, 2016"/>
        <s v="Maryland, 2016"/>
        <s v="Utah, 2016"/>
        <s v="South Carolina, 2016"/>
        <s v="Maine, 2016"/>
        <s v="Vermont, 2016"/>
        <s v="New Hampshire, 2016"/>
        <s v="New Jersey, 2016"/>
        <s v="Rhode Island, 2016"/>
        <s v="Alabama, 2017"/>
        <s v="West Virginia, 2017"/>
        <s v="Arkansas, 2017"/>
        <s v="Puerto Rico, 2017"/>
        <s v="Wyoming, 2017"/>
        <s v="Georgia, 2017"/>
        <s v="Minnesota, 2017"/>
        <s v="Mississippi, 2017"/>
        <s v="Illinois, 2017"/>
        <s v="Alaska, 2017"/>
        <s v="Montana, 2017"/>
        <s v="Missouri, 2017"/>
        <s v="Virginia, 2017"/>
        <s v="Indiana, 2017"/>
        <s v="North Dakota, 2017"/>
        <s v="Wisconsin, 2017"/>
        <s v="Arizona, 2017"/>
        <s v="Oklahoma, 2017"/>
        <s v="Kansas, 2017"/>
        <s v="Texas, 2017"/>
        <s v="Nebraska, 2017"/>
        <s v="South Dakota, 2017"/>
        <s v="Iowa, 2017"/>
        <s v="Pennsylvania, 2017"/>
        <s v="Tennessee, 2017"/>
        <s v="Washington, 2017"/>
        <s v="New Hampshire, 2017"/>
        <s v="Colorado, 2017"/>
        <s v="Idaho, 2017"/>
        <s v="California, 2017"/>
        <s v="Michigan, 2017"/>
        <s v="Connecticut, 2017"/>
        <s v="Delaware, 2017"/>
        <s v="District of Columbia, 2017"/>
        <s v="Florida, 2017"/>
        <s v="Kentucky, 2017"/>
        <s v="Nevada, 2017"/>
        <s v="New Mexico, 2017"/>
        <s v="Maine, 2017"/>
        <s v="Hawaii, 2017"/>
        <s v="Louisiana, 2017"/>
        <s v="New York, 2017"/>
        <s v="North Carolina, 2017"/>
        <s v="South Carolina, 2017"/>
        <s v="Vermont, 2017"/>
        <s v="Utah, 2017"/>
        <s v="Maryland, 2017"/>
        <s v="Massachusetts, 2017"/>
        <s v="Ohio, 2017"/>
        <s v="Oregon, 2017"/>
        <s v="New Jersey, 2017"/>
        <s v="Rhode Island, 2017"/>
        <m/>
      </sharedItems>
    </cacheField>
    <cacheField name="Combined Key Formula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986">
  <r>
    <s v="Autauga County"/>
    <s v="Alabama"/>
    <n v="2009"/>
    <n v="49584"/>
    <n v="24057"/>
    <n v="25527"/>
    <n v="3421.2959999999998"/>
    <n v="7983.0239999999994"/>
    <n v="6743.424"/>
    <n v="5900.4959999999992"/>
    <n v="7883.8559999999998"/>
    <n v="7189.68"/>
    <n v="5057.5680000000002"/>
    <n v="3421.2959999999998"/>
    <n v="1537.1039999999998"/>
    <n v="495.84"/>
    <x v="0"/>
    <s v="Alabama, 2009"/>
  </r>
  <r>
    <s v="Baldwin County"/>
    <s v="Alabama"/>
    <n v="2009"/>
    <n v="171997"/>
    <n v="84263"/>
    <n v="87734"/>
    <n v="10663.814"/>
    <n v="22359.61"/>
    <n v="20467.643"/>
    <n v="19435.661"/>
    <n v="23219.595000000001"/>
    <n v="25283.559000000001"/>
    <n v="21843.618999999999"/>
    <n v="15823.724"/>
    <n v="9803.8289999999997"/>
    <n v="2923.9490000000001"/>
    <x v="0"/>
    <s v="Alabama, 2009"/>
  </r>
  <r>
    <s v="Barbour County"/>
    <s v="Alabama"/>
    <n v="2009"/>
    <n v="29663"/>
    <n v="15687"/>
    <n v="13976"/>
    <n v="1839.106"/>
    <n v="3648.549"/>
    <n v="4390.1239999999998"/>
    <n v="3945.1790000000001"/>
    <n v="4330.7979999999998"/>
    <n v="4063.8310000000001"/>
    <n v="3559.5600000000004"/>
    <n v="2046.7469999999998"/>
    <n v="1334.835"/>
    <n v="533.93399999999997"/>
    <x v="0"/>
    <s v="Alabama, 2009"/>
  </r>
  <r>
    <s v="Bibb County"/>
    <s v="Alabama"/>
    <n v="2009"/>
    <n v="21464"/>
    <n v="11164"/>
    <n v="10300"/>
    <n v="1287.8399999999999"/>
    <n v="2919.1040000000003"/>
    <n v="2790.3199999999997"/>
    <n v="2597.1440000000002"/>
    <n v="3605.9520000000002"/>
    <n v="3133.7439999999997"/>
    <n v="2382.5039999999999"/>
    <n v="1566.8719999999998"/>
    <n v="1073.2"/>
    <n v="128.78399999999999"/>
    <x v="0"/>
    <s v="Alabama, 2009"/>
  </r>
  <r>
    <s v="Blount County"/>
    <s v="Alabama"/>
    <n v="2009"/>
    <n v="56804"/>
    <n v="28216"/>
    <n v="28588"/>
    <n v="3749.0639999999999"/>
    <n v="7838.9520000000002"/>
    <n v="6816.48"/>
    <n v="7100.5"/>
    <n v="8463.7960000000003"/>
    <n v="8122.9719999999998"/>
    <n v="6873.2839999999997"/>
    <n v="4657.9279999999999"/>
    <n v="2669.788"/>
    <n v="624.84400000000005"/>
    <x v="0"/>
    <s v="Alabama, 2009"/>
  </r>
  <r>
    <s v="Bullock County"/>
    <s v="Alabama"/>
    <n v="2009"/>
    <n v="10917"/>
    <n v="6165"/>
    <n v="4752"/>
    <n v="786.024"/>
    <n v="1375.5419999999999"/>
    <n v="1637.55"/>
    <n v="1277.289"/>
    <n v="1735.8029999999999"/>
    <n v="1703.0520000000001"/>
    <n v="1146.2850000000001"/>
    <n v="611.35199999999998"/>
    <n v="316.59299999999996"/>
    <n v="316.59300000000002"/>
    <x v="0"/>
    <s v="Alabama, 2009"/>
  </r>
  <r>
    <s v="Butler County"/>
    <s v="Alabama"/>
    <n v="2009"/>
    <n v="20189"/>
    <n v="9517"/>
    <n v="10672"/>
    <n v="1393.0409999999999"/>
    <n v="2725.5149999999999"/>
    <n v="2705.326"/>
    <n v="2281.357"/>
    <n v="2382.3020000000001"/>
    <n v="2967.7829999999999"/>
    <n v="2503.4359999999997"/>
    <n v="1594.931"/>
    <n v="1251.7179999999998"/>
    <n v="423.96899999999999"/>
    <x v="0"/>
    <s v="Alabama, 2009"/>
  </r>
  <r>
    <s v="Calhoun County"/>
    <s v="Alabama"/>
    <n v="2009"/>
    <n v="112969"/>
    <n v="53981"/>
    <n v="58988"/>
    <n v="7455.9539999999997"/>
    <n v="14460.031999999999"/>
    <n v="15024.877"/>
    <n v="15137.846000000001"/>
    <n v="14573.001"/>
    <n v="16267.536"/>
    <n v="13443.311"/>
    <n v="8811.5820000000003"/>
    <n v="5874.3880000000008"/>
    <n v="1920.473"/>
    <x v="0"/>
    <s v="Alabama, 2009"/>
  </r>
  <r>
    <s v="Chambers County"/>
    <s v="Alabama"/>
    <n v="2009"/>
    <n v="34704"/>
    <n v="16425"/>
    <n v="18279"/>
    <n v="2186.3519999999999"/>
    <n v="4546.2240000000002"/>
    <n v="4060.3680000000004"/>
    <n v="4372.7039999999997"/>
    <n v="4546.2240000000002"/>
    <n v="4962.6720000000005"/>
    <n v="4407.4080000000004"/>
    <n v="2880.4319999999998"/>
    <n v="2116.944"/>
    <n v="659.37599999999998"/>
    <x v="0"/>
    <s v="Alabama, 2009"/>
  </r>
  <r>
    <s v="Cherokee County"/>
    <s v="Alabama"/>
    <n v="2009"/>
    <n v="24427"/>
    <n v="11996"/>
    <n v="12431"/>
    <n v="1221.3499999999999"/>
    <n v="2931.24"/>
    <n v="2515.9809999999998"/>
    <n v="2833.5320000000002"/>
    <n v="3224.364"/>
    <n v="3761.7579999999998"/>
    <n v="3688.4769999999999"/>
    <n v="2515.9809999999998"/>
    <n v="1221.3499999999999"/>
    <n v="537.39400000000001"/>
    <x v="0"/>
    <s v="Alabama, 2009"/>
  </r>
  <r>
    <s v="Chilton County"/>
    <s v="Alabama"/>
    <n v="2009"/>
    <n v="42272"/>
    <n v="20933"/>
    <n v="21339"/>
    <n v="2789.9520000000002"/>
    <n v="5833.5360000000001"/>
    <n v="5453.0879999999997"/>
    <n v="5791.2640000000001"/>
    <n v="6171.7119999999995"/>
    <n v="5960.3520000000008"/>
    <n v="4861.28"/>
    <n v="3212.672"/>
    <n v="1690.88"/>
    <n v="591.80799999999999"/>
    <x v="0"/>
    <s v="Alabama, 2009"/>
  </r>
  <r>
    <s v="Choctaw County"/>
    <s v="Alabama"/>
    <n v="2009"/>
    <n v="14229"/>
    <n v="6690"/>
    <n v="7539"/>
    <n v="839.51099999999997"/>
    <n v="1906.6859999999999"/>
    <n v="1721.7090000000001"/>
    <n v="1294.8389999999999"/>
    <n v="1977.8310000000001"/>
    <n v="2148.5789999999997"/>
    <n v="1949.373"/>
    <n v="1294.8389999999999"/>
    <n v="839.51099999999997"/>
    <n v="241.893"/>
    <x v="0"/>
    <s v="Alabama, 2009"/>
  </r>
  <r>
    <s v="Clarke County"/>
    <s v="Alabama"/>
    <n v="2009"/>
    <n v="26438"/>
    <n v="12583"/>
    <n v="13855"/>
    <n v="1692.0319999999999"/>
    <n v="3965.7"/>
    <n v="3939.2619999999997"/>
    <n v="2379.42"/>
    <n v="3569.13"/>
    <n v="3833.51"/>
    <n v="3066.808"/>
    <n v="2220.7920000000004"/>
    <n v="1216.1479999999999"/>
    <n v="555.19799999999998"/>
    <x v="0"/>
    <s v="Alabama, 2009"/>
  </r>
  <r>
    <s v="Clay County"/>
    <s v="Alabama"/>
    <n v="2009"/>
    <n v="13769"/>
    <n v="6704"/>
    <n v="7065"/>
    <n v="743.52599999999995"/>
    <n v="1762.432"/>
    <n v="1376.9"/>
    <n v="1666.049"/>
    <n v="1968.9670000000001"/>
    <n v="1996.5050000000001"/>
    <n v="1500.8209999999999"/>
    <n v="1211.672"/>
    <n v="867.447"/>
    <n v="674.68100000000004"/>
    <x v="0"/>
    <s v="Alabama, 2009"/>
  </r>
  <r>
    <s v="Cleburne County"/>
    <s v="Alabama"/>
    <n v="2009"/>
    <n v="14579"/>
    <n v="7320"/>
    <n v="7259"/>
    <n v="918.47699999999998"/>
    <n v="1851.5329999999999"/>
    <n v="1734.9009999999998"/>
    <n v="1778.6379999999999"/>
    <n v="2128.5340000000001"/>
    <n v="2143.1129999999998"/>
    <n v="1793.2170000000001"/>
    <n v="1312.11"/>
    <n v="641.476"/>
    <n v="277.00099999999998"/>
    <x v="0"/>
    <s v="Alabama, 2009"/>
  </r>
  <r>
    <s v="Coffee County"/>
    <s v="Alabama"/>
    <n v="2009"/>
    <n v="46802"/>
    <n v="22707"/>
    <n v="24095"/>
    <n v="3088.9319999999998"/>
    <n v="6224.6660000000002"/>
    <n v="6084.26"/>
    <n v="6692.6859999999997"/>
    <n v="6365.0720000000001"/>
    <n v="6271.4679999999998"/>
    <n v="5382.23"/>
    <n v="3603.7539999999999"/>
    <n v="2246.4960000000001"/>
    <n v="889.23800000000006"/>
    <x v="0"/>
    <s v="Alabama, 2009"/>
  </r>
  <r>
    <s v="Colbert County"/>
    <s v="Alabama"/>
    <n v="2009"/>
    <n v="54546"/>
    <n v="26111"/>
    <n v="28435"/>
    <n v="3054.576"/>
    <n v="6872.7960000000003"/>
    <n v="6763.7039999999997"/>
    <n v="6490.9740000000002"/>
    <n v="7363.7099999999991"/>
    <n v="8236.4459999999999"/>
    <n v="6872.7960000000003"/>
    <n v="4745.5020000000004"/>
    <n v="3109.1220000000003"/>
    <n v="1036.374"/>
    <x v="0"/>
    <s v="Alabama, 2009"/>
  </r>
  <r>
    <s v="Conecuh County"/>
    <s v="Alabama"/>
    <n v="2009"/>
    <n v="13114"/>
    <n v="6432"/>
    <n v="6682"/>
    <n v="826.18200000000002"/>
    <n v="1717.9340000000002"/>
    <n v="1783.5039999999999"/>
    <n v="1167.146"/>
    <n v="1691.7060000000001"/>
    <n v="1953.9859999999999"/>
    <n v="1783.5039999999999"/>
    <n v="1140.9180000000001"/>
    <n v="773.726"/>
    <n v="275.39400000000001"/>
    <x v="0"/>
    <s v="Alabama, 2009"/>
  </r>
  <r>
    <s v="Coosa County"/>
    <s v="Alabama"/>
    <n v="2009"/>
    <n v="10777"/>
    <n v="5467"/>
    <n v="5310"/>
    <n v="517.29600000000005"/>
    <n v="1271.6860000000001"/>
    <n v="1250.1320000000001"/>
    <n v="1120.808"/>
    <n v="1508.78"/>
    <n v="1745.8739999999998"/>
    <n v="1551.8879999999999"/>
    <n v="1066.923"/>
    <n v="484.96500000000003"/>
    <n v="237.09399999999999"/>
    <x v="0"/>
    <s v="Alabama, 2009"/>
  </r>
  <r>
    <s v="Covington County"/>
    <s v="Alabama"/>
    <n v="2009"/>
    <n v="36688"/>
    <n v="17730"/>
    <n v="18958"/>
    <n v="2348.0320000000002"/>
    <n v="4549.3119999999999"/>
    <n v="4512.6239999999998"/>
    <n v="3962.3040000000001"/>
    <n v="4806.1279999999997"/>
    <n v="5173.0079999999998"/>
    <n v="4512.6239999999998"/>
    <n v="3595.424"/>
    <n v="2348.0320000000002"/>
    <n v="807.13599999999997"/>
    <x v="0"/>
    <s v="Alabama, 2009"/>
  </r>
  <r>
    <s v="Crenshaw County"/>
    <s v="Alabama"/>
    <n v="2009"/>
    <n v="13687"/>
    <n v="6518"/>
    <n v="7169"/>
    <n v="834.90700000000004"/>
    <n v="1806.684"/>
    <n v="1656.127"/>
    <n v="1601.3789999999999"/>
    <n v="1751.9359999999999"/>
    <n v="1970.9279999999999"/>
    <n v="1724.5619999999999"/>
    <n v="1245.5170000000001"/>
    <n v="793.846"/>
    <n v="287.42700000000002"/>
    <x v="0"/>
    <s v="Alabama, 2009"/>
  </r>
  <r>
    <s v="Cullman County"/>
    <s v="Alabama"/>
    <n v="2009"/>
    <n v="80630"/>
    <n v="39882"/>
    <n v="40748"/>
    <n v="5079.6899999999996"/>
    <n v="10562.529999999999"/>
    <n v="9917.49"/>
    <n v="10723.79"/>
    <n v="10885.05"/>
    <n v="11449.46"/>
    <n v="9675.6"/>
    <n v="6853.55"/>
    <n v="4112.13"/>
    <n v="1451.34"/>
    <x v="0"/>
    <s v="Alabama, 2009"/>
  </r>
  <r>
    <s v="Dale County"/>
    <s v="Alabama"/>
    <n v="2009"/>
    <n v="48233"/>
    <n v="23797"/>
    <n v="24436"/>
    <n v="3713.9409999999998"/>
    <n v="6463.2219999999998"/>
    <n v="6897.3189999999995"/>
    <n v="7090.2510000000002"/>
    <n v="6125.5910000000003"/>
    <n v="6414.9889999999996"/>
    <n v="5305.63"/>
    <n v="3472.7759999999998"/>
    <n v="1977.5530000000001"/>
    <n v="723.495"/>
    <x v="0"/>
    <s v="Alabama, 2009"/>
  </r>
  <r>
    <s v="Dallas County"/>
    <s v="Alabama"/>
    <n v="2009"/>
    <n v="42748"/>
    <n v="19546"/>
    <n v="23202"/>
    <n v="3419.84"/>
    <n v="6241.2080000000005"/>
    <n v="6155.7119999999995"/>
    <n v="4702.2800000000007"/>
    <n v="5087.0119999999997"/>
    <n v="6241.2080000000005"/>
    <n v="4830.5239999999994"/>
    <n v="3206.1"/>
    <n v="2180.1480000000001"/>
    <n v="769.46400000000006"/>
    <x v="0"/>
    <s v="Alabama, 2009"/>
  </r>
  <r>
    <s v="DeKalb County"/>
    <s v="Alabama"/>
    <n v="2009"/>
    <n v="68183"/>
    <n v="33582"/>
    <n v="34601"/>
    <n v="5113.7250000000004"/>
    <n v="9409.2540000000008"/>
    <n v="7841.0450000000001"/>
    <n v="9477.4370000000017"/>
    <n v="8863.7900000000009"/>
    <n v="9954.7180000000008"/>
    <n v="7977.4110000000001"/>
    <n v="5181.9080000000004"/>
    <n v="3340.9670000000001"/>
    <n v="1022.745"/>
    <x v="0"/>
    <s v="Alabama, 2009"/>
  </r>
  <r>
    <s v="Elmore County"/>
    <s v="Alabama"/>
    <n v="2009"/>
    <n v="76714"/>
    <n v="38793"/>
    <n v="37921"/>
    <n v="5063.1239999999998"/>
    <n v="10356.39"/>
    <n v="10202.962"/>
    <n v="10663.245999999999"/>
    <n v="11737.242"/>
    <n v="11276.958000000001"/>
    <n v="8591.9680000000008"/>
    <n v="4986.41"/>
    <n v="2378.134"/>
    <n v="1380.8520000000001"/>
    <x v="0"/>
    <s v="Alabama, 2009"/>
  </r>
  <r>
    <s v="Escambia County"/>
    <s v="Alabama"/>
    <n v="2009"/>
    <n v="37561"/>
    <n v="19087"/>
    <n v="18474"/>
    <n v="2403.904"/>
    <n v="4732.6859999999997"/>
    <n v="5070.7350000000006"/>
    <n v="5033.174"/>
    <n v="5108.2960000000003"/>
    <n v="5371.223"/>
    <n v="4394.6369999999997"/>
    <n v="2967.319"/>
    <n v="1690.2450000000001"/>
    <n v="751.22"/>
    <x v="0"/>
    <s v="Alabama, 2009"/>
  </r>
  <r>
    <s v="Etowah County"/>
    <s v="Alabama"/>
    <n v="2009"/>
    <n v="103150"/>
    <n v="49448"/>
    <n v="53702"/>
    <n v="6498.45"/>
    <n v="13409.5"/>
    <n v="12790.6"/>
    <n v="12893.75"/>
    <n v="13615.8"/>
    <n v="14647.3"/>
    <n v="12790.599999999999"/>
    <n v="8355.15"/>
    <n v="5673.25"/>
    <n v="2166.15"/>
    <x v="0"/>
    <s v="Alabama, 2009"/>
  </r>
  <r>
    <s v="Fayette County"/>
    <s v="Alabama"/>
    <n v="2009"/>
    <n v="17651"/>
    <n v="8490"/>
    <n v="9161"/>
    <n v="935.50300000000004"/>
    <n v="2347.5829999999996"/>
    <n v="2153.422"/>
    <n v="1923.9589999999998"/>
    <n v="2259.328"/>
    <n v="2682.9520000000002"/>
    <n v="2347.5830000000001"/>
    <n v="1676.845"/>
    <n v="988.45600000000002"/>
    <n v="353.02"/>
    <x v="0"/>
    <s v="Alabama, 2009"/>
  </r>
  <r>
    <s v="Franklin County"/>
    <s v="Alabama"/>
    <n v="2009"/>
    <n v="30847"/>
    <n v="15364"/>
    <n v="15483"/>
    <n v="2313.5250000000001"/>
    <n v="4102.6509999999998"/>
    <n v="3794.1809999999996"/>
    <n v="4133.4980000000005"/>
    <n v="4287.7330000000002"/>
    <n v="4102.6509999999998"/>
    <n v="3454.864"/>
    <n v="2529.4539999999997"/>
    <n v="1634.8910000000001"/>
    <n v="524.399"/>
    <x v="0"/>
    <s v="Alabama, 2009"/>
  </r>
  <r>
    <s v="Geneva County"/>
    <s v="Alabama"/>
    <n v="2009"/>
    <n v="25800"/>
    <n v="12531"/>
    <n v="13269"/>
    <n v="1470.6"/>
    <n v="3199.2"/>
    <n v="3199.2"/>
    <n v="2838"/>
    <n v="3405.6"/>
    <n v="3844.2"/>
    <n v="3405.6"/>
    <n v="2425.1999999999998"/>
    <n v="1341.6"/>
    <n v="645"/>
    <x v="0"/>
    <s v="Alabama, 2009"/>
  </r>
  <r>
    <s v="Greene County"/>
    <s v="Alabama"/>
    <n v="2009"/>
    <n v="9112"/>
    <n v="4361"/>
    <n v="4751"/>
    <n v="610.50400000000002"/>
    <n v="1348.576"/>
    <n v="1184.56"/>
    <n v="947.64799999999991"/>
    <n v="1102.5520000000001"/>
    <n v="1430.5839999999998"/>
    <n v="1111.664"/>
    <n v="656.06400000000008"/>
    <n v="492.048"/>
    <n v="227.8"/>
    <x v="0"/>
    <s v="Alabama, 2009"/>
  </r>
  <r>
    <s v="Hale County"/>
    <s v="Alabama"/>
    <n v="2009"/>
    <n v="17994"/>
    <n v="9093"/>
    <n v="8901"/>
    <n v="1061.646"/>
    <n v="2645.1180000000004"/>
    <n v="2735.0879999999997"/>
    <n v="2177.2740000000003"/>
    <n v="2537.154"/>
    <n v="2591.1360000000004"/>
    <n v="1889.3700000000001"/>
    <n v="1187.604"/>
    <n v="845.71799999999996"/>
    <n v="341.88600000000002"/>
    <x v="0"/>
    <s v="Alabama, 2009"/>
  </r>
  <r>
    <s v="Henry County"/>
    <s v="Alabama"/>
    <n v="2009"/>
    <n v="16580"/>
    <n v="8110"/>
    <n v="8470"/>
    <n v="1011.38"/>
    <n v="2188.56"/>
    <n v="2288.04"/>
    <n v="1359.56"/>
    <n v="2337.7799999999997"/>
    <n v="2354.3599999999997"/>
    <n v="2271.46"/>
    <n v="1359.56"/>
    <n v="1011.3799999999999"/>
    <n v="414.5"/>
    <x v="0"/>
    <s v="Alabama, 2009"/>
  </r>
  <r>
    <s v="Houston County"/>
    <s v="Alabama"/>
    <n v="2009"/>
    <n v="97091"/>
    <n v="46220"/>
    <n v="50871"/>
    <n v="6699.2790000000005"/>
    <n v="13301.467000000001"/>
    <n v="12233.466"/>
    <n v="12330.557000000001"/>
    <n v="13107.285"/>
    <n v="13689.831"/>
    <n v="11165.465"/>
    <n v="7573.098"/>
    <n v="4854.55"/>
    <n v="2038.9110000000001"/>
    <x v="0"/>
    <s v="Alabama, 2009"/>
  </r>
  <r>
    <s v="Jackson County"/>
    <s v="Alabama"/>
    <n v="2009"/>
    <n v="52898"/>
    <n v="25754"/>
    <n v="27144"/>
    <n v="3120.982"/>
    <n v="6770.9440000000004"/>
    <n v="6241.9639999999999"/>
    <n v="6612.25"/>
    <n v="7247.0259999999998"/>
    <n v="7987.598"/>
    <n v="6876.74"/>
    <n v="4813.7179999999998"/>
    <n v="2644.9"/>
    <n v="687.67399999999998"/>
    <x v="0"/>
    <s v="Alabama, 2009"/>
  </r>
  <r>
    <s v="Jefferson County"/>
    <s v="Alabama"/>
    <n v="2009"/>
    <n v="662212"/>
    <n v="313595"/>
    <n v="348617"/>
    <n v="45692.627999999997"/>
    <n v="86087.56"/>
    <n v="88736.407999999996"/>
    <n v="95358.527999999991"/>
    <n v="88736.407999999996"/>
    <n v="96682.952000000005"/>
    <n v="72181.108000000007"/>
    <n v="43043.78"/>
    <n v="33110.600000000006"/>
    <n v="12582.028"/>
    <x v="0"/>
    <s v="Alabama, 2009"/>
  </r>
  <r>
    <s v="Lamar County"/>
    <s v="Alabama"/>
    <n v="2009"/>
    <n v="14438"/>
    <n v="7061"/>
    <n v="7377"/>
    <n v="808.52800000000002"/>
    <n v="1819.1880000000001"/>
    <n v="1645.932"/>
    <n v="1746.998"/>
    <n v="1876.94"/>
    <n v="2165.6999999999998"/>
    <n v="1876.94"/>
    <n v="1400.4859999999999"/>
    <n v="779.65200000000004"/>
    <n v="346.512"/>
    <x v="0"/>
    <s v="Alabama, 2009"/>
  </r>
  <r>
    <s v="Lauderdale County"/>
    <s v="Alabama"/>
    <n v="2009"/>
    <n v="88550"/>
    <n v="42113"/>
    <n v="46437"/>
    <n v="4781.7"/>
    <n v="10626"/>
    <n v="11954.25"/>
    <n v="11688.599999999999"/>
    <n v="11511.5"/>
    <n v="12662.650000000001"/>
    <n v="10803.1"/>
    <n v="7703.85"/>
    <n v="5313"/>
    <n v="1593.9"/>
    <x v="0"/>
    <s v="Alabama, 2009"/>
  </r>
  <r>
    <s v="Lawrence County"/>
    <s v="Alabama"/>
    <n v="2009"/>
    <n v="34094"/>
    <n v="16797"/>
    <n v="17297"/>
    <n v="2011.546"/>
    <n v="4466.3140000000003"/>
    <n v="4398.1260000000002"/>
    <n v="4159.4679999999998"/>
    <n v="5318.6639999999998"/>
    <n v="4977.7240000000002"/>
    <n v="4329.9380000000001"/>
    <n v="2522.9560000000001"/>
    <n v="1329.6659999999999"/>
    <n v="511.41"/>
    <x v="0"/>
    <s v="Alabama, 2009"/>
  </r>
  <r>
    <s v="Lee County"/>
    <s v="Alabama"/>
    <n v="2009"/>
    <n v="130669"/>
    <n v="64714"/>
    <n v="65955"/>
    <n v="7840.14"/>
    <n v="16072.287"/>
    <n v="38024.678999999996"/>
    <n v="14634.928"/>
    <n v="16594.963"/>
    <n v="15288.273000000001"/>
    <n v="11237.534"/>
    <n v="6402.7809999999999"/>
    <n v="3528.0630000000001"/>
    <n v="1176.021"/>
    <x v="0"/>
    <s v="Alabama, 2009"/>
  </r>
  <r>
    <s v="Limestone County"/>
    <s v="Alabama"/>
    <n v="2009"/>
    <n v="74076"/>
    <n v="37422"/>
    <n v="36654"/>
    <n v="4666.7879999999996"/>
    <n v="10074.335999999999"/>
    <n v="8815.0439999999999"/>
    <n v="10148.412"/>
    <n v="11778.083999999999"/>
    <n v="11185.475999999999"/>
    <n v="8592.8160000000007"/>
    <n v="4889.0159999999996"/>
    <n v="2814.8879999999999"/>
    <n v="1111.1400000000001"/>
    <x v="0"/>
    <s v="Alabama, 2009"/>
  </r>
  <r>
    <s v="Lowndes County"/>
    <s v="Alabama"/>
    <n v="2009"/>
    <n v="12632"/>
    <n v="5862"/>
    <n v="6770"/>
    <n v="871.60799999999995"/>
    <n v="1844.2719999999999"/>
    <n v="1856.904"/>
    <n v="1275.8319999999999"/>
    <n v="1692.6880000000001"/>
    <n v="1907.432"/>
    <n v="1452.68"/>
    <n v="960.03200000000004"/>
    <n v="568.44000000000005"/>
    <n v="164.21600000000001"/>
    <x v="0"/>
    <s v="Alabama, 2009"/>
  </r>
  <r>
    <s v="Macon County"/>
    <s v="Alabama"/>
    <n v="2009"/>
    <n v="22304"/>
    <n v="10248"/>
    <n v="12056"/>
    <n v="1182.1120000000001"/>
    <n v="2698.7839999999997"/>
    <n v="5709.8240000000005"/>
    <n v="1717.4079999999999"/>
    <n v="2341.92"/>
    <n v="2832.6080000000002"/>
    <n v="2475.7439999999997"/>
    <n v="1650.4960000000001"/>
    <n v="1338.2399999999998"/>
    <n v="356.86399999999998"/>
    <x v="0"/>
    <s v="Alabama, 2009"/>
  </r>
  <r>
    <s v="Madison County"/>
    <s v="Alabama"/>
    <n v="2009"/>
    <n v="314047"/>
    <n v="153350"/>
    <n v="160697"/>
    <n v="20099.008000000002"/>
    <n v="42710.392"/>
    <n v="44908.720999999998"/>
    <n v="40512.062999999995"/>
    <n v="46164.909"/>
    <n v="48363.237999999998"/>
    <n v="32974.934999999998"/>
    <n v="21983.29"/>
    <n v="12561.880000000001"/>
    <n v="3768.5639999999999"/>
    <x v="0"/>
    <s v="Alabama, 2009"/>
  </r>
  <r>
    <s v="Marengo County"/>
    <s v="Alabama"/>
    <n v="2009"/>
    <n v="21210"/>
    <n v="10018"/>
    <n v="11192"/>
    <n v="1421.07"/>
    <n v="3054.24"/>
    <n v="3011.82"/>
    <n v="2014.9499999999998"/>
    <n v="2820.9300000000003"/>
    <n v="3075.45"/>
    <n v="2608.83"/>
    <n v="1802.85"/>
    <n v="975.66000000000008"/>
    <n v="402.99"/>
    <x v="0"/>
    <s v="Alabama, 2009"/>
  </r>
  <r>
    <s v="Marion County"/>
    <s v="Alabama"/>
    <n v="2009"/>
    <n v="29415"/>
    <n v="14523"/>
    <n v="14892"/>
    <n v="1735.4849999999999"/>
    <n v="3470.9700000000003"/>
    <n v="3382.7250000000004"/>
    <n v="3500.3850000000002"/>
    <n v="4029.855"/>
    <n v="4235.76"/>
    <n v="3765.12"/>
    <n v="2912.085"/>
    <n v="1853.145"/>
    <n v="558.88499999999999"/>
    <x v="0"/>
    <s v="Alabama, 2009"/>
  </r>
  <r>
    <s v="Marshall County"/>
    <s v="Alabama"/>
    <n v="2009"/>
    <n v="87925"/>
    <n v="43166"/>
    <n v="44759"/>
    <n v="7297.7749999999996"/>
    <n v="12045.724999999999"/>
    <n v="10551"/>
    <n v="11342.325000000001"/>
    <n v="11957.8"/>
    <n v="11957.8"/>
    <n v="10287.225"/>
    <n v="6946.0749999999998"/>
    <n v="3956.625"/>
    <n v="1582.65"/>
    <x v="0"/>
    <s v="Alabama, 2009"/>
  </r>
  <r>
    <s v="Mobile County"/>
    <s v="Alabama"/>
    <n v="2009"/>
    <n v="405331"/>
    <n v="193903"/>
    <n v="211428"/>
    <n v="29589.163"/>
    <n v="58367.664000000004"/>
    <n v="57557.002"/>
    <n v="55935.678"/>
    <n v="52287.699000000001"/>
    <n v="57962.332999999999"/>
    <n v="44586.41"/>
    <n v="26751.845999999998"/>
    <n v="17429.233"/>
    <n v="6079.9650000000001"/>
    <x v="0"/>
    <s v="Alabama, 2009"/>
  </r>
  <r>
    <s v="Monroe County"/>
    <s v="Alabama"/>
    <n v="2009"/>
    <n v="22790"/>
    <n v="11041"/>
    <n v="11749"/>
    <n v="1435.77"/>
    <n v="3372.92"/>
    <n v="3099.4399999999996"/>
    <n v="2438.5299999999997"/>
    <n v="2985.49"/>
    <n v="3395.71"/>
    <n v="2734.8"/>
    <n v="1732.04"/>
    <n v="1048.3399999999999"/>
    <n v="546.96"/>
    <x v="0"/>
    <s v="Alabama, 2009"/>
  </r>
  <r>
    <s v="Montgomery County"/>
    <s v="Alabama"/>
    <n v="2009"/>
    <n v="224369"/>
    <n v="106825"/>
    <n v="117544"/>
    <n v="16378.937"/>
    <n v="30514.184000000001"/>
    <n v="35674.671000000002"/>
    <n v="32533.504999999997"/>
    <n v="29392.339"/>
    <n v="30289.815000000002"/>
    <n v="22661.269"/>
    <n v="13462.14"/>
    <n v="9423.4979999999996"/>
    <n v="3814.2730000000001"/>
    <x v="0"/>
    <s v="Alabama, 2009"/>
  </r>
  <r>
    <s v="Morgan County"/>
    <s v="Alabama"/>
    <n v="2009"/>
    <n v="115197"/>
    <n v="56523"/>
    <n v="58674"/>
    <n v="7718.1989999999996"/>
    <n v="15781.989"/>
    <n v="14284.428"/>
    <n v="14169.231"/>
    <n v="16703.564999999999"/>
    <n v="16933.958999999999"/>
    <n v="13362.851999999999"/>
    <n v="8870.1689999999999"/>
    <n v="5299.0619999999999"/>
    <n v="1843.152"/>
    <x v="0"/>
    <s v="Alabama, 2009"/>
  </r>
  <r>
    <s v="Perry County"/>
    <s v="Alabama"/>
    <n v="2009"/>
    <n v="10689"/>
    <n v="4921"/>
    <n v="5768"/>
    <n v="812.36400000000003"/>
    <n v="1581.972"/>
    <n v="1859.886"/>
    <n v="994.077"/>
    <n v="1239.924"/>
    <n v="1410.9479999999999"/>
    <n v="1143.723"/>
    <n v="855.12"/>
    <n v="534.45000000000005"/>
    <n v="235.15799999999999"/>
    <x v="0"/>
    <s v="Alabama, 2009"/>
  </r>
  <r>
    <s v="Pickens County"/>
    <s v="Alabama"/>
    <n v="2009"/>
    <n v="19528"/>
    <n v="9185"/>
    <n v="10343"/>
    <n v="1171.68"/>
    <n v="2675.3360000000002"/>
    <n v="2616.752"/>
    <n v="2069.9679999999998"/>
    <n v="2499.5839999999998"/>
    <n v="2851.0879999999997"/>
    <n v="2362.8879999999999"/>
    <n v="1698.9360000000001"/>
    <n v="1152.152"/>
    <n v="390.56"/>
    <x v="0"/>
    <s v="Alabama, 2009"/>
  </r>
  <r>
    <s v="Pike County"/>
    <s v="Alabama"/>
    <n v="2009"/>
    <n v="30136"/>
    <n v="14298"/>
    <n v="15838"/>
    <n v="1958.84"/>
    <n v="3616.3199999999997"/>
    <n v="7202.5040000000008"/>
    <n v="3013.6000000000004"/>
    <n v="3586.1840000000002"/>
    <n v="3797.1360000000004"/>
    <n v="3164.2799999999997"/>
    <n v="2139.6559999999999"/>
    <n v="1235.576"/>
    <n v="421.904"/>
    <x v="0"/>
    <s v="Alabama, 2009"/>
  </r>
  <r>
    <s v="Randolph County"/>
    <s v="Alabama"/>
    <n v="2009"/>
    <n v="22504"/>
    <n v="11036"/>
    <n v="11468"/>
    <n v="1305.232"/>
    <n v="2903.0160000000001"/>
    <n v="2993.0320000000002"/>
    <n v="2407.9279999999999"/>
    <n v="3038.04"/>
    <n v="3240.576"/>
    <n v="2858.0079999999998"/>
    <n v="1957.848"/>
    <n v="1462.76"/>
    <n v="292.55200000000002"/>
    <x v="0"/>
    <s v="Alabama, 2009"/>
  </r>
  <r>
    <s v="Russell County"/>
    <s v="Alabama"/>
    <n v="2009"/>
    <n v="50029"/>
    <n v="23726"/>
    <n v="26303"/>
    <n v="3351.9430000000002"/>
    <n v="6753.9150000000009"/>
    <n v="6603.8280000000004"/>
    <n v="7304.2340000000004"/>
    <n v="6503.77"/>
    <n v="7004.06"/>
    <n v="5553.2189999999991"/>
    <n v="3752.1750000000002"/>
    <n v="2251.3049999999998"/>
    <n v="900.52200000000005"/>
    <x v="0"/>
    <s v="Alabama, 2009"/>
  </r>
  <r>
    <s v="St. Clair County"/>
    <s v="Alabama"/>
    <n v="2009"/>
    <n v="77585"/>
    <n v="38949"/>
    <n v="38636"/>
    <n v="4965.4399999999996"/>
    <n v="10163.634999999998"/>
    <n v="9853.2950000000001"/>
    <n v="10784.314999999999"/>
    <n v="11404.994999999999"/>
    <n v="11327.41"/>
    <n v="9232.6149999999998"/>
    <n v="5974.0450000000001"/>
    <n v="3103.4"/>
    <n v="931.02"/>
    <x v="0"/>
    <s v="Alabama, 2009"/>
  </r>
  <r>
    <s v="Shelby County"/>
    <s v="Alabama"/>
    <n v="2009"/>
    <n v="182996"/>
    <n v="89888"/>
    <n v="93108"/>
    <n v="13541.704"/>
    <n v="26534.42"/>
    <n v="22142.516000000003"/>
    <n v="27266.403999999999"/>
    <n v="29279.360000000001"/>
    <n v="27632.396000000001"/>
    <n v="19946.563999999998"/>
    <n v="9698.7880000000005"/>
    <n v="4940.8919999999998"/>
    <n v="1829.96"/>
    <x v="0"/>
    <s v="Alabama, 2009"/>
  </r>
  <r>
    <s v="Sumter County"/>
    <s v="Alabama"/>
    <n v="2009"/>
    <n v="13267"/>
    <n v="6018"/>
    <n v="7249"/>
    <n v="822.55399999999997"/>
    <n v="1870.6469999999999"/>
    <n v="2361.5259999999998"/>
    <n v="1472.6370000000002"/>
    <n v="1485.904"/>
    <n v="1910.4480000000001"/>
    <n v="1379.768"/>
    <n v="888.8889999999999"/>
    <n v="689.88400000000001"/>
    <n v="371.476"/>
    <x v="0"/>
    <s v="Alabama, 2009"/>
  </r>
  <r>
    <s v="Talladega County"/>
    <s v="Alabama"/>
    <n v="2009"/>
    <n v="80190"/>
    <n v="39214"/>
    <n v="40976"/>
    <n v="4971.78"/>
    <n v="10504.89"/>
    <n v="10825.65"/>
    <n v="10184.129999999999"/>
    <n v="11066.220000000001"/>
    <n v="11948.310000000001"/>
    <n v="9702.99"/>
    <n v="6094.4400000000005"/>
    <n v="3768.93"/>
    <n v="1202.8499999999999"/>
    <x v="0"/>
    <s v="Alabama, 2009"/>
  </r>
  <r>
    <s v="Tallapoosa County"/>
    <s v="Alabama"/>
    <n v="2009"/>
    <n v="40778"/>
    <n v="19568"/>
    <n v="21210"/>
    <n v="2446.6799999999998"/>
    <n v="5097.25"/>
    <n v="5056.4719999999998"/>
    <n v="4485.58"/>
    <n v="5260.3620000000001"/>
    <n v="5872.0320000000002"/>
    <n v="5464.2520000000004"/>
    <n v="3792.3540000000003"/>
    <n v="2365.1240000000003"/>
    <n v="1019.45"/>
    <x v="0"/>
    <s v="Alabama, 2009"/>
  </r>
  <r>
    <s v="Tuscaloosa County"/>
    <s v="Alabama"/>
    <n v="2009"/>
    <n v="178754"/>
    <n v="86117"/>
    <n v="92637"/>
    <n v="11440.255999999999"/>
    <n v="22523.004000000001"/>
    <n v="40219.65"/>
    <n v="21986.741999999998"/>
    <n v="21986.741999999998"/>
    <n v="23595.527999999998"/>
    <n v="17517.892"/>
    <n v="10367.732"/>
    <n v="7150.16"/>
    <n v="2145.0479999999998"/>
    <x v="0"/>
    <s v="Alabama, 2009"/>
  </r>
  <r>
    <s v="Walker County"/>
    <s v="Alabama"/>
    <n v="2009"/>
    <n v="68880"/>
    <n v="33260"/>
    <n v="35620"/>
    <n v="4339.4399999999996"/>
    <n v="8747.7599999999984"/>
    <n v="7921.2000000000007"/>
    <n v="8747.76"/>
    <n v="9436.5600000000013"/>
    <n v="9918.7200000000012"/>
    <n v="8885.52"/>
    <n v="5854.8"/>
    <n v="3719.52"/>
    <n v="1308.72"/>
    <x v="0"/>
    <s v="Alabama, 2009"/>
  </r>
  <r>
    <s v="Washington County"/>
    <s v="Alabama"/>
    <n v="2009"/>
    <n v="17212"/>
    <n v="8498"/>
    <n v="8714"/>
    <n v="912.23599999999999"/>
    <n v="2564.5879999999997"/>
    <n v="2392.4679999999998"/>
    <n v="1738.412"/>
    <n v="2271.9839999999999"/>
    <n v="2685.0720000000001"/>
    <n v="2065.44"/>
    <n v="1376.96"/>
    <n v="688.48"/>
    <n v="481.93599999999998"/>
    <x v="0"/>
    <s v="Alabama, 2009"/>
  </r>
  <r>
    <s v="Wilcox County"/>
    <s v="Alabama"/>
    <n v="2009"/>
    <n v="12552"/>
    <n v="5789"/>
    <n v="6763"/>
    <n v="878.64"/>
    <n v="2121.288"/>
    <n v="1845.1439999999998"/>
    <n v="1330.5120000000002"/>
    <n v="1656.864"/>
    <n v="1581.5520000000001"/>
    <n v="1430.9279999999999"/>
    <n v="891.19200000000001"/>
    <n v="602.49599999999998"/>
    <n v="213.38399999999999"/>
    <x v="0"/>
    <s v="Alabama, 2009"/>
  </r>
  <r>
    <s v="Winston County"/>
    <s v="Alabama"/>
    <n v="2009"/>
    <n v="24190"/>
    <n v="11921"/>
    <n v="12269"/>
    <n v="1306.26"/>
    <n v="3289.84"/>
    <n v="2806.04"/>
    <n v="2757.66"/>
    <n v="3410.79"/>
    <n v="3531.74"/>
    <n v="3265.6499999999996"/>
    <n v="2152.91"/>
    <n v="1451.4"/>
    <n v="241.9"/>
    <x v="0"/>
    <s v="Alabama, 2009"/>
  </r>
  <r>
    <s v="Aleutians East Borough"/>
    <s v="Alaska"/>
    <n v="2009"/>
    <n v="2959"/>
    <n v="1965"/>
    <n v="994"/>
    <n v="115.401"/>
    <n v="221.92500000000001"/>
    <n v="378.75199999999995"/>
    <n v="574.04600000000005"/>
    <n v="730.87300000000005"/>
    <n v="482.31700000000001"/>
    <n v="369.875"/>
    <n v="47.344000000000001"/>
    <n v="23.672000000000001"/>
    <n v="8.8770000000000007"/>
    <x v="1"/>
    <s v="Alaska, 2009"/>
  </r>
  <r>
    <s v="Aleutians West Census Area"/>
    <s v="Alaska"/>
    <n v="2009"/>
    <n v="5505"/>
    <n v="4124"/>
    <n v="1381"/>
    <n v="148.63499999999999"/>
    <n v="308.27999999999997"/>
    <n v="704.64"/>
    <n v="803.73"/>
    <n v="1420.29"/>
    <n v="1359.7350000000001"/>
    <n v="616.56000000000006"/>
    <n v="115.60499999999999"/>
    <n v="16.515000000000001"/>
    <n v="0"/>
    <x v="1"/>
    <s v="Alaska, 2009"/>
  </r>
  <r>
    <s v="Anchorage Municipality"/>
    <s v="Alaska"/>
    <n v="2009"/>
    <n v="280389"/>
    <n v="143053"/>
    <n v="137336"/>
    <n v="21589.953000000001"/>
    <n v="39254.46"/>
    <n v="46544.574000000001"/>
    <n v="44301.462"/>
    <n v="40095.627"/>
    <n v="42619.127999999997"/>
    <n v="27478.122000000003"/>
    <n v="11495.949000000001"/>
    <n v="5607.78"/>
    <n v="1962.723"/>
    <x v="1"/>
    <s v="Alaska, 2009"/>
  </r>
  <r>
    <s v="Bethel Census Area"/>
    <s v="Alaska"/>
    <n v="2009"/>
    <n v="17151"/>
    <n v="9012"/>
    <n v="8139"/>
    <n v="1920.912"/>
    <n v="3155.7839999999997"/>
    <n v="3207.2370000000001"/>
    <n v="2298.2339999999999"/>
    <n v="2195.328"/>
    <n v="2058.12"/>
    <n v="1423.5329999999999"/>
    <n v="565.98299999999995"/>
    <n v="274.416"/>
    <n v="51.453000000000003"/>
    <x v="1"/>
    <s v="Alaska, 2009"/>
  </r>
  <r>
    <s v="Bristol Bay Borough"/>
    <s v="Alaska"/>
    <n v="2009"/>
    <n v="682"/>
    <n v="328"/>
    <n v="354"/>
    <n v="40.92"/>
    <n v="133.672"/>
    <n v="98.89"/>
    <n v="55.923999999999999"/>
    <n v="63.426000000000002"/>
    <n v="158.22399999999999"/>
    <n v="54.559999999999995"/>
    <n v="41.602000000000004"/>
    <n v="25.234000000000002"/>
    <n v="8.8659999999999997"/>
    <x v="1"/>
    <s v="Alaska, 2009"/>
  </r>
  <r>
    <s v="Denali Borough"/>
    <s v="Alaska"/>
    <n v="2009"/>
    <n v="1529"/>
    <n v="884"/>
    <n v="645"/>
    <n v="70.334000000000003"/>
    <n v="180.422"/>
    <n v="88.681999999999988"/>
    <n v="175.83499999999998"/>
    <n v="336.38"/>
    <n v="394.48199999999997"/>
    <n v="211.00200000000001"/>
    <n v="59.631"/>
    <n v="9.1739999999999995"/>
    <n v="0"/>
    <x v="1"/>
    <s v="Alaska, 2009"/>
  </r>
  <r>
    <s v="Dillingham Census Area"/>
    <s v="Alaska"/>
    <n v="2009"/>
    <n v="4946"/>
    <n v="2565"/>
    <n v="2381"/>
    <n v="420.41"/>
    <n v="890.28"/>
    <n v="880.38800000000003"/>
    <n v="553.952"/>
    <n v="682.548"/>
    <n v="707.27800000000002"/>
    <n v="455.03200000000004"/>
    <n v="232.46199999999999"/>
    <n v="103.866"/>
    <n v="19.783999999999999"/>
    <x v="1"/>
    <s v="Alaska, 2009"/>
  </r>
  <r>
    <s v="Fairbanks North Star Borough"/>
    <s v="Alaska"/>
    <n v="2009"/>
    <n v="96843"/>
    <n v="51682"/>
    <n v="45161"/>
    <n v="7844.2830000000004"/>
    <n v="13461.177"/>
    <n v="19271.757000000001"/>
    <n v="15882.252"/>
    <n v="12395.904"/>
    <n v="13461.177"/>
    <n v="8909.5560000000005"/>
    <n v="3389.5050000000001"/>
    <n v="1646.3310000000001"/>
    <n v="484.21499999999997"/>
    <x v="1"/>
    <s v="Alaska, 2009"/>
  </r>
  <r>
    <s v="Haines Borough"/>
    <s v="Alaska"/>
    <n v="2009"/>
    <n v="2424"/>
    <n v="1236"/>
    <n v="1188"/>
    <n v="150.28800000000001"/>
    <n v="298.15200000000004"/>
    <n v="220.584"/>
    <n v="138.16800000000001"/>
    <n v="298.15200000000004"/>
    <n v="559.94399999999996"/>
    <n v="366.024"/>
    <n v="210.88799999999998"/>
    <n v="111.50399999999999"/>
    <n v="70.296000000000006"/>
    <x v="1"/>
    <s v="Alaska, 2009"/>
  </r>
  <r>
    <s v="Hoonah-Angoon Census Area"/>
    <s v="Alaska"/>
    <n v="2009"/>
    <n v="2042"/>
    <n v="1067"/>
    <n v="975"/>
    <n v="100.05800000000001"/>
    <n v="242.99799999999999"/>
    <n v="169.48599999999999"/>
    <n v="283.83799999999997"/>
    <n v="267.50199999999995"/>
    <n v="355.30799999999999"/>
    <n v="349.18200000000002"/>
    <n v="159.27600000000001"/>
    <n v="93.931999999999988"/>
    <n v="22.462"/>
    <x v="1"/>
    <s v="Alaska, 2009"/>
  </r>
  <r>
    <s v="Juneau City and Borough"/>
    <s v="Alaska"/>
    <n v="2009"/>
    <n v="30777"/>
    <n v="15605"/>
    <n v="15172"/>
    <n v="1846.62"/>
    <n v="4001.0099999999998"/>
    <n v="4708.8810000000003"/>
    <n v="3970.2330000000002"/>
    <n v="4678.1039999999994"/>
    <n v="5385.9750000000004"/>
    <n v="3970.2330000000002"/>
    <n v="1292.634"/>
    <n v="707.87099999999998"/>
    <n v="215.43899999999999"/>
    <x v="1"/>
    <s v="Alaska, 2009"/>
  </r>
  <r>
    <s v="Kenai Peninsula Borough"/>
    <s v="Alaska"/>
    <n v="2009"/>
    <n v="53052"/>
    <n v="27632"/>
    <n v="25420"/>
    <n v="3236.172"/>
    <n v="7215.0720000000001"/>
    <n v="7692.54"/>
    <n v="5570.46"/>
    <n v="7002.8639999999996"/>
    <n v="9867.6720000000005"/>
    <n v="7215.0720000000001"/>
    <n v="3342.2759999999998"/>
    <n v="1432.404"/>
    <n v="477.46800000000002"/>
    <x v="1"/>
    <s v="Alaska, 2009"/>
  </r>
  <r>
    <s v="Ketchikan Gateway Borough"/>
    <s v="Alaska"/>
    <n v="2009"/>
    <n v="13132"/>
    <n v="6537"/>
    <n v="6595"/>
    <n v="906.10799999999995"/>
    <n v="1785.952"/>
    <n v="1785.952"/>
    <n v="1575.8400000000001"/>
    <n v="1864.7440000000001"/>
    <n v="2284.9679999999998"/>
    <n v="1694.028"/>
    <n v="709.12799999999993"/>
    <n v="485.88400000000001"/>
    <n v="52.527999999999999"/>
    <x v="1"/>
    <s v="Alaska, 2009"/>
  </r>
  <r>
    <s v="Kodiak Island Borough"/>
    <s v="Alaska"/>
    <n v="2009"/>
    <n v="13147"/>
    <n v="7075"/>
    <n v="6072"/>
    <n v="1091.201"/>
    <n v="2169.2550000000001"/>
    <n v="2129.8139999999999"/>
    <n v="1590.787"/>
    <n v="1998.3440000000001"/>
    <n v="2011.491"/>
    <n v="1406.729"/>
    <n v="578.46799999999996"/>
    <n v="105.176"/>
    <n v="78.882000000000005"/>
    <x v="1"/>
    <s v="Alaska, 2009"/>
  </r>
  <r>
    <s v="Lake and Peninsula Borough"/>
    <s v="Alaska"/>
    <n v="2009"/>
    <n v="1399"/>
    <n v="649"/>
    <n v="750"/>
    <n v="139.9"/>
    <n v="306.38099999999997"/>
    <n v="257.416"/>
    <n v="113.31899999999999"/>
    <n v="114.71799999999999"/>
    <n v="256.017"/>
    <n v="125.91"/>
    <n v="46.167000000000002"/>
    <n v="29.379000000000001"/>
    <n v="6.9950000000000001"/>
    <x v="1"/>
    <s v="Alaska, 2009"/>
  </r>
  <r>
    <s v="Matanuska-Susitna Borough"/>
    <s v="Alaska"/>
    <n v="2009"/>
    <n v="82099"/>
    <n v="42629"/>
    <n v="39470"/>
    <n v="6075.326"/>
    <n v="12561.147000000001"/>
    <n v="12889.543000000001"/>
    <n v="10344.474"/>
    <n v="12150.652"/>
    <n v="13710.532999999999"/>
    <n v="8374.098"/>
    <n v="3776.5540000000001"/>
    <n v="1641.98"/>
    <n v="492.59399999999999"/>
    <x v="1"/>
    <s v="Alaska, 2009"/>
  </r>
  <r>
    <s v="Nome Census Area"/>
    <s v="Alaska"/>
    <n v="2009"/>
    <n v="9339"/>
    <n v="5014"/>
    <n v="4325"/>
    <n v="989.93399999999997"/>
    <n v="1559.6129999999998"/>
    <n v="1802.4270000000001"/>
    <n v="1316.799"/>
    <n v="1139.3579999999999"/>
    <n v="1102.002"/>
    <n v="877.86599999999999"/>
    <n v="326.86500000000001"/>
    <n v="205.45800000000003"/>
    <n v="18.678000000000001"/>
    <x v="1"/>
    <s v="Alaska, 2009"/>
  </r>
  <r>
    <s v="North Slope Borough"/>
    <s v="Alaska"/>
    <n v="2009"/>
    <n v="6716"/>
    <n v="3585"/>
    <n v="3131"/>
    <n v="725.32799999999997"/>
    <n v="1155.152"/>
    <n v="1289.472"/>
    <n v="913.37599999999998"/>
    <n v="799.20399999999995"/>
    <n v="987.25199999999995"/>
    <n v="591.00800000000004"/>
    <n v="161.184"/>
    <n v="73.876000000000005"/>
    <n v="20.148"/>
    <x v="1"/>
    <s v="Alaska, 2009"/>
  </r>
  <r>
    <s v="Northwest Arctic Borough"/>
    <s v="Alaska"/>
    <n v="2009"/>
    <n v="7430"/>
    <n v="3950"/>
    <n v="3480"/>
    <n v="787.58"/>
    <n v="1381.98"/>
    <n v="1500.8600000000001"/>
    <n v="988.18999999999994"/>
    <n v="943.61"/>
    <n v="854.45"/>
    <n v="579.54"/>
    <n v="260.04999999999995"/>
    <n v="111.45"/>
    <n v="14.86"/>
    <x v="1"/>
    <s v="Alaska, 2009"/>
  </r>
  <r>
    <s v="Petersburg Census Area"/>
    <s v="Alaska"/>
    <n v="2009"/>
    <n v="3862"/>
    <n v="2051"/>
    <n v="1811"/>
    <n v="220.13399999999999"/>
    <n v="478.88800000000003"/>
    <n v="475.02599999999995"/>
    <n v="262.61599999999999"/>
    <n v="691.298"/>
    <n v="687.43599999999992"/>
    <n v="590.88599999999997"/>
    <n v="308.96000000000004"/>
    <n v="92.687999999999988"/>
    <n v="57.93"/>
    <x v="1"/>
    <s v="Alaska, 2009"/>
  </r>
  <r>
    <s v="Prince of Wales-Hyder Census Area"/>
    <s v="Alaska"/>
    <n v="2009"/>
    <n v="5572"/>
    <n v="3067"/>
    <n v="2505"/>
    <n v="306.45999999999998"/>
    <n v="791.22399999999993"/>
    <n v="846.94399999999996"/>
    <n v="629.63599999999997"/>
    <n v="774.50800000000004"/>
    <n v="991.81600000000003"/>
    <n v="718.78800000000001"/>
    <n v="395.61200000000002"/>
    <n v="100.29599999999999"/>
    <n v="16.716000000000001"/>
    <x v="1"/>
    <s v="Alaska, 2009"/>
  </r>
  <r>
    <s v="Sitka City and Borough"/>
    <s v="Alaska"/>
    <n v="2009"/>
    <n v="8811"/>
    <n v="4450"/>
    <n v="4361"/>
    <n v="546.28200000000004"/>
    <n v="1198.296"/>
    <n v="1215.9180000000001"/>
    <n v="1207.107"/>
    <n v="1215.9180000000001"/>
    <n v="1453.8150000000001"/>
    <n v="1127.808"/>
    <n v="555.09299999999996"/>
    <n v="202.65300000000002"/>
    <n v="79.299000000000007"/>
    <x v="1"/>
    <s v="Alaska, 2009"/>
  </r>
  <r>
    <s v="Skagway Municipality"/>
    <s v="Alaska"/>
    <n v="2009"/>
    <n v="1071"/>
    <n v="632"/>
    <n v="439"/>
    <n v="58.905000000000001"/>
    <n v="106.029"/>
    <n v="214.20000000000002"/>
    <n v="103.887"/>
    <n v="142.44299999999998"/>
    <n v="231.33600000000001"/>
    <n v="141.37199999999999"/>
    <n v="54.620999999999995"/>
    <n v="18.207000000000001"/>
    <n v="0"/>
    <x v="1"/>
    <s v="Alaska, 2009"/>
  </r>
  <r>
    <s v="Southeast Fairbanks Census Area"/>
    <s v="Alaska"/>
    <n v="2009"/>
    <n v="6760"/>
    <n v="3535"/>
    <n v="3225"/>
    <n v="655.72"/>
    <n v="1135.68"/>
    <n v="953.16000000000008"/>
    <n v="703.04"/>
    <n v="946.4"/>
    <n v="1074.8400000000001"/>
    <n v="770.64"/>
    <n v="405.6"/>
    <n v="108.16"/>
    <n v="13.52"/>
    <x v="1"/>
    <s v="Alaska, 2009"/>
  </r>
  <r>
    <s v="Valdez-Cordova Census Area"/>
    <s v="Alaska"/>
    <n v="2009"/>
    <n v="9529"/>
    <n v="5092"/>
    <n v="4437"/>
    <n v="628.91399999999999"/>
    <n v="1305.473"/>
    <n v="1457.9369999999999"/>
    <n v="924.31299999999999"/>
    <n v="1334.06"/>
    <n v="1839.097"/>
    <n v="1372.1759999999999"/>
    <n v="409.74699999999996"/>
    <n v="161.99299999999999"/>
    <n v="95.29"/>
    <x v="1"/>
    <s v="Alaska, 2009"/>
  </r>
  <r>
    <s v="Wade Hampton Census Area"/>
    <s v="Alaska"/>
    <n v="2009"/>
    <n v="7577"/>
    <n v="3938"/>
    <n v="3639"/>
    <n v="1015.318"/>
    <n v="1538.1310000000001"/>
    <n v="1613.9009999999998"/>
    <n v="954.702"/>
    <n v="856.20100000000002"/>
    <n v="757.7"/>
    <n v="484.928"/>
    <n v="227.31"/>
    <n v="83.347000000000008"/>
    <n v="53.039000000000001"/>
    <x v="1"/>
    <s v="Alaska, 2009"/>
  </r>
  <r>
    <s v="Wrangell City and Borough"/>
    <s v="Alaska"/>
    <n v="2009"/>
    <n v="2168"/>
    <n v="1029"/>
    <n v="1139"/>
    <n v="78.048000000000002"/>
    <n v="327.36799999999999"/>
    <n v="355.55200000000002"/>
    <n v="212.464"/>
    <n v="294.84799999999996"/>
    <n v="366.39200000000005"/>
    <n v="242.81599999999997"/>
    <n v="160.43200000000002"/>
    <n v="134.416"/>
    <n v="0"/>
    <x v="1"/>
    <s v="Alaska, 2009"/>
  </r>
  <r>
    <s v="Yakutat City and Borough"/>
    <s v="Alaska"/>
    <n v="2009"/>
    <n v="418"/>
    <n v="207"/>
    <n v="211"/>
    <n v="28.006"/>
    <n v="91.123999999999995"/>
    <n v="40.128"/>
    <n v="28.841999999999999"/>
    <n v="75.239999999999995"/>
    <n v="60.191999999999993"/>
    <n v="50.996000000000002"/>
    <n v="27.169999999999998"/>
    <n v="17.137999999999998"/>
    <n v="0"/>
    <x v="1"/>
    <s v="Alaska, 2009"/>
  </r>
  <r>
    <s v="Yukon-Koyukuk Census Area"/>
    <s v="Alaska"/>
    <n v="2009"/>
    <n v="5813"/>
    <n v="3133"/>
    <n v="2680"/>
    <n v="366.21899999999999"/>
    <n v="837.072"/>
    <n v="1052.153"/>
    <n v="697.56"/>
    <n v="680.12100000000009"/>
    <n v="930.07999999999993"/>
    <n v="726.625"/>
    <n v="319.71500000000003"/>
    <n v="145.32499999999999"/>
    <n v="40.691000000000003"/>
    <x v="1"/>
    <s v="Alaska, 2009"/>
  </r>
  <r>
    <s v="Apache County"/>
    <s v="Arizona"/>
    <n v="2009"/>
    <n v="69341"/>
    <n v="34067"/>
    <n v="35274"/>
    <n v="6102.0079999999998"/>
    <n v="12273.357"/>
    <n v="12134.674999999999"/>
    <n v="7280.8050000000003"/>
    <n v="7904.8739999999998"/>
    <n v="9153.0120000000006"/>
    <n v="7142.1229999999996"/>
    <n v="4299.1419999999998"/>
    <n v="2149.5709999999999"/>
    <n v="762.75099999999998"/>
    <x v="2"/>
    <s v="Arizona, 2009"/>
  </r>
  <r>
    <s v="Cochise County"/>
    <s v="Arizona"/>
    <n v="2009"/>
    <n v="127613"/>
    <n v="63380"/>
    <n v="64233"/>
    <n v="9060.5229999999992"/>
    <n v="16589.689999999999"/>
    <n v="17993.433000000001"/>
    <n v="12506.074000000001"/>
    <n v="14930.721000000001"/>
    <n v="18121.045999999998"/>
    <n v="16844.916000000001"/>
    <n v="11740.396000000001"/>
    <n v="7656.78"/>
    <n v="2169.4209999999998"/>
    <x v="2"/>
    <s v="Arizona, 2009"/>
  </r>
  <r>
    <s v="Coconino County"/>
    <s v="Arizona"/>
    <n v="2009"/>
    <n v="127312"/>
    <n v="63457"/>
    <n v="63855"/>
    <n v="9930.3359999999993"/>
    <n v="17823.68"/>
    <n v="29027.135999999999"/>
    <n v="13240.448"/>
    <n v="15914"/>
    <n v="18332.928"/>
    <n v="13113.136"/>
    <n v="6110.9760000000006"/>
    <n v="3055.4880000000003"/>
    <n v="1018.496"/>
    <x v="2"/>
    <s v="Arizona, 2009"/>
  </r>
  <r>
    <s v="Gila County"/>
    <s v="Arizona"/>
    <n v="2009"/>
    <n v="51850"/>
    <n v="25641"/>
    <n v="26209"/>
    <n v="3162.85"/>
    <n v="6636.7999999999993"/>
    <n v="6014.6"/>
    <n v="3733.2"/>
    <n v="5236.8500000000004"/>
    <n v="7518.25"/>
    <n v="8244.1500000000015"/>
    <n v="6170.15"/>
    <n v="3836.9"/>
    <n v="1296.25"/>
    <x v="2"/>
    <s v="Arizona, 2009"/>
  </r>
  <r>
    <s v="Graham County"/>
    <s v="Arizona"/>
    <n v="2009"/>
    <n v="34780"/>
    <n v="18247"/>
    <n v="16533"/>
    <n v="2608.5"/>
    <n v="5147.4400000000005"/>
    <n v="6051.7199999999993"/>
    <n v="4695.3"/>
    <n v="4556.18"/>
    <n v="4138.82"/>
    <n v="3164.98"/>
    <n v="2156.36"/>
    <n v="1739"/>
    <n v="417.36"/>
    <x v="2"/>
    <s v="Arizona, 2009"/>
  </r>
  <r>
    <s v="Greenlee County"/>
    <s v="Arizona"/>
    <n v="2009"/>
    <n v="7723"/>
    <n v="4057"/>
    <n v="3666"/>
    <n v="633.28599999999994"/>
    <n v="1289.741"/>
    <n v="973.09799999999996"/>
    <n v="872.69900000000007"/>
    <n v="1042.605"/>
    <n v="1220.2339999999999"/>
    <n v="911.31400000000008"/>
    <n v="393.87299999999999"/>
    <n v="332.089"/>
    <n v="54.061"/>
    <x v="2"/>
    <s v="Arizona, 2009"/>
  </r>
  <r>
    <s v="La Paz County"/>
    <s v="Arizona"/>
    <n v="2009"/>
    <n v="20055"/>
    <n v="10032"/>
    <n v="10023"/>
    <n v="1123.08"/>
    <n v="1985.4450000000002"/>
    <n v="1784.895"/>
    <n v="1724.73"/>
    <n v="2145.8850000000002"/>
    <n v="2326.38"/>
    <n v="2667.3150000000001"/>
    <n v="3148.6350000000002"/>
    <n v="2627.2049999999999"/>
    <n v="501.375"/>
    <x v="2"/>
    <s v="Arizona, 2009"/>
  </r>
  <r>
    <s v="Maricopa County"/>
    <s v="Arizona"/>
    <n v="2009"/>
    <n v="3855521"/>
    <n v="1943284"/>
    <n v="1912237"/>
    <n v="323863.76400000002"/>
    <n v="566761.58700000006"/>
    <n v="516639.81400000001"/>
    <n v="616883.3600000001"/>
    <n v="559050.54499999993"/>
    <n v="489651.16700000002"/>
    <n v="358563.45299999998"/>
    <n v="215909.17599999998"/>
    <n v="154220.84"/>
    <n v="53977.294000000002"/>
    <x v="2"/>
    <s v="Arizona, 2009"/>
  </r>
  <r>
    <s v="Mohave County"/>
    <s v="Arizona"/>
    <n v="2009"/>
    <n v="192988"/>
    <n v="95420"/>
    <n v="97568"/>
    <n v="11965.255999999999"/>
    <n v="23158.559999999998"/>
    <n v="20649.716"/>
    <n v="18333.86"/>
    <n v="21614.656000000003"/>
    <n v="27211.308000000001"/>
    <n v="29141.188000000002"/>
    <n v="23544.536"/>
    <n v="13702.148000000001"/>
    <n v="3666.7719999999999"/>
    <x v="2"/>
    <s v="Arizona, 2009"/>
  </r>
  <r>
    <s v="Navajo County"/>
    <s v="Arizona"/>
    <n v="2009"/>
    <n v="110458"/>
    <n v="54613"/>
    <n v="55845"/>
    <n v="9168.0139999999992"/>
    <n v="18888.317999999999"/>
    <n v="17783.737999999998"/>
    <n v="11819.005999999999"/>
    <n v="13144.502"/>
    <n v="14580.456"/>
    <n v="12039.921999999999"/>
    <n v="7842.518"/>
    <n v="4086.9459999999999"/>
    <n v="1104.58"/>
    <x v="2"/>
    <s v="Arizona, 2009"/>
  </r>
  <r>
    <s v="Pima County"/>
    <s v="Arizona"/>
    <n v="2009"/>
    <n v="990213"/>
    <n v="484947"/>
    <n v="505266"/>
    <n v="68324.697"/>
    <n v="126747.264"/>
    <n v="136649.394"/>
    <n v="140610.24599999998"/>
    <n v="123776.625"/>
    <n v="134668.96799999999"/>
    <n v="112884.28200000001"/>
    <n v="72285.548999999999"/>
    <n v="53471.502"/>
    <n v="19804.259999999998"/>
    <x v="2"/>
    <s v="Arizona, 2009"/>
  </r>
  <r>
    <s v="Pinal County"/>
    <s v="Arizona"/>
    <n v="2009"/>
    <n v="296113"/>
    <n v="154918"/>
    <n v="141195"/>
    <n v="22800.701000000001"/>
    <n v="42640.271999999997"/>
    <n v="36125.786"/>
    <n v="45009.175999999999"/>
    <n v="39679.142"/>
    <n v="35533.56"/>
    <n v="32572.43"/>
    <n v="23689.040000000001"/>
    <n v="14805.65"/>
    <n v="2961.13"/>
    <x v="2"/>
    <s v="Arizona, 2009"/>
  </r>
  <r>
    <s v="Santa Cruz County"/>
    <s v="Arizona"/>
    <n v="2009"/>
    <n v="42550"/>
    <n v="20433"/>
    <n v="22117"/>
    <n v="4042.25"/>
    <n v="7403.7"/>
    <n v="5957"/>
    <n v="4084.7999999999997"/>
    <n v="5148.5499999999993"/>
    <n v="5744.25"/>
    <n v="4340.1000000000004"/>
    <n v="3404"/>
    <n v="1659.4499999999998"/>
    <n v="765.9"/>
    <x v="2"/>
    <s v="Arizona, 2009"/>
  </r>
  <r>
    <s v="Yavapai County"/>
    <s v="Arizona"/>
    <n v="2009"/>
    <n v="209365"/>
    <n v="102669"/>
    <n v="106696"/>
    <n v="11096.344999999999"/>
    <n v="23030.15"/>
    <n v="21983.325000000001"/>
    <n v="18633.485000000001"/>
    <n v="22192.69"/>
    <n v="30986.02"/>
    <n v="33707.764999999999"/>
    <n v="25333.165000000001"/>
    <n v="16749.2"/>
    <n v="5234.125"/>
    <x v="2"/>
    <s v="Arizona, 2009"/>
  </r>
  <r>
    <s v="Yuma County"/>
    <s v="Arizona"/>
    <n v="2009"/>
    <n v="188983"/>
    <n v="94135"/>
    <n v="94848"/>
    <n v="16630.504000000001"/>
    <n v="29859.313999999998"/>
    <n v="28536.433000000001"/>
    <n v="20032.198"/>
    <n v="22488.976999999999"/>
    <n v="20599.146999999997"/>
    <n v="16441.521000000001"/>
    <n v="16630.504000000001"/>
    <n v="14740.673999999999"/>
    <n v="2834.7449999999999"/>
    <x v="2"/>
    <s v="Arizona, 2009"/>
  </r>
  <r>
    <s v="Arkansas County"/>
    <s v="Arkansas"/>
    <n v="2009"/>
    <n v="19385"/>
    <n v="9385"/>
    <n v="10000"/>
    <n v="1182.4849999999999"/>
    <n v="2558.8199999999997"/>
    <n v="2520.0500000000002"/>
    <n v="2035.425"/>
    <n v="2442.5100000000002"/>
    <n v="2985.29"/>
    <n v="2500.665"/>
    <n v="1473.26"/>
    <n v="1182.4850000000001"/>
    <n v="484.625"/>
    <x v="3"/>
    <s v="Arkansas, 2009"/>
  </r>
  <r>
    <s v="Ashley County"/>
    <s v="Arkansas"/>
    <n v="2009"/>
    <n v="22337"/>
    <n v="10835"/>
    <n v="11502"/>
    <n v="1362.557"/>
    <n v="3104.8429999999998"/>
    <n v="2926.1469999999999"/>
    <n v="2680.44"/>
    <n v="3015.4949999999999"/>
    <n v="3127.18"/>
    <n v="2814.462"/>
    <n v="1809.297"/>
    <n v="915.81700000000001"/>
    <n v="580.76199999999994"/>
    <x v="3"/>
    <s v="Arkansas, 2009"/>
  </r>
  <r>
    <s v="Baxter County"/>
    <s v="Arkansas"/>
    <n v="2009"/>
    <n v="41468"/>
    <n v="19934"/>
    <n v="21534"/>
    <n v="1948.9960000000001"/>
    <n v="4271.2039999999997"/>
    <n v="3939.46"/>
    <n v="3566.248"/>
    <n v="4312.6720000000005"/>
    <n v="5722.5840000000007"/>
    <n v="6593.4120000000003"/>
    <n v="5888.4560000000001"/>
    <n v="3524.78"/>
    <n v="1658.72"/>
    <x v="3"/>
    <s v="Arkansas, 2009"/>
  </r>
  <r>
    <s v="Benton County"/>
    <s v="Arkansas"/>
    <n v="2009"/>
    <n v="209931"/>
    <n v="104129"/>
    <n v="105802"/>
    <n v="16584.548999999999"/>
    <n v="31699.580999999998"/>
    <n v="26661.237000000001"/>
    <n v="31489.65"/>
    <n v="30649.925999999999"/>
    <n v="27291.03"/>
    <n v="20363.307000000001"/>
    <n v="13645.514999999999"/>
    <n v="8397.24"/>
    <n v="2939.0340000000001"/>
    <x v="3"/>
    <s v="Arkansas, 2009"/>
  </r>
  <r>
    <s v="Boone County"/>
    <s v="Arkansas"/>
    <n v="2009"/>
    <n v="36341"/>
    <n v="17621"/>
    <n v="18720"/>
    <n v="2289.4830000000002"/>
    <n v="4760.6710000000003"/>
    <n v="4360.92"/>
    <n v="4179.2150000000001"/>
    <n v="4687.9889999999996"/>
    <n v="4978.7169999999996"/>
    <n v="4651.6479999999992"/>
    <n v="3488.7359999999999"/>
    <n v="1962.414"/>
    <n v="1053.8889999999999"/>
    <x v="3"/>
    <s v="Arkansas, 2009"/>
  </r>
  <r>
    <s v="Bradley County"/>
    <s v="Arkansas"/>
    <n v="2009"/>
    <n v="11967"/>
    <n v="6058"/>
    <n v="5909"/>
    <n v="813.75599999999997"/>
    <n v="1531.7759999999998"/>
    <n v="1172.7660000000001"/>
    <n v="1627.5119999999999"/>
    <n v="1699.3140000000001"/>
    <n v="1711.2809999999999"/>
    <n v="1424.0729999999999"/>
    <n v="957.36"/>
    <n v="825.72299999999996"/>
    <n v="227.37299999999999"/>
    <x v="3"/>
    <s v="Arkansas, 2009"/>
  </r>
  <r>
    <s v="Calhoun County"/>
    <s v="Arkansas"/>
    <n v="2009"/>
    <n v="5411"/>
    <n v="2646"/>
    <n v="2765"/>
    <n v="259.72800000000001"/>
    <n v="698.01900000000001"/>
    <n v="790.00599999999997"/>
    <n v="438.29100000000005"/>
    <n v="762.95100000000002"/>
    <n v="838.70500000000004"/>
    <n v="698.01900000000001"/>
    <n v="470.75700000000001"/>
    <n v="340.89300000000003"/>
    <n v="113.631"/>
    <x v="3"/>
    <s v="Arkansas, 2009"/>
  </r>
  <r>
    <s v="Carroll County"/>
    <s v="Arkansas"/>
    <n v="2009"/>
    <n v="27321"/>
    <n v="13670"/>
    <n v="13651"/>
    <n v="1748.5440000000001"/>
    <n v="3278.52"/>
    <n v="3333.1620000000003"/>
    <n v="3032.6310000000003"/>
    <n v="3305.8409999999999"/>
    <n v="4098.1499999999996"/>
    <n v="4043.5079999999998"/>
    <n v="2513.5320000000002"/>
    <n v="1475.3340000000001"/>
    <n v="491.77800000000002"/>
    <x v="3"/>
    <s v="Arkansas, 2009"/>
  </r>
  <r>
    <s v="Chicot County"/>
    <s v="Arkansas"/>
    <n v="2009"/>
    <n v="12279"/>
    <n v="6051"/>
    <n v="6228"/>
    <n v="798.13499999999999"/>
    <n v="1645.386"/>
    <n v="1608.549"/>
    <n v="1203.3420000000001"/>
    <n v="1669.944"/>
    <n v="1829.5709999999999"/>
    <n v="1473.48"/>
    <n v="1080.5520000000001"/>
    <n v="650.78700000000003"/>
    <n v="306.97500000000002"/>
    <x v="3"/>
    <s v="Arkansas, 2009"/>
  </r>
  <r>
    <s v="Clark County"/>
    <s v="Arkansas"/>
    <n v="2009"/>
    <n v="23601"/>
    <n v="11288"/>
    <n v="12313"/>
    <n v="1392.4590000000001"/>
    <n v="2666.913"/>
    <n v="6490.2749999999996"/>
    <n v="1911.681"/>
    <n v="2619.7110000000002"/>
    <n v="2714.1149999999998"/>
    <n v="2407.3020000000001"/>
    <n v="1675.6709999999998"/>
    <n v="1132.848"/>
    <n v="542.82299999999998"/>
    <x v="3"/>
    <s v="Arkansas, 2009"/>
  </r>
  <r>
    <s v="Clay County"/>
    <s v="Arkansas"/>
    <n v="2009"/>
    <n v="16045"/>
    <n v="7704"/>
    <n v="8341"/>
    <n v="898.52"/>
    <n v="1909.355"/>
    <n v="1829.13"/>
    <n v="1668.68"/>
    <n v="2101.895"/>
    <n v="2262.3450000000003"/>
    <n v="2214.21"/>
    <n v="1588.4549999999999"/>
    <n v="1267.5549999999998"/>
    <n v="304.85500000000002"/>
    <x v="3"/>
    <s v="Arkansas, 2009"/>
  </r>
  <r>
    <s v="Cleburne County"/>
    <s v="Arkansas"/>
    <n v="2009"/>
    <n v="25292"/>
    <n v="12293"/>
    <n v="12999"/>
    <n v="1264.5999999999999"/>
    <n v="2883.288"/>
    <n v="2731.5360000000001"/>
    <n v="2402.7399999999998"/>
    <n v="3085.6239999999998"/>
    <n v="3591.4639999999999"/>
    <n v="3743.2159999999999"/>
    <n v="3161.5"/>
    <n v="1694.5639999999999"/>
    <n v="733.46799999999996"/>
    <x v="3"/>
    <s v="Arkansas, 2009"/>
  </r>
  <r>
    <s v="Cleveland County"/>
    <s v="Arkansas"/>
    <n v="2009"/>
    <n v="8640"/>
    <n v="4231"/>
    <n v="4409"/>
    <n v="570.24"/>
    <n v="1218.24"/>
    <n v="1071.3599999999999"/>
    <n v="941.76"/>
    <n v="1157.76"/>
    <n v="1270.08"/>
    <n v="1114.56"/>
    <n v="777.6"/>
    <n v="414.72"/>
    <n v="120.96"/>
    <x v="3"/>
    <s v="Arkansas, 2009"/>
  </r>
  <r>
    <s v="Columbia County"/>
    <s v="Arkansas"/>
    <n v="2009"/>
    <n v="24292"/>
    <n v="11642"/>
    <n v="12650"/>
    <n v="1506.104"/>
    <n v="3060.7920000000004"/>
    <n v="4008.1800000000003"/>
    <n v="2987.9160000000002"/>
    <n v="2915.04"/>
    <n v="3279.42"/>
    <n v="2647.828"/>
    <n v="1943.3600000000001"/>
    <n v="1311.768"/>
    <n v="607.29999999999995"/>
    <x v="3"/>
    <s v="Arkansas, 2009"/>
  </r>
  <r>
    <s v="Conway County"/>
    <s v="Arkansas"/>
    <n v="2009"/>
    <n v="20619"/>
    <n v="10065"/>
    <n v="10554"/>
    <n v="1340.2349999999999"/>
    <n v="2742.3270000000002"/>
    <n v="2742.3270000000002"/>
    <n v="2226.8519999999999"/>
    <n v="2701.0889999999999"/>
    <n v="3072.2309999999998"/>
    <n v="2536.1369999999997"/>
    <n v="1731.9960000000001"/>
    <n v="1175.2829999999999"/>
    <n v="371.142"/>
    <x v="3"/>
    <s v="Arkansas, 2009"/>
  </r>
  <r>
    <s v="Craighead County"/>
    <s v="Arkansas"/>
    <n v="2009"/>
    <n v="91474"/>
    <n v="44153"/>
    <n v="47321"/>
    <n v="6494.6540000000005"/>
    <n v="12166.041999999999"/>
    <n v="13446.678"/>
    <n v="16099.423999999999"/>
    <n v="11708.671999999999"/>
    <n v="11525.723999999998"/>
    <n v="9238.8739999999998"/>
    <n v="5762.8620000000001"/>
    <n v="3658.96"/>
    <n v="1463.5840000000001"/>
    <x v="3"/>
    <s v="Arkansas, 2009"/>
  </r>
  <r>
    <s v="Crawford County"/>
    <s v="Arkansas"/>
    <n v="2009"/>
    <n v="58740"/>
    <n v="29012"/>
    <n v="29728"/>
    <n v="4229.28"/>
    <n v="8752.26"/>
    <n v="7636.2000000000007"/>
    <n v="7636.2000000000007"/>
    <n v="7988.6399999999994"/>
    <n v="8458.56"/>
    <n v="6696.3600000000006"/>
    <n v="4170.54"/>
    <n v="2584.56"/>
    <n v="528.66"/>
    <x v="3"/>
    <s v="Arkansas, 2009"/>
  </r>
  <r>
    <s v="Crittenden County"/>
    <s v="Arkansas"/>
    <n v="2009"/>
    <n v="52199"/>
    <n v="24780"/>
    <n v="27419"/>
    <n v="4436.915"/>
    <n v="8247.4419999999991"/>
    <n v="7777.6509999999998"/>
    <n v="7046.8649999999998"/>
    <n v="6942.4670000000006"/>
    <n v="7307.8600000000006"/>
    <n v="5167.701"/>
    <n v="2923.1440000000002"/>
    <n v="1826.9649999999999"/>
    <n v="521.99"/>
    <x v="3"/>
    <s v="Arkansas, 2009"/>
  </r>
  <r>
    <s v="Cross County"/>
    <s v="Arkansas"/>
    <n v="2009"/>
    <n v="18801"/>
    <n v="9107"/>
    <n v="9694"/>
    <n v="1316.07"/>
    <n v="2688.5429999999997"/>
    <n v="2500.5329999999999"/>
    <n v="2256.12"/>
    <n v="2519.3339999999998"/>
    <n v="2613.3389999999999"/>
    <n v="2293.7219999999998"/>
    <n v="1316.07"/>
    <n v="977.65200000000004"/>
    <n v="338.41800000000001"/>
    <x v="3"/>
    <s v="Arkansas, 2009"/>
  </r>
  <r>
    <s v="Dallas County"/>
    <s v="Arkansas"/>
    <n v="2009"/>
    <n v="8214"/>
    <n v="3886"/>
    <n v="4328"/>
    <n v="583.19399999999996"/>
    <n v="1117.1039999999998"/>
    <n v="961.03800000000001"/>
    <n v="887.11199999999997"/>
    <n v="1067.82"/>
    <n v="1141.7460000000001"/>
    <n v="1117.1039999999998"/>
    <n v="747.47399999999993"/>
    <n v="418.91399999999999"/>
    <n v="164.28"/>
    <x v="3"/>
    <s v="Arkansas, 2009"/>
  </r>
  <r>
    <s v="Desha County"/>
    <s v="Arkansas"/>
    <n v="2009"/>
    <n v="13737"/>
    <n v="6520"/>
    <n v="7217"/>
    <n v="1044.0119999999999"/>
    <n v="1991.865"/>
    <n v="1895.7060000000001"/>
    <n v="1524.807"/>
    <n v="1552.2809999999999"/>
    <n v="2005.6019999999999"/>
    <n v="1717.125"/>
    <n v="989.06399999999996"/>
    <n v="714.32400000000007"/>
    <n v="329.68799999999999"/>
    <x v="3"/>
    <s v="Arkansas, 2009"/>
  </r>
  <r>
    <s v="Drew County"/>
    <s v="Arkansas"/>
    <n v="2009"/>
    <n v="18699"/>
    <n v="9154"/>
    <n v="9545"/>
    <n v="1196.7360000000001"/>
    <n v="2449.5690000000004"/>
    <n v="2954.442"/>
    <n v="2823.549"/>
    <n v="2225.181"/>
    <n v="2580.462"/>
    <n v="2019.4920000000002"/>
    <n v="1327.6289999999999"/>
    <n v="747.96"/>
    <n v="411.37799999999999"/>
    <x v="3"/>
    <s v="Arkansas, 2009"/>
  </r>
  <r>
    <s v="Faulkner County"/>
    <s v="Arkansas"/>
    <n v="2009"/>
    <n v="104468"/>
    <n v="50976"/>
    <n v="53492"/>
    <n v="7208.2920000000004"/>
    <n v="14103.18"/>
    <n v="23714.235999999997"/>
    <n v="12849.563999999998"/>
    <n v="14312.116"/>
    <n v="12849.564"/>
    <n v="9297.652"/>
    <n v="5536.8040000000001"/>
    <n v="3656.38"/>
    <n v="1149.1479999999999"/>
    <x v="3"/>
    <s v="Arkansas, 2009"/>
  </r>
  <r>
    <s v="Franklin County"/>
    <s v="Arkansas"/>
    <n v="2009"/>
    <n v="18037"/>
    <n v="8730"/>
    <n v="9307"/>
    <n v="1046.146"/>
    <n v="2525.1799999999998"/>
    <n v="2489.1059999999998"/>
    <n v="2002.107"/>
    <n v="2272.6620000000003"/>
    <n v="2507.143"/>
    <n v="2128.366"/>
    <n v="1533.145"/>
    <n v="1262.5900000000001"/>
    <n v="270.55500000000001"/>
    <x v="3"/>
    <s v="Arkansas, 2009"/>
  </r>
  <r>
    <s v="Fulton County"/>
    <s v="Arkansas"/>
    <n v="2009"/>
    <n v="11700"/>
    <n v="5625"/>
    <n v="6075"/>
    <n v="585"/>
    <n v="1439.1"/>
    <n v="1298.7"/>
    <n v="1064.7"/>
    <n v="1298.6999999999998"/>
    <n v="1684.8"/>
    <n v="1755"/>
    <n v="1415.7"/>
    <n v="795.6"/>
    <n v="362.7"/>
    <x v="3"/>
    <s v="Arkansas, 2009"/>
  </r>
  <r>
    <s v="Garland County"/>
    <s v="Arkansas"/>
    <n v="2009"/>
    <n v="96285"/>
    <n v="46891"/>
    <n v="49394"/>
    <n v="5680.8149999999996"/>
    <n v="11072.775"/>
    <n v="10591.349999999999"/>
    <n v="10398.779999999999"/>
    <n v="11554.2"/>
    <n v="13383.615"/>
    <n v="13479.9"/>
    <n v="10783.919999999998"/>
    <n v="7221.375"/>
    <n v="2407.125"/>
    <x v="3"/>
    <s v="Arkansas, 2009"/>
  </r>
  <r>
    <s v="Grant County"/>
    <s v="Arkansas"/>
    <n v="2009"/>
    <n v="17544"/>
    <n v="8716"/>
    <n v="8828"/>
    <n v="964.92"/>
    <n v="2350.8960000000002"/>
    <n v="2421.0720000000001"/>
    <n v="2140.3680000000004"/>
    <n v="2596.5119999999997"/>
    <n v="2736.8639999999996"/>
    <n v="2052.6480000000001"/>
    <n v="1315.8000000000002"/>
    <n v="736.84799999999996"/>
    <n v="245.61600000000001"/>
    <x v="3"/>
    <s v="Arkansas, 2009"/>
  </r>
  <r>
    <s v="Greene County"/>
    <s v="Arkansas"/>
    <n v="2009"/>
    <n v="40190"/>
    <n v="19749"/>
    <n v="20441"/>
    <n v="2813.3"/>
    <n v="5506.03"/>
    <n v="5023.75"/>
    <n v="5626.6"/>
    <n v="5666.79"/>
    <n v="5385.46"/>
    <n v="4541.47"/>
    <n v="3014.25"/>
    <n v="1929.12"/>
    <n v="683.23"/>
    <x v="3"/>
    <s v="Arkansas, 2009"/>
  </r>
  <r>
    <s v="Hempstead County"/>
    <s v="Arkansas"/>
    <n v="2009"/>
    <n v="23094"/>
    <n v="11585"/>
    <n v="11509"/>
    <n v="1662.768"/>
    <n v="3233.16"/>
    <n v="3302.442"/>
    <n v="3002.2200000000003"/>
    <n v="3002.2200000000003"/>
    <n v="3186.9720000000002"/>
    <n v="2424.87"/>
    <n v="1732.05"/>
    <n v="923.76"/>
    <n v="623.53800000000001"/>
    <x v="3"/>
    <s v="Arkansas, 2009"/>
  </r>
  <r>
    <s v="Hot Spring County"/>
    <s v="Arkansas"/>
    <n v="2009"/>
    <n v="31621"/>
    <n v="15789"/>
    <n v="15832"/>
    <n v="1897.26"/>
    <n v="4079.1089999999999"/>
    <n v="3857.7620000000002"/>
    <n v="4268.835"/>
    <n v="4110.7299999999996"/>
    <n v="4616.6660000000002"/>
    <n v="4079.1089999999999"/>
    <n v="2498.0590000000002"/>
    <n v="1739.155"/>
    <n v="537.55700000000002"/>
    <x v="3"/>
    <s v="Arkansas, 2009"/>
  </r>
  <r>
    <s v="Howard County"/>
    <s v="Arkansas"/>
    <n v="2009"/>
    <n v="14253"/>
    <n v="6964"/>
    <n v="7289"/>
    <n v="1054.722"/>
    <n v="2023.9259999999999"/>
    <n v="1852.8899999999999"/>
    <n v="1567.83"/>
    <n v="2009.673"/>
    <n v="2080.9380000000001"/>
    <n v="1596.336"/>
    <n v="1054.722"/>
    <n v="612.87900000000002"/>
    <n v="413.33699999999999"/>
    <x v="3"/>
    <s v="Arkansas, 2009"/>
  </r>
  <r>
    <s v="Independence County"/>
    <s v="Arkansas"/>
    <n v="2009"/>
    <n v="34462"/>
    <n v="16929"/>
    <n v="17533"/>
    <n v="2377.8780000000002"/>
    <n v="4445.598"/>
    <n v="4342.2120000000004"/>
    <n v="4066.5160000000001"/>
    <n v="4548.9840000000004"/>
    <n v="5065.9140000000007"/>
    <n v="4273.2880000000005"/>
    <n v="2825.884"/>
    <n v="1688.6380000000001"/>
    <n v="723.702"/>
    <x v="3"/>
    <s v="Arkansas, 2009"/>
  </r>
  <r>
    <s v="Izard County"/>
    <s v="Arkansas"/>
    <n v="2009"/>
    <n v="13086"/>
    <n v="6682"/>
    <n v="6404"/>
    <n v="680.47199999999998"/>
    <n v="1387.116"/>
    <n v="1387.116"/>
    <n v="1413.288"/>
    <n v="1635.75"/>
    <n v="1884.384"/>
    <n v="1871.298"/>
    <n v="1596.4920000000002"/>
    <n v="968.36400000000003"/>
    <n v="274.80599999999998"/>
    <x v="3"/>
    <s v="Arkansas, 2009"/>
  </r>
  <r>
    <s v="Jackson County"/>
    <s v="Arkansas"/>
    <n v="2009"/>
    <n v="17038"/>
    <n v="8261"/>
    <n v="8777"/>
    <n v="1124.508"/>
    <n v="1908.2560000000001"/>
    <n v="2266.0540000000001"/>
    <n v="2402.3580000000002"/>
    <n v="2385.3199999999997"/>
    <n v="2487.5479999999998"/>
    <n v="2129.75"/>
    <n v="1226.7359999999999"/>
    <n v="868.93799999999999"/>
    <n v="289.64600000000002"/>
    <x v="3"/>
    <s v="Arkansas, 2009"/>
  </r>
  <r>
    <s v="Jefferson County"/>
    <s v="Arkansas"/>
    <n v="2009"/>
    <n v="79698"/>
    <n v="39196"/>
    <n v="40502"/>
    <n v="5578.86"/>
    <n v="10599.833999999999"/>
    <n v="12114.096000000001"/>
    <n v="10281.042000000001"/>
    <n v="10201.344000000001"/>
    <n v="11635.907999999999"/>
    <n v="9005.8739999999998"/>
    <n v="5180.37"/>
    <n v="3825.5039999999999"/>
    <n v="1354.866"/>
    <x v="3"/>
    <s v="Arkansas, 2009"/>
  </r>
  <r>
    <s v="Johnson County"/>
    <s v="Arkansas"/>
    <n v="2009"/>
    <n v="24576"/>
    <n v="12114"/>
    <n v="12462"/>
    <n v="1892.3520000000001"/>
    <n v="3342.3360000000002"/>
    <n v="3268.6080000000002"/>
    <n v="3366.9119999999998"/>
    <n v="3145.7280000000001"/>
    <n v="3244.0320000000002"/>
    <n v="2777.0879999999997"/>
    <n v="1818.624"/>
    <n v="1155.0720000000001"/>
    <n v="540.67200000000003"/>
    <x v="3"/>
    <s v="Arkansas, 2009"/>
  </r>
  <r>
    <s v="Lafayette County"/>
    <s v="Arkansas"/>
    <n v="2009"/>
    <n v="7715"/>
    <n v="3801"/>
    <n v="3914"/>
    <n v="347.17500000000001"/>
    <n v="1002.95"/>
    <n v="1141.8200000000002"/>
    <n v="725.21"/>
    <n v="910.36999999999989"/>
    <n v="1157.25"/>
    <n v="1033.81"/>
    <n v="709.78"/>
    <n v="532.33500000000004"/>
    <n v="138.87"/>
    <x v="3"/>
    <s v="Arkansas, 2009"/>
  </r>
  <r>
    <s v="Lawrence County"/>
    <s v="Arkansas"/>
    <n v="2009"/>
    <n v="16912"/>
    <n v="8220"/>
    <n v="8692"/>
    <n v="1065.4559999999999"/>
    <n v="2114"/>
    <n v="2215.4719999999998"/>
    <n v="1978.704"/>
    <n v="2046.3520000000001"/>
    <n v="2350.768"/>
    <n v="2080.1759999999999"/>
    <n v="1505.1680000000001"/>
    <n v="1166.9279999999999"/>
    <n v="422.8"/>
    <x v="3"/>
    <s v="Arkansas, 2009"/>
  </r>
  <r>
    <s v="Lee County"/>
    <s v="Arkansas"/>
    <n v="2009"/>
    <n v="10776"/>
    <n v="5932"/>
    <n v="4844"/>
    <n v="614.23199999999997"/>
    <n v="1293.1199999999999"/>
    <n v="1648.7280000000001"/>
    <n v="1562.52"/>
    <n v="1487.088"/>
    <n v="1422.432"/>
    <n v="1250.0160000000001"/>
    <n v="754.31999999999994"/>
    <n v="549.57600000000002"/>
    <n v="215.52"/>
    <x v="3"/>
    <s v="Arkansas, 2009"/>
  </r>
  <r>
    <s v="Lincoln County"/>
    <s v="Arkansas"/>
    <n v="2009"/>
    <n v="13753"/>
    <n v="8067"/>
    <n v="5686"/>
    <n v="660.14400000000001"/>
    <n v="1444.0650000000001"/>
    <n v="2503.0460000000003"/>
    <n v="2076.703"/>
    <n v="2241.7389999999996"/>
    <n v="1801.643"/>
    <n v="1292.7819999999999"/>
    <n v="866.43899999999996"/>
    <n v="687.65"/>
    <n v="206.29499999999999"/>
    <x v="3"/>
    <s v="Arkansas, 2009"/>
  </r>
  <r>
    <s v="Little River County"/>
    <s v="Arkansas"/>
    <n v="2009"/>
    <n v="12921"/>
    <n v="6368"/>
    <n v="6553"/>
    <n v="697.73400000000004"/>
    <n v="1640.9670000000001"/>
    <n v="1783.098"/>
    <n v="1266.2579999999998"/>
    <n v="1731.414"/>
    <n v="1796.019"/>
    <n v="1873.5450000000001"/>
    <n v="1175.8110000000001"/>
    <n v="684.81299999999999"/>
    <n v="284.262"/>
    <x v="3"/>
    <s v="Arkansas, 2009"/>
  </r>
  <r>
    <s v="Logan County"/>
    <s v="Arkansas"/>
    <n v="2009"/>
    <n v="22550"/>
    <n v="11275"/>
    <n v="11275"/>
    <n v="1375.55"/>
    <n v="3202.1000000000004"/>
    <n v="2683.45"/>
    <n v="2503.0500000000002"/>
    <n v="2931.5"/>
    <n v="3179.55"/>
    <n v="2841.3"/>
    <n v="2029.5"/>
    <n v="1285.3499999999999"/>
    <n v="518.65"/>
    <x v="3"/>
    <s v="Arkansas, 2009"/>
  </r>
  <r>
    <s v="Lonoke County"/>
    <s v="Arkansas"/>
    <n v="2009"/>
    <n v="63424"/>
    <n v="31378"/>
    <n v="32046"/>
    <n v="4503.1040000000003"/>
    <n v="9894.1440000000002"/>
    <n v="8308.5439999999999"/>
    <n v="8815.9360000000015"/>
    <n v="9894.1440000000002"/>
    <n v="8752.5120000000006"/>
    <n v="6278.9760000000006"/>
    <n v="3932.288"/>
    <n v="2092.9920000000002"/>
    <n v="824.51199999999994"/>
    <x v="3"/>
    <s v="Arkansas, 2009"/>
  </r>
  <r>
    <s v="Madison County"/>
    <s v="Arkansas"/>
    <n v="2009"/>
    <n v="15478"/>
    <n v="7788"/>
    <n v="7690"/>
    <n v="928.68"/>
    <n v="2166.92"/>
    <n v="1934.75"/>
    <n v="1609.712"/>
    <n v="2012.1399999999999"/>
    <n v="2383.6120000000001"/>
    <n v="1919.2719999999999"/>
    <n v="1393.02"/>
    <n v="820.33400000000006"/>
    <n v="278.60399999999998"/>
    <x v="3"/>
    <s v="Arkansas, 2009"/>
  </r>
  <r>
    <s v="Marion County"/>
    <s v="Arkansas"/>
    <n v="2009"/>
    <n v="16581"/>
    <n v="8212"/>
    <n v="8369"/>
    <n v="729.56399999999996"/>
    <n v="1823.91"/>
    <n v="1724.424"/>
    <n v="1309.8989999999999"/>
    <n v="1923.3960000000002"/>
    <n v="2503.7309999999998"/>
    <n v="2802.1890000000003"/>
    <n v="2155.5299999999997"/>
    <n v="1309.8989999999999"/>
    <n v="265.29599999999999"/>
    <x v="3"/>
    <s v="Arkansas, 2009"/>
  </r>
  <r>
    <s v="Miller County"/>
    <s v="Arkansas"/>
    <n v="2009"/>
    <n v="42971"/>
    <n v="20940"/>
    <n v="22031"/>
    <n v="2964.9989999999998"/>
    <n v="5801.0849999999991"/>
    <n v="5586.23"/>
    <n v="6101.8819999999996"/>
    <n v="5672.1719999999996"/>
    <n v="6101.8819999999996"/>
    <n v="4855.723"/>
    <n v="3007.9700000000003"/>
    <n v="1976.6660000000002"/>
    <n v="988.33299999999997"/>
    <x v="3"/>
    <s v="Arkansas, 2009"/>
  </r>
  <r>
    <s v="Mississippi County"/>
    <s v="Arkansas"/>
    <n v="2009"/>
    <n v="46778"/>
    <n v="22404"/>
    <n v="24374"/>
    <n v="3835.7959999999998"/>
    <n v="7203.8119999999999"/>
    <n v="6361.808"/>
    <n v="6221.4740000000002"/>
    <n v="5940.8060000000005"/>
    <n v="6548.92"/>
    <n v="4958.4679999999998"/>
    <n v="2993.7919999999999"/>
    <n v="1964.6759999999999"/>
    <n v="701.67"/>
    <x v="3"/>
    <s v="Arkansas, 2009"/>
  </r>
  <r>
    <s v="Monroe County"/>
    <s v="Arkansas"/>
    <n v="2009"/>
    <n v="8606"/>
    <n v="3972"/>
    <n v="4634"/>
    <n v="533.572"/>
    <n v="1135.992"/>
    <n v="1118.78"/>
    <n v="731.51"/>
    <n v="1015.508"/>
    <n v="1325.3240000000001"/>
    <n v="1127.386"/>
    <n v="817.56999999999994"/>
    <n v="550.78399999999999"/>
    <n v="249.57400000000001"/>
    <x v="3"/>
    <s v="Arkansas, 2009"/>
  </r>
  <r>
    <s v="Montgomery County"/>
    <s v="Arkansas"/>
    <n v="2009"/>
    <n v="9064"/>
    <n v="4381"/>
    <n v="4683"/>
    <n v="498.52"/>
    <n v="1196.4479999999999"/>
    <n v="942.65599999999995"/>
    <n v="743.24800000000005"/>
    <n v="1123.9359999999999"/>
    <n v="1359.6"/>
    <n v="1332.4079999999999"/>
    <n v="1051.424"/>
    <n v="643.54399999999998"/>
    <n v="163.15199999999999"/>
    <x v="3"/>
    <s v="Arkansas, 2009"/>
  </r>
  <r>
    <s v="Nevada County"/>
    <s v="Arkansas"/>
    <n v="2009"/>
    <n v="9324"/>
    <n v="4592"/>
    <n v="4732"/>
    <n v="615.38400000000001"/>
    <n v="1137.528"/>
    <n v="1407.924"/>
    <n v="811.1880000000001"/>
    <n v="1221.444"/>
    <n v="1417.248"/>
    <n v="1202.7959999999998"/>
    <n v="764.56799999999998"/>
    <n v="466.20000000000005"/>
    <n v="289.04399999999998"/>
    <x v="3"/>
    <s v="Arkansas, 2009"/>
  </r>
  <r>
    <s v="Newton County"/>
    <s v="Arkansas"/>
    <n v="2009"/>
    <n v="8311"/>
    <n v="4236"/>
    <n v="4075"/>
    <n v="432.17200000000003"/>
    <n v="939.14300000000003"/>
    <n v="1038.875"/>
    <n v="847.72199999999998"/>
    <n v="997.31999999999994"/>
    <n v="1321.4490000000001"/>
    <n v="1279.894"/>
    <n v="822.78899999999999"/>
    <n v="432.17200000000003"/>
    <n v="207.77500000000001"/>
    <x v="3"/>
    <s v="Arkansas, 2009"/>
  </r>
  <r>
    <s v="Ouachita County"/>
    <s v="Arkansas"/>
    <n v="2009"/>
    <n v="26016"/>
    <n v="12352"/>
    <n v="13664"/>
    <n v="1769.088"/>
    <n v="3278.0160000000001"/>
    <n v="3304.0320000000002"/>
    <n v="2601.6000000000004"/>
    <n v="3199.9679999999998"/>
    <n v="4110.5280000000002"/>
    <n v="3356.0640000000003"/>
    <n v="2159.328"/>
    <n v="1639.008"/>
    <n v="598.36800000000005"/>
    <x v="3"/>
    <s v="Arkansas, 2009"/>
  </r>
  <r>
    <s v="Perry County"/>
    <s v="Arkansas"/>
    <n v="2009"/>
    <n v="10294"/>
    <n v="5112"/>
    <n v="5182"/>
    <n v="566.16999999999996"/>
    <n v="1327.9259999999999"/>
    <n v="1276.4560000000001"/>
    <n v="1235.28"/>
    <n v="1399.9839999999999"/>
    <n v="1554.394"/>
    <n v="1307.3380000000002"/>
    <n v="895.57799999999997"/>
    <n v="617.64"/>
    <n v="123.52800000000001"/>
    <x v="3"/>
    <s v="Arkansas, 2009"/>
  </r>
  <r>
    <s v="Phillips County"/>
    <s v="Arkansas"/>
    <n v="2009"/>
    <n v="22002"/>
    <n v="10103"/>
    <n v="11899"/>
    <n v="1958.1780000000001"/>
    <n v="3564.3240000000001"/>
    <n v="3080.2799999999997"/>
    <n v="2464.2240000000002"/>
    <n v="2332.212"/>
    <n v="2970.27"/>
    <n v="2464.2240000000002"/>
    <n v="1672.152"/>
    <n v="990.08999999999992"/>
    <n v="550.04999999999995"/>
    <x v="3"/>
    <s v="Arkansas, 2009"/>
  </r>
  <r>
    <s v="Pike County"/>
    <s v="Arkansas"/>
    <n v="2009"/>
    <n v="10763"/>
    <n v="5361"/>
    <n v="5402"/>
    <n v="613.49099999999999"/>
    <n v="1399.19"/>
    <n v="1388.4270000000001"/>
    <n v="1334.6120000000001"/>
    <n v="1334.6120000000001"/>
    <n v="1431.479"/>
    <n v="1302.3229999999999"/>
    <n v="990.19599999999991"/>
    <n v="710.35799999999995"/>
    <n v="247.54900000000001"/>
    <x v="3"/>
    <s v="Arkansas, 2009"/>
  </r>
  <r>
    <s v="Poinsett County"/>
    <s v="Arkansas"/>
    <n v="2009"/>
    <n v="24865"/>
    <n v="11974"/>
    <n v="12891"/>
    <n v="1690.82"/>
    <n v="3530.83"/>
    <n v="3058.395"/>
    <n v="3182.7200000000003"/>
    <n v="3282.18"/>
    <n v="3481.1"/>
    <n v="3033.53"/>
    <n v="1939.4699999999998"/>
    <n v="1317.845"/>
    <n v="372.97500000000002"/>
    <x v="3"/>
    <s v="Arkansas, 2009"/>
  </r>
  <r>
    <s v="Polk County"/>
    <s v="Arkansas"/>
    <n v="2009"/>
    <n v="20140"/>
    <n v="9913"/>
    <n v="10227"/>
    <n v="1309.0999999999999"/>
    <n v="2638.34"/>
    <n v="2336.2400000000002"/>
    <n v="2034.1399999999999"/>
    <n v="2457.08"/>
    <n v="2859.88"/>
    <n v="2779.3199999999997"/>
    <n v="2054.2799999999997"/>
    <n v="1188.26"/>
    <n v="463.22"/>
    <x v="3"/>
    <s v="Arkansas, 2009"/>
  </r>
  <r>
    <s v="Pope County"/>
    <s v="Arkansas"/>
    <n v="2009"/>
    <n v="58963"/>
    <n v="29054"/>
    <n v="29909"/>
    <n v="3891.558"/>
    <n v="7606.2269999999999"/>
    <n v="9905.7839999999997"/>
    <n v="7724.1530000000002"/>
    <n v="7606.2269999999999"/>
    <n v="8018.9679999999989"/>
    <n v="6250.0779999999995"/>
    <n v="4127.41"/>
    <n v="2771.261"/>
    <n v="943.40800000000002"/>
    <x v="3"/>
    <s v="Arkansas, 2009"/>
  </r>
  <r>
    <s v="Prairie County"/>
    <s v="Arkansas"/>
    <n v="2009"/>
    <n v="8776"/>
    <n v="4338"/>
    <n v="4438"/>
    <n v="456.35199999999998"/>
    <n v="1018.0160000000001"/>
    <n v="1211.088"/>
    <n v="842.49599999999998"/>
    <n v="1079.4479999999999"/>
    <n v="1342.7280000000001"/>
    <n v="1193.5360000000001"/>
    <n v="860.048"/>
    <n v="544.11200000000008"/>
    <n v="236.952"/>
    <x v="3"/>
    <s v="Arkansas, 2009"/>
  </r>
  <r>
    <s v="Pulaski County"/>
    <s v="Arkansas"/>
    <n v="2009"/>
    <n v="375518"/>
    <n v="179692"/>
    <n v="195826"/>
    <n v="28914.885999999999"/>
    <n v="50319.411999999997"/>
    <n v="49192.857999999993"/>
    <n v="56703.217999999993"/>
    <n v="49943.894"/>
    <n v="54450.11"/>
    <n v="41306.980000000003"/>
    <n v="23282.116000000002"/>
    <n v="16147.274000000001"/>
    <n v="6383.8059999999996"/>
    <x v="3"/>
    <s v="Arkansas, 2009"/>
  </r>
  <r>
    <s v="Randolph County"/>
    <s v="Arkansas"/>
    <n v="2009"/>
    <n v="18058"/>
    <n v="8808"/>
    <n v="9250"/>
    <n v="1191.828"/>
    <n v="2239.192"/>
    <n v="2239.192"/>
    <n v="2058.6120000000001"/>
    <n v="2311.424"/>
    <n v="2492.0039999999999"/>
    <n v="2347.54"/>
    <n v="1643.278"/>
    <n v="1227.944"/>
    <n v="325.04399999999998"/>
    <x v="3"/>
    <s v="Arkansas, 2009"/>
  </r>
  <r>
    <s v="St. Francis County"/>
    <s v="Arkansas"/>
    <n v="2009"/>
    <n v="26769"/>
    <n v="13612"/>
    <n v="13157"/>
    <n v="2007.675"/>
    <n v="3881.5050000000001"/>
    <n v="3533.5079999999998"/>
    <n v="3694.1219999999998"/>
    <n v="3346.125"/>
    <n v="3988.5810000000001"/>
    <n v="3024.8969999999999"/>
    <n v="1739.9850000000001"/>
    <n v="1097.529"/>
    <n v="455.07299999999998"/>
    <x v="3"/>
    <s v="Arkansas, 2009"/>
  </r>
  <r>
    <s v="Saline County"/>
    <s v="Arkansas"/>
    <n v="2009"/>
    <n v="95000"/>
    <n v="47194"/>
    <n v="47806"/>
    <n v="5605"/>
    <n v="13015"/>
    <n v="11400"/>
    <n v="12825"/>
    <n v="14250"/>
    <n v="14250"/>
    <n v="11305"/>
    <n v="7220"/>
    <n v="4180"/>
    <n v="950"/>
    <x v="3"/>
    <s v="Arkansas, 2009"/>
  </r>
  <r>
    <s v="Scott County"/>
    <s v="Arkansas"/>
    <n v="2009"/>
    <n v="11170"/>
    <n v="5544"/>
    <n v="5626"/>
    <n v="681.37"/>
    <n v="1586.14"/>
    <n v="1664.33"/>
    <n v="971.79"/>
    <n v="1519.12"/>
    <n v="1452.1"/>
    <n v="1340.4"/>
    <n v="1172.8499999999999"/>
    <n v="569.67000000000007"/>
    <n v="245.74"/>
    <x v="3"/>
    <s v="Arkansas, 2009"/>
  </r>
  <r>
    <s v="Searcy County"/>
    <s v="Arkansas"/>
    <n v="2009"/>
    <n v="8002"/>
    <n v="3944"/>
    <n v="4058"/>
    <n v="432.108"/>
    <n v="936.23400000000004"/>
    <n v="800.2"/>
    <n v="888.22199999999998"/>
    <n v="904.226"/>
    <n v="1176.2939999999999"/>
    <n v="1216.3040000000001"/>
    <n v="864.21600000000001"/>
    <n v="536.13400000000001"/>
    <n v="232.05799999999999"/>
    <x v="3"/>
    <s v="Arkansas, 2009"/>
  </r>
  <r>
    <s v="Sebastian County"/>
    <s v="Arkansas"/>
    <n v="2009"/>
    <n v="121325"/>
    <n v="59186"/>
    <n v="62139"/>
    <n v="9706"/>
    <n v="16985.5"/>
    <n v="15772.25"/>
    <n v="16257.55"/>
    <n v="16621.525000000001"/>
    <n v="17106.824999999997"/>
    <n v="13345.75"/>
    <n v="8007.4500000000007"/>
    <n v="5459.625"/>
    <n v="2062.5250000000001"/>
    <x v="3"/>
    <s v="Arkansas, 2009"/>
  </r>
  <r>
    <s v="Sevier County"/>
    <s v="Arkansas"/>
    <n v="2009"/>
    <n v="16516"/>
    <n v="8215"/>
    <n v="8301"/>
    <n v="1585.5360000000001"/>
    <n v="2593.0119999999997"/>
    <n v="2213.1439999999998"/>
    <n v="2130.5639999999999"/>
    <n v="2378.3040000000001"/>
    <n v="1948.8879999999999"/>
    <n v="1635.0839999999998"/>
    <n v="1023.992"/>
    <n v="809.28399999999999"/>
    <n v="198.19200000000001"/>
    <x v="3"/>
    <s v="Arkansas, 2009"/>
  </r>
  <r>
    <s v="Sharp County"/>
    <s v="Arkansas"/>
    <n v="2009"/>
    <n v="17689"/>
    <n v="8483"/>
    <n v="9206"/>
    <n v="955.20600000000002"/>
    <n v="2051.924"/>
    <n v="1804.278"/>
    <n v="1715.8330000000001"/>
    <n v="2122.6800000000003"/>
    <n v="2405.7040000000002"/>
    <n v="2529.527"/>
    <n v="2175.7470000000003"/>
    <n v="1379.742"/>
    <n v="548.35900000000004"/>
    <x v="3"/>
    <s v="Arkansas, 2009"/>
  </r>
  <r>
    <s v="Stone County"/>
    <s v="Arkansas"/>
    <n v="2009"/>
    <n v="11920"/>
    <n v="5854"/>
    <n v="6066"/>
    <n v="607.91999999999996"/>
    <n v="1335.04"/>
    <n v="1382.7199999999998"/>
    <n v="965.52"/>
    <n v="1442.3200000000002"/>
    <n v="1811.84"/>
    <n v="1823.76"/>
    <n v="1478.08"/>
    <n v="762.87999999999988"/>
    <n v="321.83999999999997"/>
    <x v="3"/>
    <s v="Arkansas, 2009"/>
  </r>
  <r>
    <s v="Union County"/>
    <s v="Arkansas"/>
    <n v="2009"/>
    <n v="43157"/>
    <n v="20657"/>
    <n v="22500"/>
    <n v="2977.8330000000001"/>
    <n v="5739.8809999999994"/>
    <n v="5610.41"/>
    <n v="4876.741"/>
    <n v="5610.41"/>
    <n v="6430.393"/>
    <n v="5092.5259999999998"/>
    <n v="3236.7750000000001"/>
    <n v="2805.2049999999999"/>
    <n v="863.14"/>
    <x v="3"/>
    <s v="Arkansas, 2009"/>
  </r>
  <r>
    <s v="Van Buren County"/>
    <s v="Arkansas"/>
    <n v="2009"/>
    <n v="16411"/>
    <n v="7938"/>
    <n v="8473"/>
    <n v="1050.3040000000001"/>
    <n v="1805.21"/>
    <n v="1805.21"/>
    <n v="1608.278"/>
    <n v="1854.4430000000002"/>
    <n v="2264.7179999999998"/>
    <n v="2231.8959999999997"/>
    <n v="1903.6759999999999"/>
    <n v="1198.0030000000002"/>
    <n v="705.673"/>
    <x v="3"/>
    <s v="Arkansas, 2009"/>
  </r>
  <r>
    <s v="Washington County"/>
    <s v="Arkansas"/>
    <n v="2009"/>
    <n v="193353"/>
    <n v="96635"/>
    <n v="96718"/>
    <n v="16241.652"/>
    <n v="25909.302"/>
    <n v="30743.127"/>
    <n v="35576.952000000005"/>
    <n v="25715.949000000001"/>
    <n v="23589.065999999999"/>
    <n v="17015.063999999998"/>
    <n v="9667.65"/>
    <n v="6187.2960000000003"/>
    <n v="2706.942"/>
    <x v="3"/>
    <s v="Arkansas, 2009"/>
  </r>
  <r>
    <s v="White County"/>
    <s v="Arkansas"/>
    <n v="2009"/>
    <n v="73838"/>
    <n v="36202"/>
    <n v="37636"/>
    <n v="4947.1459999999997"/>
    <n v="9894.2919999999995"/>
    <n v="12109.432000000001"/>
    <n v="9451.2639999999992"/>
    <n v="9598.9399999999987"/>
    <n v="9598.94"/>
    <n v="7900.6659999999993"/>
    <n v="5316.3360000000002"/>
    <n v="3765.7379999999998"/>
    <n v="1329.0840000000001"/>
    <x v="3"/>
    <s v="Arkansas, 2009"/>
  </r>
  <r>
    <s v="Woodruff County"/>
    <s v="Arkansas"/>
    <n v="2009"/>
    <n v="7677"/>
    <n v="3703"/>
    <n v="3974"/>
    <n v="460.62"/>
    <n v="1005.6869999999999"/>
    <n v="998.01"/>
    <n v="790.73099999999999"/>
    <n v="913.5630000000001"/>
    <n v="1128.519"/>
    <n v="1082.4569999999999"/>
    <n v="644.86799999999994"/>
    <n v="552.74399999999991"/>
    <n v="92.123999999999995"/>
    <x v="3"/>
    <s v="Arkansas, 2009"/>
  </r>
  <r>
    <s v="Yell County"/>
    <s v="Arkansas"/>
    <n v="2009"/>
    <n v="21912"/>
    <n v="10934"/>
    <n v="10978"/>
    <n v="1709.136"/>
    <n v="3242.9760000000001"/>
    <n v="2914.2960000000003"/>
    <n v="2695.1760000000004"/>
    <n v="2936.2080000000001"/>
    <n v="2914.2960000000003"/>
    <n v="2432.232"/>
    <n v="1621.4880000000001"/>
    <n v="1051.7759999999998"/>
    <n v="438.24"/>
    <x v="3"/>
    <s v="Arkansas, 2009"/>
  </r>
  <r>
    <s v="Alameda County"/>
    <s v="California"/>
    <n v="2009"/>
    <n v="1457095"/>
    <n v="719873"/>
    <n v="737222"/>
    <n v="103453.745"/>
    <n v="180679.78"/>
    <n v="182136.875"/>
    <n v="234592.29499999998"/>
    <n v="231678.10500000001"/>
    <n v="215650.06"/>
    <n v="152994.97500000001"/>
    <n v="78683.13"/>
    <n v="55369.61"/>
    <n v="23313.52"/>
    <x v="4"/>
    <s v="California, 2009"/>
  </r>
  <r>
    <s v="Alpine County"/>
    <s v="California"/>
    <n v="2009"/>
    <n v="1153"/>
    <n v="606"/>
    <n v="547"/>
    <n v="72.638999999999996"/>
    <n v="168.33799999999999"/>
    <n v="177.56200000000001"/>
    <n v="99.158000000000001"/>
    <n v="144.125"/>
    <n v="268.649"/>
    <n v="117.60599999999999"/>
    <n v="71.486000000000004"/>
    <n v="28.824999999999999"/>
    <n v="3.4590000000000001"/>
    <x v="4"/>
    <s v="California, 2009"/>
  </r>
  <r>
    <s v="Amador County"/>
    <s v="California"/>
    <n v="2009"/>
    <n v="38039"/>
    <n v="20452"/>
    <n v="17587"/>
    <n v="1445.482"/>
    <n v="3803.8999999999996"/>
    <n v="4146.2510000000002"/>
    <n v="3537.627"/>
    <n v="5097.2259999999997"/>
    <n v="6694.8639999999996"/>
    <n v="6238.3960000000006"/>
    <n v="3918.0169999999998"/>
    <n v="2244.3009999999999"/>
    <n v="874.89700000000005"/>
    <x v="4"/>
    <s v="California, 2009"/>
  </r>
  <r>
    <s v="Butte County"/>
    <s v="California"/>
    <n v="2009"/>
    <n v="217917"/>
    <n v="107195"/>
    <n v="110722"/>
    <n v="12203.352000000001"/>
    <n v="25496.288999999997"/>
    <n v="48813.407999999996"/>
    <n v="18958.778999999999"/>
    <n v="24188.786999999997"/>
    <n v="29854.629000000001"/>
    <n v="25932.123"/>
    <n v="15907.941000000001"/>
    <n v="11331.684000000001"/>
    <n v="5230.0079999999998"/>
    <x v="4"/>
    <s v="California, 2009"/>
  </r>
  <r>
    <s v="Calaveras County"/>
    <s v="California"/>
    <n v="2009"/>
    <n v="46548"/>
    <n v="23206"/>
    <n v="23342"/>
    <n v="1815.3720000000001"/>
    <n v="5259.924"/>
    <n v="5446.116"/>
    <n v="3398.0039999999999"/>
    <n v="5399.5680000000002"/>
    <n v="8238.9959999999992"/>
    <n v="8145.9"/>
    <n v="5259.924"/>
    <n v="2467.0439999999999"/>
    <n v="1070.604"/>
    <x v="4"/>
    <s v="California, 2009"/>
  </r>
  <r>
    <s v="Colusa County"/>
    <s v="California"/>
    <n v="2009"/>
    <n v="21001"/>
    <n v="10625"/>
    <n v="10376"/>
    <n v="1932.0920000000001"/>
    <n v="3339.1590000000001"/>
    <n v="3171.1509999999998"/>
    <n v="2541.1210000000001"/>
    <n v="2625.125"/>
    <n v="2793.1329999999998"/>
    <n v="2100.1000000000004"/>
    <n v="1344.0640000000001"/>
    <n v="840.04"/>
    <n v="336.01600000000002"/>
    <x v="4"/>
    <s v="California, 2009"/>
  </r>
  <r>
    <s v="Contra Costa County"/>
    <s v="California"/>
    <n v="2009"/>
    <n v="1015571"/>
    <n v="499953"/>
    <n v="515618"/>
    <n v="68043.256999999998"/>
    <n v="144211.08199999999"/>
    <n v="133039.80100000001"/>
    <n v="119837.378"/>
    <n v="155382.36300000001"/>
    <n v="160460.21799999999"/>
    <n v="114759.523"/>
    <n v="61949.830999999998"/>
    <n v="40622.839999999997"/>
    <n v="17264.706999999999"/>
    <x v="4"/>
    <s v="California, 2009"/>
  </r>
  <r>
    <s v="Del Norte County"/>
    <s v="California"/>
    <n v="2009"/>
    <n v="28729"/>
    <n v="15568"/>
    <n v="13161"/>
    <n v="1637.5530000000001"/>
    <n v="3447.48"/>
    <n v="4136.9759999999997"/>
    <n v="3993.3310000000001"/>
    <n v="4022.06"/>
    <n v="4424.2659999999996"/>
    <n v="3246.377"/>
    <n v="2011.03"/>
    <n v="1407.721"/>
    <n v="402.20600000000002"/>
    <x v="4"/>
    <s v="California, 2009"/>
  </r>
  <r>
    <s v="El Dorado County"/>
    <s v="California"/>
    <n v="2009"/>
    <n v="175941"/>
    <n v="88325"/>
    <n v="87616"/>
    <n v="10028.637000000001"/>
    <n v="23927.976000000002"/>
    <n v="22344.506999999998"/>
    <n v="15834.69"/>
    <n v="25335.504000000001"/>
    <n v="32725.025999999998"/>
    <n v="24983.621999999999"/>
    <n v="11963.988000000001"/>
    <n v="6333.8760000000002"/>
    <n v="2287.2330000000002"/>
    <x v="4"/>
    <s v="California, 2009"/>
  </r>
  <r>
    <s v="Fresno County"/>
    <s v="California"/>
    <n v="2009"/>
    <n v="890750"/>
    <n v="448896"/>
    <n v="441854"/>
    <n v="79276.75"/>
    <n v="146083"/>
    <n v="143410.75"/>
    <n v="131831"/>
    <n v="115797.5"/>
    <n v="110453"/>
    <n v="77495.25"/>
    <n v="44537.5"/>
    <n v="29394.75"/>
    <n v="13361.25"/>
    <x v="4"/>
    <s v="California, 2009"/>
  </r>
  <r>
    <s v="Glenn County"/>
    <s v="California"/>
    <n v="2009"/>
    <n v="27891"/>
    <n v="14154"/>
    <n v="13737"/>
    <n v="2175.498"/>
    <n v="4406.7780000000002"/>
    <n v="4183.6499999999996"/>
    <n v="3402.7020000000002"/>
    <n v="3514.2660000000001"/>
    <n v="3848.9579999999996"/>
    <n v="2928.5550000000003"/>
    <n v="1840.806"/>
    <n v="1143.5309999999999"/>
    <n v="474.14699999999999"/>
    <x v="4"/>
    <s v="California, 2009"/>
  </r>
  <r>
    <s v="Humboldt County"/>
    <s v="California"/>
    <n v="2009"/>
    <n v="129003"/>
    <n v="63866"/>
    <n v="65137"/>
    <n v="7611.1769999999997"/>
    <n v="14061.327000000001"/>
    <n v="25284.588"/>
    <n v="15093.351000000001"/>
    <n v="14835.345000000001"/>
    <n v="19350.45"/>
    <n v="16512.383999999998"/>
    <n v="8385.1949999999997"/>
    <n v="5547.1289999999999"/>
    <n v="2322.0540000000001"/>
    <x v="4"/>
    <s v="California, 2009"/>
  </r>
  <r>
    <s v="Imperial County"/>
    <s v="California"/>
    <n v="2009"/>
    <n v="160034"/>
    <n v="83125"/>
    <n v="76909"/>
    <n v="15203.23"/>
    <n v="25765.474000000002"/>
    <n v="26245.576000000001"/>
    <n v="21604.589999999997"/>
    <n v="21924.657999999999"/>
    <n v="20004.25"/>
    <n v="12802.720000000001"/>
    <n v="8481.8019999999997"/>
    <n v="6561.3940000000002"/>
    <n v="1760.374"/>
    <x v="4"/>
    <s v="California, 2009"/>
  </r>
  <r>
    <s v="Inyo County"/>
    <s v="California"/>
    <n v="2009"/>
    <n v="17438"/>
    <n v="8565"/>
    <n v="8873"/>
    <n v="1028.8420000000001"/>
    <n v="2162.3119999999999"/>
    <n v="2057.6840000000002"/>
    <n v="1534.5439999999999"/>
    <n v="2075.1219999999998"/>
    <n v="3069.0879999999997"/>
    <n v="2615.6999999999998"/>
    <n v="1517.106"/>
    <n v="1081.1559999999999"/>
    <n v="313.88400000000001"/>
    <x v="4"/>
    <s v="California, 2009"/>
  </r>
  <r>
    <s v="Kern County"/>
    <s v="California"/>
    <n v="2009"/>
    <n v="780953"/>
    <n v="403976"/>
    <n v="376977"/>
    <n v="70285.77"/>
    <n v="132762.01"/>
    <n v="124952.48000000001"/>
    <n v="112457.23199999999"/>
    <n v="106990.561"/>
    <n v="99961.983999999997"/>
    <n v="64819.099000000002"/>
    <n v="39047.649999999994"/>
    <n v="22647.636999999999"/>
    <n v="7809.53"/>
    <x v="4"/>
    <s v="California, 2009"/>
  </r>
  <r>
    <s v="Kings County"/>
    <s v="California"/>
    <n v="2009"/>
    <n v="146696"/>
    <n v="84670"/>
    <n v="62026"/>
    <n v="12322.464"/>
    <n v="21711.008000000002"/>
    <n v="25671.800000000003"/>
    <n v="25525.103999999999"/>
    <n v="23177.968000000001"/>
    <n v="17016.736000000001"/>
    <n v="10415.416000000001"/>
    <n v="6307.9279999999999"/>
    <n v="3667.4"/>
    <n v="1026.8720000000001"/>
    <x v="4"/>
    <s v="California, 2009"/>
  </r>
  <r>
    <s v="Lake County"/>
    <s v="California"/>
    <n v="2009"/>
    <n v="64756"/>
    <n v="32036"/>
    <n v="32720"/>
    <n v="3561.58"/>
    <n v="8224.0120000000006"/>
    <n v="8029.7440000000006"/>
    <n v="6281.3320000000003"/>
    <n v="7835.4760000000006"/>
    <n v="10555.227999999999"/>
    <n v="9778.1560000000009"/>
    <n v="5763.2839999999997"/>
    <n v="3237.8"/>
    <n v="1554.144"/>
    <x v="4"/>
    <s v="California, 2009"/>
  </r>
  <r>
    <s v="Lassen County"/>
    <s v="California"/>
    <n v="2009"/>
    <n v="34428"/>
    <n v="22466"/>
    <n v="11962"/>
    <n v="1755.828"/>
    <n v="3201.8040000000001"/>
    <n v="5026.4880000000003"/>
    <n v="6472.4639999999999"/>
    <n v="6059.3279999999995"/>
    <n v="5233.0560000000005"/>
    <n v="3649.3679999999999"/>
    <n v="1652.5439999999999"/>
    <n v="1136.124"/>
    <n v="309.85199999999998"/>
    <x v="4"/>
    <s v="California, 2009"/>
  </r>
  <r>
    <s v="Los Angeles County"/>
    <s v="California"/>
    <n v="2009"/>
    <n v="9785295"/>
    <n v="4850087"/>
    <n v="4935208"/>
    <n v="733897.125"/>
    <n v="1389511.8900000001"/>
    <n v="1409082.48"/>
    <n v="1555861.9049999998"/>
    <n v="1487364.8399999999"/>
    <n v="1321014.825"/>
    <n v="900247.14"/>
    <n v="518620.63500000001"/>
    <n v="352270.62"/>
    <n v="136994.13"/>
    <x v="4"/>
    <s v="California, 2009"/>
  </r>
  <r>
    <s v="Madera County"/>
    <s v="California"/>
    <n v="2009"/>
    <n v="144794"/>
    <n v="69804"/>
    <n v="74990"/>
    <n v="12162.696"/>
    <n v="23456.627999999997"/>
    <n v="21139.923999999999"/>
    <n v="19691.984"/>
    <n v="19691.984"/>
    <n v="18678.425999999999"/>
    <n v="14913.781999999999"/>
    <n v="8398.0519999999997"/>
    <n v="4778.2020000000002"/>
    <n v="1737.528"/>
    <x v="4"/>
    <s v="California, 2009"/>
  </r>
  <r>
    <s v="Marin County"/>
    <s v="California"/>
    <n v="2009"/>
    <n v="246711"/>
    <n v="123103"/>
    <n v="123608"/>
    <n v="14062.527"/>
    <n v="27384.921000000002"/>
    <n v="25411.233"/>
    <n v="22944.123"/>
    <n v="37993.493999999999"/>
    <n v="42927.714"/>
    <n v="37746.782999999996"/>
    <n v="19736.88"/>
    <n v="13075.683000000001"/>
    <n v="5427.6419999999998"/>
    <x v="4"/>
    <s v="California, 2009"/>
  </r>
  <r>
    <s v="Mariposa County"/>
    <s v="California"/>
    <n v="2009"/>
    <n v="17865"/>
    <n v="9025"/>
    <n v="8840"/>
    <n v="768.19500000000005"/>
    <n v="1840.0949999999998"/>
    <n v="1786.5"/>
    <n v="1840.095"/>
    <n v="2376.0450000000001"/>
    <n v="3108.51"/>
    <n v="2858.3999999999996"/>
    <n v="1911.5549999999998"/>
    <n v="1018.3049999999999"/>
    <n v="393.03"/>
    <x v="4"/>
    <s v="California, 2009"/>
  </r>
  <r>
    <s v="Mendocino County"/>
    <s v="California"/>
    <n v="2009"/>
    <n v="86030"/>
    <n v="43065"/>
    <n v="42965"/>
    <n v="5505.92"/>
    <n v="10495.66"/>
    <n v="11700.08"/>
    <n v="9205.2099999999991"/>
    <n v="10323.6"/>
    <n v="13248.619999999999"/>
    <n v="12818.470000000001"/>
    <n v="6710.34"/>
    <n v="4215.4699999999993"/>
    <n v="1892.66"/>
    <x v="4"/>
    <s v="California, 2009"/>
  </r>
  <r>
    <s v="Merced County"/>
    <s v="California"/>
    <n v="2009"/>
    <n v="242235"/>
    <n v="121826"/>
    <n v="120409"/>
    <n v="22285.62"/>
    <n v="43360.065000000002"/>
    <n v="40211.01"/>
    <n v="32701.725000000002"/>
    <n v="31975.02"/>
    <n v="29310.434999999998"/>
    <n v="19621.035"/>
    <n v="12353.985000000001"/>
    <n v="7509.2849999999999"/>
    <n v="2664.585"/>
    <x v="4"/>
    <s v="California, 2009"/>
  </r>
  <r>
    <s v="Modoc County"/>
    <s v="California"/>
    <n v="2009"/>
    <n v="9162"/>
    <n v="4703"/>
    <n v="4459"/>
    <n v="403.12799999999999"/>
    <n v="1181.8980000000001"/>
    <n v="1026.144"/>
    <n v="751.28399999999999"/>
    <n v="1126.9259999999999"/>
    <n v="1410.9479999999999"/>
    <n v="1493.4059999999999"/>
    <n v="1007.8199999999999"/>
    <n v="586.36799999999994"/>
    <n v="192.40199999999999"/>
    <x v="4"/>
    <s v="California, 2009"/>
  </r>
  <r>
    <s v="Mono County"/>
    <s v="California"/>
    <n v="2009"/>
    <n v="12925"/>
    <n v="7023"/>
    <n v="5902"/>
    <n v="723.8"/>
    <n v="1357.125"/>
    <n v="2003.375"/>
    <n v="1706.1"/>
    <n v="2080.9250000000002"/>
    <n v="2068"/>
    <n v="1615.625"/>
    <n v="943.52500000000009"/>
    <n v="323.125"/>
    <n v="116.325"/>
    <x v="4"/>
    <s v="California, 2009"/>
  </r>
  <r>
    <s v="Monterey County"/>
    <s v="California"/>
    <n v="2009"/>
    <n v="404922"/>
    <n v="210686"/>
    <n v="194236"/>
    <n v="35633.135999999999"/>
    <n v="57094.002"/>
    <n v="63167.832000000002"/>
    <n v="60333.377999999997"/>
    <n v="56284.157999999996"/>
    <n v="52639.86"/>
    <n v="38467.589999999997"/>
    <n v="20651.022000000001"/>
    <n v="14577.191999999999"/>
    <n v="5668.9080000000004"/>
    <x v="4"/>
    <s v="California, 2009"/>
  </r>
  <r>
    <s v="Napa County"/>
    <s v="California"/>
    <n v="2009"/>
    <n v="132173"/>
    <n v="66452"/>
    <n v="65721"/>
    <n v="8194.7260000000006"/>
    <n v="17182.489999999998"/>
    <n v="17579.008999999998"/>
    <n v="15067.722"/>
    <n v="18504.22"/>
    <n v="20090.296000000002"/>
    <n v="16125.106"/>
    <n v="9516.4560000000001"/>
    <n v="6740.8230000000003"/>
    <n v="3304.3249999999998"/>
    <x v="4"/>
    <s v="California, 2009"/>
  </r>
  <r>
    <s v="Nevada County"/>
    <s v="California"/>
    <n v="2009"/>
    <n v="97063"/>
    <n v="48543"/>
    <n v="48520"/>
    <n v="4367.835"/>
    <n v="10773.993"/>
    <n v="11356.370999999999"/>
    <n v="7959.1659999999993"/>
    <n v="11647.560000000001"/>
    <n v="17083.088"/>
    <n v="16403.647000000001"/>
    <n v="9318.0480000000007"/>
    <n v="5823.7800000000007"/>
    <n v="2232.4490000000001"/>
    <x v="4"/>
    <s v="California, 2009"/>
  </r>
  <r>
    <s v="Orange County"/>
    <s v="California"/>
    <n v="2009"/>
    <n v="2976831"/>
    <n v="1488489"/>
    <n v="1488342"/>
    <n v="217308.663"/>
    <n v="413779.50899999996"/>
    <n v="404849.016"/>
    <n v="440570.98800000001"/>
    <n v="461408.80499999999"/>
    <n v="422710.00199999998"/>
    <n v="291729.43799999997"/>
    <n v="169679.367"/>
    <n v="113119.57800000001"/>
    <n v="44652.464999999997"/>
    <x v="4"/>
    <s v="California, 2009"/>
  </r>
  <r>
    <s v="Placer County"/>
    <s v="California"/>
    <n v="2009"/>
    <n v="332059"/>
    <n v="164194"/>
    <n v="167865"/>
    <n v="20255.598999999998"/>
    <n v="46156.201000000001"/>
    <n v="40843.256999999998"/>
    <n v="36194.430999999997"/>
    <n v="48812.673000000003"/>
    <n v="50805.027000000002"/>
    <n v="39182.962"/>
    <n v="27228.838"/>
    <n v="16602.949999999997"/>
    <n v="5645.0029999999997"/>
    <x v="4"/>
    <s v="California, 2009"/>
  </r>
  <r>
    <s v="Plumas County"/>
    <s v="California"/>
    <n v="2009"/>
    <n v="20550"/>
    <n v="10397"/>
    <n v="10153"/>
    <n v="883.65"/>
    <n v="2116.65"/>
    <n v="2096.1"/>
    <n v="1500.15"/>
    <n v="2404.35"/>
    <n v="3740.1"/>
    <n v="3781.2"/>
    <n v="2322.15"/>
    <n v="1294.6500000000001"/>
    <n v="411"/>
    <x v="4"/>
    <s v="California, 2009"/>
  </r>
  <r>
    <s v="Riverside County"/>
    <s v="California"/>
    <n v="2009"/>
    <n v="2036304"/>
    <n v="1018316"/>
    <n v="1017988"/>
    <n v="160868.016"/>
    <n v="335990.16000000003"/>
    <n v="299336.68800000002"/>
    <n v="272864.73600000003"/>
    <n v="293227.77600000001"/>
    <n v="262683.21600000001"/>
    <n v="179194.75200000001"/>
    <n v="122178.24000000001"/>
    <n v="83488.464000000007"/>
    <n v="26471.952000000001"/>
    <x v="4"/>
    <s v="California, 2009"/>
  </r>
  <r>
    <s v="Sacramento County"/>
    <s v="California"/>
    <n v="2009"/>
    <n v="1375605"/>
    <n v="676045"/>
    <n v="699560"/>
    <n v="103170.375"/>
    <n v="195335.91"/>
    <n v="192584.7"/>
    <n v="207716.35500000001"/>
    <n v="196711.51500000001"/>
    <n v="193960.30499999999"/>
    <n v="134809.29"/>
    <n v="78409.485000000001"/>
    <n v="52272.990000000005"/>
    <n v="20634.075000000001"/>
    <x v="4"/>
    <s v="California, 2009"/>
  </r>
  <r>
    <s v="San Benito County"/>
    <s v="California"/>
    <n v="2009"/>
    <n v="54752"/>
    <n v="27915"/>
    <n v="26837"/>
    <n v="4380.16"/>
    <n v="9034.08"/>
    <n v="7939.04"/>
    <n v="7117.76"/>
    <n v="8322.3040000000001"/>
    <n v="7884.2879999999996"/>
    <n v="5256.192"/>
    <n v="2573.3440000000001"/>
    <n v="1752.0639999999999"/>
    <n v="547.52"/>
    <x v="4"/>
    <s v="California, 2009"/>
  </r>
  <r>
    <s v="San Bernardino County"/>
    <s v="California"/>
    <n v="2009"/>
    <n v="1986635"/>
    <n v="997128"/>
    <n v="989507"/>
    <n v="162904.07"/>
    <n v="337727.95"/>
    <n v="331768.04500000004"/>
    <n v="276142.26500000001"/>
    <n v="284088.80500000005"/>
    <n v="266209.08999999997"/>
    <n v="170850.61"/>
    <n v="91385.209999999992"/>
    <n v="51652.51"/>
    <n v="19866.349999999999"/>
    <x v="4"/>
    <s v="California, 2009"/>
  </r>
  <r>
    <s v="San Diego County"/>
    <s v="California"/>
    <n v="2009"/>
    <n v="2987543"/>
    <n v="1497336"/>
    <n v="1490207"/>
    <n v="221078.182"/>
    <n v="388380.58999999997"/>
    <n v="454106.53600000002"/>
    <n v="454106.53600000002"/>
    <n v="430206.19199999998"/>
    <n v="421243.56299999997"/>
    <n v="289791.67099999997"/>
    <n v="167302.408"/>
    <n v="119501.72"/>
    <n v="47800.688000000002"/>
    <x v="4"/>
    <s v="California, 2009"/>
  </r>
  <r>
    <s v="San Francisco County"/>
    <s v="California"/>
    <n v="2009"/>
    <n v="797271"/>
    <n v="405087"/>
    <n v="392184"/>
    <n v="40660.821000000004"/>
    <n v="56606.241000000002"/>
    <n v="76538.016000000003"/>
    <n v="173805.07800000001"/>
    <n v="137927.883"/>
    <n v="110820.66899999999"/>
    <n v="87699.81"/>
    <n v="54214.428"/>
    <n v="40660.820999999996"/>
    <n v="18337.233"/>
    <x v="4"/>
    <s v="California, 2009"/>
  </r>
  <r>
    <s v="San Joaquin County"/>
    <s v="California"/>
    <n v="2009"/>
    <n v="664641"/>
    <n v="333069"/>
    <n v="331572"/>
    <n v="55829.843999999997"/>
    <n v="110995.04699999999"/>
    <n v="101690.073"/>
    <n v="88397.252999999997"/>
    <n v="93714.380999999994"/>
    <n v="87732.611999999994"/>
    <n v="59817.69"/>
    <n v="33896.690999999999"/>
    <n v="21933.152999999998"/>
    <n v="9969.6149999999998"/>
    <x v="4"/>
    <s v="California, 2009"/>
  </r>
  <r>
    <s v="San Luis Obispo County"/>
    <s v="California"/>
    <n v="2009"/>
    <n v="262149"/>
    <n v="134587"/>
    <n v="127562"/>
    <n v="13369.599"/>
    <n v="27001.347000000002"/>
    <n v="57410.631000000001"/>
    <n v="22282.665000000001"/>
    <n v="31720.028999999999"/>
    <n v="40633.095000000001"/>
    <n v="32244.327000000001"/>
    <n v="19136.877"/>
    <n v="12845.300999999999"/>
    <n v="6029.4269999999997"/>
    <x v="4"/>
    <s v="California, 2009"/>
  </r>
  <r>
    <s v="San Mateo County"/>
    <s v="California"/>
    <n v="2009"/>
    <n v="701886"/>
    <n v="348520"/>
    <n v="353366"/>
    <n v="48430.133999999998"/>
    <n v="82822.54800000001"/>
    <n v="81418.775999999998"/>
    <n v="97562.15400000001"/>
    <n v="110897.988"/>
    <n v="108090.44399999999"/>
    <n v="80716.89"/>
    <n v="44920.703999999998"/>
    <n v="32286.756000000001"/>
    <n v="14037.72"/>
    <x v="4"/>
    <s v="California, 2009"/>
  </r>
  <r>
    <s v="Santa Barbara County"/>
    <s v="California"/>
    <n v="2009"/>
    <n v="402025"/>
    <n v="202675"/>
    <n v="199350"/>
    <n v="29347.825000000001"/>
    <n v="49851.1"/>
    <n v="86435.375"/>
    <n v="41006.550000000003"/>
    <n v="49851.1"/>
    <n v="53469.324999999997"/>
    <n v="39800.474999999999"/>
    <n v="24523.525000000001"/>
    <n v="19297.199999999997"/>
    <n v="8040.5"/>
    <x v="4"/>
    <s v="California, 2009"/>
  </r>
  <r>
    <s v="Santa Clara County"/>
    <s v="California"/>
    <n v="2009"/>
    <n v="1729378"/>
    <n v="882135"/>
    <n v="847243"/>
    <n v="133162.106"/>
    <n v="224819.14"/>
    <n v="217901.628"/>
    <n v="273241.72399999999"/>
    <n v="283617.99199999997"/>
    <n v="249030.432"/>
    <n v="164290.91"/>
    <n v="95115.790000000008"/>
    <n v="63986.986000000004"/>
    <n v="24211.292000000001"/>
    <x v="4"/>
    <s v="California, 2009"/>
  </r>
  <r>
    <s v="Santa Cruz County"/>
    <s v="California"/>
    <n v="2009"/>
    <n v="251398"/>
    <n v="125864"/>
    <n v="125534"/>
    <n v="16843.666000000001"/>
    <n v="28659.371999999999"/>
    <n v="49022.61"/>
    <n v="25893.993999999999"/>
    <n v="34190.128000000004"/>
    <n v="39469.486000000004"/>
    <n v="30670.556"/>
    <n v="13072.696"/>
    <n v="9804.5220000000008"/>
    <n v="3770.97"/>
    <x v="4"/>
    <s v="California, 2009"/>
  </r>
  <r>
    <s v="Shasta County"/>
    <s v="California"/>
    <n v="2009"/>
    <n v="179387"/>
    <n v="87904"/>
    <n v="91483"/>
    <n v="10763.22"/>
    <n v="23320.31"/>
    <n v="24755.406000000003"/>
    <n v="19373.796000000002"/>
    <n v="22064.600999999999"/>
    <n v="27625.598000000002"/>
    <n v="23858.471000000001"/>
    <n v="14889.120999999999"/>
    <n v="8969.35"/>
    <n v="3587.74"/>
    <x v="4"/>
    <s v="California, 2009"/>
  </r>
  <r>
    <s v="Sierra County"/>
    <s v="California"/>
    <n v="2009"/>
    <n v="3240"/>
    <n v="1689"/>
    <n v="1551"/>
    <n v="119.88"/>
    <n v="327.24"/>
    <n v="246.24"/>
    <n v="272.16000000000003"/>
    <n v="411.48"/>
    <n v="576.72"/>
    <n v="667.44"/>
    <n v="333.72"/>
    <n v="226.8"/>
    <n v="55.08"/>
    <x v="4"/>
    <s v="California, 2009"/>
  </r>
  <r>
    <s v="Siskiyou County"/>
    <s v="California"/>
    <n v="2009"/>
    <n v="44404"/>
    <n v="21955"/>
    <n v="22449"/>
    <n v="2309.0079999999998"/>
    <n v="5062.0559999999996"/>
    <n v="5461.692"/>
    <n v="3507.9160000000002"/>
    <n v="4795.6319999999996"/>
    <n v="7504.2759999999998"/>
    <n v="7326.66"/>
    <n v="4440.3999999999996"/>
    <n v="2841.8559999999998"/>
    <n v="1065.6959999999999"/>
    <x v="4"/>
    <s v="California, 2009"/>
  </r>
  <r>
    <s v="Solano County"/>
    <s v="California"/>
    <n v="2009"/>
    <n v="406461"/>
    <n v="204517"/>
    <n v="201944"/>
    <n v="28452.27"/>
    <n v="57717.462"/>
    <n v="59343.305999999997"/>
    <n v="53246.391000000003"/>
    <n v="58936.845000000001"/>
    <n v="61782.072"/>
    <n v="43084.865999999995"/>
    <n v="23168.277000000002"/>
    <n v="15039.057000000001"/>
    <n v="6096.915"/>
    <x v="4"/>
    <s v="California, 2009"/>
  </r>
  <r>
    <s v="Sonoma County"/>
    <s v="California"/>
    <n v="2009"/>
    <n v="464218"/>
    <n v="229877"/>
    <n v="234341"/>
    <n v="28781.516"/>
    <n v="56634.595999999998"/>
    <n v="62669.429999999993"/>
    <n v="58027.25"/>
    <n v="63133.648000000001"/>
    <n v="73810.662000000011"/>
    <n v="59884.121999999996"/>
    <n v="29709.951999999997"/>
    <n v="20889.810000000001"/>
    <n v="10212.796"/>
    <x v="4"/>
    <s v="California, 2009"/>
  </r>
  <r>
    <s v="Stanislaus County"/>
    <s v="California"/>
    <n v="2009"/>
    <n v="505165"/>
    <n v="250196"/>
    <n v="254969"/>
    <n v="41423.53"/>
    <n v="82847.06"/>
    <n v="77290.244999999995"/>
    <n v="69207.604999999996"/>
    <n v="69712.77"/>
    <n v="67186.944999999992"/>
    <n v="45970.014999999999"/>
    <n v="27278.91"/>
    <n v="17175.61"/>
    <n v="7072.31"/>
    <x v="4"/>
    <s v="California, 2009"/>
  </r>
  <r>
    <s v="Sutter County"/>
    <s v="California"/>
    <n v="2009"/>
    <n v="90731"/>
    <n v="45274"/>
    <n v="45457"/>
    <n v="7258.48"/>
    <n v="13791.112000000001"/>
    <n v="13065.263999999999"/>
    <n v="12248.685000000001"/>
    <n v="12067.223"/>
    <n v="12067.223"/>
    <n v="9073.1"/>
    <n v="6078.9769999999999"/>
    <n v="3810.7020000000002"/>
    <n v="1270.2339999999999"/>
    <x v="4"/>
    <s v="California, 2009"/>
  </r>
  <r>
    <s v="Tehama County"/>
    <s v="California"/>
    <n v="2009"/>
    <n v="60601"/>
    <n v="30091"/>
    <n v="30510"/>
    <n v="3878.4639999999999"/>
    <n v="8484.14"/>
    <n v="8423.5390000000007"/>
    <n v="6605.509"/>
    <n v="7696.3269999999993"/>
    <n v="8787.1450000000004"/>
    <n v="7453.9229999999998"/>
    <n v="5151.085"/>
    <n v="3030.05"/>
    <n v="1090.818"/>
    <x v="4"/>
    <s v="California, 2009"/>
  </r>
  <r>
    <s v="Trinity County"/>
    <s v="California"/>
    <n v="2009"/>
    <n v="13922"/>
    <n v="6940"/>
    <n v="6982"/>
    <n v="612.56799999999998"/>
    <n v="1350.4340000000002"/>
    <n v="1475.732"/>
    <n v="1085.9159999999999"/>
    <n v="1322.59"/>
    <n v="2366.7399999999998"/>
    <n v="2589.4920000000002"/>
    <n v="1823.7820000000002"/>
    <n v="807.476"/>
    <n v="487.27"/>
    <x v="4"/>
    <s v="California, 2009"/>
  </r>
  <r>
    <s v="Tulare County"/>
    <s v="California"/>
    <n v="2009"/>
    <n v="416299"/>
    <n v="209465"/>
    <n v="206834"/>
    <n v="40797.302000000003"/>
    <n v="74101.222000000009"/>
    <n v="66607.839999999997"/>
    <n v="57449.262000000002"/>
    <n v="53286.271999999997"/>
    <n v="49539.580999999998"/>
    <n v="35385.415000000001"/>
    <n v="20814.949999999997"/>
    <n v="12905.269"/>
    <n v="5411.8869999999997"/>
    <x v="4"/>
    <s v="California, 2009"/>
  </r>
  <r>
    <s v="Tuolumne County"/>
    <s v="California"/>
    <n v="2009"/>
    <n v="55761"/>
    <n v="29525"/>
    <n v="26236"/>
    <n v="2397.723"/>
    <n v="5464.5779999999995"/>
    <n v="6635.5589999999993"/>
    <n v="6133.71"/>
    <n v="6635.5589999999993"/>
    <n v="8921.76"/>
    <n v="8754.476999999999"/>
    <n v="5743.3829999999998"/>
    <n v="3568.7039999999997"/>
    <n v="1338.2639999999999"/>
    <x v="4"/>
    <s v="California, 2009"/>
  </r>
  <r>
    <s v="Ventura County"/>
    <s v="California"/>
    <n v="2009"/>
    <n v="792313"/>
    <n v="397194"/>
    <n v="395119"/>
    <n v="59423.474999999999"/>
    <n v="114093.072"/>
    <n v="114885.38500000001"/>
    <n v="96662.185999999987"/>
    <n v="114885.38500000001"/>
    <n v="120431.576"/>
    <n v="83192.864999999991"/>
    <n v="46746.467000000004"/>
    <n v="30900.207000000002"/>
    <n v="11884.695"/>
    <x v="4"/>
    <s v="California, 2009"/>
  </r>
  <r>
    <s v="Yolo County"/>
    <s v="California"/>
    <n v="2009"/>
    <n v="192974"/>
    <n v="94711"/>
    <n v="98263"/>
    <n v="12736.284"/>
    <n v="24700.671999999999"/>
    <n v="50173.240000000005"/>
    <n v="21227.14"/>
    <n v="24314.724000000002"/>
    <n v="24121.75"/>
    <n v="17174.685999999998"/>
    <n v="9455.7260000000006"/>
    <n v="6754.09"/>
    <n v="2315.6880000000001"/>
    <x v="4"/>
    <s v="California, 2009"/>
  </r>
  <r>
    <s v="Yuba County"/>
    <s v="California"/>
    <n v="2009"/>
    <n v="70906"/>
    <n v="35657"/>
    <n v="35249"/>
    <n v="6381.54"/>
    <n v="11203.148000000001"/>
    <n v="11203.147999999999"/>
    <n v="10706.806"/>
    <n v="9146.8739999999998"/>
    <n v="9075.9680000000008"/>
    <n v="6736.07"/>
    <n v="3758.018"/>
    <n v="2127.1800000000003"/>
    <n v="709.06"/>
    <x v="4"/>
    <s v="California, 2009"/>
  </r>
  <r>
    <s v="Adams County"/>
    <s v="Colorado"/>
    <n v="2009"/>
    <n v="419439"/>
    <n v="212783"/>
    <n v="206656"/>
    <n v="38168.949000000001"/>
    <n v="63335.288999999997"/>
    <n v="54946.509000000005"/>
    <n v="74660.141999999993"/>
    <n v="63335.288999999997"/>
    <n v="54946.509000000005"/>
    <n v="36491.192999999999"/>
    <n v="19294.194000000003"/>
    <n v="10905.414000000001"/>
    <n v="3774.951"/>
    <x v="5"/>
    <s v="Colorado, 2009"/>
  </r>
  <r>
    <s v="Alamosa County"/>
    <s v="Colorado"/>
    <n v="2009"/>
    <n v="15353"/>
    <n v="7701"/>
    <n v="7652"/>
    <n v="1182.181"/>
    <n v="2088.0079999999998"/>
    <n v="3515.837"/>
    <n v="1397.123"/>
    <n v="1765.595"/>
    <n v="2072.6550000000002"/>
    <n v="1658.124"/>
    <n v="921.18000000000006"/>
    <n v="583.41399999999999"/>
    <n v="168.88300000000001"/>
    <x v="5"/>
    <s v="Colorado, 2009"/>
  </r>
  <r>
    <s v="Arapahoe County"/>
    <s v="Colorado"/>
    <n v="2009"/>
    <n v="544157"/>
    <n v="268280"/>
    <n v="275877"/>
    <n v="40811.775000000001"/>
    <n v="76181.98000000001"/>
    <n v="71828.724000000002"/>
    <n v="77814.451000000001"/>
    <n v="79446.922000000006"/>
    <n v="82711.864000000001"/>
    <n v="57680.641999999993"/>
    <n v="29928.634999999998"/>
    <n v="19589.652000000002"/>
    <n v="7618.1980000000003"/>
    <x v="5"/>
    <s v="Colorado, 2009"/>
  </r>
  <r>
    <s v="Archuleta County"/>
    <s v="Colorado"/>
    <n v="2009"/>
    <n v="12225"/>
    <n v="6848"/>
    <n v="5377"/>
    <n v="562.35"/>
    <n v="3154.05"/>
    <n v="3117.375"/>
    <n v="305.625"/>
    <n v="696.82500000000005"/>
    <n v="1051.3499999999999"/>
    <n v="1699.2750000000001"/>
    <n v="1051.3499999999999"/>
    <n v="501.22500000000002"/>
    <n v="85.575000000000003"/>
    <x v="5"/>
    <s v="Colorado, 2009"/>
  </r>
  <r>
    <s v="Baca County"/>
    <s v="Colorado"/>
    <n v="2009"/>
    <n v="3847"/>
    <n v="1839"/>
    <n v="2008"/>
    <n v="184.65600000000001"/>
    <n v="419.32299999999998"/>
    <n v="469.334"/>
    <n v="292.37200000000001"/>
    <n v="453.94600000000003"/>
    <n v="592.43799999999999"/>
    <n v="519.34500000000003"/>
    <n v="407.78200000000004"/>
    <n v="369.31200000000001"/>
    <n v="150.03299999999999"/>
    <x v="5"/>
    <s v="Colorado, 2009"/>
  </r>
  <r>
    <s v="Bent County"/>
    <s v="Colorado"/>
    <n v="2009"/>
    <n v="6128"/>
    <n v="3796"/>
    <n v="2332"/>
    <n v="294.14400000000001"/>
    <n v="618.928"/>
    <n v="533.13599999999997"/>
    <n v="1225.5999999999999"/>
    <n v="1164.3200000000002"/>
    <n v="821.15200000000004"/>
    <n v="723.10400000000004"/>
    <n v="453.47199999999998"/>
    <n v="177.71199999999999"/>
    <n v="110.304"/>
    <x v="5"/>
    <s v="Colorado, 2009"/>
  </r>
  <r>
    <s v="Boulder County"/>
    <s v="Colorado"/>
    <n v="2009"/>
    <n v="295524"/>
    <n v="149564"/>
    <n v="145960"/>
    <n v="17731.439999999999"/>
    <n v="34871.831999999995"/>
    <n v="59991.372000000003"/>
    <n v="34871.832000000002"/>
    <n v="43737.551999999996"/>
    <n v="46692.792000000001"/>
    <n v="31621.067999999999"/>
    <n v="13889.628000000001"/>
    <n v="8274.6720000000005"/>
    <n v="3546.288"/>
    <x v="5"/>
    <s v="Colorado, 2009"/>
  </r>
  <r>
    <s v="Broomfield County"/>
    <s v="Colorado"/>
    <n v="2009"/>
    <n v="52882"/>
    <n v="26717"/>
    <n v="26165"/>
    <n v="3966.15"/>
    <n v="7720.7719999999999"/>
    <n v="6980.424"/>
    <n v="7720.7720000000008"/>
    <n v="9412.9959999999992"/>
    <n v="8249.5920000000006"/>
    <n v="5076.6720000000005"/>
    <n v="2062.3980000000001"/>
    <n v="1110.5219999999999"/>
    <n v="475.93799999999999"/>
    <x v="5"/>
    <s v="Colorado, 2009"/>
  </r>
  <r>
    <s v="Chaffee County"/>
    <s v="Colorado"/>
    <n v="2009"/>
    <n v="16870"/>
    <n v="9047"/>
    <n v="7823"/>
    <n v="590.45000000000005"/>
    <n v="1653.26"/>
    <n v="1940.05"/>
    <n v="1805.0900000000001"/>
    <n v="2108.75"/>
    <n v="2834.16"/>
    <n v="2783.55"/>
    <n v="1788.22"/>
    <n v="1029.07"/>
    <n v="337.4"/>
    <x v="5"/>
    <s v="Colorado, 2009"/>
  </r>
  <r>
    <s v="Cheyenne County"/>
    <s v="Colorado"/>
    <n v="2009"/>
    <n v="1622"/>
    <n v="756"/>
    <n v="866"/>
    <n v="63.258000000000003"/>
    <n v="180.042"/>
    <n v="270.87399999999997"/>
    <n v="126.51599999999999"/>
    <n v="158.95599999999999"/>
    <n v="291.95999999999998"/>
    <n v="170.31"/>
    <n v="124.89400000000001"/>
    <n v="137.87"/>
    <n v="97.32"/>
    <x v="5"/>
    <s v="Colorado, 2009"/>
  </r>
  <r>
    <s v="Clear Creek County"/>
    <s v="Colorado"/>
    <n v="2009"/>
    <n v="8886"/>
    <n v="4574"/>
    <n v="4312"/>
    <n v="470.95800000000003"/>
    <n v="968.57399999999996"/>
    <n v="897.48599999999999"/>
    <n v="773.08199999999999"/>
    <n v="1492.848"/>
    <n v="2114.8679999999999"/>
    <n v="1421.76"/>
    <n v="515.38800000000003"/>
    <n v="151.06200000000001"/>
    <n v="88.86"/>
    <x v="5"/>
    <s v="Colorado, 2009"/>
  </r>
  <r>
    <s v="Conejos County"/>
    <s v="Colorado"/>
    <n v="2009"/>
    <n v="8021"/>
    <n v="3955"/>
    <n v="4066"/>
    <n v="585.53300000000002"/>
    <n v="1243.2550000000001"/>
    <n v="1163.0450000000001"/>
    <n v="681.78500000000008"/>
    <n v="970.54099999999994"/>
    <n v="1147.0030000000002"/>
    <n v="986.58299999999997"/>
    <n v="641.68000000000006"/>
    <n v="497.30199999999996"/>
    <n v="96.251999999999995"/>
    <x v="5"/>
    <s v="Colorado, 2009"/>
  </r>
  <r>
    <s v="Costilla County"/>
    <s v="Colorado"/>
    <n v="2009"/>
    <n v="3282"/>
    <n v="1638"/>
    <n v="1644"/>
    <n v="183.792"/>
    <n v="321.63599999999997"/>
    <n v="400.404"/>
    <n v="246.14999999999998"/>
    <n v="272.40600000000001"/>
    <n v="554.65800000000002"/>
    <n v="610.452"/>
    <n v="410.25"/>
    <n v="216.61199999999999"/>
    <n v="68.921999999999997"/>
    <x v="5"/>
    <s v="Colorado, 2009"/>
  </r>
  <r>
    <s v="Crowley County"/>
    <s v="Colorado"/>
    <n v="2009"/>
    <n v="6311"/>
    <n v="4470"/>
    <n v="1841"/>
    <n v="233.50700000000001"/>
    <n v="397.59299999999996"/>
    <n v="1445.2190000000001"/>
    <n v="1022.3820000000001"/>
    <n v="1224.3339999999998"/>
    <n v="940.33899999999994"/>
    <n v="530.12400000000002"/>
    <n v="321.86099999999999"/>
    <n v="176.708"/>
    <n v="37.866"/>
    <x v="5"/>
    <s v="Colorado, 2009"/>
  </r>
  <r>
    <s v="Custer County"/>
    <s v="Colorado"/>
    <n v="2009"/>
    <n v="3598"/>
    <n v="1796"/>
    <n v="1802"/>
    <n v="140.322"/>
    <n v="313.02599999999995"/>
    <n v="413.77"/>
    <n v="125.92999999999999"/>
    <n v="489.32799999999997"/>
    <n v="690.81600000000003"/>
    <n v="784.36400000000003"/>
    <n v="485.73"/>
    <n v="133.126"/>
    <n v="25.186"/>
    <x v="5"/>
    <s v="Colorado, 2009"/>
  </r>
  <r>
    <s v="Delta County"/>
    <s v="Colorado"/>
    <n v="2009"/>
    <n v="30353"/>
    <n v="15109"/>
    <n v="15244"/>
    <n v="1821.18"/>
    <n v="3794.125"/>
    <n v="3520.9480000000003"/>
    <n v="2671.0640000000003"/>
    <n v="3581.654"/>
    <n v="4522.5969999999998"/>
    <n v="4431.5380000000005"/>
    <n v="3217.4179999999997"/>
    <n v="2003.298"/>
    <n v="789.178"/>
    <x v="5"/>
    <s v="Colorado, 2009"/>
  </r>
  <r>
    <s v="Denver County"/>
    <s v="Colorado"/>
    <n v="2009"/>
    <n v="582447"/>
    <n v="294727"/>
    <n v="287720"/>
    <n v="50090.442000000003"/>
    <n v="65234.063999999998"/>
    <n v="69311.192999999999"/>
    <n v="124061.211"/>
    <n v="86784.603000000003"/>
    <n v="71058.534"/>
    <n v="54750.017999999996"/>
    <n v="28539.902999999998"/>
    <n v="21550.539000000001"/>
    <n v="9901.5990000000002"/>
    <x v="5"/>
    <s v="Colorado, 2009"/>
  </r>
  <r>
    <s v="Dolores County"/>
    <s v="Colorado"/>
    <n v="2009"/>
    <n v="1771"/>
    <n v="937"/>
    <n v="834"/>
    <n v="72.611000000000004"/>
    <n v="278.04700000000003"/>
    <n v="115.11500000000001"/>
    <n v="240.85599999999999"/>
    <n v="212.51999999999998"/>
    <n v="246.16899999999998"/>
    <n v="297.52800000000002"/>
    <n v="123.97"/>
    <n v="116.886"/>
    <n v="69.069000000000003"/>
    <x v="5"/>
    <s v="Colorado, 2009"/>
  </r>
  <r>
    <s v="Douglas County"/>
    <s v="Colorado"/>
    <n v="2009"/>
    <n v="269451"/>
    <n v="134954"/>
    <n v="134497"/>
    <n v="22364.433000000001"/>
    <n v="46076.120999999999"/>
    <n v="29100.707999999999"/>
    <n v="35028.630000000005"/>
    <n v="52542.945"/>
    <n v="43112.160000000003"/>
    <n v="25597.845000000001"/>
    <n v="10239.137999999999"/>
    <n v="4311.2160000000003"/>
    <n v="1077.8040000000001"/>
    <x v="5"/>
    <s v="Colorado, 2009"/>
  </r>
  <r>
    <s v="Eagle County"/>
    <s v="Colorado"/>
    <n v="2009"/>
    <n v="50614"/>
    <n v="27316"/>
    <n v="23298"/>
    <n v="4200.9620000000004"/>
    <n v="6073.68"/>
    <n v="6073.68"/>
    <n v="10730.168"/>
    <n v="9211.7479999999996"/>
    <n v="7440.2579999999998"/>
    <n v="4757.7160000000003"/>
    <n v="1569.0340000000001"/>
    <n v="354.298"/>
    <n v="202.45599999999999"/>
    <x v="5"/>
    <s v="Colorado, 2009"/>
  </r>
  <r>
    <s v="Elbert County"/>
    <s v="Colorado"/>
    <n v="2009"/>
    <n v="22786"/>
    <n v="11492"/>
    <n v="11294"/>
    <n v="1048.1559999999999"/>
    <n v="3372.328"/>
    <n v="2916.6080000000002"/>
    <n v="1663.3780000000002"/>
    <n v="3622.9740000000002"/>
    <n v="5058.4920000000002"/>
    <n v="3167.2539999999999"/>
    <n v="1298.8020000000001"/>
    <n v="501.29200000000003"/>
    <n v="136.71600000000001"/>
    <x v="5"/>
    <s v="Colorado, 2009"/>
  </r>
  <r>
    <s v="El Paso County"/>
    <s v="Colorado"/>
    <n v="2009"/>
    <n v="586446"/>
    <n v="292331"/>
    <n v="294115"/>
    <n v="43397.004000000001"/>
    <n v="84448.224000000002"/>
    <n v="91485.576000000001"/>
    <n v="76824.426000000007"/>
    <n v="85621.115999999995"/>
    <n v="89726.237999999998"/>
    <n v="59231.046000000002"/>
    <n v="31081.637999999999"/>
    <n v="17593.38"/>
    <n v="6450.9059999999999"/>
    <x v="5"/>
    <s v="Colorado, 2009"/>
  </r>
  <r>
    <s v="Fremont County"/>
    <s v="Colorado"/>
    <n v="2009"/>
    <n v="47393"/>
    <n v="27898"/>
    <n v="19495"/>
    <n v="2037.8989999999999"/>
    <n v="4265.37"/>
    <n v="5165.8369999999995"/>
    <n v="6824.5920000000006"/>
    <n v="7677.6660000000002"/>
    <n v="7819.8449999999993"/>
    <n v="6066.3040000000001"/>
    <n v="4075.7979999999998"/>
    <n v="2796.1869999999999"/>
    <n v="710.89499999999998"/>
    <x v="5"/>
    <s v="Colorado, 2009"/>
  </r>
  <r>
    <s v="Garfield County"/>
    <s v="Colorado"/>
    <n v="2009"/>
    <n v="52878"/>
    <n v="27096"/>
    <n v="25782"/>
    <n v="4547.5079999999998"/>
    <n v="7720.1880000000001"/>
    <n v="6821.2620000000006"/>
    <n v="7667.3099999999995"/>
    <n v="7825.9439999999995"/>
    <n v="8196.09"/>
    <n v="5499.3119999999999"/>
    <n v="2538.1440000000002"/>
    <n v="1374.828"/>
    <n v="581.65800000000002"/>
    <x v="5"/>
    <s v="Colorado, 2009"/>
  </r>
  <r>
    <s v="Gilpin County"/>
    <s v="Colorado"/>
    <n v="2009"/>
    <n v="5177"/>
    <n v="2629"/>
    <n v="2548"/>
    <n v="258.85000000000002"/>
    <n v="517.69999999999993"/>
    <n v="553.93900000000008"/>
    <n v="471.10700000000003"/>
    <n v="988.80700000000002"/>
    <n v="1118.232"/>
    <n v="849.02800000000002"/>
    <n v="258.85000000000002"/>
    <n v="155.31"/>
    <n v="5.1769999999999996"/>
    <x v="5"/>
    <s v="Colorado, 2009"/>
  </r>
  <r>
    <s v="Grand County"/>
    <s v="Colorado"/>
    <n v="2009"/>
    <n v="13550"/>
    <n v="7029"/>
    <n v="6521"/>
    <n v="718.15"/>
    <n v="1585.35"/>
    <n v="2005.4"/>
    <n v="1598.9"/>
    <n v="2018.95"/>
    <n v="2425.4499999999998"/>
    <n v="2005.3999999999999"/>
    <n v="840.1"/>
    <n v="338.75"/>
    <n v="13.55"/>
    <x v="5"/>
    <s v="Colorado, 2009"/>
  </r>
  <r>
    <s v="Gunnison County"/>
    <s v="Colorado"/>
    <n v="2009"/>
    <n v="14924"/>
    <n v="7937"/>
    <n v="6987"/>
    <n v="776.048"/>
    <n v="1358.0839999999998"/>
    <n v="4074.252"/>
    <n v="2059.5120000000002"/>
    <n v="1999.816"/>
    <n v="1955.0439999999999"/>
    <n v="1581.944"/>
    <n v="671.57999999999993"/>
    <n v="194.012"/>
    <n v="238.78399999999999"/>
    <x v="5"/>
    <s v="Colorado, 2009"/>
  </r>
  <r>
    <s v="Hinsdale County"/>
    <s v="Colorado"/>
    <n v="2009"/>
    <n v="554"/>
    <n v="294"/>
    <n v="260"/>
    <n v="24.93"/>
    <n v="28.808"/>
    <n v="108.03"/>
    <n v="131.852"/>
    <n v="47.09"/>
    <n v="69.25"/>
    <n v="73.681999999999988"/>
    <n v="54.292000000000002"/>
    <n v="11.08"/>
    <n v="4.9859999999999998"/>
    <x v="5"/>
    <s v="Colorado, 2009"/>
  </r>
  <r>
    <s v="Huerfano County"/>
    <s v="Colorado"/>
    <n v="2009"/>
    <n v="7713"/>
    <n v="4329"/>
    <n v="3384"/>
    <n v="223.67699999999999"/>
    <n v="794.43900000000008"/>
    <n v="809.86500000000001"/>
    <n v="894.70799999999997"/>
    <n v="1010.403"/>
    <n v="1303.4970000000001"/>
    <n v="1172.376"/>
    <n v="779.01299999999992"/>
    <n v="485.91899999999998"/>
    <n v="239.10300000000001"/>
    <x v="5"/>
    <s v="Colorado, 2009"/>
  </r>
  <r>
    <s v="Jackson County"/>
    <s v="Colorado"/>
    <n v="2009"/>
    <n v="1305"/>
    <n v="713"/>
    <n v="592"/>
    <n v="36.54"/>
    <n v="177.48"/>
    <n v="105.70500000000001"/>
    <n v="78.3"/>
    <n v="131.80500000000001"/>
    <n v="237.51"/>
    <n v="241.42500000000001"/>
    <n v="174.87"/>
    <n v="114.84"/>
    <n v="5.22"/>
    <x v="5"/>
    <s v="Colorado, 2009"/>
  </r>
  <r>
    <s v="Jefferson County"/>
    <s v="Colorado"/>
    <n v="2009"/>
    <n v="529025"/>
    <n v="263274"/>
    <n v="265751"/>
    <n v="31741.5"/>
    <n v="66657.149999999994"/>
    <n v="68773.25"/>
    <n v="64541.05"/>
    <n v="78295.7"/>
    <n v="91521.324999999997"/>
    <n v="65070.075000000004"/>
    <n v="33328.574999999997"/>
    <n v="20102.949999999997"/>
    <n v="7935.375"/>
    <x v="5"/>
    <s v="Colorado, 2009"/>
  </r>
  <r>
    <s v="Kiowa County"/>
    <s v="Colorado"/>
    <n v="2009"/>
    <n v="1644"/>
    <n v="741"/>
    <n v="903"/>
    <n v="55.896000000000001"/>
    <n v="207.14400000000001"/>
    <n v="170.976"/>
    <n v="108.50399999999999"/>
    <n v="170.976"/>
    <n v="261.39599999999996"/>
    <n v="244.95600000000002"/>
    <n v="236.73599999999999"/>
    <n v="65.759999999999991"/>
    <n v="128.232"/>
    <x v="5"/>
    <s v="Colorado, 2009"/>
  </r>
  <r>
    <s v="Kit Carson County"/>
    <s v="Colorado"/>
    <n v="2009"/>
    <n v="8072"/>
    <n v="4477"/>
    <n v="3595"/>
    <n v="484.32"/>
    <n v="1017.0719999999999"/>
    <n v="1146.2239999999999"/>
    <n v="952.49599999999998"/>
    <n v="1033.2159999999999"/>
    <n v="1315.7359999999999"/>
    <n v="895.99199999999996"/>
    <n v="669.976"/>
    <n v="363.24"/>
    <n v="185.65600000000001"/>
    <x v="5"/>
    <s v="Colorado, 2009"/>
  </r>
  <r>
    <s v="Lake County"/>
    <s v="Colorado"/>
    <n v="2009"/>
    <n v="8025"/>
    <n v="4086"/>
    <n v="3939"/>
    <n v="642"/>
    <n v="1300.05"/>
    <n v="906.82500000000005"/>
    <n v="1348.1999999999998"/>
    <n v="1259.925"/>
    <n v="1251.9000000000001"/>
    <n v="794.47499999999991"/>
    <n v="248.77499999999998"/>
    <n v="96.3"/>
    <n v="168.52500000000001"/>
    <x v="5"/>
    <s v="Colorado, 2009"/>
  </r>
  <r>
    <s v="La Plata County"/>
    <s v="Colorado"/>
    <n v="2009"/>
    <n v="49678"/>
    <n v="25125"/>
    <n v="24553"/>
    <n v="2732.29"/>
    <n v="5216.1900000000005"/>
    <n v="9836.2440000000006"/>
    <n v="5563.9359999999997"/>
    <n v="6408.4619999999995"/>
    <n v="8196.8700000000008"/>
    <n v="6458.1399999999994"/>
    <n v="3080.0360000000001"/>
    <n v="1738.73"/>
    <n v="397.42399999999998"/>
    <x v="5"/>
    <s v="Colorado, 2009"/>
  </r>
  <r>
    <s v="Larimer County"/>
    <s v="Colorado"/>
    <n v="2009"/>
    <n v="286978"/>
    <n v="143154"/>
    <n v="143824"/>
    <n v="17505.657999999999"/>
    <n v="33863.403999999995"/>
    <n v="59404.445999999996"/>
    <n v="33863.403999999995"/>
    <n v="37020.161999999997"/>
    <n v="43333.678"/>
    <n v="31280.601999999999"/>
    <n v="16357.745999999999"/>
    <n v="9757.2520000000004"/>
    <n v="4304.67"/>
    <x v="5"/>
    <s v="Colorado, 2009"/>
  </r>
  <r>
    <s v="Las Animas County"/>
    <s v="Colorado"/>
    <n v="2009"/>
    <n v="15814"/>
    <n v="7831"/>
    <n v="7983"/>
    <n v="948.84"/>
    <n v="1866.0520000000001"/>
    <n v="1992.5639999999999"/>
    <n v="1739.54"/>
    <n v="1786.982"/>
    <n v="2482.7979999999998"/>
    <n v="2277.2159999999999"/>
    <n v="1344.19"/>
    <n v="1027.9100000000001"/>
    <n v="316.27999999999997"/>
    <x v="5"/>
    <s v="Colorado, 2009"/>
  </r>
  <r>
    <s v="Lincoln County"/>
    <s v="Colorado"/>
    <n v="2009"/>
    <n v="5285"/>
    <n v="3079"/>
    <n v="2206"/>
    <n v="322.38499999999999"/>
    <n v="512.64499999999998"/>
    <n v="597.20499999999993"/>
    <n v="650.05499999999995"/>
    <n v="845.6"/>
    <n v="887.88"/>
    <n v="602.49"/>
    <n v="422.8"/>
    <n v="322.38499999999999"/>
    <n v="126.84"/>
    <x v="5"/>
    <s v="Colorado, 2009"/>
  </r>
  <r>
    <s v="Logan County"/>
    <s v="Colorado"/>
    <n v="2009"/>
    <n v="20828"/>
    <n v="11123"/>
    <n v="9705"/>
    <n v="1270.508"/>
    <n v="2582.672"/>
    <n v="3145.0280000000002"/>
    <n v="2665.9839999999999"/>
    <n v="2686.8119999999999"/>
    <n v="3269.9960000000001"/>
    <n v="2311.9079999999999"/>
    <n v="1457.96"/>
    <n v="1062.2280000000001"/>
    <n v="374.904"/>
    <x v="5"/>
    <s v="Colorado, 2009"/>
  </r>
  <r>
    <s v="Mesa County"/>
    <s v="Colorado"/>
    <n v="2009"/>
    <n v="137879"/>
    <n v="67593"/>
    <n v="70286"/>
    <n v="9651.5300000000007"/>
    <n v="17372.754000000001"/>
    <n v="18751.544000000002"/>
    <n v="18062.149000000001"/>
    <n v="16545.48"/>
    <n v="20681.849999999999"/>
    <n v="16407.600999999999"/>
    <n v="10478.804"/>
    <n v="7169.7079999999996"/>
    <n v="2895.4589999999998"/>
    <x v="5"/>
    <s v="Colorado, 2009"/>
  </r>
  <r>
    <s v="Mineral County"/>
    <s v="Colorado"/>
    <n v="2009"/>
    <n v="1077"/>
    <n v="531"/>
    <n v="546"/>
    <n v="7.5389999999999997"/>
    <n v="57.081000000000003"/>
    <n v="82.929000000000002"/>
    <n v="21.54"/>
    <n v="116.316"/>
    <n v="172.32"/>
    <n v="270.327"/>
    <n v="204.63"/>
    <n v="102.315"/>
    <n v="40.926000000000002"/>
    <x v="5"/>
    <s v="Colorado, 2009"/>
  </r>
  <r>
    <s v="Moffat County"/>
    <s v="Colorado"/>
    <n v="2009"/>
    <n v="13555"/>
    <n v="6942"/>
    <n v="6613"/>
    <n v="975.96"/>
    <n v="2033.25"/>
    <n v="1775.7049999999999"/>
    <n v="1789.26"/>
    <n v="1938.365"/>
    <n v="2209.4650000000001"/>
    <n v="1545.27"/>
    <n v="772.63499999999999"/>
    <n v="420.20500000000004"/>
    <n v="135.55000000000001"/>
    <x v="5"/>
    <s v="Colorado, 2009"/>
  </r>
  <r>
    <s v="Montezuma County"/>
    <s v="Colorado"/>
    <n v="2009"/>
    <n v="25000"/>
    <n v="12283"/>
    <n v="12717"/>
    <n v="1600"/>
    <n v="3325"/>
    <n v="3150"/>
    <n v="2525"/>
    <n v="3000"/>
    <n v="4025"/>
    <n v="3550"/>
    <n v="2100"/>
    <n v="1350"/>
    <n v="400"/>
    <x v="5"/>
    <s v="Colorado, 2009"/>
  </r>
  <r>
    <s v="Montrose County"/>
    <s v="Colorado"/>
    <n v="2009"/>
    <n v="39303"/>
    <n v="19355"/>
    <n v="19948"/>
    <n v="2633.3009999999999"/>
    <n v="5581.0259999999998"/>
    <n v="4598.451"/>
    <n v="3969.6030000000001"/>
    <n v="4912.875"/>
    <n v="5816.8440000000001"/>
    <n v="5187.9960000000001"/>
    <n v="3497.9670000000001"/>
    <n v="2083.0589999999997"/>
    <n v="943.27200000000005"/>
    <x v="5"/>
    <s v="Colorado, 2009"/>
  </r>
  <r>
    <s v="Morgan County"/>
    <s v="Colorado"/>
    <n v="2009"/>
    <n v="27630"/>
    <n v="13913"/>
    <n v="13717"/>
    <n v="2155.14"/>
    <n v="4365.54"/>
    <n v="3757.6800000000003"/>
    <n v="3232.71"/>
    <n v="3702.42"/>
    <n v="3895.83"/>
    <n v="2790.63"/>
    <n v="1878.8400000000001"/>
    <n v="1270.98"/>
    <n v="607.86"/>
    <x v="5"/>
    <s v="Colorado, 2009"/>
  </r>
  <r>
    <s v="Otero County"/>
    <s v="Colorado"/>
    <n v="2009"/>
    <n v="18833"/>
    <n v="9071"/>
    <n v="9762"/>
    <n v="1355.9760000000001"/>
    <n v="2561.288"/>
    <n v="2448.29"/>
    <n v="1883.3"/>
    <n v="2241.127"/>
    <n v="2636.62"/>
    <n v="2429.4569999999999"/>
    <n v="1713.8029999999999"/>
    <n v="941.65000000000009"/>
    <n v="659.15499999999997"/>
    <x v="5"/>
    <s v="Colorado, 2009"/>
  </r>
  <r>
    <s v="Ouray County"/>
    <s v="Colorado"/>
    <n v="2009"/>
    <n v="4519"/>
    <n v="2083"/>
    <n v="2436"/>
    <n v="244.02600000000001"/>
    <n v="546.79899999999998"/>
    <n v="424.78600000000006"/>
    <n v="271.14"/>
    <n v="659.774"/>
    <n v="935.43299999999999"/>
    <n v="908.31899999999996"/>
    <n v="402.19099999999997"/>
    <n v="90.38"/>
    <n v="31.632999999999999"/>
    <x v="5"/>
    <s v="Colorado, 2009"/>
  </r>
  <r>
    <s v="Park County"/>
    <s v="Colorado"/>
    <n v="2009"/>
    <n v="16788"/>
    <n v="8760"/>
    <n v="8028"/>
    <n v="839.4"/>
    <n v="1880.2559999999999"/>
    <n v="1645.2240000000002"/>
    <n v="1762.74"/>
    <n v="2618.9279999999999"/>
    <n v="3810.8760000000002"/>
    <n v="2736.4440000000004"/>
    <n v="1040.856"/>
    <n v="318.97200000000004"/>
    <n v="117.51600000000001"/>
    <x v="5"/>
    <s v="Colorado, 2009"/>
  </r>
  <r>
    <s v="Phillips County"/>
    <s v="Colorado"/>
    <n v="2009"/>
    <n v="4479"/>
    <n v="2119"/>
    <n v="2360"/>
    <n v="349.36200000000002"/>
    <n v="730.077"/>
    <n v="488.21100000000001"/>
    <n v="394.15199999999999"/>
    <n v="591.22800000000007"/>
    <n v="649.45499999999993"/>
    <n v="497.16899999999998"/>
    <n v="331.44600000000003"/>
    <n v="318.00900000000001"/>
    <n v="120.93300000000001"/>
    <x v="5"/>
    <s v="Colorado, 2009"/>
  </r>
  <r>
    <s v="Pitkin County"/>
    <s v="Colorado"/>
    <n v="2009"/>
    <n v="15314"/>
    <n v="7993"/>
    <n v="7321"/>
    <n v="704.44399999999996"/>
    <n v="1393.5740000000001"/>
    <n v="1684.54"/>
    <n v="2480.8679999999999"/>
    <n v="2450.2399999999998"/>
    <n v="2679.95"/>
    <n v="2480.8679999999999"/>
    <n v="934.154"/>
    <n v="398.16399999999999"/>
    <n v="76.569999999999993"/>
    <x v="5"/>
    <s v="Colorado, 2009"/>
  </r>
  <r>
    <s v="Prowers County"/>
    <s v="Colorado"/>
    <n v="2009"/>
    <n v="13206"/>
    <n v="6767"/>
    <n v="6439"/>
    <n v="1030.068"/>
    <n v="2020.518"/>
    <n v="1848.8400000000001"/>
    <n v="1611.1320000000001"/>
    <n v="1611.1320000000001"/>
    <n v="1835.634"/>
    <n v="1413.0419999999999"/>
    <n v="911.21399999999994"/>
    <n v="607.476"/>
    <n v="303.738"/>
    <x v="5"/>
    <s v="Colorado, 2009"/>
  </r>
  <r>
    <s v="Pueblo County"/>
    <s v="Colorado"/>
    <n v="2009"/>
    <n v="153814"/>
    <n v="75212"/>
    <n v="78602"/>
    <n v="10305.538"/>
    <n v="21072.518"/>
    <n v="21072.518"/>
    <n v="18765.307999999997"/>
    <n v="19534.378000000001"/>
    <n v="21841.588"/>
    <n v="17842.423999999999"/>
    <n v="11689.864"/>
    <n v="8613.5840000000007"/>
    <n v="2614.8380000000002"/>
    <x v="5"/>
    <s v="Colorado, 2009"/>
  </r>
  <r>
    <s v="Rio Blanco County"/>
    <s v="Colorado"/>
    <n v="2009"/>
    <n v="6183"/>
    <n v="3095"/>
    <n v="3088"/>
    <n v="463.72500000000002"/>
    <n v="785.24099999999999"/>
    <n v="989.28"/>
    <n v="698.67899999999997"/>
    <n v="748.14300000000003"/>
    <n v="1007.8290000000001"/>
    <n v="760.50900000000001"/>
    <n v="426.62700000000001"/>
    <n v="278.23500000000001"/>
    <n v="24.731999999999999"/>
    <x v="5"/>
    <s v="Colorado, 2009"/>
  </r>
  <r>
    <s v="Rio Grande County"/>
    <s v="Colorado"/>
    <n v="2009"/>
    <n v="11743"/>
    <n v="5848"/>
    <n v="5895"/>
    <n v="1045.127"/>
    <n v="1467.875"/>
    <n v="1585.3049999999998"/>
    <n v="1162.557"/>
    <n v="1092.0989999999999"/>
    <n v="1726.221"/>
    <n v="1679.249"/>
    <n v="1068.6129999999998"/>
    <n v="657.60799999999995"/>
    <n v="258.346"/>
    <x v="5"/>
    <s v="Colorado, 2009"/>
  </r>
  <r>
    <s v="Routt County"/>
    <s v="Colorado"/>
    <n v="2009"/>
    <n v="22356"/>
    <n v="12081"/>
    <n v="10275"/>
    <n v="1229.58"/>
    <n v="2347.38"/>
    <n v="2995.7040000000002"/>
    <n v="3733.4520000000002"/>
    <n v="3621.672"/>
    <n v="4158.2160000000003"/>
    <n v="2883.924"/>
    <n v="894.24"/>
    <n v="402.40800000000002"/>
    <n v="67.067999999999998"/>
    <x v="5"/>
    <s v="Colorado, 2009"/>
  </r>
  <r>
    <s v="Saguache County"/>
    <s v="Colorado"/>
    <n v="2009"/>
    <n v="6929"/>
    <n v="3465"/>
    <n v="3464"/>
    <n v="422.66899999999998"/>
    <n v="976.98900000000003"/>
    <n v="1025.4920000000002"/>
    <n v="734.47399999999993"/>
    <n v="1018.563"/>
    <n v="976.98900000000003"/>
    <n v="1018.5630000000001"/>
    <n v="485.03"/>
    <n v="187.083"/>
    <n v="76.218999999999994"/>
    <x v="5"/>
    <s v="Colorado, 2009"/>
  </r>
  <r>
    <s v="San Juan County"/>
    <s v="Colorado"/>
    <n v="2009"/>
    <n v="686"/>
    <n v="478"/>
    <n v="208"/>
    <n v="8.9179999999999993"/>
    <n v="24.695999999999998"/>
    <n v="93.981999999999999"/>
    <n v="131.02600000000001"/>
    <n v="66.542000000000002"/>
    <n v="183.16200000000001"/>
    <n v="107.01599999999999"/>
    <n v="35.671999999999997"/>
    <n v="34.300000000000004"/>
    <n v="0"/>
    <x v="5"/>
    <s v="Colorado, 2009"/>
  </r>
  <r>
    <s v="San Miguel County"/>
    <s v="Colorado"/>
    <n v="2009"/>
    <n v="7385"/>
    <n v="3899"/>
    <n v="3486"/>
    <n v="398.79"/>
    <n v="738.5"/>
    <n v="731.11500000000001"/>
    <n v="1587.7750000000001"/>
    <n v="1373.6100000000001"/>
    <n v="1277.605"/>
    <n v="967.43500000000006"/>
    <n v="251.09"/>
    <n v="44.31"/>
    <n v="14.77"/>
    <x v="5"/>
    <s v="Colorado, 2009"/>
  </r>
  <r>
    <s v="Sedgwick County"/>
    <s v="Colorado"/>
    <n v="2009"/>
    <n v="2378"/>
    <n v="1152"/>
    <n v="1226"/>
    <n v="92.742000000000004"/>
    <n v="261.58000000000004"/>
    <n v="275.84800000000001"/>
    <n v="156.94800000000001"/>
    <n v="290.11599999999999"/>
    <n v="344.81"/>
    <n v="285.36"/>
    <n v="292.49400000000003"/>
    <n v="164.08199999999999"/>
    <n v="214.02"/>
    <x v="5"/>
    <s v="Colorado, 2009"/>
  </r>
  <r>
    <s v="Summit County"/>
    <s v="Colorado"/>
    <n v="2009"/>
    <n v="26246"/>
    <n v="14931"/>
    <n v="11315"/>
    <n v="1863.4659999999999"/>
    <n v="2414.6319999999996"/>
    <n v="3621.9480000000003"/>
    <n v="6299.04"/>
    <n v="4278.098"/>
    <n v="3884.4080000000004"/>
    <n v="2493.37"/>
    <n v="1023.5940000000001"/>
    <n v="341.19800000000004"/>
    <n v="26.245999999999999"/>
    <x v="5"/>
    <s v="Colorado, 2009"/>
  </r>
  <r>
    <s v="Teller County"/>
    <s v="Colorado"/>
    <n v="2009"/>
    <n v="21554"/>
    <n v="10947"/>
    <n v="10607"/>
    <n v="1056.146"/>
    <n v="2672.6959999999999"/>
    <n v="2220.0619999999999"/>
    <n v="1573.442"/>
    <n v="3017.56"/>
    <n v="4806.5419999999995"/>
    <n v="3815.058"/>
    <n v="1745.874"/>
    <n v="603.51199999999994"/>
    <n v="64.662000000000006"/>
    <x v="5"/>
    <s v="Colorado, 2009"/>
  </r>
  <r>
    <s v="Washington County"/>
    <s v="Colorado"/>
    <n v="2009"/>
    <n v="4647"/>
    <n v="2258"/>
    <n v="2389"/>
    <n v="232.35"/>
    <n v="576.22800000000007"/>
    <n v="594.81600000000003"/>
    <n v="408.93600000000004"/>
    <n v="599.46299999999997"/>
    <n v="724.93200000000002"/>
    <n v="557.64"/>
    <n v="385.70100000000002"/>
    <n v="436.81799999999998"/>
    <n v="139.41"/>
    <x v="5"/>
    <s v="Colorado, 2009"/>
  </r>
  <r>
    <s v="Weld County"/>
    <s v="Colorado"/>
    <n v="2009"/>
    <n v="241221"/>
    <n v="121195"/>
    <n v="120026"/>
    <n v="20262.563999999998"/>
    <n v="36183.15"/>
    <n v="35459.487000000001"/>
    <n v="39560.243999999999"/>
    <n v="34253.381999999998"/>
    <n v="32806.055999999997"/>
    <n v="22915.995000000003"/>
    <n v="11096.165999999999"/>
    <n v="6271.7460000000001"/>
    <n v="2170.989"/>
    <x v="5"/>
    <s v="Colorado, 2009"/>
  </r>
  <r>
    <s v="Yuma County"/>
    <s v="Colorado"/>
    <n v="2009"/>
    <n v="9630"/>
    <n v="4687"/>
    <n v="4943"/>
    <n v="751.14"/>
    <n v="1425.24"/>
    <n v="1107.4499999999998"/>
    <n v="1011.1500000000001"/>
    <n v="1213.3800000000001"/>
    <n v="1434.87"/>
    <n v="1088.19"/>
    <n v="741.51"/>
    <n v="654.84"/>
    <n v="202.23"/>
    <x v="5"/>
    <s v="Colorado, 2009"/>
  </r>
  <r>
    <s v="Fairfield County"/>
    <s v="Connecticut"/>
    <n v="2009"/>
    <n v="892843"/>
    <n v="436401"/>
    <n v="456442"/>
    <n v="59820.481"/>
    <n v="126783.70600000001"/>
    <n v="113391.061"/>
    <n v="98212.73000000001"/>
    <n v="139283.508"/>
    <n v="140176.351"/>
    <n v="98212.73000000001"/>
    <n v="58034.794999999998"/>
    <n v="40177.934999999998"/>
    <n v="18749.703000000001"/>
    <x v="6"/>
    <s v="Connecticut, 2009"/>
  </r>
  <r>
    <s v="Hartford County"/>
    <s v="Connecticut"/>
    <n v="2009"/>
    <n v="874409"/>
    <n v="423285"/>
    <n v="451124"/>
    <n v="53338.949000000001"/>
    <n v="113673.17"/>
    <n v="116296.397"/>
    <n v="104929.08"/>
    <n v="125914.89600000001"/>
    <n v="135533.39500000002"/>
    <n v="99682.625999999989"/>
    <n v="59459.812000000005"/>
    <n v="44594.858999999997"/>
    <n v="20111.406999999999"/>
    <x v="6"/>
    <s v="Connecticut, 2009"/>
  </r>
  <r>
    <s v="Litchfield County"/>
    <s v="Connecticut"/>
    <n v="2009"/>
    <n v="188411"/>
    <n v="92690"/>
    <n v="95721"/>
    <n v="9608.9609999999993"/>
    <n v="24305.019"/>
    <n v="22609.32"/>
    <n v="16956.989999999998"/>
    <n v="28638.472000000002"/>
    <n v="33537.158000000003"/>
    <n v="24681.841"/>
    <n v="14319.236000000001"/>
    <n v="9608.9609999999993"/>
    <n v="4333.4530000000004"/>
    <x v="6"/>
    <s v="Connecticut, 2009"/>
  </r>
  <r>
    <s v="Middlesex County"/>
    <s v="Connecticut"/>
    <n v="2009"/>
    <n v="164004"/>
    <n v="80331"/>
    <n v="83673"/>
    <n v="8856.2160000000003"/>
    <n v="20008.488000000001"/>
    <n v="20336.495999999999"/>
    <n v="17220.419999999998"/>
    <n v="25748.628000000001"/>
    <n v="27388.667999999998"/>
    <n v="20828.508000000002"/>
    <n v="11808.288"/>
    <n v="7380.18"/>
    <n v="3936.096"/>
    <x v="6"/>
    <s v="Connecticut, 2009"/>
  </r>
  <r>
    <s v="New Haven County"/>
    <s v="Connecticut"/>
    <n v="2009"/>
    <n v="843532"/>
    <n v="407736"/>
    <n v="435796"/>
    <n v="51455.451999999997"/>
    <n v="108815.628"/>
    <n v="118094.48000000001"/>
    <n v="107972.09599999999"/>
    <n v="121468.60800000001"/>
    <n v="126529.8"/>
    <n v="93632.051999999996"/>
    <n v="55673.111999999994"/>
    <n v="40489.536"/>
    <n v="21088.3"/>
    <x v="6"/>
    <s v="Connecticut, 2009"/>
  </r>
  <r>
    <s v="New London County"/>
    <s v="Connecticut"/>
    <n v="2009"/>
    <n v="266183"/>
    <n v="131131"/>
    <n v="135052"/>
    <n v="15438.614"/>
    <n v="33006.691999999995"/>
    <n v="38330.351999999999"/>
    <n v="30611.044999999998"/>
    <n v="39395.084000000003"/>
    <n v="42589.279999999999"/>
    <n v="30877.227999999999"/>
    <n v="18366.627"/>
    <n v="12510.600999999999"/>
    <n v="4791.2939999999999"/>
    <x v="6"/>
    <s v="Connecticut, 2009"/>
  </r>
  <r>
    <s v="Tolland County"/>
    <s v="Connecticut"/>
    <n v="2009"/>
    <n v="148526"/>
    <n v="74946"/>
    <n v="73580"/>
    <n v="7277.7740000000003"/>
    <n v="17971.646000000001"/>
    <n v="32081.615999999998"/>
    <n v="12327.657999999999"/>
    <n v="21981.847999999998"/>
    <n v="24061.212"/>
    <n v="16189.334000000001"/>
    <n v="9060.0859999999993"/>
    <n v="5495.4619999999995"/>
    <n v="2079.364"/>
    <x v="6"/>
    <s v="Connecticut, 2009"/>
  </r>
  <r>
    <s v="Windham County"/>
    <s v="Connecticut"/>
    <n v="2009"/>
    <n v="116579"/>
    <n v="57615"/>
    <n v="58964"/>
    <n v="6761.5820000000003"/>
    <n v="14922.112000000001"/>
    <n v="16903.955000000002"/>
    <n v="15038.690999999999"/>
    <n v="17370.271000000001"/>
    <n v="18536.061000000002"/>
    <n v="12940.269"/>
    <n v="7227.8980000000001"/>
    <n v="4663.16"/>
    <n v="2215.0010000000002"/>
    <x v="6"/>
    <s v="Connecticut, 2009"/>
  </r>
  <r>
    <s v="Kent County"/>
    <s v="Delaware"/>
    <n v="2009"/>
    <n v="151332"/>
    <n v="72783"/>
    <n v="78549"/>
    <n v="10744.572"/>
    <n v="21337.811999999998"/>
    <n v="22699.8"/>
    <n v="19067.832000000002"/>
    <n v="21186.48"/>
    <n v="20732.484"/>
    <n v="16041.191999999999"/>
    <n v="10895.904"/>
    <n v="6204.6120000000001"/>
    <n v="2269.98"/>
    <x v="7"/>
    <s v="Delaware, 2009"/>
  </r>
  <r>
    <s v="New Castle County"/>
    <s v="Delaware"/>
    <n v="2009"/>
    <n v="527774"/>
    <n v="256413"/>
    <n v="271361"/>
    <n v="35888.631999999998"/>
    <n v="69138.394"/>
    <n v="74943.907999999996"/>
    <n v="74416.133999999991"/>
    <n v="77582.777999999991"/>
    <n v="78110.551999999996"/>
    <n v="55944.043999999994"/>
    <n v="31138.665999999997"/>
    <n v="22166.508000000002"/>
    <n v="8972.1579999999994"/>
    <x v="7"/>
    <s v="Delaware, 2009"/>
  </r>
  <r>
    <s v="Sussex County"/>
    <s v="Delaware"/>
    <n v="2009"/>
    <n v="184726"/>
    <n v="90345"/>
    <n v="94381"/>
    <n v="11637.737999999999"/>
    <n v="20689.311999999998"/>
    <n v="20319.86"/>
    <n v="18842.052"/>
    <n v="22536.572"/>
    <n v="26231.092000000001"/>
    <n v="27154.722000000002"/>
    <n v="21058.764000000003"/>
    <n v="12191.916000000001"/>
    <n v="4248.6980000000003"/>
    <x v="7"/>
    <s v="Delaware, 2009"/>
  </r>
  <r>
    <s v="District of Columbia"/>
    <s v="District of Columbia"/>
    <n v="2009"/>
    <n v="588433"/>
    <n v="277522"/>
    <n v="310911"/>
    <n v="35894.413"/>
    <n v="59431.733"/>
    <n v="89441.815999999992"/>
    <n v="105917.94"/>
    <n v="86499.650999999998"/>
    <n v="78261.589000000007"/>
    <n v="64139.197"/>
    <n v="36482.845999999998"/>
    <n v="23537.32"/>
    <n v="10003.361000000001"/>
    <x v="8"/>
    <s v="District of Columbia, 2009"/>
  </r>
  <r>
    <s v="Alachua County"/>
    <s v="Florida"/>
    <n v="2009"/>
    <n v="238990"/>
    <n v="117011"/>
    <n v="121979"/>
    <n v="13144.45"/>
    <n v="23182.03"/>
    <n v="75520.84"/>
    <n v="25332.940000000002"/>
    <n v="26288.9"/>
    <n v="28439.809999999998"/>
    <n v="22226.07"/>
    <n v="12188.490000000002"/>
    <n v="9081.619999999999"/>
    <n v="3345.86"/>
    <x v="9"/>
    <s v="Florida, 2009"/>
  </r>
  <r>
    <s v="Baker County"/>
    <s v="Florida"/>
    <n v="2009"/>
    <n v="25478"/>
    <n v="13327"/>
    <n v="12151"/>
    <n v="1910.85"/>
    <n v="3719.788"/>
    <n v="3643.3540000000003"/>
    <n v="3566.92"/>
    <n v="3694.31"/>
    <n v="3668.8320000000003"/>
    <n v="2751.6239999999998"/>
    <n v="1528.6799999999998"/>
    <n v="789.81799999999998"/>
    <n v="203.82400000000001"/>
    <x v="9"/>
    <s v="Florida, 2009"/>
  </r>
  <r>
    <s v="Bay County"/>
    <s v="Florida"/>
    <n v="2009"/>
    <n v="163451"/>
    <n v="80876"/>
    <n v="82575"/>
    <n v="11278.119000000001"/>
    <n v="19941.022000000001"/>
    <n v="21738.983"/>
    <n v="21575.531999999999"/>
    <n v="22719.688999999998"/>
    <n v="24354.199000000001"/>
    <n v="18796.864999999998"/>
    <n v="12258.825000000001"/>
    <n v="8172.5499999999993"/>
    <n v="2615.2159999999999"/>
    <x v="9"/>
    <s v="Florida, 2009"/>
  </r>
  <r>
    <s v="Bradford County"/>
    <s v="Florida"/>
    <n v="2009"/>
    <n v="28841"/>
    <n v="16137"/>
    <n v="12704"/>
    <n v="1672.778"/>
    <n v="3085.9870000000001"/>
    <n v="4124.2629999999999"/>
    <n v="4441.5140000000001"/>
    <n v="4210.7860000000001"/>
    <n v="4441.5140000000001"/>
    <n v="3085.9870000000001"/>
    <n v="1874.665"/>
    <n v="1153.6399999999999"/>
    <n v="749.86599999999999"/>
    <x v="9"/>
    <s v="Florida, 2009"/>
  </r>
  <r>
    <s v="Brevard County"/>
    <s v="Florida"/>
    <n v="2009"/>
    <n v="532697"/>
    <n v="261529"/>
    <n v="271168"/>
    <n v="27700.243999999999"/>
    <n v="60727.457999999999"/>
    <n v="63390.942999999999"/>
    <n v="54867.790999999997"/>
    <n v="69250.61"/>
    <n v="84166.126000000004"/>
    <n v="65521.731"/>
    <n v="52737.002999999997"/>
    <n v="42083.063000000002"/>
    <n v="13317.424999999999"/>
    <x v="9"/>
    <s v="Florida, 2009"/>
  </r>
  <r>
    <s v="Broward County"/>
    <s v="Florida"/>
    <n v="2009"/>
    <n v="1759132"/>
    <n v="855828"/>
    <n v="903304"/>
    <n v="116102.712"/>
    <n v="226928.02799999999"/>
    <n v="212854.97200000001"/>
    <n v="232205.424"/>
    <n v="276183.72399999999"/>
    <n v="265628.93200000003"/>
    <n v="186467.992"/>
    <n v="107307.052"/>
    <n v="93233.996000000014"/>
    <n v="45737.432000000001"/>
    <x v="9"/>
    <s v="Florida, 2009"/>
  </r>
  <r>
    <s v="Calhoun County"/>
    <s v="Florida"/>
    <n v="2009"/>
    <n v="13525"/>
    <n v="7186"/>
    <n v="6339"/>
    <n v="865.6"/>
    <n v="1501.2750000000001"/>
    <n v="1798.825"/>
    <n v="2123.4250000000002"/>
    <n v="1934.0749999999998"/>
    <n v="1812.35"/>
    <n v="1474.2249999999999"/>
    <n v="973.8"/>
    <n v="797.97499999999991"/>
    <n v="256.97500000000002"/>
    <x v="9"/>
    <s v="Florida, 2009"/>
  </r>
  <r>
    <s v="Charlotte County"/>
    <s v="Florida"/>
    <n v="2009"/>
    <n v="156043"/>
    <n v="75364"/>
    <n v="80679"/>
    <n v="5773.5910000000003"/>
    <n v="13107.612000000001"/>
    <n v="13107.612000000001"/>
    <n v="10923.01"/>
    <n v="15604.3"/>
    <n v="20285.59"/>
    <n v="25747.095000000001"/>
    <n v="24498.751"/>
    <n v="19973.504000000001"/>
    <n v="7021.9350000000004"/>
    <x v="9"/>
    <s v="Florida, 2009"/>
  </r>
  <r>
    <s v="Citrus County"/>
    <s v="Florida"/>
    <n v="2009"/>
    <n v="138161"/>
    <n v="66464"/>
    <n v="71697"/>
    <n v="5250.1180000000004"/>
    <n v="12572.651"/>
    <n v="12572.651000000002"/>
    <n v="10085.753000000001"/>
    <n v="14092.421999999999"/>
    <n v="18375.413"/>
    <n v="23072.887000000002"/>
    <n v="21553.116000000002"/>
    <n v="15335.870999999999"/>
    <n v="5250.1180000000004"/>
    <x v="9"/>
    <s v="Florida, 2009"/>
  </r>
  <r>
    <s v="Clay County"/>
    <s v="Florida"/>
    <n v="2009"/>
    <n v="179850"/>
    <n v="88593"/>
    <n v="91257"/>
    <n v="11870.1"/>
    <n v="27517.050000000003"/>
    <n v="24459.599999999999"/>
    <n v="20862.599999999999"/>
    <n v="28056.6"/>
    <n v="27337.200000000001"/>
    <n v="20682.75"/>
    <n v="10970.85"/>
    <n v="6114.9"/>
    <n v="1978.35"/>
    <x v="9"/>
    <s v="Florida, 2009"/>
  </r>
  <r>
    <s v="Collier County"/>
    <s v="Florida"/>
    <n v="2009"/>
    <n v="313165"/>
    <n v="159211"/>
    <n v="153954"/>
    <n v="20355.724999999999"/>
    <n v="33821.82"/>
    <n v="32255.994999999999"/>
    <n v="31942.83"/>
    <n v="37579.800000000003"/>
    <n v="38519.294999999998"/>
    <n v="40398.285000000003"/>
    <n v="39771.955000000002"/>
    <n v="29750.674999999999"/>
    <n v="9394.9500000000007"/>
    <x v="9"/>
    <s v="Florida, 2009"/>
  </r>
  <r>
    <s v="Columbia County"/>
    <s v="Florida"/>
    <n v="2009"/>
    <n v="67397"/>
    <n v="34330"/>
    <n v="33067"/>
    <n v="4313.4080000000004"/>
    <n v="8424.625"/>
    <n v="9705.1679999999997"/>
    <n v="8492.0220000000008"/>
    <n v="8761.61"/>
    <n v="9435.58"/>
    <n v="8222.4340000000011"/>
    <n v="5391.76"/>
    <n v="3302.453"/>
    <n v="1347.94"/>
    <x v="9"/>
    <s v="Florida, 2009"/>
  </r>
  <r>
    <s v="DeSoto County"/>
    <s v="Florida"/>
    <n v="2009"/>
    <n v="34890"/>
    <n v="19809"/>
    <n v="15081"/>
    <n v="2198.0700000000002"/>
    <n v="4047.24"/>
    <n v="5373.0599999999995"/>
    <n v="5617.29"/>
    <n v="4082.13"/>
    <n v="4082.13"/>
    <n v="3489"/>
    <n v="3000.54"/>
    <n v="2581.8599999999997"/>
    <n v="453.57"/>
    <x v="9"/>
    <s v="Florida, 2009"/>
  </r>
  <r>
    <s v="Dixie County"/>
    <s v="Florida"/>
    <n v="2009"/>
    <n v="14800"/>
    <n v="8031"/>
    <n v="6769"/>
    <n v="858.4"/>
    <n v="1613.1999999999998"/>
    <n v="2442"/>
    <n v="1124.8"/>
    <n v="1924"/>
    <n v="2086.8000000000002"/>
    <n v="1968.3999999999999"/>
    <n v="1761.2"/>
    <n v="769.6"/>
    <n v="266.39999999999998"/>
    <x v="9"/>
    <s v="Florida, 2009"/>
  </r>
  <r>
    <s v="Duval County"/>
    <s v="Florida"/>
    <n v="2009"/>
    <n v="846385"/>
    <n v="410031"/>
    <n v="436354"/>
    <n v="63478.875"/>
    <n v="112569.205"/>
    <n v="120186.67"/>
    <n v="130343.29000000001"/>
    <n v="122725.825"/>
    <n v="121879.44"/>
    <n v="85484.885000000009"/>
    <n v="44858.404999999999"/>
    <n v="33009.014999999999"/>
    <n v="11849.39"/>
    <x v="9"/>
    <s v="Florida, 2009"/>
  </r>
  <r>
    <s v="Escambia County"/>
    <s v="Florida"/>
    <n v="2009"/>
    <n v="303292"/>
    <n v="149901"/>
    <n v="153391"/>
    <n v="20320.563999999998"/>
    <n v="35181.872000000003"/>
    <n v="51559.64"/>
    <n v="38821.376000000004"/>
    <n v="37304.915999999997"/>
    <n v="41854.296000000002"/>
    <n v="34271.995999999999"/>
    <n v="21837.023999999998"/>
    <n v="15771.183999999999"/>
    <n v="5459.2560000000003"/>
    <x v="9"/>
    <s v="Florida, 2009"/>
  </r>
  <r>
    <s v="Flagler County"/>
    <s v="Florida"/>
    <n v="2009"/>
    <n v="85623"/>
    <n v="41663"/>
    <n v="43960"/>
    <n v="4195.527"/>
    <n v="9418.5299999999988"/>
    <n v="8562.2999999999993"/>
    <n v="7620.4470000000001"/>
    <n v="10360.383"/>
    <n v="11302.236000000001"/>
    <n v="13442.811"/>
    <n v="11473.482"/>
    <n v="6849.84"/>
    <n v="2311.8209999999999"/>
    <x v="9"/>
    <s v="Florida, 2009"/>
  </r>
  <r>
    <s v="Franklin County"/>
    <s v="Florida"/>
    <n v="2009"/>
    <n v="10998"/>
    <n v="5961"/>
    <n v="5037"/>
    <n v="670.87800000000004"/>
    <n v="923.83200000000011"/>
    <n v="1132.7939999999999"/>
    <n v="1572.7139999999999"/>
    <n v="1539.72"/>
    <n v="1649.7"/>
    <n v="1770.6779999999999"/>
    <n v="1022.814"/>
    <n v="538.90200000000004"/>
    <n v="175.96799999999999"/>
    <x v="9"/>
    <s v="Florida, 2009"/>
  </r>
  <r>
    <s v="Gadsden County"/>
    <s v="Florida"/>
    <n v="2009"/>
    <n v="46725"/>
    <n v="22114"/>
    <n v="24611"/>
    <n v="3457.65"/>
    <n v="5840.625"/>
    <n v="6027.5249999999996"/>
    <n v="6401.3250000000007"/>
    <n v="6494.7749999999996"/>
    <n v="7008.75"/>
    <n v="5607"/>
    <n v="3224.0249999999996"/>
    <n v="1962.45"/>
    <n v="700.875"/>
    <x v="9"/>
    <s v="Florida, 2009"/>
  </r>
  <r>
    <s v="Gilchrist County"/>
    <s v="Florida"/>
    <n v="2009"/>
    <n v="16771"/>
    <n v="8470"/>
    <n v="8301"/>
    <n v="972.71799999999996"/>
    <n v="2079.6039999999998"/>
    <n v="3152.9480000000003"/>
    <n v="1677.1"/>
    <n v="1911.894"/>
    <n v="2415.0239999999999"/>
    <n v="1962.2070000000001"/>
    <n v="1391.9929999999999"/>
    <n v="905.63400000000001"/>
    <n v="335.42"/>
    <x v="9"/>
    <s v="Florida, 2009"/>
  </r>
  <r>
    <s v="Glades County"/>
    <s v="Florida"/>
    <n v="2009"/>
    <n v="11070"/>
    <n v="6042"/>
    <n v="5028"/>
    <n v="431.73"/>
    <n v="1295.19"/>
    <n v="1239.8400000000001"/>
    <n v="1483.38"/>
    <n v="1560.87"/>
    <n v="1394.82"/>
    <n v="1383.75"/>
    <n v="1239.8400000000001"/>
    <n v="940.95"/>
    <n v="88.56"/>
    <x v="9"/>
    <s v="Florida, 2009"/>
  </r>
  <r>
    <s v="Gulf County"/>
    <s v="Florida"/>
    <n v="2009"/>
    <n v="15714"/>
    <n v="9403"/>
    <n v="6311"/>
    <n v="628.55999999999995"/>
    <n v="1602.828"/>
    <n v="1838.538"/>
    <n v="2137.1039999999998"/>
    <n v="2435.67"/>
    <n v="2624.2380000000003"/>
    <n v="2042.82"/>
    <n v="1429.9739999999999"/>
    <n v="691.41599999999994"/>
    <n v="282.85199999999998"/>
    <x v="9"/>
    <s v="Florida, 2009"/>
  </r>
  <r>
    <s v="Hamilton County"/>
    <s v="Florida"/>
    <n v="2009"/>
    <n v="14228"/>
    <n v="8370"/>
    <n v="5858"/>
    <n v="825.22400000000005"/>
    <n v="1621.992"/>
    <n v="2105.7440000000001"/>
    <n v="2191.1120000000001"/>
    <n v="2063.06"/>
    <n v="2063.06"/>
    <n v="1636.22"/>
    <n v="981.73199999999997"/>
    <n v="526.43600000000004"/>
    <n v="199.19200000000001"/>
    <x v="9"/>
    <s v="Florida, 2009"/>
  </r>
  <r>
    <s v="Hardee County"/>
    <s v="Florida"/>
    <n v="2009"/>
    <n v="28684"/>
    <n v="16130"/>
    <n v="12554"/>
    <n v="2466.8240000000001"/>
    <n v="4187.8640000000005"/>
    <n v="3987.076"/>
    <n v="4618.1239999999998"/>
    <n v="4216.5480000000007"/>
    <n v="3011.8199999999997"/>
    <n v="2323.404"/>
    <n v="1979.1960000000001"/>
    <n v="1577.62"/>
    <n v="344.20800000000003"/>
    <x v="9"/>
    <s v="Florida, 2009"/>
  </r>
  <r>
    <s v="Hendry County"/>
    <s v="Florida"/>
    <n v="2009"/>
    <n v="39244"/>
    <n v="22146"/>
    <n v="17098"/>
    <n v="3571.2040000000002"/>
    <n v="5808.1120000000001"/>
    <n v="6632.2359999999999"/>
    <n v="5808.1120000000001"/>
    <n v="5454.9159999999993"/>
    <n v="4434.5720000000001"/>
    <n v="3257.252"/>
    <n v="2276.152"/>
    <n v="1530.5160000000001"/>
    <n v="470.928"/>
    <x v="9"/>
    <s v="Florida, 2009"/>
  </r>
  <r>
    <s v="Hernando County"/>
    <s v="Florida"/>
    <n v="2009"/>
    <n v="166338"/>
    <n v="79766"/>
    <n v="86572"/>
    <n v="8150.5619999999999"/>
    <n v="18629.856"/>
    <n v="17132.813999999998"/>
    <n v="15136.758"/>
    <n v="19627.883999999998"/>
    <n v="21623.94"/>
    <n v="22621.968000000001"/>
    <n v="20958.588"/>
    <n v="16800.137999999999"/>
    <n v="5655.4920000000002"/>
    <x v="9"/>
    <s v="Florida, 2009"/>
  </r>
  <r>
    <s v="Highlands County"/>
    <s v="Florida"/>
    <n v="2009"/>
    <n v="97738"/>
    <n v="48292"/>
    <n v="49446"/>
    <n v="5082.3760000000002"/>
    <n v="9969.2759999999998"/>
    <n v="9969.2759999999998"/>
    <n v="8796.42"/>
    <n v="9676.0619999999999"/>
    <n v="11239.869999999999"/>
    <n v="12608.202000000001"/>
    <n v="13878.796"/>
    <n v="12608.202000000001"/>
    <n v="3909.52"/>
    <x v="9"/>
    <s v="Florida, 2009"/>
  </r>
  <r>
    <s v="Hillsborough County"/>
    <s v="Florida"/>
    <n v="2009"/>
    <n v="1167116"/>
    <n v="574856"/>
    <n v="592260"/>
    <n v="84032.351999999999"/>
    <n v="157560.66"/>
    <n v="159894.89199999999"/>
    <n v="177401.63199999998"/>
    <n v="175067.4"/>
    <n v="163396.24"/>
    <n v="116711.6"/>
    <n v="67692.728000000003"/>
    <n v="49018.872000000003"/>
    <n v="17506.740000000002"/>
    <x v="9"/>
    <s v="Florida, 2009"/>
  </r>
  <r>
    <s v="Holmes County"/>
    <s v="Florida"/>
    <n v="2009"/>
    <n v="19065"/>
    <n v="10040"/>
    <n v="9025"/>
    <n v="1162.9649999999999"/>
    <n v="2287.8000000000002"/>
    <n v="2497.5150000000003"/>
    <n v="2364.06"/>
    <n v="2669.1"/>
    <n v="2497.5150000000003"/>
    <n v="2440.3199999999997"/>
    <n v="1753.98"/>
    <n v="1010.4449999999999"/>
    <n v="400.36500000000001"/>
    <x v="9"/>
    <s v="Florida, 2009"/>
  </r>
  <r>
    <s v="Indian River County"/>
    <s v="Florida"/>
    <n v="2009"/>
    <n v="131811"/>
    <n v="64428"/>
    <n v="67383"/>
    <n v="6985.9830000000002"/>
    <n v="13971.966"/>
    <n v="13840.154999999999"/>
    <n v="12126.612000000001"/>
    <n v="14762.832"/>
    <n v="17926.296000000002"/>
    <n v="17530.862999999998"/>
    <n v="15290.076000000001"/>
    <n v="14499.21"/>
    <n v="4877.0069999999996"/>
    <x v="9"/>
    <s v="Florida, 2009"/>
  </r>
  <r>
    <s v="Jackson County"/>
    <s v="Florida"/>
    <n v="2009"/>
    <n v="49618"/>
    <n v="26633"/>
    <n v="22985"/>
    <n v="2778.6080000000002"/>
    <n v="5507.598"/>
    <n v="6748.0479999999998"/>
    <n v="7194.61"/>
    <n v="6946.52"/>
    <n v="7045.7559999999994"/>
    <n v="5805.3060000000005"/>
    <n v="3770.9679999999998"/>
    <n v="2679.3720000000003"/>
    <n v="1141.2139999999999"/>
    <x v="9"/>
    <s v="Florida, 2009"/>
  </r>
  <r>
    <s v="Jefferson County"/>
    <s v="Florida"/>
    <n v="2009"/>
    <n v="13933"/>
    <n v="7207"/>
    <n v="6726"/>
    <n v="849.91300000000001"/>
    <n v="1449.0320000000002"/>
    <n v="2020.2850000000001"/>
    <n v="1253.97"/>
    <n v="1936.6869999999999"/>
    <n v="2285.0120000000002"/>
    <n v="2048.1509999999998"/>
    <n v="1058.9079999999999"/>
    <n v="835.98"/>
    <n v="222.928"/>
    <x v="9"/>
    <s v="Florida, 2009"/>
  </r>
  <r>
    <s v="Lafayette County"/>
    <s v="Florida"/>
    <n v="2009"/>
    <n v="7981"/>
    <n v="4334"/>
    <n v="3647"/>
    <n v="590.59400000000005"/>
    <n v="1053.492"/>
    <n v="1460.5229999999999"/>
    <n v="1229.0740000000001"/>
    <n v="957.72"/>
    <n v="909.83400000000006"/>
    <n v="726.27099999999996"/>
    <n v="478.86"/>
    <n v="335.202"/>
    <n v="255.392"/>
    <x v="9"/>
    <s v="Florida, 2009"/>
  </r>
  <r>
    <s v="Lake County"/>
    <s v="Florida"/>
    <n v="2009"/>
    <n v="297828"/>
    <n v="145161"/>
    <n v="152667"/>
    <n v="16380.54"/>
    <n v="32165.423999999999"/>
    <n v="27995.831999999999"/>
    <n v="28293.66"/>
    <n v="35739.360000000001"/>
    <n v="35739.360000000001"/>
    <n v="36632.843999999997"/>
    <n v="41993.748"/>
    <n v="33058.907999999996"/>
    <n v="9828.3240000000005"/>
    <x v="9"/>
    <s v="Florida, 2009"/>
  </r>
  <r>
    <s v="Lee County"/>
    <s v="Florida"/>
    <n v="2009"/>
    <n v="573676"/>
    <n v="283912"/>
    <n v="289764"/>
    <n v="34420.559999999998"/>
    <n v="63104.36"/>
    <n v="60235.979999999996"/>
    <n v="64251.712"/>
    <n v="70562.148000000001"/>
    <n v="75725.232000000004"/>
    <n v="77446.260000000009"/>
    <n v="64251.712"/>
    <n v="48188.784"/>
    <n v="14915.575999999999"/>
    <x v="9"/>
    <s v="Florida, 2009"/>
  </r>
  <r>
    <s v="Leon County"/>
    <s v="Florida"/>
    <n v="2009"/>
    <n v="261023"/>
    <n v="124828"/>
    <n v="136195"/>
    <n v="15661.38"/>
    <n v="27929.460999999999"/>
    <n v="77262.80799999999"/>
    <n v="28451.506999999998"/>
    <n v="30800.714"/>
    <n v="32888.898000000001"/>
    <n v="25580.254000000001"/>
    <n v="11485.012000000001"/>
    <n v="8352.7360000000008"/>
    <n v="2871.2530000000002"/>
    <x v="9"/>
    <s v="Florida, 2009"/>
  </r>
  <r>
    <s v="Levy County"/>
    <s v="Florida"/>
    <n v="2009"/>
    <n v="38555"/>
    <n v="18533"/>
    <n v="20022"/>
    <n v="2274.7449999999999"/>
    <n v="4665.1550000000007"/>
    <n v="4510.9349999999995"/>
    <n v="4009.7200000000003"/>
    <n v="4819.375"/>
    <n v="5821.8050000000003"/>
    <n v="5397.7000000000007"/>
    <n v="4048.2750000000001"/>
    <n v="2390.41"/>
    <n v="616.88"/>
    <x v="9"/>
    <s v="Florida, 2009"/>
  </r>
  <r>
    <s v="Liberty County"/>
    <s v="Florida"/>
    <n v="2009"/>
    <n v="7811"/>
    <n v="4655"/>
    <n v="3156"/>
    <n v="406.17200000000003"/>
    <n v="710.80099999999993"/>
    <n v="1804.3409999999999"/>
    <n v="1031.0519999999999"/>
    <n v="1249.76"/>
    <n v="1179.461"/>
    <n v="734.23399999999992"/>
    <n v="515.52600000000007"/>
    <n v="140.59800000000001"/>
    <n v="54.677"/>
    <x v="9"/>
    <s v="Florida, 2009"/>
  </r>
  <r>
    <s v="Madison County"/>
    <s v="Florida"/>
    <n v="2009"/>
    <n v="18924"/>
    <n v="9933"/>
    <n v="8991"/>
    <n v="1248.9839999999999"/>
    <n v="2176.2599999999998"/>
    <n v="2781.828"/>
    <n v="2289.8040000000001"/>
    <n v="2668.2839999999997"/>
    <n v="2592.5880000000002"/>
    <n v="2214.1080000000002"/>
    <n v="1494.9960000000001"/>
    <n v="946.2"/>
    <n v="473.1"/>
    <x v="9"/>
    <s v="Florida, 2009"/>
  </r>
  <r>
    <s v="Manatee County"/>
    <s v="Florida"/>
    <n v="2009"/>
    <n v="313011"/>
    <n v="152936"/>
    <n v="160075"/>
    <n v="19406.682000000001"/>
    <n v="35370.243000000002"/>
    <n v="33179.165999999997"/>
    <n v="33179.165999999997"/>
    <n v="38813.364000000001"/>
    <n v="42569.495999999999"/>
    <n v="40691.43"/>
    <n v="32240.133000000002"/>
    <n v="28170.989999999998"/>
    <n v="9703.3410000000003"/>
    <x v="9"/>
    <s v="Florida, 2009"/>
  </r>
  <r>
    <s v="Marion County"/>
    <s v="Florida"/>
    <n v="2009"/>
    <n v="318886"/>
    <n v="154905"/>
    <n v="163981"/>
    <n v="17538.73"/>
    <n v="35396.346000000005"/>
    <n v="34758.574000000001"/>
    <n v="31250.828000000001"/>
    <n v="37947.434000000001"/>
    <n v="41455.18"/>
    <n v="44962.926000000007"/>
    <n v="40817.408000000003"/>
    <n v="27743.082000000002"/>
    <n v="7972.15"/>
    <x v="9"/>
    <s v="Florida, 2009"/>
  </r>
  <r>
    <s v="Martin County"/>
    <s v="Florida"/>
    <n v="2009"/>
    <n v="138791"/>
    <n v="68897"/>
    <n v="69894"/>
    <n v="6106.8040000000001"/>
    <n v="14295.473"/>
    <n v="14711.846"/>
    <n v="10548.116"/>
    <n v="16793.711000000003"/>
    <n v="20541.067999999999"/>
    <n v="19291.949000000001"/>
    <n v="16377.338"/>
    <n v="14989.428"/>
    <n v="5135.2669999999998"/>
    <x v="9"/>
    <s v="Florida, 2009"/>
  </r>
  <r>
    <s v="Miami-Dade County"/>
    <s v="Florida"/>
    <n v="2009"/>
    <n v="2457044"/>
    <n v="1196859"/>
    <n v="1260185"/>
    <n v="169536.03599999999"/>
    <n v="309587.54399999999"/>
    <n v="329243.89600000001"/>
    <n v="343986.16"/>
    <n v="368556.6"/>
    <n v="336615.02799999999"/>
    <n v="253075.53200000001"/>
    <n v="171993.08000000002"/>
    <n v="125309.24400000001"/>
    <n v="49140.88"/>
    <x v="9"/>
    <s v="Florida, 2009"/>
  </r>
  <r>
    <s v="Monroe County"/>
    <s v="Florida"/>
    <n v="2009"/>
    <n v="74024"/>
    <n v="39285"/>
    <n v="34739"/>
    <n v="3627.1759999999999"/>
    <n v="6218.0159999999996"/>
    <n v="7180.3279999999995"/>
    <n v="8586.7839999999997"/>
    <n v="10955.552"/>
    <n v="13546.392"/>
    <n v="12362.008"/>
    <n v="6292.04"/>
    <n v="4071.32"/>
    <n v="1110.3599999999999"/>
    <x v="9"/>
    <s v="Florida, 2009"/>
  </r>
  <r>
    <s v="Nassau County"/>
    <s v="Florida"/>
    <n v="2009"/>
    <n v="67977"/>
    <n v="33679"/>
    <n v="34298"/>
    <n v="3942.6660000000002"/>
    <n v="8429.148000000001"/>
    <n v="8429.148000000001"/>
    <n v="7341.5159999999996"/>
    <n v="9652.7340000000004"/>
    <n v="10536.435000000001"/>
    <n v="9312.8489999999983"/>
    <n v="6049.9529999999995"/>
    <n v="3262.8959999999997"/>
    <n v="1019.655"/>
    <x v="9"/>
    <s v="Florida, 2009"/>
  </r>
  <r>
    <s v="Okaloosa County"/>
    <s v="Florida"/>
    <n v="2009"/>
    <n v="180955"/>
    <n v="90095"/>
    <n v="90860"/>
    <n v="13028.76"/>
    <n v="22257.464999999997"/>
    <n v="27686.114999999998"/>
    <n v="23886.059999999998"/>
    <n v="24247.97"/>
    <n v="26600.385000000002"/>
    <n v="19905.05"/>
    <n v="13028.76"/>
    <n v="8142.9750000000004"/>
    <n v="2533.37"/>
    <x v="9"/>
    <s v="Florida, 2009"/>
  </r>
  <r>
    <s v="Okeechobee County"/>
    <s v="Florida"/>
    <n v="2009"/>
    <n v="39936"/>
    <n v="21215"/>
    <n v="18721"/>
    <n v="2915.328"/>
    <n v="5191.68"/>
    <n v="5551.1040000000003"/>
    <n v="5311.4879999999994"/>
    <n v="5271.5519999999997"/>
    <n v="5071.8719999999994"/>
    <n v="4153.3440000000001"/>
    <n v="3394.5600000000004"/>
    <n v="2515.9679999999998"/>
    <n v="559.10400000000004"/>
    <x v="9"/>
    <s v="Florida, 2009"/>
  </r>
  <r>
    <s v="Orange County"/>
    <s v="Florida"/>
    <n v="2009"/>
    <n v="1062344"/>
    <n v="528176"/>
    <n v="534168"/>
    <n v="79675.8"/>
    <n v="142354.09600000002"/>
    <n v="154039.88"/>
    <n v="184847.856"/>
    <n v="161476.288"/>
    <n v="145541.12800000003"/>
    <n v="94548.616000000009"/>
    <n v="50992.512000000002"/>
    <n v="35057.351999999999"/>
    <n v="12748.128000000001"/>
    <x v="9"/>
    <s v="Florida, 2009"/>
  </r>
  <r>
    <s v="Osceola County"/>
    <s v="Florida"/>
    <n v="2009"/>
    <n v="254739"/>
    <n v="126863"/>
    <n v="127876"/>
    <n v="18850.686000000002"/>
    <n v="38720.328000000001"/>
    <n v="35663.46"/>
    <n v="34389.764999999999"/>
    <n v="39484.544999999998"/>
    <n v="34135.025999999998"/>
    <n v="24200.205000000002"/>
    <n v="15793.817999999999"/>
    <n v="10189.56"/>
    <n v="3056.8679999999999"/>
    <x v="9"/>
    <s v="Florida, 2009"/>
  </r>
  <r>
    <s v="Palm Beach County"/>
    <s v="Florida"/>
    <n v="2009"/>
    <n v="1268601"/>
    <n v="619926"/>
    <n v="648675"/>
    <n v="76116.06"/>
    <n v="145889.11499999999"/>
    <n v="144620.514"/>
    <n v="140814.71100000001"/>
    <n v="171261.13500000001"/>
    <n v="176335.53899999999"/>
    <n v="143351.913"/>
    <n v="110368.287"/>
    <n v="114174.09"/>
    <n v="45669.635999999999"/>
    <x v="9"/>
    <s v="Florida, 2009"/>
  </r>
  <r>
    <s v="Pasco County"/>
    <s v="Florida"/>
    <n v="2009"/>
    <n v="453933"/>
    <n v="220755"/>
    <n v="233178"/>
    <n v="25874.181"/>
    <n v="54018.027000000002"/>
    <n v="48116.898000000001"/>
    <n v="52656.228000000003"/>
    <n v="62642.754000000001"/>
    <n v="61280.955000000002"/>
    <n v="54925.892999999996"/>
    <n v="43577.567999999999"/>
    <n v="37676.438999999998"/>
    <n v="13617.99"/>
    <x v="9"/>
    <s v="Florida, 2009"/>
  </r>
  <r>
    <s v="Pinellas County"/>
    <s v="Florida"/>
    <n v="2009"/>
    <n v="915003"/>
    <n v="439300"/>
    <n v="475703"/>
    <n v="46665.152999999998"/>
    <n v="93330.305999999997"/>
    <n v="97905.320999999996"/>
    <n v="102480.336"/>
    <n v="121695.399"/>
    <n v="142740.46799999999"/>
    <n v="119865.39300000001"/>
    <n v="80520.263999999996"/>
    <n v="75945.248999999996"/>
    <n v="32940.108"/>
    <x v="9"/>
    <s v="Florida, 2009"/>
  </r>
  <r>
    <s v="Polk County"/>
    <s v="Florida"/>
    <n v="2009"/>
    <n v="566657"/>
    <n v="279589"/>
    <n v="287068"/>
    <n v="39665.99"/>
    <n v="74798.724000000002"/>
    <n v="72532.09599999999"/>
    <n v="70832.125"/>
    <n v="72532.09599999999"/>
    <n v="73098.752999999997"/>
    <n v="65165.555"/>
    <n v="49865.815999999999"/>
    <n v="37399.362000000001"/>
    <n v="11333.14"/>
    <x v="9"/>
    <s v="Florida, 2009"/>
  </r>
  <r>
    <s v="Putnam County"/>
    <s v="Florida"/>
    <n v="2009"/>
    <n v="73250"/>
    <n v="36235"/>
    <n v="37015"/>
    <n v="4907.75"/>
    <n v="9302.75"/>
    <n v="9156.25"/>
    <n v="7398.25"/>
    <n v="8790"/>
    <n v="10181.75"/>
    <n v="9669"/>
    <n v="7325"/>
    <n v="4834.5"/>
    <n v="1758"/>
    <x v="9"/>
    <s v="Florida, 2009"/>
  </r>
  <r>
    <s v="St. Johns County"/>
    <s v="Florida"/>
    <n v="2009"/>
    <n v="174994"/>
    <n v="85906"/>
    <n v="89088"/>
    <n v="9449.6759999999995"/>
    <n v="22574.225999999999"/>
    <n v="20824.286"/>
    <n v="18724.358"/>
    <n v="26249.1"/>
    <n v="27824.045999999998"/>
    <n v="22924.214"/>
    <n v="13824.526"/>
    <n v="9099.6880000000001"/>
    <n v="3499.88"/>
    <x v="9"/>
    <s v="Florida, 2009"/>
  </r>
  <r>
    <s v="St. Lucie County"/>
    <s v="Florida"/>
    <n v="2009"/>
    <n v="255984"/>
    <n v="125853"/>
    <n v="130131"/>
    <n v="16126.992"/>
    <n v="31742.016"/>
    <n v="29182.175999999999"/>
    <n v="28670.207999999999"/>
    <n v="33533.904000000002"/>
    <n v="35069.808000000005"/>
    <n v="29950.128000000001"/>
    <n v="25342.415999999997"/>
    <n v="19966.752"/>
    <n v="6399.6"/>
    <x v="9"/>
    <s v="Florida, 2009"/>
  </r>
  <r>
    <s v="Santa Rosa County"/>
    <s v="Florida"/>
    <n v="2009"/>
    <n v="147302"/>
    <n v="73883"/>
    <n v="73419"/>
    <n v="8985.4220000000005"/>
    <n v="20033.072"/>
    <n v="19149.260000000002"/>
    <n v="18412.75"/>
    <n v="22684.508000000002"/>
    <n v="23126.414000000001"/>
    <n v="17087.031999999999"/>
    <n v="10458.441999999999"/>
    <n v="5450.174"/>
    <n v="1620.3219999999999"/>
    <x v="9"/>
    <s v="Florida, 2009"/>
  </r>
  <r>
    <s v="Sarasota County"/>
    <s v="Florida"/>
    <n v="2009"/>
    <n v="367446"/>
    <n v="176700"/>
    <n v="190746"/>
    <n v="15800.178"/>
    <n v="33437.585999999996"/>
    <n v="33805.031999999999"/>
    <n v="31600.356"/>
    <n v="40786.505999999994"/>
    <n v="49605.210000000006"/>
    <n v="53279.67"/>
    <n v="48502.872000000003"/>
    <n v="43726.074000000001"/>
    <n v="16535.07"/>
    <x v="9"/>
    <s v="Florida, 2009"/>
  </r>
  <r>
    <s v="Seminole County"/>
    <s v="Florida"/>
    <n v="2009"/>
    <n v="408694"/>
    <n v="201105"/>
    <n v="207589"/>
    <n v="24112.946"/>
    <n v="55582.384000000005"/>
    <n v="55991.078000000001"/>
    <n v="57217.16"/>
    <n v="62121.487999999998"/>
    <n v="63756.263999999996"/>
    <n v="44547.646000000001"/>
    <n v="22886.864000000001"/>
    <n v="15530.371999999999"/>
    <n v="6539.1040000000003"/>
    <x v="9"/>
    <s v="Florida, 2009"/>
  </r>
  <r>
    <s v="Sumter County"/>
    <s v="Florida"/>
    <n v="2009"/>
    <n v="71519"/>
    <n v="38421"/>
    <n v="33098"/>
    <n v="2646.203"/>
    <n v="5363.9250000000002"/>
    <n v="5435.4440000000004"/>
    <n v="8010.1279999999997"/>
    <n v="8796.8369999999995"/>
    <n v="9368.9890000000014"/>
    <n v="16163.294"/>
    <n v="10584.812"/>
    <n v="4434.1779999999999"/>
    <n v="715.19"/>
    <x v="9"/>
    <s v="Florida, 2009"/>
  </r>
  <r>
    <s v="Suwannee County"/>
    <s v="Florida"/>
    <n v="2009"/>
    <n v="39256"/>
    <n v="19392"/>
    <n v="19864"/>
    <n v="2512.384"/>
    <n v="4867.7440000000006"/>
    <n v="4828.4880000000003"/>
    <n v="4278.9040000000005"/>
    <n v="4828.4880000000003"/>
    <n v="5417.3279999999995"/>
    <n v="5221.0479999999998"/>
    <n v="3650.808"/>
    <n v="2669.4080000000004"/>
    <n v="981.4"/>
    <x v="9"/>
    <s v="Florida, 2009"/>
  </r>
  <r>
    <s v="Taylor County"/>
    <s v="Florida"/>
    <n v="2009"/>
    <n v="20723"/>
    <n v="10977"/>
    <n v="9746"/>
    <n v="1284.826"/>
    <n v="2548.9290000000001"/>
    <n v="2901.2200000000003"/>
    <n v="2756.1590000000001"/>
    <n v="2776.8819999999996"/>
    <n v="2901.2200000000003"/>
    <n v="2507.4830000000002"/>
    <n v="1657.8400000000001"/>
    <n v="1160.4880000000001"/>
    <n v="207.23"/>
    <x v="9"/>
    <s v="Florida, 2009"/>
  </r>
  <r>
    <s v="Union County"/>
    <s v="Florida"/>
    <n v="2009"/>
    <n v="14574"/>
    <n v="9128"/>
    <n v="5446"/>
    <n v="772.42200000000003"/>
    <n v="1515.6959999999999"/>
    <n v="2156.9520000000002"/>
    <n v="2594.172"/>
    <n v="2565.0239999999999"/>
    <n v="2127.8040000000001"/>
    <n v="1705.1579999999999"/>
    <n v="728.7"/>
    <n v="335.202"/>
    <n v="87.444000000000003"/>
    <x v="9"/>
    <s v="Florida, 2009"/>
  </r>
  <r>
    <s v="Volusia County"/>
    <s v="Florida"/>
    <n v="2009"/>
    <n v="494449"/>
    <n v="242039"/>
    <n v="252410"/>
    <n v="25711.348000000002"/>
    <n v="53400.491999999998"/>
    <n v="60817.226999999999"/>
    <n v="56367.186000000002"/>
    <n v="61311.676000000007"/>
    <n v="70706.206999999995"/>
    <n v="63783.921000000002"/>
    <n v="47961.553"/>
    <n v="39555.919999999998"/>
    <n v="14339.021000000001"/>
    <x v="9"/>
    <s v="Florida, 2009"/>
  </r>
  <r>
    <s v="Wakulla County"/>
    <s v="Florida"/>
    <n v="2009"/>
    <n v="30232"/>
    <n v="15983"/>
    <n v="14249"/>
    <n v="1723.2239999999999"/>
    <n v="3839.4639999999999"/>
    <n v="3506.9120000000003"/>
    <n v="4172.0159999999996"/>
    <n v="4534.8"/>
    <n v="5048.7439999999997"/>
    <n v="3537.1439999999998"/>
    <n v="2146.4720000000002"/>
    <n v="1481.3679999999999"/>
    <n v="272.08800000000002"/>
    <x v="9"/>
    <s v="Florida, 2009"/>
  </r>
  <r>
    <s v="Walton County"/>
    <s v="Florida"/>
    <n v="2009"/>
    <n v="52528"/>
    <n v="26722"/>
    <n v="25806"/>
    <n v="2994.096"/>
    <n v="5778.08"/>
    <n v="5830.6080000000002"/>
    <n v="7196.3359999999993"/>
    <n v="6986.2240000000002"/>
    <n v="8299.4240000000009"/>
    <n v="7406.4480000000003"/>
    <n v="4622.4639999999999"/>
    <n v="2731.4560000000001"/>
    <n v="630.33600000000001"/>
    <x v="9"/>
    <s v="Florida, 2009"/>
  </r>
  <r>
    <s v="Washington County"/>
    <s v="Florida"/>
    <n v="2009"/>
    <n v="22997"/>
    <n v="11917"/>
    <n v="11080"/>
    <n v="1333.826"/>
    <n v="2782.6369999999997"/>
    <n v="2851.6279999999997"/>
    <n v="3012.607"/>
    <n v="3058.6009999999997"/>
    <n v="3679.5199999999995"/>
    <n v="2966.6130000000003"/>
    <n v="1770.769"/>
    <n v="1126.8530000000001"/>
    <n v="413.94600000000003"/>
    <x v="9"/>
    <s v="Florida, 2009"/>
  </r>
  <r>
    <s v="Appling County"/>
    <s v="Georgia"/>
    <n v="2009"/>
    <n v="17871"/>
    <n v="8869"/>
    <n v="9002"/>
    <n v="1304.5830000000001"/>
    <n v="2627.0370000000003"/>
    <n v="2430.4560000000001"/>
    <n v="2126.6489999999999"/>
    <n v="2394.7139999999999"/>
    <n v="2555.5529999999999"/>
    <n v="2216.0039999999999"/>
    <n v="1304.5830000000001"/>
    <n v="768.45299999999997"/>
    <n v="125.09699999999999"/>
    <x v="10"/>
    <s v="Georgia, 2009"/>
  </r>
  <r>
    <s v="Atkinson County"/>
    <s v="Georgia"/>
    <n v="2009"/>
    <n v="8124"/>
    <n v="3969"/>
    <n v="4155"/>
    <n v="788.02800000000002"/>
    <n v="1283.5920000000001"/>
    <n v="1291.7159999999999"/>
    <n v="974.88000000000011"/>
    <n v="1242.972"/>
    <n v="1023.624"/>
    <n v="771.78"/>
    <n v="495.56399999999996"/>
    <n v="121.86000000000001"/>
    <n v="121.86"/>
    <x v="10"/>
    <s v="Georgia, 2009"/>
  </r>
  <r>
    <s v="Bacon County"/>
    <s v="Georgia"/>
    <n v="2009"/>
    <n v="10464"/>
    <n v="5228"/>
    <n v="5236"/>
    <n v="732.48"/>
    <n v="1485.8879999999999"/>
    <n v="1318.4639999999999"/>
    <n v="1538.2080000000001"/>
    <n v="1391.712"/>
    <n v="1506.816"/>
    <n v="1213.8240000000001"/>
    <n v="722.01600000000008"/>
    <n v="460.41600000000005"/>
    <n v="104.64"/>
    <x v="10"/>
    <s v="Georgia, 2009"/>
  </r>
  <r>
    <s v="Baker County"/>
    <s v="Georgia"/>
    <n v="2009"/>
    <n v="3810"/>
    <n v="1624"/>
    <n v="2186"/>
    <n v="434.34"/>
    <n v="529.59"/>
    <n v="636.27"/>
    <n v="426.72"/>
    <n v="491.49"/>
    <n v="472.44"/>
    <n v="308.61"/>
    <n v="316.23"/>
    <n v="133.35"/>
    <n v="57.15"/>
    <x v="10"/>
    <s v="Georgia, 2009"/>
  </r>
  <r>
    <s v="Baldwin County"/>
    <s v="Georgia"/>
    <n v="2009"/>
    <n v="46252"/>
    <n v="25035"/>
    <n v="21217"/>
    <n v="2821.3719999999998"/>
    <n v="4578.9480000000003"/>
    <n v="10591.707999999999"/>
    <n v="5226.4760000000006"/>
    <n v="6567.7839999999997"/>
    <n v="6429.0280000000002"/>
    <n v="4856.46"/>
    <n v="3006.38"/>
    <n v="1757.576"/>
    <n v="416.26799999999997"/>
    <x v="10"/>
    <s v="Georgia, 2009"/>
  </r>
  <r>
    <s v="Banks County"/>
    <s v="Georgia"/>
    <n v="2009"/>
    <n v="16388"/>
    <n v="8126"/>
    <n v="8262"/>
    <n v="1147.1600000000001"/>
    <n v="2327.096"/>
    <n v="1917.396"/>
    <n v="2294.3200000000002"/>
    <n v="2294.3199999999997"/>
    <n v="2425.424"/>
    <n v="2081.2759999999998"/>
    <n v="1147.1599999999999"/>
    <n v="524.41599999999994"/>
    <n v="245.82"/>
    <x v="10"/>
    <s v="Georgia, 2009"/>
  </r>
  <r>
    <s v="Barrow County"/>
    <s v="Georgia"/>
    <n v="2009"/>
    <n v="66458"/>
    <n v="33285"/>
    <n v="33173"/>
    <n v="5648.93"/>
    <n v="10101.616"/>
    <n v="8772.4560000000001"/>
    <n v="10766.196"/>
    <n v="10832.653999999999"/>
    <n v="8440.1659999999993"/>
    <n v="6047.6779999999999"/>
    <n v="3322.9"/>
    <n v="1794.366"/>
    <n v="731.03800000000001"/>
    <x v="10"/>
    <s v="Georgia, 2009"/>
  </r>
  <r>
    <s v="Bartow County"/>
    <s v="Georgia"/>
    <n v="2009"/>
    <n v="92490"/>
    <n v="45283"/>
    <n v="47207"/>
    <n v="7584.18"/>
    <n v="14150.970000000001"/>
    <n v="11746.23"/>
    <n v="12393.66"/>
    <n v="14798.400000000001"/>
    <n v="13133.58"/>
    <n v="9249"/>
    <n v="5456.91"/>
    <n v="3052.17"/>
    <n v="924.9"/>
    <x v="10"/>
    <s v="Georgia, 2009"/>
  </r>
  <r>
    <s v="Ben Hill County"/>
    <s v="Georgia"/>
    <n v="2009"/>
    <n v="17535"/>
    <n v="8595"/>
    <n v="8940"/>
    <n v="1437.87"/>
    <n v="2682.855"/>
    <n v="2279.5500000000002"/>
    <n v="2034.06"/>
    <n v="2665.3199999999997"/>
    <n v="2139.27"/>
    <n v="2051.5949999999998"/>
    <n v="1104.7049999999999"/>
    <n v="894.28500000000008"/>
    <n v="245.49"/>
    <x v="10"/>
    <s v="Georgia, 2009"/>
  </r>
  <r>
    <s v="Berrien County"/>
    <s v="Georgia"/>
    <n v="2009"/>
    <n v="16814"/>
    <n v="8299"/>
    <n v="8515"/>
    <n v="1361.934"/>
    <n v="2118.5639999999999"/>
    <n v="2471.6580000000004"/>
    <n v="2084.9360000000001"/>
    <n v="2353.96"/>
    <n v="2236.2620000000002"/>
    <n v="1832.7260000000001"/>
    <n v="1294.6779999999999"/>
    <n v="706.18799999999999"/>
    <n v="336.28"/>
    <x v="10"/>
    <s v="Georgia, 2009"/>
  </r>
  <r>
    <s v="Bibb County"/>
    <s v="Georgia"/>
    <n v="2009"/>
    <n v="155034"/>
    <n v="71086"/>
    <n v="83948"/>
    <n v="12247.686"/>
    <n v="22634.964"/>
    <n v="22169.862000000001"/>
    <n v="20774.556"/>
    <n v="19534.284"/>
    <n v="21239.657999999999"/>
    <n v="16588.637999999999"/>
    <n v="9922.1759999999995"/>
    <n v="7596.6660000000002"/>
    <n v="2480.5439999999999"/>
    <x v="10"/>
    <s v="Georgia, 2009"/>
  </r>
  <r>
    <s v="Bleckley County"/>
    <s v="Georgia"/>
    <n v="2009"/>
    <n v="12584"/>
    <n v="6229"/>
    <n v="6355"/>
    <n v="742.45600000000002"/>
    <n v="1837.2639999999999"/>
    <n v="2617.4719999999998"/>
    <n v="943.8"/>
    <n v="1560.4159999999999"/>
    <n v="1799.5120000000002"/>
    <n v="1421.992"/>
    <n v="893.46399999999994"/>
    <n v="528.52800000000002"/>
    <n v="239.096"/>
    <x v="10"/>
    <s v="Georgia, 2009"/>
  </r>
  <r>
    <s v="Brantley County"/>
    <s v="Georgia"/>
    <n v="2009"/>
    <n v="15442"/>
    <n v="7690"/>
    <n v="7752"/>
    <n v="864.75199999999995"/>
    <n v="2269.9740000000002"/>
    <n v="2223.6480000000001"/>
    <n v="1914.808"/>
    <n v="2223.6480000000001"/>
    <n v="2300.8580000000002"/>
    <n v="1883.924"/>
    <n v="1096.3820000000001"/>
    <n v="571.35400000000004"/>
    <n v="123.536"/>
    <x v="10"/>
    <s v="Georgia, 2009"/>
  </r>
  <r>
    <s v="Brooks County"/>
    <s v="Georgia"/>
    <n v="2009"/>
    <n v="16324"/>
    <n v="7771"/>
    <n v="8553"/>
    <n v="1159.0039999999999"/>
    <n v="2073.1480000000001"/>
    <n v="2366.98"/>
    <n v="1877.26"/>
    <n v="2138.444"/>
    <n v="2252.712"/>
    <n v="2056.8240000000001"/>
    <n v="1224.3000000000002"/>
    <n v="799.87599999999998"/>
    <n v="375.452"/>
    <x v="10"/>
    <s v="Georgia, 2009"/>
  </r>
  <r>
    <s v="Bryan County"/>
    <s v="Georgia"/>
    <n v="2009"/>
    <n v="30109"/>
    <n v="14937"/>
    <n v="15172"/>
    <n v="2318.393"/>
    <n v="5148.6390000000001"/>
    <n v="4185.1509999999998"/>
    <n v="3402.317"/>
    <n v="5178.7479999999996"/>
    <n v="4486.241"/>
    <n v="3071.1179999999999"/>
    <n v="1385.0140000000001"/>
    <n v="722.61599999999999"/>
    <n v="150.54499999999999"/>
    <x v="10"/>
    <s v="Georgia, 2009"/>
  </r>
  <r>
    <s v="Bulloch County"/>
    <s v="Georgia"/>
    <n v="2009"/>
    <n v="66366"/>
    <n v="32277"/>
    <n v="34089"/>
    <n v="4048.326"/>
    <n v="7565.7240000000002"/>
    <n v="22033.511999999999"/>
    <n v="6769.3320000000003"/>
    <n v="7233.8940000000002"/>
    <n v="7233.8940000000002"/>
    <n v="5508.3779999999997"/>
    <n v="3517.3980000000001"/>
    <n v="2057.346"/>
    <n v="530.928"/>
    <x v="10"/>
    <s v="Georgia, 2009"/>
  </r>
  <r>
    <s v="Burke County"/>
    <s v="Georgia"/>
    <n v="2009"/>
    <n v="22807"/>
    <n v="10820"/>
    <n v="11987"/>
    <n v="1870.174"/>
    <n v="3740.348"/>
    <n v="3489.471"/>
    <n v="2235.0860000000002"/>
    <n v="2987.7169999999996"/>
    <n v="3375.4360000000001"/>
    <n v="2577.1909999999998"/>
    <n v="1414.0340000000001"/>
    <n v="775.4380000000001"/>
    <n v="342.10500000000002"/>
    <x v="10"/>
    <s v="Georgia, 2009"/>
  </r>
  <r>
    <s v="Butts County"/>
    <s v="Georgia"/>
    <n v="2009"/>
    <n v="23596"/>
    <n v="12607"/>
    <n v="10989"/>
    <n v="1604.528"/>
    <n v="2902.308"/>
    <n v="3138.268"/>
    <n v="3421.42"/>
    <n v="3610.1880000000001"/>
    <n v="3657.38"/>
    <n v="2666.348"/>
    <n v="1557.336"/>
    <n v="637.09199999999998"/>
    <n v="424.72800000000001"/>
    <x v="10"/>
    <s v="Georgia, 2009"/>
  </r>
  <r>
    <s v="Calhoun County"/>
    <s v="Georgia"/>
    <n v="2009"/>
    <n v="6113"/>
    <n v="3531"/>
    <n v="2582"/>
    <n v="385.11900000000003"/>
    <n v="776.351"/>
    <n v="751.899"/>
    <n v="947.5150000000001"/>
    <n v="996.41899999999998"/>
    <n v="892.49800000000005"/>
    <n v="611.29999999999995"/>
    <n v="336.21499999999997"/>
    <n v="256.74599999999998"/>
    <n v="152.82499999999999"/>
    <x v="10"/>
    <s v="Georgia, 2009"/>
  </r>
  <r>
    <s v="Camden County"/>
    <s v="Georgia"/>
    <n v="2009"/>
    <n v="47003"/>
    <n v="22981"/>
    <n v="24022"/>
    <n v="3760.24"/>
    <n v="7332.4680000000008"/>
    <n v="8366.5339999999997"/>
    <n v="6251.3989999999994"/>
    <n v="6721.4290000000001"/>
    <n v="6251.3989999999994"/>
    <n v="4371.2789999999995"/>
    <n v="2491.1590000000001"/>
    <n v="1269.0809999999999"/>
    <n v="235.01499999999999"/>
    <x v="10"/>
    <s v="Georgia, 2009"/>
  </r>
  <r>
    <s v="Candler County"/>
    <s v="Georgia"/>
    <n v="2009"/>
    <n v="10380"/>
    <n v="5161"/>
    <n v="5219"/>
    <n v="736.98"/>
    <n v="1453.1999999999998"/>
    <n v="1743.8400000000001"/>
    <n v="1141.8"/>
    <n v="1442.8200000000002"/>
    <n v="1152.1799999999998"/>
    <n v="1204.08"/>
    <n v="726.6"/>
    <n v="456.72"/>
    <n v="342.54"/>
    <x v="10"/>
    <s v="Georgia, 2009"/>
  </r>
  <r>
    <s v="Carroll County"/>
    <s v="Georgia"/>
    <n v="2009"/>
    <n v="110641"/>
    <n v="54141"/>
    <n v="56500"/>
    <n v="8298.0750000000007"/>
    <n v="15821.663"/>
    <n v="17038.714"/>
    <n v="17370.637000000002"/>
    <n v="15711.022000000001"/>
    <n v="14272.689"/>
    <n v="10732.177"/>
    <n v="6638.46"/>
    <n v="3429.8710000000001"/>
    <n v="1327.692"/>
    <x v="10"/>
    <s v="Georgia, 2009"/>
  </r>
  <r>
    <s v="Catoosa County"/>
    <s v="Georgia"/>
    <n v="2009"/>
    <n v="62075"/>
    <n v="29888"/>
    <n v="32187"/>
    <n v="3848.65"/>
    <n v="8938.7999999999993"/>
    <n v="7573.1500000000005"/>
    <n v="8380.125"/>
    <n v="9497.4750000000004"/>
    <n v="8690.5"/>
    <n v="7014.4750000000004"/>
    <n v="4717.7000000000007"/>
    <n v="2607.1499999999996"/>
    <n v="744.9"/>
    <x v="10"/>
    <s v="Georgia, 2009"/>
  </r>
  <r>
    <s v="Charlton County"/>
    <s v="Georgia"/>
    <n v="2009"/>
    <n v="10700"/>
    <n v="5802"/>
    <n v="4898"/>
    <n v="599.20000000000005"/>
    <n v="1391"/>
    <n v="1583.6"/>
    <n v="1380.3000000000002"/>
    <n v="1498"/>
    <n v="1979.5"/>
    <n v="1027.2"/>
    <n v="716.90000000000009"/>
    <n v="417.3"/>
    <n v="107"/>
    <x v="10"/>
    <s v="Georgia, 2009"/>
  </r>
  <r>
    <s v="Chatham County"/>
    <s v="Georgia"/>
    <n v="2009"/>
    <n v="248078"/>
    <n v="118507"/>
    <n v="129571"/>
    <n v="18605.849999999999"/>
    <n v="30761.671999999999"/>
    <n v="38452.089999999997"/>
    <n v="38948.245999999999"/>
    <n v="30761.671999999999"/>
    <n v="32994.373999999996"/>
    <n v="26792.423999999999"/>
    <n v="15876.992"/>
    <n v="10667.353999999999"/>
    <n v="4217.326"/>
    <x v="10"/>
    <s v="Georgia, 2009"/>
  </r>
  <r>
    <s v="Chattahoochee County"/>
    <s v="Georgia"/>
    <n v="2009"/>
    <n v="14364"/>
    <n v="9220"/>
    <n v="5144"/>
    <n v="1034.2080000000001"/>
    <n v="1867.32"/>
    <n v="4280.4719999999998"/>
    <n v="3763.3679999999999"/>
    <n v="1824.2280000000001"/>
    <n v="847.476"/>
    <n v="359.1"/>
    <n v="287.27999999999997"/>
    <n v="57.456000000000003"/>
    <n v="14.364000000000001"/>
    <x v="10"/>
    <s v="Georgia, 2009"/>
  </r>
  <r>
    <s v="Chattooga County"/>
    <s v="Georgia"/>
    <n v="2009"/>
    <n v="26492"/>
    <n v="13501"/>
    <n v="12991"/>
    <n v="1616.0119999999999"/>
    <n v="3443.96"/>
    <n v="3417.4679999999998"/>
    <n v="3894.3240000000001"/>
    <n v="3708.88"/>
    <n v="3655.8960000000002"/>
    <n v="2887.6279999999997"/>
    <n v="2039.884"/>
    <n v="1404.076"/>
    <n v="450.36399999999998"/>
    <x v="10"/>
    <s v="Georgia, 2009"/>
  </r>
  <r>
    <s v="Cherokee County"/>
    <s v="Georgia"/>
    <n v="2009"/>
    <n v="201233"/>
    <n v="100729"/>
    <n v="100504"/>
    <n v="17104.805"/>
    <n v="30989.881999999998"/>
    <n v="24147.96"/>
    <n v="28977.552000000003"/>
    <n v="35014.542000000001"/>
    <n v="29983.717000000001"/>
    <n v="20525.766"/>
    <n v="8854.2520000000004"/>
    <n v="4427.1260000000002"/>
    <n v="1207.3979999999999"/>
    <x v="10"/>
    <s v="Georgia, 2009"/>
  </r>
  <r>
    <s v="Clarke County"/>
    <s v="Georgia"/>
    <n v="2009"/>
    <n v="113112"/>
    <n v="54605"/>
    <n v="58507"/>
    <n v="7352.28"/>
    <n v="10180.08"/>
    <n v="40494.096000000005"/>
    <n v="15722.568000000001"/>
    <n v="11537.423999999999"/>
    <n v="10066.968000000001"/>
    <n v="8030.9519999999993"/>
    <n v="4750.7039999999997"/>
    <n v="3280.2479999999996"/>
    <n v="1357.3440000000001"/>
    <x v="10"/>
    <s v="Georgia, 2009"/>
  </r>
  <r>
    <s v="Clay County"/>
    <s v="Georgia"/>
    <n v="2009"/>
    <n v="3156"/>
    <n v="1476"/>
    <n v="1680"/>
    <n v="258.79199999999997"/>
    <n v="328.22399999999999"/>
    <n v="375.56399999999996"/>
    <n v="331.38"/>
    <n v="293.50800000000004"/>
    <n v="388.18799999999999"/>
    <n v="564.92399999999998"/>
    <n v="255.63600000000002"/>
    <n v="255.636"/>
    <n v="100.992"/>
    <x v="10"/>
    <s v="Georgia, 2009"/>
  </r>
  <r>
    <s v="Clayton County"/>
    <s v="Georgia"/>
    <n v="2009"/>
    <n v="271652"/>
    <n v="131684"/>
    <n v="139968"/>
    <n v="24177.027999999998"/>
    <n v="45365.884000000005"/>
    <n v="39932.843999999997"/>
    <n v="43192.668000000005"/>
    <n v="43192.668000000005"/>
    <n v="34771.456000000006"/>
    <n v="21188.856"/>
    <n v="11137.732"/>
    <n v="6247.9960000000001"/>
    <n v="1901.5640000000001"/>
    <x v="10"/>
    <s v="Georgia, 2009"/>
  </r>
  <r>
    <s v="Clinch County"/>
    <s v="Georgia"/>
    <n v="2009"/>
    <n v="7004"/>
    <n v="3534"/>
    <n v="3470"/>
    <n v="567.32399999999996"/>
    <n v="945.54"/>
    <n v="1085.6199999999999"/>
    <n v="882.50400000000002"/>
    <n v="875.5"/>
    <n v="1015.5799999999999"/>
    <n v="847.48399999999992"/>
    <n v="616.35199999999998"/>
    <n v="133.07600000000002"/>
    <n v="35.020000000000003"/>
    <x v="10"/>
    <s v="Georgia, 2009"/>
  </r>
  <r>
    <s v="Cobb County"/>
    <s v="Georgia"/>
    <n v="2009"/>
    <n v="690430"/>
    <n v="342174"/>
    <n v="348256"/>
    <n v="55234.400000000001"/>
    <n v="98041.06"/>
    <n v="91827.19"/>
    <n v="105635.79000000001"/>
    <n v="113230.52"/>
    <n v="100802.78"/>
    <n v="66281.279999999999"/>
    <n v="32450.21"/>
    <n v="19332.04"/>
    <n v="6904.3"/>
    <x v="10"/>
    <s v="Georgia, 2009"/>
  </r>
  <r>
    <s v="Coffee County"/>
    <s v="Georgia"/>
    <n v="2009"/>
    <n v="40198"/>
    <n v="20069"/>
    <n v="20129"/>
    <n v="3256.038"/>
    <n v="5949.3040000000001"/>
    <n v="5788.5119999999997"/>
    <n v="5547.3240000000005"/>
    <n v="5788.5120000000006"/>
    <n v="5507.1260000000002"/>
    <n v="4059.9979999999996"/>
    <n v="2492.2759999999998"/>
    <n v="1366.732"/>
    <n v="482.37599999999998"/>
    <x v="10"/>
    <s v="Georgia, 2009"/>
  </r>
  <r>
    <s v="Colquitt County"/>
    <s v="Georgia"/>
    <n v="2009"/>
    <n v="44633"/>
    <n v="22227"/>
    <n v="22406"/>
    <n v="3749.172"/>
    <n v="6650.317"/>
    <n v="6248.62"/>
    <n v="6070.0879999999997"/>
    <n v="5980.8220000000001"/>
    <n v="5579.125"/>
    <n v="4686.4650000000001"/>
    <n v="3079.6769999999997"/>
    <n v="1963.8520000000001"/>
    <n v="669.495"/>
    <x v="10"/>
    <s v="Georgia, 2009"/>
  </r>
  <r>
    <s v="Columbia County"/>
    <s v="Georgia"/>
    <n v="2009"/>
    <n v="108015"/>
    <n v="52594"/>
    <n v="55421"/>
    <n v="7561.05"/>
    <n v="17282.400000000001"/>
    <n v="14582.025"/>
    <n v="12205.695"/>
    <n v="17066.37"/>
    <n v="17390.415000000001"/>
    <n v="11881.65"/>
    <n v="5724.7950000000001"/>
    <n v="3132.4349999999999"/>
    <n v="1188.165"/>
    <x v="10"/>
    <s v="Georgia, 2009"/>
  </r>
  <r>
    <s v="Cook County"/>
    <s v="Georgia"/>
    <n v="2009"/>
    <n v="16419"/>
    <n v="7913"/>
    <n v="8506"/>
    <n v="1297.1010000000001"/>
    <n v="2397.174"/>
    <n v="2232.9839999999999"/>
    <n v="2019.537"/>
    <n v="2315.0789999999997"/>
    <n v="2150.8890000000001"/>
    <n v="1822.509"/>
    <n v="1198.587"/>
    <n v="755.274"/>
    <n v="246.285"/>
    <x v="10"/>
    <s v="Georgia, 2009"/>
  </r>
  <r>
    <s v="Coweta County"/>
    <s v="Georgia"/>
    <n v="2009"/>
    <n v="118531"/>
    <n v="58795"/>
    <n v="59736"/>
    <n v="9008.3559999999998"/>
    <n v="18372.305"/>
    <n v="14579.313"/>
    <n v="16357.277999999998"/>
    <n v="19913.207999999999"/>
    <n v="16712.870999999999"/>
    <n v="12564.286"/>
    <n v="6637.7359999999999"/>
    <n v="3318.8679999999999"/>
    <n v="1185.31"/>
    <x v="10"/>
    <s v="Georgia, 2009"/>
  </r>
  <r>
    <s v="Crawford County"/>
    <s v="Georgia"/>
    <n v="2009"/>
    <n v="12511"/>
    <n v="6391"/>
    <n v="6120"/>
    <n v="788.19299999999998"/>
    <n v="1638.941"/>
    <n v="1714.0070000000001"/>
    <n v="1451.2759999999998"/>
    <n v="1964.2270000000001"/>
    <n v="2026.7819999999999"/>
    <n v="1501.32"/>
    <n v="1151.0120000000002"/>
    <n v="250.22"/>
    <n v="0"/>
    <x v="10"/>
    <s v="Georgia, 2009"/>
  </r>
  <r>
    <s v="Crisp County"/>
    <s v="Georgia"/>
    <n v="2009"/>
    <n v="22062"/>
    <n v="10393"/>
    <n v="11669"/>
    <n v="1742.8979999999999"/>
    <n v="3331.3620000000001"/>
    <n v="3198.99"/>
    <n v="2647.44"/>
    <n v="2603.3159999999998"/>
    <n v="3088.68"/>
    <n v="2581.2539999999999"/>
    <n v="1588.4639999999999"/>
    <n v="948.66599999999994"/>
    <n v="352.99200000000002"/>
    <x v="10"/>
    <s v="Georgia, 2009"/>
  </r>
  <r>
    <s v="Dade County"/>
    <s v="Georgia"/>
    <n v="2009"/>
    <n v="16070"/>
    <n v="7761"/>
    <n v="8309"/>
    <n v="915.99"/>
    <n v="2073.0299999999997"/>
    <n v="2828.3199999999997"/>
    <n v="1848.05"/>
    <n v="1992.68"/>
    <n v="2298.0100000000002"/>
    <n v="1912.33"/>
    <n v="1285.5999999999999"/>
    <n v="723.15"/>
    <n v="176.77"/>
    <x v="10"/>
    <s v="Georgia, 2009"/>
  </r>
  <r>
    <s v="Dawson County"/>
    <s v="Georgia"/>
    <n v="2009"/>
    <n v="21330"/>
    <n v="10609"/>
    <n v="10721"/>
    <n v="1322.46"/>
    <n v="2943.54"/>
    <n v="2559.6000000000004"/>
    <n v="2538.27"/>
    <n v="3242.16"/>
    <n v="3178.17"/>
    <n v="2986.2"/>
    <n v="1727.73"/>
    <n v="618.57000000000005"/>
    <n v="191.97"/>
    <x v="10"/>
    <s v="Georgia, 2009"/>
  </r>
  <r>
    <s v="Decatur County"/>
    <s v="Georgia"/>
    <n v="2009"/>
    <n v="28495"/>
    <n v="13735"/>
    <n v="14760"/>
    <n v="2080.1350000000002"/>
    <n v="4131.7749999999996"/>
    <n v="4188.7649999999994"/>
    <n v="3476.39"/>
    <n v="3818.33"/>
    <n v="4103.28"/>
    <n v="2991.9749999999999"/>
    <n v="2051.64"/>
    <n v="1225.2849999999999"/>
    <n v="427.42500000000001"/>
    <x v="10"/>
    <s v="Georgia, 2009"/>
  </r>
  <r>
    <s v="DeKalb County"/>
    <s v="Georgia"/>
    <n v="2009"/>
    <n v="733060"/>
    <n v="355155"/>
    <n v="377905"/>
    <n v="55712.56"/>
    <n v="93831.679999999993"/>
    <n v="97496.98000000001"/>
    <n v="132683.85999999999"/>
    <n v="120221.84"/>
    <n v="101895.34"/>
    <n v="69640.7"/>
    <n v="32987.699999999997"/>
    <n v="19059.559999999998"/>
    <n v="8796.7199999999993"/>
    <x v="10"/>
    <s v="Georgia, 2009"/>
  </r>
  <r>
    <s v="Dodge County"/>
    <s v="Georgia"/>
    <n v="2009"/>
    <n v="19695"/>
    <n v="10779"/>
    <n v="8916"/>
    <n v="1319.5650000000001"/>
    <n v="2245.23"/>
    <n v="3584.49"/>
    <n v="2324.0100000000002"/>
    <n v="2796.69"/>
    <n v="2658.8249999999998"/>
    <n v="2186.145"/>
    <n v="1437.7350000000001"/>
    <n v="945.36"/>
    <n v="216.64500000000001"/>
    <x v="10"/>
    <s v="Georgia, 2009"/>
  </r>
  <r>
    <s v="Dooly County"/>
    <s v="Georgia"/>
    <n v="2009"/>
    <n v="11641"/>
    <n v="6216"/>
    <n v="5425"/>
    <n v="826.51099999999997"/>
    <n v="1408.5609999999999"/>
    <n v="1583.1759999999999"/>
    <n v="1431.8429999999998"/>
    <n v="1978.97"/>
    <n v="1676.3040000000001"/>
    <n v="1327.0740000000001"/>
    <n v="791.58799999999997"/>
    <n v="512.20399999999995"/>
    <n v="116.41"/>
    <x v="10"/>
    <s v="Georgia, 2009"/>
  </r>
  <r>
    <s v="Dougherty County"/>
    <s v="Georgia"/>
    <n v="2009"/>
    <n v="95330"/>
    <n v="44169"/>
    <n v="51161"/>
    <n v="7626.4"/>
    <n v="13536.86"/>
    <n v="16206.099999999999"/>
    <n v="12869.55"/>
    <n v="11248.939999999999"/>
    <n v="12202.24"/>
    <n v="9818.9900000000016"/>
    <n v="5910.46"/>
    <n v="4194.5200000000004"/>
    <n v="1620.61"/>
    <x v="10"/>
    <s v="Georgia, 2009"/>
  </r>
  <r>
    <s v="Douglas County"/>
    <s v="Georgia"/>
    <n v="2009"/>
    <n v="122657"/>
    <n v="59981"/>
    <n v="62676"/>
    <n v="9689.9030000000002"/>
    <n v="20361.061999999998"/>
    <n v="16436.038"/>
    <n v="17539.951000000001"/>
    <n v="20606.376"/>
    <n v="17417.293999999998"/>
    <n v="11529.758000000002"/>
    <n v="5519.5650000000005"/>
    <n v="2698.4539999999997"/>
    <n v="858.59900000000005"/>
    <x v="10"/>
    <s v="Georgia, 2009"/>
  </r>
  <r>
    <s v="Early County"/>
    <s v="Georgia"/>
    <n v="2009"/>
    <n v="11812"/>
    <n v="5417"/>
    <n v="6395"/>
    <n v="897.71199999999999"/>
    <n v="1748.1759999999999"/>
    <n v="1689.116"/>
    <n v="1145.7640000000001"/>
    <n v="1535.56"/>
    <n v="1606.432"/>
    <n v="1393.816"/>
    <n v="944.96"/>
    <n v="519.72799999999995"/>
    <n v="330.73599999999999"/>
    <x v="10"/>
    <s v="Georgia, 2009"/>
  </r>
  <r>
    <s v="Echols County"/>
    <s v="Georgia"/>
    <n v="2009"/>
    <n v="4157"/>
    <n v="2324"/>
    <n v="1833"/>
    <n v="212.00700000000001"/>
    <n v="698.37599999999998"/>
    <n v="673.43399999999997"/>
    <n v="939.48199999999997"/>
    <n v="665.12"/>
    <n v="415.7"/>
    <n v="236.94900000000001"/>
    <n v="207.85000000000002"/>
    <n v="99.768000000000001"/>
    <n v="8.3140000000000001"/>
    <x v="10"/>
    <s v="Georgia, 2009"/>
  </r>
  <r>
    <s v="Effingham County"/>
    <s v="Georgia"/>
    <n v="2009"/>
    <n v="50357"/>
    <n v="25007"/>
    <n v="25350"/>
    <n v="3676.0610000000001"/>
    <n v="8258.5480000000007"/>
    <n v="6999.6229999999996"/>
    <n v="6647.1239999999998"/>
    <n v="8057.1200000000008"/>
    <n v="7603.9070000000002"/>
    <n v="4834.2720000000008"/>
    <n v="2618.5640000000003"/>
    <n v="1258.925"/>
    <n v="302.142"/>
    <x v="10"/>
    <s v="Georgia, 2009"/>
  </r>
  <r>
    <s v="Elbert County"/>
    <s v="Georgia"/>
    <n v="2009"/>
    <n v="20574"/>
    <n v="9842"/>
    <n v="10732"/>
    <n v="1337.31"/>
    <n v="2715.768"/>
    <n v="2818.6379999999999"/>
    <n v="2366.0100000000002"/>
    <n v="2736.3420000000001"/>
    <n v="2859.7860000000001"/>
    <n v="2530.6019999999999"/>
    <n v="1666.4940000000001"/>
    <n v="1255.0140000000001"/>
    <n v="308.61"/>
    <x v="10"/>
    <s v="Georgia, 2009"/>
  </r>
  <r>
    <s v="Emanuel County"/>
    <s v="Georgia"/>
    <n v="2009"/>
    <n v="22620"/>
    <n v="11185"/>
    <n v="11435"/>
    <n v="1854.84"/>
    <n v="2985.84"/>
    <n v="3573.96"/>
    <n v="2850.12"/>
    <n v="2737.0200000000004"/>
    <n v="3031.08"/>
    <n v="2601.3000000000002"/>
    <n v="1606.02"/>
    <n v="882.18000000000006"/>
    <n v="520.26"/>
    <x v="10"/>
    <s v="Georgia, 2009"/>
  </r>
  <r>
    <s v="Evans County"/>
    <s v="Georgia"/>
    <n v="2009"/>
    <n v="11446"/>
    <n v="5374"/>
    <n v="6072"/>
    <n v="995.80200000000002"/>
    <n v="1533.7639999999999"/>
    <n v="1911.482"/>
    <n v="1121.7080000000001"/>
    <n v="1648.2240000000002"/>
    <n v="1659.67"/>
    <n v="1144.5999999999999"/>
    <n v="778.32799999999997"/>
    <n v="526.51599999999996"/>
    <n v="137.352"/>
    <x v="10"/>
    <s v="Georgia, 2009"/>
  </r>
  <r>
    <s v="Fannin County"/>
    <s v="Georgia"/>
    <n v="2009"/>
    <n v="22434"/>
    <n v="10735"/>
    <n v="11699"/>
    <n v="1278.7380000000001"/>
    <n v="2400.4380000000001"/>
    <n v="2310.7020000000002"/>
    <n v="2220.9660000000003"/>
    <n v="2647.212"/>
    <n v="3275.364"/>
    <n v="3589.4399999999996"/>
    <n v="2714.5140000000001"/>
    <n v="1592.8139999999999"/>
    <n v="381.37799999999999"/>
    <x v="10"/>
    <s v="Georgia, 2009"/>
  </r>
  <r>
    <s v="Fayette County"/>
    <s v="Georgia"/>
    <n v="2009"/>
    <n v="105303"/>
    <n v="51449"/>
    <n v="53854"/>
    <n v="5475.7560000000003"/>
    <n v="17164.388999999999"/>
    <n v="15163.632000000001"/>
    <n v="6107.5740000000005"/>
    <n v="16321.965"/>
    <n v="19375.752"/>
    <n v="13584.087"/>
    <n v="6634.0889999999999"/>
    <n v="3896.2110000000002"/>
    <n v="1368.9390000000001"/>
    <x v="10"/>
    <s v="Georgia, 2009"/>
  </r>
  <r>
    <s v="Floyd County"/>
    <s v="Georgia"/>
    <n v="2009"/>
    <n v="95239"/>
    <n v="46345"/>
    <n v="48894"/>
    <n v="7142.9250000000002"/>
    <n v="12857.264999999999"/>
    <n v="13619.177"/>
    <n v="12095.352999999999"/>
    <n v="13047.742999999999"/>
    <n v="12666.787"/>
    <n v="10285.812"/>
    <n v="6952.4470000000001"/>
    <n v="4857.1890000000003"/>
    <n v="1714.3019999999999"/>
    <x v="10"/>
    <s v="Georgia, 2009"/>
  </r>
  <r>
    <s v="Forsyth County"/>
    <s v="Georgia"/>
    <n v="2009"/>
    <n v="157514"/>
    <n v="79649"/>
    <n v="77865"/>
    <n v="13546.204"/>
    <n v="27249.921999999999"/>
    <n v="16066.428"/>
    <n v="18901.68"/>
    <n v="31817.828000000001"/>
    <n v="23154.558000000001"/>
    <n v="14176.26"/>
    <n v="7875.7"/>
    <n v="3780.3360000000002"/>
    <n v="945.08399999999995"/>
    <x v="10"/>
    <s v="Georgia, 2009"/>
  </r>
  <r>
    <s v="Franklin County"/>
    <s v="Georgia"/>
    <n v="2009"/>
    <n v="21701"/>
    <n v="10473"/>
    <n v="11228"/>
    <n v="1432.2660000000001"/>
    <n v="2734.326"/>
    <n v="3038.1400000000003"/>
    <n v="2387.1099999999997"/>
    <n v="2929.6350000000002"/>
    <n v="2951.3360000000002"/>
    <n v="2690.924"/>
    <n v="1801.183"/>
    <n v="1367.163"/>
    <n v="347.21600000000001"/>
    <x v="10"/>
    <s v="Georgia, 2009"/>
  </r>
  <r>
    <s v="Fulton County"/>
    <s v="Georgia"/>
    <n v="2009"/>
    <n v="987148"/>
    <n v="485887"/>
    <n v="501261"/>
    <n v="70087.508000000002"/>
    <n v="131290.68400000001"/>
    <n v="136226.424"/>
    <n v="173738.04800000001"/>
    <n v="161892.272"/>
    <n v="139187.86800000002"/>
    <n v="97727.652000000002"/>
    <n v="42447.364000000001"/>
    <n v="23691.552000000003"/>
    <n v="11845.776"/>
    <x v="10"/>
    <s v="Georgia, 2009"/>
  </r>
  <r>
    <s v="Gilmer County"/>
    <s v="Georgia"/>
    <n v="2009"/>
    <n v="28381"/>
    <n v="14493"/>
    <n v="13888"/>
    <n v="1929.9079999999999"/>
    <n v="3661.1489999999999"/>
    <n v="3207.0529999999999"/>
    <n v="3547.625"/>
    <n v="3973.34"/>
    <n v="3888.1970000000001"/>
    <n v="4001.721"/>
    <n v="2667.8140000000003"/>
    <n v="1163.6210000000001"/>
    <n v="340.572"/>
    <x v="10"/>
    <s v="Georgia, 2009"/>
  </r>
  <r>
    <s v="Glascock County"/>
    <s v="Georgia"/>
    <n v="2009"/>
    <n v="2736"/>
    <n v="1329"/>
    <n v="1407"/>
    <n v="166.89599999999999"/>
    <n v="383.03999999999996"/>
    <n v="347.47199999999998"/>
    <n v="317.37599999999998"/>
    <n v="415.87199999999996"/>
    <n v="374.83199999999999"/>
    <n v="276.33600000000001"/>
    <n v="199.72800000000001"/>
    <n v="177.83999999999997"/>
    <n v="73.872"/>
    <x v="10"/>
    <s v="Georgia, 2009"/>
  </r>
  <r>
    <s v="Glynn County"/>
    <s v="Georgia"/>
    <n v="2009"/>
    <n v="74507"/>
    <n v="35873"/>
    <n v="38634"/>
    <n v="5364.5039999999999"/>
    <n v="9909.4310000000005"/>
    <n v="9685.91"/>
    <n v="8568.3050000000003"/>
    <n v="10058.445"/>
    <n v="10803.514999999999"/>
    <n v="9387.8820000000014"/>
    <n v="5886.0529999999999"/>
    <n v="3799.857"/>
    <n v="1117.605"/>
    <x v="10"/>
    <s v="Georgia, 2009"/>
  </r>
  <r>
    <s v="Gordon County"/>
    <s v="Georgia"/>
    <n v="2009"/>
    <n v="51760"/>
    <n v="26138"/>
    <n v="25622"/>
    <n v="4347.84"/>
    <n v="7660.48"/>
    <n v="6521.76"/>
    <n v="7608.7199999999993"/>
    <n v="7815.76"/>
    <n v="6780.5599999999995"/>
    <n v="5383.04"/>
    <n v="3312.64"/>
    <n v="1759.8400000000001"/>
    <n v="672.88"/>
    <x v="10"/>
    <s v="Georgia, 2009"/>
  </r>
  <r>
    <s v="Grady County"/>
    <s v="Georgia"/>
    <n v="2009"/>
    <n v="24801"/>
    <n v="11858"/>
    <n v="12943"/>
    <n v="2008.8810000000001"/>
    <n v="3645.7470000000003"/>
    <n v="3397.7370000000001"/>
    <n v="2926.518"/>
    <n v="3348.1350000000002"/>
    <n v="3397.7370000000001"/>
    <n v="2951.319"/>
    <n v="1785.672"/>
    <n v="1016.8409999999999"/>
    <n v="322.41300000000001"/>
    <x v="10"/>
    <s v="Georgia, 2009"/>
  </r>
  <r>
    <s v="Greene County"/>
    <s v="Georgia"/>
    <n v="2009"/>
    <n v="15629"/>
    <n v="7551"/>
    <n v="8078"/>
    <n v="953.36900000000003"/>
    <n v="1906.7379999999998"/>
    <n v="1609.787"/>
    <n v="1828.5930000000001"/>
    <n v="1734.819"/>
    <n v="2109.915"/>
    <n v="2641.3010000000004"/>
    <n v="1797.335"/>
    <n v="797.07899999999995"/>
    <n v="218.80600000000001"/>
    <x v="10"/>
    <s v="Georgia, 2009"/>
  </r>
  <r>
    <s v="Gwinnett County"/>
    <s v="Georgia"/>
    <n v="2009"/>
    <n v="766912"/>
    <n v="386017"/>
    <n v="380895"/>
    <n v="69788.991999999998"/>
    <n v="125773.568"/>
    <n v="98931.648000000001"/>
    <n v="111969.152"/>
    <n v="133442.68799999999"/>
    <n v="113502.976"/>
    <n v="64420.608"/>
    <n v="28375.743999999999"/>
    <n v="14571.328"/>
    <n v="5368.384"/>
    <x v="10"/>
    <s v="Georgia, 2009"/>
  </r>
  <r>
    <s v="Habersham County"/>
    <s v="Georgia"/>
    <n v="2009"/>
    <n v="41790"/>
    <n v="19096"/>
    <n v="22694"/>
    <n v="3050.67"/>
    <n v="5223.75"/>
    <n v="7062.51"/>
    <n v="5098.38"/>
    <n v="5767.02"/>
    <n v="4638.6900000000005"/>
    <n v="4722.2700000000004"/>
    <n v="3343.2"/>
    <n v="2173.08"/>
    <n v="668.64"/>
    <x v="10"/>
    <s v="Georgia, 2009"/>
  </r>
  <r>
    <s v="Hall County"/>
    <s v="Georgia"/>
    <n v="2009"/>
    <n v="177685"/>
    <n v="89805"/>
    <n v="87880"/>
    <n v="16169.334999999999"/>
    <n v="27008.12"/>
    <n v="23632.105"/>
    <n v="27363.489999999998"/>
    <n v="26297.379999999997"/>
    <n v="22565.995000000003"/>
    <n v="17413.13"/>
    <n v="9950.36"/>
    <n v="5330.55"/>
    <n v="2132.2199999999998"/>
    <x v="10"/>
    <s v="Georgia, 2009"/>
  </r>
  <r>
    <s v="Hancock County"/>
    <s v="Georgia"/>
    <n v="2009"/>
    <n v="9449"/>
    <n v="4963"/>
    <n v="4486"/>
    <n v="623.63400000000001"/>
    <n v="1237.819"/>
    <n v="1464.595"/>
    <n v="1020.492"/>
    <n v="1313.4110000000001"/>
    <n v="1341.758"/>
    <n v="1086.635"/>
    <n v="727.57300000000009"/>
    <n v="472.45000000000005"/>
    <n v="141.73500000000001"/>
    <x v="10"/>
    <s v="Georgia, 2009"/>
  </r>
  <r>
    <s v="Haralson County"/>
    <s v="Georgia"/>
    <n v="2009"/>
    <n v="28559"/>
    <n v="13854"/>
    <n v="14705"/>
    <n v="2227.6019999999999"/>
    <n v="4083.9369999999999"/>
    <n v="3626.9929999999999"/>
    <n v="3484.1979999999999"/>
    <n v="3998.26"/>
    <n v="4055.3779999999997"/>
    <n v="3141.49"/>
    <n v="2084.8069999999998"/>
    <n v="1313.7139999999999"/>
    <n v="542.62099999999998"/>
    <x v="10"/>
    <s v="Georgia, 2009"/>
  </r>
  <r>
    <s v="Harris County"/>
    <s v="Georgia"/>
    <n v="2009"/>
    <n v="28884"/>
    <n v="14331"/>
    <n v="14553"/>
    <n v="1704.1559999999999"/>
    <n v="4130.4120000000003"/>
    <n v="3552.732"/>
    <n v="2484.0240000000003"/>
    <n v="4679.2079999999996"/>
    <n v="4881.3959999999997"/>
    <n v="4014.8760000000002"/>
    <n v="1992.9960000000001"/>
    <n v="1242.0120000000002"/>
    <n v="231.072"/>
    <x v="10"/>
    <s v="Georgia, 2009"/>
  </r>
  <r>
    <s v="Hart County"/>
    <s v="Georgia"/>
    <n v="2009"/>
    <n v="24088"/>
    <n v="11860"/>
    <n v="12228"/>
    <n v="1541.6320000000001"/>
    <n v="3035.0879999999997"/>
    <n v="2866.4719999999998"/>
    <n v="2770.12"/>
    <n v="3155.5279999999998"/>
    <n v="3468.672"/>
    <n v="3227.7920000000004"/>
    <n v="2360.6239999999998"/>
    <n v="1132.136"/>
    <n v="578.11199999999997"/>
    <x v="10"/>
    <s v="Georgia, 2009"/>
  </r>
  <r>
    <s v="Heard County"/>
    <s v="Georgia"/>
    <n v="2009"/>
    <n v="11423"/>
    <n v="5638"/>
    <n v="5785"/>
    <n v="639.68799999999999"/>
    <n v="1736.296"/>
    <n v="1576.374"/>
    <n v="1359.337"/>
    <n v="1793.4110000000001"/>
    <n v="1644.912"/>
    <n v="1359.337"/>
    <n v="765.34100000000001"/>
    <n v="376.959"/>
    <n v="148.499"/>
    <x v="10"/>
    <s v="Georgia, 2009"/>
  </r>
  <r>
    <s v="Henry County"/>
    <s v="Georgia"/>
    <n v="2009"/>
    <n v="182952"/>
    <n v="89583"/>
    <n v="93369"/>
    <n v="14270.255999999999"/>
    <n v="31833.648000000001"/>
    <n v="24332.616000000002"/>
    <n v="24332.616000000002"/>
    <n v="32199.552000000003"/>
    <n v="25979.184000000001"/>
    <n v="16465.68"/>
    <n v="8049.8880000000008"/>
    <n v="4207.8959999999997"/>
    <n v="914.76"/>
    <x v="10"/>
    <s v="Georgia, 2009"/>
  </r>
  <r>
    <s v="Houston County"/>
    <s v="Georgia"/>
    <n v="2009"/>
    <n v="130910"/>
    <n v="63446"/>
    <n v="67464"/>
    <n v="9818.25"/>
    <n v="19636.5"/>
    <n v="20029.23"/>
    <n v="17541.940000000002"/>
    <n v="18720.129999999997"/>
    <n v="18981.949999999997"/>
    <n v="12567.36"/>
    <n v="7985.51"/>
    <n v="4581.8500000000004"/>
    <n v="1309.0999999999999"/>
    <x v="10"/>
    <s v="Georgia, 2009"/>
  </r>
  <r>
    <s v="Irwin County"/>
    <s v="Georgia"/>
    <n v="2009"/>
    <n v="10138"/>
    <n v="5594"/>
    <n v="4544"/>
    <n v="567.72799999999995"/>
    <n v="1297.6640000000002"/>
    <n v="1186.146"/>
    <n v="1165.8699999999999"/>
    <n v="1764.0119999999999"/>
    <n v="1611.942"/>
    <n v="1054.3520000000001"/>
    <n v="729.93600000000004"/>
    <n v="618.41800000000001"/>
    <n v="131.79400000000001"/>
    <x v="10"/>
    <s v="Georgia, 2009"/>
  </r>
  <r>
    <s v="Jackson County"/>
    <s v="Georgia"/>
    <n v="2009"/>
    <n v="58644"/>
    <n v="28913"/>
    <n v="29731"/>
    <n v="4574.232"/>
    <n v="8327.4480000000003"/>
    <n v="7213.2119999999995"/>
    <n v="8503.380000000001"/>
    <n v="8503.380000000001"/>
    <n v="8210.16"/>
    <n v="6450.84"/>
    <n v="4339.6559999999999"/>
    <n v="1817.9639999999999"/>
    <n v="821.01599999999996"/>
    <x v="10"/>
    <s v="Georgia, 2009"/>
  </r>
  <r>
    <s v="Jasper County"/>
    <s v="Georgia"/>
    <n v="2009"/>
    <n v="13588"/>
    <n v="6752"/>
    <n v="6836"/>
    <n v="828.86800000000005"/>
    <n v="2119.7280000000001"/>
    <n v="1847.9679999999998"/>
    <n v="1766.44"/>
    <n v="1875.1440000000002"/>
    <n v="1915.9079999999999"/>
    <n v="1671.3240000000001"/>
    <n v="842.45600000000002"/>
    <n v="557.10799999999995"/>
    <n v="149.46799999999999"/>
    <x v="10"/>
    <s v="Georgia, 2009"/>
  </r>
  <r>
    <s v="Jeff Davis County"/>
    <s v="Georgia"/>
    <n v="2009"/>
    <n v="13312"/>
    <n v="6493"/>
    <n v="6819"/>
    <n v="1131.52"/>
    <n v="2036.7359999999999"/>
    <n v="1743.8719999999998"/>
    <n v="1624.0639999999999"/>
    <n v="1837.056"/>
    <n v="1823.7440000000001"/>
    <n v="1437.6959999999999"/>
    <n v="931.84"/>
    <n v="665.6"/>
    <n v="93.183999999999997"/>
    <x v="10"/>
    <s v="Georgia, 2009"/>
  </r>
  <r>
    <s v="Jefferson County"/>
    <s v="Georgia"/>
    <n v="2009"/>
    <n v="16480"/>
    <n v="7786"/>
    <n v="8694"/>
    <n v="1236"/>
    <n v="2389.6"/>
    <n v="2373.12"/>
    <n v="1746.88"/>
    <n v="2142.4"/>
    <n v="2323.6799999999998"/>
    <n v="1944.6399999999999"/>
    <n v="1170.08"/>
    <n v="906.40000000000009"/>
    <n v="247.2"/>
    <x v="10"/>
    <s v="Georgia, 2009"/>
  </r>
  <r>
    <s v="Jenkins County"/>
    <s v="Georgia"/>
    <n v="2009"/>
    <n v="8532"/>
    <n v="4144"/>
    <n v="4388"/>
    <n v="784.94399999999996"/>
    <n v="981.18000000000006"/>
    <n v="1066.5"/>
    <n v="904.39200000000005"/>
    <n v="1134.7559999999999"/>
    <n v="1211.5439999999999"/>
    <n v="1220.076"/>
    <n v="631.36800000000005"/>
    <n v="426.6"/>
    <n v="170.64"/>
    <x v="10"/>
    <s v="Georgia, 2009"/>
  </r>
  <r>
    <s v="Johnson County"/>
    <s v="Georgia"/>
    <n v="2009"/>
    <n v="9202"/>
    <n v="4732"/>
    <n v="4470"/>
    <n v="552.12"/>
    <n v="1122.644"/>
    <n v="1315.886"/>
    <n v="1251.472"/>
    <n v="1251.472"/>
    <n v="1435.5119999999999"/>
    <n v="1039.826"/>
    <n v="616.53399999999999"/>
    <n v="552.12"/>
    <n v="64.414000000000001"/>
    <x v="10"/>
    <s v="Georgia, 2009"/>
  </r>
  <r>
    <s v="Jones County"/>
    <s v="Georgia"/>
    <n v="2009"/>
    <n v="27256"/>
    <n v="13173"/>
    <n v="14083"/>
    <n v="1717.1279999999999"/>
    <n v="3924.864"/>
    <n v="3488.768"/>
    <n v="3161.6959999999999"/>
    <n v="4170.1679999999997"/>
    <n v="4224.68"/>
    <n v="3216.2080000000001"/>
    <n v="1771.6399999999999"/>
    <n v="1062.9839999999999"/>
    <n v="517.86400000000003"/>
    <x v="10"/>
    <s v="Georgia, 2009"/>
  </r>
  <r>
    <s v="Lamar County"/>
    <s v="Georgia"/>
    <n v="2009"/>
    <n v="17010"/>
    <n v="8143"/>
    <n v="8867"/>
    <n v="986.58"/>
    <n v="2262.33"/>
    <n v="2789.6400000000003"/>
    <n v="1837.08"/>
    <n v="2398.41"/>
    <n v="2483.46"/>
    <n v="2075.2200000000003"/>
    <n v="1275.75"/>
    <n v="714.42000000000007"/>
    <n v="187.11"/>
    <x v="10"/>
    <s v="Georgia, 2009"/>
  </r>
  <r>
    <s v="Lanier County"/>
    <s v="Georgia"/>
    <n v="2009"/>
    <n v="7967"/>
    <n v="3944"/>
    <n v="4023"/>
    <n v="669.22799999999995"/>
    <n v="1123.347"/>
    <n v="1171.1489999999999"/>
    <n v="1163.182"/>
    <n v="1139.2809999999999"/>
    <n v="1035.71"/>
    <n v="788.73299999999995"/>
    <n v="581.59100000000001"/>
    <n v="246.97699999999998"/>
    <n v="47.802"/>
    <x v="10"/>
    <s v="Georgia, 2009"/>
  </r>
  <r>
    <s v="Laurens County"/>
    <s v="Georgia"/>
    <n v="2009"/>
    <n v="47510"/>
    <n v="22815"/>
    <n v="24695"/>
    <n v="3610.76"/>
    <n v="6888.9500000000007"/>
    <n v="6413.85"/>
    <n v="5748.71"/>
    <n v="6176.2999999999993"/>
    <n v="6556.3799999999992"/>
    <n v="5416.14"/>
    <n v="3420.7200000000003"/>
    <n v="2090.44"/>
    <n v="1187.75"/>
    <x v="10"/>
    <s v="Georgia, 2009"/>
  </r>
  <r>
    <s v="Lee County"/>
    <s v="Georgia"/>
    <n v="2009"/>
    <n v="32861"/>
    <n v="16791"/>
    <n v="16070"/>
    <n v="1938.799"/>
    <n v="5454.9259999999995"/>
    <n v="4962.0110000000004"/>
    <n v="4206.2080000000005"/>
    <n v="5323.482"/>
    <n v="5290.6210000000001"/>
    <n v="3318.9610000000002"/>
    <n v="1478.7449999999999"/>
    <n v="657.22"/>
    <n v="262.88799999999998"/>
    <x v="10"/>
    <s v="Georgia, 2009"/>
  </r>
  <r>
    <s v="Liberty County"/>
    <s v="Georgia"/>
    <n v="2009"/>
    <n v="60994"/>
    <n v="30435"/>
    <n v="30559"/>
    <n v="6526.3580000000002"/>
    <n v="9881.0280000000002"/>
    <n v="13906.632000000001"/>
    <n v="9271.0879999999997"/>
    <n v="7746.2379999999994"/>
    <n v="6526.3580000000002"/>
    <n v="3842.6220000000003"/>
    <n v="2134.79"/>
    <n v="792.92200000000003"/>
    <n v="365.964"/>
    <x v="10"/>
    <s v="Georgia, 2009"/>
  </r>
  <r>
    <s v="Lincoln County"/>
    <s v="Georgia"/>
    <n v="2009"/>
    <n v="8038"/>
    <n v="3972"/>
    <n v="4066"/>
    <n v="409.93799999999999"/>
    <n v="996.71199999999999"/>
    <n v="1069.0540000000001"/>
    <n v="747.53399999999999"/>
    <n v="1020.826"/>
    <n v="1350.384"/>
    <n v="1205.7"/>
    <n v="731.45799999999997"/>
    <n v="369.74799999999999"/>
    <n v="152.72200000000001"/>
    <x v="10"/>
    <s v="Georgia, 2009"/>
  </r>
  <r>
    <s v="Long County"/>
    <s v="Georgia"/>
    <n v="2009"/>
    <n v="11394"/>
    <n v="5475"/>
    <n v="5919"/>
    <n v="843.15599999999995"/>
    <n v="1993.95"/>
    <n v="2221.83"/>
    <n v="1538.19"/>
    <n v="1709.1"/>
    <n v="1355.886"/>
    <n v="934.30799999999999"/>
    <n v="467.154"/>
    <n v="125.334"/>
    <n v="170.91"/>
    <x v="10"/>
    <s v="Georgia, 2009"/>
  </r>
  <r>
    <s v="Lowndes County"/>
    <s v="Georgia"/>
    <n v="2009"/>
    <n v="102440"/>
    <n v="50386"/>
    <n v="52054"/>
    <n v="7887.88"/>
    <n v="13522.08"/>
    <n v="23868.52"/>
    <n v="12907.44"/>
    <n v="13522.08"/>
    <n v="12292.8"/>
    <n v="8707.4000000000015"/>
    <n v="5531.76"/>
    <n v="3380.52"/>
    <n v="921.96"/>
    <x v="10"/>
    <s v="Georgia, 2009"/>
  </r>
  <r>
    <s v="Lumpkin County"/>
    <s v="Georgia"/>
    <n v="2009"/>
    <n v="26417"/>
    <n v="12945"/>
    <n v="13472"/>
    <n v="1585.02"/>
    <n v="3249.2910000000002"/>
    <n v="4755.0599999999995"/>
    <n v="3883.299"/>
    <n v="3354.9589999999998"/>
    <n v="3619.1289999999999"/>
    <n v="3011.538"/>
    <n v="1875.607"/>
    <n v="871.76099999999997"/>
    <n v="237.75299999999999"/>
    <x v="10"/>
    <s v="Georgia, 2009"/>
  </r>
  <r>
    <s v="McDuffie County"/>
    <s v="Georgia"/>
    <n v="2009"/>
    <n v="21624"/>
    <n v="10205"/>
    <n v="11419"/>
    <n v="1600.1759999999999"/>
    <n v="3178.7280000000001"/>
    <n v="3005.7359999999999"/>
    <n v="2313.768"/>
    <n v="2962.4879999999998"/>
    <n v="3092.232"/>
    <n v="2681.3760000000002"/>
    <n v="1578.5520000000001"/>
    <n v="929.83200000000011"/>
    <n v="302.73599999999999"/>
    <x v="10"/>
    <s v="Georgia, 2009"/>
  </r>
  <r>
    <s v="McIntosh County"/>
    <s v="Georgia"/>
    <n v="2009"/>
    <n v="11268"/>
    <n v="5632"/>
    <n v="5636"/>
    <n v="642.27599999999995"/>
    <n v="1656.396"/>
    <n v="1600.056"/>
    <n v="1014.1200000000001"/>
    <n v="1442.3040000000001"/>
    <n v="1701.4680000000001"/>
    <n v="1566.252"/>
    <n v="1070.46"/>
    <n v="484.524"/>
    <n v="90.144000000000005"/>
    <x v="10"/>
    <s v="Georgia, 2009"/>
  </r>
  <r>
    <s v="Macon County"/>
    <s v="Georgia"/>
    <n v="2009"/>
    <n v="13397"/>
    <n v="6685"/>
    <n v="6712"/>
    <n v="857.40800000000002"/>
    <n v="1929.1679999999999"/>
    <n v="1929.1679999999999"/>
    <n v="1567.4490000000001"/>
    <n v="1888.9769999999999"/>
    <n v="1915.771"/>
    <n v="1527.258"/>
    <n v="924.39300000000003"/>
    <n v="696.64400000000001"/>
    <n v="160.76400000000001"/>
    <x v="10"/>
    <s v="Georgia, 2009"/>
  </r>
  <r>
    <s v="Madison County"/>
    <s v="Georgia"/>
    <n v="2009"/>
    <n v="27735"/>
    <n v="13801"/>
    <n v="13934"/>
    <n v="1747.3050000000001"/>
    <n v="3938.37"/>
    <n v="3577.8150000000001"/>
    <n v="3550.08"/>
    <n v="4049.3099999999995"/>
    <n v="4160.25"/>
    <n v="3244.9949999999999"/>
    <n v="2052.39"/>
    <n v="970.72499999999991"/>
    <n v="416.02499999999998"/>
    <x v="10"/>
    <s v="Georgia, 2009"/>
  </r>
  <r>
    <s v="Marion County"/>
    <s v="Georgia"/>
    <n v="2009"/>
    <n v="7026"/>
    <n v="3668"/>
    <n v="3358"/>
    <n v="421.56"/>
    <n v="1082.0039999999999"/>
    <n v="983.64"/>
    <n v="491.82000000000005"/>
    <n v="1194.42"/>
    <n v="1173.3420000000001"/>
    <n v="892.30199999999991"/>
    <n v="541.00200000000007"/>
    <n v="175.65"/>
    <n v="63.234000000000002"/>
    <x v="10"/>
    <s v="Georgia, 2009"/>
  </r>
  <r>
    <s v="Meriwether County"/>
    <s v="Georgia"/>
    <n v="2009"/>
    <n v="22858"/>
    <n v="10821"/>
    <n v="12037"/>
    <n v="1531.4860000000001"/>
    <n v="3131.5460000000003"/>
    <n v="3200.12"/>
    <n v="2605.8119999999999"/>
    <n v="2902.9659999999999"/>
    <n v="3382.9839999999999"/>
    <n v="2880.1080000000002"/>
    <n v="1828.6399999999999"/>
    <n v="1097.184"/>
    <n v="320.012"/>
    <x v="10"/>
    <s v="Georgia, 2009"/>
  </r>
  <r>
    <s v="Miller County"/>
    <s v="Georgia"/>
    <n v="2009"/>
    <n v="6166"/>
    <n v="2904"/>
    <n v="3262"/>
    <n v="431.62"/>
    <n v="844.74199999999996"/>
    <n v="758.41800000000001"/>
    <n v="672.09400000000005"/>
    <n v="869.40599999999995"/>
    <n v="770.75"/>
    <n v="709.08999999999992"/>
    <n v="530.27599999999995"/>
    <n v="376.12599999999998"/>
    <n v="203.47800000000001"/>
    <x v="10"/>
    <s v="Georgia, 2009"/>
  </r>
  <r>
    <s v="Mitchell County"/>
    <s v="Georgia"/>
    <n v="2009"/>
    <n v="23808"/>
    <n v="12270"/>
    <n v="11538"/>
    <n v="1737.9839999999999"/>
    <n v="3309.3119999999999"/>
    <n v="3428.3519999999999"/>
    <n v="2904.576"/>
    <n v="3737.8560000000002"/>
    <n v="3261.6959999999999"/>
    <n v="2547.4560000000001"/>
    <n v="1595.136"/>
    <n v="952.31999999999994"/>
    <n v="309.50400000000002"/>
    <x v="10"/>
    <s v="Georgia, 2009"/>
  </r>
  <r>
    <s v="Monroe County"/>
    <s v="Georgia"/>
    <n v="2009"/>
    <n v="24728"/>
    <n v="12656"/>
    <n v="12072"/>
    <n v="1434.2239999999999"/>
    <n v="3363.0079999999998"/>
    <n v="3635.0160000000001"/>
    <n v="2596.44"/>
    <n v="3610.288"/>
    <n v="4154.3040000000001"/>
    <n v="3115.7280000000001"/>
    <n v="1780.4159999999999"/>
    <n v="766.56799999999998"/>
    <n v="247.28"/>
    <x v="10"/>
    <s v="Georgia, 2009"/>
  </r>
  <r>
    <s v="Montgomery County"/>
    <s v="Georgia"/>
    <n v="2009"/>
    <n v="8939"/>
    <n v="4596"/>
    <n v="4343"/>
    <n v="545.279"/>
    <n v="1215.7040000000002"/>
    <n v="1689.471"/>
    <n v="1349.789"/>
    <n v="1215.704"/>
    <n v="1045.8630000000001"/>
    <n v="929.65599999999995"/>
    <n v="625.73"/>
    <n v="241.35300000000001"/>
    <n v="80.450999999999993"/>
    <x v="10"/>
    <s v="Georgia, 2009"/>
  </r>
  <r>
    <s v="Morgan County"/>
    <s v="Georgia"/>
    <n v="2009"/>
    <n v="18120"/>
    <n v="8802"/>
    <n v="9318"/>
    <n v="1177.8"/>
    <n v="2681.76"/>
    <n v="2120.04"/>
    <n v="2101.92"/>
    <n v="2446.1999999999998"/>
    <n v="2790.4799999999996"/>
    <n v="2319.3599999999997"/>
    <n v="1449.6"/>
    <n v="688.56"/>
    <n v="326.16000000000003"/>
    <x v="10"/>
    <s v="Georgia, 2009"/>
  </r>
  <r>
    <s v="Murray County"/>
    <s v="Georgia"/>
    <n v="2009"/>
    <n v="40535"/>
    <n v="20154"/>
    <n v="20381"/>
    <n v="3242.8"/>
    <n v="6485.6"/>
    <n v="5107.41"/>
    <n v="5593.83"/>
    <n v="6566.67"/>
    <n v="5553.2950000000001"/>
    <n v="4215.6400000000003"/>
    <n v="2351.0300000000002"/>
    <n v="1094.4450000000002"/>
    <n v="283.745"/>
    <x v="10"/>
    <s v="Georgia, 2009"/>
  </r>
  <r>
    <s v="Muscogee County"/>
    <s v="Georgia"/>
    <n v="2009"/>
    <n v="188737"/>
    <n v="89470"/>
    <n v="99267"/>
    <n v="15098.96"/>
    <n v="26423.18"/>
    <n v="33783.922999999995"/>
    <n v="24535.809999999998"/>
    <n v="23592.125"/>
    <n v="25102.021000000001"/>
    <n v="18307.489000000001"/>
    <n v="11324.22"/>
    <n v="7926.9539999999997"/>
    <n v="2642.3180000000002"/>
    <x v="10"/>
    <s v="Georgia, 2009"/>
  </r>
  <r>
    <s v="Newton County"/>
    <s v="Georgia"/>
    <n v="2009"/>
    <n v="94076"/>
    <n v="45420"/>
    <n v="48656"/>
    <n v="7902.384"/>
    <n v="15240.312"/>
    <n v="12982.488000000001"/>
    <n v="13641.02"/>
    <n v="14769.932000000001"/>
    <n v="11759.5"/>
    <n v="8843.1440000000002"/>
    <n v="5174.18"/>
    <n v="2822.2799999999997"/>
    <n v="846.68399999999997"/>
    <x v="10"/>
    <s v="Georgia, 2009"/>
  </r>
  <r>
    <s v="Oconee County"/>
    <s v="Georgia"/>
    <n v="2009"/>
    <n v="31422"/>
    <n v="15713"/>
    <n v="15709"/>
    <n v="1948.164"/>
    <n v="5278.8960000000006"/>
    <n v="4556.1899999999996"/>
    <n v="2796.558"/>
    <n v="4807.5659999999998"/>
    <n v="5341.74"/>
    <n v="3613.5299999999997"/>
    <n v="1696.788"/>
    <n v="1099.77"/>
    <n v="251.376"/>
    <x v="10"/>
    <s v="Georgia, 2009"/>
  </r>
  <r>
    <s v="Oglethorpe County"/>
    <s v="Georgia"/>
    <n v="2009"/>
    <n v="13927"/>
    <n v="6878"/>
    <n v="7049"/>
    <n v="835.62"/>
    <n v="2033.3420000000001"/>
    <n v="1782.6559999999999"/>
    <n v="1518.0430000000001"/>
    <n v="2019.415"/>
    <n v="2242.2470000000003"/>
    <n v="1782.6559999999999"/>
    <n v="1030.598"/>
    <n v="487.44499999999999"/>
    <n v="181.05099999999999"/>
    <x v="10"/>
    <s v="Georgia, 2009"/>
  </r>
  <r>
    <s v="Paulding County"/>
    <s v="Georgia"/>
    <n v="2009"/>
    <n v="125780"/>
    <n v="62554"/>
    <n v="63226"/>
    <n v="10565.52"/>
    <n v="22137.279999999999"/>
    <n v="15470.94"/>
    <n v="20124.8"/>
    <n v="22640.400000000001"/>
    <n v="16728.739999999998"/>
    <n v="10062.4"/>
    <n v="5031.2"/>
    <n v="2264.04"/>
    <n v="628.9"/>
    <x v="10"/>
    <s v="Georgia, 2009"/>
  </r>
  <r>
    <s v="Peach County"/>
    <s v="Georgia"/>
    <n v="2009"/>
    <n v="26019"/>
    <n v="12574"/>
    <n v="13445"/>
    <n v="1717.2539999999999"/>
    <n v="3330.4319999999998"/>
    <n v="5203.7999999999993"/>
    <n v="3174.3180000000002"/>
    <n v="3200.337"/>
    <n v="3642.66"/>
    <n v="2784.0330000000004"/>
    <n v="1821.33"/>
    <n v="832.60799999999995"/>
    <n v="312.22800000000001"/>
    <x v="10"/>
    <s v="Georgia, 2009"/>
  </r>
  <r>
    <s v="Pickens County"/>
    <s v="Georgia"/>
    <n v="2009"/>
    <n v="30021"/>
    <n v="14783"/>
    <n v="15238"/>
    <n v="1741.2180000000001"/>
    <n v="3812.6670000000004"/>
    <n v="3302.31"/>
    <n v="3332.3310000000001"/>
    <n v="4503.1499999999996"/>
    <n v="4172.9189999999999"/>
    <n v="4473.1289999999999"/>
    <n v="2912.0370000000003"/>
    <n v="1170.819"/>
    <n v="540.37800000000004"/>
    <x v="10"/>
    <s v="Georgia, 2009"/>
  </r>
  <r>
    <s v="Pierce County"/>
    <s v="Georgia"/>
    <n v="2009"/>
    <n v="17830"/>
    <n v="9161"/>
    <n v="8669"/>
    <n v="1194.6099999999999"/>
    <n v="2692.33"/>
    <n v="2246.58"/>
    <n v="2175.2600000000002"/>
    <n v="2478.37"/>
    <n v="2549.6899999999996"/>
    <n v="2193.09"/>
    <n v="1337.25"/>
    <n v="766.69"/>
    <n v="231.79"/>
    <x v="10"/>
    <s v="Georgia, 2009"/>
  </r>
  <r>
    <s v="Pike County"/>
    <s v="Georgia"/>
    <n v="2009"/>
    <n v="17012"/>
    <n v="8417"/>
    <n v="8595"/>
    <n v="1054.7439999999999"/>
    <n v="2789.9679999999998"/>
    <n v="2262.596"/>
    <n v="1854.308"/>
    <n v="2619.848"/>
    <n v="2551.8000000000002"/>
    <n v="1905.3440000000001"/>
    <n v="1122.7919999999999"/>
    <n v="697.49199999999996"/>
    <n v="136.096"/>
    <x v="10"/>
    <s v="Georgia, 2009"/>
  </r>
  <r>
    <s v="Polk County"/>
    <s v="Georgia"/>
    <n v="2009"/>
    <n v="41414"/>
    <n v="20842"/>
    <n v="20572"/>
    <n v="3561.6039999999998"/>
    <n v="5839.3739999999998"/>
    <n v="5383.82"/>
    <n v="5549.4760000000006"/>
    <n v="5632.3040000000001"/>
    <n v="5632.3040000000001"/>
    <n v="4389.884"/>
    <n v="2981.808"/>
    <n v="1863.63"/>
    <n v="621.21"/>
    <x v="10"/>
    <s v="Georgia, 2009"/>
  </r>
  <r>
    <s v="Pulaski County"/>
    <s v="Georgia"/>
    <n v="2009"/>
    <n v="9778"/>
    <n v="4174"/>
    <n v="5604"/>
    <n v="381.34199999999998"/>
    <n v="1408.0320000000002"/>
    <n v="1153.8040000000001"/>
    <n v="1134.248"/>
    <n v="1701.3719999999998"/>
    <n v="1398.2539999999999"/>
    <n v="1417.81"/>
    <n v="704.01599999999996"/>
    <n v="293.34000000000003"/>
    <n v="195.56"/>
    <x v="10"/>
    <s v="Georgia, 2009"/>
  </r>
  <r>
    <s v="Putnam County"/>
    <s v="Georgia"/>
    <n v="2009"/>
    <n v="20145"/>
    <n v="9991"/>
    <n v="10154"/>
    <n v="1148.2650000000001"/>
    <n v="2115.2249999999999"/>
    <n v="2638.9949999999999"/>
    <n v="2115.2250000000004"/>
    <n v="2578.56"/>
    <n v="2880.7349999999997"/>
    <n v="3142.62"/>
    <n v="2377.11"/>
    <n v="886.38"/>
    <n v="261.88499999999999"/>
    <x v="10"/>
    <s v="Georgia, 2009"/>
  </r>
  <r>
    <s v="Quitman County"/>
    <s v="Georgia"/>
    <n v="2009"/>
    <n v="2647"/>
    <n v="1235"/>
    <n v="1412"/>
    <n v="187.93700000000001"/>
    <n v="285.87599999999998"/>
    <n v="447.34299999999996"/>
    <n v="354.69799999999998"/>
    <n v="272.64100000000002"/>
    <n v="309.69900000000001"/>
    <n v="307.05200000000002"/>
    <n v="269.99399999999997"/>
    <n v="179.99599999999998"/>
    <n v="31.763999999999999"/>
    <x v="10"/>
    <s v="Georgia, 2009"/>
  </r>
  <r>
    <s v="Rabun County"/>
    <s v="Georgia"/>
    <n v="2009"/>
    <n v="16464"/>
    <n v="8179"/>
    <n v="8285"/>
    <n v="971.37599999999998"/>
    <n v="1893.3600000000001"/>
    <n v="1712.2559999999999"/>
    <n v="1876.8960000000002"/>
    <n v="1959.2159999999999"/>
    <n v="2272.0320000000002"/>
    <n v="2518.9920000000002"/>
    <n v="1794.576"/>
    <n v="1218.336"/>
    <n v="230.49600000000001"/>
    <x v="10"/>
    <s v="Georgia, 2009"/>
  </r>
  <r>
    <s v="Randolph County"/>
    <s v="Georgia"/>
    <n v="2009"/>
    <n v="7259"/>
    <n v="3475"/>
    <n v="3784"/>
    <n v="464.57600000000002"/>
    <n v="987.22400000000005"/>
    <n v="1110.627"/>
    <n v="849.303"/>
    <n v="653.30999999999995"/>
    <n v="1168.6990000000001"/>
    <n v="791.23099999999999"/>
    <n v="740.41800000000001"/>
    <n v="348.43200000000002"/>
    <n v="145.18"/>
    <x v="10"/>
    <s v="Georgia, 2009"/>
  </r>
  <r>
    <s v="Richmond County"/>
    <s v="Georgia"/>
    <n v="2009"/>
    <n v="198079"/>
    <n v="93474"/>
    <n v="104605"/>
    <n v="15846.32"/>
    <n v="27136.823"/>
    <n v="33277.271999999997"/>
    <n v="28721.455000000002"/>
    <n v="23373.322"/>
    <n v="26938.743999999999"/>
    <n v="19807.900000000001"/>
    <n v="12478.976999999999"/>
    <n v="7527.0020000000004"/>
    <n v="2971.1849999999999"/>
    <x v="10"/>
    <s v="Georgia, 2009"/>
  </r>
  <r>
    <s v="Rockdale County"/>
    <s v="Georgia"/>
    <n v="2009"/>
    <n v="81444"/>
    <n v="40455"/>
    <n v="40989"/>
    <n v="6026.8559999999998"/>
    <n v="12623.82"/>
    <n v="11890.824000000001"/>
    <n v="9366.06"/>
    <n v="12705.263999999999"/>
    <n v="12135.155999999999"/>
    <n v="8714.5079999999998"/>
    <n v="4397.9760000000006"/>
    <n v="2606.2080000000001"/>
    <n v="814.44"/>
    <x v="10"/>
    <s v="Georgia, 2009"/>
  </r>
  <r>
    <s v="Schley County"/>
    <s v="Georgia"/>
    <n v="2009"/>
    <n v="4129"/>
    <n v="2052"/>
    <n v="2077"/>
    <n v="375.73899999999998"/>
    <n v="635.86599999999999"/>
    <n v="503.738"/>
    <n v="573.93100000000004"/>
    <n v="644.12400000000002"/>
    <n v="557.41499999999996"/>
    <n v="429.416"/>
    <n v="313.80399999999997"/>
    <n v="53.677"/>
    <n v="33.031999999999996"/>
    <x v="10"/>
    <s v="Georgia, 2009"/>
  </r>
  <r>
    <s v="Screven County"/>
    <s v="Georgia"/>
    <n v="2009"/>
    <n v="15077"/>
    <n v="7134"/>
    <n v="7943"/>
    <n v="980.005"/>
    <n v="2050.4720000000002"/>
    <n v="2412.3200000000002"/>
    <n v="1447.3920000000001"/>
    <n v="2186.165"/>
    <n v="2020.318"/>
    <n v="1809.24"/>
    <n v="1160.9290000000001"/>
    <n v="784.00400000000013"/>
    <n v="226.155"/>
    <x v="10"/>
    <s v="Georgia, 2009"/>
  </r>
  <r>
    <s v="Seminole County"/>
    <s v="Georgia"/>
    <n v="2009"/>
    <n v="9068"/>
    <n v="4465"/>
    <n v="4603"/>
    <n v="290.17599999999999"/>
    <n v="1550.6279999999999"/>
    <n v="1342.0640000000001"/>
    <n v="607.55600000000004"/>
    <n v="1251.384"/>
    <n v="1369.268"/>
    <n v="1142.568"/>
    <n v="834.25600000000009"/>
    <n v="444.33199999999999"/>
    <n v="235.768"/>
    <x v="10"/>
    <s v="Georgia, 2009"/>
  </r>
  <r>
    <s v="Spalding County"/>
    <s v="Georgia"/>
    <n v="2009"/>
    <n v="63073"/>
    <n v="30751"/>
    <n v="32322"/>
    <n v="4982.7669999999998"/>
    <n v="9082.5119999999988"/>
    <n v="8577.9279999999999"/>
    <n v="8514.8549999999996"/>
    <n v="8704.0740000000005"/>
    <n v="8704.0740000000005"/>
    <n v="6938.03"/>
    <n v="4288.9639999999999"/>
    <n v="2459.8469999999998"/>
    <n v="883.02200000000005"/>
    <x v="10"/>
    <s v="Georgia, 2009"/>
  </r>
  <r>
    <s v="Stephens County"/>
    <s v="Georgia"/>
    <n v="2009"/>
    <n v="25343"/>
    <n v="12049"/>
    <n v="13294"/>
    <n v="1697.981"/>
    <n v="3142.5320000000002"/>
    <n v="3624.049"/>
    <n v="2838.4160000000002"/>
    <n v="3142.5320000000002"/>
    <n v="3471.991"/>
    <n v="3117.1889999999999"/>
    <n v="2154.1549999999997"/>
    <n v="1545.923"/>
    <n v="608.23199999999997"/>
    <x v="10"/>
    <s v="Georgia, 2009"/>
  </r>
  <r>
    <s v="Stewart County"/>
    <s v="Georgia"/>
    <n v="2009"/>
    <n v="4638"/>
    <n v="2283"/>
    <n v="2355"/>
    <n v="231.9"/>
    <n v="728.16599999999994"/>
    <n v="732.80400000000009"/>
    <n v="468.43799999999999"/>
    <n v="621.49199999999996"/>
    <n v="649.32000000000005"/>
    <n v="412.78200000000004"/>
    <n v="333.93600000000004"/>
    <n v="269.00400000000002"/>
    <n v="185.52"/>
    <x v="10"/>
    <s v="Georgia, 2009"/>
  </r>
  <r>
    <s v="Sumter County"/>
    <s v="Georgia"/>
    <n v="2009"/>
    <n v="32363"/>
    <n v="15271"/>
    <n v="17092"/>
    <n v="2394.8620000000001"/>
    <n v="4724.9979999999996"/>
    <n v="5372.2579999999998"/>
    <n v="4271.9159999999993"/>
    <n v="3915.9229999999998"/>
    <n v="4110.1009999999997"/>
    <n v="3495.2039999999997"/>
    <n v="1974.143"/>
    <n v="1262.1570000000002"/>
    <n v="841.43799999999999"/>
    <x v="10"/>
    <s v="Georgia, 2009"/>
  </r>
  <r>
    <s v="Talbot County"/>
    <s v="Georgia"/>
    <n v="2009"/>
    <n v="6496"/>
    <n v="3060"/>
    <n v="3436"/>
    <n v="415.74400000000003"/>
    <n v="805.50400000000002"/>
    <n v="721.05600000000004"/>
    <n v="623.61599999999999"/>
    <n v="980.89599999999996"/>
    <n v="1045.856"/>
    <n v="948.41599999999994"/>
    <n v="610.62400000000002"/>
    <n v="292.32"/>
    <n v="51.968000000000004"/>
    <x v="10"/>
    <s v="Georgia, 2009"/>
  </r>
  <r>
    <s v="Taliaferro County"/>
    <s v="Georgia"/>
    <n v="2009"/>
    <n v="1863"/>
    <n v="812"/>
    <n v="1051"/>
    <n v="57.753"/>
    <n v="219.834"/>
    <n v="216.108"/>
    <n v="285.03899999999999"/>
    <n v="212.38200000000001"/>
    <n v="312.98400000000004"/>
    <n v="216.108"/>
    <n v="195.61500000000001"/>
    <n v="122.958"/>
    <n v="27.945"/>
    <x v="10"/>
    <s v="Georgia, 2009"/>
  </r>
  <r>
    <s v="Tattnall County"/>
    <s v="Georgia"/>
    <n v="2009"/>
    <n v="23310"/>
    <n v="12906"/>
    <n v="10404"/>
    <n v="1724.94"/>
    <n v="2843.8199999999997"/>
    <n v="3682.98"/>
    <n v="3892.77"/>
    <n v="3473.19"/>
    <n v="3030.3"/>
    <n v="2144.5200000000004"/>
    <n v="1421.9099999999999"/>
    <n v="839.16"/>
    <n v="256.41000000000003"/>
    <x v="10"/>
    <s v="Georgia, 2009"/>
  </r>
  <r>
    <s v="Taylor County"/>
    <s v="Georgia"/>
    <n v="2009"/>
    <n v="8654"/>
    <n v="4390"/>
    <n v="4264"/>
    <n v="571.16399999999999"/>
    <n v="1211.56"/>
    <n v="1202.9059999999999"/>
    <n v="977.90200000000004"/>
    <n v="1202.9059999999999"/>
    <n v="1194.252"/>
    <n v="986.55600000000004"/>
    <n v="666.35800000000006"/>
    <n v="501.93200000000002"/>
    <n v="138.464"/>
    <x v="10"/>
    <s v="Georgia, 2009"/>
  </r>
  <r>
    <s v="Telfair County"/>
    <s v="Georgia"/>
    <n v="2009"/>
    <n v="13146"/>
    <n v="7861"/>
    <n v="5285"/>
    <n v="801.90599999999995"/>
    <n v="1354.038"/>
    <n v="1630.104"/>
    <n v="2537.1779999999999"/>
    <n v="2011.338"/>
    <n v="1814.1480000000001"/>
    <n v="1380.33"/>
    <n v="815.05199999999991"/>
    <n v="552.13200000000006"/>
    <n v="262.92"/>
    <x v="10"/>
    <s v="Georgia, 2009"/>
  </r>
  <r>
    <s v="Terrell County"/>
    <s v="Georgia"/>
    <n v="2009"/>
    <n v="10364"/>
    <n v="4978"/>
    <n v="5386"/>
    <n v="756.572"/>
    <n v="1461.3240000000001"/>
    <n v="1461.3240000000001"/>
    <n v="1077.856"/>
    <n v="1368.048"/>
    <n v="1575.328"/>
    <n v="1295.5"/>
    <n v="787.66399999999999"/>
    <n v="362.74"/>
    <n v="228.00800000000001"/>
    <x v="10"/>
    <s v="Georgia, 2009"/>
  </r>
  <r>
    <s v="Thomas County"/>
    <s v="Georgia"/>
    <n v="2009"/>
    <n v="45275"/>
    <n v="21260"/>
    <n v="24015"/>
    <n v="3123.9749999999999"/>
    <n v="6429.05"/>
    <n v="6021.5750000000007"/>
    <n v="4934.9750000000004"/>
    <n v="6021.5749999999998"/>
    <n v="6700.7000000000007"/>
    <n v="5161.3500000000004"/>
    <n v="3350.35"/>
    <n v="2625.95"/>
    <n v="769.67499999999995"/>
    <x v="10"/>
    <s v="Georgia, 2009"/>
  </r>
  <r>
    <s v="Tift County"/>
    <s v="Georgia"/>
    <n v="2009"/>
    <n v="41932"/>
    <n v="20649"/>
    <n v="21283"/>
    <n v="3396.4920000000002"/>
    <n v="6164.0039999999999"/>
    <n v="6792.9840000000004"/>
    <n v="5493.0920000000006"/>
    <n v="5451.16"/>
    <n v="5409.2280000000001"/>
    <n v="4193.2"/>
    <n v="2767.5119999999997"/>
    <n v="1761.144"/>
    <n v="503.18400000000003"/>
    <x v="10"/>
    <s v="Georgia, 2009"/>
  </r>
  <r>
    <s v="Toombs County"/>
    <s v="Georgia"/>
    <n v="2009"/>
    <n v="27601"/>
    <n v="13017"/>
    <n v="14584"/>
    <n v="2318.4839999999999"/>
    <n v="3974.5439999999999"/>
    <n v="3891.741"/>
    <n v="3588.13"/>
    <n v="3450.125"/>
    <n v="3864.14"/>
    <n v="2925.7060000000001"/>
    <n v="1876.8679999999999"/>
    <n v="1076.4389999999999"/>
    <n v="634.82299999999998"/>
    <x v="10"/>
    <s v="Georgia, 2009"/>
  </r>
  <r>
    <s v="Towns County"/>
    <s v="Georgia"/>
    <n v="2009"/>
    <n v="10752"/>
    <n v="5003"/>
    <n v="5749"/>
    <n v="473.08800000000002"/>
    <n v="967.68"/>
    <n v="1236.48"/>
    <n v="978.43200000000002"/>
    <n v="1107.4559999999999"/>
    <n v="1279.4880000000001"/>
    <n v="1698.816"/>
    <n v="1741.8240000000001"/>
    <n v="935.42399999999998"/>
    <n v="354.81599999999997"/>
    <x v="10"/>
    <s v="Georgia, 2009"/>
  </r>
  <r>
    <s v="Treutlen County"/>
    <s v="Georgia"/>
    <n v="2009"/>
    <n v="6907"/>
    <n v="3290"/>
    <n v="3617"/>
    <n v="448.95499999999998"/>
    <n v="1015.329"/>
    <n v="821.93299999999999"/>
    <n v="870.28200000000004"/>
    <n v="1098.213"/>
    <n v="897.91000000000008"/>
    <n v="780.49099999999999"/>
    <n v="476.58299999999997"/>
    <n v="372.97799999999995"/>
    <n v="110.512"/>
    <x v="10"/>
    <s v="Georgia, 2009"/>
  </r>
  <r>
    <s v="Troup County"/>
    <s v="Georgia"/>
    <n v="2009"/>
    <n v="63414"/>
    <n v="30618"/>
    <n v="32796"/>
    <n v="4882.8779999999997"/>
    <n v="9321.8580000000002"/>
    <n v="9258.4439999999995"/>
    <n v="8307.2340000000004"/>
    <n v="8624.3040000000001"/>
    <n v="8751.1320000000014"/>
    <n v="6721.884"/>
    <n v="3931.6680000000001"/>
    <n v="2473.1459999999997"/>
    <n v="1204.866"/>
    <x v="10"/>
    <s v="Georgia, 2009"/>
  </r>
  <r>
    <s v="Turner County"/>
    <s v="Georgia"/>
    <n v="2009"/>
    <n v="9374"/>
    <n v="4555"/>
    <n v="4819"/>
    <n v="693.67600000000004"/>
    <n v="1424.848"/>
    <n v="1443.596"/>
    <n v="1087.384"/>
    <n v="1274.864"/>
    <n v="1096.758"/>
    <n v="1049.8879999999999"/>
    <n v="721.798"/>
    <n v="393.70799999999997"/>
    <n v="178.10599999999999"/>
    <x v="10"/>
    <s v="Georgia, 2009"/>
  </r>
  <r>
    <s v="Twiggs County"/>
    <s v="Georgia"/>
    <n v="2009"/>
    <n v="10259"/>
    <n v="5215"/>
    <n v="5044"/>
    <n v="615.54"/>
    <n v="1395.2239999999999"/>
    <n v="1559.3679999999999"/>
    <n v="861.75600000000009"/>
    <n v="1887.6559999999999"/>
    <n v="1313.152"/>
    <n v="1292.634"/>
    <n v="861.75599999999997"/>
    <n v="287.25200000000001"/>
    <n v="153.88499999999999"/>
    <x v="10"/>
    <s v="Georgia, 2009"/>
  </r>
  <r>
    <s v="Union County"/>
    <s v="Georgia"/>
    <n v="2009"/>
    <n v="20699"/>
    <n v="10075"/>
    <n v="10624"/>
    <n v="931.45500000000004"/>
    <n v="2111.2979999999998"/>
    <n v="1925.0070000000001"/>
    <n v="2049.201"/>
    <n v="2276.89"/>
    <n v="2939.2579999999998"/>
    <n v="3373.9369999999999"/>
    <n v="3022.0540000000001"/>
    <n v="1593.8229999999999"/>
    <n v="476.077"/>
    <x v="10"/>
    <s v="Georgia, 2009"/>
  </r>
  <r>
    <s v="Upson County"/>
    <s v="Georgia"/>
    <n v="2009"/>
    <n v="27501"/>
    <n v="13160"/>
    <n v="14341"/>
    <n v="1815.066"/>
    <n v="3795.1379999999999"/>
    <n v="3712.6350000000002"/>
    <n v="3410.1239999999998"/>
    <n v="3575.13"/>
    <n v="4070.1480000000001"/>
    <n v="3272.6190000000001"/>
    <n v="2145.078"/>
    <n v="1210.0439999999999"/>
    <n v="550.02"/>
    <x v="10"/>
    <s v="Georgia, 2009"/>
  </r>
  <r>
    <s v="Walker County"/>
    <s v="Georgia"/>
    <n v="2009"/>
    <n v="64295"/>
    <n v="31321"/>
    <n v="32974"/>
    <n v="3986.29"/>
    <n v="8679.8250000000007"/>
    <n v="7972.58"/>
    <n v="8422.6450000000004"/>
    <n v="9065.5949999999993"/>
    <n v="9387.07"/>
    <n v="7586.8099999999995"/>
    <n v="5015.01"/>
    <n v="3279.0450000000001"/>
    <n v="900.13"/>
    <x v="10"/>
    <s v="Georgia, 2009"/>
  </r>
  <r>
    <s v="Walton County"/>
    <s v="Georgia"/>
    <n v="2009"/>
    <n v="82243"/>
    <n v="40251"/>
    <n v="41992"/>
    <n v="5921.4960000000001"/>
    <n v="12665.421999999999"/>
    <n v="10444.861000000001"/>
    <n v="10773.832999999999"/>
    <n v="12665.422"/>
    <n v="11596.262999999999"/>
    <n v="8964.487000000001"/>
    <n v="5263.5519999999997"/>
    <n v="2796.2620000000002"/>
    <n v="1233.645"/>
    <x v="10"/>
    <s v="Georgia, 2009"/>
  </r>
  <r>
    <s v="Ware County"/>
    <s v="Georgia"/>
    <n v="2009"/>
    <n v="35658"/>
    <n v="17678"/>
    <n v="17980"/>
    <n v="2603.0340000000001"/>
    <n v="4742.5139999999992"/>
    <n v="4885.1459999999997"/>
    <n v="4671.1980000000003"/>
    <n v="4671.1980000000003"/>
    <n v="4671.1980000000003"/>
    <n v="4065.0119999999997"/>
    <n v="2603.0339999999997"/>
    <n v="2068.1640000000002"/>
    <n v="748.81799999999998"/>
    <x v="10"/>
    <s v="Georgia, 2009"/>
  </r>
  <r>
    <s v="Warren County"/>
    <s v="Georgia"/>
    <n v="2009"/>
    <n v="5887"/>
    <n v="2626"/>
    <n v="3261"/>
    <n v="394.42899999999997"/>
    <n v="777.08400000000006"/>
    <n v="782.971"/>
    <n v="506.28200000000004"/>
    <n v="688.779"/>
    <n v="1000.79"/>
    <n v="771.197"/>
    <n v="547.49099999999999"/>
    <n v="370.88099999999997"/>
    <n v="52.982999999999997"/>
    <x v="10"/>
    <s v="Georgia, 2009"/>
  </r>
  <r>
    <s v="Washington County"/>
    <s v="Georgia"/>
    <n v="2009"/>
    <n v="20608"/>
    <n v="9248"/>
    <n v="11360"/>
    <n v="1360.1279999999999"/>
    <n v="2761.4719999999998"/>
    <n v="2988.16"/>
    <n v="2555.3919999999998"/>
    <n v="2802.6880000000001"/>
    <n v="3132.4160000000002"/>
    <n v="2287.4880000000003"/>
    <n v="1421.952"/>
    <n v="1030.4000000000001"/>
    <n v="288.512"/>
    <x v="10"/>
    <s v="Georgia, 2009"/>
  </r>
  <r>
    <s v="Wayne County"/>
    <s v="Georgia"/>
    <n v="2009"/>
    <n v="28954"/>
    <n v="15134"/>
    <n v="13820"/>
    <n v="2055.7339999999999"/>
    <n v="4024.6059999999998"/>
    <n v="3937.7439999999997"/>
    <n v="3995.652"/>
    <n v="4140.4219999999996"/>
    <n v="4140.4220000000005"/>
    <n v="3184.94"/>
    <n v="2084.6880000000001"/>
    <n v="1013.39"/>
    <n v="347.44799999999998"/>
    <x v="10"/>
    <s v="Georgia, 2009"/>
  </r>
  <r>
    <s v="Webster County"/>
    <s v="Georgia"/>
    <n v="2009"/>
    <n v="2203"/>
    <n v="1022"/>
    <n v="1181"/>
    <n v="123.36799999999999"/>
    <n v="310.62299999999999"/>
    <n v="288.59299999999996"/>
    <n v="229.11200000000002"/>
    <n v="301.81099999999998"/>
    <n v="334.85599999999999"/>
    <n v="299.608"/>
    <n v="156.41300000000001"/>
    <n v="118.962"/>
    <n v="39.654000000000003"/>
    <x v="10"/>
    <s v="Georgia, 2009"/>
  </r>
  <r>
    <s v="Wheeler County"/>
    <s v="Georgia"/>
    <n v="2009"/>
    <n v="6819"/>
    <n v="4124"/>
    <n v="2695"/>
    <n v="286.39800000000002"/>
    <n v="736.452"/>
    <n v="886.47"/>
    <n v="1288.7910000000002"/>
    <n v="859.19399999999996"/>
    <n v="1097.8589999999999"/>
    <n v="859.19399999999996"/>
    <n v="334.13099999999997"/>
    <n v="286.39800000000002"/>
    <n v="197.751"/>
    <x v="10"/>
    <s v="Georgia, 2009"/>
  </r>
  <r>
    <s v="White County"/>
    <s v="Georgia"/>
    <n v="2009"/>
    <n v="24702"/>
    <n v="12114"/>
    <n v="12588"/>
    <n v="1531.5239999999999"/>
    <n v="3087.75"/>
    <n v="3063.0479999999998"/>
    <n v="2717.22"/>
    <n v="3384.174"/>
    <n v="3705.3"/>
    <n v="3235.9620000000004"/>
    <n v="2346.69"/>
    <n v="1136.2919999999999"/>
    <n v="469.33800000000002"/>
    <x v="10"/>
    <s v="Georgia, 2009"/>
  </r>
  <r>
    <s v="Whitfield County"/>
    <s v="Georgia"/>
    <n v="2009"/>
    <n v="92292"/>
    <n v="46252"/>
    <n v="46040"/>
    <n v="9229.2000000000007"/>
    <n v="14305.26"/>
    <n v="12090.252"/>
    <n v="12920.880000000001"/>
    <n v="12828.588"/>
    <n v="11997.96"/>
    <n v="9136.9079999999994"/>
    <n v="5445.2280000000001"/>
    <n v="2953.3440000000001"/>
    <n v="1384.38"/>
    <x v="10"/>
    <s v="Georgia, 2009"/>
  </r>
  <r>
    <s v="Wilcox County"/>
    <s v="Georgia"/>
    <n v="2009"/>
    <n v="8721"/>
    <n v="5048"/>
    <n v="3673"/>
    <n v="514.53899999999999"/>
    <n v="959.31"/>
    <n v="1116.288"/>
    <n v="1177.335"/>
    <n v="1534.896"/>
    <n v="1264.5450000000001"/>
    <n v="968.03099999999995"/>
    <n v="558.14400000000001"/>
    <n v="444.77100000000002"/>
    <n v="165.69900000000001"/>
    <x v="10"/>
    <s v="Georgia, 2009"/>
  </r>
  <r>
    <s v="Wilkes County"/>
    <s v="Georgia"/>
    <n v="2009"/>
    <n v="10292"/>
    <n v="4855"/>
    <n v="5437"/>
    <n v="638.10400000000004"/>
    <n v="1276.2080000000001"/>
    <n v="1276.2080000000001"/>
    <n v="967.44800000000009"/>
    <n v="1327.6680000000001"/>
    <n v="1492.3400000000001"/>
    <n v="1399.712"/>
    <n v="988.03199999999993"/>
    <n v="771.9"/>
    <n v="164.672"/>
    <x v="10"/>
    <s v="Georgia, 2009"/>
  </r>
  <r>
    <s v="Wilkinson County"/>
    <s v="Georgia"/>
    <n v="2009"/>
    <n v="10044"/>
    <n v="4842"/>
    <n v="5202"/>
    <n v="753.3"/>
    <n v="1466.424"/>
    <n v="1355.94"/>
    <n v="1074.7080000000001"/>
    <n v="1335.8519999999999"/>
    <n v="1466.424"/>
    <n v="1175.1480000000001"/>
    <n v="823.60799999999995"/>
    <n v="462.024"/>
    <n v="150.66"/>
    <x v="10"/>
    <s v="Georgia, 2009"/>
  </r>
  <r>
    <s v="Worth County"/>
    <s v="Georgia"/>
    <n v="2009"/>
    <n v="21351"/>
    <n v="10231"/>
    <n v="11120"/>
    <n v="1430.5170000000001"/>
    <n v="2946.4380000000001"/>
    <n v="2946.4380000000001"/>
    <n v="2369.9610000000002"/>
    <n v="2796.9809999999998"/>
    <n v="3224.0010000000002"/>
    <n v="2732.9279999999999"/>
    <n v="1708.08"/>
    <n v="789.98699999999997"/>
    <n v="405.66899999999998"/>
    <x v="10"/>
    <s v="Georgia, 2009"/>
  </r>
  <r>
    <s v="Hawaii County"/>
    <s v="Hawaii"/>
    <n v="2009"/>
    <n v="172370"/>
    <n v="86751"/>
    <n v="85619"/>
    <n v="11031.68"/>
    <n v="21890.989999999998"/>
    <n v="22752.84"/>
    <n v="22063.360000000001"/>
    <n v="20684.400000000001"/>
    <n v="26889.72"/>
    <n v="23442.32"/>
    <n v="12238.27"/>
    <n v="8446.1299999999992"/>
    <n v="2930.29"/>
    <x v="11"/>
    <s v="Hawaii, 2009"/>
  </r>
  <r>
    <s v="Honolulu County"/>
    <s v="Hawaii"/>
    <n v="2009"/>
    <n v="902564"/>
    <n v="457109"/>
    <n v="445455"/>
    <n v="62276.915999999997"/>
    <n v="106502.552"/>
    <n v="126358.95999999999"/>
    <n v="133579.47200000001"/>
    <n v="126358.95999999999"/>
    <n v="120943.576"/>
    <n v="97476.911999999997"/>
    <n v="61374.351999999999"/>
    <n v="50543.584000000003"/>
    <n v="18953.844000000001"/>
    <x v="11"/>
    <s v="Hawaii, 2009"/>
  </r>
  <r>
    <s v="Kalawao County"/>
    <s v="Hawaii"/>
    <n v="2009"/>
    <n v="78"/>
    <n v="41"/>
    <n v="37"/>
    <n v="0"/>
    <n v="0"/>
    <n v="0"/>
    <n v="17.940000000000001"/>
    <n v="2.964"/>
    <n v="3.9780000000000002"/>
    <n v="17.003999999999998"/>
    <n v="18.018000000000001"/>
    <n v="17.940000000000001"/>
    <n v="0"/>
    <x v="11"/>
    <s v="Hawaii, 2009"/>
  </r>
  <r>
    <s v="Kauai County"/>
    <s v="Hawaii"/>
    <n v="2009"/>
    <n v="63033"/>
    <n v="31660"/>
    <n v="31373"/>
    <n v="3845.0129999999999"/>
    <n v="7879.125"/>
    <n v="8131.2569999999996"/>
    <n v="7374.8609999999999"/>
    <n v="8320.3559999999998"/>
    <n v="9896.1810000000005"/>
    <n v="8446.4220000000005"/>
    <n v="4601.4090000000006"/>
    <n v="3151.65"/>
    <n v="1449.759"/>
    <x v="11"/>
    <s v="Hawaii, 2009"/>
  </r>
  <r>
    <s v="Maui County"/>
    <s v="Hawaii"/>
    <n v="2009"/>
    <n v="142196"/>
    <n v="72063"/>
    <n v="70133"/>
    <n v="9527.1319999999996"/>
    <n v="17774.5"/>
    <n v="17490.108"/>
    <n v="20476.224000000002"/>
    <n v="20334.027999999998"/>
    <n v="22324.772000000001"/>
    <n v="17632.304"/>
    <n v="8673.9560000000001"/>
    <n v="5687.84"/>
    <n v="2559.5279999999998"/>
    <x v="11"/>
    <s v="Hawaii, 2009"/>
  </r>
  <r>
    <s v="Ada County"/>
    <s v="Idaho"/>
    <n v="2009"/>
    <n v="368791"/>
    <n v="185742"/>
    <n v="183049"/>
    <n v="28028.116000000002"/>
    <n v="52737.112999999998"/>
    <n v="49049.202999999994"/>
    <n v="60481.724000000002"/>
    <n v="54581.067999999999"/>
    <n v="51630.74"/>
    <n v="36879.1"/>
    <n v="18808.341"/>
    <n v="11801.312"/>
    <n v="5163.0739999999996"/>
    <x v="12"/>
    <s v="Idaho, 2009"/>
  </r>
  <r>
    <s v="Adams County"/>
    <s v="Idaho"/>
    <n v="2009"/>
    <n v="3520"/>
    <n v="1732"/>
    <n v="1788"/>
    <n v="151.36000000000001"/>
    <n v="447.04"/>
    <n v="373.12"/>
    <n v="344.96000000000004"/>
    <n v="422.40000000000003"/>
    <n v="584.31999999999994"/>
    <n v="619.52"/>
    <n v="404.8"/>
    <n v="137.28"/>
    <n v="35.200000000000003"/>
    <x v="12"/>
    <s v="Idaho, 2009"/>
  </r>
  <r>
    <s v="Bannock County"/>
    <s v="Idaho"/>
    <n v="2009"/>
    <n v="80428"/>
    <n v="39356"/>
    <n v="41072"/>
    <n v="7158.0919999999996"/>
    <n v="11420.776"/>
    <n v="16648.595999999998"/>
    <n v="9490.5040000000008"/>
    <n v="9007.9359999999997"/>
    <n v="10133.928"/>
    <n v="7962.3720000000003"/>
    <n v="4423.54"/>
    <n v="3217.12"/>
    <n v="884.70799999999997"/>
    <x v="12"/>
    <s v="Idaho, 2009"/>
  </r>
  <r>
    <s v="Bear Lake County"/>
    <s v="Idaho"/>
    <n v="2009"/>
    <n v="5859"/>
    <n v="2865"/>
    <n v="2994"/>
    <n v="380.83499999999998"/>
    <n v="908.14499999999998"/>
    <n v="855.41399999999999"/>
    <n v="480.43799999999999"/>
    <n v="626.91300000000001"/>
    <n v="902.28600000000006"/>
    <n v="726.51600000000008"/>
    <n v="515.59199999999998"/>
    <n v="363.25799999999998"/>
    <n v="111.321"/>
    <x v="12"/>
    <s v="Idaho, 2009"/>
  </r>
  <r>
    <s v="Benewah County"/>
    <s v="Idaho"/>
    <n v="2009"/>
    <n v="9246"/>
    <n v="4709"/>
    <n v="4537"/>
    <n v="564.00599999999997"/>
    <n v="1285.194"/>
    <n v="1137.258"/>
    <n v="758.17200000000003"/>
    <n v="1054.0439999999999"/>
    <n v="1479.3600000000001"/>
    <n v="1414.6379999999999"/>
    <n v="887.61599999999999"/>
    <n v="517.77599999999995"/>
    <n v="138.69"/>
    <x v="12"/>
    <s v="Idaho, 2009"/>
  </r>
  <r>
    <s v="Bingham County"/>
    <s v="Idaho"/>
    <n v="2009"/>
    <n v="43635"/>
    <n v="21820"/>
    <n v="21815"/>
    <n v="4232.5950000000003"/>
    <n v="7941.57"/>
    <n v="6414.3450000000003"/>
    <n v="4930.7550000000001"/>
    <n v="5105.2950000000001"/>
    <n v="5977.9949999999999"/>
    <n v="4276.2300000000005"/>
    <n v="2618.1"/>
    <n v="1570.8600000000001"/>
    <n v="523.62"/>
    <x v="12"/>
    <s v="Idaho, 2009"/>
  </r>
  <r>
    <s v="Blaine County"/>
    <s v="Idaho"/>
    <n v="2009"/>
    <n v="21775"/>
    <n v="11399"/>
    <n v="10376"/>
    <n v="1502.4749999999999"/>
    <n v="2721.875"/>
    <n v="2656.55"/>
    <n v="2874.3"/>
    <n v="3135.6"/>
    <n v="3745.3"/>
    <n v="2983.1750000000002"/>
    <n v="1306.5"/>
    <n v="740.35"/>
    <n v="108.875"/>
    <x v="12"/>
    <s v="Idaho, 2009"/>
  </r>
  <r>
    <s v="Boise County"/>
    <s v="Idaho"/>
    <n v="2009"/>
    <n v="7467"/>
    <n v="3781"/>
    <n v="3686"/>
    <n v="261.34500000000003"/>
    <n v="985.64400000000001"/>
    <n v="933.375"/>
    <n v="589.89300000000003"/>
    <n v="933.375"/>
    <n v="1545.6689999999999"/>
    <n v="1329.126"/>
    <n v="574.95900000000006"/>
    <n v="283.74599999999998"/>
    <n v="29.867999999999999"/>
    <x v="12"/>
    <s v="Idaho, 2009"/>
  </r>
  <r>
    <s v="Bonner County"/>
    <s v="Idaho"/>
    <n v="2009"/>
    <n v="40878"/>
    <n v="20430"/>
    <n v="20448"/>
    <n v="2166.5340000000001"/>
    <n v="5068.8720000000003"/>
    <n v="4823.6040000000003"/>
    <n v="4128.6779999999999"/>
    <n v="4782.7260000000006"/>
    <n v="7194.5280000000002"/>
    <n v="6663.1139999999996"/>
    <n v="3679.02"/>
    <n v="1471.6079999999999"/>
    <n v="858.43799999999999"/>
    <x v="12"/>
    <s v="Idaho, 2009"/>
  </r>
  <r>
    <s v="Bonneville County"/>
    <s v="Idaho"/>
    <n v="2009"/>
    <n v="96238"/>
    <n v="48217"/>
    <n v="48021"/>
    <n v="9431.3240000000005"/>
    <n v="15879.27"/>
    <n v="14050.748"/>
    <n v="13377.081999999999"/>
    <n v="11548.560000000001"/>
    <n v="12607.178"/>
    <n v="9238.848"/>
    <n v="5293.09"/>
    <n v="3560.806"/>
    <n v="1443.57"/>
    <x v="12"/>
    <s v="Idaho, 2009"/>
  </r>
  <r>
    <s v="Boundary County"/>
    <s v="Idaho"/>
    <n v="2009"/>
    <n v="10748"/>
    <n v="5275"/>
    <n v="5473"/>
    <n v="666.37599999999998"/>
    <n v="1558.46"/>
    <n v="1386.492"/>
    <n v="1074.8"/>
    <n v="1225.2719999999999"/>
    <n v="1762.672"/>
    <n v="1536.9639999999999"/>
    <n v="892.08400000000006"/>
    <n v="591.14"/>
    <n v="53.74"/>
    <x v="12"/>
    <s v="Idaho, 2009"/>
  </r>
  <r>
    <s v="Butte County"/>
    <s v="Idaho"/>
    <n v="2009"/>
    <n v="2769"/>
    <n v="1347"/>
    <n v="1422"/>
    <n v="107.991"/>
    <n v="423.65700000000004"/>
    <n v="301.82099999999997"/>
    <n v="240.90300000000002"/>
    <n v="340.58699999999999"/>
    <n v="476.26800000000003"/>
    <n v="387.65999999999997"/>
    <n v="276.89999999999998"/>
    <n v="185.523"/>
    <n v="30.459"/>
    <x v="12"/>
    <s v="Idaho, 2009"/>
  </r>
  <r>
    <s v="Camas County"/>
    <s v="Idaho"/>
    <n v="2009"/>
    <n v="1040"/>
    <n v="580"/>
    <n v="460"/>
    <n v="53.04"/>
    <n v="156"/>
    <n v="134.16"/>
    <n v="86.32"/>
    <n v="213.2"/>
    <n v="140.39999999999998"/>
    <n v="161.19999999999999"/>
    <n v="50.96"/>
    <n v="21.84"/>
    <n v="23.92"/>
    <x v="12"/>
    <s v="Idaho, 2009"/>
  </r>
  <r>
    <s v="Canyon County"/>
    <s v="Idaho"/>
    <n v="2009"/>
    <n v="176820"/>
    <n v="88578"/>
    <n v="88242"/>
    <n v="17151.54"/>
    <n v="30236.22"/>
    <n v="24754.800000000003"/>
    <n v="27053.46"/>
    <n v="22986.6"/>
    <n v="20687.940000000002"/>
    <n v="15736.98"/>
    <n v="9548.2799999999988"/>
    <n v="5658.24"/>
    <n v="2829.12"/>
    <x v="12"/>
    <s v="Idaho, 2009"/>
  </r>
  <r>
    <s v="Caribou County"/>
    <s v="Idaho"/>
    <n v="2009"/>
    <n v="6888"/>
    <n v="3499"/>
    <n v="3389"/>
    <n v="537.26400000000001"/>
    <n v="1060.752"/>
    <n v="840.33600000000001"/>
    <n v="695.68799999999999"/>
    <n v="867.88800000000003"/>
    <n v="1005.6479999999999"/>
    <n v="847.22399999999993"/>
    <n v="544.15200000000004"/>
    <n v="289.29599999999999"/>
    <n v="206.64"/>
    <x v="12"/>
    <s v="Idaho, 2009"/>
  </r>
  <r>
    <s v="Cassia County"/>
    <s v="Idaho"/>
    <n v="2009"/>
    <n v="21154"/>
    <n v="10680"/>
    <n v="10474"/>
    <n v="2073.0920000000001"/>
    <n v="3744.2579999999998"/>
    <n v="3215.4080000000004"/>
    <n v="1861.5519999999999"/>
    <n v="2580.788"/>
    <n v="2707.712"/>
    <n v="2094.2460000000001"/>
    <n v="1438.472"/>
    <n v="1036.546"/>
    <n v="380.77199999999999"/>
    <x v="12"/>
    <s v="Idaho, 2009"/>
  </r>
  <r>
    <s v="Clark County"/>
    <s v="Idaho"/>
    <n v="2009"/>
    <n v="984"/>
    <n v="503"/>
    <n v="481"/>
    <n v="90.528000000000006"/>
    <n v="183.024"/>
    <n v="63.959999999999994"/>
    <n v="121.032"/>
    <n v="97.415999999999997"/>
    <n v="118.08"/>
    <n v="153.50400000000002"/>
    <n v="142.68"/>
    <n v="11.808"/>
    <n v="1.968"/>
    <x v="12"/>
    <s v="Idaho, 2009"/>
  </r>
  <r>
    <s v="Clearwater County"/>
    <s v="Idaho"/>
    <n v="2009"/>
    <n v="8192"/>
    <n v="4527"/>
    <n v="3665"/>
    <n v="319.488"/>
    <n v="819.2"/>
    <n v="819.2"/>
    <n v="720.89599999999996"/>
    <n v="999.42399999999998"/>
    <n v="1384.4479999999999"/>
    <n v="1433.6"/>
    <n v="1024"/>
    <n v="565.24800000000005"/>
    <n v="114.688"/>
    <x v="12"/>
    <s v="Idaho, 2009"/>
  </r>
  <r>
    <s v="Elmore County"/>
    <s v="Idaho"/>
    <n v="2009"/>
    <n v="28791"/>
    <n v="15330"/>
    <n v="13461"/>
    <n v="2533.6080000000002"/>
    <n v="3857.9940000000001"/>
    <n v="5700.6180000000004"/>
    <n v="4894.47"/>
    <n v="4232.277"/>
    <n v="2994.2640000000001"/>
    <n v="2159.3249999999998"/>
    <n v="1497.1320000000001"/>
    <n v="690.98400000000004"/>
    <n v="230.328"/>
    <x v="12"/>
    <s v="Idaho, 2009"/>
  </r>
  <r>
    <s v="Franklin County"/>
    <s v="Idaho"/>
    <n v="2009"/>
    <n v="12272"/>
    <n v="6245"/>
    <n v="6027"/>
    <n v="1165.8399999999999"/>
    <n v="2380.768"/>
    <n v="1693.5360000000001"/>
    <n v="1472.6399999999999"/>
    <n v="1362.192"/>
    <n v="1546.2719999999999"/>
    <n v="1153.568"/>
    <n v="797.68"/>
    <n v="503.15200000000004"/>
    <n v="196.352"/>
    <x v="12"/>
    <s v="Idaho, 2009"/>
  </r>
  <r>
    <s v="Fremont County"/>
    <s v="Idaho"/>
    <n v="2009"/>
    <n v="12537"/>
    <n v="6469"/>
    <n v="6068"/>
    <n v="1153.404"/>
    <n v="2106.2159999999999"/>
    <n v="1830.402"/>
    <n v="1542.0509999999999"/>
    <n v="1504.44"/>
    <n v="1592.1990000000001"/>
    <n v="1278.7739999999999"/>
    <n v="890.12699999999995"/>
    <n v="576.702"/>
    <n v="75.221999999999994"/>
    <x v="12"/>
    <s v="Idaho, 2009"/>
  </r>
  <r>
    <s v="Gem County"/>
    <s v="Idaho"/>
    <n v="2009"/>
    <n v="16355"/>
    <n v="8143"/>
    <n v="8212"/>
    <n v="1079.43"/>
    <n v="2256.9899999999998"/>
    <n v="2011.665"/>
    <n v="1619.145"/>
    <n v="2011.665"/>
    <n v="2420.54"/>
    <n v="2126.1499999999996"/>
    <n v="1488.3049999999998"/>
    <n v="964.94500000000005"/>
    <n v="392.52"/>
    <x v="12"/>
    <s v="Idaho, 2009"/>
  </r>
  <r>
    <s v="Gooding County"/>
    <s v="Idaho"/>
    <n v="2009"/>
    <n v="14320"/>
    <n v="7459"/>
    <n v="6861"/>
    <n v="1202.8800000000001"/>
    <n v="2305.52"/>
    <n v="1990.48"/>
    <n v="1474.96"/>
    <n v="1661.12"/>
    <n v="1947.52"/>
    <n v="1532.24"/>
    <n v="1174.24"/>
    <n v="844.88"/>
    <n v="200.48"/>
    <x v="12"/>
    <s v="Idaho, 2009"/>
  </r>
  <r>
    <s v="Idaho County"/>
    <s v="Idaho"/>
    <n v="2009"/>
    <n v="15286"/>
    <n v="7931"/>
    <n v="7355"/>
    <n v="825.44399999999996"/>
    <n v="1803.748"/>
    <n v="1803.748"/>
    <n v="1054.7339999999999"/>
    <n v="1757.8899999999999"/>
    <n v="2583.3339999999998"/>
    <n v="2583.3339999999998"/>
    <n v="1605.03"/>
    <n v="932.44600000000003"/>
    <n v="351.57799999999997"/>
    <x v="12"/>
    <s v="Idaho, 2009"/>
  </r>
  <r>
    <s v="Jefferson County"/>
    <s v="Idaho"/>
    <n v="2009"/>
    <n v="22892"/>
    <n v="11593"/>
    <n v="11299"/>
    <n v="2380.768"/>
    <n v="4418.1559999999999"/>
    <n v="3273.556"/>
    <n v="2884.3919999999998"/>
    <n v="2861.5"/>
    <n v="2930.1759999999999"/>
    <n v="2037.3879999999999"/>
    <n v="1167.492"/>
    <n v="709.65200000000004"/>
    <n v="228.92"/>
    <x v="12"/>
    <s v="Idaho, 2009"/>
  </r>
  <r>
    <s v="Jerome County"/>
    <s v="Idaho"/>
    <n v="2009"/>
    <n v="20142"/>
    <n v="10244"/>
    <n v="9898"/>
    <n v="2014.2"/>
    <n v="3363.7139999999999"/>
    <n v="3061.5839999999998"/>
    <n v="2195.4780000000001"/>
    <n v="2578.1759999999999"/>
    <n v="2739.3119999999999"/>
    <n v="1973.9160000000002"/>
    <n v="1168.2360000000001"/>
    <n v="785.53800000000001"/>
    <n v="302.13"/>
    <x v="12"/>
    <s v="Idaho, 2009"/>
  </r>
  <r>
    <s v="Kootenai County"/>
    <s v="Idaho"/>
    <n v="2009"/>
    <n v="133461"/>
    <n v="65919"/>
    <n v="67542"/>
    <n v="8674.9650000000001"/>
    <n v="18417.617999999999"/>
    <n v="17483.391"/>
    <n v="16949.546999999999"/>
    <n v="17483.391000000003"/>
    <n v="19618.767"/>
    <n v="16549.164000000001"/>
    <n v="10143.036"/>
    <n v="5738.8230000000003"/>
    <n v="2535.759"/>
    <x v="12"/>
    <s v="Idaho, 2009"/>
  </r>
  <r>
    <s v="Latah County"/>
    <s v="Idaho"/>
    <n v="2009"/>
    <n v="37511"/>
    <n v="19222"/>
    <n v="18289"/>
    <n v="2025.5940000000001"/>
    <n v="3601.0559999999996"/>
    <n v="12491.163"/>
    <n v="4088.6990000000001"/>
    <n v="3751.1"/>
    <n v="4351.2759999999998"/>
    <n v="3451.0119999999997"/>
    <n v="1763.0169999999998"/>
    <n v="1275.374"/>
    <n v="712.70899999999995"/>
    <x v="12"/>
    <s v="Idaho, 2009"/>
  </r>
  <r>
    <s v="Lemhi County"/>
    <s v="Idaho"/>
    <n v="2009"/>
    <n v="7818"/>
    <n v="3856"/>
    <n v="3962"/>
    <n v="429.99"/>
    <n v="875.61599999999999"/>
    <n v="992.88600000000008"/>
    <n v="390.9"/>
    <n v="914.70600000000002"/>
    <n v="1305.606"/>
    <n v="1399.422"/>
    <n v="852.16200000000003"/>
    <n v="445.62599999999998"/>
    <n v="211.08600000000001"/>
    <x v="12"/>
    <s v="Idaho, 2009"/>
  </r>
  <r>
    <s v="Lewis County"/>
    <s v="Idaho"/>
    <n v="2009"/>
    <n v="3645"/>
    <n v="1803"/>
    <n v="1842"/>
    <n v="193.185"/>
    <n v="382.72500000000002"/>
    <n v="459.27000000000004"/>
    <n v="280.66499999999996"/>
    <n v="390.01499999999999"/>
    <n v="586.84500000000003"/>
    <n v="539.46"/>
    <n v="426.46500000000003"/>
    <n v="295.245"/>
    <n v="98.415000000000006"/>
    <x v="12"/>
    <s v="Idaho, 2009"/>
  </r>
  <r>
    <s v="Lincoln County"/>
    <s v="Idaho"/>
    <n v="2009"/>
    <n v="4533"/>
    <n v="2292"/>
    <n v="2241"/>
    <n v="444.23399999999998"/>
    <n v="689.01600000000008"/>
    <n v="698.08199999999999"/>
    <n v="485.03100000000001"/>
    <n v="480.49799999999999"/>
    <n v="580.22399999999993"/>
    <n v="611.95499999999993"/>
    <n v="244.78200000000001"/>
    <n v="203.98500000000001"/>
    <n v="99.725999999999999"/>
    <x v="12"/>
    <s v="Idaho, 2009"/>
  </r>
  <r>
    <s v="Madison County"/>
    <s v="Idaho"/>
    <n v="2009"/>
    <n v="37120"/>
    <n v="17786"/>
    <n v="19334"/>
    <n v="3712"/>
    <n v="4714.24"/>
    <n v="16072.960000000001"/>
    <n v="3563.52"/>
    <n v="2561.2799999999997"/>
    <n v="2487.04"/>
    <n v="1818.88"/>
    <n v="1113.5999999999999"/>
    <n v="779.52"/>
    <n v="222.72"/>
    <x v="12"/>
    <s v="Idaho, 2009"/>
  </r>
  <r>
    <s v="Minidoka County"/>
    <s v="Idaho"/>
    <n v="2009"/>
    <n v="18800"/>
    <n v="9540"/>
    <n v="9260"/>
    <n v="1654.4"/>
    <n v="3045.6000000000004"/>
    <n v="2594.4"/>
    <n v="1955.2"/>
    <n v="2105.6"/>
    <n v="2707.2"/>
    <n v="2030.4"/>
    <n v="1353.6"/>
    <n v="921.2"/>
    <n v="413.6"/>
    <x v="12"/>
    <s v="Idaho, 2009"/>
  </r>
  <r>
    <s v="Nez Perce County"/>
    <s v="Idaho"/>
    <n v="2009"/>
    <n v="38691"/>
    <n v="19062"/>
    <n v="19629"/>
    <n v="2205.3870000000002"/>
    <n v="4720.3019999999997"/>
    <n v="5184.5940000000001"/>
    <n v="5029.83"/>
    <n v="4720.3019999999997"/>
    <n v="5494.1219999999994"/>
    <n v="4488.1559999999999"/>
    <n v="3172.6619999999998"/>
    <n v="2437.5329999999999"/>
    <n v="1276.8030000000001"/>
    <x v="12"/>
    <s v="Idaho, 2009"/>
  </r>
  <r>
    <s v="Oneida County"/>
    <s v="Idaho"/>
    <n v="2009"/>
    <n v="4148"/>
    <n v="2143"/>
    <n v="2005"/>
    <n v="277.916"/>
    <n v="680.27199999999993"/>
    <n v="630.49599999999998"/>
    <n v="335.988"/>
    <n v="464.57600000000002"/>
    <n v="572.42399999999998"/>
    <n v="514.35199999999998"/>
    <n v="323.54399999999998"/>
    <n v="273.76800000000003"/>
    <n v="70.516000000000005"/>
    <x v="12"/>
    <s v="Idaho, 2009"/>
  </r>
  <r>
    <s v="Owyhee County"/>
    <s v="Idaho"/>
    <n v="2009"/>
    <n v="10995"/>
    <n v="5776"/>
    <n v="5219"/>
    <n v="846.61500000000001"/>
    <n v="1770.1950000000002"/>
    <n v="1451.3400000000001"/>
    <n v="1253.43"/>
    <n v="1528.3049999999998"/>
    <n v="1451.34"/>
    <n v="1231.44"/>
    <n v="813.63"/>
    <n v="406.815"/>
    <n v="230.89500000000001"/>
    <x v="12"/>
    <s v="Idaho, 2009"/>
  </r>
  <r>
    <s v="Payette County"/>
    <s v="Idaho"/>
    <n v="2009"/>
    <n v="22534"/>
    <n v="11181"/>
    <n v="11353"/>
    <n v="1712.5840000000001"/>
    <n v="3582.9059999999999"/>
    <n v="2997.0219999999999"/>
    <n v="2568.8760000000002"/>
    <n v="3019.556"/>
    <n v="3042.09"/>
    <n v="2478.7399999999998"/>
    <n v="1712.5840000000001"/>
    <n v="901.36"/>
    <n v="495.74799999999999"/>
    <x v="12"/>
    <s v="Idaho, 2009"/>
  </r>
  <r>
    <s v="Power County"/>
    <s v="Idaho"/>
    <n v="2009"/>
    <n v="7689"/>
    <n v="3830"/>
    <n v="3859"/>
    <n v="645.87599999999998"/>
    <n v="1299.441"/>
    <n v="1222.5509999999999"/>
    <n v="784.27800000000002"/>
    <n v="991.88099999999997"/>
    <n v="1014.9480000000001"/>
    <n v="891.92399999999998"/>
    <n v="507.47399999999999"/>
    <n v="246.048"/>
    <n v="107.646"/>
    <x v="12"/>
    <s v="Idaho, 2009"/>
  </r>
  <r>
    <s v="Shoshone County"/>
    <s v="Idaho"/>
    <n v="2009"/>
    <n v="12794"/>
    <n v="6412"/>
    <n v="6382"/>
    <n v="614.11199999999997"/>
    <n v="1496.8980000000001"/>
    <n v="1381.752"/>
    <n v="1241.018"/>
    <n v="1663.22"/>
    <n v="2111.0100000000002"/>
    <n v="1906.306"/>
    <n v="1304.9880000000001"/>
    <n v="869.99199999999996"/>
    <n v="204.70400000000001"/>
    <x v="12"/>
    <s v="Idaho, 2009"/>
  </r>
  <r>
    <s v="Teton County"/>
    <s v="Idaho"/>
    <n v="2009"/>
    <n v="8422"/>
    <n v="4511"/>
    <n v="3911"/>
    <n v="800.09"/>
    <n v="1305.4099999999999"/>
    <n v="909.57600000000002"/>
    <n v="1448.5839999999998"/>
    <n v="1473.85"/>
    <n v="1187.502"/>
    <n v="842.2"/>
    <n v="244.238"/>
    <n v="168.44"/>
    <n v="50.531999999999996"/>
    <x v="12"/>
    <s v="Idaho, 2009"/>
  </r>
  <r>
    <s v="Twin Falls County"/>
    <s v="Idaho"/>
    <n v="2009"/>
    <n v="72578"/>
    <n v="35621"/>
    <n v="36957"/>
    <n v="5733.6620000000003"/>
    <n v="10668.966"/>
    <n v="10306.075999999999"/>
    <n v="10088.342000000001"/>
    <n v="8419.0480000000007"/>
    <n v="9362.5619999999999"/>
    <n v="7620.6900000000005"/>
    <n v="5153.0380000000005"/>
    <n v="3846.634"/>
    <n v="1378.982"/>
    <x v="12"/>
    <s v="Idaho, 2009"/>
  </r>
  <r>
    <s v="Valley County"/>
    <s v="Idaho"/>
    <n v="2009"/>
    <n v="8667"/>
    <n v="4531"/>
    <n v="4136"/>
    <n v="485.35199999999998"/>
    <n v="892.70100000000002"/>
    <n v="1040.04"/>
    <n v="797.36400000000003"/>
    <n v="1152.711"/>
    <n v="1551.393"/>
    <n v="1456.056"/>
    <n v="780.03"/>
    <n v="416.01599999999996"/>
    <n v="86.67"/>
    <x v="12"/>
    <s v="Idaho, 2009"/>
  </r>
  <r>
    <s v="Washington County"/>
    <s v="Idaho"/>
    <n v="2009"/>
    <n v="10011"/>
    <n v="4982"/>
    <n v="5029"/>
    <n v="620.68200000000002"/>
    <n v="1441.5839999999998"/>
    <n v="1081.1879999999999"/>
    <n v="1081.1880000000001"/>
    <n v="1131.2429999999999"/>
    <n v="1361.4960000000001"/>
    <n v="1401.54"/>
    <n v="991.08900000000006"/>
    <n v="610.67100000000005"/>
    <n v="280.30799999999999"/>
    <x v="12"/>
    <s v="Idaho, 2009"/>
  </r>
  <r>
    <s v="Adams County"/>
    <s v="Illinois"/>
    <n v="2009"/>
    <n v="66892"/>
    <n v="32250"/>
    <n v="34642"/>
    <n v="4147.3040000000001"/>
    <n v="8495.2839999999997"/>
    <n v="8963.5279999999984"/>
    <n v="7759.4719999999998"/>
    <n v="8361.5"/>
    <n v="9565.5560000000005"/>
    <n v="7826.3639999999996"/>
    <n v="5284.4680000000008"/>
    <n v="4281.0879999999997"/>
    <n v="2140.5439999999999"/>
    <x v="13"/>
    <s v="Illinois, 2009"/>
  </r>
  <r>
    <s v="Alexander County"/>
    <s v="Illinois"/>
    <n v="2009"/>
    <n v="8254"/>
    <n v="3926"/>
    <n v="4328"/>
    <n v="520.00199999999995"/>
    <n v="1097.7820000000002"/>
    <n v="1130.798"/>
    <n v="709.84400000000005"/>
    <n v="965.71800000000007"/>
    <n v="1328.894"/>
    <n v="949.21"/>
    <n v="751.11400000000003"/>
    <n v="561.27199999999993"/>
    <n v="247.62"/>
    <x v="13"/>
    <s v="Illinois, 2009"/>
  </r>
  <r>
    <s v="Bond County"/>
    <s v="Illinois"/>
    <n v="2009"/>
    <n v="18173"/>
    <n v="9476"/>
    <n v="8697"/>
    <n v="1181.2449999999999"/>
    <n v="2198.933"/>
    <n v="3071.2370000000001"/>
    <n v="1999.03"/>
    <n v="2180.7600000000002"/>
    <n v="2816.8149999999996"/>
    <n v="2017.203"/>
    <n v="1435.6669999999999"/>
    <n v="726.92"/>
    <n v="545.19000000000005"/>
    <x v="13"/>
    <s v="Illinois, 2009"/>
  </r>
  <r>
    <s v="Boone County"/>
    <s v="Illinois"/>
    <n v="2009"/>
    <n v="52400"/>
    <n v="26667"/>
    <n v="25733"/>
    <n v="3877.6"/>
    <n v="8960.4"/>
    <n v="6864.4"/>
    <n v="5764"/>
    <n v="8279.2000000000007"/>
    <n v="7493.2000000000007"/>
    <n v="5606.8"/>
    <n v="3039.2"/>
    <n v="1781.6"/>
    <n v="733.6"/>
    <x v="13"/>
    <s v="Illinois, 2009"/>
  </r>
  <r>
    <s v="Brown County"/>
    <s v="Illinois"/>
    <n v="2009"/>
    <n v="6593"/>
    <n v="4286"/>
    <n v="2307"/>
    <n v="290.09199999999998"/>
    <n v="593.37"/>
    <n v="1041.694"/>
    <n v="1298.8209999999999"/>
    <n v="1127.403"/>
    <n v="863.68299999999999"/>
    <n v="573.59100000000001"/>
    <n v="421.952"/>
    <n v="276.90600000000001"/>
    <n v="98.894999999999996"/>
    <x v="13"/>
    <s v="Illinois, 2009"/>
  </r>
  <r>
    <s v="Bureau County"/>
    <s v="Illinois"/>
    <n v="2009"/>
    <n v="34795"/>
    <n v="17055"/>
    <n v="17740"/>
    <n v="2157.29"/>
    <n v="4558.1450000000004"/>
    <n v="4314.58"/>
    <n v="3444.7049999999999"/>
    <n v="4523.3500000000004"/>
    <n v="5288.84"/>
    <n v="4418.9650000000001"/>
    <n v="2922.78"/>
    <n v="2192.085"/>
    <n v="1009.0549999999999"/>
    <x v="13"/>
    <s v="Illinois, 2009"/>
  </r>
  <r>
    <s v="Calhoun County"/>
    <s v="Illinois"/>
    <n v="2009"/>
    <n v="5076"/>
    <n v="2545"/>
    <n v="2531"/>
    <n v="284.25599999999997"/>
    <n v="619.27199999999993"/>
    <n v="588.81600000000003"/>
    <n v="517.75199999999995"/>
    <n v="685.26"/>
    <n v="761.4"/>
    <n v="664.95600000000002"/>
    <n v="527.904"/>
    <n v="299.48399999999998"/>
    <n v="137.05199999999999"/>
    <x v="13"/>
    <s v="Illinois, 2009"/>
  </r>
  <r>
    <s v="Carroll County"/>
    <s v="Illinois"/>
    <n v="2009"/>
    <n v="15878"/>
    <n v="7867"/>
    <n v="8011"/>
    <n v="778.02200000000005"/>
    <n v="1841.848"/>
    <n v="1841.848"/>
    <n v="1460.7759999999998"/>
    <n v="2000.6279999999999"/>
    <n v="2429.3339999999998"/>
    <n v="2238.7979999999998"/>
    <n v="1667.19"/>
    <n v="1159.0940000000001"/>
    <n v="444.584"/>
    <x v="13"/>
    <s v="Illinois, 2009"/>
  </r>
  <r>
    <s v="Cass County"/>
    <s v="Illinois"/>
    <n v="2009"/>
    <n v="13575"/>
    <n v="6802"/>
    <n v="6773"/>
    <n v="950.25"/>
    <n v="1900.5"/>
    <n v="1819.05"/>
    <n v="1588.2750000000001"/>
    <n v="1696.875"/>
    <n v="2009.1"/>
    <n v="1533.9749999999999"/>
    <n v="990.97500000000002"/>
    <n v="746.625"/>
    <n v="325.8"/>
    <x v="13"/>
    <s v="Illinois, 2009"/>
  </r>
  <r>
    <s v="Champaign County"/>
    <s v="Illinois"/>
    <n v="2009"/>
    <n v="192135"/>
    <n v="97151"/>
    <n v="94984"/>
    <n v="11528.1"/>
    <n v="19982.04"/>
    <n v="60138.254999999997"/>
    <n v="21519.120000000003"/>
    <n v="21326.985000000001"/>
    <n v="22479.794999999998"/>
    <n v="16139.34"/>
    <n v="9606.75"/>
    <n v="7108.9949999999999"/>
    <n v="2113.4850000000001"/>
    <x v="13"/>
    <s v="Illinois, 2009"/>
  </r>
  <r>
    <s v="Christian County"/>
    <s v="Illinois"/>
    <n v="2009"/>
    <n v="34543"/>
    <n v="17141"/>
    <n v="17402"/>
    <n v="2038.037"/>
    <n v="4456.0470000000005"/>
    <n v="4317.875"/>
    <n v="3799.73"/>
    <n v="4559.6759999999995"/>
    <n v="5354.165"/>
    <n v="4006.9879999999998"/>
    <n v="2970.6980000000003"/>
    <n v="2072.58"/>
    <n v="1001.747"/>
    <x v="13"/>
    <s v="Illinois, 2009"/>
  </r>
  <r>
    <s v="Clark County"/>
    <s v="Illinois"/>
    <n v="2009"/>
    <n v="16778"/>
    <n v="8256"/>
    <n v="8522"/>
    <n v="956.346"/>
    <n v="2181.1400000000003"/>
    <n v="2030.1379999999999"/>
    <n v="1761.69"/>
    <n v="2315.364"/>
    <n v="2516.6999999999998"/>
    <n v="2030.1379999999999"/>
    <n v="1459.6860000000001"/>
    <n v="1006.68"/>
    <n v="536.89599999999996"/>
    <x v="13"/>
    <s v="Illinois, 2009"/>
  </r>
  <r>
    <s v="Clay County"/>
    <s v="Illinois"/>
    <n v="2009"/>
    <n v="13729"/>
    <n v="6634"/>
    <n v="7095"/>
    <n v="919.84299999999996"/>
    <n v="1716.125"/>
    <n v="1620.0219999999999"/>
    <n v="1565.106"/>
    <n v="1716.125"/>
    <n v="2031.8920000000001"/>
    <n v="1702.396"/>
    <n v="1166.9649999999999"/>
    <n v="933.572"/>
    <n v="370.68299999999999"/>
    <x v="13"/>
    <s v="Illinois, 2009"/>
  </r>
  <r>
    <s v="Clinton County"/>
    <s v="Illinois"/>
    <n v="2009"/>
    <n v="36235"/>
    <n v="18829"/>
    <n v="17406"/>
    <n v="2065.395"/>
    <n v="4674.3150000000005"/>
    <n v="4819.2550000000001"/>
    <n v="4529.375"/>
    <n v="5399.0149999999994"/>
    <n v="5616.4250000000002"/>
    <n v="3623.5"/>
    <n v="2717.625"/>
    <n v="2137.8650000000002"/>
    <n v="615.995"/>
    <x v="13"/>
    <s v="Illinois, 2009"/>
  </r>
  <r>
    <s v="Coles County"/>
    <s v="Illinois"/>
    <n v="2009"/>
    <n v="52144"/>
    <n v="25021"/>
    <n v="27123"/>
    <n v="2659.3440000000001"/>
    <n v="4901.5360000000001"/>
    <n v="16268.928"/>
    <n v="4536.5280000000002"/>
    <n v="5318.6880000000001"/>
    <n v="6413.7119999999995"/>
    <n v="5005.8239999999996"/>
    <n v="3441.5039999999999"/>
    <n v="2398.6239999999998"/>
    <n v="1199.3119999999999"/>
    <x v="13"/>
    <s v="Illinois, 2009"/>
  </r>
  <r>
    <s v="Cook County"/>
    <s v="Illinois"/>
    <n v="2009"/>
    <n v="5257001"/>
    <n v="2555964"/>
    <n v="2701037"/>
    <n v="383761.07299999997"/>
    <n v="699181.13300000003"/>
    <n v="720209.1370000001"/>
    <n v="851634.16200000001"/>
    <n v="741237.14100000006"/>
    <n v="725466.13800000004"/>
    <n v="520443.09899999999"/>
    <n v="315420.06"/>
    <n v="215537.041"/>
    <n v="84112.016000000003"/>
    <x v="13"/>
    <s v="Illinois, 2009"/>
  </r>
  <r>
    <s v="Crawford County"/>
    <s v="Illinois"/>
    <n v="2009"/>
    <n v="19545"/>
    <n v="9917"/>
    <n v="9628"/>
    <n v="1074.9749999999999"/>
    <n v="2462.67"/>
    <n v="2619.0300000000002"/>
    <n v="2032.6799999999998"/>
    <n v="2619.0300000000002"/>
    <n v="2990.3850000000002"/>
    <n v="2384.4899999999998"/>
    <n v="1719.96"/>
    <n v="1231.335"/>
    <n v="390.9"/>
    <x v="13"/>
    <s v="Illinois, 2009"/>
  </r>
  <r>
    <s v="Cumberland County"/>
    <s v="Illinois"/>
    <n v="2009"/>
    <n v="10802"/>
    <n v="5287"/>
    <n v="5515"/>
    <n v="637.31799999999998"/>
    <n v="1447.4680000000001"/>
    <n v="1393.4580000000001"/>
    <n v="1263.8339999999998"/>
    <n v="1436.6659999999999"/>
    <n v="1609.498"/>
    <n v="1296.24"/>
    <n v="842.55600000000004"/>
    <n v="626.51599999999996"/>
    <n v="248.446"/>
    <x v="13"/>
    <s v="Illinois, 2009"/>
  </r>
  <r>
    <s v="DeKalb County"/>
    <s v="Illinois"/>
    <n v="2009"/>
    <n v="104279"/>
    <n v="51841"/>
    <n v="52438"/>
    <n v="6465.2979999999998"/>
    <n v="12722.038"/>
    <n v="30136.631000000001"/>
    <n v="11574.969000000001"/>
    <n v="12826.316999999999"/>
    <n v="12409.201000000001"/>
    <n v="8446.5990000000002"/>
    <n v="4901.1129999999994"/>
    <n v="3232.6489999999999"/>
    <n v="1459.9059999999999"/>
    <x v="13"/>
    <s v="Illinois, 2009"/>
  </r>
  <r>
    <s v="De Witt County"/>
    <s v="Illinois"/>
    <n v="2009"/>
    <n v="16290"/>
    <n v="7953"/>
    <n v="8337"/>
    <n v="1058.8499999999999"/>
    <n v="2117.6999999999998"/>
    <n v="2003.67"/>
    <n v="1857.06"/>
    <n v="2199.15"/>
    <n v="2524.9499999999998"/>
    <n v="1954.8000000000002"/>
    <n v="1319.49"/>
    <n v="961.11"/>
    <n v="325.8"/>
    <x v="13"/>
    <s v="Illinois, 2009"/>
  </r>
  <r>
    <s v="Douglas County"/>
    <s v="Illinois"/>
    <n v="2009"/>
    <n v="19436"/>
    <n v="9513"/>
    <n v="9923"/>
    <n v="1496.5719999999999"/>
    <n v="2759.9120000000003"/>
    <n v="2546.116"/>
    <n v="2157.3960000000002"/>
    <n v="2526.6799999999998"/>
    <n v="2798.7839999999997"/>
    <n v="2118.5239999999999"/>
    <n v="1535.444"/>
    <n v="991.2360000000001"/>
    <n v="544.20799999999997"/>
    <x v="13"/>
    <s v="Illinois, 2009"/>
  </r>
  <r>
    <s v="DuPage County"/>
    <s v="Illinois"/>
    <n v="2009"/>
    <n v="925530"/>
    <n v="458672"/>
    <n v="466858"/>
    <n v="61084.98"/>
    <n v="131425.26"/>
    <n v="126797.61"/>
    <n v="114765.72"/>
    <n v="141606.09"/>
    <n v="149935.85999999999"/>
    <n v="100882.76999999999"/>
    <n v="50904.149999999994"/>
    <n v="33319.08"/>
    <n v="15734.01"/>
    <x v="13"/>
    <s v="Illinois, 2009"/>
  </r>
  <r>
    <s v="Edgar County"/>
    <s v="Illinois"/>
    <n v="2009"/>
    <n v="18750"/>
    <n v="8939"/>
    <n v="9811"/>
    <n v="1087.5"/>
    <n v="2231.25"/>
    <n v="2287.5"/>
    <n v="2118.75"/>
    <n v="2268.75"/>
    <n v="3075"/>
    <n v="2250"/>
    <n v="1575"/>
    <n v="1406.25"/>
    <n v="450"/>
    <x v="13"/>
    <s v="Illinois, 2009"/>
  </r>
  <r>
    <s v="Edwards County"/>
    <s v="Illinois"/>
    <n v="2009"/>
    <n v="6526"/>
    <n v="3193"/>
    <n v="3333"/>
    <n v="345.87799999999999"/>
    <n v="796.17200000000003"/>
    <n v="724.38599999999997"/>
    <n v="750.49"/>
    <n v="828.80199999999991"/>
    <n v="991.952"/>
    <n v="874.48399999999992"/>
    <n v="606.91800000000001"/>
    <n v="443.76800000000003"/>
    <n v="176.202"/>
    <x v="13"/>
    <s v="Illinois, 2009"/>
  </r>
  <r>
    <s v="Effingham County"/>
    <s v="Illinois"/>
    <n v="2009"/>
    <n v="34329"/>
    <n v="17040"/>
    <n v="17289"/>
    <n v="2231.3850000000002"/>
    <n v="4909.0470000000005"/>
    <n v="4943.3760000000002"/>
    <n v="3810.5190000000002"/>
    <n v="4428.4410000000007"/>
    <n v="5149.3500000000004"/>
    <n v="3673.2030000000004"/>
    <n v="2574.6750000000002"/>
    <n v="1682.1210000000001"/>
    <n v="926.88300000000004"/>
    <x v="13"/>
    <s v="Illinois, 2009"/>
  </r>
  <r>
    <s v="Fayette County"/>
    <s v="Illinois"/>
    <n v="2009"/>
    <n v="21015"/>
    <n v="10710"/>
    <n v="10305"/>
    <n v="1239.885"/>
    <n v="2668.9049999999997"/>
    <n v="2816.01"/>
    <n v="2668.9050000000002"/>
    <n v="2837.0250000000001"/>
    <n v="3089.2049999999999"/>
    <n v="2374.6949999999997"/>
    <n v="1702.2150000000001"/>
    <n v="1071.7649999999999"/>
    <n v="546.39"/>
    <x v="13"/>
    <s v="Illinois, 2009"/>
  </r>
  <r>
    <s v="Ford County"/>
    <s v="Illinois"/>
    <n v="2009"/>
    <n v="13968"/>
    <n v="6849"/>
    <n v="7119"/>
    <n v="893.952"/>
    <n v="1885.68"/>
    <n v="1759.9679999999998"/>
    <n v="1424.7359999999999"/>
    <n v="1801.8719999999998"/>
    <n v="2137.1040000000003"/>
    <n v="1606.3200000000002"/>
    <n v="1117.44"/>
    <n v="824.11200000000008"/>
    <n v="530.78399999999999"/>
    <x v="13"/>
    <s v="Illinois, 2009"/>
  </r>
  <r>
    <s v="Franklin County"/>
    <s v="Illinois"/>
    <n v="2009"/>
    <n v="39301"/>
    <n v="18986"/>
    <n v="20315"/>
    <n v="2397.3609999999999"/>
    <n v="4991.2269999999999"/>
    <n v="4558.9159999999993"/>
    <n v="4716.1200000000008"/>
    <n v="4873.3240000000005"/>
    <n v="5620.0429999999997"/>
    <n v="4834.0229999999992"/>
    <n v="3654.9929999999999"/>
    <n v="2475.9629999999997"/>
    <n v="1139.729"/>
    <x v="13"/>
    <s v="Illinois, 2009"/>
  </r>
  <r>
    <s v="Fulton County"/>
    <s v="Illinois"/>
    <n v="2009"/>
    <n v="36860"/>
    <n v="19113"/>
    <n v="17747"/>
    <n v="1990.44"/>
    <n v="4349.4799999999996"/>
    <n v="4349.4799999999996"/>
    <n v="4533.78"/>
    <n v="5123.54"/>
    <n v="5418.42"/>
    <n v="4533.78"/>
    <n v="3133.1000000000004"/>
    <n v="2322.1800000000003"/>
    <n v="1105.8"/>
    <x v="13"/>
    <s v="Illinois, 2009"/>
  </r>
  <r>
    <s v="Gallatin County"/>
    <s v="Illinois"/>
    <n v="2009"/>
    <n v="5921"/>
    <n v="2901"/>
    <n v="3020"/>
    <n v="313.81299999999999"/>
    <n v="663.15200000000004"/>
    <n v="663.15200000000004"/>
    <n v="698.678"/>
    <n v="799.33500000000004"/>
    <n v="805.25599999999997"/>
    <n v="840.78199999999993"/>
    <n v="592.09999999999991"/>
    <n v="384.86500000000001"/>
    <n v="148.02500000000001"/>
    <x v="13"/>
    <s v="Illinois, 2009"/>
  </r>
  <r>
    <s v="Greene County"/>
    <s v="Illinois"/>
    <n v="2009"/>
    <n v="13765"/>
    <n v="6774"/>
    <n v="6991"/>
    <n v="839.66499999999996"/>
    <n v="1803.2149999999999"/>
    <n v="1761.92"/>
    <n v="1486.62"/>
    <n v="1830.7449999999999"/>
    <n v="2064.75"/>
    <n v="1624.27"/>
    <n v="1156.2600000000002"/>
    <n v="812.13499999999999"/>
    <n v="399.185"/>
    <x v="13"/>
    <s v="Illinois, 2009"/>
  </r>
  <r>
    <s v="Grundy County"/>
    <s v="Illinois"/>
    <n v="2009"/>
    <n v="46513"/>
    <n v="23390"/>
    <n v="23123"/>
    <n v="3488.4749999999999"/>
    <n v="6883.924"/>
    <n v="6000.1769999999997"/>
    <n v="6372.2809999999999"/>
    <n v="6976.95"/>
    <n v="7023.4629999999997"/>
    <n v="4651.3"/>
    <n v="2697.7539999999999"/>
    <n v="1814.0070000000001"/>
    <n v="651.18200000000002"/>
    <x v="13"/>
    <s v="Illinois, 2009"/>
  </r>
  <r>
    <s v="Hamilton County"/>
    <s v="Illinois"/>
    <n v="2009"/>
    <n v="8186"/>
    <n v="3958"/>
    <n v="4228"/>
    <n v="482.97399999999999"/>
    <n v="998.69200000000001"/>
    <n v="949.57600000000002"/>
    <n v="941.39"/>
    <n v="965.94799999999998"/>
    <n v="1203.3420000000001"/>
    <n v="1039.6220000000001"/>
    <n v="777.67"/>
    <n v="613.95000000000005"/>
    <n v="221.02199999999999"/>
    <x v="13"/>
    <s v="Illinois, 2009"/>
  </r>
  <r>
    <s v="Hancock County"/>
    <s v="Illinois"/>
    <n v="2009"/>
    <n v="18720"/>
    <n v="9148"/>
    <n v="9572"/>
    <n v="992.16"/>
    <n v="2302.5600000000004"/>
    <n v="2321.2799999999997"/>
    <n v="1759.6799999999998"/>
    <n v="2283.84"/>
    <n v="2957.76"/>
    <n v="2564.6400000000003"/>
    <n v="1722.2399999999998"/>
    <n v="1272.96"/>
    <n v="561.6"/>
    <x v="13"/>
    <s v="Illinois, 2009"/>
  </r>
  <r>
    <s v="Hardin County"/>
    <s v="Illinois"/>
    <n v="2009"/>
    <n v="4470"/>
    <n v="2209"/>
    <n v="2261"/>
    <n v="268.2"/>
    <n v="478.29"/>
    <n v="451.46999999999997"/>
    <n v="598.98"/>
    <n v="478.28999999999996"/>
    <n v="554.28"/>
    <n v="710.73"/>
    <n v="473.81999999999994"/>
    <n v="330.78"/>
    <n v="125.16"/>
    <x v="13"/>
    <s v="Illinois, 2009"/>
  </r>
  <r>
    <s v="Henderson County"/>
    <s v="Illinois"/>
    <n v="2009"/>
    <n v="7550"/>
    <n v="3737"/>
    <n v="3813"/>
    <n v="294.45"/>
    <n v="890.90000000000009"/>
    <n v="830.5"/>
    <n v="739.9"/>
    <n v="989.05"/>
    <n v="1336.35"/>
    <n v="1064.55"/>
    <n v="770.1"/>
    <n v="490.75"/>
    <n v="143.44999999999999"/>
    <x v="13"/>
    <s v="Illinois, 2009"/>
  </r>
  <r>
    <s v="Henry County"/>
    <s v="Illinois"/>
    <n v="2009"/>
    <n v="49523"/>
    <n v="24436"/>
    <n v="25087"/>
    <n v="2872.3339999999998"/>
    <n v="6685.6049999999996"/>
    <n v="6091.3289999999997"/>
    <n v="4902.777"/>
    <n v="6537.0360000000001"/>
    <n v="7874.1570000000002"/>
    <n v="6437.99"/>
    <n v="4060.886"/>
    <n v="2872.3339999999998"/>
    <n v="1287.598"/>
    <x v="13"/>
    <s v="Illinois, 2009"/>
  </r>
  <r>
    <s v="Iroquois County"/>
    <s v="Illinois"/>
    <n v="2009"/>
    <n v="30017"/>
    <n v="14768"/>
    <n v="15249"/>
    <n v="1771.0029999999999"/>
    <n v="4112.3289999999997"/>
    <n v="3662.0739999999996"/>
    <n v="2791.5810000000001"/>
    <n v="3842.1759999999995"/>
    <n v="4622.6180000000004"/>
    <n v="3722.1080000000002"/>
    <n v="2671.5129999999999"/>
    <n v="1410.799"/>
    <n v="1470.8330000000001"/>
    <x v="13"/>
    <s v="Illinois, 2009"/>
  </r>
  <r>
    <s v="Jackson County"/>
    <s v="Illinois"/>
    <n v="2009"/>
    <n v="58526"/>
    <n v="29710"/>
    <n v="28816"/>
    <n v="3277.4560000000001"/>
    <n v="5325.866"/>
    <n v="19547.684000000001"/>
    <n v="6203.7559999999994"/>
    <n v="6028.1779999999999"/>
    <n v="6203.7559999999994"/>
    <n v="5325.866"/>
    <n v="3394.5079999999998"/>
    <n v="2341.04"/>
    <n v="994.94200000000001"/>
    <x v="13"/>
    <s v="Illinois, 2009"/>
  </r>
  <r>
    <s v="Jasper County"/>
    <s v="Illinois"/>
    <n v="2009"/>
    <n v="9645"/>
    <n v="4847"/>
    <n v="4798"/>
    <n v="588.34500000000003"/>
    <n v="1176.69"/>
    <n v="1302.0749999999998"/>
    <n v="983.79"/>
    <n v="1224.915"/>
    <n v="1601.07"/>
    <n v="1157.4000000000001"/>
    <n v="800.53500000000008"/>
    <n v="597.99"/>
    <n v="202.54499999999999"/>
    <x v="13"/>
    <s v="Illinois, 2009"/>
  </r>
  <r>
    <s v="Jefferson County"/>
    <s v="Illinois"/>
    <n v="2009"/>
    <n v="40063"/>
    <n v="20641"/>
    <n v="19422"/>
    <n v="2363.7170000000001"/>
    <n v="4847.6229999999996"/>
    <n v="5248.2530000000006"/>
    <n v="5047.9380000000001"/>
    <n v="5408.5050000000001"/>
    <n v="6009.45"/>
    <n v="4807.5599999999995"/>
    <n v="3164.9769999999999"/>
    <n v="2043.213"/>
    <n v="1041.6379999999999"/>
    <x v="13"/>
    <s v="Illinois, 2009"/>
  </r>
  <r>
    <s v="Jersey County"/>
    <s v="Illinois"/>
    <n v="2009"/>
    <n v="22412"/>
    <n v="11017"/>
    <n v="11395"/>
    <n v="1367.1320000000001"/>
    <n v="2846.3240000000001"/>
    <n v="3249.74"/>
    <n v="2465.3200000000002"/>
    <n v="3025.62"/>
    <n v="3473.8599999999997"/>
    <n v="2554.9679999999998"/>
    <n v="1837.7840000000001"/>
    <n v="1165.424"/>
    <n v="403.416"/>
    <x v="13"/>
    <s v="Illinois, 2009"/>
  </r>
  <r>
    <s v="Jo Daviess County"/>
    <s v="Illinois"/>
    <n v="2009"/>
    <n v="22160"/>
    <n v="11170"/>
    <n v="10990"/>
    <n v="1108"/>
    <n v="2592.7200000000003"/>
    <n v="2393.2799999999997"/>
    <n v="1972.24"/>
    <n v="2659.2"/>
    <n v="3412.64"/>
    <n v="3501.2799999999997"/>
    <n v="2481.92"/>
    <n v="1396.08"/>
    <n v="620.48"/>
    <x v="13"/>
    <s v="Illinois, 2009"/>
  </r>
  <r>
    <s v="Johnson County"/>
    <s v="Illinois"/>
    <n v="2009"/>
    <n v="13653"/>
    <n v="8274"/>
    <n v="5379"/>
    <n v="614.38499999999999"/>
    <n v="1365.3"/>
    <n v="2006.991"/>
    <n v="2321.0100000000002"/>
    <n v="2116.2150000000001"/>
    <n v="1774.8899999999999"/>
    <n v="1556.442"/>
    <n v="1133.1990000000001"/>
    <n v="559.77300000000002"/>
    <n v="232.101"/>
    <x v="13"/>
    <s v="Illinois, 2009"/>
  </r>
  <r>
    <s v="Kane County"/>
    <s v="Illinois"/>
    <n v="2009"/>
    <n v="494371"/>
    <n v="250304"/>
    <n v="244067"/>
    <n v="43010.277000000002"/>
    <n v="81571.214999999997"/>
    <n v="66245.714000000007"/>
    <n v="64762.601000000002"/>
    <n v="77616.247000000003"/>
    <n v="70695.053"/>
    <n v="48448.358"/>
    <n v="24224.179"/>
    <n v="12853.646000000001"/>
    <n v="4943.71"/>
    <x v="13"/>
    <s v="Illinois, 2009"/>
  </r>
  <r>
    <s v="Kankakee County"/>
    <s v="Illinois"/>
    <n v="2009"/>
    <n v="111244"/>
    <n v="54315"/>
    <n v="56929"/>
    <n v="7787.08"/>
    <n v="15685.403999999999"/>
    <n v="17131.576000000001"/>
    <n v="13571.768"/>
    <n v="14572.964"/>
    <n v="16019.135999999999"/>
    <n v="11903.108"/>
    <n v="7453.348"/>
    <n v="5005.9799999999996"/>
    <n v="2002.3920000000001"/>
    <x v="13"/>
    <s v="Illinois, 2009"/>
  </r>
  <r>
    <s v="Kendall County"/>
    <s v="Illinois"/>
    <n v="2009"/>
    <n v="94070"/>
    <n v="47362"/>
    <n v="46708"/>
    <n v="8466.2999999999993"/>
    <n v="16085.970000000001"/>
    <n v="11382.470000000001"/>
    <n v="14768.99"/>
    <n v="16085.970000000001"/>
    <n v="12229.1"/>
    <n v="8090.02"/>
    <n v="3950.94"/>
    <n v="2257.6799999999998"/>
    <n v="658.49"/>
    <x v="13"/>
    <s v="Illinois, 2009"/>
  </r>
  <r>
    <s v="Knox County"/>
    <s v="Illinois"/>
    <n v="2009"/>
    <n v="52077"/>
    <n v="26126"/>
    <n v="25951"/>
    <n v="2812.1579999999999"/>
    <n v="6093.009"/>
    <n v="7342.857"/>
    <n v="5936.7780000000002"/>
    <n v="6457.5479999999998"/>
    <n v="7499.0879999999997"/>
    <n v="6613.7790000000005"/>
    <n v="4582.7759999999998"/>
    <n v="3176.6970000000001"/>
    <n v="1614.3869999999999"/>
    <x v="13"/>
    <s v="Illinois, 2009"/>
  </r>
  <r>
    <s v="Lake County"/>
    <s v="Illinois"/>
    <n v="2009"/>
    <n v="702558"/>
    <n v="352765"/>
    <n v="349793"/>
    <n v="51989.292000000001"/>
    <n v="111706.72200000001"/>
    <n v="102573.46799999999"/>
    <n v="75876.263999999996"/>
    <n v="109599.04800000001"/>
    <n v="111706.72200000001"/>
    <n v="71660.915999999997"/>
    <n v="36533.016000000003"/>
    <n v="23184.414000000001"/>
    <n v="7728.1379999999999"/>
    <x v="13"/>
    <s v="Illinois, 2009"/>
  </r>
  <r>
    <s v="LaSalle County"/>
    <s v="Illinois"/>
    <n v="2009"/>
    <n v="112293"/>
    <n v="55369"/>
    <n v="56924"/>
    <n v="6962.1660000000002"/>
    <n v="14822.675999999999"/>
    <n v="14934.969000000001"/>
    <n v="12689.109"/>
    <n v="14822.675999999999"/>
    <n v="17630.001"/>
    <n v="12576.815999999999"/>
    <n v="8646.5609999999997"/>
    <n v="6063.8220000000001"/>
    <n v="3256.4969999999998"/>
    <x v="13"/>
    <s v="Illinois, 2009"/>
  </r>
  <r>
    <s v="Lawrence County"/>
    <s v="Illinois"/>
    <n v="2009"/>
    <n v="16550"/>
    <n v="8925"/>
    <n v="7625"/>
    <n v="810.95"/>
    <n v="1754.3"/>
    <n v="2350.1000000000004"/>
    <n v="2383.1999999999998"/>
    <n v="2317"/>
    <n v="2366.65"/>
    <n v="1737.75"/>
    <n v="1274.3499999999999"/>
    <n v="926.8"/>
    <n v="645.45000000000005"/>
    <x v="13"/>
    <s v="Illinois, 2009"/>
  </r>
  <r>
    <s v="Lee County"/>
    <s v="Illinois"/>
    <n v="2009"/>
    <n v="34994"/>
    <n v="17808"/>
    <n v="17186"/>
    <n v="1924.67"/>
    <n v="4339.2559999999994"/>
    <n v="4619.2080000000005"/>
    <n v="3709.364"/>
    <n v="5214.1059999999998"/>
    <n v="5704.0219999999999"/>
    <n v="4129.2919999999995"/>
    <n v="2764.5259999999998"/>
    <n v="1679.712"/>
    <n v="944.83799999999997"/>
    <x v="13"/>
    <s v="Illinois, 2009"/>
  </r>
  <r>
    <s v="Livingston County"/>
    <s v="Illinois"/>
    <n v="2009"/>
    <n v="37965"/>
    <n v="19050"/>
    <n v="18915"/>
    <n v="2315.8649999999998"/>
    <n v="4821.5550000000003"/>
    <n v="5011.38"/>
    <n v="4290.0450000000001"/>
    <n v="5201.2049999999999"/>
    <n v="6036.4349999999995"/>
    <n v="4328.01"/>
    <n v="2771.4449999999997"/>
    <n v="2088.0749999999998"/>
    <n v="1025.0550000000001"/>
    <x v="13"/>
    <s v="Illinois, 2009"/>
  </r>
  <r>
    <s v="Logan County"/>
    <s v="Illinois"/>
    <n v="2009"/>
    <n v="29942"/>
    <n v="15130"/>
    <n v="14812"/>
    <n v="1556.9839999999999"/>
    <n v="3263.6779999999999"/>
    <n v="5359.6180000000004"/>
    <n v="3802.634"/>
    <n v="3952.3440000000001"/>
    <n v="4311.6480000000001"/>
    <n v="3203.7939999999999"/>
    <n v="2155.8240000000001"/>
    <n v="1586.9259999999999"/>
    <n v="718.60799999999995"/>
    <x v="13"/>
    <s v="Illinois, 2009"/>
  </r>
  <r>
    <s v="McDonough County"/>
    <s v="Illinois"/>
    <n v="2009"/>
    <n v="32907"/>
    <n v="16146"/>
    <n v="16761"/>
    <n v="1382.0940000000001"/>
    <n v="2665.4670000000001"/>
    <n v="12208.496999999999"/>
    <n v="2402.2110000000002"/>
    <n v="3093.2579999999998"/>
    <n v="3586.8629999999998"/>
    <n v="3093.2579999999998"/>
    <n v="2106.0479999999998"/>
    <n v="1612.443"/>
    <n v="723.95399999999995"/>
    <x v="13"/>
    <s v="Illinois, 2009"/>
  </r>
  <r>
    <s v="McHenry County"/>
    <s v="Illinois"/>
    <n v="2009"/>
    <n v="312946"/>
    <n v="157418"/>
    <n v="155528"/>
    <n v="21906.22"/>
    <n v="49445.468000000001"/>
    <n v="40370.034"/>
    <n v="35675.843999999997"/>
    <n v="52574.928"/>
    <n v="50384.305999999997"/>
    <n v="31607.545999999998"/>
    <n v="17212.03"/>
    <n v="10014.272000000001"/>
    <n v="3755.3519999999999"/>
    <x v="13"/>
    <s v="Illinois, 2009"/>
  </r>
  <r>
    <s v="McLean County"/>
    <s v="Illinois"/>
    <n v="2009"/>
    <n v="163686"/>
    <n v="79521"/>
    <n v="84165"/>
    <n v="10803.276"/>
    <n v="20297.063999999998"/>
    <n v="39775.698000000004"/>
    <n v="18660.203999999998"/>
    <n v="21279.18"/>
    <n v="21442.866000000002"/>
    <n v="14568.054"/>
    <n v="8347.985999999999"/>
    <n v="5565.3240000000005"/>
    <n v="2618.9760000000001"/>
    <x v="13"/>
    <s v="Illinois, 2009"/>
  </r>
  <r>
    <s v="Macon County"/>
    <s v="Illinois"/>
    <n v="2009"/>
    <n v="108772"/>
    <n v="52014"/>
    <n v="56758"/>
    <n v="6852.6360000000004"/>
    <n v="13705.272000000001"/>
    <n v="14901.763999999999"/>
    <n v="12943.868"/>
    <n v="12943.867999999999"/>
    <n v="16424.572"/>
    <n v="13487.727999999999"/>
    <n v="8484.2160000000003"/>
    <n v="6091.232"/>
    <n v="2719.3"/>
    <x v="13"/>
    <s v="Illinois, 2009"/>
  </r>
  <r>
    <s v="Macoupin County"/>
    <s v="Illinois"/>
    <n v="2009"/>
    <n v="48148"/>
    <n v="23759"/>
    <n v="24389"/>
    <n v="2792.5839999999998"/>
    <n v="6114.7960000000003"/>
    <n v="6403.6839999999993"/>
    <n v="5344.4279999999999"/>
    <n v="6162.9439999999995"/>
    <n v="7462.9400000000005"/>
    <n v="5777.76"/>
    <n v="3948.136"/>
    <n v="2214.808"/>
    <n v="1925.92"/>
    <x v="13"/>
    <s v="Illinois, 2009"/>
  </r>
  <r>
    <s v="Madison County"/>
    <s v="Illinois"/>
    <n v="2009"/>
    <n v="266886"/>
    <n v="129434"/>
    <n v="137452"/>
    <n v="16813.817999999999"/>
    <n v="34161.408000000003"/>
    <n v="36830.267999999996"/>
    <n v="35495.838000000003"/>
    <n v="36029.61"/>
    <n v="40566.671999999999"/>
    <n v="29357.46"/>
    <n v="18682.02"/>
    <n v="13344.3"/>
    <n v="5070.8339999999998"/>
    <x v="13"/>
    <s v="Illinois, 2009"/>
  </r>
  <r>
    <s v="Marion County"/>
    <s v="Illinois"/>
    <n v="2009"/>
    <n v="39488"/>
    <n v="19069"/>
    <n v="20419"/>
    <n v="2566.7199999999998"/>
    <n v="5014.9760000000006"/>
    <n v="5014.9759999999997"/>
    <n v="4422.6559999999999"/>
    <n v="4896.5119999999997"/>
    <n v="5883.7119999999995"/>
    <n v="4817.5360000000001"/>
    <n v="3356.48"/>
    <n v="2250.8159999999998"/>
    <n v="1303.104"/>
    <x v="13"/>
    <s v="Illinois, 2009"/>
  </r>
  <r>
    <s v="Marshall County"/>
    <s v="Illinois"/>
    <n v="2009"/>
    <n v="12831"/>
    <n v="6355"/>
    <n v="6476"/>
    <n v="718.53599999999994"/>
    <n v="1591.0439999999999"/>
    <n v="1475.5650000000001"/>
    <n v="1283.0999999999999"/>
    <n v="1655.1990000000001"/>
    <n v="2001.636"/>
    <n v="1719.3539999999998"/>
    <n v="1141.9590000000001"/>
    <n v="821.18399999999997"/>
    <n v="423.423"/>
    <x v="13"/>
    <s v="Illinois, 2009"/>
  </r>
  <r>
    <s v="Mason County"/>
    <s v="Illinois"/>
    <n v="2009"/>
    <n v="15075"/>
    <n v="7333"/>
    <n v="7742"/>
    <n v="859.27499999999998"/>
    <n v="1974.8249999999998"/>
    <n v="1809"/>
    <n v="1447.2"/>
    <n v="2004.9749999999999"/>
    <n v="2351.6999999999998"/>
    <n v="1959.75"/>
    <n v="1341.6750000000002"/>
    <n v="979.875"/>
    <n v="391.95"/>
    <x v="13"/>
    <s v="Illinois, 2009"/>
  </r>
  <r>
    <s v="Massac County"/>
    <s v="Illinois"/>
    <n v="2009"/>
    <n v="15081"/>
    <n v="7168"/>
    <n v="7913"/>
    <n v="950.10299999999995"/>
    <n v="1975.6109999999999"/>
    <n v="1613.6669999999999"/>
    <n v="1870.0439999999999"/>
    <n v="1975.6110000000001"/>
    <n v="2247.0690000000004"/>
    <n v="1794.6390000000001"/>
    <n v="1342.2089999999998"/>
    <n v="1010.427"/>
    <n v="301.62"/>
    <x v="13"/>
    <s v="Illinois, 2009"/>
  </r>
  <r>
    <s v="Menard County"/>
    <s v="Illinois"/>
    <n v="2009"/>
    <n v="12460"/>
    <n v="6093"/>
    <n v="6367"/>
    <n v="722.68"/>
    <n v="1632.26"/>
    <n v="1569.96"/>
    <n v="1121.4000000000001"/>
    <n v="1781.78"/>
    <n v="2130.66"/>
    <n v="1694.56"/>
    <n v="1021.72"/>
    <n v="535.78"/>
    <n v="261.66000000000003"/>
    <x v="13"/>
    <s v="Illinois, 2009"/>
  </r>
  <r>
    <s v="Mercer County"/>
    <s v="Illinois"/>
    <n v="2009"/>
    <n v="16440"/>
    <n v="8178"/>
    <n v="8262"/>
    <n v="887.76"/>
    <n v="2170.08"/>
    <n v="1923.48"/>
    <n v="1594.6799999999998"/>
    <n v="2202.96"/>
    <n v="2564.6400000000003"/>
    <n v="2268.7199999999998"/>
    <n v="1446.72"/>
    <n v="772.68000000000006"/>
    <n v="575.4"/>
    <x v="13"/>
    <s v="Illinois, 2009"/>
  </r>
  <r>
    <s v="Monroe County"/>
    <s v="Illinois"/>
    <n v="2009"/>
    <n v="32358"/>
    <n v="16011"/>
    <n v="16347"/>
    <n v="2070.9119999999998"/>
    <n v="4594.8360000000002"/>
    <n v="4077.1080000000002"/>
    <n v="3527.0219999999999"/>
    <n v="4821.3420000000006"/>
    <n v="5533.2180000000008"/>
    <n v="3462.306"/>
    <n v="2167.9859999999999"/>
    <n v="1326.6779999999999"/>
    <n v="776.59199999999998"/>
    <x v="13"/>
    <s v="Illinois, 2009"/>
  </r>
  <r>
    <s v="Montgomery County"/>
    <s v="Illinois"/>
    <n v="2009"/>
    <n v="29782"/>
    <n v="15342"/>
    <n v="14440"/>
    <n v="1578.4459999999999"/>
    <n v="3484.4939999999997"/>
    <n v="3990.788"/>
    <n v="3514.2759999999998"/>
    <n v="4258.826"/>
    <n v="4586.4279999999999"/>
    <n v="3335.5839999999998"/>
    <n v="2352.7780000000002"/>
    <n v="1757.1379999999999"/>
    <n v="982.80600000000004"/>
    <x v="13"/>
    <s v="Illinois, 2009"/>
  </r>
  <r>
    <s v="Morgan County"/>
    <s v="Illinois"/>
    <n v="2009"/>
    <n v="35300"/>
    <n v="17675"/>
    <n v="17625"/>
    <n v="1941.5"/>
    <n v="4024.2"/>
    <n v="5506.8"/>
    <n v="4094.8"/>
    <n v="4589"/>
    <n v="5189.1000000000004"/>
    <n v="4341.8999999999996"/>
    <n v="2824"/>
    <n v="2012.1"/>
    <n v="811.9"/>
    <x v="13"/>
    <s v="Illinois, 2009"/>
  </r>
  <r>
    <s v="Moultrie County"/>
    <s v="Illinois"/>
    <n v="2009"/>
    <n v="14344"/>
    <n v="6997"/>
    <n v="7347"/>
    <n v="889.32799999999997"/>
    <n v="1965.1280000000002"/>
    <n v="1749.9679999999998"/>
    <n v="1635.2159999999999"/>
    <n v="1793"/>
    <n v="2122.9120000000003"/>
    <n v="1663.904"/>
    <n v="1147.52"/>
    <n v="831.952"/>
    <n v="516.38400000000001"/>
    <x v="13"/>
    <s v="Illinois, 2009"/>
  </r>
  <r>
    <s v="Ogle County"/>
    <s v="Illinois"/>
    <n v="2009"/>
    <n v="54841"/>
    <n v="27385"/>
    <n v="27456"/>
    <n v="3180.7779999999998"/>
    <n v="7951.9449999999997"/>
    <n v="7403.5349999999999"/>
    <n v="5374.4179999999997"/>
    <n v="8061.6270000000004"/>
    <n v="8774.56"/>
    <n v="6416.3969999999999"/>
    <n v="4058.2339999999999"/>
    <n v="2522.6860000000001"/>
    <n v="1096.82"/>
    <x v="13"/>
    <s v="Illinois, 2009"/>
  </r>
  <r>
    <s v="Peoria County"/>
    <s v="Illinois"/>
    <n v="2009"/>
    <n v="183474"/>
    <n v="88470"/>
    <n v="95004"/>
    <n v="13026.654"/>
    <n v="24402.042000000001"/>
    <n v="26420.256000000001"/>
    <n v="25319.411999999997"/>
    <n v="22934.25"/>
    <n v="25502.885999999999"/>
    <n v="20549.088"/>
    <n v="12292.758"/>
    <n v="9357.1739999999991"/>
    <n v="3669.48"/>
    <x v="13"/>
    <s v="Illinois, 2009"/>
  </r>
  <r>
    <s v="Perry County"/>
    <s v="Illinois"/>
    <n v="2009"/>
    <n v="22542"/>
    <n v="12339"/>
    <n v="10203"/>
    <n v="1217.268"/>
    <n v="2479.62"/>
    <n v="3381.3"/>
    <n v="3088.2539999999999"/>
    <n v="3088.2539999999999"/>
    <n v="3246.0479999999998"/>
    <n v="2614.8720000000003"/>
    <n v="1690.65"/>
    <n v="1307.4359999999999"/>
    <n v="428.298"/>
    <x v="13"/>
    <s v="Illinois, 2009"/>
  </r>
  <r>
    <s v="Piatt County"/>
    <s v="Illinois"/>
    <n v="2009"/>
    <n v="16499"/>
    <n v="8147"/>
    <n v="8352"/>
    <n v="923.94399999999996"/>
    <n v="2227.3649999999998"/>
    <n v="1880.886"/>
    <n v="1583.904"/>
    <n v="2210.866"/>
    <n v="2887.3249999999998"/>
    <n v="2062.375"/>
    <n v="1385.9159999999999"/>
    <n v="874.447"/>
    <n v="445.47300000000001"/>
    <x v="13"/>
    <s v="Illinois, 2009"/>
  </r>
  <r>
    <s v="Pike County"/>
    <s v="Illinois"/>
    <n v="2009"/>
    <n v="16484"/>
    <n v="8174"/>
    <n v="8310"/>
    <n v="956.072"/>
    <n v="2093.4679999999998"/>
    <n v="2027.5320000000002"/>
    <n v="1747.3040000000001"/>
    <n v="2044.0160000000001"/>
    <n v="2439.6320000000001"/>
    <n v="1994.5640000000001"/>
    <n v="1467.076"/>
    <n v="1203.3319999999999"/>
    <n v="478.036"/>
    <x v="13"/>
    <s v="Illinois, 2009"/>
  </r>
  <r>
    <s v="Pope County"/>
    <s v="Illinois"/>
    <n v="2009"/>
    <n v="4071"/>
    <n v="1982"/>
    <n v="2089"/>
    <n v="113.988"/>
    <n v="407.1"/>
    <n v="671.71500000000003"/>
    <n v="280.899"/>
    <n v="480.37800000000004"/>
    <n v="675.78600000000006"/>
    <n v="586.22399999999993"/>
    <n v="553.65599999999995"/>
    <n v="232.04700000000003"/>
    <n v="69.206999999999994"/>
    <x v="13"/>
    <s v="Illinois, 2009"/>
  </r>
  <r>
    <s v="Pulaski County"/>
    <s v="Illinois"/>
    <n v="2009"/>
    <n v="6430"/>
    <n v="3126"/>
    <n v="3304"/>
    <n v="353.65"/>
    <n v="945.21"/>
    <n v="842.33"/>
    <n v="636.57000000000005"/>
    <n v="842.32999999999993"/>
    <n v="996.65000000000009"/>
    <n v="784.46"/>
    <n v="572.27"/>
    <n v="334.36"/>
    <n v="135.03"/>
    <x v="13"/>
    <s v="Illinois, 2009"/>
  </r>
  <r>
    <s v="Putnam County"/>
    <s v="Illinois"/>
    <n v="2009"/>
    <n v="5977"/>
    <n v="2990"/>
    <n v="2987"/>
    <n v="346.666"/>
    <n v="759.07899999999995"/>
    <n v="735.17100000000005"/>
    <n v="591.72299999999996"/>
    <n v="723.21699999999998"/>
    <n v="974.25099999999998"/>
    <n v="848.73399999999992"/>
    <n v="525.976"/>
    <n v="286.89600000000002"/>
    <n v="179.31"/>
    <x v="13"/>
    <s v="Illinois, 2009"/>
  </r>
  <r>
    <s v="Randolph County"/>
    <s v="Illinois"/>
    <n v="2009"/>
    <n v="32851"/>
    <n v="18090"/>
    <n v="14761"/>
    <n v="1708.252"/>
    <n v="3712.163"/>
    <n v="4106.375"/>
    <n v="4664.8420000000006"/>
    <n v="4697.6929999999993"/>
    <n v="5223.3090000000002"/>
    <n v="3679.3119999999999"/>
    <n v="2463.8249999999998"/>
    <n v="1905.3579999999999"/>
    <n v="689.87099999999998"/>
    <x v="13"/>
    <s v="Illinois, 2009"/>
  </r>
  <r>
    <s v="Richland County"/>
    <s v="Illinois"/>
    <n v="2009"/>
    <n v="15621"/>
    <n v="7467"/>
    <n v="8154"/>
    <n v="937.26"/>
    <n v="1952.625"/>
    <n v="1890.1410000000001"/>
    <n v="1843.278"/>
    <n v="1968.2460000000001"/>
    <n v="2296.2870000000003"/>
    <n v="1765.173"/>
    <n v="1499.616"/>
    <n v="1109.0909999999999"/>
    <n v="421.767"/>
    <x v="13"/>
    <s v="Illinois, 2009"/>
  </r>
  <r>
    <s v="Rock Island County"/>
    <s v="Illinois"/>
    <n v="2009"/>
    <n v="146670"/>
    <n v="71569"/>
    <n v="75101"/>
    <n v="9533.5499999999993"/>
    <n v="17747.07"/>
    <n v="19800.449999999997"/>
    <n v="19213.77"/>
    <n v="17893.739999999998"/>
    <n v="21853.83"/>
    <n v="17600.400000000001"/>
    <n v="11440.259999999998"/>
    <n v="8213.52"/>
    <n v="3373.41"/>
    <x v="13"/>
    <s v="Illinois, 2009"/>
  </r>
  <r>
    <s v="St. Clair County"/>
    <s v="Illinois"/>
    <n v="2009"/>
    <n v="261268"/>
    <n v="124850"/>
    <n v="136418"/>
    <n v="18550.027999999998"/>
    <n v="36838.788"/>
    <n v="37361.323999999993"/>
    <n v="33442.303999999996"/>
    <n v="35793.716"/>
    <n v="39190.199999999997"/>
    <n v="26910.603999999999"/>
    <n v="16198.615999999998"/>
    <n v="12018.328"/>
    <n v="4441.5559999999996"/>
    <x v="13"/>
    <s v="Illinois, 2009"/>
  </r>
  <r>
    <s v="Saline County"/>
    <s v="Illinois"/>
    <n v="2009"/>
    <n v="25906"/>
    <n v="12567"/>
    <n v="13339"/>
    <n v="1580.2660000000001"/>
    <n v="3108.7200000000003"/>
    <n v="3523.2160000000003"/>
    <n v="2797.848"/>
    <n v="3134.6260000000002"/>
    <n v="3704.558"/>
    <n v="3108.7200000000003"/>
    <n v="2435.1639999999998"/>
    <n v="1683.8899999999999"/>
    <n v="803.08600000000001"/>
    <x v="13"/>
    <s v="Illinois, 2009"/>
  </r>
  <r>
    <s v="Sangamon County"/>
    <s v="Illinois"/>
    <n v="2009"/>
    <n v="194049"/>
    <n v="92857"/>
    <n v="101192"/>
    <n v="12613.184999999999"/>
    <n v="25614.468000000001"/>
    <n v="24644.222999999998"/>
    <n v="24450.173999999999"/>
    <n v="26390.664000000001"/>
    <n v="30465.692999999999"/>
    <n v="23285.88"/>
    <n v="13389.381000000001"/>
    <n v="9120.3029999999999"/>
    <n v="4075.029"/>
    <x v="13"/>
    <s v="Illinois, 2009"/>
  </r>
  <r>
    <s v="Schuyler County"/>
    <s v="Illinois"/>
    <n v="2009"/>
    <n v="6917"/>
    <n v="3457"/>
    <n v="3460"/>
    <n v="366.601"/>
    <n v="850.79099999999994"/>
    <n v="802.37199999999996"/>
    <n v="677.86599999999999"/>
    <n v="947.62900000000002"/>
    <n v="1051.384"/>
    <n v="878.45899999999995"/>
    <n v="629.447"/>
    <n v="456.52199999999999"/>
    <n v="262.846"/>
    <x v="13"/>
    <s v="Illinois, 2009"/>
  </r>
  <r>
    <s v="Scott County"/>
    <s v="Illinois"/>
    <n v="2009"/>
    <n v="5238"/>
    <n v="2576"/>
    <n v="2662"/>
    <n v="303.80399999999997"/>
    <n v="670.46399999999994"/>
    <n v="612.846"/>
    <n v="576.17999999999995"/>
    <n v="686.178"/>
    <n v="827.60400000000004"/>
    <n v="633.798"/>
    <n v="460.94400000000002"/>
    <n v="340.47"/>
    <n v="130.94999999999999"/>
    <x v="13"/>
    <s v="Illinois, 2009"/>
  </r>
  <r>
    <s v="Shelby County"/>
    <s v="Illinois"/>
    <n v="2009"/>
    <n v="21854"/>
    <n v="10791"/>
    <n v="11063"/>
    <n v="1223.8240000000001"/>
    <n v="2731.75"/>
    <n v="2709.8959999999997"/>
    <n v="2229.1080000000002"/>
    <n v="2797.3119999999999"/>
    <n v="3321.808"/>
    <n v="2753.6040000000003"/>
    <n v="2054.2759999999998"/>
    <n v="1354.9479999999999"/>
    <n v="699.32799999999997"/>
    <x v="13"/>
    <s v="Illinois, 2009"/>
  </r>
  <r>
    <s v="Stark County"/>
    <s v="Illinois"/>
    <n v="2009"/>
    <n v="6076"/>
    <n v="2917"/>
    <n v="3159"/>
    <n v="352.40800000000002"/>
    <n v="844.56400000000008"/>
    <n v="668.36"/>
    <n v="558.99199999999996"/>
    <n v="795.95600000000002"/>
    <n v="862.79200000000003"/>
    <n v="795.9559999999999"/>
    <n v="601.524"/>
    <n v="382.78800000000001"/>
    <n v="212.66"/>
    <x v="13"/>
    <s v="Illinois, 2009"/>
  </r>
  <r>
    <s v="Stephenson County"/>
    <s v="Illinois"/>
    <n v="2009"/>
    <n v="46821"/>
    <n v="22503"/>
    <n v="24318"/>
    <n v="2715.6179999999999"/>
    <n v="6180.3719999999994"/>
    <n v="5805.8040000000001"/>
    <n v="4541.6370000000006"/>
    <n v="6320.835"/>
    <n v="7210.4339999999993"/>
    <n v="5899.4459999999999"/>
    <n v="4120.2479999999996"/>
    <n v="3183.828"/>
    <n v="936.42"/>
    <x v="13"/>
    <s v="Illinois, 2009"/>
  </r>
  <r>
    <s v="Tazewell County"/>
    <s v="Illinois"/>
    <n v="2009"/>
    <n v="130789"/>
    <n v="64751"/>
    <n v="66038"/>
    <n v="8239.7070000000003"/>
    <n v="17002.57"/>
    <n v="15563.891"/>
    <n v="16479.414000000001"/>
    <n v="17656.514999999999"/>
    <n v="19879.928"/>
    <n v="15694.68"/>
    <n v="10201.542000000001"/>
    <n v="6931.817"/>
    <n v="3138.9360000000001"/>
    <x v="13"/>
    <s v="Illinois, 2009"/>
  </r>
  <r>
    <s v="Union County"/>
    <s v="Illinois"/>
    <n v="2009"/>
    <n v="18078"/>
    <n v="8771"/>
    <n v="9307"/>
    <n v="958.13400000000001"/>
    <n v="2241.672"/>
    <n v="2205.5160000000001"/>
    <n v="1988.58"/>
    <n v="2422.4520000000002"/>
    <n v="2765.9340000000002"/>
    <n v="2313.9840000000004"/>
    <n v="1699.3320000000001"/>
    <n v="940.05599999999993"/>
    <n v="524.26199999999994"/>
    <x v="13"/>
    <s v="Illinois, 2009"/>
  </r>
  <r>
    <s v="Vermilion County"/>
    <s v="Illinois"/>
    <n v="2009"/>
    <n v="80926"/>
    <n v="39990"/>
    <n v="40936"/>
    <n v="5422.0420000000004"/>
    <n v="10925.01"/>
    <n v="10277.601999999999"/>
    <n v="9630.1939999999995"/>
    <n v="10115.75"/>
    <n v="11734.27"/>
    <n v="9630.1939999999995"/>
    <n v="6635.9320000000007"/>
    <n v="4774.634"/>
    <n v="1699.4459999999999"/>
    <x v="13"/>
    <s v="Illinois, 2009"/>
  </r>
  <r>
    <s v="Wabash County"/>
    <s v="Illinois"/>
    <n v="2009"/>
    <n v="12199"/>
    <n v="6059"/>
    <n v="6140"/>
    <n v="670.94500000000005"/>
    <n v="1476.0790000000002"/>
    <n v="1610.268"/>
    <n v="1402.885"/>
    <n v="1537.0740000000001"/>
    <n v="1903.0440000000001"/>
    <n v="1488.278"/>
    <n v="988.11900000000003"/>
    <n v="744.13900000000001"/>
    <n v="378.16899999999998"/>
    <x v="13"/>
    <s v="Illinois, 2009"/>
  </r>
  <r>
    <s v="Warren County"/>
    <s v="Illinois"/>
    <n v="2009"/>
    <n v="17551"/>
    <n v="8501"/>
    <n v="9050"/>
    <n v="947.75400000000002"/>
    <n v="2211.4259999999999"/>
    <n v="2983.67"/>
    <n v="1755.1"/>
    <n v="2088.569"/>
    <n v="2439.5889999999999"/>
    <n v="2211.4259999999999"/>
    <n v="1421.6309999999999"/>
    <n v="1070.6109999999999"/>
    <n v="403.673"/>
    <x v="13"/>
    <s v="Illinois, 2009"/>
  </r>
  <r>
    <s v="Washington County"/>
    <s v="Illinois"/>
    <n v="2009"/>
    <n v="14725"/>
    <n v="7339"/>
    <n v="7386"/>
    <n v="868.77499999999998"/>
    <n v="1796.4499999999998"/>
    <n v="1958.425"/>
    <n v="1575.575"/>
    <n v="2017.325"/>
    <n v="2459.0749999999998"/>
    <n v="1708.1"/>
    <n v="1178"/>
    <n v="736.25"/>
    <n v="456.47500000000002"/>
    <x v="13"/>
    <s v="Illinois, 2009"/>
  </r>
  <r>
    <s v="Wayne County"/>
    <s v="Illinois"/>
    <n v="2009"/>
    <n v="16505"/>
    <n v="8020"/>
    <n v="8485"/>
    <n v="973.79499999999996"/>
    <n v="2046.62"/>
    <n v="1980.6"/>
    <n v="1848.56"/>
    <n v="2013.61"/>
    <n v="2409.73"/>
    <n v="2063.125"/>
    <n v="1650.5"/>
    <n v="1039.8150000000001"/>
    <n v="478.64499999999998"/>
    <x v="13"/>
    <s v="Illinois, 2009"/>
  </r>
  <r>
    <s v="White County"/>
    <s v="Illinois"/>
    <n v="2009"/>
    <n v="14772"/>
    <n v="7089"/>
    <n v="7683"/>
    <n v="827.23199999999997"/>
    <n v="1595.376"/>
    <n v="1639.692"/>
    <n v="1610.1480000000001"/>
    <n v="1920.3600000000001"/>
    <n v="2289.66"/>
    <n v="1890.816"/>
    <n v="1418.1120000000001"/>
    <n v="1019.268"/>
    <n v="546.56399999999996"/>
    <x v="13"/>
    <s v="Illinois, 2009"/>
  </r>
  <r>
    <s v="Whiteside County"/>
    <s v="Illinois"/>
    <n v="2009"/>
    <n v="59059"/>
    <n v="28966"/>
    <n v="30093"/>
    <n v="3602.5990000000002"/>
    <n v="7854.8469999999998"/>
    <n v="7500.4930000000004"/>
    <n v="6142.1360000000004"/>
    <n v="7736.7290000000003"/>
    <n v="8976.9680000000008"/>
    <n v="7205.1980000000003"/>
    <n v="4901.8969999999999"/>
    <n v="3720.7169999999996"/>
    <n v="1358.357"/>
    <x v="13"/>
    <s v="Illinois, 2009"/>
  </r>
  <r>
    <s v="Will County"/>
    <s v="Illinois"/>
    <n v="2009"/>
    <n v="664361"/>
    <n v="333408"/>
    <n v="330953"/>
    <n v="51155.796999999999"/>
    <n v="110948.28700000001"/>
    <n v="89024.373999999996"/>
    <n v="87695.652000000002"/>
    <n v="111612.648"/>
    <n v="96996.706000000006"/>
    <n v="61785.573000000004"/>
    <n v="31889.328000000001"/>
    <n v="16609.025000000001"/>
    <n v="6643.61"/>
    <x v="13"/>
    <s v="Illinois, 2009"/>
  </r>
  <r>
    <s v="Williamson County"/>
    <s v="Illinois"/>
    <n v="2009"/>
    <n v="64212"/>
    <n v="31234"/>
    <n v="32978"/>
    <n v="3916.9319999999998"/>
    <n v="7769.652"/>
    <n v="7641.2279999999992"/>
    <n v="8989.68"/>
    <n v="8411.7720000000008"/>
    <n v="9118.1039999999994"/>
    <n v="7769.652"/>
    <n v="5458.02"/>
    <n v="3531.66"/>
    <n v="1541.088"/>
    <x v="13"/>
    <s v="Illinois, 2009"/>
  </r>
  <r>
    <s v="Winnebago County"/>
    <s v="Illinois"/>
    <n v="2009"/>
    <n v="295803"/>
    <n v="145671"/>
    <n v="150132"/>
    <n v="20114.603999999999"/>
    <n v="41708.222999999998"/>
    <n v="38750.192999999999"/>
    <n v="38158.587"/>
    <n v="41412.42"/>
    <n v="43483.040999999997"/>
    <n v="33129.936000000002"/>
    <n v="19818.800999999999"/>
    <n v="13311.135"/>
    <n v="5916.06"/>
    <x v="13"/>
    <s v="Illinois, 2009"/>
  </r>
  <r>
    <s v="Woodford County"/>
    <s v="Illinois"/>
    <n v="2009"/>
    <n v="37950"/>
    <n v="18752"/>
    <n v="19198"/>
    <n v="2277"/>
    <n v="5502.75"/>
    <n v="5313"/>
    <n v="3908.8500000000004"/>
    <n v="5161.2000000000007"/>
    <n v="5958.15"/>
    <n v="4440.1499999999996"/>
    <n v="2542.65"/>
    <n v="1859.5500000000002"/>
    <n v="986.7"/>
    <x v="13"/>
    <s v="Illinois, 2009"/>
  </r>
  <r>
    <s v="Adams County"/>
    <s v="Indiana"/>
    <n v="2009"/>
    <n v="33955"/>
    <n v="16893"/>
    <n v="17062"/>
    <n v="3089.9050000000002"/>
    <n v="5534.665"/>
    <n v="4753.7"/>
    <n v="4006.69"/>
    <n v="4176.4650000000001"/>
    <n v="4380.1949999999997"/>
    <n v="3361.5450000000001"/>
    <n v="2173.12"/>
    <n v="1731.7049999999999"/>
    <n v="780.96500000000003"/>
    <x v="14"/>
    <s v="Indiana, 2009"/>
  </r>
  <r>
    <s v="Allen County"/>
    <s v="Indiana"/>
    <n v="2009"/>
    <n v="348646"/>
    <n v="171008"/>
    <n v="177638"/>
    <n v="26845.741999999998"/>
    <n v="51599.608"/>
    <n v="46718.563999999998"/>
    <n v="48810.44"/>
    <n v="47764.502"/>
    <n v="50553.67"/>
    <n v="36259.184000000001"/>
    <n v="20221.468000000001"/>
    <n v="13597.194"/>
    <n v="6275.6279999999997"/>
    <x v="14"/>
    <s v="Indiana, 2009"/>
  </r>
  <r>
    <s v="Bartholomew County"/>
    <s v="Indiana"/>
    <n v="2009"/>
    <n v="74681"/>
    <n v="36810"/>
    <n v="37871"/>
    <n v="5302.3509999999997"/>
    <n v="10455.34"/>
    <n v="8887.0390000000007"/>
    <n v="9409.8060000000005"/>
    <n v="10828.744999999999"/>
    <n v="10754.063999999998"/>
    <n v="8737.6769999999997"/>
    <n v="5526.3940000000002"/>
    <n v="3360.645"/>
    <n v="1344.258"/>
    <x v="14"/>
    <s v="Indiana, 2009"/>
  </r>
  <r>
    <s v="Benton County"/>
    <s v="Indiana"/>
    <n v="2009"/>
    <n v="8723"/>
    <n v="4356"/>
    <n v="4367"/>
    <n v="619.33299999999997"/>
    <n v="1264.835"/>
    <n v="1081.652"/>
    <n v="802.51599999999996"/>
    <n v="1221.22"/>
    <n v="1325.896"/>
    <n v="994.42200000000003"/>
    <n v="680.39400000000001"/>
    <n v="497.21100000000001"/>
    <n v="235.52099999999999"/>
    <x v="14"/>
    <s v="Indiana, 2009"/>
  </r>
  <r>
    <s v="Blackford County"/>
    <s v="Indiana"/>
    <n v="2009"/>
    <n v="13254"/>
    <n v="6580"/>
    <n v="6674"/>
    <n v="755.47799999999995"/>
    <n v="1776.0360000000001"/>
    <n v="1550.7180000000001"/>
    <n v="1418.1779999999999"/>
    <n v="1829.0520000000001"/>
    <n v="1961.5920000000001"/>
    <n v="1749.5279999999998"/>
    <n v="1219.3679999999999"/>
    <n v="781.9860000000001"/>
    <n v="225.31800000000001"/>
    <x v="14"/>
    <s v="Indiana, 2009"/>
  </r>
  <r>
    <s v="Boone County"/>
    <s v="Indiana"/>
    <n v="2009"/>
    <n v="53931"/>
    <n v="26636"/>
    <n v="27295"/>
    <n v="3936.9630000000002"/>
    <n v="8628.9600000000009"/>
    <n v="6579.5820000000003"/>
    <n v="5231.3069999999998"/>
    <n v="8628.9599999999991"/>
    <n v="9060.4079999999994"/>
    <n v="5554.893"/>
    <n v="3074.067"/>
    <n v="2372.9639999999999"/>
    <n v="808.96500000000003"/>
    <x v="14"/>
    <s v="Indiana, 2009"/>
  </r>
  <r>
    <s v="Brown County"/>
    <s v="Indiana"/>
    <n v="2009"/>
    <n v="14724"/>
    <n v="7518"/>
    <n v="7206"/>
    <n v="588.96"/>
    <n v="1737.432"/>
    <n v="1604.9159999999999"/>
    <n v="1354.6080000000002"/>
    <n v="2076.0839999999998"/>
    <n v="2679.768"/>
    <n v="2473.6320000000001"/>
    <n v="1339.884"/>
    <n v="692.02800000000002"/>
    <n v="176.68799999999999"/>
    <x v="14"/>
    <s v="Indiana, 2009"/>
  </r>
  <r>
    <s v="Carroll County"/>
    <s v="Indiana"/>
    <n v="2009"/>
    <n v="19863"/>
    <n v="9959"/>
    <n v="9904"/>
    <n v="1251.3689999999999"/>
    <n v="2741.0940000000001"/>
    <n v="2363.6970000000001"/>
    <n v="2145.2039999999997"/>
    <n v="2939.7240000000002"/>
    <n v="3138.3540000000003"/>
    <n v="2443.1490000000003"/>
    <n v="1509.588"/>
    <n v="1013.0129999999999"/>
    <n v="337.67099999999999"/>
    <x v="14"/>
    <s v="Indiana, 2009"/>
  </r>
  <r>
    <s v="Cass County"/>
    <s v="Indiana"/>
    <n v="2009"/>
    <n v="39263"/>
    <n v="19530"/>
    <n v="19733"/>
    <n v="2866.1990000000001"/>
    <n v="5536.0829999999996"/>
    <n v="4790.0859999999993"/>
    <n v="4750.8230000000003"/>
    <n v="5418.2939999999999"/>
    <n v="5732.3979999999992"/>
    <n v="4554.5079999999998"/>
    <n v="2866.1989999999996"/>
    <n v="1923.8870000000002"/>
    <n v="745.99699999999996"/>
    <x v="14"/>
    <s v="Indiana, 2009"/>
  </r>
  <r>
    <s v="Clark County"/>
    <s v="Indiana"/>
    <n v="2009"/>
    <n v="105280"/>
    <n v="51361"/>
    <n v="53919"/>
    <n v="7053.76"/>
    <n v="13791.68"/>
    <n v="12528.32"/>
    <n v="15897.28"/>
    <n v="15265.6"/>
    <n v="15476.16"/>
    <n v="12107.2"/>
    <n v="7264.32"/>
    <n v="4527.04"/>
    <n v="1579.2"/>
    <x v="14"/>
    <s v="Indiana, 2009"/>
  </r>
  <r>
    <s v="Clay County"/>
    <s v="Indiana"/>
    <n v="2009"/>
    <n v="26682"/>
    <n v="13100"/>
    <n v="13582"/>
    <n v="1734.33"/>
    <n v="3708.7979999999998"/>
    <n v="3228.5219999999999"/>
    <n v="3175.1580000000004"/>
    <n v="3708.7979999999998"/>
    <n v="4055.6640000000002"/>
    <n v="3068.43"/>
    <n v="2027.8319999999999"/>
    <n v="1307.4180000000001"/>
    <n v="640.36800000000005"/>
    <x v="14"/>
    <s v="Indiana, 2009"/>
  </r>
  <r>
    <s v="Clinton County"/>
    <s v="Indiana"/>
    <n v="2009"/>
    <n v="34081"/>
    <n v="16759"/>
    <n v="17322"/>
    <n v="2658.3180000000002"/>
    <n v="5009.9070000000002"/>
    <n v="4669.0969999999998"/>
    <n v="4089.7200000000003"/>
    <n v="4566.8539999999994"/>
    <n v="4737.259"/>
    <n v="3578.5050000000001"/>
    <n v="2249.346"/>
    <n v="1806.2930000000001"/>
    <n v="783.86300000000006"/>
    <x v="14"/>
    <s v="Indiana, 2009"/>
  </r>
  <r>
    <s v="Crawford County"/>
    <s v="Indiana"/>
    <n v="2009"/>
    <n v="10795"/>
    <n v="5370"/>
    <n v="5425"/>
    <n v="669.29"/>
    <n v="1316.99"/>
    <n v="1349.375"/>
    <n v="1306.1949999999999"/>
    <n v="1500.5050000000001"/>
    <n v="1770.38"/>
    <n v="1424.94"/>
    <n v="852.80500000000006"/>
    <n v="474.97999999999996"/>
    <n v="140.33500000000001"/>
    <x v="14"/>
    <s v="Indiana, 2009"/>
  </r>
  <r>
    <s v="Daviess County"/>
    <s v="Indiana"/>
    <n v="2009"/>
    <n v="30205"/>
    <n v="15088"/>
    <n v="15117"/>
    <n v="2597.63"/>
    <n v="4530.75"/>
    <n v="3987.0600000000004"/>
    <n v="3836.0349999999999"/>
    <n v="3745.42"/>
    <n v="4047.4700000000003"/>
    <n v="3292.3449999999998"/>
    <n v="2114.35"/>
    <n v="1359.2249999999999"/>
    <n v="694.71500000000003"/>
    <x v="14"/>
    <s v="Indiana, 2009"/>
  </r>
  <r>
    <s v="Dearborn County"/>
    <s v="Indiana"/>
    <n v="2009"/>
    <n v="49608"/>
    <n v="24672"/>
    <n v="24936"/>
    <n v="3274.1280000000002"/>
    <n v="6994.7279999999992"/>
    <n v="6201"/>
    <n v="5506.4879999999994"/>
    <n v="7341.9840000000004"/>
    <n v="8334.1440000000002"/>
    <n v="5853.7439999999997"/>
    <n v="3373.3440000000001"/>
    <n v="1984.32"/>
    <n v="644.904"/>
    <x v="14"/>
    <s v="Indiana, 2009"/>
  </r>
  <r>
    <s v="Decatur County"/>
    <s v="Indiana"/>
    <n v="2009"/>
    <n v="25066"/>
    <n v="12407"/>
    <n v="12659"/>
    <n v="1804.752"/>
    <n v="3509.24"/>
    <n v="3183.3820000000001"/>
    <n v="3183.3820000000001"/>
    <n v="3383.91"/>
    <n v="3684.7020000000002"/>
    <n v="2757.26"/>
    <n v="1779.6860000000001"/>
    <n v="1303.4319999999998"/>
    <n v="426.12200000000001"/>
    <x v="14"/>
    <s v="Indiana, 2009"/>
  </r>
  <r>
    <s v="DeKalb County"/>
    <s v="Indiana"/>
    <n v="2009"/>
    <n v="41759"/>
    <n v="20847"/>
    <n v="20912"/>
    <n v="2881.3710000000001"/>
    <n v="6263.85"/>
    <n v="5219.875"/>
    <n v="5428.67"/>
    <n v="5971.5370000000003"/>
    <n v="6263.85"/>
    <n v="4551.7309999999998"/>
    <n v="2714.335"/>
    <n v="1670.3600000000001"/>
    <n v="835.18"/>
    <x v="14"/>
    <s v="Indiana, 2009"/>
  </r>
  <r>
    <s v="Delaware County"/>
    <s v="Indiana"/>
    <n v="2009"/>
    <n v="115548"/>
    <n v="55295"/>
    <n v="60253"/>
    <n v="6355.14"/>
    <n v="12941.376"/>
    <n v="28078.164000000001"/>
    <n v="10977.06"/>
    <n v="13403.567999999999"/>
    <n v="14559.047999999999"/>
    <n v="12710.279999999999"/>
    <n v="8435.0040000000008"/>
    <n v="5892.9480000000003"/>
    <n v="2310.96"/>
    <x v="14"/>
    <s v="Indiana, 2009"/>
  </r>
  <r>
    <s v="Dubois County"/>
    <s v="Indiana"/>
    <n v="2009"/>
    <n v="41207"/>
    <n v="20450"/>
    <n v="20757"/>
    <n v="2843.2829999999999"/>
    <n v="5933.808"/>
    <n v="5274.4959999999992"/>
    <n v="4615.1840000000002"/>
    <n v="5851.3940000000002"/>
    <n v="6428.2919999999995"/>
    <n v="4532.7700000000004"/>
    <n v="3008.1109999999999"/>
    <n v="1936.729"/>
    <n v="782.93299999999999"/>
    <x v="14"/>
    <s v="Indiana, 2009"/>
  </r>
  <r>
    <s v="Elkhart County"/>
    <s v="Indiana"/>
    <n v="2009"/>
    <n v="197851"/>
    <n v="98828"/>
    <n v="99023"/>
    <n v="17015.186000000002"/>
    <n v="30864.756000000001"/>
    <n v="26907.736000000001"/>
    <n v="27105.587"/>
    <n v="27896.991000000002"/>
    <n v="26314.182999999997"/>
    <n v="19785.099999999999"/>
    <n v="11277.507"/>
    <n v="7518.3379999999997"/>
    <n v="2967.7649999999999"/>
    <x v="14"/>
    <s v="Indiana, 2009"/>
  </r>
  <r>
    <s v="Fayette County"/>
    <s v="Indiana"/>
    <n v="2009"/>
    <n v="24313"/>
    <n v="11780"/>
    <n v="12533"/>
    <n v="1556.0319999999999"/>
    <n v="3185.0030000000002"/>
    <n v="2820.308"/>
    <n v="3087.7510000000002"/>
    <n v="3136.377"/>
    <n v="3525.3850000000002"/>
    <n v="3112.0639999999999"/>
    <n v="1993.6659999999999"/>
    <n v="1434.4670000000001"/>
    <n v="461.947"/>
    <x v="14"/>
    <s v="Indiana, 2009"/>
  </r>
  <r>
    <s v="Floyd County"/>
    <s v="Indiana"/>
    <n v="2009"/>
    <n v="73031"/>
    <n v="35154"/>
    <n v="37877"/>
    <n v="4527.9219999999996"/>
    <n v="10078.278"/>
    <n v="9420.9989999999998"/>
    <n v="9128.875"/>
    <n v="10443.433000000001"/>
    <n v="11684.96"/>
    <n v="8398.5650000000005"/>
    <n v="4820.0460000000003"/>
    <n v="3213.364"/>
    <n v="1241.527"/>
    <x v="14"/>
    <s v="Indiana, 2009"/>
  </r>
  <r>
    <s v="Fountain County"/>
    <s v="Indiana"/>
    <n v="2009"/>
    <n v="17075"/>
    <n v="8588"/>
    <n v="8487"/>
    <n v="956.2"/>
    <n v="2339.2749999999996"/>
    <n v="2031.925"/>
    <n v="1844.1"/>
    <n v="2339.2750000000001"/>
    <n v="2595.3999999999996"/>
    <n v="2083.1499999999996"/>
    <n v="1519.675"/>
    <n v="904.97500000000002"/>
    <n v="443.95"/>
    <x v="14"/>
    <s v="Indiana, 2009"/>
  </r>
  <r>
    <s v="Franklin County"/>
    <s v="Indiana"/>
    <n v="2009"/>
    <n v="23074"/>
    <n v="11547"/>
    <n v="11527"/>
    <n v="1476.7360000000001"/>
    <n v="3461.1"/>
    <n v="2930.3980000000001"/>
    <n v="2445.8440000000001"/>
    <n v="3438.0259999999998"/>
    <n v="3622.6179999999999"/>
    <n v="2653.5099999999998"/>
    <n v="1615.1799999999998"/>
    <n v="1038.33"/>
    <n v="369.18400000000003"/>
    <x v="14"/>
    <s v="Indiana, 2009"/>
  </r>
  <r>
    <s v="Fulton County"/>
    <s v="Indiana"/>
    <n v="2009"/>
    <n v="20251"/>
    <n v="9898"/>
    <n v="10353"/>
    <n v="1296.0640000000001"/>
    <n v="2774.3870000000002"/>
    <n v="2430.12"/>
    <n v="2247.8609999999999"/>
    <n v="2673.1319999999996"/>
    <n v="3219.9090000000001"/>
    <n v="2490.873"/>
    <n v="1701.0839999999998"/>
    <n v="911.29500000000007"/>
    <n v="506.27499999999998"/>
    <x v="14"/>
    <s v="Indiana, 2009"/>
  </r>
  <r>
    <s v="Gibson County"/>
    <s v="Indiana"/>
    <n v="2009"/>
    <n v="32834"/>
    <n v="16337"/>
    <n v="16497"/>
    <n v="2167.0439999999999"/>
    <n v="4399.7559999999994"/>
    <n v="3972.9140000000002"/>
    <n v="4005.748"/>
    <n v="4498.2579999999998"/>
    <n v="5056.4359999999997"/>
    <n v="3808.7439999999997"/>
    <n v="2495.384"/>
    <n v="1871.538"/>
    <n v="591.01199999999994"/>
    <x v="14"/>
    <s v="Indiana, 2009"/>
  </r>
  <r>
    <s v="Grant County"/>
    <s v="Indiana"/>
    <n v="2009"/>
    <n v="69203"/>
    <n v="33371"/>
    <n v="35832"/>
    <n v="4082.9769999999999"/>
    <n v="8304.36"/>
    <n v="11556.901"/>
    <n v="7197.1120000000001"/>
    <n v="8373.5630000000001"/>
    <n v="10034.435000000001"/>
    <n v="8373.5630000000001"/>
    <n v="5882.2550000000001"/>
    <n v="3944.5709999999999"/>
    <n v="1384.06"/>
    <x v="14"/>
    <s v="Indiana, 2009"/>
  </r>
  <r>
    <s v="Greene County"/>
    <s v="Indiana"/>
    <n v="2009"/>
    <n v="32715"/>
    <n v="16081"/>
    <n v="16634"/>
    <n v="1962.9"/>
    <n v="4351.0950000000003"/>
    <n v="3958.5150000000003"/>
    <n v="3696.7950000000001"/>
    <n v="4547.3850000000002"/>
    <n v="5005.3950000000004"/>
    <n v="4122.09"/>
    <n v="2584.4850000000001"/>
    <n v="1766.6100000000001"/>
    <n v="687.01499999999999"/>
    <x v="14"/>
    <s v="Indiana, 2009"/>
  </r>
  <r>
    <s v="Hamilton County"/>
    <s v="Indiana"/>
    <n v="2009"/>
    <n v="261328"/>
    <n v="129339"/>
    <n v="131989"/>
    <n v="20383.583999999999"/>
    <n v="44425.759999999995"/>
    <n v="29530.063999999998"/>
    <n v="34495.296000000002"/>
    <n v="47823.024000000005"/>
    <n v="39460.527999999998"/>
    <n v="24303.504000000001"/>
    <n v="11759.76"/>
    <n v="7317.1840000000002"/>
    <n v="2090.6239999999998"/>
    <x v="14"/>
    <s v="Indiana, 2009"/>
  </r>
  <r>
    <s v="Hancock County"/>
    <s v="Indiana"/>
    <n v="2009"/>
    <n v="65777"/>
    <n v="32622"/>
    <n v="33155"/>
    <n v="4407.0590000000002"/>
    <n v="9932.3270000000011"/>
    <n v="7761.6859999999997"/>
    <n v="7038.1389999999992"/>
    <n v="10195.434999999999"/>
    <n v="10524.32"/>
    <n v="7827.4629999999997"/>
    <n v="4538.6130000000003"/>
    <n v="2631.08"/>
    <n v="986.65499999999997"/>
    <x v="14"/>
    <s v="Indiana, 2009"/>
  </r>
  <r>
    <s v="Harrison County"/>
    <s v="Indiana"/>
    <n v="2009"/>
    <n v="36973"/>
    <n v="18255"/>
    <n v="18718"/>
    <n v="2255.3530000000001"/>
    <n v="4954.3819999999996"/>
    <n v="4547.6790000000001"/>
    <n v="4547.6790000000001"/>
    <n v="5435.0309999999999"/>
    <n v="5952.6530000000002"/>
    <n v="4584.652"/>
    <n v="2588.11"/>
    <n v="1368.001"/>
    <n v="665.51400000000001"/>
    <x v="14"/>
    <s v="Indiana, 2009"/>
  </r>
  <r>
    <s v="Hendricks County"/>
    <s v="Indiana"/>
    <n v="2009"/>
    <n v="133949"/>
    <n v="67351"/>
    <n v="66598"/>
    <n v="8706.6849999999995"/>
    <n v="20494.197"/>
    <n v="16609.675999999999"/>
    <n v="17949.165999999997"/>
    <n v="22235.534"/>
    <n v="20494.197"/>
    <n v="13930.696"/>
    <n v="7635.0929999999998"/>
    <n v="4420.317"/>
    <n v="1607.3879999999999"/>
    <x v="14"/>
    <s v="Indiana, 2009"/>
  </r>
  <r>
    <s v="Henry County"/>
    <s v="Indiana"/>
    <n v="2009"/>
    <n v="47481"/>
    <n v="24104"/>
    <n v="23377"/>
    <n v="2611.4549999999999"/>
    <n v="5840.1630000000005"/>
    <n v="5650.2389999999996"/>
    <n v="5792.6819999999998"/>
    <n v="7122.15"/>
    <n v="7074.6689999999999"/>
    <n v="5887.6440000000002"/>
    <n v="3940.9229999999998"/>
    <n v="2611.4549999999999"/>
    <n v="949.62"/>
    <x v="14"/>
    <s v="Indiana, 2009"/>
  </r>
  <r>
    <s v="Howard County"/>
    <s v="Indiana"/>
    <n v="2009"/>
    <n v="83685"/>
    <n v="40395"/>
    <n v="43290"/>
    <n v="5523.21"/>
    <n v="11548.53"/>
    <n v="9958.5149999999994"/>
    <n v="10627.994999999999"/>
    <n v="10962.735000000001"/>
    <n v="12385.380000000001"/>
    <n v="10376.939999999999"/>
    <n v="6778.4849999999997"/>
    <n v="4184.25"/>
    <n v="1590.0150000000001"/>
    <x v="14"/>
    <s v="Indiana, 2009"/>
  </r>
  <r>
    <s v="Huntington County"/>
    <s v="Indiana"/>
    <n v="2009"/>
    <n v="37890"/>
    <n v="18408"/>
    <n v="19482"/>
    <n v="2500.7399999999998"/>
    <n v="5001.4799999999996"/>
    <n v="5190.93"/>
    <n v="4433.13"/>
    <n v="5039.37"/>
    <n v="5872.95"/>
    <n v="4167.8999999999996"/>
    <n v="2690.19"/>
    <n v="2273.4"/>
    <n v="795.69"/>
    <x v="14"/>
    <s v="Indiana, 2009"/>
  </r>
  <r>
    <s v="Jackson County"/>
    <s v="Indiana"/>
    <n v="2009"/>
    <n v="42131"/>
    <n v="20896"/>
    <n v="21235"/>
    <n v="3033.4319999999998"/>
    <n v="5687.6849999999995"/>
    <n v="4971.4580000000005"/>
    <n v="5771.9470000000001"/>
    <n v="6066.8639999999996"/>
    <n v="6024.7330000000002"/>
    <n v="4634.41"/>
    <n v="3075.5630000000001"/>
    <n v="2064.4189999999999"/>
    <n v="674.096"/>
    <x v="14"/>
    <s v="Indiana, 2009"/>
  </r>
  <r>
    <s v="Jasper County"/>
    <s v="Indiana"/>
    <n v="2009"/>
    <n v="32197"/>
    <n v="15988"/>
    <n v="16209"/>
    <n v="2221.5929999999998"/>
    <n v="4571.9740000000002"/>
    <n v="4926.1409999999996"/>
    <n v="3509.473"/>
    <n v="4250.0039999999999"/>
    <n v="4732.9590000000007"/>
    <n v="3606.0640000000003"/>
    <n v="2382.578"/>
    <n v="1481.0619999999999"/>
    <n v="579.54600000000005"/>
    <x v="14"/>
    <s v="Indiana, 2009"/>
  </r>
  <r>
    <s v="Jay County"/>
    <s v="Indiana"/>
    <n v="2009"/>
    <n v="21270"/>
    <n v="10490"/>
    <n v="10780"/>
    <n v="1531.44"/>
    <n v="3126.6899999999996"/>
    <n v="2594.94"/>
    <n v="2446.0500000000002"/>
    <n v="2828.91"/>
    <n v="2977.8"/>
    <n v="2488.59"/>
    <n v="1680.33"/>
    <n v="1127.31"/>
    <n v="425.4"/>
    <x v="14"/>
    <s v="Indiana, 2009"/>
  </r>
  <r>
    <s v="Jefferson County"/>
    <s v="Indiana"/>
    <n v="2009"/>
    <n v="32628"/>
    <n v="16033"/>
    <n v="16595"/>
    <n v="1892.424"/>
    <n v="4209.0119999999997"/>
    <n v="4861.5720000000001"/>
    <n v="3784.848"/>
    <n v="4470.0360000000001"/>
    <n v="4926.8280000000004"/>
    <n v="3850.1040000000003"/>
    <n v="2447.1000000000004"/>
    <n v="1500.8879999999999"/>
    <n v="587.30399999999997"/>
    <x v="14"/>
    <s v="Indiana, 2009"/>
  </r>
  <r>
    <s v="Jennings County"/>
    <s v="Indiana"/>
    <n v="2009"/>
    <n v="28052"/>
    <n v="13955"/>
    <n v="14097"/>
    <n v="1935.588"/>
    <n v="4095.5920000000001"/>
    <n v="3534.5519999999997"/>
    <n v="3506.5"/>
    <n v="4320.0079999999998"/>
    <n v="4151.6959999999999"/>
    <n v="3282.0839999999998"/>
    <n v="1879.4839999999999"/>
    <n v="1122.08"/>
    <n v="224.416"/>
    <x v="14"/>
    <s v="Indiana, 2009"/>
  </r>
  <r>
    <s v="Johnson County"/>
    <s v="Indiana"/>
    <n v="2009"/>
    <n v="136081"/>
    <n v="66714"/>
    <n v="69367"/>
    <n v="9253.5079999999998"/>
    <n v="19731.745000000003"/>
    <n v="18098.773000000001"/>
    <n v="18234.853999999999"/>
    <n v="20548.231"/>
    <n v="19867.826000000001"/>
    <n v="14424.585999999999"/>
    <n v="8300.9410000000007"/>
    <n v="5443.24"/>
    <n v="2041.2149999999999"/>
    <x v="14"/>
    <s v="Indiana, 2009"/>
  </r>
  <r>
    <s v="Knox County"/>
    <s v="Indiana"/>
    <n v="2009"/>
    <n v="37970"/>
    <n v="18728"/>
    <n v="19242"/>
    <n v="2316.17"/>
    <n v="4366.55"/>
    <n v="6189.1100000000006"/>
    <n v="4898.13"/>
    <n v="4518.43"/>
    <n v="5277.83"/>
    <n v="4290.6100000000006"/>
    <n v="2999.63"/>
    <n v="1936.47"/>
    <n v="1063.1600000000001"/>
    <x v="14"/>
    <s v="Indiana, 2009"/>
  </r>
  <r>
    <s v="Kosciusko County"/>
    <s v="Indiana"/>
    <n v="2009"/>
    <n v="76096"/>
    <n v="37967"/>
    <n v="38129"/>
    <n v="5555.0079999999998"/>
    <n v="10957.824000000001"/>
    <n v="9968.5760000000009"/>
    <n v="9740.2880000000005"/>
    <n v="10272.959999999999"/>
    <n v="11338.304"/>
    <n v="8674.9439999999995"/>
    <n v="5098.4320000000007"/>
    <n v="3272.1280000000002"/>
    <n v="1217.5360000000001"/>
    <x v="14"/>
    <s v="Indiana, 2009"/>
  </r>
  <r>
    <s v="LaGrange County"/>
    <s v="Indiana"/>
    <n v="2009"/>
    <n v="36857"/>
    <n v="18737"/>
    <n v="18120"/>
    <n v="3575.1289999999999"/>
    <n v="6523.6890000000003"/>
    <n v="5123.1229999999996"/>
    <n v="4901.9809999999998"/>
    <n v="4459.6970000000001"/>
    <n v="4385.9830000000002"/>
    <n v="3685.7"/>
    <n v="2432.5619999999999"/>
    <n v="1511.1369999999999"/>
    <n v="257.99900000000002"/>
    <x v="14"/>
    <s v="Indiana, 2009"/>
  </r>
  <r>
    <s v="Lake County"/>
    <s v="Indiana"/>
    <n v="2009"/>
    <n v="491203"/>
    <n v="236297"/>
    <n v="254906"/>
    <n v="34875.413"/>
    <n v="72698.043999999994"/>
    <n v="64347.593000000001"/>
    <n v="60417.968999999997"/>
    <n v="65821.20199999999"/>
    <n v="74662.856"/>
    <n v="54032.33"/>
    <n v="32419.398000000001"/>
    <n v="23086.541000000001"/>
    <n v="8350.4509999999991"/>
    <x v="14"/>
    <s v="Indiana, 2009"/>
  </r>
  <r>
    <s v="LaPorte County"/>
    <s v="Indiana"/>
    <n v="2009"/>
    <n v="110102"/>
    <n v="56519"/>
    <n v="53583"/>
    <n v="6826.3239999999996"/>
    <n v="14313.26"/>
    <n v="14093.056"/>
    <n v="13652.648000000001"/>
    <n v="15744.585999999999"/>
    <n v="16845.606"/>
    <n v="13432.444"/>
    <n v="7707.1399999999994"/>
    <n v="5505.1"/>
    <n v="1981.836"/>
    <x v="14"/>
    <s v="Indiana, 2009"/>
  </r>
  <r>
    <s v="Lawrence County"/>
    <s v="Indiana"/>
    <n v="2009"/>
    <n v="45891"/>
    <n v="22470"/>
    <n v="23421"/>
    <n v="2615.7869999999998"/>
    <n v="6241.1760000000004"/>
    <n v="5323.3559999999998"/>
    <n v="5185.683"/>
    <n v="6378.8490000000002"/>
    <n v="6883.65"/>
    <n v="5919.9390000000003"/>
    <n v="3900.7350000000001"/>
    <n v="2478.114"/>
    <n v="963.71100000000001"/>
    <x v="14"/>
    <s v="Indiana, 2009"/>
  </r>
  <r>
    <s v="Madison County"/>
    <s v="Indiana"/>
    <n v="2009"/>
    <n v="131015"/>
    <n v="65146"/>
    <n v="65869"/>
    <n v="8122.93"/>
    <n v="16638.904999999999"/>
    <n v="16900.935000000001"/>
    <n v="16769.919999999998"/>
    <n v="18211.084999999999"/>
    <n v="18342.099999999999"/>
    <n v="15852.814999999999"/>
    <n v="10350.185000000001"/>
    <n v="6812.7800000000007"/>
    <n v="3013.3449999999998"/>
    <x v="14"/>
    <s v="Indiana, 2009"/>
  </r>
  <r>
    <s v="Marion County"/>
    <s v="Indiana"/>
    <n v="2009"/>
    <n v="878881"/>
    <n v="425702"/>
    <n v="453179"/>
    <n v="72068.241999999998"/>
    <n v="117770.054"/>
    <n v="117770.054"/>
    <n v="148530.88900000002"/>
    <n v="121285.57800000001"/>
    <n v="122164.459"/>
    <n v="82614.813999999998"/>
    <n v="47459.574000000001"/>
    <n v="33397.478000000003"/>
    <n v="13183.215"/>
    <x v="14"/>
    <s v="Indiana, 2009"/>
  </r>
  <r>
    <s v="Marshall County"/>
    <s v="Indiana"/>
    <n v="2009"/>
    <n v="46605"/>
    <n v="23250"/>
    <n v="23355"/>
    <n v="3402.165"/>
    <n v="6897.54"/>
    <n v="6105.2550000000001"/>
    <n v="5685.81"/>
    <n v="6291.6749999999993"/>
    <n v="6757.7250000000004"/>
    <n v="5219.76"/>
    <n v="3122.5349999999999"/>
    <n v="2004.0149999999999"/>
    <n v="1118.52"/>
    <x v="14"/>
    <s v="Indiana, 2009"/>
  </r>
  <r>
    <s v="Martin County"/>
    <s v="Indiana"/>
    <n v="2009"/>
    <n v="10067"/>
    <n v="5147"/>
    <n v="4920"/>
    <n v="724.82399999999996"/>
    <n v="1308.71"/>
    <n v="1218.107"/>
    <n v="1067.1019999999999"/>
    <n v="1298.643"/>
    <n v="1610.72"/>
    <n v="1348.9780000000001"/>
    <n v="835.56099999999992"/>
    <n v="563.75199999999995"/>
    <n v="120.804"/>
    <x v="14"/>
    <s v="Indiana, 2009"/>
  </r>
  <r>
    <s v="Miami County"/>
    <s v="Indiana"/>
    <n v="2009"/>
    <n v="36508"/>
    <n v="18943"/>
    <n v="17565"/>
    <n v="2263.4960000000001"/>
    <n v="4673.0239999999994"/>
    <n v="4636.5159999999996"/>
    <n v="4526.9920000000002"/>
    <n v="5512.7079999999996"/>
    <n v="5585.7240000000002"/>
    <n v="4088.8959999999997"/>
    <n v="2884.1320000000001"/>
    <n v="1715.876"/>
    <n v="620.63599999999997"/>
    <x v="14"/>
    <s v="Indiana, 2009"/>
  </r>
  <r>
    <s v="Monroe County"/>
    <s v="Indiana"/>
    <n v="2009"/>
    <n v="127855"/>
    <n v="62616"/>
    <n v="65239"/>
    <n v="6392.75"/>
    <n v="11506.95"/>
    <n v="41808.584999999999"/>
    <n v="16365.44"/>
    <n v="14064.05"/>
    <n v="14064.05"/>
    <n v="10867.674999999999"/>
    <n v="6520.6049999999996"/>
    <n v="4602.78"/>
    <n v="1662.115"/>
    <x v="14"/>
    <s v="Indiana, 2009"/>
  </r>
  <r>
    <s v="Montgomery County"/>
    <s v="Indiana"/>
    <n v="2009"/>
    <n v="37828"/>
    <n v="18838"/>
    <n v="18990"/>
    <n v="2345.3359999999998"/>
    <n v="5106.78"/>
    <n v="5258.0920000000006"/>
    <n v="4198.9079999999994"/>
    <n v="5182.4359999999997"/>
    <n v="5712.0280000000002"/>
    <n v="4236.7359999999999"/>
    <n v="3064.0680000000002"/>
    <n v="1853.5719999999999"/>
    <n v="870.04399999999998"/>
    <x v="14"/>
    <s v="Indiana, 2009"/>
  </r>
  <r>
    <s v="Morgan County"/>
    <s v="Indiana"/>
    <n v="2009"/>
    <n v="70179"/>
    <n v="34884"/>
    <n v="35295"/>
    <n v="4491.4560000000001"/>
    <n v="10035.597"/>
    <n v="8772.375"/>
    <n v="8210.9429999999993"/>
    <n v="10597.029"/>
    <n v="11439.177"/>
    <n v="8421.48"/>
    <n v="4842.3510000000006"/>
    <n v="2386.0860000000002"/>
    <n v="982.50599999999997"/>
    <x v="14"/>
    <s v="Indiana, 2009"/>
  </r>
  <r>
    <s v="Newton County"/>
    <s v="Indiana"/>
    <n v="2009"/>
    <n v="13974"/>
    <n v="6997"/>
    <n v="6977"/>
    <n v="712.67399999999998"/>
    <n v="1830.5940000000001"/>
    <n v="1732.7760000000001"/>
    <n v="1523.1660000000002"/>
    <n v="1914.4380000000001"/>
    <n v="2389.5540000000001"/>
    <n v="1858.5419999999999"/>
    <n v="1159.8420000000001"/>
    <n v="628.83000000000004"/>
    <n v="209.61"/>
    <x v="14"/>
    <s v="Indiana, 2009"/>
  </r>
  <r>
    <s v="Noble County"/>
    <s v="Indiana"/>
    <n v="2009"/>
    <n v="47729"/>
    <n v="24029"/>
    <n v="23700"/>
    <n v="3484.2170000000001"/>
    <n v="7254.808"/>
    <n v="6347.9570000000003"/>
    <n v="6300.2280000000001"/>
    <n v="6729.7890000000007"/>
    <n v="7159.35"/>
    <n v="5107.0030000000006"/>
    <n v="2768.2820000000002"/>
    <n v="2004.6179999999999"/>
    <n v="620.47699999999998"/>
    <x v="14"/>
    <s v="Indiana, 2009"/>
  </r>
  <r>
    <s v="Ohio County"/>
    <s v="Indiana"/>
    <n v="2009"/>
    <n v="5871"/>
    <n v="2908"/>
    <n v="2963"/>
    <n v="311.16300000000001"/>
    <n v="716.26199999999994"/>
    <n v="722.13300000000004"/>
    <n v="774.97199999999998"/>
    <n v="810.19800000000009"/>
    <n v="956.97299999999996"/>
    <n v="722.13300000000004"/>
    <n v="481.42200000000003"/>
    <n v="299.42099999999999"/>
    <n v="76.322999999999993"/>
    <x v="14"/>
    <s v="Indiana, 2009"/>
  </r>
  <r>
    <s v="Orange County"/>
    <s v="Indiana"/>
    <n v="2009"/>
    <n v="19536"/>
    <n v="9603"/>
    <n v="9933"/>
    <n v="1308.912"/>
    <n v="2676.4319999999998"/>
    <n v="2461.5360000000001"/>
    <n v="2285.712"/>
    <n v="2656.8959999999997"/>
    <n v="2871.7919999999999"/>
    <n v="2344.3199999999997"/>
    <n v="1601.952"/>
    <n v="976.8"/>
    <n v="371.18400000000003"/>
    <x v="14"/>
    <s v="Indiana, 2009"/>
  </r>
  <r>
    <s v="Owen County"/>
    <s v="Indiana"/>
    <n v="2009"/>
    <n v="22371"/>
    <n v="11099"/>
    <n v="11272"/>
    <n v="1275.1469999999999"/>
    <n v="2908.23"/>
    <n v="2885.8589999999999"/>
    <n v="2416.0680000000002"/>
    <n v="3154.3109999999997"/>
    <n v="3668.8440000000001"/>
    <n v="2908.23"/>
    <n v="1834.422"/>
    <n v="1051.4369999999999"/>
    <n v="246.08099999999999"/>
    <x v="14"/>
    <s v="Indiana, 2009"/>
  </r>
  <r>
    <s v="Parke County"/>
    <s v="Indiana"/>
    <n v="2009"/>
    <n v="17094"/>
    <n v="8032"/>
    <n v="9062"/>
    <n v="888.88800000000003"/>
    <n v="1931.6219999999998"/>
    <n v="2188.0320000000002"/>
    <n v="1965.81"/>
    <n v="2529.9119999999998"/>
    <n v="2735.04"/>
    <n v="2307.69"/>
    <n v="1470.0839999999998"/>
    <n v="871.79399999999998"/>
    <n v="239.316"/>
    <x v="14"/>
    <s v="Indiana, 2009"/>
  </r>
  <r>
    <s v="Perry County"/>
    <s v="Indiana"/>
    <n v="2009"/>
    <n v="18872"/>
    <n v="10098"/>
    <n v="8774"/>
    <n v="1094.576"/>
    <n v="2113.6639999999998"/>
    <n v="2491.1040000000003"/>
    <n v="2585.4639999999999"/>
    <n v="2585.4639999999999"/>
    <n v="2906.288"/>
    <n v="2283.5120000000002"/>
    <n v="1377.6559999999999"/>
    <n v="1075.704"/>
    <n v="339.69600000000003"/>
    <x v="14"/>
    <s v="Indiana, 2009"/>
  </r>
  <r>
    <s v="Pike County"/>
    <s v="Indiana"/>
    <n v="2009"/>
    <n v="12496"/>
    <n v="6275"/>
    <n v="6221"/>
    <n v="737.26400000000001"/>
    <n v="1549.5039999999999"/>
    <n v="1449.5360000000001"/>
    <n v="1412.048"/>
    <n v="1799.424"/>
    <n v="1974.3679999999999"/>
    <n v="1549.5039999999999"/>
    <n v="1112.144"/>
    <n v="662.28800000000001"/>
    <n v="262.416"/>
    <x v="14"/>
    <s v="Indiana, 2009"/>
  </r>
  <r>
    <s v="Porter County"/>
    <s v="Indiana"/>
    <n v="2009"/>
    <n v="160073"/>
    <n v="78992"/>
    <n v="81081"/>
    <n v="9764.4529999999995"/>
    <n v="22090.074000000001"/>
    <n v="22250.147000000001"/>
    <n v="20169.198"/>
    <n v="22410.22"/>
    <n v="25611.68"/>
    <n v="18888.614000000001"/>
    <n v="10244.672"/>
    <n v="6082.7740000000003"/>
    <n v="2401.0949999999998"/>
    <x v="14"/>
    <s v="Indiana, 2009"/>
  </r>
  <r>
    <s v="Posey County"/>
    <s v="Indiana"/>
    <n v="2009"/>
    <n v="26244"/>
    <n v="13121"/>
    <n v="13123"/>
    <n v="1312.2"/>
    <n v="3595.4279999999999"/>
    <n v="3542.9399999999996"/>
    <n v="2676.8879999999999"/>
    <n v="3700.4039999999995"/>
    <n v="4592.7"/>
    <n v="3411.7200000000003"/>
    <n v="1863.3240000000001"/>
    <n v="1102.248"/>
    <n v="419.904"/>
    <x v="14"/>
    <s v="Indiana, 2009"/>
  </r>
  <r>
    <s v="Pulaski County"/>
    <s v="Indiana"/>
    <n v="2009"/>
    <n v="13739"/>
    <n v="6870"/>
    <n v="6869"/>
    <n v="851.81799999999998"/>
    <n v="1895.982"/>
    <n v="1786.0700000000002"/>
    <n v="1360.1610000000001"/>
    <n v="1827.287"/>
    <n v="2143.2840000000001"/>
    <n v="1676.1579999999999"/>
    <n v="1112.8589999999999"/>
    <n v="645.73299999999995"/>
    <n v="425.90899999999999"/>
    <x v="14"/>
    <s v="Indiana, 2009"/>
  </r>
  <r>
    <s v="Putnam County"/>
    <s v="Indiana"/>
    <n v="2009"/>
    <n v="36993"/>
    <n v="19456"/>
    <n v="17537"/>
    <n v="1997.6220000000001"/>
    <n v="4402.1670000000004"/>
    <n v="6769.7190000000001"/>
    <n v="4402.1669999999995"/>
    <n v="5437.9709999999995"/>
    <n v="5289.9989999999998"/>
    <n v="3958.2510000000002"/>
    <n v="2589.5100000000002"/>
    <n v="1738.671"/>
    <n v="369.93"/>
    <x v="14"/>
    <s v="Indiana, 2009"/>
  </r>
  <r>
    <s v="Randolph County"/>
    <s v="Indiana"/>
    <n v="2009"/>
    <n v="25914"/>
    <n v="12708"/>
    <n v="13206"/>
    <n v="1528.9259999999999"/>
    <n v="3602.0460000000003"/>
    <n v="2980.11"/>
    <n v="2876.4539999999997"/>
    <n v="3472.4760000000001"/>
    <n v="3887.1"/>
    <n v="3265.1639999999998"/>
    <n v="2202.69"/>
    <n v="1451.184"/>
    <n v="621.93600000000004"/>
    <x v="14"/>
    <s v="Indiana, 2009"/>
  </r>
  <r>
    <s v="Ripley County"/>
    <s v="Indiana"/>
    <n v="2009"/>
    <n v="27378"/>
    <n v="13489"/>
    <n v="13889"/>
    <n v="1971.2159999999999"/>
    <n v="3997.1880000000001"/>
    <n v="3449.6280000000002"/>
    <n v="3038.9579999999996"/>
    <n v="3969.81"/>
    <n v="3969.8100000000004"/>
    <n v="3093.7139999999999"/>
    <n v="2053.35"/>
    <n v="1259.3879999999999"/>
    <n v="602.31600000000003"/>
    <x v="14"/>
    <s v="Indiana, 2009"/>
  </r>
  <r>
    <s v="Rush County"/>
    <s v="Indiana"/>
    <n v="2009"/>
    <n v="17425"/>
    <n v="8516"/>
    <n v="8909"/>
    <n v="1062.925"/>
    <n v="2491.7750000000001"/>
    <n v="2125.85"/>
    <n v="1777.35"/>
    <n v="2456.9250000000002"/>
    <n v="2770.5749999999998"/>
    <n v="2021.3000000000002"/>
    <n v="1394"/>
    <n v="888.67499999999995"/>
    <n v="435.625"/>
    <x v="14"/>
    <s v="Indiana, 2009"/>
  </r>
  <r>
    <s v="St. Joseph County"/>
    <s v="Indiana"/>
    <n v="2009"/>
    <n v="266400"/>
    <n v="128689"/>
    <n v="137711"/>
    <n v="19180.8"/>
    <n v="36496.800000000003"/>
    <n v="41824.800000000003"/>
    <n v="34898.400000000001"/>
    <n v="34099.199999999997"/>
    <n v="37296"/>
    <n v="27972"/>
    <n v="15984"/>
    <n v="13852.8"/>
    <n v="5061.6000000000004"/>
    <x v="14"/>
    <s v="Indiana, 2009"/>
  </r>
  <r>
    <s v="Scott County"/>
    <s v="Indiana"/>
    <n v="2009"/>
    <n v="23646"/>
    <n v="11727"/>
    <n v="11919"/>
    <n v="1513.3440000000001"/>
    <n v="3192.21"/>
    <n v="2837.52"/>
    <n v="3263.1480000000001"/>
    <n v="3546.8999999999996"/>
    <n v="3523.2539999999999"/>
    <n v="2790.2280000000001"/>
    <n v="1773.45"/>
    <n v="827.6099999999999"/>
    <n v="354.69"/>
    <x v="14"/>
    <s v="Indiana, 2009"/>
  </r>
  <r>
    <s v="Shelby County"/>
    <s v="Indiana"/>
    <n v="2009"/>
    <n v="43964"/>
    <n v="22047"/>
    <n v="21917"/>
    <n v="2857.66"/>
    <n v="6110.9960000000001"/>
    <n v="5451.5360000000001"/>
    <n v="5275.68"/>
    <n v="6330.8160000000007"/>
    <n v="7034.24"/>
    <n v="5099.8239999999996"/>
    <n v="3121.444"/>
    <n v="2066.308"/>
    <n v="659.46"/>
    <x v="14"/>
    <s v="Indiana, 2009"/>
  </r>
  <r>
    <s v="Spencer County"/>
    <s v="Indiana"/>
    <n v="2009"/>
    <n v="20167"/>
    <n v="10192"/>
    <n v="9975"/>
    <n v="1210.02"/>
    <n v="2682.2110000000002"/>
    <n v="2581.3760000000002"/>
    <n v="2178.0360000000001"/>
    <n v="2823.38"/>
    <n v="3287.221"/>
    <n v="2561.2089999999998"/>
    <n v="1573.0260000000001"/>
    <n v="947.84899999999993"/>
    <n v="363.00599999999997"/>
    <x v="14"/>
    <s v="Indiana, 2009"/>
  </r>
  <r>
    <s v="Starke County"/>
    <s v="Indiana"/>
    <n v="2009"/>
    <n v="23398"/>
    <n v="11563"/>
    <n v="11835"/>
    <n v="1520.87"/>
    <n v="3135.3320000000003"/>
    <n v="2994.9440000000004"/>
    <n v="2597.1779999999999"/>
    <n v="3088.5360000000001"/>
    <n v="3626.69"/>
    <n v="2831.1580000000004"/>
    <n v="1988.83"/>
    <n v="1216.6959999999999"/>
    <n v="374.36799999999999"/>
    <x v="14"/>
    <s v="Indiana, 2009"/>
  </r>
  <r>
    <s v="Steuben County"/>
    <s v="Indiana"/>
    <n v="2009"/>
    <n v="33544"/>
    <n v="16962"/>
    <n v="16582"/>
    <n v="2079.7280000000001"/>
    <n v="4494.8960000000006"/>
    <n v="4662.616"/>
    <n v="3958.192"/>
    <n v="4595.5280000000002"/>
    <n v="5098.6880000000001"/>
    <n v="4260.0879999999997"/>
    <n v="2482.2559999999999"/>
    <n v="1576.568"/>
    <n v="301.89600000000002"/>
    <x v="14"/>
    <s v="Indiana, 2009"/>
  </r>
  <r>
    <s v="Sullivan County"/>
    <s v="Indiana"/>
    <n v="2009"/>
    <n v="21316"/>
    <n v="11518"/>
    <n v="9798"/>
    <n v="1172.3800000000001"/>
    <n v="2621.8679999999999"/>
    <n v="2877.66"/>
    <n v="3048.1880000000001"/>
    <n v="3154.768"/>
    <n v="3005.5559999999996"/>
    <n v="2515.288"/>
    <n v="1534.752"/>
    <n v="1023.1680000000001"/>
    <n v="362.37200000000001"/>
    <x v="14"/>
    <s v="Indiana, 2009"/>
  </r>
  <r>
    <s v="Switzerland County"/>
    <s v="Indiana"/>
    <n v="2009"/>
    <n v="9627"/>
    <n v="4843"/>
    <n v="4784"/>
    <n v="577.62"/>
    <n v="1290.018"/>
    <n v="1222.6289999999999"/>
    <n v="1251.51"/>
    <n v="1357.4070000000002"/>
    <n v="1415.1689999999999"/>
    <n v="1213.002"/>
    <n v="741.279"/>
    <n v="365.82600000000002"/>
    <n v="173.286"/>
    <x v="14"/>
    <s v="Indiana, 2009"/>
  </r>
  <r>
    <s v="Tippecanoe County"/>
    <s v="Indiana"/>
    <n v="2009"/>
    <n v="162527"/>
    <n v="83273"/>
    <n v="79254"/>
    <n v="10564.254999999999"/>
    <n v="17877.97"/>
    <n v="50383.369999999995"/>
    <n v="18690.605"/>
    <n v="18365.550999999999"/>
    <n v="18040.497000000003"/>
    <n v="13327.214"/>
    <n v="7638.7690000000002"/>
    <n v="5363.3909999999996"/>
    <n v="2275.3780000000002"/>
    <x v="14"/>
    <s v="Indiana, 2009"/>
  </r>
  <r>
    <s v="Tipton County"/>
    <s v="Indiana"/>
    <n v="2009"/>
    <n v="16055"/>
    <n v="7925"/>
    <n v="8130"/>
    <n v="947.245"/>
    <n v="2167.4250000000002"/>
    <n v="2022.93"/>
    <n v="1637.6100000000001"/>
    <n v="2247.6999999999998"/>
    <n v="2488.5249999999996"/>
    <n v="2055.04"/>
    <n v="1284.4000000000001"/>
    <n v="802.75"/>
    <n v="385.32"/>
    <x v="14"/>
    <s v="Indiana, 2009"/>
  </r>
  <r>
    <s v="Union County"/>
    <s v="Indiana"/>
    <n v="2009"/>
    <n v="7083"/>
    <n v="3475"/>
    <n v="3608"/>
    <n v="432.06299999999999"/>
    <n v="956.20499999999993"/>
    <n v="899.54099999999994"/>
    <n v="821.62799999999993"/>
    <n v="970.37099999999987"/>
    <n v="1062.45"/>
    <n v="885.375"/>
    <n v="580.80600000000004"/>
    <n v="424.98"/>
    <n v="49.581000000000003"/>
    <x v="14"/>
    <s v="Indiana, 2009"/>
  </r>
  <r>
    <s v="Vanderburgh County"/>
    <s v="Indiana"/>
    <n v="2009"/>
    <n v="174544"/>
    <n v="82803"/>
    <n v="91741"/>
    <n v="11694.448"/>
    <n v="20596.191999999999"/>
    <n v="25308.880000000001"/>
    <n v="25657.968000000001"/>
    <n v="21294.368000000002"/>
    <n v="25832.511999999999"/>
    <n v="18676.207999999999"/>
    <n v="11868.991999999998"/>
    <n v="9250.8320000000003"/>
    <n v="4189.0559999999996"/>
    <x v="14"/>
    <s v="Indiana, 2009"/>
  </r>
  <r>
    <s v="Vermillion County"/>
    <s v="Indiana"/>
    <n v="2009"/>
    <n v="16301"/>
    <n v="8032"/>
    <n v="8269"/>
    <n v="994.36099999999999"/>
    <n v="2119.13"/>
    <n v="1744.2069999999999"/>
    <n v="1972.4209999999998"/>
    <n v="2233.2370000000001"/>
    <n v="2445.1499999999996"/>
    <n v="2233.2370000000001"/>
    <n v="1320.3810000000001"/>
    <n v="749.846"/>
    <n v="521.63199999999995"/>
    <x v="14"/>
    <s v="Indiana, 2009"/>
  </r>
  <r>
    <s v="Vigo County"/>
    <s v="Indiana"/>
    <n v="2009"/>
    <n v="105434"/>
    <n v="52586"/>
    <n v="52848"/>
    <n v="6536.9080000000004"/>
    <n v="12230.344000000001"/>
    <n v="21613.97"/>
    <n v="11386.871999999999"/>
    <n v="13600.986000000001"/>
    <n v="14444.457999999999"/>
    <n v="11281.438"/>
    <n v="6747.7759999999998"/>
    <n v="5271.7000000000007"/>
    <n v="2214.114"/>
    <x v="14"/>
    <s v="Indiana, 2009"/>
  </r>
  <r>
    <s v="Wabash County"/>
    <s v="Indiana"/>
    <n v="2009"/>
    <n v="33004"/>
    <n v="16030"/>
    <n v="16974"/>
    <n v="1914.232"/>
    <n v="4026.4880000000003"/>
    <n v="4917.5959999999995"/>
    <n v="3531.4279999999999"/>
    <n v="4059.4920000000002"/>
    <n v="4851.5879999999997"/>
    <n v="3993.4839999999999"/>
    <n v="2673.3240000000001"/>
    <n v="2079.252"/>
    <n v="990.12"/>
    <x v="14"/>
    <s v="Indiana, 2009"/>
  </r>
  <r>
    <s v="Warren County"/>
    <s v="Indiana"/>
    <n v="2009"/>
    <n v="8573"/>
    <n v="4348"/>
    <n v="4225"/>
    <n v="445.79599999999999"/>
    <n v="1174.501"/>
    <n v="1045.9059999999999"/>
    <n v="840.154"/>
    <n v="1285.95"/>
    <n v="1423.1179999999999"/>
    <n v="1148.7820000000002"/>
    <n v="685.83999999999992"/>
    <n v="402.93099999999998"/>
    <n v="128.595"/>
    <x v="14"/>
    <s v="Indiana, 2009"/>
  </r>
  <r>
    <s v="Warrick County"/>
    <s v="Indiana"/>
    <n v="2009"/>
    <n v="57065"/>
    <n v="28307"/>
    <n v="28758"/>
    <n v="3538.03"/>
    <n v="8331.49"/>
    <n v="6733.67"/>
    <n v="6277.15"/>
    <n v="8388.5550000000003"/>
    <n v="9586.92"/>
    <n v="7304.32"/>
    <n v="3880.42"/>
    <n v="2225.5349999999999"/>
    <n v="798.91"/>
    <x v="14"/>
    <s v="Indiana, 2009"/>
  </r>
  <r>
    <s v="Washington County"/>
    <s v="Indiana"/>
    <n v="2009"/>
    <n v="27780"/>
    <n v="13944"/>
    <n v="13836"/>
    <n v="1722.36"/>
    <n v="3916.98"/>
    <n v="3444.7200000000003"/>
    <n v="3722.52"/>
    <n v="3972.54"/>
    <n v="4305.8999999999996"/>
    <n v="3139.1400000000003"/>
    <n v="2027.94"/>
    <n v="1194.54"/>
    <n v="361.14"/>
    <x v="14"/>
    <s v="Indiana, 2009"/>
  </r>
  <r>
    <s v="Wayne County"/>
    <s v="Indiana"/>
    <n v="2009"/>
    <n v="68151"/>
    <n v="32550"/>
    <n v="35601"/>
    <n v="4429.8149999999996"/>
    <n v="8450.7240000000002"/>
    <n v="8859.630000000001"/>
    <n v="8109.9690000000001"/>
    <n v="8995.9320000000007"/>
    <n v="9813.7439999999988"/>
    <n v="8178.1200000000008"/>
    <n v="5520.2309999999998"/>
    <n v="3884.607"/>
    <n v="1771.9259999999999"/>
    <x v="14"/>
    <s v="Indiana, 2009"/>
  </r>
  <r>
    <s v="Wells County"/>
    <s v="Indiana"/>
    <n v="2009"/>
    <n v="27720"/>
    <n v="13747"/>
    <n v="13973"/>
    <n v="1718.64"/>
    <n v="3797.6400000000003"/>
    <n v="3603.6"/>
    <n v="3076.92"/>
    <n v="3686.76"/>
    <n v="4518.3600000000006"/>
    <n v="3187.8"/>
    <n v="1968.12"/>
    <n v="1302.8400000000001"/>
    <n v="831.6"/>
    <x v="14"/>
    <s v="Indiana, 2009"/>
  </r>
  <r>
    <s v="White County"/>
    <s v="Indiana"/>
    <n v="2009"/>
    <n v="23840"/>
    <n v="11795"/>
    <n v="12045"/>
    <n v="1597.28"/>
    <n v="3218.4"/>
    <n v="2765.4399999999996"/>
    <n v="2527.04"/>
    <n v="3242.24"/>
    <n v="3576"/>
    <n v="2956.16"/>
    <n v="2121.7600000000002"/>
    <n v="1311.2"/>
    <n v="548.32000000000005"/>
    <x v="14"/>
    <s v="Indiana, 2009"/>
  </r>
  <r>
    <s v="Whitley County"/>
    <s v="Indiana"/>
    <n v="2009"/>
    <n v="32504"/>
    <n v="16236"/>
    <n v="16268"/>
    <n v="2242.7759999999998"/>
    <n v="4518.0560000000005"/>
    <n v="4030.4960000000001"/>
    <n v="3867.9759999999997"/>
    <n v="4420.5439999999999"/>
    <n v="5200.6399999999994"/>
    <n v="3965.4880000000003"/>
    <n v="2177.768"/>
    <n v="1462.6799999999998"/>
    <n v="650.08000000000004"/>
    <x v="14"/>
    <s v="Indiana, 2009"/>
  </r>
  <r>
    <s v="Adair County"/>
    <s v="Iowa"/>
    <n v="2009"/>
    <n v="7555"/>
    <n v="3742"/>
    <n v="3813"/>
    <n v="460.85500000000002"/>
    <n v="906.59999999999991"/>
    <n v="876.38"/>
    <n v="566.625"/>
    <n v="936.82"/>
    <n v="1186.135"/>
    <n v="914.15499999999997"/>
    <n v="755.5"/>
    <n v="679.95"/>
    <n v="271.98"/>
    <x v="15"/>
    <s v="Iowa, 2009"/>
  </r>
  <r>
    <s v="Adams County"/>
    <s v="Iowa"/>
    <n v="2009"/>
    <n v="4072"/>
    <n v="1991"/>
    <n v="2081"/>
    <n v="154.73599999999999"/>
    <n v="476.42399999999998"/>
    <n v="468.28000000000003"/>
    <n v="407.2"/>
    <n v="468.28"/>
    <n v="720.74399999999991"/>
    <n v="529.36"/>
    <n v="403.12799999999999"/>
    <n v="301.32799999999997"/>
    <n v="146.59200000000001"/>
    <x v="15"/>
    <s v="Iowa, 2009"/>
  </r>
  <r>
    <s v="Allamakee County"/>
    <s v="Iowa"/>
    <n v="2009"/>
    <n v="14421"/>
    <n v="7309"/>
    <n v="7112"/>
    <n v="995.04899999999998"/>
    <n v="1817.0459999999998"/>
    <n v="1903.5719999999999"/>
    <n v="1240.2060000000001"/>
    <n v="1831.4669999999999"/>
    <n v="2220.8339999999998"/>
    <n v="1759.3619999999999"/>
    <n v="1326.732"/>
    <n v="922.94400000000007"/>
    <n v="389.36700000000002"/>
    <x v="15"/>
    <s v="Iowa, 2009"/>
  </r>
  <r>
    <s v="Appanoose County"/>
    <s v="Iowa"/>
    <n v="2009"/>
    <n v="12975"/>
    <n v="6226"/>
    <n v="6749"/>
    <n v="817.42499999999995"/>
    <n v="1544.0250000000001"/>
    <n v="1557"/>
    <n v="1375.35"/>
    <n v="1557"/>
    <n v="1933.2750000000001"/>
    <n v="1647.825"/>
    <n v="1219.6500000000001"/>
    <n v="934.2"/>
    <n v="402.22500000000002"/>
    <x v="15"/>
    <s v="Iowa, 2009"/>
  </r>
  <r>
    <s v="Audubon County"/>
    <s v="Iowa"/>
    <n v="2009"/>
    <n v="6140"/>
    <n v="2931"/>
    <n v="3209"/>
    <n v="294.72000000000003"/>
    <n v="785.92000000000007"/>
    <n v="761.36"/>
    <n v="368.4"/>
    <n v="755.22"/>
    <n v="988.54"/>
    <n v="792.06"/>
    <n v="614"/>
    <n v="442.08000000000004"/>
    <n v="331.56"/>
    <x v="15"/>
    <s v="Iowa, 2009"/>
  </r>
  <r>
    <s v="Benton County"/>
    <s v="Iowa"/>
    <n v="2009"/>
    <n v="26628"/>
    <n v="13375"/>
    <n v="13253"/>
    <n v="1650.9359999999999"/>
    <n v="3834.4319999999998"/>
    <n v="3248.616"/>
    <n v="2716.056"/>
    <n v="4153.9679999999998"/>
    <n v="4313.7359999999999"/>
    <n v="2875.8239999999996"/>
    <n v="1863.96"/>
    <n v="1437.912"/>
    <n v="559.18799999999999"/>
    <x v="15"/>
    <s v="Iowa, 2009"/>
  </r>
  <r>
    <s v="Black Hawk County"/>
    <s v="Iowa"/>
    <n v="2009"/>
    <n v="127369"/>
    <n v="61379"/>
    <n v="65990"/>
    <n v="8406.3539999999994"/>
    <n v="14774.804"/>
    <n v="28403.287"/>
    <n v="12864.269"/>
    <n v="14137.958999999999"/>
    <n v="17194.815000000002"/>
    <n v="13755.851999999999"/>
    <n v="8406.3539999999994"/>
    <n v="6623.1880000000001"/>
    <n v="2929.4870000000001"/>
    <x v="15"/>
    <s v="Iowa, 2009"/>
  </r>
  <r>
    <s v="Boone County"/>
    <s v="Iowa"/>
    <n v="2009"/>
    <n v="26222"/>
    <n v="12921"/>
    <n v="13301"/>
    <n v="1547.098"/>
    <n v="3277.75"/>
    <n v="3356.4160000000002"/>
    <n v="3330.194"/>
    <n v="3330.194"/>
    <n v="4169.2979999999998"/>
    <n v="3120.4179999999997"/>
    <n v="1887.9840000000002"/>
    <n v="1547.098"/>
    <n v="681.77200000000005"/>
    <x v="15"/>
    <s v="Iowa, 2009"/>
  </r>
  <r>
    <s v="Bremer County"/>
    <s v="Iowa"/>
    <n v="2009"/>
    <n v="23505"/>
    <n v="11416"/>
    <n v="12089"/>
    <n v="1386.7950000000001"/>
    <n v="2914.62"/>
    <n v="3925.335"/>
    <n v="2279.9850000000001"/>
    <n v="2891.1149999999998"/>
    <n v="3314.2049999999999"/>
    <n v="2914.62"/>
    <n v="1903.9049999999997"/>
    <n v="1245.7649999999999"/>
    <n v="728.65499999999997"/>
    <x v="15"/>
    <s v="Iowa, 2009"/>
  </r>
  <r>
    <s v="Buchanan County"/>
    <s v="Iowa"/>
    <n v="2009"/>
    <n v="20911"/>
    <n v="10443"/>
    <n v="10468"/>
    <n v="1589.2360000000001"/>
    <n v="3053.0060000000003"/>
    <n v="2802.0739999999996"/>
    <n v="2216.5659999999998"/>
    <n v="2634.7860000000001"/>
    <n v="3053.0059999999999"/>
    <n v="2425.6759999999999"/>
    <n v="1589.2360000000001"/>
    <n v="1108.2829999999999"/>
    <n v="439.13099999999997"/>
    <x v="15"/>
    <s v="Iowa, 2009"/>
  </r>
  <r>
    <s v="Buena Vista County"/>
    <s v="Iowa"/>
    <n v="2009"/>
    <n v="19573"/>
    <n v="9960"/>
    <n v="9613"/>
    <n v="1311.3910000000001"/>
    <n v="2779.366"/>
    <n v="3444.848"/>
    <n v="1683.278"/>
    <n v="2427.0519999999997"/>
    <n v="2955.5230000000001"/>
    <n v="2055.165"/>
    <n v="1233.0990000000002"/>
    <n v="1174.3800000000001"/>
    <n v="528.471"/>
    <x v="15"/>
    <s v="Iowa, 2009"/>
  </r>
  <r>
    <s v="Butler County"/>
    <s v="Iowa"/>
    <n v="2009"/>
    <n v="14581"/>
    <n v="7221"/>
    <n v="7360"/>
    <n v="860.279"/>
    <n v="1808.0439999999999"/>
    <n v="1676.8150000000001"/>
    <n v="1283.1280000000002"/>
    <n v="1793.4630000000002"/>
    <n v="2318.3789999999999"/>
    <n v="1997.5969999999998"/>
    <n v="1297.7089999999998"/>
    <n v="1049.8319999999999"/>
    <n v="481.173"/>
    <x v="15"/>
    <s v="Iowa, 2009"/>
  </r>
  <r>
    <s v="Calhoun County"/>
    <s v="Iowa"/>
    <n v="2009"/>
    <n v="9964"/>
    <n v="5048"/>
    <n v="4916"/>
    <n v="508.16399999999999"/>
    <n v="1106.0039999999999"/>
    <n v="1106.0039999999999"/>
    <n v="946.57999999999993"/>
    <n v="1175.752"/>
    <n v="1604.2040000000002"/>
    <n v="1275.3920000000001"/>
    <n v="986.43599999999992"/>
    <n v="797.12"/>
    <n v="458.34399999999999"/>
    <x v="15"/>
    <s v="Iowa, 2009"/>
  </r>
  <r>
    <s v="Carroll County"/>
    <s v="Iowa"/>
    <n v="2009"/>
    <n v="20764"/>
    <n v="10094"/>
    <n v="10670"/>
    <n v="1349.66"/>
    <n v="2761.6120000000001"/>
    <n v="2720.0839999999998"/>
    <n v="1619.5920000000001"/>
    <n v="2553.9720000000002"/>
    <n v="3363.768"/>
    <n v="2263.2759999999998"/>
    <n v="1702.6480000000001"/>
    <n v="1723.412"/>
    <n v="685.21199999999999"/>
    <x v="15"/>
    <s v="Iowa, 2009"/>
  </r>
  <r>
    <s v="Cass County"/>
    <s v="Iowa"/>
    <n v="2009"/>
    <n v="13854"/>
    <n v="6883"/>
    <n v="6971"/>
    <n v="803.53200000000004"/>
    <n v="1620.9180000000001"/>
    <n v="1717.8960000000002"/>
    <n v="1191.444"/>
    <n v="1648.626"/>
    <n v="2147.37"/>
    <n v="1745.6039999999998"/>
    <n v="1343.838"/>
    <n v="1066.758"/>
    <n v="568.01400000000001"/>
    <x v="15"/>
    <s v="Iowa, 2009"/>
  </r>
  <r>
    <s v="Cedar County"/>
    <s v="Iowa"/>
    <n v="2009"/>
    <n v="17987"/>
    <n v="8850"/>
    <n v="9137"/>
    <n v="1007.272"/>
    <n v="2356.297"/>
    <n v="2140.453"/>
    <n v="1816.6869999999999"/>
    <n v="2518.1799999999998"/>
    <n v="2949.8680000000004"/>
    <n v="2338.31"/>
    <n v="1367.0119999999999"/>
    <n v="1079.22"/>
    <n v="467.66199999999998"/>
    <x v="15"/>
    <s v="Iowa, 2009"/>
  </r>
  <r>
    <s v="Cerro Gordo County"/>
    <s v="Iowa"/>
    <n v="2009"/>
    <n v="43927"/>
    <n v="21201"/>
    <n v="22726"/>
    <n v="2415.9850000000001"/>
    <n v="5315.1669999999995"/>
    <n v="5622.6559999999999"/>
    <n v="4919.8239999999996"/>
    <n v="5403.0210000000006"/>
    <n v="6940.4660000000003"/>
    <n v="5490.875"/>
    <n v="3602.0140000000001"/>
    <n v="3030.9629999999997"/>
    <n v="1229.9559999999999"/>
    <x v="15"/>
    <s v="Iowa, 2009"/>
  </r>
  <r>
    <s v="Cherokee County"/>
    <s v="Iowa"/>
    <n v="2009"/>
    <n v="11681"/>
    <n v="5744"/>
    <n v="5937"/>
    <n v="595.73099999999999"/>
    <n v="1436.7629999999999"/>
    <n v="1401.7199999999998"/>
    <n v="747.58400000000006"/>
    <n v="1319.953"/>
    <n v="2020.8130000000001"/>
    <n v="1576.9349999999999"/>
    <n v="1109.6950000000002"/>
    <n v="992.88499999999999"/>
    <n v="443.87799999999999"/>
    <x v="15"/>
    <s v="Iowa, 2009"/>
  </r>
  <r>
    <s v="Chickasaw County"/>
    <s v="Iowa"/>
    <n v="2009"/>
    <n v="12160"/>
    <n v="6099"/>
    <n v="6061"/>
    <n v="753.92"/>
    <n v="1629.44"/>
    <n v="1532.16"/>
    <n v="875.52"/>
    <n v="1592.96"/>
    <n v="2042.88"/>
    <n v="1544.3200000000002"/>
    <n v="1082.24"/>
    <n v="778.24"/>
    <n v="328.32"/>
    <x v="15"/>
    <s v="Iowa, 2009"/>
  </r>
  <r>
    <s v="Clay County"/>
    <s v="Iowa"/>
    <n v="2009"/>
    <n v="16676"/>
    <n v="8093"/>
    <n v="8583"/>
    <n v="1067.2639999999999"/>
    <n v="2101.1759999999999"/>
    <n v="2034.4720000000002"/>
    <n v="1700.952"/>
    <n v="2017.796"/>
    <n v="2701.5119999999997"/>
    <n v="1917.7399999999998"/>
    <n v="1417.46"/>
    <n v="1200.672"/>
    <n v="533.63199999999995"/>
    <x v="15"/>
    <s v="Iowa, 2009"/>
  </r>
  <r>
    <s v="Clayton County"/>
    <s v="Iowa"/>
    <n v="2009"/>
    <n v="17667"/>
    <n v="8807"/>
    <n v="8860"/>
    <n v="1024.6859999999999"/>
    <n v="2243.7089999999998"/>
    <n v="2137.7069999999999"/>
    <n v="1325.0250000000001"/>
    <n v="2226.0419999999999"/>
    <n v="3003.39"/>
    <n v="2314.377"/>
    <n v="1607.6970000000001"/>
    <n v="1201.356"/>
    <n v="565.34400000000005"/>
    <x v="15"/>
    <s v="Iowa, 2009"/>
  </r>
  <r>
    <s v="Clinton County"/>
    <s v="Iowa"/>
    <n v="2009"/>
    <n v="49129"/>
    <n v="23827"/>
    <n v="25302"/>
    <n v="3045.998"/>
    <n v="6534.1570000000002"/>
    <n v="6485.0280000000002"/>
    <n v="5207.674"/>
    <n v="6435.8990000000003"/>
    <n v="7664.1239999999998"/>
    <n v="5698.9639999999999"/>
    <n v="3881.1909999999998"/>
    <n v="3144.2559999999999"/>
    <n v="982.58"/>
    <x v="15"/>
    <s v="Iowa, 2009"/>
  </r>
  <r>
    <s v="Crawford County"/>
    <s v="Iowa"/>
    <n v="2009"/>
    <n v="16479"/>
    <n v="8197"/>
    <n v="8282"/>
    <n v="1202.9670000000001"/>
    <n v="2307.06"/>
    <n v="2389.4549999999999"/>
    <n v="1549.0259999999998"/>
    <n v="1928.0429999999999"/>
    <n v="2471.85"/>
    <n v="1878.606"/>
    <n v="1301.8409999999999"/>
    <n v="1054.6559999999999"/>
    <n v="379.017"/>
    <x v="15"/>
    <s v="Iowa, 2009"/>
  </r>
  <r>
    <s v="Dallas County"/>
    <s v="Iowa"/>
    <n v="2009"/>
    <n v="57115"/>
    <n v="28530"/>
    <n v="28585"/>
    <n v="4283.625"/>
    <n v="8738.5949999999993"/>
    <n v="6625.34"/>
    <n v="9138.4"/>
    <n v="9709.5499999999993"/>
    <n v="7996.1"/>
    <n v="5540.1550000000007"/>
    <n v="2798.6350000000002"/>
    <n v="1542.105"/>
    <n v="685.38"/>
    <x v="15"/>
    <s v="Iowa, 2009"/>
  </r>
  <r>
    <s v="Davis County"/>
    <s v="Iowa"/>
    <n v="2009"/>
    <n v="8549"/>
    <n v="4282"/>
    <n v="4267"/>
    <n v="632.62599999999998"/>
    <n v="1273.8009999999999"/>
    <n v="1051.527"/>
    <n v="829.25300000000004"/>
    <n v="1017.3309999999999"/>
    <n v="1265.252"/>
    <n v="983.13499999999999"/>
    <n v="726.66499999999996"/>
    <n v="564.23399999999992"/>
    <n v="205.17599999999999"/>
    <x v="15"/>
    <s v="Iowa, 2009"/>
  </r>
  <r>
    <s v="Decatur County"/>
    <s v="Iowa"/>
    <n v="2009"/>
    <n v="8321"/>
    <n v="4123"/>
    <n v="4198"/>
    <n v="474.29700000000003"/>
    <n v="973.55700000000002"/>
    <n v="1630.9159999999999"/>
    <n v="906.98900000000003"/>
    <n v="890.34699999999998"/>
    <n v="1081.73"/>
    <n v="873.70499999999993"/>
    <n v="682.322"/>
    <n v="549.18600000000004"/>
    <n v="257.95100000000002"/>
    <x v="15"/>
    <s v="Iowa, 2009"/>
  </r>
  <r>
    <s v="Delaware County"/>
    <s v="Iowa"/>
    <n v="2009"/>
    <n v="17445"/>
    <n v="8667"/>
    <n v="8778"/>
    <n v="1099.0350000000001"/>
    <n v="2477.19"/>
    <n v="2320.1849999999999"/>
    <n v="1413.0450000000001"/>
    <n v="2355.0749999999998"/>
    <n v="2983.0950000000003"/>
    <n v="1936.395"/>
    <n v="1413.0450000000001"/>
    <n v="1116.48"/>
    <n v="348.9"/>
    <x v="15"/>
    <s v="Iowa, 2009"/>
  </r>
  <r>
    <s v="Des Moines County"/>
    <s v="Iowa"/>
    <n v="2009"/>
    <n v="40700"/>
    <n v="19836"/>
    <n v="20864"/>
    <n v="2604.8000000000002"/>
    <n v="5168.8999999999996"/>
    <n v="5168.8999999999996"/>
    <n v="4680.5"/>
    <n v="5046.7999999999993"/>
    <n v="6023.6"/>
    <n v="5128.2"/>
    <n v="3215.3"/>
    <n v="2564.1"/>
    <n v="1017.5"/>
    <x v="15"/>
    <s v="Iowa, 2009"/>
  </r>
  <r>
    <s v="Dickinson County"/>
    <s v="Iowa"/>
    <n v="2009"/>
    <n v="16616"/>
    <n v="8250"/>
    <n v="8366"/>
    <n v="814.18399999999997"/>
    <n v="1711.4480000000001"/>
    <n v="1944.0720000000001"/>
    <n v="1445.5920000000001"/>
    <n v="1960.6880000000001"/>
    <n v="2625.328"/>
    <n v="2525.6320000000001"/>
    <n v="1777.912"/>
    <n v="1279.432"/>
    <n v="515.096"/>
    <x v="15"/>
    <s v="Iowa, 2009"/>
  </r>
  <r>
    <s v="Dubuque County"/>
    <s v="Iowa"/>
    <n v="2009"/>
    <n v="92046"/>
    <n v="44887"/>
    <n v="47159"/>
    <n v="5982.99"/>
    <n v="12334.164000000001"/>
    <n v="13714.853999999999"/>
    <n v="10309.152"/>
    <n v="12058.026000000002"/>
    <n v="13346.67"/>
    <n v="10217.106"/>
    <n v="6719.3580000000002"/>
    <n v="4970.4840000000004"/>
    <n v="2209.1039999999998"/>
    <x v="15"/>
    <s v="Iowa, 2009"/>
  </r>
  <r>
    <s v="Emmet County"/>
    <s v="Iowa"/>
    <n v="2009"/>
    <n v="10357"/>
    <n v="5163"/>
    <n v="5194"/>
    <n v="642.13400000000001"/>
    <n v="1356.7670000000001"/>
    <n v="1491.4079999999999"/>
    <n v="1118.556"/>
    <n v="1139.27"/>
    <n v="1501.7649999999999"/>
    <n v="1191.0549999999998"/>
    <n v="818.20299999999997"/>
    <n v="621.41999999999996"/>
    <n v="466.065"/>
    <x v="15"/>
    <s v="Iowa, 2009"/>
  </r>
  <r>
    <s v="Fayette County"/>
    <s v="Iowa"/>
    <n v="2009"/>
    <n v="20484"/>
    <n v="10154"/>
    <n v="10330"/>
    <n v="1147.104"/>
    <n v="2621.9520000000002"/>
    <n v="2806.308"/>
    <n v="1823.076"/>
    <n v="2396.6280000000002"/>
    <n v="3154.5360000000001"/>
    <n v="2478.5640000000003"/>
    <n v="1884.528"/>
    <n v="1515.8159999999998"/>
    <n v="675.97199999999998"/>
    <x v="15"/>
    <s v="Iowa, 2009"/>
  </r>
  <r>
    <s v="Floyd County"/>
    <s v="Iowa"/>
    <n v="2009"/>
    <n v="16162"/>
    <n v="7848"/>
    <n v="8314"/>
    <n v="1066.692"/>
    <n v="2165.7080000000001"/>
    <n v="1939.44"/>
    <n v="1583.876"/>
    <n v="1987.9259999999999"/>
    <n v="2311.1660000000002"/>
    <n v="2020.25"/>
    <n v="1486.904"/>
    <n v="1034.3679999999999"/>
    <n v="597.99400000000003"/>
    <x v="15"/>
    <s v="Iowa, 2009"/>
  </r>
  <r>
    <s v="Franklin County"/>
    <s v="Iowa"/>
    <n v="2009"/>
    <n v="10594"/>
    <n v="5269"/>
    <n v="5325"/>
    <n v="656.82799999999997"/>
    <n v="1409.002"/>
    <n v="1303.0619999999999"/>
    <n v="1080.588"/>
    <n v="1165.3400000000001"/>
    <n v="1589.1"/>
    <n v="1398.4079999999999"/>
    <n v="868.70800000000008"/>
    <n v="783.95600000000002"/>
    <n v="349.60199999999998"/>
    <x v="15"/>
    <s v="Iowa, 2009"/>
  </r>
  <r>
    <s v="Fremont County"/>
    <s v="Iowa"/>
    <n v="2009"/>
    <n v="7488"/>
    <n v="3749"/>
    <n v="3739"/>
    <n v="419.32799999999997"/>
    <n v="988.41599999999994"/>
    <n v="898.56"/>
    <n v="546.62400000000002"/>
    <n v="906.048"/>
    <n v="1220.5439999999999"/>
    <n v="1048.32"/>
    <n v="673.92"/>
    <n v="494.20799999999997"/>
    <n v="292.03199999999998"/>
    <x v="15"/>
    <s v="Iowa, 2009"/>
  </r>
  <r>
    <s v="Greene County"/>
    <s v="Iowa"/>
    <n v="2009"/>
    <n v="9489"/>
    <n v="4722"/>
    <n v="4767"/>
    <n v="493.428"/>
    <n v="1157.6579999999999"/>
    <n v="1252.548"/>
    <n v="692.697"/>
    <n v="1186.125"/>
    <n v="1470.7950000000001"/>
    <n v="1176.636"/>
    <n v="854.01"/>
    <n v="844.52099999999996"/>
    <n v="351.09300000000002"/>
    <x v="15"/>
    <s v="Iowa, 2009"/>
  </r>
  <r>
    <s v="Grundy County"/>
    <s v="Iowa"/>
    <n v="2009"/>
    <n v="12166"/>
    <n v="6001"/>
    <n v="6165"/>
    <n v="669.13"/>
    <n v="1520.75"/>
    <n v="1508.5839999999998"/>
    <n v="1131.4380000000001"/>
    <n v="1593.7460000000001"/>
    <n v="1946.56"/>
    <n v="1520.75"/>
    <n v="1094.94"/>
    <n v="766.45799999999997"/>
    <n v="413.64400000000001"/>
    <x v="15"/>
    <s v="Iowa, 2009"/>
  </r>
  <r>
    <s v="Guthrie County"/>
    <s v="Iowa"/>
    <n v="2009"/>
    <n v="11032"/>
    <n v="5470"/>
    <n v="5562"/>
    <n v="628.82399999999996"/>
    <n v="1478.288"/>
    <n v="1202.4880000000001"/>
    <n v="893.59199999999998"/>
    <n v="1423.1279999999999"/>
    <n v="1809.248"/>
    <n v="1511.384"/>
    <n v="1037.008"/>
    <n v="617.79199999999992"/>
    <n v="430.24799999999999"/>
    <x v="15"/>
    <s v="Iowa, 2009"/>
  </r>
  <r>
    <s v="Hamilton County"/>
    <s v="Iowa"/>
    <n v="2009"/>
    <n v="15555"/>
    <n v="7713"/>
    <n v="7842"/>
    <n v="917.745"/>
    <n v="2099.9250000000002"/>
    <n v="1851.0450000000001"/>
    <n v="1726.605"/>
    <n v="1991.04"/>
    <n v="2379.915"/>
    <n v="1835.49"/>
    <n v="1244.4000000000001"/>
    <n v="1073.2950000000001"/>
    <n v="435.54"/>
    <x v="15"/>
    <s v="Iowa, 2009"/>
  </r>
  <r>
    <s v="Hancock County"/>
    <s v="Iowa"/>
    <n v="2009"/>
    <n v="11339"/>
    <n v="5611"/>
    <n v="5728"/>
    <n v="634.98400000000004"/>
    <n v="1496.748"/>
    <n v="1428.7139999999999"/>
    <n v="975.154"/>
    <n v="1349.3409999999999"/>
    <n v="1950.308"/>
    <n v="1440.0529999999999"/>
    <n v="963.81500000000005"/>
    <n v="657.66200000000003"/>
    <n v="442.221"/>
    <x v="15"/>
    <s v="Iowa, 2009"/>
  </r>
  <r>
    <s v="Hardin County"/>
    <s v="Iowa"/>
    <n v="2009"/>
    <n v="17486"/>
    <n v="8719"/>
    <n v="8767"/>
    <n v="1014.188"/>
    <n v="2185.75"/>
    <n v="2483.0119999999997"/>
    <n v="1556.2539999999999"/>
    <n v="1958.432"/>
    <n v="2622.8999999999996"/>
    <n v="2063.348"/>
    <n v="1538.768"/>
    <n v="1328.9360000000001"/>
    <n v="734.41200000000003"/>
    <x v="15"/>
    <s v="Iowa, 2009"/>
  </r>
  <r>
    <s v="Harrison County"/>
    <s v="Iowa"/>
    <n v="2009"/>
    <n v="15410"/>
    <n v="7639"/>
    <n v="7771"/>
    <n v="909.19"/>
    <n v="2064.94"/>
    <n v="1880.02"/>
    <n v="1463.95"/>
    <n v="2095.7600000000002"/>
    <n v="2511.83"/>
    <n v="1802.97"/>
    <n v="1294.44"/>
    <n v="862.96"/>
    <n v="523.94000000000005"/>
    <x v="15"/>
    <s v="Iowa, 2009"/>
  </r>
  <r>
    <s v="Henry County"/>
    <s v="Iowa"/>
    <n v="2009"/>
    <n v="20078"/>
    <n v="10150"/>
    <n v="9928"/>
    <n v="1224.758"/>
    <n v="2409.3599999999997"/>
    <n v="2911.31"/>
    <n v="2228.6579999999999"/>
    <n v="2810.92"/>
    <n v="2871.1540000000005"/>
    <n v="2549.9059999999999"/>
    <n v="1405.46"/>
    <n v="1144.4459999999999"/>
    <n v="461.79399999999998"/>
    <x v="15"/>
    <s v="Iowa, 2009"/>
  </r>
  <r>
    <s v="Howard County"/>
    <s v="Iowa"/>
    <n v="2009"/>
    <n v="9488"/>
    <n v="4700"/>
    <n v="4788"/>
    <n v="597.74400000000003"/>
    <n v="1223.952"/>
    <n v="1186"/>
    <n v="863.4079999999999"/>
    <n v="1214.4639999999999"/>
    <n v="1432.6880000000001"/>
    <n v="1100.6079999999999"/>
    <n v="825.4559999999999"/>
    <n v="569.28"/>
    <n v="483.88799999999998"/>
    <x v="15"/>
    <s v="Iowa, 2009"/>
  </r>
  <r>
    <s v="Ida County"/>
    <s v="Iowa"/>
    <n v="2009"/>
    <n v="6971"/>
    <n v="3365"/>
    <n v="3606"/>
    <n v="411.28899999999999"/>
    <n v="843.49099999999999"/>
    <n v="941.08500000000004"/>
    <n v="515.85400000000004"/>
    <n v="815.60699999999997"/>
    <n v="1122.3309999999999"/>
    <n v="829.54899999999998"/>
    <n v="641.33199999999999"/>
    <n v="585.56399999999996"/>
    <n v="271.86900000000003"/>
    <x v="15"/>
    <s v="Iowa, 2009"/>
  </r>
  <r>
    <s v="Iowa County"/>
    <s v="Iowa"/>
    <n v="2009"/>
    <n v="15840"/>
    <n v="7768"/>
    <n v="8072"/>
    <n v="982.08"/>
    <n v="2201.7599999999998"/>
    <n v="1900.8000000000002"/>
    <n v="1473.12"/>
    <n v="2170.08"/>
    <n v="2629.4399999999996"/>
    <n v="1758.24"/>
    <n v="1267.1999999999998"/>
    <n v="950.39999999999986"/>
    <n v="491.04"/>
    <x v="15"/>
    <s v="Iowa, 2009"/>
  </r>
  <r>
    <s v="Jackson County"/>
    <s v="Iowa"/>
    <n v="2009"/>
    <n v="19892"/>
    <n v="9833"/>
    <n v="10059"/>
    <n v="1034.384"/>
    <n v="2665.5280000000002"/>
    <n v="2486.5"/>
    <n v="1750.4960000000001"/>
    <n v="2685.42"/>
    <n v="3182.7200000000003"/>
    <n v="2486.5"/>
    <n v="1790.2800000000002"/>
    <n v="1213.412"/>
    <n v="576.86800000000005"/>
    <x v="15"/>
    <s v="Iowa, 2009"/>
  </r>
  <r>
    <s v="Jasper County"/>
    <s v="Iowa"/>
    <n v="2009"/>
    <n v="36606"/>
    <n v="18774"/>
    <n v="17832"/>
    <n v="2232.9659999999999"/>
    <n v="4612.3559999999998"/>
    <n v="4356.1139999999996"/>
    <n v="4173.0840000000007"/>
    <n v="5161.4459999999999"/>
    <n v="5856.96"/>
    <n v="4429.326"/>
    <n v="2782.056"/>
    <n v="1976.7240000000002"/>
    <n v="1024.9680000000001"/>
    <x v="15"/>
    <s v="Iowa, 2009"/>
  </r>
  <r>
    <s v="Jefferson County"/>
    <s v="Iowa"/>
    <n v="2009"/>
    <n v="15496"/>
    <n v="7695"/>
    <n v="7801"/>
    <n v="743.80799999999999"/>
    <n v="1704.56"/>
    <n v="2045.472"/>
    <n v="1611.5840000000001"/>
    <n v="1704.56"/>
    <n v="2820.2719999999999"/>
    <n v="2634.32"/>
    <n v="1007.24"/>
    <n v="759.30399999999997"/>
    <n v="433.88799999999998"/>
    <x v="15"/>
    <s v="Iowa, 2009"/>
  </r>
  <r>
    <s v="Johnson County"/>
    <s v="Iowa"/>
    <n v="2009"/>
    <n v="125810"/>
    <n v="61915"/>
    <n v="63895"/>
    <n v="7548.6"/>
    <n v="12832.619999999999"/>
    <n v="36862.33"/>
    <n v="17235.97"/>
    <n v="15348.82"/>
    <n v="14845.58"/>
    <n v="10819.66"/>
    <n v="5409.83"/>
    <n v="3396.87"/>
    <n v="1509.72"/>
    <x v="15"/>
    <s v="Iowa, 2009"/>
  </r>
  <r>
    <s v="Jones County"/>
    <s v="Iowa"/>
    <n v="2009"/>
    <n v="20365"/>
    <n v="10666"/>
    <n v="9699"/>
    <n v="1079.345"/>
    <n v="2464.165"/>
    <n v="2667.8150000000001"/>
    <n v="2240.15"/>
    <n v="2952.9250000000002"/>
    <n v="3238.0349999999999"/>
    <n v="2443.8000000000002"/>
    <n v="1608.835"/>
    <n v="1140.44"/>
    <n v="549.85500000000002"/>
    <x v="15"/>
    <s v="Iowa, 2009"/>
  </r>
  <r>
    <s v="Keokuk County"/>
    <s v="Iowa"/>
    <n v="2009"/>
    <n v="10712"/>
    <n v="5245"/>
    <n v="5467"/>
    <n v="642.72"/>
    <n v="1403.2719999999999"/>
    <n v="1317.576"/>
    <n v="996.21600000000001"/>
    <n v="1328.288"/>
    <n v="1767.48"/>
    <n v="1231.8800000000001"/>
    <n v="931.94399999999996"/>
    <n v="717.70399999999995"/>
    <n v="385.63200000000001"/>
    <x v="15"/>
    <s v="Iowa, 2009"/>
  </r>
  <r>
    <s v="Kossuth County"/>
    <s v="Iowa"/>
    <n v="2009"/>
    <n v="15495"/>
    <n v="7566"/>
    <n v="7929"/>
    <n v="883.21500000000003"/>
    <n v="1967.8650000000002"/>
    <n v="1797.42"/>
    <n v="1131.1350000000002"/>
    <n v="1797.42"/>
    <n v="2665.1400000000003"/>
    <n v="1983.3600000000001"/>
    <n v="1564.9949999999999"/>
    <n v="1162.125"/>
    <n v="557.82000000000005"/>
    <x v="15"/>
    <s v="Iowa, 2009"/>
  </r>
  <r>
    <s v="Lee County"/>
    <s v="Iowa"/>
    <n v="2009"/>
    <n v="35772"/>
    <n v="17809"/>
    <n v="17963"/>
    <n v="2039.0039999999999"/>
    <n v="4364.1840000000002"/>
    <n v="4399.9560000000001"/>
    <n v="3791.8320000000003"/>
    <n v="4721.9040000000005"/>
    <n v="5687.7479999999996"/>
    <n v="4650.3599999999997"/>
    <n v="2933.3040000000001"/>
    <n v="2039.0040000000001"/>
    <n v="1073.1600000000001"/>
    <x v="15"/>
    <s v="Iowa, 2009"/>
  </r>
  <r>
    <s v="Linn County"/>
    <s v="Iowa"/>
    <n v="2009"/>
    <n v="204955"/>
    <n v="100667"/>
    <n v="104288"/>
    <n v="14141.895"/>
    <n v="27463.97"/>
    <n v="27463.97"/>
    <n v="30743.25"/>
    <n v="28488.745000000003"/>
    <n v="29103.61"/>
    <n v="21520.275000000001"/>
    <n v="13117.119999999999"/>
    <n v="8813.0650000000005"/>
    <n v="4099.1000000000004"/>
    <x v="15"/>
    <s v="Iowa, 2009"/>
  </r>
  <r>
    <s v="Louisa County"/>
    <s v="Iowa"/>
    <n v="2009"/>
    <n v="11657"/>
    <n v="5826"/>
    <n v="5831"/>
    <n v="734.39099999999996"/>
    <n v="1760.2069999999999"/>
    <n v="1445.4679999999998"/>
    <n v="1247.299"/>
    <n v="1748.55"/>
    <n v="1760.2069999999999"/>
    <n v="1235.6420000000001"/>
    <n v="827.64700000000005"/>
    <n v="477.93700000000001"/>
    <n v="384.68099999999998"/>
    <x v="15"/>
    <s v="Iowa, 2009"/>
  </r>
  <r>
    <s v="Lucas County"/>
    <s v="Iowa"/>
    <n v="2009"/>
    <n v="9410"/>
    <n v="4592"/>
    <n v="4818"/>
    <n v="536.37"/>
    <n v="1279.76"/>
    <n v="1185.6600000000001"/>
    <n v="931.59"/>
    <n v="1185.6599999999999"/>
    <n v="1430.32"/>
    <n v="1176.25"/>
    <n v="809.26"/>
    <n v="639.88"/>
    <n v="235.25"/>
    <x v="15"/>
    <s v="Iowa, 2009"/>
  </r>
  <r>
    <s v="Lyon County"/>
    <s v="Iowa"/>
    <n v="2009"/>
    <n v="11274"/>
    <n v="5664"/>
    <n v="5610"/>
    <n v="789.18"/>
    <n v="1646.0039999999999"/>
    <n v="1386.702"/>
    <n v="1138.674"/>
    <n v="1375.4279999999999"/>
    <n v="1736.1959999999999"/>
    <n v="1228.866"/>
    <n v="879.37199999999996"/>
    <n v="597.52200000000005"/>
    <n v="496.05599999999998"/>
    <x v="15"/>
    <s v="Iowa, 2009"/>
  </r>
  <r>
    <s v="Madison County"/>
    <s v="Iowa"/>
    <n v="2009"/>
    <n v="15253"/>
    <n v="7714"/>
    <n v="7539"/>
    <n v="991.44500000000005"/>
    <n v="2333.7089999999998"/>
    <n v="1769.348"/>
    <n v="1540.5529999999999"/>
    <n v="2348.962"/>
    <n v="2379.4679999999998"/>
    <n v="1738.8420000000001"/>
    <n v="1113.4690000000001"/>
    <n v="655.87900000000002"/>
    <n v="381.32499999999999"/>
    <x v="15"/>
    <s v="Iowa, 2009"/>
  </r>
  <r>
    <s v="Mahaska County"/>
    <s v="Iowa"/>
    <n v="2009"/>
    <n v="22094"/>
    <n v="11119"/>
    <n v="10975"/>
    <n v="1436.11"/>
    <n v="2960.596"/>
    <n v="3115.2539999999999"/>
    <n v="2651.2799999999997"/>
    <n v="2739.6559999999999"/>
    <n v="3358.288"/>
    <n v="2430.34"/>
    <n v="1590.768"/>
    <n v="1193.076"/>
    <n v="596.53800000000001"/>
    <x v="15"/>
    <s v="Iowa, 2009"/>
  </r>
  <r>
    <s v="Marion County"/>
    <s v="Iowa"/>
    <n v="2009"/>
    <n v="32650"/>
    <n v="16196"/>
    <n v="16454"/>
    <n v="2056.9499999999998"/>
    <n v="4407.75"/>
    <n v="4930.1499999999996"/>
    <n v="3428.25"/>
    <n v="4244.5"/>
    <n v="4766.8999999999996"/>
    <n v="3591.5"/>
    <n v="2481.4"/>
    <n v="1926.35"/>
    <n v="848.9"/>
    <x v="15"/>
    <s v="Iowa, 2009"/>
  </r>
  <r>
    <s v="Marshall County"/>
    <s v="Iowa"/>
    <n v="2009"/>
    <n v="39093"/>
    <n v="19396"/>
    <n v="19697"/>
    <n v="3049.2539999999999"/>
    <n v="5238.4620000000004"/>
    <n v="4964.8109999999997"/>
    <n v="4104.7650000000003"/>
    <n v="4886.625"/>
    <n v="5746.6710000000003"/>
    <n v="4652.067"/>
    <n v="3127.44"/>
    <n v="2306.4870000000001"/>
    <n v="1016.418"/>
    <x v="15"/>
    <s v="Iowa, 2009"/>
  </r>
  <r>
    <s v="Mills County"/>
    <s v="Iowa"/>
    <n v="2009"/>
    <n v="15052"/>
    <n v="7638"/>
    <n v="7414"/>
    <n v="933.22400000000005"/>
    <n v="2122.3319999999999"/>
    <n v="1761.0839999999998"/>
    <n v="1565.4079999999999"/>
    <n v="2227.6959999999999"/>
    <n v="2543.7879999999996"/>
    <n v="1971.8119999999999"/>
    <n v="978.37999999999988"/>
    <n v="632.18399999999997"/>
    <n v="285.988"/>
    <x v="15"/>
    <s v="Iowa, 2009"/>
  </r>
  <r>
    <s v="Mitchell County"/>
    <s v="Iowa"/>
    <n v="2009"/>
    <n v="10790"/>
    <n v="5346"/>
    <n v="5444"/>
    <n v="658.19"/>
    <n v="1564.5500000000002"/>
    <n v="1370.33"/>
    <n v="809.25"/>
    <n v="1294.8000000000002"/>
    <n v="1629.29"/>
    <n v="1230.06"/>
    <n v="971.1"/>
    <n v="841.62"/>
    <n v="420.81"/>
    <x v="15"/>
    <s v="Iowa, 2009"/>
  </r>
  <r>
    <s v="Monona County"/>
    <s v="Iowa"/>
    <n v="2009"/>
    <n v="9118"/>
    <n v="4421"/>
    <n v="4697"/>
    <n v="501.49"/>
    <n v="1075.924"/>
    <n v="993.86200000000008"/>
    <n v="683.85"/>
    <n v="1021.216"/>
    <n v="1477.116"/>
    <n v="1212.694"/>
    <n v="957.3900000000001"/>
    <n v="775.03"/>
    <n v="410.31"/>
    <x v="15"/>
    <s v="Iowa, 2009"/>
  </r>
  <r>
    <s v="Monroe County"/>
    <s v="Iowa"/>
    <n v="2009"/>
    <n v="7612"/>
    <n v="3730"/>
    <n v="3882"/>
    <n v="441.49599999999998"/>
    <n v="1042.8440000000001"/>
    <n v="829.70799999999997"/>
    <n v="784.03600000000006"/>
    <n v="951.5"/>
    <n v="1126.576"/>
    <n v="981.94800000000009"/>
    <n v="685.08"/>
    <n v="532.83999999999992"/>
    <n v="228.36"/>
    <x v="15"/>
    <s v="Iowa, 2009"/>
  </r>
  <r>
    <s v="Montgomery County"/>
    <s v="Iowa"/>
    <n v="2009"/>
    <n v="10968"/>
    <n v="5283"/>
    <n v="5685"/>
    <n v="701.952"/>
    <n v="1414.8719999999998"/>
    <n v="1305.192"/>
    <n v="943.24800000000005"/>
    <n v="1316.1599999999999"/>
    <n v="1689.0719999999999"/>
    <n v="1447.7759999999998"/>
    <n v="943.24800000000005"/>
    <n v="789.69600000000003"/>
    <n v="416.78399999999999"/>
    <x v="15"/>
    <s v="Iowa, 2009"/>
  </r>
  <r>
    <s v="Muscatine County"/>
    <s v="Iowa"/>
    <n v="2009"/>
    <n v="42448"/>
    <n v="21251"/>
    <n v="21197"/>
    <n v="3141.152"/>
    <n v="6027.616"/>
    <n v="5475.7919999999995"/>
    <n v="5221.1040000000003"/>
    <n v="5900.2719999999999"/>
    <n v="6409.6480000000001"/>
    <n v="4966.4159999999993"/>
    <n v="2716.672"/>
    <n v="1782.8159999999998"/>
    <n v="764.06399999999996"/>
    <x v="15"/>
    <s v="Iowa, 2009"/>
  </r>
  <r>
    <s v="O'Brien County"/>
    <s v="Iowa"/>
    <n v="2009"/>
    <n v="14062"/>
    <n v="6970"/>
    <n v="7092"/>
    <n v="857.78200000000004"/>
    <n v="1771.8119999999999"/>
    <n v="1828.06"/>
    <n v="1139.0219999999999"/>
    <n v="1574.944"/>
    <n v="2292.1059999999998"/>
    <n v="1532.758"/>
    <n v="1237.4560000000001"/>
    <n v="1223.394"/>
    <n v="590.60400000000004"/>
    <x v="15"/>
    <s v="Iowa, 2009"/>
  </r>
  <r>
    <s v="Osceola County"/>
    <s v="Iowa"/>
    <n v="2009"/>
    <n v="6486"/>
    <n v="3199"/>
    <n v="3287"/>
    <n v="389.16"/>
    <n v="830.20799999999997"/>
    <n v="901.55399999999997"/>
    <n v="583.74"/>
    <n v="778.31999999999994"/>
    <n v="1089.6480000000001"/>
    <n v="706.97399999999993"/>
    <n v="525.36599999999999"/>
    <n v="512.39400000000001"/>
    <n v="162.15"/>
    <x v="15"/>
    <s v="Iowa, 2009"/>
  </r>
  <r>
    <s v="Page County"/>
    <s v="Iowa"/>
    <n v="2009"/>
    <n v="15749"/>
    <n v="8173"/>
    <n v="7576"/>
    <n v="771.70100000000002"/>
    <n v="1669.394"/>
    <n v="1921.3780000000002"/>
    <n v="1842.6329999999998"/>
    <n v="2031.6210000000001"/>
    <n v="2441.0950000000003"/>
    <n v="1905.6289999999999"/>
    <n v="1385.912"/>
    <n v="1244.171"/>
    <n v="535.46600000000001"/>
    <x v="15"/>
    <s v="Iowa, 2009"/>
  </r>
  <r>
    <s v="Palo Alto County"/>
    <s v="Iowa"/>
    <n v="2009"/>
    <n v="9405"/>
    <n v="4641"/>
    <n v="4764"/>
    <n v="573.70500000000004"/>
    <n v="1090.98"/>
    <n v="1279.08"/>
    <n v="1025.145"/>
    <n v="978.12"/>
    <n v="1429.56"/>
    <n v="1043.9549999999999"/>
    <n v="874.66499999999996"/>
    <n v="790.02"/>
    <n v="347.98500000000001"/>
    <x v="15"/>
    <s v="Iowa, 2009"/>
  </r>
  <r>
    <s v="Plymouth County"/>
    <s v="Iowa"/>
    <n v="2009"/>
    <n v="24356"/>
    <n v="12128"/>
    <n v="12228"/>
    <n v="1583.14"/>
    <n v="3531.62"/>
    <n v="3288.06"/>
    <n v="2192.04"/>
    <n v="3093.212"/>
    <n v="4091.808"/>
    <n v="2800.94"/>
    <n v="1753.6320000000001"/>
    <n v="1534.4279999999999"/>
    <n v="487.12"/>
    <x v="15"/>
    <s v="Iowa, 2009"/>
  </r>
  <r>
    <s v="Pocahontas County"/>
    <s v="Iowa"/>
    <n v="2009"/>
    <n v="7574"/>
    <n v="3729"/>
    <n v="3845"/>
    <n v="363.55200000000002"/>
    <n v="848.28800000000001"/>
    <n v="977.04600000000005"/>
    <n v="537.75400000000002"/>
    <n v="840.71399999999994"/>
    <n v="1333.0239999999999"/>
    <n v="984.62"/>
    <n v="727.10400000000004"/>
    <n v="552.90200000000004"/>
    <n v="408.99599999999998"/>
    <x v="15"/>
    <s v="Iowa, 2009"/>
  </r>
  <r>
    <s v="Polk County"/>
    <s v="Iowa"/>
    <n v="2009"/>
    <n v="415949"/>
    <n v="202549"/>
    <n v="213400"/>
    <n v="33275.919999999998"/>
    <n v="56569.063999999998"/>
    <n v="52825.523000000001"/>
    <n v="67799.687000000005"/>
    <n v="59480.707000000002"/>
    <n v="58232.86"/>
    <n v="41594.9"/>
    <n v="22877.195"/>
    <n v="16222.011"/>
    <n v="6655.1840000000002"/>
    <x v="15"/>
    <s v="Iowa, 2009"/>
  </r>
  <r>
    <s v="Pottawattamie County"/>
    <s v="Iowa"/>
    <n v="2009"/>
    <n v="89627"/>
    <n v="43870"/>
    <n v="45757"/>
    <n v="6184.2629999999999"/>
    <n v="11472.255999999999"/>
    <n v="12099.645"/>
    <n v="11561.883000000002"/>
    <n v="12010.018"/>
    <n v="13802.558000000001"/>
    <n v="10217.477999999999"/>
    <n v="6273.8899999999994"/>
    <n v="4660.6039999999994"/>
    <n v="1523.6590000000001"/>
    <x v="15"/>
    <s v="Iowa, 2009"/>
  </r>
  <r>
    <s v="Poweshiek County"/>
    <s v="Iowa"/>
    <n v="2009"/>
    <n v="18564"/>
    <n v="9058"/>
    <n v="9506"/>
    <n v="946.76400000000001"/>
    <n v="2097.732"/>
    <n v="3360.0839999999998"/>
    <n v="1763.58"/>
    <n v="2171.9880000000003"/>
    <n v="2691.7799999999997"/>
    <n v="2171.9880000000003"/>
    <n v="1577.94"/>
    <n v="1225.2240000000002"/>
    <n v="575.48400000000004"/>
    <x v="15"/>
    <s v="Iowa, 2009"/>
  </r>
  <r>
    <s v="Ringgold County"/>
    <s v="Iowa"/>
    <n v="2009"/>
    <n v="5062"/>
    <n v="2481"/>
    <n v="2581"/>
    <n v="298.65800000000002"/>
    <n v="617.56399999999996"/>
    <n v="566.94399999999996"/>
    <n v="430.27"/>
    <n v="561.88200000000006"/>
    <n v="728.928"/>
    <n v="683.37"/>
    <n v="536.572"/>
    <n v="359.40200000000004"/>
    <n v="268.286"/>
    <x v="15"/>
    <s v="Iowa, 2009"/>
  </r>
  <r>
    <s v="Sac County"/>
    <s v="Iowa"/>
    <n v="2009"/>
    <n v="10311"/>
    <n v="5096"/>
    <n v="5215"/>
    <n v="567.10500000000002"/>
    <n v="1257.942"/>
    <n v="1185.7650000000001"/>
    <n v="732.0809999999999"/>
    <n v="1268.2529999999999"/>
    <n v="1649.76"/>
    <n v="1288.875"/>
    <n v="1020.789"/>
    <n v="876.43499999999995"/>
    <n v="453.68400000000003"/>
    <x v="15"/>
    <s v="Iowa, 2009"/>
  </r>
  <r>
    <s v="Scott County"/>
    <s v="Iowa"/>
    <n v="2009"/>
    <n v="162994"/>
    <n v="79850"/>
    <n v="83144"/>
    <n v="11572.574000000001"/>
    <n v="22167.184000000001"/>
    <n v="21841.196"/>
    <n v="22330.178"/>
    <n v="22004.190000000002"/>
    <n v="24449.1"/>
    <n v="18255.328000000001"/>
    <n v="10431.616"/>
    <n v="6519.76"/>
    <n v="3259.88"/>
    <x v="15"/>
    <s v="Iowa, 2009"/>
  </r>
  <r>
    <s v="Shelby County"/>
    <s v="Iowa"/>
    <n v="2009"/>
    <n v="12218"/>
    <n v="6005"/>
    <n v="6213"/>
    <n v="598.68200000000002"/>
    <n v="1600.558"/>
    <n v="1563.904"/>
    <n v="806.38799999999992"/>
    <n v="1527.25"/>
    <n v="2077.06"/>
    <n v="1490.596"/>
    <n v="1099.6199999999999"/>
    <n v="1050.748"/>
    <n v="403.19400000000002"/>
    <x v="15"/>
    <s v="Iowa, 2009"/>
  </r>
  <r>
    <s v="Sioux County"/>
    <s v="Iowa"/>
    <n v="2009"/>
    <n v="32069"/>
    <n v="15922"/>
    <n v="16147"/>
    <n v="2565.52"/>
    <n v="4393.4529999999995"/>
    <n v="6477.9380000000001"/>
    <n v="3238.9690000000001"/>
    <n v="3399.3140000000003"/>
    <n v="4265.1769999999997"/>
    <n v="2982.4169999999999"/>
    <n v="2052.4160000000002"/>
    <n v="1763.7950000000001"/>
    <n v="994.13900000000001"/>
    <x v="15"/>
    <s v="Iowa, 2009"/>
  </r>
  <r>
    <s v="Story County"/>
    <s v="Iowa"/>
    <n v="2009"/>
    <n v="84780"/>
    <n v="43239"/>
    <n v="41541"/>
    <n v="4578.12"/>
    <n v="7884.54"/>
    <n v="30605.58"/>
    <n v="8732.34"/>
    <n v="8223.66"/>
    <n v="9325.7999999999993"/>
    <n v="6697.62"/>
    <n v="4154.22"/>
    <n v="3136.86"/>
    <n v="1526.04"/>
    <x v="15"/>
    <s v="Iowa, 2009"/>
  </r>
  <r>
    <s v="Tama County"/>
    <s v="Iowa"/>
    <n v="2009"/>
    <n v="17659"/>
    <n v="8726"/>
    <n v="8933"/>
    <n v="1165.4939999999999"/>
    <n v="2560.5550000000003"/>
    <n v="2189.7159999999999"/>
    <n v="1712.923"/>
    <n v="2154.3980000000001"/>
    <n v="2613.5320000000002"/>
    <n v="2030.7849999999999"/>
    <n v="1483.356"/>
    <n v="1077.1990000000001"/>
    <n v="671.04200000000003"/>
    <x v="15"/>
    <s v="Iowa, 2009"/>
  </r>
  <r>
    <s v="Taylor County"/>
    <s v="Iowa"/>
    <n v="2009"/>
    <n v="6434"/>
    <n v="3154"/>
    <n v="3280"/>
    <n v="360.30399999999997"/>
    <n v="829.98599999999999"/>
    <n v="759.21199999999999"/>
    <n v="624.09799999999996"/>
    <n v="752.77800000000002"/>
    <n v="939.36400000000003"/>
    <n v="817.11799999999994"/>
    <n v="604.79600000000005"/>
    <n v="495.41800000000001"/>
    <n v="250.92599999999999"/>
    <x v="15"/>
    <s v="Iowa, 2009"/>
  </r>
  <r>
    <s v="Union County"/>
    <s v="Iowa"/>
    <n v="2009"/>
    <n v="12076"/>
    <n v="5819"/>
    <n v="6257"/>
    <n v="784.94"/>
    <n v="1437.0440000000001"/>
    <n v="1594.0320000000002"/>
    <n v="1304.2080000000001"/>
    <n v="1376.664"/>
    <n v="1775.172"/>
    <n v="1533.652"/>
    <n v="1074.7640000000001"/>
    <n v="881.548"/>
    <n v="301.89999999999998"/>
    <x v="15"/>
    <s v="Iowa, 2009"/>
  </r>
  <r>
    <s v="Van Buren County"/>
    <s v="Iowa"/>
    <n v="2009"/>
    <n v="7662"/>
    <n v="3808"/>
    <n v="3854"/>
    <n v="452.05799999999999"/>
    <n v="950.08799999999997"/>
    <n v="888.79200000000003"/>
    <n v="758.53800000000001"/>
    <n v="919.44"/>
    <n v="1187.6100000000001"/>
    <n v="1003.722"/>
    <n v="735.55200000000002"/>
    <n v="505.69200000000001"/>
    <n v="245.184"/>
    <x v="15"/>
    <s v="Iowa, 2009"/>
  </r>
  <r>
    <s v="Wapello County"/>
    <s v="Iowa"/>
    <n v="2009"/>
    <n v="35484"/>
    <n v="17351"/>
    <n v="18133"/>
    <n v="2519.364"/>
    <n v="4329.0480000000007"/>
    <n v="4754.8559999999998"/>
    <n v="4470.9840000000004"/>
    <n v="4116.1440000000002"/>
    <n v="5393.5679999999993"/>
    <n v="4045.1760000000004"/>
    <n v="2767.752"/>
    <n v="2377.4279999999999"/>
    <n v="780.64800000000002"/>
    <x v="15"/>
    <s v="Iowa, 2009"/>
  </r>
  <r>
    <s v="Warren County"/>
    <s v="Iowa"/>
    <n v="2009"/>
    <n v="44192"/>
    <n v="21608"/>
    <n v="22584"/>
    <n v="2695.712"/>
    <n v="6452.0320000000002"/>
    <n v="6407.84"/>
    <n v="4905.3119999999999"/>
    <n v="6231.0720000000001"/>
    <n v="6761.3760000000002"/>
    <n v="4993.6959999999999"/>
    <n v="3049.248"/>
    <n v="1723.4880000000001"/>
    <n v="928.03200000000004"/>
    <x v="15"/>
    <s v="Iowa, 2009"/>
  </r>
  <r>
    <s v="Washington County"/>
    <s v="Iowa"/>
    <n v="2009"/>
    <n v="21152"/>
    <n v="10370"/>
    <n v="10782"/>
    <n v="1438.336"/>
    <n v="2982.4319999999998"/>
    <n v="2559.3919999999998"/>
    <n v="2094.0479999999998"/>
    <n v="2792.0639999999999"/>
    <n v="3215.1040000000003"/>
    <n v="2474.7839999999997"/>
    <n v="1607.5519999999999"/>
    <n v="1480.6399999999999"/>
    <n v="507.64800000000002"/>
    <x v="15"/>
    <s v="Iowa, 2009"/>
  </r>
  <r>
    <s v="Wayne County"/>
    <s v="Iowa"/>
    <n v="2009"/>
    <n v="6329"/>
    <n v="3042"/>
    <n v="3287"/>
    <n v="386.06900000000002"/>
    <n v="759.48"/>
    <n v="734.16399999999999"/>
    <n v="506.32"/>
    <n v="765.80899999999997"/>
    <n v="980.995"/>
    <n v="759.48"/>
    <n v="677.20299999999997"/>
    <n v="563.28099999999995"/>
    <n v="202.52799999999999"/>
    <x v="15"/>
    <s v="Iowa, 2009"/>
  </r>
  <r>
    <s v="Webster County"/>
    <s v="Iowa"/>
    <n v="2009"/>
    <n v="38458"/>
    <n v="19169"/>
    <n v="19289"/>
    <n v="2345.9380000000001"/>
    <n v="4807.25"/>
    <n v="5999.4480000000003"/>
    <n v="4653.4179999999997"/>
    <n v="4499.5860000000002"/>
    <n v="5576.41"/>
    <n v="4268.8379999999997"/>
    <n v="2807.4340000000002"/>
    <n v="2730.518"/>
    <n v="769.16"/>
    <x v="15"/>
    <s v="Iowa, 2009"/>
  </r>
  <r>
    <s v="Winnebago County"/>
    <s v="Iowa"/>
    <n v="2009"/>
    <n v="10835"/>
    <n v="5345"/>
    <n v="5490"/>
    <n v="552.58500000000004"/>
    <n v="1321.87"/>
    <n v="1690.26"/>
    <n v="855.96499999999992"/>
    <n v="1256.8600000000001"/>
    <n v="1798.6100000000001"/>
    <n v="1321.87"/>
    <n v="910.1400000000001"/>
    <n v="758.45"/>
    <n v="390.06"/>
    <x v="15"/>
    <s v="Iowa, 2009"/>
  </r>
  <r>
    <s v="Woodbury County"/>
    <s v="Iowa"/>
    <n v="2009"/>
    <n v="101764"/>
    <n v="49905"/>
    <n v="51859"/>
    <n v="7937.5919999999996"/>
    <n v="15061.072"/>
    <n v="14450.488000000001"/>
    <n v="13127.556"/>
    <n v="12924.027999999998"/>
    <n v="14552.252"/>
    <n v="10583.456"/>
    <n v="6309.3680000000004"/>
    <n v="4782.9079999999994"/>
    <n v="1933.5160000000001"/>
    <x v="15"/>
    <s v="Iowa, 2009"/>
  </r>
  <r>
    <s v="Worth County"/>
    <s v="Iowa"/>
    <n v="2009"/>
    <n v="7620"/>
    <n v="3840"/>
    <n v="3780"/>
    <n v="411.48"/>
    <n v="960.12"/>
    <n v="876.3"/>
    <n v="777.24"/>
    <n v="998.22"/>
    <n v="1257.3000000000002"/>
    <n v="944.88"/>
    <n v="647.70000000000005"/>
    <n v="449.58000000000004"/>
    <n v="289.56"/>
    <x v="15"/>
    <s v="Iowa, 2009"/>
  </r>
  <r>
    <s v="Wright County"/>
    <s v="Iowa"/>
    <n v="2009"/>
    <n v="13039"/>
    <n v="6460"/>
    <n v="6579"/>
    <n v="821.45699999999999"/>
    <n v="1590.758"/>
    <n v="1564.6799999999998"/>
    <n v="1147.432"/>
    <n v="1525.5630000000001"/>
    <n v="2073.201"/>
    <n v="1616.836"/>
    <n v="1173.51"/>
    <n v="964.88599999999997"/>
    <n v="560.67700000000002"/>
    <x v="15"/>
    <s v="Iowa, 2009"/>
  </r>
  <r>
    <s v="Allen County"/>
    <s v="Kansas"/>
    <n v="2009"/>
    <n v="13403"/>
    <n v="6580"/>
    <n v="6823"/>
    <n v="804.18"/>
    <n v="1675.375"/>
    <n v="1863.0169999999998"/>
    <n v="1594.9569999999999"/>
    <n v="1501.136"/>
    <n v="1956.8380000000002"/>
    <n v="1621.7629999999999"/>
    <n v="1072.24"/>
    <n v="991.82200000000012"/>
    <n v="308.26900000000001"/>
    <x v="16"/>
    <s v="Kansas, 2009"/>
  </r>
  <r>
    <s v="Anderson County"/>
    <s v="Kansas"/>
    <n v="2009"/>
    <n v="7900"/>
    <n v="3911"/>
    <n v="3989"/>
    <n v="537.20000000000005"/>
    <n v="1137.5999999999999"/>
    <n v="932.2"/>
    <n v="726.8"/>
    <n v="1034.9000000000001"/>
    <n v="1121.8"/>
    <n v="916.40000000000009"/>
    <n v="726.8"/>
    <n v="537.20000000000005"/>
    <n v="244.9"/>
    <x v="16"/>
    <s v="Kansas, 2009"/>
  </r>
  <r>
    <s v="Atchison County"/>
    <s v="Kansas"/>
    <n v="2009"/>
    <n v="16469"/>
    <n v="7925"/>
    <n v="8544"/>
    <n v="988.14"/>
    <n v="2272.7219999999998"/>
    <n v="2931.482"/>
    <n v="1745.7139999999999"/>
    <n v="1877.4659999999999"/>
    <n v="2371.5360000000001"/>
    <n v="1795.1210000000001"/>
    <n v="1202.2370000000001"/>
    <n v="872.85699999999997"/>
    <n v="428.19400000000002"/>
    <x v="16"/>
    <s v="Kansas, 2009"/>
  </r>
  <r>
    <s v="Barber County"/>
    <s v="Kansas"/>
    <n v="2009"/>
    <n v="4714"/>
    <n v="2332"/>
    <n v="2382"/>
    <n v="235.7"/>
    <n v="537.39599999999996"/>
    <n v="589.25"/>
    <n v="306.41000000000003"/>
    <n v="527.96799999999996"/>
    <n v="853.23399999999992"/>
    <n v="692.95800000000008"/>
    <n v="499.68399999999997"/>
    <n v="311.12400000000002"/>
    <n v="169.70400000000001"/>
    <x v="16"/>
    <s v="Kansas, 2009"/>
  </r>
  <r>
    <s v="Barton County"/>
    <s v="Kansas"/>
    <n v="2009"/>
    <n v="27654"/>
    <n v="13313"/>
    <n v="14341"/>
    <n v="1825.164"/>
    <n v="3677.982"/>
    <n v="3926.8679999999999"/>
    <n v="2765.4"/>
    <n v="3014.2860000000001"/>
    <n v="4507.6020000000008"/>
    <n v="3097.248"/>
    <n v="2184.6660000000002"/>
    <n v="1935.7800000000002"/>
    <n v="691.35"/>
    <x v="16"/>
    <s v="Kansas, 2009"/>
  </r>
  <r>
    <s v="Bourbon County"/>
    <s v="Kansas"/>
    <n v="2009"/>
    <n v="14846"/>
    <n v="7295"/>
    <n v="7551"/>
    <n v="1039.22"/>
    <n v="2004.21"/>
    <n v="1944.826"/>
    <n v="1855.75"/>
    <n v="1588.5219999999999"/>
    <n v="2078.44"/>
    <n v="1766.674"/>
    <n v="1187.68"/>
    <n v="950.14400000000001"/>
    <n v="430.53399999999999"/>
    <x v="16"/>
    <s v="Kansas, 2009"/>
  </r>
  <r>
    <s v="Brown County"/>
    <s v="Kansas"/>
    <n v="2009"/>
    <n v="10028"/>
    <n v="4862"/>
    <n v="5166"/>
    <n v="671.87599999999998"/>
    <n v="1423.9760000000001"/>
    <n v="1213.3879999999999"/>
    <n v="832.32400000000007"/>
    <n v="1213.3879999999999"/>
    <n v="1544.3119999999999"/>
    <n v="1323.6959999999999"/>
    <n v="802.24"/>
    <n v="641.79200000000003"/>
    <n v="361.00799999999998"/>
    <x v="16"/>
    <s v="Kansas, 2009"/>
  </r>
  <r>
    <s v="Butler County"/>
    <s v="Kansas"/>
    <n v="2009"/>
    <n v="62878"/>
    <n v="31638"/>
    <n v="31240"/>
    <n v="4149.9480000000003"/>
    <n v="9494.5780000000013"/>
    <n v="8551.4079999999994"/>
    <n v="7230.9699999999993"/>
    <n v="8614.2860000000001"/>
    <n v="10249.114000000001"/>
    <n v="6602.1900000000005"/>
    <n v="3961.3140000000003"/>
    <n v="2766.6320000000001"/>
    <n v="1320.4380000000001"/>
    <x v="16"/>
    <s v="Kansas, 2009"/>
  </r>
  <r>
    <s v="Chase County"/>
    <s v="Kansas"/>
    <n v="2009"/>
    <n v="2880"/>
    <n v="1430"/>
    <n v="1450"/>
    <n v="175.68"/>
    <n v="432"/>
    <n v="276.48"/>
    <n v="270.72000000000003"/>
    <n v="383.04"/>
    <n v="434.88"/>
    <n v="380.15999999999997"/>
    <n v="244.8"/>
    <n v="184.32"/>
    <n v="92.16"/>
    <x v="16"/>
    <s v="Kansas, 2009"/>
  </r>
  <r>
    <s v="Chautauqua County"/>
    <s v="Kansas"/>
    <n v="2009"/>
    <n v="3826"/>
    <n v="1837"/>
    <n v="1989"/>
    <n v="187.47399999999999"/>
    <n v="401.73"/>
    <n v="462.94600000000003"/>
    <n v="313.73199999999997"/>
    <n v="432.33799999999997"/>
    <n v="558.596"/>
    <n v="527.98800000000006"/>
    <n v="478.25"/>
    <n v="286.95000000000005"/>
    <n v="179.822"/>
    <x v="16"/>
    <s v="Kansas, 2009"/>
  </r>
  <r>
    <s v="Cherokee County"/>
    <s v="Kansas"/>
    <n v="2009"/>
    <n v="21295"/>
    <n v="10313"/>
    <n v="10982"/>
    <n v="1235.1099999999999"/>
    <n v="3002.5949999999998"/>
    <n v="2597.9899999999998"/>
    <n v="2448.9250000000002"/>
    <n v="3002.5950000000003"/>
    <n v="3023.8900000000003"/>
    <n v="2619.2849999999999"/>
    <n v="1703.6"/>
    <n v="1064.75"/>
    <n v="532.375"/>
    <x v="16"/>
    <s v="Kansas, 2009"/>
  </r>
  <r>
    <s v="Clark County"/>
    <s v="Kansas"/>
    <n v="2009"/>
    <n v="2133"/>
    <n v="1126"/>
    <n v="1007"/>
    <n v="125.84699999999999"/>
    <n v="349.81200000000001"/>
    <n v="130.113"/>
    <n v="198.369"/>
    <n v="258.09300000000002"/>
    <n v="332.74799999999999"/>
    <n v="236.76300000000001"/>
    <n v="236.76299999999998"/>
    <n v="177.03899999999999"/>
    <n v="85.32"/>
    <x v="16"/>
    <s v="Kansas, 2009"/>
  </r>
  <r>
    <s v="Clay County"/>
    <s v="Kansas"/>
    <n v="2009"/>
    <n v="8662"/>
    <n v="4372"/>
    <n v="4290"/>
    <n v="519.72"/>
    <n v="1048.1020000000001"/>
    <n v="1082.75"/>
    <n v="762.25600000000009"/>
    <n v="1039.44"/>
    <n v="1342.6100000000001"/>
    <n v="1160.7080000000001"/>
    <n v="727.60799999999995"/>
    <n v="701.62199999999996"/>
    <n v="277.18400000000003"/>
    <x v="16"/>
    <s v="Kansas, 2009"/>
  </r>
  <r>
    <s v="Cloud County"/>
    <s v="Kansas"/>
    <n v="2009"/>
    <n v="9367"/>
    <n v="4505"/>
    <n v="4862"/>
    <n v="543.28599999999994"/>
    <n v="1021.003"/>
    <n v="1423.7840000000001"/>
    <n v="908.59899999999993"/>
    <n v="992.90200000000004"/>
    <n v="1283.279"/>
    <n v="1142.7739999999999"/>
    <n v="824.29600000000005"/>
    <n v="861.76400000000001"/>
    <n v="374.68"/>
    <x v="16"/>
    <s v="Kansas, 2009"/>
  </r>
  <r>
    <s v="Coffey County"/>
    <s v="Kansas"/>
    <n v="2009"/>
    <n v="8472"/>
    <n v="4205"/>
    <n v="4267"/>
    <n v="508.32"/>
    <n v="1135.248"/>
    <n v="1025.1120000000001"/>
    <n v="703.17599999999993"/>
    <n v="1126.7760000000001"/>
    <n v="1465.6559999999999"/>
    <n v="1143.72"/>
    <n v="567.62400000000002"/>
    <n v="372.76800000000003"/>
    <n v="415.12799999999999"/>
    <x v="16"/>
    <s v="Kansas, 2009"/>
  </r>
  <r>
    <s v="Comanche County"/>
    <s v="Kansas"/>
    <n v="2009"/>
    <n v="1850"/>
    <n v="872"/>
    <n v="978"/>
    <n v="90.65"/>
    <n v="222"/>
    <n v="201.65"/>
    <n v="148"/>
    <n v="153.55000000000001"/>
    <n v="283.05"/>
    <n v="353.35"/>
    <n v="181.3"/>
    <n v="103.6"/>
    <n v="112.85"/>
    <x v="16"/>
    <s v="Kansas, 2009"/>
  </r>
  <r>
    <s v="Cowley County"/>
    <s v="Kansas"/>
    <n v="2009"/>
    <n v="34055"/>
    <n v="16705"/>
    <n v="17350"/>
    <n v="2179.52"/>
    <n v="4665.5349999999999"/>
    <n v="5040.1399999999994"/>
    <n v="3746.05"/>
    <n v="4529.3150000000005"/>
    <n v="4903.92"/>
    <n v="4086.6000000000004"/>
    <n v="2486.0150000000003"/>
    <n v="1702.75"/>
    <n v="715.15499999999997"/>
    <x v="16"/>
    <s v="Kansas, 2009"/>
  </r>
  <r>
    <s v="Crawford County"/>
    <s v="Kansas"/>
    <n v="2009"/>
    <n v="38732"/>
    <n v="18990"/>
    <n v="19742"/>
    <n v="2478.848"/>
    <n v="4570.3760000000002"/>
    <n v="9140.7520000000004"/>
    <n v="3950.6640000000002"/>
    <n v="4260.5200000000004"/>
    <n v="4764.0360000000001"/>
    <n v="3911.9319999999998"/>
    <n v="2595.0439999999999"/>
    <n v="2168.9920000000002"/>
    <n v="890.83600000000001"/>
    <x v="16"/>
    <s v="Kansas, 2009"/>
  </r>
  <r>
    <s v="Decatur County"/>
    <s v="Kansas"/>
    <n v="2009"/>
    <n v="2966"/>
    <n v="1491"/>
    <n v="1475"/>
    <n v="115.67400000000001"/>
    <n v="299.56599999999997"/>
    <n v="258.04200000000003"/>
    <n v="255.07599999999999"/>
    <n v="308.464"/>
    <n v="486.42399999999998"/>
    <n v="418.20600000000002"/>
    <n v="358.88599999999997"/>
    <n v="349.988"/>
    <n v="112.708"/>
    <x v="16"/>
    <s v="Kansas, 2009"/>
  </r>
  <r>
    <s v="Dickinson County"/>
    <s v="Kansas"/>
    <n v="2009"/>
    <n v="18976"/>
    <n v="9378"/>
    <n v="9598"/>
    <n v="1100.6079999999999"/>
    <n v="2542.7839999999997"/>
    <n v="2466.88"/>
    <n v="1764.768"/>
    <n v="2466.88"/>
    <n v="3036.16"/>
    <n v="2182.2399999999998"/>
    <n v="1669.8879999999999"/>
    <n v="1214.4639999999999"/>
    <n v="512.35199999999998"/>
    <x v="16"/>
    <s v="Kansas, 2009"/>
  </r>
  <r>
    <s v="Doniphan County"/>
    <s v="Kansas"/>
    <n v="2009"/>
    <n v="7732"/>
    <n v="3929"/>
    <n v="3803"/>
    <n v="378.86799999999999"/>
    <n v="974.23199999999997"/>
    <n v="1322.172"/>
    <n v="835.05600000000004"/>
    <n v="927.84"/>
    <n v="1144.336"/>
    <n v="927.83999999999992"/>
    <n v="556.70399999999995"/>
    <n v="487.11599999999999"/>
    <n v="177.83600000000001"/>
    <x v="16"/>
    <s v="Kansas, 2009"/>
  </r>
  <r>
    <s v="Douglas County"/>
    <s v="Kansas"/>
    <n v="2009"/>
    <n v="113724"/>
    <n v="56208"/>
    <n v="57516"/>
    <n v="6141.0959999999995"/>
    <n v="11144.952000000001"/>
    <n v="36050.508000000002"/>
    <n v="15125.291999999999"/>
    <n v="12623.364000000001"/>
    <n v="12964.536"/>
    <n v="9552.8159999999989"/>
    <n v="5117.58"/>
    <n v="3980.34"/>
    <n v="1137.24"/>
    <x v="16"/>
    <s v="Kansas, 2009"/>
  </r>
  <r>
    <s v="Edwards County"/>
    <s v="Kansas"/>
    <n v="2009"/>
    <n v="3118"/>
    <n v="1572"/>
    <n v="1546"/>
    <n v="190.19800000000001"/>
    <n v="445.87400000000002"/>
    <n v="349.21600000000001"/>
    <n v="202.67000000000002"/>
    <n v="433.40200000000004"/>
    <n v="523.82400000000007"/>
    <n v="399.10400000000004"/>
    <n v="277.50199999999995"/>
    <n v="171.49"/>
    <n v="130.95599999999999"/>
    <x v="16"/>
    <s v="Kansas, 2009"/>
  </r>
  <r>
    <s v="Elk County"/>
    <s v="Kansas"/>
    <n v="2009"/>
    <n v="3016"/>
    <n v="1420"/>
    <n v="1596"/>
    <n v="156.83199999999999"/>
    <n v="352.87199999999996"/>
    <n v="310.64800000000002"/>
    <n v="259.37599999999998"/>
    <n v="316.68"/>
    <n v="443.35199999999998"/>
    <n v="461.44799999999998"/>
    <n v="352.87199999999996"/>
    <n v="205.08800000000002"/>
    <n v="153.816"/>
    <x v="16"/>
    <s v="Kansas, 2009"/>
  </r>
  <r>
    <s v="Ellis County"/>
    <s v="Kansas"/>
    <n v="2009"/>
    <n v="27352"/>
    <n v="13245"/>
    <n v="14107"/>
    <n v="1723.1759999999999"/>
    <n v="2871.96"/>
    <n v="7467.0959999999995"/>
    <n v="2461.6800000000003"/>
    <n v="2762.5520000000001"/>
    <n v="3583.1120000000001"/>
    <n v="2598.44"/>
    <n v="1750.528"/>
    <n v="1477.008"/>
    <n v="656.44799999999998"/>
    <x v="16"/>
    <s v="Kansas, 2009"/>
  </r>
  <r>
    <s v="Ellsworth County"/>
    <s v="Kansas"/>
    <n v="2009"/>
    <n v="6247"/>
    <n v="3303"/>
    <n v="2944"/>
    <n v="256.12700000000001"/>
    <n v="655.93499999999995"/>
    <n v="843.34500000000003"/>
    <n v="680.923"/>
    <n v="787.12200000000007"/>
    <n v="1068.2370000000001"/>
    <n v="799.61599999999999"/>
    <n v="530.995"/>
    <n v="387.31399999999996"/>
    <n v="243.63300000000001"/>
    <x v="16"/>
    <s v="Kansas, 2009"/>
  </r>
  <r>
    <s v="Finney County"/>
    <s v="Kansas"/>
    <n v="2009"/>
    <n v="41002"/>
    <n v="20772"/>
    <n v="20230"/>
    <n v="3895.19"/>
    <n v="7216.3519999999999"/>
    <n v="6724.3279999999995"/>
    <n v="5699.2780000000002"/>
    <n v="5740.28"/>
    <n v="5371.2619999999997"/>
    <n v="3362.1639999999998"/>
    <n v="1558.076"/>
    <n v="1025.05"/>
    <n v="492.024"/>
    <x v="16"/>
    <s v="Kansas, 2009"/>
  </r>
  <r>
    <s v="Ford County"/>
    <s v="Kansas"/>
    <n v="2009"/>
    <n v="32840"/>
    <n v="16943"/>
    <n v="15897"/>
    <n v="3251.16"/>
    <n v="5484.28"/>
    <n v="4728.96"/>
    <n v="4728.96"/>
    <n v="4564.76"/>
    <n v="3973.6400000000003"/>
    <n v="2758.56"/>
    <n v="1510.6399999999999"/>
    <n v="1215.08"/>
    <n v="591.12"/>
    <x v="16"/>
    <s v="Kansas, 2009"/>
  </r>
  <r>
    <s v="Franklin County"/>
    <s v="Kansas"/>
    <n v="2009"/>
    <n v="26260"/>
    <n v="12933"/>
    <n v="13327"/>
    <n v="1811.94"/>
    <n v="3728.92"/>
    <n v="3755.1800000000003"/>
    <n v="3256.24"/>
    <n v="3597.62"/>
    <n v="3939"/>
    <n v="2783.56"/>
    <n v="1680.6399999999999"/>
    <n v="1207.96"/>
    <n v="472.68"/>
    <x v="16"/>
    <s v="Kansas, 2009"/>
  </r>
  <r>
    <s v="Geary County"/>
    <s v="Kansas"/>
    <n v="2009"/>
    <n v="29951"/>
    <n v="14734"/>
    <n v="15217"/>
    <n v="2785.4430000000002"/>
    <n v="3683.973"/>
    <n v="6619.1710000000003"/>
    <n v="4223.0910000000003"/>
    <n v="3144.855"/>
    <n v="3683.973"/>
    <n v="2755.4920000000002"/>
    <n v="1587.403"/>
    <n v="1048.2850000000001"/>
    <n v="389.363"/>
    <x v="16"/>
    <s v="Kansas, 2009"/>
  </r>
  <r>
    <s v="Gove County"/>
    <s v="Kansas"/>
    <n v="2009"/>
    <n v="2599"/>
    <n v="1233"/>
    <n v="1366"/>
    <n v="148.143"/>
    <n v="322.27600000000001"/>
    <n v="291.08799999999997"/>
    <n v="163.73700000000002"/>
    <n v="244.30599999999998"/>
    <n v="408.04300000000001"/>
    <n v="363.86"/>
    <n v="293.68700000000001"/>
    <n v="278.09299999999996"/>
    <n v="83.168000000000006"/>
    <x v="16"/>
    <s v="Kansas, 2009"/>
  </r>
  <r>
    <s v="Graham County"/>
    <s v="Kansas"/>
    <n v="2009"/>
    <n v="2566"/>
    <n v="1295"/>
    <n v="1271"/>
    <n v="156.52600000000001"/>
    <n v="225.80799999999999"/>
    <n v="331.01400000000001"/>
    <n v="210.41200000000001"/>
    <n v="254.03399999999999"/>
    <n v="469.57799999999997"/>
    <n v="351.54200000000003"/>
    <n v="295.09000000000003"/>
    <n v="182.18599999999998"/>
    <n v="89.81"/>
    <x v="16"/>
    <s v="Kansas, 2009"/>
  </r>
  <r>
    <s v="Grant County"/>
    <s v="Kansas"/>
    <n v="2009"/>
    <n v="7409"/>
    <n v="3703"/>
    <n v="3706"/>
    <n v="659.40099999999995"/>
    <n v="1289.1659999999999"/>
    <n v="651.99199999999996"/>
    <n v="1185.44"/>
    <n v="970.57899999999995"/>
    <n v="1111.3499999999999"/>
    <n v="681.62799999999993"/>
    <n v="414.904"/>
    <n v="244.49700000000001"/>
    <n v="200.04300000000001"/>
    <x v="16"/>
    <s v="Kansas, 2009"/>
  </r>
  <r>
    <s v="Gray County"/>
    <s v="Kansas"/>
    <n v="2009"/>
    <n v="5885"/>
    <n v="2920"/>
    <n v="2965"/>
    <n v="494.34"/>
    <n v="1023.99"/>
    <n v="859.21"/>
    <n v="594.38499999999999"/>
    <n v="741.51"/>
    <n v="841.55500000000006"/>
    <n v="612.04"/>
    <n v="317.78999999999996"/>
    <n v="300.13499999999999"/>
    <n v="105.93"/>
    <x v="16"/>
    <s v="Kansas, 2009"/>
  </r>
  <r>
    <s v="Greeley County"/>
    <s v="Kansas"/>
    <n v="2009"/>
    <n v="1183"/>
    <n v="576"/>
    <n v="607"/>
    <n v="66.248000000000005"/>
    <n v="114.751"/>
    <n v="167.98599999999999"/>
    <n v="54.418000000000006"/>
    <n v="120.666"/>
    <n v="257.89400000000001"/>
    <n v="156.15600000000001"/>
    <n v="115.934"/>
    <n v="102.92099999999999"/>
    <n v="24.843"/>
    <x v="16"/>
    <s v="Kansas, 2009"/>
  </r>
  <r>
    <s v="Greenwood County"/>
    <s v="Kansas"/>
    <n v="2009"/>
    <n v="6912"/>
    <n v="3378"/>
    <n v="3534"/>
    <n v="387.072"/>
    <n v="850.17599999999993"/>
    <n v="815.61599999999999"/>
    <n v="587.52"/>
    <n v="781.05600000000004"/>
    <n v="1071.3600000000001"/>
    <n v="946.94399999999996"/>
    <n v="711.93600000000004"/>
    <n v="532.22399999999993"/>
    <n v="221.184"/>
    <x v="16"/>
    <s v="Kansas, 2009"/>
  </r>
  <r>
    <s v="Hamilton County"/>
    <s v="Kansas"/>
    <n v="2009"/>
    <n v="2583"/>
    <n v="1241"/>
    <n v="1342"/>
    <n v="196.30799999999999"/>
    <n v="379.70100000000002"/>
    <n v="426.19499999999999"/>
    <n v="307.37700000000001"/>
    <n v="276.38099999999997"/>
    <n v="364.20299999999997"/>
    <n v="232.46999999999997"/>
    <n v="154.98000000000002"/>
    <n v="123.98400000000001"/>
    <n v="121.401"/>
    <x v="16"/>
    <s v="Kansas, 2009"/>
  </r>
  <r>
    <s v="Harper County"/>
    <s v="Kansas"/>
    <n v="2009"/>
    <n v="5794"/>
    <n v="2860"/>
    <n v="2934"/>
    <n v="347.64"/>
    <n v="701.07400000000007"/>
    <n v="683.69200000000001"/>
    <n v="538.84199999999998"/>
    <n v="631.54600000000005"/>
    <n v="892.27600000000007"/>
    <n v="747.42600000000004"/>
    <n v="567.81200000000001"/>
    <n v="393.99199999999996"/>
    <n v="278.11200000000002"/>
    <x v="16"/>
    <s v="Kansas, 2009"/>
  </r>
  <r>
    <s v="Harvey County"/>
    <s v="Kansas"/>
    <n v="2009"/>
    <n v="33699"/>
    <n v="16486"/>
    <n v="17213"/>
    <n v="2190.4349999999999"/>
    <n v="4785.2579999999998"/>
    <n v="4852.6559999999999"/>
    <n v="3403.5990000000002"/>
    <n v="3976.482"/>
    <n v="5054.8500000000004"/>
    <n v="3673.1909999999998"/>
    <n v="2527.4250000000002"/>
    <n v="1920.8429999999998"/>
    <n v="1280.5619999999999"/>
    <x v="16"/>
    <s v="Kansas, 2009"/>
  </r>
  <r>
    <s v="Haskell County"/>
    <s v="Kansas"/>
    <n v="2009"/>
    <n v="4043"/>
    <n v="2054"/>
    <n v="1989"/>
    <n v="371.95600000000002"/>
    <n v="735.82600000000002"/>
    <n v="557.93399999999997"/>
    <n v="481.11700000000002"/>
    <n v="485.15999999999997"/>
    <n v="537.71900000000005"/>
    <n v="448.77300000000002"/>
    <n v="210.23599999999999"/>
    <n v="141.505"/>
    <n v="64.688000000000002"/>
    <x v="16"/>
    <s v="Kansas, 2009"/>
  </r>
  <r>
    <s v="Hodgeman County"/>
    <s v="Kansas"/>
    <n v="2009"/>
    <n v="1960"/>
    <n v="965"/>
    <n v="995"/>
    <n v="88.2"/>
    <n v="241.07999999999998"/>
    <n v="260.68"/>
    <n v="90.16"/>
    <n v="264.60000000000002"/>
    <n v="368.48"/>
    <n v="237.16000000000003"/>
    <n v="237.16"/>
    <n v="133.28"/>
    <n v="39.200000000000003"/>
    <x v="16"/>
    <s v="Kansas, 2009"/>
  </r>
  <r>
    <s v="Jackson County"/>
    <s v="Kansas"/>
    <n v="2009"/>
    <n v="13346"/>
    <n v="6588"/>
    <n v="6758"/>
    <n v="920.87400000000002"/>
    <n v="2081.9760000000001"/>
    <n v="1761.672"/>
    <n v="1147.7559999999999"/>
    <n v="1828.402"/>
    <n v="2015.2460000000001"/>
    <n v="1668.25"/>
    <n v="974.25799999999992"/>
    <n v="667.3"/>
    <n v="293.61200000000002"/>
    <x v="16"/>
    <s v="Kansas, 2009"/>
  </r>
  <r>
    <s v="Jefferson County"/>
    <s v="Kansas"/>
    <n v="2009"/>
    <n v="18380"/>
    <n v="9300"/>
    <n v="9080"/>
    <n v="1047.6600000000001"/>
    <n v="2371.02"/>
    <n v="2481.3000000000002"/>
    <n v="1617.44"/>
    <n v="2554.8200000000002"/>
    <n v="3290.02"/>
    <n v="2389.3999999999996"/>
    <n v="1433.6399999999999"/>
    <n v="845.48"/>
    <n v="330.84"/>
    <x v="16"/>
    <s v="Kansas, 2009"/>
  </r>
  <r>
    <s v="Jewell County"/>
    <s v="Kansas"/>
    <n v="2009"/>
    <n v="3175"/>
    <n v="1588"/>
    <n v="1587"/>
    <n v="117.47499999999999"/>
    <n v="336.55"/>
    <n v="320.67500000000001"/>
    <n v="168.27500000000001"/>
    <n v="342.9"/>
    <n v="555.625"/>
    <n v="495.3"/>
    <n v="396.875"/>
    <n v="339.72500000000002"/>
    <n v="111.125"/>
    <x v="16"/>
    <s v="Kansas, 2009"/>
  </r>
  <r>
    <s v="Johnson County"/>
    <s v="Kansas"/>
    <n v="2009"/>
    <n v="525108"/>
    <n v="258505"/>
    <n v="266603"/>
    <n v="38332.883999999998"/>
    <n v="74565.335999999996"/>
    <n v="66163.607999999993"/>
    <n v="77715.983999999997"/>
    <n v="79816.415999999997"/>
    <n v="79291.30799999999"/>
    <n v="54611.232000000004"/>
    <n v="26780.508000000002"/>
    <n v="18903.887999999999"/>
    <n v="8401.7279999999992"/>
    <x v="16"/>
    <s v="Kansas, 2009"/>
  </r>
  <r>
    <s v="Kearny County"/>
    <s v="Kansas"/>
    <n v="2009"/>
    <n v="4197"/>
    <n v="2100"/>
    <n v="2097"/>
    <n v="323.16899999999998"/>
    <n v="793.23299999999995"/>
    <n v="604.36799999999994"/>
    <n v="470.06399999999996"/>
    <n v="646.33799999999997"/>
    <n v="554.00400000000002"/>
    <n v="369.33600000000001"/>
    <n v="218.244"/>
    <n v="167.88"/>
    <n v="50.363999999999997"/>
    <x v="16"/>
    <s v="Kansas, 2009"/>
  </r>
  <r>
    <s v="Kingman County"/>
    <s v="Kansas"/>
    <n v="2009"/>
    <n v="7789"/>
    <n v="3749"/>
    <n v="4040"/>
    <n v="405.02800000000002"/>
    <n v="1035.9369999999999"/>
    <n v="747.74399999999991"/>
    <n v="786.68900000000008"/>
    <n v="965.83600000000001"/>
    <n v="1300.7629999999999"/>
    <n v="950.25800000000004"/>
    <n v="747.74399999999991"/>
    <n v="529.65200000000004"/>
    <n v="327.13799999999998"/>
    <x v="16"/>
    <s v="Kansas, 2009"/>
  </r>
  <r>
    <s v="Kiowa County"/>
    <s v="Kansas"/>
    <n v="2009"/>
    <n v="2646"/>
    <n v="1230"/>
    <n v="1416"/>
    <n v="158.76"/>
    <n v="293.70600000000002"/>
    <n v="388.96199999999999"/>
    <n v="314.87400000000002"/>
    <n v="240.786"/>
    <n v="378.37800000000004"/>
    <n v="309.58199999999999"/>
    <n v="235.494"/>
    <n v="240.786"/>
    <n v="84.671999999999997"/>
    <x v="16"/>
    <s v="Kansas, 2009"/>
  </r>
  <r>
    <s v="Labette County"/>
    <s v="Kansas"/>
    <n v="2009"/>
    <n v="21881"/>
    <n v="10746"/>
    <n v="11135"/>
    <n v="1356.6220000000001"/>
    <n v="2975.8159999999998"/>
    <n v="2997.6970000000001"/>
    <n v="2406.91"/>
    <n v="2757.0059999999999"/>
    <n v="3150.864"/>
    <n v="2713.2439999999997"/>
    <n v="1575.432"/>
    <n v="1159.693"/>
    <n v="787.71600000000001"/>
    <x v="16"/>
    <s v="Kansas, 2009"/>
  </r>
  <r>
    <s v="Lane County"/>
    <s v="Kansas"/>
    <n v="2009"/>
    <n v="1661"/>
    <n v="850"/>
    <n v="811"/>
    <n v="97.998999999999995"/>
    <n v="240.845"/>
    <n v="119.592"/>
    <n v="220.91300000000001"/>
    <n v="194.33699999999999"/>
    <n v="197.65899999999999"/>
    <n v="205.964"/>
    <n v="177.727"/>
    <n v="144.50700000000001"/>
    <n v="63.118000000000002"/>
    <x v="16"/>
    <s v="Kansas, 2009"/>
  </r>
  <r>
    <s v="Leavenworth County"/>
    <s v="Kansas"/>
    <n v="2009"/>
    <n v="73504"/>
    <n v="39281"/>
    <n v="34223"/>
    <n v="4777.76"/>
    <n v="10658.08"/>
    <n v="9702.5280000000002"/>
    <n v="9188"/>
    <n v="12422.175999999999"/>
    <n v="11246.112000000001"/>
    <n v="7864.9279999999999"/>
    <n v="4263.232"/>
    <n v="2278.6239999999998"/>
    <n v="1029.056"/>
    <x v="16"/>
    <s v="Kansas, 2009"/>
  </r>
  <r>
    <s v="Lincoln County"/>
    <s v="Kansas"/>
    <n v="2009"/>
    <n v="3249"/>
    <n v="1613"/>
    <n v="1636"/>
    <n v="162.44999999999999"/>
    <n v="438.61500000000001"/>
    <n v="383.38200000000001"/>
    <n v="227.43"/>
    <n v="350.892"/>
    <n v="552.33000000000004"/>
    <n v="467.85599999999999"/>
    <n v="292.41000000000003"/>
    <n v="194.94"/>
    <n v="178.69499999999999"/>
    <x v="16"/>
    <s v="Kansas, 2009"/>
  </r>
  <r>
    <s v="Linn County"/>
    <s v="Kansas"/>
    <n v="2009"/>
    <n v="9594"/>
    <n v="4807"/>
    <n v="4787"/>
    <n v="594.82799999999997"/>
    <n v="1237.6260000000002"/>
    <n v="1122.498"/>
    <n v="930.61799999999994"/>
    <n v="1199.25"/>
    <n v="1467.8820000000001"/>
    <n v="1391.13"/>
    <n v="901.83600000000001"/>
    <n v="566.04600000000005"/>
    <n v="201.47399999999999"/>
    <x v="16"/>
    <s v="Kansas, 2009"/>
  </r>
  <r>
    <s v="Logan County"/>
    <s v="Kansas"/>
    <n v="2009"/>
    <n v="2641"/>
    <n v="1300"/>
    <n v="1341"/>
    <n v="158.46"/>
    <n v="338.048"/>
    <n v="266.74099999999999"/>
    <n v="224.48500000000001"/>
    <n v="285.22800000000001"/>
    <n v="478.02100000000002"/>
    <n v="322.202"/>
    <n v="253.536"/>
    <n v="205.99799999999999"/>
    <n v="108.28100000000001"/>
    <x v="16"/>
    <s v="Kansas, 2009"/>
  </r>
  <r>
    <s v="Lyon County"/>
    <s v="Kansas"/>
    <n v="2009"/>
    <n v="35186"/>
    <n v="17550"/>
    <n v="17636"/>
    <n v="2568.578"/>
    <n v="4363.0640000000003"/>
    <n v="8303.8960000000006"/>
    <n v="3483.4139999999998"/>
    <n v="4011.2040000000002"/>
    <n v="4644.5519999999997"/>
    <n v="3413.0420000000004"/>
    <n v="2111.16"/>
    <n v="1337.068"/>
    <n v="914.83600000000001"/>
    <x v="16"/>
    <s v="Kansas, 2009"/>
  </r>
  <r>
    <s v="McPherson County"/>
    <s v="Kansas"/>
    <n v="2009"/>
    <n v="28984"/>
    <n v="14291"/>
    <n v="14693"/>
    <n v="1710.056"/>
    <n v="3709.9520000000002"/>
    <n v="4463.5360000000001"/>
    <n v="2724.4960000000001"/>
    <n v="3478.08"/>
    <n v="4550.4880000000003"/>
    <n v="3362.1440000000002"/>
    <n v="2202.7839999999997"/>
    <n v="1652.088"/>
    <n v="1130.376"/>
    <x v="16"/>
    <s v="Kansas, 2009"/>
  </r>
  <r>
    <s v="Marion County"/>
    <s v="Kansas"/>
    <n v="2009"/>
    <n v="12239"/>
    <n v="5996"/>
    <n v="6243"/>
    <n v="624.18899999999996"/>
    <n v="1529.875"/>
    <n v="1786.894"/>
    <n v="820.01300000000003"/>
    <n v="1419.7239999999999"/>
    <n v="1909.2840000000001"/>
    <n v="1566.5920000000001"/>
    <n v="1150.4659999999999"/>
    <n v="844.49099999999999"/>
    <n v="611.95000000000005"/>
    <x v="16"/>
    <s v="Kansas, 2009"/>
  </r>
  <r>
    <s v="Marshall County"/>
    <s v="Kansas"/>
    <n v="2009"/>
    <n v="10178"/>
    <n v="5024"/>
    <n v="5154"/>
    <n v="620.85799999999995"/>
    <n v="1211.1819999999998"/>
    <n v="1272.25"/>
    <n v="804.06200000000001"/>
    <n v="1170.47"/>
    <n v="1659.0140000000001"/>
    <n v="1231.538"/>
    <n v="946.55399999999997"/>
    <n v="814.24"/>
    <n v="447.83199999999999"/>
    <x v="16"/>
    <s v="Kansas, 2009"/>
  </r>
  <r>
    <s v="Meade County"/>
    <s v="Kansas"/>
    <n v="2009"/>
    <n v="4438"/>
    <n v="2214"/>
    <n v="2224"/>
    <n v="328.41199999999998"/>
    <n v="727.83199999999999"/>
    <n v="590.25400000000002"/>
    <n v="479.30399999999997"/>
    <n v="554.75"/>
    <n v="581.37799999999993"/>
    <n v="426.048"/>
    <n v="346.16399999999999"/>
    <n v="310.65999999999997"/>
    <n v="97.635999999999996"/>
    <x v="16"/>
    <s v="Kansas, 2009"/>
  </r>
  <r>
    <s v="Miami County"/>
    <s v="Kansas"/>
    <n v="2009"/>
    <n v="30511"/>
    <n v="15194"/>
    <n v="15317"/>
    <n v="2135.77"/>
    <n v="4454.6059999999998"/>
    <n v="4057.9629999999997"/>
    <n v="3173.1439999999998"/>
    <n v="4607.1610000000001"/>
    <n v="5217.3810000000003"/>
    <n v="3417.232"/>
    <n v="1891.682"/>
    <n v="1037.374"/>
    <n v="488.17599999999999"/>
    <x v="16"/>
    <s v="Kansas, 2009"/>
  </r>
  <r>
    <s v="Montgomery County"/>
    <s v="Kansas"/>
    <n v="2009"/>
    <n v="34282"/>
    <n v="16502"/>
    <n v="17780"/>
    <n v="2331.1759999999999"/>
    <n v="4353.8140000000003"/>
    <n v="4422.3779999999997"/>
    <n v="3839.5839999999998"/>
    <n v="3942.4300000000003"/>
    <n v="5210.8639999999996"/>
    <n v="4079.558"/>
    <n v="2811.1239999999998"/>
    <n v="2331.1759999999999"/>
    <n v="959.89599999999996"/>
    <x v="16"/>
    <s v="Kansas, 2009"/>
  </r>
  <r>
    <s v="Morris County"/>
    <s v="Kansas"/>
    <n v="2009"/>
    <n v="5966"/>
    <n v="2886"/>
    <n v="3080"/>
    <n v="286.36799999999999"/>
    <n v="733.81799999999998"/>
    <n v="721.88599999999997"/>
    <n v="429.55200000000002"/>
    <n v="727.85199999999998"/>
    <n v="978.42399999999998"/>
    <n v="817.34199999999998"/>
    <n v="584.66800000000001"/>
    <n v="459.38199999999995"/>
    <n v="214.77600000000001"/>
    <x v="16"/>
    <s v="Kansas, 2009"/>
  </r>
  <r>
    <s v="Morton County"/>
    <s v="Kansas"/>
    <n v="2009"/>
    <n v="3097"/>
    <n v="1462"/>
    <n v="1635"/>
    <n v="238.46899999999999"/>
    <n v="452.16200000000003"/>
    <n v="387.125"/>
    <n v="411.90100000000001"/>
    <n v="387.125"/>
    <n v="433.58000000000004"/>
    <n v="288.02099999999996"/>
    <n v="210.596"/>
    <n v="130.07400000000001"/>
    <n v="157.947"/>
    <x v="16"/>
    <s v="Kansas, 2009"/>
  </r>
  <r>
    <s v="Nemaha County"/>
    <s v="Kansas"/>
    <n v="2009"/>
    <n v="10118"/>
    <n v="5029"/>
    <n v="5089"/>
    <n v="647.55200000000002"/>
    <n v="1507.5819999999999"/>
    <n v="1335.576"/>
    <n v="667.78800000000001"/>
    <n v="1264.75"/>
    <n v="1507.5820000000001"/>
    <n v="1072.508"/>
    <n v="849.91200000000003"/>
    <n v="627.31600000000003"/>
    <n v="617.19799999999998"/>
    <x v="16"/>
    <s v="Kansas, 2009"/>
  </r>
  <r>
    <s v="Neosho County"/>
    <s v="Kansas"/>
    <n v="2009"/>
    <n v="16153"/>
    <n v="7874"/>
    <n v="8279"/>
    <n v="1066.098"/>
    <n v="2099.89"/>
    <n v="2584.48"/>
    <n v="1437.617"/>
    <n v="1906.0540000000001"/>
    <n v="2422.9499999999998"/>
    <n v="1906.0540000000001"/>
    <n v="1276.087"/>
    <n v="823.803"/>
    <n v="613.81399999999996"/>
    <x v="16"/>
    <s v="Kansas, 2009"/>
  </r>
  <r>
    <s v="Ness County"/>
    <s v="Kansas"/>
    <n v="2009"/>
    <n v="2949"/>
    <n v="1447"/>
    <n v="1502"/>
    <n v="168.09299999999999"/>
    <n v="350.93100000000004"/>
    <n v="303.74700000000001"/>
    <n v="206.43"/>
    <n v="286.053"/>
    <n v="495.43200000000002"/>
    <n v="368.625"/>
    <n v="309.64499999999998"/>
    <n v="306.69600000000003"/>
    <n v="153.34800000000001"/>
    <x v="16"/>
    <s v="Kansas, 2009"/>
  </r>
  <r>
    <s v="Norton County"/>
    <s v="Kansas"/>
    <n v="2009"/>
    <n v="5456"/>
    <n v="2972"/>
    <n v="2484"/>
    <n v="250.976"/>
    <n v="600.16"/>
    <n v="398.28800000000001"/>
    <n v="889.32799999999997"/>
    <n v="829.31200000000001"/>
    <n v="856.59199999999998"/>
    <n v="638.35199999999998"/>
    <n v="403.74400000000003"/>
    <n v="381.91999999999996"/>
    <n v="207.328"/>
    <x v="16"/>
    <s v="Kansas, 2009"/>
  </r>
  <r>
    <s v="Osage County"/>
    <s v="Kansas"/>
    <n v="2009"/>
    <n v="16386"/>
    <n v="8144"/>
    <n v="8242"/>
    <n v="917.61599999999999"/>
    <n v="2392.3560000000002"/>
    <n v="2048.25"/>
    <n v="1556.67"/>
    <n v="2146.5659999999998"/>
    <n v="2818.3919999999998"/>
    <n v="2048.25"/>
    <n v="1327.2660000000001"/>
    <n v="868.45800000000008"/>
    <n v="294.94799999999998"/>
    <x v="16"/>
    <s v="Kansas, 2009"/>
  </r>
  <r>
    <s v="Osborne County"/>
    <s v="Kansas"/>
    <n v="2009"/>
    <n v="3885"/>
    <n v="1941"/>
    <n v="1944"/>
    <n v="174.82499999999999"/>
    <n v="427.35"/>
    <n v="508.935"/>
    <n v="236.98500000000001"/>
    <n v="423.46500000000003"/>
    <n v="625.48500000000001"/>
    <n v="505.05"/>
    <n v="396.27"/>
    <n v="330.22500000000002"/>
    <n v="244.755"/>
    <x v="16"/>
    <s v="Kansas, 2009"/>
  </r>
  <r>
    <s v="Ottawa County"/>
    <s v="Kansas"/>
    <n v="2009"/>
    <n v="5985"/>
    <n v="3019"/>
    <n v="2966"/>
    <n v="317.20499999999998"/>
    <n v="909.72"/>
    <n v="658.35"/>
    <n v="484.78499999999997"/>
    <n v="849.87"/>
    <n v="969.57"/>
    <n v="772.06500000000005"/>
    <n v="490.77"/>
    <n v="383.03999999999996"/>
    <n v="149.625"/>
    <x v="16"/>
    <s v="Kansas, 2009"/>
  </r>
  <r>
    <s v="Pawnee County"/>
    <s v="Kansas"/>
    <n v="2009"/>
    <n v="6394"/>
    <n v="3470"/>
    <n v="2924"/>
    <n v="300.51799999999997"/>
    <n v="748.09799999999996"/>
    <n v="760.88599999999997"/>
    <n v="748.09799999999996"/>
    <n v="882.37200000000007"/>
    <n v="1080.586"/>
    <n v="844.00800000000004"/>
    <n v="498.73199999999997"/>
    <n v="383.64"/>
    <n v="140.66800000000001"/>
    <x v="16"/>
    <s v="Kansas, 2009"/>
  </r>
  <r>
    <s v="Phillips County"/>
    <s v="Kansas"/>
    <n v="2009"/>
    <n v="5329"/>
    <n v="2646"/>
    <n v="2683"/>
    <n v="287.76600000000002"/>
    <n v="650.13800000000003"/>
    <n v="639.48"/>
    <n v="394.346"/>
    <n v="586.19000000000005"/>
    <n v="820.66599999999994"/>
    <n v="772.70499999999993"/>
    <n v="543.55799999999999"/>
    <n v="399.67499999999995"/>
    <n v="229.14699999999999"/>
    <x v="16"/>
    <s v="Kansas, 2009"/>
  </r>
  <r>
    <s v="Pottawatomie County"/>
    <s v="Kansas"/>
    <n v="2009"/>
    <n v="19391"/>
    <n v="9652"/>
    <n v="9739"/>
    <n v="1512.498"/>
    <n v="2966.8229999999999"/>
    <n v="2656.567"/>
    <n v="2171.7920000000004"/>
    <n v="2598.3939999999998"/>
    <n v="3005.605"/>
    <n v="2016.6640000000002"/>
    <n v="1241.0239999999999"/>
    <n v="872.59500000000003"/>
    <n v="349.03800000000001"/>
    <x v="16"/>
    <s v="Kansas, 2009"/>
  </r>
  <r>
    <s v="Pratt County"/>
    <s v="Kansas"/>
    <n v="2009"/>
    <n v="9379"/>
    <n v="4545"/>
    <n v="4834"/>
    <n v="543.98199999999997"/>
    <n v="1097.3429999999998"/>
    <n v="1284.923"/>
    <n v="862.86799999999994"/>
    <n v="1050.4479999999999"/>
    <n v="1566.2930000000001"/>
    <n v="1200.5119999999999"/>
    <n v="815.97299999999996"/>
    <n v="675.28800000000001"/>
    <n v="290.74900000000002"/>
    <x v="16"/>
    <s v="Kansas, 2009"/>
  </r>
  <r>
    <s v="Rawlins County"/>
    <s v="Kansas"/>
    <n v="2009"/>
    <n v="2517"/>
    <n v="1269"/>
    <n v="1248"/>
    <n v="98.162999999999997"/>
    <n v="266.80200000000002"/>
    <n v="291.97199999999998"/>
    <n v="120.816"/>
    <n v="251.7"/>
    <n v="437.95800000000003"/>
    <n v="392.65199999999999"/>
    <n v="289.45499999999998"/>
    <n v="244.149"/>
    <n v="128.36699999999999"/>
    <x v="16"/>
    <s v="Kansas, 2009"/>
  </r>
  <r>
    <s v="Reno County"/>
    <s v="Kansas"/>
    <n v="2009"/>
    <n v="63214"/>
    <n v="31790"/>
    <n v="31424"/>
    <n v="4108.91"/>
    <n v="7964.9639999999999"/>
    <n v="8407.4619999999995"/>
    <n v="7712.1080000000002"/>
    <n v="7648.8940000000002"/>
    <n v="9482.1"/>
    <n v="7396.0380000000005"/>
    <n v="4804.2640000000001"/>
    <n v="3729.6260000000002"/>
    <n v="1959.634"/>
    <x v="16"/>
    <s v="Kansas, 2009"/>
  </r>
  <r>
    <s v="Republic County"/>
    <s v="Kansas"/>
    <n v="2009"/>
    <n v="4922"/>
    <n v="2393"/>
    <n v="2529"/>
    <n v="216.56800000000001"/>
    <n v="502.04399999999998"/>
    <n v="580.79600000000005"/>
    <n v="211.64600000000002"/>
    <n v="546.34199999999998"/>
    <n v="812.13"/>
    <n v="703.846"/>
    <n v="580.79600000000005"/>
    <n v="457.74599999999998"/>
    <n v="310.08600000000001"/>
    <x v="16"/>
    <s v="Kansas, 2009"/>
  </r>
  <r>
    <s v="Rice County"/>
    <s v="Kansas"/>
    <n v="2009"/>
    <n v="10152"/>
    <n v="4929"/>
    <n v="5223"/>
    <n v="659.88"/>
    <n v="1329.912"/>
    <n v="1766.4479999999999"/>
    <n v="1045.6559999999999"/>
    <n v="1106.568"/>
    <n v="1400.9760000000001"/>
    <n v="1076.1120000000001"/>
    <n v="893.37599999999998"/>
    <n v="568.51199999999994"/>
    <n v="294.40800000000002"/>
    <x v="16"/>
    <s v="Kansas, 2009"/>
  </r>
  <r>
    <s v="Riley County"/>
    <s v="Kansas"/>
    <n v="2009"/>
    <n v="69706"/>
    <n v="36603"/>
    <n v="33103"/>
    <n v="4600.5959999999995"/>
    <n v="6831.1880000000001"/>
    <n v="28161.224000000002"/>
    <n v="8364.7199999999993"/>
    <n v="6203.8339999999998"/>
    <n v="5855.3040000000001"/>
    <n v="4461.1839999999993"/>
    <n v="2509.4160000000002"/>
    <n v="1882.0619999999999"/>
    <n v="906.178"/>
    <x v="16"/>
    <s v="Kansas, 2009"/>
  </r>
  <r>
    <s v="Rooks County"/>
    <s v="Kansas"/>
    <n v="2009"/>
    <n v="5131"/>
    <n v="2538"/>
    <n v="2593"/>
    <n v="302.72899999999998"/>
    <n v="646.50600000000009"/>
    <n v="620.851"/>
    <n v="425.87300000000005"/>
    <n v="631.11300000000006"/>
    <n v="851.74600000000009"/>
    <n v="564.41"/>
    <n v="497.70699999999999"/>
    <n v="389.95600000000002"/>
    <n v="194.97800000000001"/>
    <x v="16"/>
    <s v="Kansas, 2009"/>
  </r>
  <r>
    <s v="Rush County"/>
    <s v="Kansas"/>
    <n v="2009"/>
    <n v="3203"/>
    <n v="1563"/>
    <n v="1640"/>
    <n v="172.96199999999999"/>
    <n v="355.53300000000002"/>
    <n v="339.51800000000003"/>
    <n v="240.22499999999999"/>
    <n v="355.53300000000002"/>
    <n v="515.68299999999999"/>
    <n v="451.62299999999999"/>
    <n v="320.3"/>
    <n v="352.33"/>
    <n v="105.699"/>
    <x v="16"/>
    <s v="Kansas, 2009"/>
  </r>
  <r>
    <s v="Russell County"/>
    <s v="Kansas"/>
    <n v="2009"/>
    <n v="6685"/>
    <n v="3303"/>
    <n v="3382"/>
    <n v="367.67500000000001"/>
    <n v="768.77499999999998"/>
    <n v="748.72"/>
    <n v="608.33500000000004"/>
    <n v="815.56999999999994"/>
    <n v="989.38"/>
    <n v="875.73500000000001"/>
    <n v="661.81500000000005"/>
    <n v="588.28"/>
    <n v="274.08499999999998"/>
    <x v="16"/>
    <s v="Kansas, 2009"/>
  </r>
  <r>
    <s v="Saline County"/>
    <s v="Kansas"/>
    <n v="2009"/>
    <n v="54076"/>
    <n v="26613"/>
    <n v="27463"/>
    <n v="3839.3960000000002"/>
    <n v="7192.1080000000002"/>
    <n v="7246.1840000000002"/>
    <n v="7029.88"/>
    <n v="7138.0319999999992"/>
    <n v="7895.0959999999995"/>
    <n v="5948.3600000000006"/>
    <n v="3785.32"/>
    <n v="2703.8"/>
    <n v="1297.8240000000001"/>
    <x v="16"/>
    <s v="Kansas, 2009"/>
  </r>
  <r>
    <s v="Scott County"/>
    <s v="Kansas"/>
    <n v="2009"/>
    <n v="4658"/>
    <n v="2292"/>
    <n v="2366"/>
    <n v="330.71800000000002"/>
    <n v="619.51400000000001"/>
    <n v="293.45400000000001"/>
    <n v="605.54"/>
    <n v="610.19799999999998"/>
    <n v="815.15000000000009"/>
    <n v="638.14599999999996"/>
    <n v="377.298"/>
    <n v="288.79600000000005"/>
    <n v="79.186000000000007"/>
    <x v="16"/>
    <s v="Kansas, 2009"/>
  </r>
  <r>
    <s v="Sedgwick County"/>
    <s v="Kansas"/>
    <n v="2009"/>
    <n v="476195"/>
    <n v="235478"/>
    <n v="240717"/>
    <n v="38571.794999999998"/>
    <n v="70000.665000000008"/>
    <n v="64762.52"/>
    <n v="70000.664999999994"/>
    <n v="61905.35"/>
    <n v="68572.08"/>
    <n v="47619.5"/>
    <n v="27619.309999999998"/>
    <n v="19047.8"/>
    <n v="7619.12"/>
    <x v="16"/>
    <s v="Kansas, 2009"/>
  </r>
  <r>
    <s v="Seward County"/>
    <s v="Kansas"/>
    <n v="2009"/>
    <n v="22648"/>
    <n v="11606"/>
    <n v="11042"/>
    <n v="2604.52"/>
    <n v="3872.808"/>
    <n v="3487.7919999999999"/>
    <n v="3193.3679999999999"/>
    <n v="3057.48"/>
    <n v="2717.76"/>
    <n v="1902.4320000000002"/>
    <n v="860.62400000000002"/>
    <n v="566.20000000000005"/>
    <n v="407.66399999999999"/>
    <x v="16"/>
    <s v="Kansas, 2009"/>
  </r>
  <r>
    <s v="Shawnee County"/>
    <s v="Kansas"/>
    <n v="2009"/>
    <n v="173845"/>
    <n v="84288"/>
    <n v="89557"/>
    <n v="12690.684999999999"/>
    <n v="22947.54"/>
    <n v="22426.004999999997"/>
    <n v="23121.385000000002"/>
    <n v="22426.004999999997"/>
    <n v="25729.06"/>
    <n v="20339.864999999998"/>
    <n v="12169.15"/>
    <n v="8692.25"/>
    <n v="3303.0549999999998"/>
    <x v="16"/>
    <s v="Kansas, 2009"/>
  </r>
  <r>
    <s v="Sheridan County"/>
    <s v="Kansas"/>
    <n v="2009"/>
    <n v="2472"/>
    <n v="1220"/>
    <n v="1252"/>
    <n v="150.792"/>
    <n v="294.16800000000001"/>
    <n v="239.78399999999999"/>
    <n v="244.72800000000001"/>
    <n v="279.33600000000001"/>
    <n v="427.65600000000001"/>
    <n v="296.64"/>
    <n v="190.34399999999999"/>
    <n v="222.48000000000002"/>
    <n v="126.072"/>
    <x v="16"/>
    <s v="Kansas, 2009"/>
  </r>
  <r>
    <s v="Sherman County"/>
    <s v="Kansas"/>
    <n v="2009"/>
    <n v="5915"/>
    <n v="3267"/>
    <n v="2648"/>
    <n v="372.64499999999998"/>
    <n v="656.56500000000005"/>
    <n v="721.63"/>
    <n v="780.78"/>
    <n v="692.05500000000006"/>
    <n v="816.27"/>
    <n v="686.14"/>
    <n v="597.41499999999996"/>
    <n v="526.43499999999995"/>
    <n v="82.81"/>
    <x v="16"/>
    <s v="Kansas, 2009"/>
  </r>
  <r>
    <s v="Smith County"/>
    <s v="Kansas"/>
    <n v="2009"/>
    <n v="3926"/>
    <n v="1904"/>
    <n v="2022"/>
    <n v="172.744"/>
    <n v="408.30399999999997"/>
    <n v="329.78399999999999"/>
    <n v="310.154"/>
    <n v="431.86"/>
    <n v="632.08600000000001"/>
    <n v="533.93599999999992"/>
    <n v="439.71199999999999"/>
    <n v="400.452"/>
    <n v="259.11599999999999"/>
    <x v="16"/>
    <s v="Kansas, 2009"/>
  </r>
  <r>
    <s v="Stafford County"/>
    <s v="Kansas"/>
    <n v="2009"/>
    <n v="4380"/>
    <n v="2163"/>
    <n v="2217"/>
    <n v="245.28"/>
    <n v="569.4"/>
    <n v="560.64"/>
    <n v="293.45999999999998"/>
    <n v="516.84"/>
    <n v="670.14"/>
    <n v="503.7"/>
    <n v="473.03999999999996"/>
    <n v="402.96000000000004"/>
    <n v="148.91999999999999"/>
    <x v="16"/>
    <s v="Kansas, 2009"/>
  </r>
  <r>
    <s v="Stanton County"/>
    <s v="Kansas"/>
    <n v="2009"/>
    <n v="2152"/>
    <n v="1149"/>
    <n v="1003"/>
    <n v="174.31200000000001"/>
    <n v="322.8"/>
    <n v="165.70400000000001"/>
    <n v="256.08799999999997"/>
    <n v="286.21600000000001"/>
    <n v="350.77600000000001"/>
    <n v="256.08800000000002"/>
    <n v="126.968"/>
    <n v="109.752"/>
    <n v="101.14400000000001"/>
    <x v="16"/>
    <s v="Kansas, 2009"/>
  </r>
  <r>
    <s v="Stevens County"/>
    <s v="Kansas"/>
    <n v="2009"/>
    <n v="5145"/>
    <n v="2518"/>
    <n v="2627"/>
    <n v="447.61500000000001"/>
    <n v="884.94"/>
    <n v="504.21000000000004"/>
    <n v="812.91000000000008"/>
    <n v="591.67499999999995"/>
    <n v="715.15499999999997"/>
    <n v="504.21000000000004"/>
    <n v="339.57"/>
    <n v="185.22"/>
    <n v="159.495"/>
    <x v="16"/>
    <s v="Kansas, 2009"/>
  </r>
  <r>
    <s v="Sumner County"/>
    <s v="Kansas"/>
    <n v="2009"/>
    <n v="23871"/>
    <n v="11874"/>
    <n v="11997"/>
    <n v="1623.2280000000001"/>
    <n v="3485.1660000000002"/>
    <n v="3174.8429999999998"/>
    <n v="2363.2290000000003"/>
    <n v="2912.2620000000002"/>
    <n v="4010.328"/>
    <n v="2840.6490000000003"/>
    <n v="1623.2280000000001"/>
    <n v="1217.421"/>
    <n v="644.51700000000005"/>
    <x v="16"/>
    <s v="Kansas, 2009"/>
  </r>
  <r>
    <s v="Thomas County"/>
    <s v="Kansas"/>
    <n v="2009"/>
    <n v="7420"/>
    <n v="3578"/>
    <n v="3842"/>
    <n v="445.2"/>
    <n v="912.66000000000008"/>
    <n v="1587.88"/>
    <n v="690.06"/>
    <n v="742"/>
    <n v="1090.74"/>
    <n v="771.68000000000006"/>
    <n v="571.34"/>
    <n v="289.38"/>
    <n v="319.06"/>
    <x v="16"/>
    <s v="Kansas, 2009"/>
  </r>
  <r>
    <s v="Wabaunsee County"/>
    <s v="Kansas"/>
    <n v="2009"/>
    <n v="6804"/>
    <n v="3445"/>
    <n v="3359"/>
    <n v="442.26"/>
    <n v="891.32400000000007"/>
    <n v="864.10799999999995"/>
    <n v="625.96800000000007"/>
    <n v="843.69599999999991"/>
    <n v="1177.0920000000001"/>
    <n v="877.71599999999989"/>
    <n v="578.34"/>
    <n v="340.2"/>
    <n v="149.68799999999999"/>
    <x v="16"/>
    <s v="Kansas, 2009"/>
  </r>
  <r>
    <s v="Wallace County"/>
    <s v="Kansas"/>
    <n v="2009"/>
    <n v="1543"/>
    <n v="787"/>
    <n v="756"/>
    <n v="63.262999999999998"/>
    <n v="260.767"/>
    <n v="166.64400000000001"/>
    <n v="106.467"/>
    <n v="151.214"/>
    <n v="242.251"/>
    <n v="216.01999999999998"/>
    <n v="148.12799999999999"/>
    <n v="112.63900000000001"/>
    <n v="74.063999999999993"/>
    <x v="16"/>
    <s v="Kansas, 2009"/>
  </r>
  <r>
    <s v="Washington County"/>
    <s v="Kansas"/>
    <n v="2009"/>
    <n v="5821"/>
    <n v="2947"/>
    <n v="2874"/>
    <n v="296.87099999999998"/>
    <n v="750.90899999999999"/>
    <n v="675.23599999999999"/>
    <n v="384.18600000000004"/>
    <n v="663.59400000000005"/>
    <n v="908.07600000000002"/>
    <n v="750.90899999999999"/>
    <n v="617.02600000000007"/>
    <n v="506.42700000000002"/>
    <n v="267.76600000000002"/>
    <x v="16"/>
    <s v="Kansas, 2009"/>
  </r>
  <r>
    <s v="Wichita County"/>
    <s v="Kansas"/>
    <n v="2009"/>
    <n v="2177"/>
    <n v="1122"/>
    <n v="1055"/>
    <n v="158.92099999999999"/>
    <n v="387.50599999999997"/>
    <n v="145.85900000000001"/>
    <n v="359.20500000000004"/>
    <n v="280.83300000000003"/>
    <n v="311.31100000000004"/>
    <n v="191.57600000000002"/>
    <n v="185.04500000000002"/>
    <n v="128.44299999999998"/>
    <n v="28.300999999999998"/>
    <x v="16"/>
    <s v="Kansas, 2009"/>
  </r>
  <r>
    <s v="Wilson County"/>
    <s v="Kansas"/>
    <n v="2009"/>
    <n v="9668"/>
    <n v="4764"/>
    <n v="4904"/>
    <n v="647.75599999999997"/>
    <n v="1179.4960000000001"/>
    <n v="1227.836"/>
    <n v="986.13599999999997"/>
    <n v="1111.82"/>
    <n v="1450.2"/>
    <n v="1160.1599999999999"/>
    <n v="841.11599999999999"/>
    <n v="657.42399999999998"/>
    <n v="396.38799999999998"/>
    <x v="16"/>
    <s v="Kansas, 2009"/>
  </r>
  <r>
    <s v="Woodson County"/>
    <s v="Kansas"/>
    <n v="2009"/>
    <n v="3331"/>
    <n v="1656"/>
    <n v="1675"/>
    <n v="196.529"/>
    <n v="356.41699999999997"/>
    <n v="369.74099999999999"/>
    <n v="289.79700000000003"/>
    <n v="363.07900000000001"/>
    <n v="526.298"/>
    <n v="453.01600000000002"/>
    <n v="349.755"/>
    <n v="279.80399999999997"/>
    <n v="143.233"/>
    <x v="16"/>
    <s v="Kansas, 2009"/>
  </r>
  <r>
    <s v="Wyandotte County"/>
    <s v="Kansas"/>
    <n v="2009"/>
    <n v="153753"/>
    <n v="75226"/>
    <n v="78527"/>
    <n v="13684.017"/>
    <n v="22601.690999999999"/>
    <n v="20910.407999999999"/>
    <n v="24292.974000000002"/>
    <n v="20141.643"/>
    <n v="20910.407999999999"/>
    <n v="14914.041000000001"/>
    <n v="8456.4150000000009"/>
    <n v="5688.8609999999999"/>
    <n v="2306.2950000000001"/>
    <x v="16"/>
    <s v="Kansas, 2009"/>
  </r>
  <r>
    <s v="Adair County"/>
    <s v="Kentucky"/>
    <n v="2009"/>
    <n v="17872"/>
    <n v="8897"/>
    <n v="8975"/>
    <n v="1018.704"/>
    <n v="2251.8720000000003"/>
    <n v="2627.1840000000002"/>
    <n v="2216.1279999999997"/>
    <n v="2323.36"/>
    <n v="2430.5919999999996"/>
    <n v="2359.1040000000003"/>
    <n v="1501.248"/>
    <n v="929.34400000000005"/>
    <n v="232.33600000000001"/>
    <x v="17"/>
    <s v="Kentucky, 2009"/>
  </r>
  <r>
    <s v="Allen County"/>
    <s v="Kentucky"/>
    <n v="2009"/>
    <n v="18799"/>
    <n v="9205"/>
    <n v="9594"/>
    <n v="1240.7339999999999"/>
    <n v="2500.2669999999998"/>
    <n v="2349.875"/>
    <n v="2537.8649999999998"/>
    <n v="2613.0609999999997"/>
    <n v="2688.2569999999996"/>
    <n v="2293.4780000000001"/>
    <n v="1466.3220000000001"/>
    <n v="864.75400000000002"/>
    <n v="263.18599999999998"/>
    <x v="17"/>
    <s v="Kentucky, 2009"/>
  </r>
  <r>
    <s v="Anderson County"/>
    <s v="Kentucky"/>
    <n v="2009"/>
    <n v="21122"/>
    <n v="10374"/>
    <n v="10748"/>
    <n v="1330.6859999999999"/>
    <n v="3041.5680000000002"/>
    <n v="2513.518"/>
    <n v="2724.7380000000003"/>
    <n v="3358.3980000000001"/>
    <n v="3273.91"/>
    <n v="2365.6639999999998"/>
    <n v="1436.296"/>
    <n v="760.39200000000005"/>
    <n v="337.952"/>
    <x v="17"/>
    <s v="Kentucky, 2009"/>
  </r>
  <r>
    <s v="Ballard County"/>
    <s v="Kentucky"/>
    <n v="2009"/>
    <n v="8181"/>
    <n v="4056"/>
    <n v="4125"/>
    <n v="458.13600000000002"/>
    <n v="1038.9870000000001"/>
    <n v="883.548"/>
    <n v="973.53899999999999"/>
    <n v="1120.797"/>
    <n v="1276.2359999999999"/>
    <n v="1088.0730000000001"/>
    <n v="703.56600000000003"/>
    <n v="507.22200000000004"/>
    <n v="122.715"/>
    <x v="17"/>
    <s v="Kentucky, 2009"/>
  </r>
  <r>
    <s v="Barren County"/>
    <s v="Kentucky"/>
    <n v="2009"/>
    <n v="40953"/>
    <n v="19702"/>
    <n v="21251"/>
    <n v="2702.8980000000001"/>
    <n v="5446.7489999999998"/>
    <n v="4709.5949999999993"/>
    <n v="5160.0779999999995"/>
    <n v="5610.5609999999997"/>
    <n v="6183.9030000000002"/>
    <n v="4791.5010000000002"/>
    <n v="3276.24"/>
    <n v="2252.415"/>
    <n v="819.06"/>
    <x v="17"/>
    <s v="Kentucky, 2009"/>
  </r>
  <r>
    <s v="Bath County"/>
    <s v="Kentucky"/>
    <n v="2009"/>
    <n v="11597"/>
    <n v="5879"/>
    <n v="5718"/>
    <n v="811.79"/>
    <n v="1553.998"/>
    <n v="1333.655"/>
    <n v="1391.6399999999999"/>
    <n v="1774.3409999999999"/>
    <n v="1739.55"/>
    <n v="1403.2370000000001"/>
    <n v="846.5809999999999"/>
    <n v="463.88"/>
    <n v="289.92500000000001"/>
    <x v="17"/>
    <s v="Kentucky, 2009"/>
  </r>
  <r>
    <s v="Bell County"/>
    <s v="Kentucky"/>
    <n v="2009"/>
    <n v="29093"/>
    <n v="14016"/>
    <n v="15077"/>
    <n v="1949.231"/>
    <n v="3549.346"/>
    <n v="3869.3690000000001"/>
    <n v="3782.09"/>
    <n v="4073.02"/>
    <n v="4073.02"/>
    <n v="3578.4390000000003"/>
    <n v="2327.44"/>
    <n v="1512.836"/>
    <n v="349.11599999999999"/>
    <x v="17"/>
    <s v="Kentucky, 2009"/>
  </r>
  <r>
    <s v="Boone County"/>
    <s v="Kentucky"/>
    <n v="2009"/>
    <n v="112514"/>
    <n v="55479"/>
    <n v="57035"/>
    <n v="8776.0920000000006"/>
    <n v="17439.669999999998"/>
    <n v="13614.194"/>
    <n v="16427.044000000002"/>
    <n v="18789.838"/>
    <n v="16314.53"/>
    <n v="10913.858"/>
    <n v="5850.7280000000001"/>
    <n v="3375.42"/>
    <n v="1012.626"/>
    <x v="17"/>
    <s v="Kentucky, 2009"/>
  </r>
  <r>
    <s v="Bourbon County"/>
    <s v="Kentucky"/>
    <n v="2009"/>
    <n v="19668"/>
    <n v="9558"/>
    <n v="10110"/>
    <n v="1239.0840000000001"/>
    <n v="2655.1800000000003"/>
    <n v="2438.8319999999999"/>
    <n v="2261.8200000000002"/>
    <n v="2832.192"/>
    <n v="2989.5360000000001"/>
    <n v="2478.1679999999997"/>
    <n v="1553.7719999999999"/>
    <n v="649.04399999999998"/>
    <n v="590.04"/>
    <x v="17"/>
    <s v="Kentucky, 2009"/>
  </r>
  <r>
    <s v="Boyd County"/>
    <s v="Kentucky"/>
    <n v="2009"/>
    <n v="48669"/>
    <n v="24206"/>
    <n v="24463"/>
    <n v="3017.4780000000001"/>
    <n v="5548.2659999999996"/>
    <n v="5742.942"/>
    <n v="6521.6460000000006"/>
    <n v="6764.991"/>
    <n v="7397.6880000000001"/>
    <n v="6180.9629999999997"/>
    <n v="4088.1959999999999"/>
    <n v="2628.1260000000002"/>
    <n v="778.70399999999995"/>
    <x v="17"/>
    <s v="Kentucky, 2009"/>
  </r>
  <r>
    <s v="Boyle County"/>
    <s v="Kentucky"/>
    <n v="2009"/>
    <n v="28914"/>
    <n v="14389"/>
    <n v="14525"/>
    <n v="1705.9259999999999"/>
    <n v="3556.422"/>
    <n v="4626.24"/>
    <n v="3267.2820000000002"/>
    <n v="4134.7020000000002"/>
    <n v="4019.0459999999998"/>
    <n v="3354.0239999999999"/>
    <n v="2197.4639999999999"/>
    <n v="1532.442"/>
    <n v="520.452"/>
    <x v="17"/>
    <s v="Kentucky, 2009"/>
  </r>
  <r>
    <s v="Bracken County"/>
    <s v="Kentucky"/>
    <n v="2009"/>
    <n v="8618"/>
    <n v="4203"/>
    <n v="4415"/>
    <n v="603.26"/>
    <n v="1197.902"/>
    <n v="982.452"/>
    <n v="1016.924"/>
    <n v="1240.992"/>
    <n v="1413.3520000000001"/>
    <n v="999.6880000000001"/>
    <n v="646.35"/>
    <n v="396.428"/>
    <n v="120.652"/>
    <x v="17"/>
    <s v="Kentucky, 2009"/>
  </r>
  <r>
    <s v="Breathitt County"/>
    <s v="Kentucky"/>
    <n v="2009"/>
    <n v="15641"/>
    <n v="7986"/>
    <n v="7655"/>
    <n v="954.101"/>
    <n v="1939.4839999999999"/>
    <n v="2127.1759999999999"/>
    <n v="2064.6120000000001"/>
    <n v="2127.1759999999999"/>
    <n v="2471.2779999999998"/>
    <n v="1986.4070000000002"/>
    <n v="1173.075"/>
    <n v="735.12699999999995"/>
    <n v="62.564"/>
    <x v="17"/>
    <s v="Kentucky, 2009"/>
  </r>
  <r>
    <s v="Breckinridge County"/>
    <s v="Kentucky"/>
    <n v="2009"/>
    <n v="19057"/>
    <n v="9596"/>
    <n v="9461"/>
    <n v="1181.5340000000001"/>
    <n v="2687.0370000000003"/>
    <n v="2229.6689999999999"/>
    <n v="2191.5550000000003"/>
    <n v="2591.752"/>
    <n v="2953.835"/>
    <n v="2591.752"/>
    <n v="1562.674"/>
    <n v="857.56500000000005"/>
    <n v="209.62700000000001"/>
    <x v="17"/>
    <s v="Kentucky, 2009"/>
  </r>
  <r>
    <s v="Bullitt County"/>
    <s v="Kentucky"/>
    <n v="2009"/>
    <n v="73528"/>
    <n v="36256"/>
    <n v="37272"/>
    <n v="4191.0959999999995"/>
    <n v="10588.031999999999"/>
    <n v="9043.9439999999995"/>
    <n v="10146.864"/>
    <n v="12205.648000000001"/>
    <n v="11396.84"/>
    <n v="8970.4160000000011"/>
    <n v="4558.7359999999999"/>
    <n v="1985.2560000000001"/>
    <n v="588.22400000000005"/>
    <x v="17"/>
    <s v="Kentucky, 2009"/>
  </r>
  <r>
    <s v="Butler County"/>
    <s v="Kentucky"/>
    <n v="2009"/>
    <n v="13337"/>
    <n v="6725"/>
    <n v="6612"/>
    <n v="773.54600000000005"/>
    <n v="1693.799"/>
    <n v="1733.81"/>
    <n v="1867.18"/>
    <n v="1947.2020000000002"/>
    <n v="1947.202"/>
    <n v="1587.1030000000001"/>
    <n v="1000.2750000000001"/>
    <n v="573.49099999999999"/>
    <n v="200.05500000000001"/>
    <x v="17"/>
    <s v="Kentucky, 2009"/>
  </r>
  <r>
    <s v="Caldwell County"/>
    <s v="Kentucky"/>
    <n v="2009"/>
    <n v="12822"/>
    <n v="6042"/>
    <n v="6780"/>
    <n v="743.67600000000004"/>
    <n v="1500.174"/>
    <n v="1448.886"/>
    <n v="1461.7080000000001"/>
    <n v="1615.5720000000001"/>
    <n v="1872.0119999999999"/>
    <n v="1859.19"/>
    <n v="1192.4459999999999"/>
    <n v="794.96399999999994"/>
    <n v="320.55"/>
    <x v="17"/>
    <s v="Kentucky, 2009"/>
  </r>
  <r>
    <s v="Calloway County"/>
    <s v="Kentucky"/>
    <n v="2009"/>
    <n v="36036"/>
    <n v="17334"/>
    <n v="18702"/>
    <n v="1837.836"/>
    <n v="3495.4920000000002"/>
    <n v="9441.4320000000007"/>
    <n v="3423.42"/>
    <n v="4072.0680000000002"/>
    <n v="4432.4279999999999"/>
    <n v="4036.0320000000002"/>
    <n v="2702.7"/>
    <n v="1765.7640000000001"/>
    <n v="792.79200000000003"/>
    <x v="17"/>
    <s v="Kentucky, 2009"/>
  </r>
  <r>
    <s v="Campbell County"/>
    <s v="Kentucky"/>
    <n v="2009"/>
    <n v="87509"/>
    <n v="42319"/>
    <n v="45190"/>
    <n v="5425.558"/>
    <n v="11201.152"/>
    <n v="12688.805"/>
    <n v="12076.242"/>
    <n v="12251.26"/>
    <n v="13213.859"/>
    <n v="9363.4629999999997"/>
    <n v="5688.085"/>
    <n v="4112.9229999999998"/>
    <n v="1312.635"/>
    <x v="17"/>
    <s v="Kentucky, 2009"/>
  </r>
  <r>
    <s v="Carlisle County"/>
    <s v="Kentucky"/>
    <n v="2009"/>
    <n v="5205"/>
    <n v="2588"/>
    <n v="2617"/>
    <n v="322.70999999999998"/>
    <n v="619.39499999999998"/>
    <n v="608.98500000000001"/>
    <n v="614.19000000000005"/>
    <n v="640.21499999999992"/>
    <n v="759.93000000000006"/>
    <n v="681.85500000000002"/>
    <n v="463.245"/>
    <n v="312.3"/>
    <n v="182.17500000000001"/>
    <x v="17"/>
    <s v="Kentucky, 2009"/>
  </r>
  <r>
    <s v="Carroll County"/>
    <s v="Kentucky"/>
    <n v="2009"/>
    <n v="10536"/>
    <n v="5252"/>
    <n v="5284"/>
    <n v="695.37599999999998"/>
    <n v="1453.9680000000001"/>
    <n v="1401.288"/>
    <n v="1443.432"/>
    <n v="1475.04"/>
    <n v="1569.864"/>
    <n v="1201.104"/>
    <n v="695.37599999999998"/>
    <n v="410.904"/>
    <n v="179.11199999999999"/>
    <x v="17"/>
    <s v="Kentucky, 2009"/>
  </r>
  <r>
    <s v="Carter County"/>
    <s v="Kentucky"/>
    <n v="2009"/>
    <n v="27160"/>
    <n v="13403"/>
    <n v="13757"/>
    <n v="1711.08"/>
    <n v="3557.96"/>
    <n v="3856.7200000000003"/>
    <n v="3666.6"/>
    <n v="3693.76"/>
    <n v="3911.04"/>
    <n v="3340.6800000000003"/>
    <n v="2009.8400000000001"/>
    <n v="923.44"/>
    <n v="461.72"/>
    <x v="17"/>
    <s v="Kentucky, 2009"/>
  </r>
  <r>
    <s v="Casey County"/>
    <s v="Kentucky"/>
    <n v="2009"/>
    <n v="16306"/>
    <n v="8095"/>
    <n v="8211"/>
    <n v="913.13599999999997"/>
    <n v="2380.6760000000004"/>
    <n v="1875.19"/>
    <n v="1973.0259999999998"/>
    <n v="2201.3100000000004"/>
    <n v="2299.1459999999997"/>
    <n v="2185.0039999999999"/>
    <n v="1402.316"/>
    <n v="798.99399999999991"/>
    <n v="277.202"/>
    <x v="17"/>
    <s v="Kentucky, 2009"/>
  </r>
  <r>
    <s v="Christian County"/>
    <s v="Kentucky"/>
    <n v="2009"/>
    <n v="79626"/>
    <n v="39892"/>
    <n v="39734"/>
    <n v="7644.0959999999995"/>
    <n v="12740.16"/>
    <n v="16243.704000000002"/>
    <n v="10669.884"/>
    <n v="9475.4939999999988"/>
    <n v="8360.73"/>
    <n v="6608.9579999999996"/>
    <n v="4220.1779999999999"/>
    <n v="2627.6579999999999"/>
    <n v="1035.1379999999999"/>
    <x v="17"/>
    <s v="Kentucky, 2009"/>
  </r>
  <r>
    <s v="Clark County"/>
    <s v="Kentucky"/>
    <n v="2009"/>
    <n v="35481"/>
    <n v="17317"/>
    <n v="18164"/>
    <n v="2235.3029999999999"/>
    <n v="4577.049"/>
    <n v="4186.7579999999998"/>
    <n v="4896.3779999999997"/>
    <n v="5109.2640000000001"/>
    <n v="5428.5929999999998"/>
    <n v="4364.1630000000005"/>
    <n v="2554.6320000000001"/>
    <n v="1738.569"/>
    <n v="390.291"/>
    <x v="17"/>
    <s v="Kentucky, 2009"/>
  </r>
  <r>
    <s v="Clay County"/>
    <s v="Kentucky"/>
    <n v="2009"/>
    <n v="23792"/>
    <n v="12624"/>
    <n v="11168"/>
    <n v="1403.7280000000001"/>
    <n v="2950.2080000000001"/>
    <n v="3188.1279999999997"/>
    <n v="3592.5919999999996"/>
    <n v="3806.7200000000003"/>
    <n v="3497.424"/>
    <n v="2617.12"/>
    <n v="1594.0639999999999"/>
    <n v="999.26400000000001"/>
    <n v="166.54400000000001"/>
    <x v="17"/>
    <s v="Kentucky, 2009"/>
  </r>
  <r>
    <s v="Clinton County"/>
    <s v="Kentucky"/>
    <n v="2009"/>
    <n v="9443"/>
    <n v="4534"/>
    <n v="4909"/>
    <n v="594.90899999999999"/>
    <n v="1161.489"/>
    <n v="1180.375"/>
    <n v="925.41399999999999"/>
    <n v="1425.893"/>
    <n v="1369.2350000000001"/>
    <n v="1237.0329999999999"/>
    <n v="897.08500000000004"/>
    <n v="528.80799999999999"/>
    <n v="122.759"/>
    <x v="17"/>
    <s v="Kentucky, 2009"/>
  </r>
  <r>
    <s v="Crittenden County"/>
    <s v="Kentucky"/>
    <n v="2009"/>
    <n v="9108"/>
    <n v="4391"/>
    <n v="4717"/>
    <n v="528.26400000000001"/>
    <n v="1138.5"/>
    <n v="1193.1480000000001"/>
    <n v="919.90800000000002"/>
    <n v="1120.2840000000001"/>
    <n v="1357.0920000000001"/>
    <n v="1284.2280000000001"/>
    <n v="865.26"/>
    <n v="455.40000000000003"/>
    <n v="255.024"/>
    <x v="17"/>
    <s v="Kentucky, 2009"/>
  </r>
  <r>
    <s v="Cumberland County"/>
    <s v="Kentucky"/>
    <n v="2009"/>
    <n v="6832"/>
    <n v="3423"/>
    <n v="3409"/>
    <n v="396.25599999999997"/>
    <n v="765.18399999999997"/>
    <n v="854"/>
    <n v="608.048"/>
    <n v="956.48"/>
    <n v="1031.6320000000001"/>
    <n v="929.15200000000004"/>
    <n v="683.2"/>
    <n v="526.06400000000008"/>
    <n v="81.983999999999995"/>
    <x v="17"/>
    <s v="Kentucky, 2009"/>
  </r>
  <r>
    <s v="Daviess County"/>
    <s v="Kentucky"/>
    <n v="2009"/>
    <n v="93975"/>
    <n v="45524"/>
    <n v="48451"/>
    <n v="6766.2"/>
    <n v="12592.65"/>
    <n v="12404.7"/>
    <n v="11277"/>
    <n v="12592.650000000001"/>
    <n v="14096.25"/>
    <n v="10713.15"/>
    <n v="6860.1750000000002"/>
    <n v="4980.6750000000002"/>
    <n v="1691.55"/>
    <x v="17"/>
    <s v="Kentucky, 2009"/>
  </r>
  <r>
    <s v="Edmonson County"/>
    <s v="Kentucky"/>
    <n v="2009"/>
    <n v="11941"/>
    <n v="5922"/>
    <n v="6019"/>
    <n v="608.99099999999999"/>
    <n v="1456.8019999999999"/>
    <n v="1516.5070000000001"/>
    <n v="1564.271"/>
    <n v="1635.9169999999999"/>
    <n v="1779.2090000000001"/>
    <n v="1612.0349999999999"/>
    <n v="1014.9849999999999"/>
    <n v="477.64"/>
    <n v="286.584"/>
    <x v="17"/>
    <s v="Kentucky, 2009"/>
  </r>
  <r>
    <s v="Elliott County"/>
    <s v="Kentucky"/>
    <n v="2009"/>
    <n v="8291"/>
    <n v="4389"/>
    <n v="3902"/>
    <n v="397.96800000000002"/>
    <n v="887.13699999999994"/>
    <n v="1343.1420000000001"/>
    <n v="746.19"/>
    <n v="1334.8510000000001"/>
    <n v="1086.1210000000001"/>
    <n v="887.13699999999994"/>
    <n v="1028.0840000000001"/>
    <n v="348.22199999999998"/>
    <n v="232.148"/>
    <x v="17"/>
    <s v="Kentucky, 2009"/>
  </r>
  <r>
    <s v="Estill County"/>
    <s v="Kentucky"/>
    <n v="2009"/>
    <n v="14880"/>
    <n v="7213"/>
    <n v="7667"/>
    <n v="937.44"/>
    <n v="1889.76"/>
    <n v="1726.08"/>
    <n v="1979.04"/>
    <n v="2261.7600000000002"/>
    <n v="2127.84"/>
    <n v="1904.6399999999999"/>
    <n v="1190.4000000000001"/>
    <n v="535.68000000000006"/>
    <n v="297.60000000000002"/>
    <x v="17"/>
    <s v="Kentucky, 2009"/>
  </r>
  <r>
    <s v="Fayette County"/>
    <s v="Kentucky"/>
    <n v="2009"/>
    <n v="287537"/>
    <n v="141698"/>
    <n v="145839"/>
    <n v="19552.516"/>
    <n v="32204.144"/>
    <n v="54919.566999999995"/>
    <n v="42843.013000000006"/>
    <n v="39967.642999999996"/>
    <n v="39392.569000000003"/>
    <n v="28178.626"/>
    <n v="15814.535"/>
    <n v="10351.331999999999"/>
    <n v="4313.0550000000003"/>
    <x v="17"/>
    <s v="Kentucky, 2009"/>
  </r>
  <r>
    <s v="Fleming County"/>
    <s v="Kentucky"/>
    <n v="2009"/>
    <n v="14604"/>
    <n v="7162"/>
    <n v="7442"/>
    <n v="934.65599999999995"/>
    <n v="1986.144"/>
    <n v="1825.5"/>
    <n v="1796.2919999999999"/>
    <n v="2132.1840000000002"/>
    <n v="2146.788"/>
    <n v="1840.104"/>
    <n v="1095.3"/>
    <n v="700.99199999999996"/>
    <n v="160.64400000000001"/>
    <x v="17"/>
    <s v="Kentucky, 2009"/>
  </r>
  <r>
    <s v="Floyd County"/>
    <s v="Kentucky"/>
    <n v="2009"/>
    <n v="41965"/>
    <n v="20311"/>
    <n v="21654"/>
    <n v="2685.76"/>
    <n v="4993.835"/>
    <n v="5413.4850000000006"/>
    <n v="5791.17"/>
    <n v="6168.8549999999996"/>
    <n v="6378.68"/>
    <n v="5203.66"/>
    <n v="2979.5149999999999"/>
    <n v="1678.6"/>
    <n v="629.47500000000002"/>
    <x v="17"/>
    <s v="Kentucky, 2009"/>
  </r>
  <r>
    <s v="Franklin County"/>
    <s v="Kentucky"/>
    <n v="2009"/>
    <n v="48666"/>
    <n v="23724"/>
    <n v="24942"/>
    <n v="3065.9580000000001"/>
    <n v="5742.5879999999997"/>
    <n v="6569.91"/>
    <n v="5839.92"/>
    <n v="7397.232"/>
    <n v="7494.5640000000003"/>
    <n v="6180.5820000000003"/>
    <n v="3601.2840000000001"/>
    <n v="2043.9720000000002"/>
    <n v="729.99"/>
    <x v="17"/>
    <s v="Kentucky, 2009"/>
  </r>
  <r>
    <s v="Fulton County"/>
    <s v="Kentucky"/>
    <n v="2009"/>
    <n v="6918"/>
    <n v="3218"/>
    <n v="3700"/>
    <n v="442.75200000000001"/>
    <n v="788.65200000000004"/>
    <n v="823.24199999999996"/>
    <n v="691.8"/>
    <n v="1023.864"/>
    <n v="1037.6999999999998"/>
    <n v="878.58600000000001"/>
    <n v="581.11200000000008"/>
    <n v="511.93200000000002"/>
    <n v="145.27799999999999"/>
    <x v="17"/>
    <s v="Kentucky, 2009"/>
  </r>
  <r>
    <s v="Gallatin County"/>
    <s v="Kentucky"/>
    <n v="2009"/>
    <n v="8090"/>
    <n v="4034"/>
    <n v="4056"/>
    <n v="590.57000000000005"/>
    <n v="1164.96"/>
    <n v="1270.1300000000001"/>
    <n v="711.92000000000007"/>
    <n v="1270.1300000000001"/>
    <n v="1278.2199999999998"/>
    <n v="914.17"/>
    <n v="525.84999999999991"/>
    <n v="218.43"/>
    <n v="153.71"/>
    <x v="17"/>
    <s v="Kentucky, 2009"/>
  </r>
  <r>
    <s v="Garrard County"/>
    <s v="Kentucky"/>
    <n v="2009"/>
    <n v="16829"/>
    <n v="8286"/>
    <n v="8543"/>
    <n v="1009.74"/>
    <n v="2255.0860000000002"/>
    <n v="1868.019"/>
    <n v="2288.7439999999997"/>
    <n v="2541.1790000000001"/>
    <n v="2591.6660000000002"/>
    <n v="2019.48"/>
    <n v="1329.491"/>
    <n v="723.64699999999993"/>
    <n v="201.94800000000001"/>
    <x v="17"/>
    <s v="Kentucky, 2009"/>
  </r>
  <r>
    <s v="Grant County"/>
    <s v="Kentucky"/>
    <n v="2009"/>
    <n v="25088"/>
    <n v="12368"/>
    <n v="12720"/>
    <n v="1981.952"/>
    <n v="3938.8159999999998"/>
    <n v="3110.9120000000003"/>
    <n v="3763.2"/>
    <n v="3763.2"/>
    <n v="3487.232"/>
    <n v="2558.9760000000001"/>
    <n v="1455.104"/>
    <n v="752.6400000000001"/>
    <n v="250.88"/>
    <x v="17"/>
    <s v="Kentucky, 2009"/>
  </r>
  <r>
    <s v="Graves County"/>
    <s v="Kentucky"/>
    <n v="2009"/>
    <n v="37516"/>
    <n v="18221"/>
    <n v="19295"/>
    <n v="2363.5079999999998"/>
    <n v="5252.24"/>
    <n v="4464.4040000000005"/>
    <n v="4464.4040000000005"/>
    <n v="4802.0480000000007"/>
    <n v="5477.3359999999993"/>
    <n v="4576.9520000000002"/>
    <n v="3151.3440000000001"/>
    <n v="1988.348"/>
    <n v="975.41600000000005"/>
    <x v="17"/>
    <s v="Kentucky, 2009"/>
  </r>
  <r>
    <s v="Grayson County"/>
    <s v="Kentucky"/>
    <n v="2009"/>
    <n v="25320"/>
    <n v="12546"/>
    <n v="12774"/>
    <n v="1772.4"/>
    <n v="3494.16"/>
    <n v="2962.44"/>
    <n v="3291.6"/>
    <n v="3215.64"/>
    <n v="3671.3999999999996"/>
    <n v="3165"/>
    <n v="2152.1999999999998"/>
    <n v="1316.6399999999999"/>
    <n v="278.52"/>
    <x v="17"/>
    <s v="Kentucky, 2009"/>
  </r>
  <r>
    <s v="Green County"/>
    <s v="Kentucky"/>
    <n v="2009"/>
    <n v="11513"/>
    <n v="5703"/>
    <n v="5810"/>
    <n v="633.21500000000003"/>
    <n v="1393.0729999999999"/>
    <n v="1347.021"/>
    <n v="1312.482"/>
    <n v="1531.229"/>
    <n v="1830.567"/>
    <n v="1519.7159999999999"/>
    <n v="1059.1959999999999"/>
    <n v="610.18900000000008"/>
    <n v="287.82499999999999"/>
    <x v="17"/>
    <s v="Kentucky, 2009"/>
  </r>
  <r>
    <s v="Greenup County"/>
    <s v="Kentucky"/>
    <n v="2009"/>
    <n v="37517"/>
    <n v="18063"/>
    <n v="19454"/>
    <n v="2175.9859999999999"/>
    <n v="4652.1080000000002"/>
    <n v="4314.4549999999999"/>
    <n v="4351.9719999999998"/>
    <n v="5027.2780000000002"/>
    <n v="5590.0329999999994"/>
    <n v="4914.7270000000008"/>
    <n v="3564.1149999999998"/>
    <n v="2438.605"/>
    <n v="562.755"/>
    <x v="17"/>
    <s v="Kentucky, 2009"/>
  </r>
  <r>
    <s v="Hancock County"/>
    <s v="Kentucky"/>
    <n v="2009"/>
    <n v="8601"/>
    <n v="4286"/>
    <n v="4315"/>
    <n v="584.86800000000005"/>
    <n v="1264.3470000000002"/>
    <n v="1032.1200000000001"/>
    <n v="980.5139999999999"/>
    <n v="1247.145"/>
    <n v="1298.7510000000002"/>
    <n v="1126.731"/>
    <n v="610.67100000000005"/>
    <n v="318.23700000000002"/>
    <n v="129.01499999999999"/>
    <x v="17"/>
    <s v="Kentucky, 2009"/>
  </r>
  <r>
    <s v="Hardin County"/>
    <s v="Kentucky"/>
    <n v="2009"/>
    <n v="98113"/>
    <n v="48584"/>
    <n v="49529"/>
    <n v="7750.9269999999997"/>
    <n v="13441.481"/>
    <n v="14913.175999999999"/>
    <n v="12067.898999999999"/>
    <n v="13735.82"/>
    <n v="14716.95"/>
    <n v="10203.752"/>
    <n v="6475.4580000000005"/>
    <n v="3630.181"/>
    <n v="1275.4690000000001"/>
    <x v="17"/>
    <s v="Kentucky, 2009"/>
  </r>
  <r>
    <s v="Harlan County"/>
    <s v="Kentucky"/>
    <n v="2009"/>
    <n v="30999"/>
    <n v="14813"/>
    <n v="16186"/>
    <n v="1952.9369999999999"/>
    <n v="4060.8689999999997"/>
    <n v="3936.873"/>
    <n v="3750.8789999999999"/>
    <n v="4122.8670000000002"/>
    <n v="4711.848"/>
    <n v="4184.8649999999998"/>
    <n v="2324.9250000000002"/>
    <n v="1518.951"/>
    <n v="433.98599999999999"/>
    <x v="17"/>
    <s v="Kentucky, 2009"/>
  </r>
  <r>
    <s v="Harrison County"/>
    <s v="Kentucky"/>
    <n v="2009"/>
    <n v="18531"/>
    <n v="8968"/>
    <n v="9563"/>
    <n v="1167.453"/>
    <n v="2446.0919999999996"/>
    <n v="2149.596"/>
    <n v="2131.0650000000001"/>
    <n v="2816.712"/>
    <n v="3039.0839999999998"/>
    <n v="2205.1889999999999"/>
    <n v="1389.8249999999998"/>
    <n v="704.178"/>
    <n v="481.80599999999998"/>
    <x v="17"/>
    <s v="Kentucky, 2009"/>
  </r>
  <r>
    <s v="Hart County"/>
    <s v="Kentucky"/>
    <n v="2009"/>
    <n v="18288"/>
    <n v="9070"/>
    <n v="9218"/>
    <n v="1133.856"/>
    <n v="2505.4560000000001"/>
    <n v="2249.424"/>
    <n v="2267.712"/>
    <n v="2633.4719999999998"/>
    <n v="2743.2"/>
    <n v="2249.424"/>
    <n v="1444.752"/>
    <n v="749.80799999999999"/>
    <n v="329.18400000000003"/>
    <x v="17"/>
    <s v="Kentucky, 2009"/>
  </r>
  <r>
    <s v="Henderson County"/>
    <s v="Kentucky"/>
    <n v="2009"/>
    <n v="45274"/>
    <n v="21798"/>
    <n v="23476"/>
    <n v="3033.3580000000002"/>
    <n v="5885.6200000000008"/>
    <n v="5342.3320000000003"/>
    <n v="5613.9759999999997"/>
    <n v="6474.1820000000007"/>
    <n v="7243.84"/>
    <n v="5432.88"/>
    <n v="3305.002"/>
    <n v="2263.6999999999998"/>
    <n v="679.11"/>
    <x v="17"/>
    <s v="Kentucky, 2009"/>
  </r>
  <r>
    <s v="Henry County"/>
    <s v="Kentucky"/>
    <n v="2009"/>
    <n v="15842"/>
    <n v="7923"/>
    <n v="7919"/>
    <n v="1045.5719999999999"/>
    <n v="2233.7219999999998"/>
    <n v="1758.462"/>
    <n v="1901.04"/>
    <n v="2297.09"/>
    <n v="2566.404"/>
    <n v="2043.6179999999999"/>
    <n v="1172.308"/>
    <n v="617.83799999999997"/>
    <n v="205.946"/>
    <x v="17"/>
    <s v="Kentucky, 2009"/>
  </r>
  <r>
    <s v="Hickman County"/>
    <s v="Kentucky"/>
    <n v="2009"/>
    <n v="4923"/>
    <n v="2343"/>
    <n v="2580"/>
    <n v="265.84199999999998"/>
    <n v="571.06799999999998"/>
    <n v="595.68299999999999"/>
    <n v="438.14699999999999"/>
    <n v="728.60400000000004"/>
    <n v="713.83500000000004"/>
    <n v="669.52800000000002"/>
    <n v="467.685"/>
    <n v="324.91800000000001"/>
    <n v="147.69"/>
    <x v="17"/>
    <s v="Kentucky, 2009"/>
  </r>
  <r>
    <s v="Hopkins County"/>
    <s v="Kentucky"/>
    <n v="2009"/>
    <n v="46234"/>
    <n v="22285"/>
    <n v="23949"/>
    <n v="2958.9760000000001"/>
    <n v="5871.7180000000008"/>
    <n v="5363.1440000000002"/>
    <n v="5825.4840000000004"/>
    <n v="6195.3559999999998"/>
    <n v="7212.5039999999999"/>
    <n v="5733.0159999999996"/>
    <n v="3744.9540000000002"/>
    <n v="2311.6999999999998"/>
    <n v="970.91399999999999"/>
    <x v="17"/>
    <s v="Kentucky, 2009"/>
  </r>
  <r>
    <s v="Jackson County"/>
    <s v="Kentucky"/>
    <n v="2009"/>
    <n v="13399"/>
    <n v="6565"/>
    <n v="6834"/>
    <n v="790.54100000000005"/>
    <n v="1755.2689999999998"/>
    <n v="1661.4760000000001"/>
    <n v="1956.2539999999999"/>
    <n v="1969.6530000000002"/>
    <n v="1929.4559999999999"/>
    <n v="1540.8850000000002"/>
    <n v="1018.3240000000001"/>
    <n v="616.35400000000004"/>
    <n v="147.38900000000001"/>
    <x v="17"/>
    <s v="Kentucky, 2009"/>
  </r>
  <r>
    <s v="Jefferson County"/>
    <s v="Kentucky"/>
    <n v="2009"/>
    <n v="711317"/>
    <n v="341680"/>
    <n v="369637"/>
    <n v="49792.19"/>
    <n v="91048.576000000001"/>
    <n v="88914.625"/>
    <n v="103852.28200000001"/>
    <n v="97450.429000000004"/>
    <n v="106697.55"/>
    <n v="78244.87"/>
    <n v="46946.921999999999"/>
    <n v="34143.216"/>
    <n v="13515.022999999999"/>
    <x v="17"/>
    <s v="Kentucky, 2009"/>
  </r>
  <r>
    <s v="Jessamine County"/>
    <s v="Kentucky"/>
    <n v="2009"/>
    <n v="45551"/>
    <n v="22375"/>
    <n v="23176"/>
    <n v="3234.1210000000001"/>
    <n v="6286.0380000000005"/>
    <n v="6741.5479999999998"/>
    <n v="6787.0990000000002"/>
    <n v="6377.14"/>
    <n v="6695.9970000000003"/>
    <n v="4600.6509999999998"/>
    <n v="2687.509"/>
    <n v="1503.183"/>
    <n v="637.71400000000006"/>
    <x v="17"/>
    <s v="Kentucky, 2009"/>
  </r>
  <r>
    <s v="Johnson County"/>
    <s v="Kentucky"/>
    <n v="2009"/>
    <n v="23837"/>
    <n v="11422"/>
    <n v="12415"/>
    <n v="1692.4269999999999"/>
    <n v="3051.136"/>
    <n v="2884.277"/>
    <n v="3241.8319999999999"/>
    <n v="3337.1800000000003"/>
    <n v="3480.2020000000002"/>
    <n v="3051.136"/>
    <n v="1787.7750000000001"/>
    <n v="953.48"/>
    <n v="357.55500000000001"/>
    <x v="17"/>
    <s v="Kentucky, 2009"/>
  </r>
  <r>
    <s v="Kenton County"/>
    <s v="Kentucky"/>
    <n v="2009"/>
    <n v="156399"/>
    <n v="76799"/>
    <n v="79600"/>
    <n v="11573.526"/>
    <n v="21113.864999999998"/>
    <n v="20019.072"/>
    <n v="24398.243999999999"/>
    <n v="22677.855"/>
    <n v="23616.249"/>
    <n v="16109.097000000002"/>
    <n v="8914.7430000000004"/>
    <n v="5943.1620000000003"/>
    <n v="2189.5859999999998"/>
    <x v="17"/>
    <s v="Kentucky, 2009"/>
  </r>
  <r>
    <s v="Knott County"/>
    <s v="Kentucky"/>
    <n v="2009"/>
    <n v="17197"/>
    <n v="8495"/>
    <n v="8702"/>
    <n v="980.22900000000004"/>
    <n v="2046.443"/>
    <n v="2476.3680000000004"/>
    <n v="2201.2160000000003"/>
    <n v="2424.777"/>
    <n v="2699.9290000000001"/>
    <n v="2201.2159999999999"/>
    <n v="1272.578"/>
    <n v="601.89499999999998"/>
    <n v="275.15199999999999"/>
    <x v="17"/>
    <s v="Kentucky, 2009"/>
  </r>
  <r>
    <s v="Knox County"/>
    <s v="Kentucky"/>
    <n v="2009"/>
    <n v="32326"/>
    <n v="15554"/>
    <n v="16772"/>
    <n v="2392.1239999999998"/>
    <n v="4428.6620000000003"/>
    <n v="4299.3580000000002"/>
    <n v="4364.01"/>
    <n v="4364.01"/>
    <n v="4460.9879999999994"/>
    <n v="3749.8159999999998"/>
    <n v="2456.7759999999998"/>
    <n v="1163.7360000000001"/>
    <n v="581.86800000000005"/>
    <x v="17"/>
    <s v="Kentucky, 2009"/>
  </r>
  <r>
    <s v="Larue County"/>
    <s v="Kentucky"/>
    <n v="2009"/>
    <n v="13579"/>
    <n v="6654"/>
    <n v="6925"/>
    <n v="774.00300000000004"/>
    <n v="1806.0070000000001"/>
    <n v="1602.3220000000001"/>
    <n v="1629.48"/>
    <n v="1819.586"/>
    <n v="2186.2190000000001"/>
    <n v="1670.2170000000001"/>
    <n v="1086.3200000000002"/>
    <n v="787.58199999999988"/>
    <n v="230.84299999999999"/>
    <x v="17"/>
    <s v="Kentucky, 2009"/>
  </r>
  <r>
    <s v="Laurel County"/>
    <s v="Kentucky"/>
    <n v="2009"/>
    <n v="57023"/>
    <n v="27977"/>
    <n v="29046"/>
    <n v="3877.5639999999999"/>
    <n v="7812.1509999999998"/>
    <n v="6956.8059999999996"/>
    <n v="8382.3809999999994"/>
    <n v="8154.2889999999998"/>
    <n v="8211.3119999999999"/>
    <n v="6671.6910000000007"/>
    <n v="4162.6790000000001"/>
    <n v="2223.8969999999999"/>
    <n v="627.25300000000004"/>
    <x v="17"/>
    <s v="Kentucky, 2009"/>
  </r>
  <r>
    <s v="Lawrence County"/>
    <s v="Kentucky"/>
    <n v="2009"/>
    <n v="16338"/>
    <n v="8107"/>
    <n v="8231"/>
    <n v="1110.9839999999999"/>
    <n v="2042.25"/>
    <n v="2123.94"/>
    <n v="2172.9539999999997"/>
    <n v="2303.6579999999999"/>
    <n v="2434.3620000000001"/>
    <n v="1976.8980000000001"/>
    <n v="1323.3780000000002"/>
    <n v="620.84400000000005"/>
    <n v="245.07"/>
    <x v="17"/>
    <s v="Kentucky, 2009"/>
  </r>
  <r>
    <s v="Lee County"/>
    <s v="Kentucky"/>
    <n v="2009"/>
    <n v="7427"/>
    <n v="3920"/>
    <n v="3507"/>
    <n v="371.35"/>
    <n v="809.54300000000001"/>
    <n v="1047.2069999999999"/>
    <n v="809.54300000000001"/>
    <n v="1255.163"/>
    <n v="1084.3420000000001"/>
    <n v="920.94799999999998"/>
    <n v="609.01400000000001"/>
    <n v="430.76600000000002"/>
    <n v="96.551000000000002"/>
    <x v="17"/>
    <s v="Kentucky, 2009"/>
  </r>
  <r>
    <s v="Leslie County"/>
    <s v="Kentucky"/>
    <n v="2009"/>
    <n v="11674"/>
    <n v="5713"/>
    <n v="5961"/>
    <n v="677.09199999999998"/>
    <n v="1447.576"/>
    <n v="1354.184"/>
    <n v="1669.3820000000001"/>
    <n v="1681.056"/>
    <n v="1926.21"/>
    <n v="1365.8580000000002"/>
    <n v="910.572"/>
    <n v="501.98199999999997"/>
    <n v="140.08799999999999"/>
    <x v="17"/>
    <s v="Kentucky, 2009"/>
  </r>
  <r>
    <s v="Letcher County"/>
    <s v="Kentucky"/>
    <n v="2009"/>
    <n v="23915"/>
    <n v="11724"/>
    <n v="12191"/>
    <n v="1458.8150000000001"/>
    <n v="2869.8"/>
    <n v="2845.8850000000002"/>
    <n v="3132.8649999999998"/>
    <n v="3324.1849999999999"/>
    <n v="3754.6549999999997"/>
    <n v="3156.7799999999997"/>
    <n v="1937.1150000000002"/>
    <n v="1004.4300000000001"/>
    <n v="382.64"/>
    <x v="17"/>
    <s v="Kentucky, 2009"/>
  </r>
  <r>
    <s v="Lewis County"/>
    <s v="Kentucky"/>
    <n v="2009"/>
    <n v="13840"/>
    <n v="6905"/>
    <n v="6935"/>
    <n v="858.08"/>
    <n v="1813.04"/>
    <n v="1702.32"/>
    <n v="1868.4"/>
    <n v="1992.96"/>
    <n v="2062.16"/>
    <n v="1716.16"/>
    <n v="1079.52"/>
    <n v="525.92000000000007"/>
    <n v="249.12"/>
    <x v="17"/>
    <s v="Kentucky, 2009"/>
  </r>
  <r>
    <s v="Lincoln County"/>
    <s v="Kentucky"/>
    <n v="2009"/>
    <n v="25076"/>
    <n v="12318"/>
    <n v="12758"/>
    <n v="1604.864"/>
    <n v="3460.4880000000003"/>
    <n v="3034.1959999999999"/>
    <n v="3234.8040000000001"/>
    <n v="3711.248"/>
    <n v="3535.7159999999999"/>
    <n v="3034.1959999999999"/>
    <n v="1930.8519999999999"/>
    <n v="952.88799999999992"/>
    <n v="501.52"/>
    <x v="17"/>
    <s v="Kentucky, 2009"/>
  </r>
  <r>
    <s v="Livingston County"/>
    <s v="Kentucky"/>
    <n v="2009"/>
    <n v="9609"/>
    <n v="4754"/>
    <n v="4855"/>
    <n v="470.84100000000001"/>
    <n v="1037.7719999999999"/>
    <n v="1066.5989999999999"/>
    <n v="1153.08"/>
    <n v="1326.0419999999999"/>
    <n v="1508.6129999999998"/>
    <n v="1470.1770000000001"/>
    <n v="893.63699999999994"/>
    <n v="470.84100000000001"/>
    <n v="221.00700000000001"/>
    <x v="17"/>
    <s v="Kentucky, 2009"/>
  </r>
  <r>
    <s v="Logan County"/>
    <s v="Kentucky"/>
    <n v="2009"/>
    <n v="27040"/>
    <n v="13351"/>
    <n v="13689"/>
    <n v="1838.72"/>
    <n v="3407.04"/>
    <n v="3325.92"/>
    <n v="3650.4"/>
    <n v="3731.5200000000004"/>
    <n v="3920.8"/>
    <n v="3298.88"/>
    <n v="2217.2800000000002"/>
    <n v="1297.92"/>
    <n v="432.64"/>
    <x v="17"/>
    <s v="Kentucky, 2009"/>
  </r>
  <r>
    <s v="Lyon County"/>
    <s v="Kentucky"/>
    <n v="2009"/>
    <n v="8325"/>
    <n v="4801"/>
    <n v="3524"/>
    <n v="274.72500000000002"/>
    <n v="607.72499999999991"/>
    <n v="774.22500000000002"/>
    <n v="1165.5"/>
    <n v="1340.3249999999998"/>
    <n v="1381.9499999999998"/>
    <n v="1148.8499999999999"/>
    <n v="940.72500000000002"/>
    <n v="582.75"/>
    <n v="108.22499999999999"/>
    <x v="17"/>
    <s v="Kentucky, 2009"/>
  </r>
  <r>
    <s v="McCracken County"/>
    <s v="Kentucky"/>
    <n v="2009"/>
    <n v="65059"/>
    <n v="30973"/>
    <n v="34086"/>
    <n v="4098.7169999999996"/>
    <n v="8067.3159999999998"/>
    <n v="7481.7849999999999"/>
    <n v="7481.7849999999999"/>
    <n v="8782.9650000000001"/>
    <n v="10149.204"/>
    <n v="8522.7289999999994"/>
    <n v="5139.6610000000001"/>
    <n v="3968.5990000000002"/>
    <n v="1431.298"/>
    <x v="17"/>
    <s v="Kentucky, 2009"/>
  </r>
  <r>
    <s v="McCreary County"/>
    <s v="Kentucky"/>
    <n v="2009"/>
    <n v="18199"/>
    <n v="9739"/>
    <n v="8460"/>
    <n v="1164.7360000000001"/>
    <n v="2293.0740000000001"/>
    <n v="2620.6559999999999"/>
    <n v="2766.248"/>
    <n v="2657.0540000000001"/>
    <n v="2475.0639999999999"/>
    <n v="2111.0839999999998"/>
    <n v="1273.93"/>
    <n v="673.36300000000006"/>
    <n v="145.59200000000001"/>
    <x v="17"/>
    <s v="Kentucky, 2009"/>
  </r>
  <r>
    <s v="McLean County"/>
    <s v="Kentucky"/>
    <n v="2009"/>
    <n v="9690"/>
    <n v="4821"/>
    <n v="4869"/>
    <n v="649.23"/>
    <n v="1220.94"/>
    <n v="1211.25"/>
    <n v="1133.73"/>
    <n v="1288.77"/>
    <n v="1443.81"/>
    <n v="1269.3899999999999"/>
    <n v="843.03"/>
    <n v="329.46000000000004"/>
    <n v="310.08"/>
    <x v="17"/>
    <s v="Kentucky, 2009"/>
  </r>
  <r>
    <s v="Madison County"/>
    <s v="Kentucky"/>
    <n v="2009"/>
    <n v="81334"/>
    <n v="39345"/>
    <n v="41989"/>
    <n v="5205.3760000000002"/>
    <n v="9434.7440000000006"/>
    <n v="18462.817999999999"/>
    <n v="10410.752"/>
    <n v="10898.756000000001"/>
    <n v="10248.083999999999"/>
    <n v="8133.4"/>
    <n v="4717.3719999999994"/>
    <n v="2602.6880000000001"/>
    <n v="1138.6759999999999"/>
    <x v="17"/>
    <s v="Kentucky, 2009"/>
  </r>
  <r>
    <s v="Marion County"/>
    <s v="Kentucky"/>
    <n v="2009"/>
    <n v="19245"/>
    <n v="9893"/>
    <n v="9352"/>
    <n v="1327.905"/>
    <n v="2598.0749999999998"/>
    <n v="2675.0550000000003"/>
    <n v="2482.605"/>
    <n v="2886.75"/>
    <n v="2752.0349999999999"/>
    <n v="2232.42"/>
    <n v="1212.4349999999999"/>
    <n v="885.27"/>
    <n v="211.69499999999999"/>
    <x v="17"/>
    <s v="Kentucky, 2009"/>
  </r>
  <r>
    <s v="Marshall County"/>
    <s v="Kentucky"/>
    <n v="2009"/>
    <n v="31075"/>
    <n v="15242"/>
    <n v="15833"/>
    <n v="1678.05"/>
    <n v="3511.4749999999999"/>
    <n v="3449.3249999999998"/>
    <n v="3449.3249999999998"/>
    <n v="4132.9750000000004"/>
    <n v="4785.5499999999993"/>
    <n v="4257.2749999999996"/>
    <n v="3169.65"/>
    <n v="1833.425"/>
    <n v="745.8"/>
    <x v="17"/>
    <s v="Kentucky, 2009"/>
  </r>
  <r>
    <s v="Martin County"/>
    <s v="Kentucky"/>
    <n v="2009"/>
    <n v="13300"/>
    <n v="7060"/>
    <n v="6240"/>
    <n v="771.4"/>
    <n v="1596"/>
    <n v="2088.1"/>
    <n v="1875.3000000000002"/>
    <n v="2181.1999999999998"/>
    <n v="1981.6999999999998"/>
    <n v="1436.4"/>
    <n v="798"/>
    <n v="465.5"/>
    <n v="133"/>
    <x v="17"/>
    <s v="Kentucky, 2009"/>
  </r>
  <r>
    <s v="Mason County"/>
    <s v="Kentucky"/>
    <n v="2009"/>
    <n v="17174"/>
    <n v="8342"/>
    <n v="8832"/>
    <n v="1099.136"/>
    <n v="2163.924"/>
    <n v="2095.2280000000001"/>
    <n v="1975.01"/>
    <n v="2387.1859999999997"/>
    <n v="2679.1440000000002"/>
    <n v="2163.924"/>
    <n v="1322.3980000000001"/>
    <n v="858.7"/>
    <n v="446.524"/>
    <x v="17"/>
    <s v="Kentucky, 2009"/>
  </r>
  <r>
    <s v="Meade County"/>
    <s v="Kentucky"/>
    <n v="2009"/>
    <n v="27230"/>
    <n v="13588"/>
    <n v="13642"/>
    <n v="1415.96"/>
    <n v="4356.8"/>
    <n v="3594.3599999999997"/>
    <n v="3866.66"/>
    <n v="4247.88"/>
    <n v="4302.34"/>
    <n v="2886.38"/>
    <n v="1606.57"/>
    <n v="707.98"/>
    <n v="299.52999999999997"/>
    <x v="17"/>
    <s v="Kentucky, 2009"/>
  </r>
  <r>
    <s v="Menifee County"/>
    <s v="Kentucky"/>
    <n v="2009"/>
    <n v="6687"/>
    <n v="3302"/>
    <n v="3385"/>
    <n v="327.66300000000001"/>
    <n v="835.875"/>
    <n v="769.005"/>
    <n v="922.80600000000004"/>
    <n v="929.49299999999994"/>
    <n v="1049.8589999999999"/>
    <n v="976.30199999999991"/>
    <n v="474.77699999999999"/>
    <n v="374.47199999999998"/>
    <n v="13.374000000000001"/>
    <x v="17"/>
    <s v="Kentucky, 2009"/>
  </r>
  <r>
    <s v="Mercer County"/>
    <s v="Kentucky"/>
    <n v="2009"/>
    <n v="21734"/>
    <n v="10532"/>
    <n v="11202"/>
    <n v="1499.646"/>
    <n v="2934.09"/>
    <n v="2369.0059999999999"/>
    <n v="2629.8140000000003"/>
    <n v="3021.0259999999998"/>
    <n v="3368.7700000000004"/>
    <n v="2695.0160000000001"/>
    <n v="1847.3899999999999"/>
    <n v="956.29599999999994"/>
    <n v="434.68"/>
    <x v="17"/>
    <s v="Kentucky, 2009"/>
  </r>
  <r>
    <s v="Metcalfe County"/>
    <s v="Kentucky"/>
    <n v="2009"/>
    <n v="10115"/>
    <n v="4975"/>
    <n v="5140"/>
    <n v="637.245"/>
    <n v="1284.605"/>
    <n v="1264.375"/>
    <n v="1213.8000000000002"/>
    <n v="1385.7550000000001"/>
    <n v="1517.25"/>
    <n v="1223.915"/>
    <n v="920.46500000000003"/>
    <n v="434.94499999999999"/>
    <n v="252.875"/>
    <x v="17"/>
    <s v="Kentucky, 2009"/>
  </r>
  <r>
    <s v="Monroe County"/>
    <s v="Kentucky"/>
    <n v="2009"/>
    <n v="11650"/>
    <n v="5675"/>
    <n v="5975"/>
    <n v="675.7"/>
    <n v="1537.8000000000002"/>
    <n v="1409.65"/>
    <n v="1456.25"/>
    <n v="1514.5"/>
    <n v="1782.45"/>
    <n v="1432.9499999999998"/>
    <n v="990.25"/>
    <n v="547.54999999999995"/>
    <n v="267.95"/>
    <x v="17"/>
    <s v="Kentucky, 2009"/>
  </r>
  <r>
    <s v="Montgomery County"/>
    <s v="Kentucky"/>
    <n v="2009"/>
    <n v="25093"/>
    <n v="12182"/>
    <n v="12911"/>
    <n v="1756.51"/>
    <n v="3462.8339999999998"/>
    <n v="2986.067"/>
    <n v="3638.4849999999997"/>
    <n v="3513.02"/>
    <n v="3563.2060000000001"/>
    <n v="2935.8810000000003"/>
    <n v="1706.3240000000001"/>
    <n v="1229.557"/>
    <n v="351.30200000000002"/>
    <x v="17"/>
    <s v="Kentucky, 2009"/>
  </r>
  <r>
    <s v="Morgan County"/>
    <s v="Kentucky"/>
    <n v="2009"/>
    <n v="14204"/>
    <n v="7929"/>
    <n v="6275"/>
    <n v="767.01599999999996"/>
    <n v="1619.2559999999999"/>
    <n v="1903.336"/>
    <n v="2272.6400000000003"/>
    <n v="2244.232"/>
    <n v="2102.192"/>
    <n v="1534.0319999999999"/>
    <n v="994.28"/>
    <n v="624.976"/>
    <n v="127.836"/>
    <x v="17"/>
    <s v="Kentucky, 2009"/>
  </r>
  <r>
    <s v="Muhlenberg County"/>
    <s v="Kentucky"/>
    <n v="2009"/>
    <n v="31378"/>
    <n v="15463"/>
    <n v="15915"/>
    <n v="1819.924"/>
    <n v="3922.25"/>
    <n v="3859.4940000000001"/>
    <n v="3953.6280000000002"/>
    <n v="4298.7860000000001"/>
    <n v="4549.8100000000004"/>
    <n v="4079.14"/>
    <n v="2635.752"/>
    <n v="1694.412"/>
    <n v="596.18200000000002"/>
    <x v="17"/>
    <s v="Kentucky, 2009"/>
  </r>
  <r>
    <s v="Nelson County"/>
    <s v="Kentucky"/>
    <n v="2009"/>
    <n v="42342"/>
    <n v="20793"/>
    <n v="21549"/>
    <n v="3006.2820000000002"/>
    <n v="6224.2739999999994"/>
    <n v="5123.3819999999996"/>
    <n v="5800.8539999999994"/>
    <n v="6351.3"/>
    <n v="6435.9840000000004"/>
    <n v="4615.2780000000002"/>
    <n v="2667.5460000000003"/>
    <n v="1524.3119999999999"/>
    <n v="550.44600000000003"/>
    <x v="17"/>
    <s v="Kentucky, 2009"/>
  </r>
  <r>
    <s v="Nicholas County"/>
    <s v="Kentucky"/>
    <n v="2009"/>
    <n v="6921"/>
    <n v="3356"/>
    <n v="3565"/>
    <n v="449.86500000000001"/>
    <n v="878.9670000000001"/>
    <n v="761.31"/>
    <n v="892.80899999999997"/>
    <n v="982.78199999999993"/>
    <n v="1024.308"/>
    <n v="885.88800000000003"/>
    <n v="553.68000000000006"/>
    <n v="346.05"/>
    <n v="138.41999999999999"/>
    <x v="17"/>
    <s v="Kentucky, 2009"/>
  </r>
  <r>
    <s v="Ohio County"/>
    <s v="Kentucky"/>
    <n v="2009"/>
    <n v="23498"/>
    <n v="11532"/>
    <n v="11966"/>
    <n v="1668.3579999999999"/>
    <n v="3054.74"/>
    <n v="2749.2660000000001"/>
    <n v="3195.7280000000001"/>
    <n v="3031.2420000000002"/>
    <n v="3360.2139999999999"/>
    <n v="2984.2460000000001"/>
    <n v="1856.3420000000001"/>
    <n v="1198.3980000000001"/>
    <n v="399.46600000000001"/>
    <x v="17"/>
    <s v="Kentucky, 2009"/>
  </r>
  <r>
    <s v="Oldham County"/>
    <s v="Kentucky"/>
    <n v="2009"/>
    <n v="56194"/>
    <n v="29895"/>
    <n v="26299"/>
    <n v="3203.058"/>
    <n v="9047.2340000000004"/>
    <n v="6968.0560000000005"/>
    <n v="5563.2060000000001"/>
    <n v="10339.696"/>
    <n v="9833.9500000000007"/>
    <n v="6574.6980000000003"/>
    <n v="2922.0880000000002"/>
    <n v="1292.462"/>
    <n v="505.74599999999998"/>
    <x v="17"/>
    <s v="Kentucky, 2009"/>
  </r>
  <r>
    <s v="Owen County"/>
    <s v="Kentucky"/>
    <n v="2009"/>
    <n v="11295"/>
    <n v="5597"/>
    <n v="5698"/>
    <n v="643.81500000000005"/>
    <n v="1524.825"/>
    <n v="1423.17"/>
    <n v="1479.645"/>
    <n v="1592.595"/>
    <n v="1750.7249999999999"/>
    <n v="1423.17"/>
    <n v="835.83"/>
    <n v="485.685"/>
    <n v="124.245"/>
    <x v="17"/>
    <s v="Kentucky, 2009"/>
  </r>
  <r>
    <s v="Owsley County"/>
    <s v="Kentucky"/>
    <n v="2009"/>
    <n v="4648"/>
    <n v="2264"/>
    <n v="2384"/>
    <n v="237.048"/>
    <n v="632.12799999999993"/>
    <n v="469.44799999999998"/>
    <n v="562.40800000000002"/>
    <n v="646.072"/>
    <n v="534.52"/>
    <n v="553.11200000000008"/>
    <n v="599.59199999999998"/>
    <n v="269.584"/>
    <n v="148.73599999999999"/>
    <x v="17"/>
    <s v="Kentucky, 2009"/>
  </r>
  <r>
    <s v="Pendleton County"/>
    <s v="Kentucky"/>
    <n v="2009"/>
    <n v="14951"/>
    <n v="7470"/>
    <n v="7481"/>
    <n v="926.96199999999999"/>
    <n v="2257.6009999999997"/>
    <n v="1958.5810000000001"/>
    <n v="1809.0709999999999"/>
    <n v="2242.65"/>
    <n v="2302.4539999999997"/>
    <n v="1704.4139999999998"/>
    <n v="971.81499999999994"/>
    <n v="612.99099999999999"/>
    <n v="149.51"/>
    <x v="17"/>
    <s v="Kentucky, 2009"/>
  </r>
  <r>
    <s v="Perry County"/>
    <s v="Kentucky"/>
    <n v="2009"/>
    <n v="29135"/>
    <n v="14162"/>
    <n v="14973"/>
    <n v="1922.91"/>
    <n v="3729.2799999999997"/>
    <n v="3729.2799999999997"/>
    <n v="3904.09"/>
    <n v="4253.71"/>
    <n v="4486.7900000000009"/>
    <n v="3525.335"/>
    <n v="2126.855"/>
    <n v="1107.1300000000001"/>
    <n v="349.62"/>
    <x v="17"/>
    <s v="Kentucky, 2009"/>
  </r>
  <r>
    <s v="Pike County"/>
    <s v="Kentucky"/>
    <n v="2009"/>
    <n v="65524"/>
    <n v="31917"/>
    <n v="33607"/>
    <n v="3865.9160000000002"/>
    <n v="7993.9279999999999"/>
    <n v="7993.9279999999999"/>
    <n v="8911.2639999999992"/>
    <n v="9369.9320000000007"/>
    <n v="10287.268"/>
    <n v="8387.0720000000001"/>
    <n v="4848.7759999999998"/>
    <n v="3079.6279999999997"/>
    <n v="786.28800000000001"/>
    <x v="17"/>
    <s v="Kentucky, 2009"/>
  </r>
  <r>
    <s v="Powell County"/>
    <s v="Kentucky"/>
    <n v="2009"/>
    <n v="13589"/>
    <n v="6825"/>
    <n v="6764"/>
    <n v="937.64099999999996"/>
    <n v="1698.625"/>
    <n v="1671.4470000000001"/>
    <n v="1807.337"/>
    <n v="1916.049"/>
    <n v="1848.104"/>
    <n v="1521.9679999999998"/>
    <n v="1250.1880000000001"/>
    <n v="679.45"/>
    <n v="231.01300000000001"/>
    <x v="17"/>
    <s v="Kentucky, 2009"/>
  </r>
  <r>
    <s v="Pulaski County"/>
    <s v="Kentucky"/>
    <n v="2009"/>
    <n v="59937"/>
    <n v="29307"/>
    <n v="30630"/>
    <n v="3716.0940000000001"/>
    <n v="7372.2510000000002"/>
    <n v="7072.5660000000007"/>
    <n v="7252.3770000000004"/>
    <n v="8451.1170000000002"/>
    <n v="8810.7389999999996"/>
    <n v="7372.2510000000002"/>
    <n v="5454.2669999999998"/>
    <n v="3236.598"/>
    <n v="1198.74"/>
    <x v="17"/>
    <s v="Kentucky, 2009"/>
  </r>
  <r>
    <s v="Robertson County"/>
    <s v="Kentucky"/>
    <n v="2009"/>
    <n v="2234"/>
    <n v="1179"/>
    <n v="1055"/>
    <n v="183.18799999999999"/>
    <n v="140.74199999999999"/>
    <n v="571.904"/>
    <n v="158.614"/>
    <n v="247.97399999999999"/>
    <n v="377.54599999999999"/>
    <n v="263.61199999999997"/>
    <n v="167.55"/>
    <n v="67.02000000000001"/>
    <n v="49.148000000000003"/>
    <x v="17"/>
    <s v="Kentucky, 2009"/>
  </r>
  <r>
    <s v="Rockcastle County"/>
    <s v="Kentucky"/>
    <n v="2009"/>
    <n v="16560"/>
    <n v="8182"/>
    <n v="8378"/>
    <n v="977.04"/>
    <n v="2185.92"/>
    <n v="1954.08"/>
    <n v="2169.36"/>
    <n v="2450.88"/>
    <n v="2368.08"/>
    <n v="2003.7600000000002"/>
    <n v="1374.48"/>
    <n v="877.68"/>
    <n v="198.72"/>
    <x v="17"/>
    <s v="Kentucky, 2009"/>
  </r>
  <r>
    <s v="Rowan County"/>
    <s v="Kentucky"/>
    <n v="2009"/>
    <n v="22549"/>
    <n v="10972"/>
    <n v="11577"/>
    <n v="1443.136"/>
    <n v="2660.7820000000002"/>
    <n v="6110.7790000000005"/>
    <n v="2299.998"/>
    <n v="2593.1350000000002"/>
    <n v="2593.1350000000002"/>
    <n v="2164.7040000000002"/>
    <n v="1510.7829999999999"/>
    <n v="766.66599999999994"/>
    <n v="383.33300000000003"/>
    <x v="17"/>
    <s v="Kentucky, 2009"/>
  </r>
  <r>
    <s v="Russell County"/>
    <s v="Kentucky"/>
    <n v="2009"/>
    <n v="17127"/>
    <n v="8296"/>
    <n v="8831"/>
    <n v="1027.6199999999999"/>
    <n v="2192.2560000000003"/>
    <n v="1986.732"/>
    <n v="2020.9860000000001"/>
    <n v="2295.018"/>
    <n v="2500.5419999999999"/>
    <n v="2277.8909999999996"/>
    <n v="1627.0650000000001"/>
    <n v="959.11200000000008"/>
    <n v="256.90499999999997"/>
    <x v="17"/>
    <s v="Kentucky, 2009"/>
  </r>
  <r>
    <s v="Scott County"/>
    <s v="Kentucky"/>
    <n v="2009"/>
    <n v="42874"/>
    <n v="20871"/>
    <n v="22003"/>
    <n v="3301.2979999999998"/>
    <n v="6173.8559999999998"/>
    <n v="6216.73"/>
    <n v="6345.3519999999999"/>
    <n v="7031.3359999999993"/>
    <n v="6002.3600000000006"/>
    <n v="4030.1559999999999"/>
    <n v="2100.826"/>
    <n v="1243.346"/>
    <n v="428.74"/>
    <x v="17"/>
    <s v="Kentucky, 2009"/>
  </r>
  <r>
    <s v="Shelby County"/>
    <s v="Kentucky"/>
    <n v="2009"/>
    <n v="40322"/>
    <n v="19912"/>
    <n v="20410"/>
    <n v="2903.1840000000002"/>
    <n v="5524.1139999999996"/>
    <n v="5080.5720000000001"/>
    <n v="5040.25"/>
    <n v="6451.52"/>
    <n v="5887.0120000000006"/>
    <n v="5120.8940000000002"/>
    <n v="2499.9639999999999"/>
    <n v="1330.6260000000002"/>
    <n v="524.18600000000004"/>
    <x v="17"/>
    <s v="Kentucky, 2009"/>
  </r>
  <r>
    <s v="Simpson County"/>
    <s v="Kentucky"/>
    <n v="2009"/>
    <n v="17001"/>
    <n v="8274"/>
    <n v="8727"/>
    <n v="1037.0609999999999"/>
    <n v="2346.1379999999999"/>
    <n v="2142.1260000000002"/>
    <n v="2159.127"/>
    <n v="2482.1459999999997"/>
    <n v="2482.1459999999997"/>
    <n v="2023.1190000000001"/>
    <n v="1224.0720000000001"/>
    <n v="867.05099999999993"/>
    <n v="204.012"/>
    <x v="17"/>
    <s v="Kentucky, 2009"/>
  </r>
  <r>
    <s v="Spencer County"/>
    <s v="Kentucky"/>
    <n v="2009"/>
    <n v="16707"/>
    <n v="8357"/>
    <n v="8350"/>
    <n v="1035.8340000000001"/>
    <n v="2338.98"/>
    <n v="1921.3050000000001"/>
    <n v="2238.7380000000003"/>
    <n v="3040.674"/>
    <n v="2773.3620000000001"/>
    <n v="1854.4769999999999"/>
    <n v="935.59199999999998"/>
    <n v="400.96799999999996"/>
    <n v="133.65600000000001"/>
    <x v="17"/>
    <s v="Kentucky, 2009"/>
  </r>
  <r>
    <s v="Taylor County"/>
    <s v="Kentucky"/>
    <n v="2009"/>
    <n v="24103"/>
    <n v="11509"/>
    <n v="12594"/>
    <n v="1470.2829999999999"/>
    <n v="2988.7719999999999"/>
    <n v="3639.5529999999999"/>
    <n v="2747.7420000000002"/>
    <n v="3012.875"/>
    <n v="3422.6260000000002"/>
    <n v="2844.154"/>
    <n v="2145.1669999999999"/>
    <n v="1229.2529999999999"/>
    <n v="602.57500000000005"/>
    <x v="17"/>
    <s v="Kentucky, 2009"/>
  </r>
  <r>
    <s v="Todd County"/>
    <s v="Kentucky"/>
    <n v="2009"/>
    <n v="12043"/>
    <n v="5903"/>
    <n v="6140"/>
    <n v="903.22500000000002"/>
    <n v="1818.4929999999999"/>
    <n v="1421.0740000000001"/>
    <n v="1637.848"/>
    <n v="1589.6759999999999"/>
    <n v="1686.02"/>
    <n v="1372.902"/>
    <n v="843.01"/>
    <n v="614.19299999999998"/>
    <n v="144.51599999999999"/>
    <x v="17"/>
    <s v="Kentucky, 2009"/>
  </r>
  <r>
    <s v="Trigg County"/>
    <s v="Kentucky"/>
    <n v="2009"/>
    <n v="13231"/>
    <n v="6560"/>
    <n v="6671"/>
    <n v="714.47400000000005"/>
    <n v="1561.2579999999998"/>
    <n v="1468.6410000000001"/>
    <n v="1468.6410000000001"/>
    <n v="1653.875"/>
    <n v="1971.4190000000001"/>
    <n v="2011.1120000000001"/>
    <n v="1402.4859999999999"/>
    <n v="754.16700000000003"/>
    <n v="224.92699999999999"/>
    <x v="17"/>
    <s v="Kentucky, 2009"/>
  </r>
  <r>
    <s v="Trimble County"/>
    <s v="Kentucky"/>
    <n v="2009"/>
    <n v="8930"/>
    <n v="4408"/>
    <n v="4522"/>
    <n v="553.66"/>
    <n v="1223.4099999999999"/>
    <n v="1098.3899999999999"/>
    <n v="1160.9000000000001"/>
    <n v="1375.2199999999998"/>
    <n v="1339.5"/>
    <n v="1134.1100000000001"/>
    <n v="598.30999999999995"/>
    <n v="303.62"/>
    <n v="133.94999999999999"/>
    <x v="17"/>
    <s v="Kentucky, 2009"/>
  </r>
  <r>
    <s v="Union County"/>
    <s v="Kentucky"/>
    <n v="2009"/>
    <n v="15158"/>
    <n v="7666"/>
    <n v="7492"/>
    <n v="1000.428"/>
    <n v="1728.0120000000002"/>
    <n v="3334.76"/>
    <n v="1561.2739999999999"/>
    <n v="1743.17"/>
    <n v="2031.172"/>
    <n v="1652.222"/>
    <n v="1152.0079999999998"/>
    <n v="666.952"/>
    <n v="288.00200000000001"/>
    <x v="17"/>
    <s v="Kentucky, 2009"/>
  </r>
  <r>
    <s v="Warren County"/>
    <s v="Kentucky"/>
    <n v="2009"/>
    <n v="104494"/>
    <n v="51173"/>
    <n v="53321"/>
    <n v="7105.5919999999996"/>
    <n v="12957.256000000001"/>
    <n v="22257.222000000002"/>
    <n v="12643.774000000001"/>
    <n v="13793.208000000001"/>
    <n v="14106.689999999999"/>
    <n v="10344.905999999999"/>
    <n v="6165.1460000000006"/>
    <n v="3970.7719999999999"/>
    <n v="1253.9280000000001"/>
    <x v="17"/>
    <s v="Kentucky, 2009"/>
  </r>
  <r>
    <s v="Washington County"/>
    <s v="Kentucky"/>
    <n v="2009"/>
    <n v="11365"/>
    <n v="5658"/>
    <n v="5707"/>
    <n v="670.53499999999997"/>
    <n v="1557.0050000000001"/>
    <n v="1647.925"/>
    <n v="1216.0550000000001"/>
    <n v="1613.83"/>
    <n v="1659.29"/>
    <n v="1295.6100000000001"/>
    <n v="931.93000000000006"/>
    <n v="579.61500000000001"/>
    <n v="204.57"/>
    <x v="17"/>
    <s v="Kentucky, 2009"/>
  </r>
  <r>
    <s v="Wayne County"/>
    <s v="Kentucky"/>
    <n v="2009"/>
    <n v="20575"/>
    <n v="10245"/>
    <n v="10330"/>
    <n v="1152.2"/>
    <n v="2736.4749999999999"/>
    <n v="2674.75"/>
    <n v="2777.625"/>
    <n v="2798.2"/>
    <n v="2942.2250000000004"/>
    <n v="2530.7250000000004"/>
    <n v="1748.875"/>
    <n v="967.02499999999998"/>
    <n v="267.47500000000002"/>
    <x v="17"/>
    <s v="Kentucky, 2009"/>
  </r>
  <r>
    <s v="Webster County"/>
    <s v="Kentucky"/>
    <n v="2009"/>
    <n v="13829"/>
    <n v="6841"/>
    <n v="6988"/>
    <n v="912.71400000000006"/>
    <n v="1742.4540000000002"/>
    <n v="1687.1379999999999"/>
    <n v="1742.454"/>
    <n v="1853.086"/>
    <n v="2129.6660000000002"/>
    <n v="1617.9929999999999"/>
    <n v="1051.0039999999999"/>
    <n v="705.279"/>
    <n v="373.38299999999998"/>
    <x v="17"/>
    <s v="Kentucky, 2009"/>
  </r>
  <r>
    <s v="Whitley County"/>
    <s v="Kentucky"/>
    <n v="2009"/>
    <n v="38257"/>
    <n v="18329"/>
    <n v="19928"/>
    <n v="2486.7049999999999"/>
    <n v="5241.2089999999998"/>
    <n v="5547.2649999999994"/>
    <n v="5011.6669999999995"/>
    <n v="5088.1809999999996"/>
    <n v="5049.924"/>
    <n v="4437.8119999999999"/>
    <n v="2945.7889999999998"/>
    <n v="1951.107"/>
    <n v="459.084"/>
    <x v="17"/>
    <s v="Kentucky, 2009"/>
  </r>
  <r>
    <s v="Wolfe County"/>
    <s v="Kentucky"/>
    <n v="2009"/>
    <n v="7080"/>
    <n v="3493"/>
    <n v="3587"/>
    <n v="580.55999999999995"/>
    <n v="948.72"/>
    <n v="991.2"/>
    <n v="764.64"/>
    <n v="892.08"/>
    <n v="1083.24"/>
    <n v="792.96"/>
    <n v="594.72"/>
    <n v="325.68"/>
    <n v="99.12"/>
    <x v="17"/>
    <s v="Kentucky, 2009"/>
  </r>
  <r>
    <s v="Woodford County"/>
    <s v="Kentucky"/>
    <n v="2009"/>
    <n v="24482"/>
    <n v="12104"/>
    <n v="12378"/>
    <n v="1713.74"/>
    <n v="3207.1419999999998"/>
    <n v="3084.732"/>
    <n v="2399.2359999999999"/>
    <n v="3745.7460000000001"/>
    <n v="4210.9040000000005"/>
    <n v="3256.1059999999998"/>
    <n v="1640.2939999999999"/>
    <n v="783.42399999999998"/>
    <n v="440.67599999999999"/>
    <x v="17"/>
    <s v="Kentucky, 2009"/>
  </r>
  <r>
    <s v="Acadia Parish"/>
    <s v="Louisiana"/>
    <n v="2009"/>
    <n v="59616"/>
    <n v="28963"/>
    <n v="30653"/>
    <n v="4590.4319999999998"/>
    <n v="9061.6319999999996"/>
    <n v="8823.1679999999997"/>
    <n v="7452"/>
    <n v="7630.848"/>
    <n v="8525.0879999999997"/>
    <n v="6080.8320000000003"/>
    <n v="3994.2719999999999"/>
    <n v="2503.8720000000003"/>
    <n v="894.24"/>
    <x v="18"/>
    <s v="Louisiana, 2009"/>
  </r>
  <r>
    <s v="Allen Parish"/>
    <s v="Louisiana"/>
    <n v="2009"/>
    <n v="25528"/>
    <n v="14024"/>
    <n v="11504"/>
    <n v="1761.432"/>
    <n v="3446.2799999999997"/>
    <n v="3701.5600000000004"/>
    <n v="3752.616"/>
    <n v="3854.7280000000001"/>
    <n v="3369.6959999999999"/>
    <n v="2425.16"/>
    <n v="1710.376"/>
    <n v="1046.6479999999999"/>
    <n v="408.44799999999998"/>
    <x v="18"/>
    <s v="Louisiana, 2009"/>
  </r>
  <r>
    <s v="Ascension Parish"/>
    <s v="Louisiana"/>
    <n v="2009"/>
    <n v="98471"/>
    <n v="48687"/>
    <n v="49784"/>
    <n v="7976.1509999999998"/>
    <n v="15853.831"/>
    <n v="12801.23"/>
    <n v="14770.65"/>
    <n v="15755.36"/>
    <n v="14081.352999999999"/>
    <n v="9256.2739999999994"/>
    <n v="4825.0789999999997"/>
    <n v="2560.2460000000001"/>
    <n v="787.76800000000003"/>
    <x v="18"/>
    <s v="Louisiana, 2009"/>
  </r>
  <r>
    <s v="Assumption Parish"/>
    <s v="Louisiana"/>
    <n v="2009"/>
    <n v="22986"/>
    <n v="11226"/>
    <n v="11760"/>
    <n v="1333.1880000000001"/>
    <n v="3149.0820000000003"/>
    <n v="3172.0680000000002"/>
    <n v="2919.2219999999998"/>
    <n v="3286.998"/>
    <n v="3493.8719999999998"/>
    <n v="2781.306"/>
    <n v="1632.0060000000001"/>
    <n v="850.48199999999997"/>
    <n v="344.79"/>
    <x v="18"/>
    <s v="Louisiana, 2009"/>
  </r>
  <r>
    <s v="Avoyelles Parish"/>
    <s v="Louisiana"/>
    <n v="2009"/>
    <n v="42184"/>
    <n v="20910"/>
    <n v="21274"/>
    <n v="3079.4319999999998"/>
    <n v="5821.3919999999998"/>
    <n v="6032.3119999999999"/>
    <n v="5526.1040000000003"/>
    <n v="5821.3919999999998"/>
    <n v="5737.0239999999994"/>
    <n v="4555.8719999999994"/>
    <n v="2910.6959999999999"/>
    <n v="1898.2800000000002"/>
    <n v="843.68"/>
    <x v="18"/>
    <s v="Louisiana, 2009"/>
  </r>
  <r>
    <s v="Beauregard Parish"/>
    <s v="Louisiana"/>
    <n v="2009"/>
    <n v="34828"/>
    <n v="17464"/>
    <n v="17364"/>
    <n v="2298.6480000000001"/>
    <n v="5224.2"/>
    <n v="4736.6080000000002"/>
    <n v="4562.4680000000008"/>
    <n v="4875.92"/>
    <n v="4875.92"/>
    <n v="3865.9079999999994"/>
    <n v="2542.444"/>
    <n v="1462.7759999999998"/>
    <n v="383.108"/>
    <x v="18"/>
    <s v="Louisiana, 2009"/>
  </r>
  <r>
    <s v="Bienville Parish"/>
    <s v="Louisiana"/>
    <n v="2009"/>
    <n v="14848"/>
    <n v="7084"/>
    <n v="7764"/>
    <n v="890.88"/>
    <n v="1974.7840000000001"/>
    <n v="2093.5680000000002"/>
    <n v="1425.4079999999999"/>
    <n v="1945.0880000000002"/>
    <n v="2123.2640000000001"/>
    <n v="1766.9119999999998"/>
    <n v="1321.472"/>
    <n v="920.57600000000002"/>
    <n v="400.89600000000002"/>
    <x v="18"/>
    <s v="Louisiana, 2009"/>
  </r>
  <r>
    <s v="Bossier Parish"/>
    <s v="Louisiana"/>
    <n v="2009"/>
    <n v="108722"/>
    <n v="53408"/>
    <n v="55314"/>
    <n v="8154.15"/>
    <n v="15547.245999999999"/>
    <n v="16525.743999999999"/>
    <n v="15764.69"/>
    <n v="14894.914000000001"/>
    <n v="14677.470000000001"/>
    <n v="10654.756000000001"/>
    <n v="7284.3739999999998"/>
    <n v="4240.1579999999994"/>
    <n v="1087.22"/>
    <x v="18"/>
    <s v="Louisiana, 2009"/>
  </r>
  <r>
    <s v="Caddo Parish"/>
    <s v="Louisiana"/>
    <n v="2009"/>
    <n v="252467"/>
    <n v="119938"/>
    <n v="132529"/>
    <n v="17925.156999999999"/>
    <n v="34840.446000000004"/>
    <n v="36607.714999999997"/>
    <n v="35345.379999999997"/>
    <n v="31558.375"/>
    <n v="35345.379999999997"/>
    <n v="27266.436000000002"/>
    <n v="17167.756000000001"/>
    <n v="12370.883"/>
    <n v="4796.8729999999996"/>
    <x v="18"/>
    <s v="Louisiana, 2009"/>
  </r>
  <r>
    <s v="Calcasieu Parish"/>
    <s v="Louisiana"/>
    <n v="2009"/>
    <n v="185017"/>
    <n v="90159"/>
    <n v="94858"/>
    <n v="13506.241"/>
    <n v="26272.414000000001"/>
    <n v="26272.414000000001"/>
    <n v="25717.362999999998"/>
    <n v="23497.159"/>
    <n v="27012.482"/>
    <n v="19426.785000000003"/>
    <n v="12581.156000000001"/>
    <n v="8325.7649999999994"/>
    <n v="2220.2040000000002"/>
    <x v="18"/>
    <s v="Louisiana, 2009"/>
  </r>
  <r>
    <s v="Caldwell Parish"/>
    <s v="Louisiana"/>
    <n v="2009"/>
    <n v="10400"/>
    <n v="5380"/>
    <n v="5020"/>
    <n v="561.6"/>
    <n v="1445.6"/>
    <n v="1456"/>
    <n v="1331.2"/>
    <n v="1508"/>
    <n v="1362.4"/>
    <n v="1341.6"/>
    <n v="800.8"/>
    <n v="416"/>
    <n v="176.8"/>
    <x v="18"/>
    <s v="Louisiana, 2009"/>
  </r>
  <r>
    <s v="Cameron Parish"/>
    <s v="Louisiana"/>
    <n v="2009"/>
    <n v="7588"/>
    <n v="3700"/>
    <n v="3888"/>
    <n v="386.988"/>
    <n v="1031.9680000000001"/>
    <n v="1107.848"/>
    <n v="804.32799999999997"/>
    <n v="1092.672"/>
    <n v="1229.2559999999999"/>
    <n v="994.02800000000002"/>
    <n v="508.39600000000002"/>
    <n v="371.81200000000001"/>
    <n v="68.292000000000002"/>
    <x v="18"/>
    <s v="Louisiana, 2009"/>
  </r>
  <r>
    <s v="Catahoula Parish"/>
    <s v="Louisiana"/>
    <n v="2009"/>
    <n v="10424"/>
    <n v="5344"/>
    <n v="5080"/>
    <n v="719.25599999999997"/>
    <n v="1344.6959999999999"/>
    <n v="1480.2080000000001"/>
    <n v="1271.7280000000001"/>
    <n v="1459.36"/>
    <n v="1365.5439999999999"/>
    <n v="1261.3040000000001"/>
    <n v="844.34400000000005"/>
    <n v="562.89599999999996"/>
    <n v="114.664"/>
    <x v="18"/>
    <s v="Louisiana, 2009"/>
  </r>
  <r>
    <s v="Claiborne Parish"/>
    <s v="Louisiana"/>
    <n v="2009"/>
    <n v="16311"/>
    <n v="8457"/>
    <n v="7854"/>
    <n v="848.17200000000003"/>
    <n v="1973.6310000000001"/>
    <n v="2381.4059999999999"/>
    <n v="1941.009"/>
    <n v="2250.9179999999997"/>
    <n v="2283.54"/>
    <n v="1924.6979999999999"/>
    <n v="1353.8130000000001"/>
    <n v="962.34900000000005"/>
    <n v="391.464"/>
    <x v="18"/>
    <s v="Louisiana, 2009"/>
  </r>
  <r>
    <s v="Concordia Parish"/>
    <s v="Louisiana"/>
    <n v="2009"/>
    <n v="18979"/>
    <n v="9268"/>
    <n v="9711"/>
    <n v="1252.614"/>
    <n v="2789.913"/>
    <n v="2619.1019999999999"/>
    <n v="1992.7950000000001"/>
    <n v="2372.375"/>
    <n v="2808.8919999999998"/>
    <n v="2163.6059999999998"/>
    <n v="1518.3200000000002"/>
    <n v="1157.7190000000001"/>
    <n v="303.66399999999999"/>
    <x v="18"/>
    <s v="Louisiana, 2009"/>
  </r>
  <r>
    <s v="De Soto Parish"/>
    <s v="Louisiana"/>
    <n v="2009"/>
    <n v="26247"/>
    <n v="12470"/>
    <n v="13777"/>
    <n v="1784.796"/>
    <n v="3727.0739999999996"/>
    <n v="3648.3329999999996"/>
    <n v="2965.9110000000001"/>
    <n v="3438.357"/>
    <n v="3910.8029999999999"/>
    <n v="3280.875"/>
    <n v="1837.29"/>
    <n v="1259.856"/>
    <n v="393.70499999999998"/>
    <x v="18"/>
    <s v="Louisiana, 2009"/>
  </r>
  <r>
    <s v="East Baton Rouge Parish"/>
    <s v="Louisiana"/>
    <n v="2009"/>
    <n v="427820"/>
    <n v="205713"/>
    <n v="222107"/>
    <n v="29091.759999999998"/>
    <n v="57327.88"/>
    <n v="94120.4"/>
    <n v="48771.479999999996"/>
    <n v="52621.86"/>
    <n v="57755.7"/>
    <n v="43209.820000000007"/>
    <n v="23530.1"/>
    <n v="15401.52"/>
    <n v="6417.3"/>
    <x v="18"/>
    <s v="Louisiana, 2009"/>
  </r>
  <r>
    <s v="East Carroll Parish"/>
    <s v="Louisiana"/>
    <n v="2009"/>
    <n v="8265"/>
    <n v="4580"/>
    <n v="3685"/>
    <n v="619.875"/>
    <n v="1190.1600000000001"/>
    <n v="1214.9549999999999"/>
    <n v="1520.76"/>
    <n v="1049.655"/>
    <n v="1140.5700000000002"/>
    <n v="586.81500000000005"/>
    <n v="537.22500000000002"/>
    <n v="214.89"/>
    <n v="190.095"/>
    <x v="18"/>
    <s v="Louisiana, 2009"/>
  </r>
  <r>
    <s v="East Feliciana Parish"/>
    <s v="Louisiana"/>
    <n v="2009"/>
    <n v="20871"/>
    <n v="11259"/>
    <n v="9612"/>
    <n v="1231.3889999999999"/>
    <n v="2525.3910000000001"/>
    <n v="2838.4560000000001"/>
    <n v="2650.6170000000002"/>
    <n v="3068.0370000000003"/>
    <n v="3401.973"/>
    <n v="2567.1329999999998"/>
    <n v="1481.8409999999999"/>
    <n v="939.19499999999994"/>
    <n v="125.226"/>
    <x v="18"/>
    <s v="Louisiana, 2009"/>
  </r>
  <r>
    <s v="Evangeline Parish"/>
    <s v="Louisiana"/>
    <n v="2009"/>
    <n v="35490"/>
    <n v="17799"/>
    <n v="17691"/>
    <n v="2590.77"/>
    <n v="5536.4400000000005"/>
    <n v="5323.5"/>
    <n v="4471.74"/>
    <n v="4684.68"/>
    <n v="4862.13"/>
    <n v="3584.49"/>
    <n v="2413.3199999999997"/>
    <n v="1526.07"/>
    <n v="532.35"/>
    <x v="18"/>
    <s v="Louisiana, 2009"/>
  </r>
  <r>
    <s v="Franklin Parish"/>
    <s v="Louisiana"/>
    <n v="2009"/>
    <n v="19996"/>
    <n v="9581"/>
    <n v="10415"/>
    <n v="1419.7159999999999"/>
    <n v="2739.4520000000002"/>
    <n v="2719.4560000000001"/>
    <n v="2419.5159999999996"/>
    <n v="2439.5119999999997"/>
    <n v="2779.444"/>
    <n v="2239.5520000000001"/>
    <n v="1679.664"/>
    <n v="1119.7760000000001"/>
    <n v="459.90800000000002"/>
    <x v="18"/>
    <s v="Louisiana, 2009"/>
  </r>
  <r>
    <s v="Grant Parish"/>
    <s v="Louisiana"/>
    <n v="2009"/>
    <n v="19785"/>
    <n v="10188"/>
    <n v="9597"/>
    <n v="1286.0250000000001"/>
    <n v="2769.9"/>
    <n v="2295.0600000000004"/>
    <n v="2849.04"/>
    <n v="2908.395"/>
    <n v="2868.8249999999998"/>
    <n v="2235.7049999999999"/>
    <n v="1464.0900000000001"/>
    <n v="830.97"/>
    <n v="257.20499999999998"/>
    <x v="18"/>
    <s v="Louisiana, 2009"/>
  </r>
  <r>
    <s v="Iberia Parish"/>
    <s v="Louisiana"/>
    <n v="2009"/>
    <n v="74602"/>
    <n v="36230"/>
    <n v="38372"/>
    <n v="5669.7520000000004"/>
    <n v="11488.707999999999"/>
    <n v="11115.698"/>
    <n v="9325.25"/>
    <n v="9698.2599999999984"/>
    <n v="10817.29"/>
    <n v="7609.4040000000005"/>
    <n v="4774.5280000000002"/>
    <n v="3058.6819999999998"/>
    <n v="1044.4280000000001"/>
    <x v="18"/>
    <s v="Louisiana, 2009"/>
  </r>
  <r>
    <s v="Iberville Parish"/>
    <s v="Louisiana"/>
    <n v="2009"/>
    <n v="32677"/>
    <n v="16397"/>
    <n v="16280"/>
    <n v="2156.6819999999998"/>
    <n v="4182.6559999999999"/>
    <n v="4868.8729999999996"/>
    <n v="4542.1030000000001"/>
    <n v="4934.2270000000008"/>
    <n v="4836.1959999999999"/>
    <n v="3365.7309999999998"/>
    <n v="2189.3589999999999"/>
    <n v="1339.7570000000001"/>
    <n v="294.09300000000002"/>
    <x v="18"/>
    <s v="Louisiana, 2009"/>
  </r>
  <r>
    <s v="Jackson Parish"/>
    <s v="Louisiana"/>
    <n v="2009"/>
    <n v="15111"/>
    <n v="7262"/>
    <n v="7849"/>
    <n v="997.32600000000002"/>
    <n v="1873.7640000000001"/>
    <n v="2100.4290000000001"/>
    <n v="1722.654"/>
    <n v="1873.7639999999999"/>
    <n v="2100.4290000000001"/>
    <n v="1934.2080000000001"/>
    <n v="1375.1010000000001"/>
    <n v="846.21600000000001"/>
    <n v="287.10899999999998"/>
    <x v="18"/>
    <s v="Louisiana, 2009"/>
  </r>
  <r>
    <s v="Jefferson Parish"/>
    <s v="Louisiana"/>
    <n v="2009"/>
    <n v="440134"/>
    <n v="211660"/>
    <n v="228474"/>
    <n v="28608.71"/>
    <n v="55897.017999999996"/>
    <n v="57657.554000000004"/>
    <n v="60298.358"/>
    <n v="58977.956000000006"/>
    <n v="67780.635999999999"/>
    <n v="52816.08"/>
    <n v="29929.112000000001"/>
    <n v="20686.298000000003"/>
    <n v="7482.2780000000002"/>
    <x v="18"/>
    <s v="Louisiana, 2009"/>
  </r>
  <r>
    <s v="Jefferson Davis Parish"/>
    <s v="Louisiana"/>
    <n v="2009"/>
    <n v="31061"/>
    <n v="15018"/>
    <n v="16043"/>
    <n v="2298.5140000000001"/>
    <n v="4783.3940000000002"/>
    <n v="4348.54"/>
    <n v="3758.3810000000003"/>
    <n v="4037.93"/>
    <n v="4348.54"/>
    <n v="3230.3440000000001"/>
    <n v="2267.453"/>
    <n v="1521.989"/>
    <n v="434.85399999999998"/>
    <x v="18"/>
    <s v="Louisiana, 2009"/>
  </r>
  <r>
    <s v="Lafayette Parish"/>
    <s v="Louisiana"/>
    <n v="2009"/>
    <n v="204963"/>
    <n v="99620"/>
    <n v="105343"/>
    <n v="14757.335999999999"/>
    <n v="28284.894"/>
    <n v="30744.449999999997"/>
    <n v="33613.932000000001"/>
    <n v="27670.005000000001"/>
    <n v="29104.745999999999"/>
    <n v="19471.485000000001"/>
    <n v="11477.928"/>
    <n v="7173.7049999999999"/>
    <n v="2664.5189999999998"/>
    <x v="18"/>
    <s v="Louisiana, 2009"/>
  </r>
  <r>
    <s v="Lafourche Parish"/>
    <s v="Louisiana"/>
    <n v="2009"/>
    <n v="92852"/>
    <n v="45322"/>
    <n v="47530"/>
    <n v="6035.38"/>
    <n v="12813.576000000001"/>
    <n v="13742.096000000001"/>
    <n v="12627.871999999999"/>
    <n v="13277.835999999999"/>
    <n v="13463.54"/>
    <n v="9749.4599999999991"/>
    <n v="6221.0839999999998"/>
    <n v="3806.9320000000002"/>
    <n v="1207.076"/>
    <x v="18"/>
    <s v="Louisiana, 2009"/>
  </r>
  <r>
    <s v="La Salle Parish"/>
    <s v="Louisiana"/>
    <n v="2009"/>
    <n v="13973"/>
    <n v="7091"/>
    <n v="6882"/>
    <n v="894.27200000000005"/>
    <n v="1788.5439999999999"/>
    <n v="2081.9769999999999"/>
    <n v="1746.625"/>
    <n v="1872.3820000000001"/>
    <n v="1886.355"/>
    <n v="1648.8140000000001"/>
    <n v="1089.894"/>
    <n v="726.596"/>
    <n v="237.541"/>
    <x v="18"/>
    <s v="Louisiana, 2009"/>
  </r>
  <r>
    <s v="Lincoln Parish"/>
    <s v="Louisiana"/>
    <n v="2009"/>
    <n v="42801"/>
    <n v="20944"/>
    <n v="21857"/>
    <n v="2653.6619999999998"/>
    <n v="4836.5129999999999"/>
    <n v="14423.937"/>
    <n v="3509.6819999999998"/>
    <n v="4151.6970000000001"/>
    <n v="4494.1049999999996"/>
    <n v="3680.886"/>
    <n v="2439.6570000000002"/>
    <n v="1883.2440000000001"/>
    <n v="727.61699999999996"/>
    <x v="18"/>
    <s v="Louisiana, 2009"/>
  </r>
  <r>
    <s v="Livingston Parish"/>
    <s v="Louisiana"/>
    <n v="2009"/>
    <n v="116476"/>
    <n v="57883"/>
    <n v="58593"/>
    <n v="8619.2240000000002"/>
    <n v="18170.256000000001"/>
    <n v="15724.26"/>
    <n v="17587.876"/>
    <n v="17704.351999999999"/>
    <n v="16073.687999999998"/>
    <n v="11414.647999999999"/>
    <n v="6755.6080000000002"/>
    <n v="3144.8519999999999"/>
    <n v="1164.76"/>
    <x v="18"/>
    <s v="Louisiana, 2009"/>
  </r>
  <r>
    <s v="Madison Parish"/>
    <s v="Louisiana"/>
    <n v="2009"/>
    <n v="11790"/>
    <n v="5786"/>
    <n v="6004"/>
    <n v="907.83"/>
    <n v="1768.5"/>
    <n v="1544.49"/>
    <n v="2004.3000000000002"/>
    <n v="1403.01"/>
    <n v="1403.01"/>
    <n v="1320.48"/>
    <n v="754.56"/>
    <n v="495.17999999999995"/>
    <n v="188.64"/>
    <x v="18"/>
    <s v="Louisiana, 2009"/>
  </r>
  <r>
    <s v="Morehouse Parish"/>
    <s v="Louisiana"/>
    <n v="2009"/>
    <n v="28761"/>
    <n v="13729"/>
    <n v="15032"/>
    <n v="2013.27"/>
    <n v="3997.779"/>
    <n v="3911.4960000000001"/>
    <n v="3278.7539999999999"/>
    <n v="3710.1689999999999"/>
    <n v="4112.8230000000003"/>
    <n v="3307.5150000000003"/>
    <n v="2157.0749999999998"/>
    <n v="1696.8989999999999"/>
    <n v="546.45899999999995"/>
    <x v="18"/>
    <s v="Louisiana, 2009"/>
  </r>
  <r>
    <s v="Natchitoches Parish"/>
    <s v="Louisiana"/>
    <n v="2009"/>
    <n v="38976"/>
    <n v="18673"/>
    <n v="20303"/>
    <n v="2806.2719999999999"/>
    <n v="5222.7839999999997"/>
    <n v="8964.48"/>
    <n v="4014.5280000000002"/>
    <n v="4326.3359999999993"/>
    <n v="4755.0720000000001"/>
    <n v="4053.5039999999999"/>
    <n v="2533.44"/>
    <n v="1636.992"/>
    <n v="701.56799999999998"/>
    <x v="18"/>
    <s v="Louisiana, 2009"/>
  </r>
  <r>
    <s v="Orleans Parish"/>
    <s v="Louisiana"/>
    <n v="2009"/>
    <n v="328669"/>
    <n v="154335"/>
    <n v="174334"/>
    <n v="23006.83"/>
    <n v="36153.589999999997"/>
    <n v="51601.032999999996"/>
    <n v="45684.990999999995"/>
    <n v="44370.315000000002"/>
    <n v="49957.688000000002"/>
    <n v="38782.941999999995"/>
    <n v="19720.14"/>
    <n v="13475.429"/>
    <n v="5916.0420000000004"/>
    <x v="18"/>
    <s v="Louisiana, 2009"/>
  </r>
  <r>
    <s v="Ouachita Parish"/>
    <s v="Louisiana"/>
    <n v="2009"/>
    <n v="150025"/>
    <n v="71198"/>
    <n v="78827"/>
    <n v="11101.85"/>
    <n v="21603.599999999999"/>
    <n v="23553.924999999999"/>
    <n v="22203.7"/>
    <n v="18753.125"/>
    <n v="19803.300000000003"/>
    <n v="14852.474999999999"/>
    <n v="9451.5750000000007"/>
    <n v="6451.0750000000007"/>
    <n v="2250.375"/>
    <x v="18"/>
    <s v="Louisiana, 2009"/>
  </r>
  <r>
    <s v="Plaquemines Parish"/>
    <s v="Louisiana"/>
    <n v="2009"/>
    <n v="22655"/>
    <n v="11271"/>
    <n v="11384"/>
    <n v="1699.125"/>
    <n v="3511.5249999999996"/>
    <n v="3284.9749999999999"/>
    <n v="2378.7750000000001"/>
    <n v="3874.0050000000001"/>
    <n v="3217.01"/>
    <n v="2310.81"/>
    <n v="1381.9549999999999"/>
    <n v="838.23500000000001"/>
    <n v="203.89500000000001"/>
    <x v="18"/>
    <s v="Louisiana, 2009"/>
  </r>
  <r>
    <s v="Pointe Coupee Parish"/>
    <s v="Louisiana"/>
    <n v="2009"/>
    <n v="22326"/>
    <n v="10953"/>
    <n v="11373"/>
    <n v="1473.5160000000001"/>
    <n v="2991.6840000000002"/>
    <n v="2947.0320000000002"/>
    <n v="2500.5119999999997"/>
    <n v="2813.076"/>
    <n v="3482.8559999999998"/>
    <n v="2768.424"/>
    <n v="1942.3620000000001"/>
    <n v="1138.626"/>
    <n v="290.238"/>
    <x v="18"/>
    <s v="Louisiana, 2009"/>
  </r>
  <r>
    <s v="Rapides Parish"/>
    <s v="Louisiana"/>
    <n v="2009"/>
    <n v="132128"/>
    <n v="63677"/>
    <n v="68451"/>
    <n v="9645.3439999999991"/>
    <n v="18894.304"/>
    <n v="18762.175999999999"/>
    <n v="16516"/>
    <n v="17440.896000000001"/>
    <n v="18762.175999999999"/>
    <n v="14401.951999999999"/>
    <n v="9513.2160000000003"/>
    <n v="6210.0159999999996"/>
    <n v="1981.92"/>
    <x v="18"/>
    <s v="Louisiana, 2009"/>
  </r>
  <r>
    <s v="Red River Parish"/>
    <s v="Louisiana"/>
    <n v="2009"/>
    <n v="9117"/>
    <n v="4363"/>
    <n v="4754"/>
    <n v="711.12599999999998"/>
    <n v="1321.9650000000001"/>
    <n v="1340.1990000000001"/>
    <n v="1066.6890000000001"/>
    <n v="1048.4549999999999"/>
    <n v="1239.912"/>
    <n v="1030.221"/>
    <n v="683.77500000000009"/>
    <n v="483.20099999999996"/>
    <n v="164.10599999999999"/>
    <x v="18"/>
    <s v="Louisiana, 2009"/>
  </r>
  <r>
    <s v="Richland Parish"/>
    <s v="Louisiana"/>
    <n v="2009"/>
    <n v="20415"/>
    <n v="9620"/>
    <n v="10795"/>
    <n v="1469.88"/>
    <n v="2898.9300000000003"/>
    <n v="2756.0250000000001"/>
    <n v="2715.1949999999997"/>
    <n v="2531.46"/>
    <n v="2898.9300000000003"/>
    <n v="2184.4049999999997"/>
    <n v="1408.635"/>
    <n v="1122.825"/>
    <n v="428.71499999999997"/>
    <x v="18"/>
    <s v="Louisiana, 2009"/>
  </r>
  <r>
    <s v="Sabine Parish"/>
    <s v="Louisiana"/>
    <n v="2009"/>
    <n v="23629"/>
    <n v="11617"/>
    <n v="12012"/>
    <n v="1654.03"/>
    <n v="3213.5439999999999"/>
    <n v="3095.3990000000003"/>
    <n v="2599.19"/>
    <n v="2835.48"/>
    <n v="3260.8020000000001"/>
    <n v="3166.2860000000001"/>
    <n v="2197.4969999999998"/>
    <n v="1299.595"/>
    <n v="307.17700000000002"/>
    <x v="18"/>
    <s v="Louisiana, 2009"/>
  </r>
  <r>
    <s v="St. Bernard Parish"/>
    <s v="Louisiana"/>
    <n v="2009"/>
    <n v="38241"/>
    <n v="18619"/>
    <n v="19622"/>
    <n v="3059.28"/>
    <n v="5124.2939999999999"/>
    <n v="5315.4989999999998"/>
    <n v="5315.4989999999998"/>
    <n v="4933.0889999999999"/>
    <n v="5965.5959999999995"/>
    <n v="4282.9920000000002"/>
    <n v="1988.5320000000002"/>
    <n v="1797.327"/>
    <n v="458.892"/>
    <x v="18"/>
    <s v="Louisiana, 2009"/>
  </r>
  <r>
    <s v="St. Charles Parish"/>
    <s v="Louisiana"/>
    <n v="2009"/>
    <n v="51410"/>
    <n v="25113"/>
    <n v="26297"/>
    <n v="3444.47"/>
    <n v="8019.9599999999991"/>
    <n v="7403.04"/>
    <n v="5860.74"/>
    <n v="7865.73"/>
    <n v="8585.4699999999993"/>
    <n v="5141"/>
    <n v="2724.7299999999996"/>
    <n v="1439.48"/>
    <n v="873.97"/>
    <x v="18"/>
    <s v="Louisiana, 2009"/>
  </r>
  <r>
    <s v="St. Helena Parish"/>
    <s v="Louisiana"/>
    <n v="2009"/>
    <n v="10505"/>
    <n v="4898"/>
    <n v="5607"/>
    <n v="546.26"/>
    <n v="1617.77"/>
    <n v="1302.6199999999999"/>
    <n v="1313.125"/>
    <n v="1628.2750000000001"/>
    <n v="1386.6599999999999"/>
    <n v="1176.56"/>
    <n v="840.4"/>
    <n v="451.71500000000003"/>
    <n v="231.11"/>
    <x v="18"/>
    <s v="Louisiana, 2009"/>
  </r>
  <r>
    <s v="St. James Parish"/>
    <s v="Louisiana"/>
    <n v="2009"/>
    <n v="21056"/>
    <n v="10170"/>
    <n v="10886"/>
    <n v="1473.92"/>
    <n v="3074.1759999999999"/>
    <n v="3095.232"/>
    <n v="2421.44"/>
    <n v="2800.4479999999999"/>
    <n v="3326.848"/>
    <n v="2252.9920000000002"/>
    <n v="1473.92"/>
    <n v="947.52"/>
    <n v="210.56"/>
    <x v="18"/>
    <s v="Louisiana, 2009"/>
  </r>
  <r>
    <s v="St. John the Baptist Parish"/>
    <s v="Louisiana"/>
    <n v="2009"/>
    <n v="47146"/>
    <n v="23027"/>
    <n v="24119"/>
    <n v="3535.95"/>
    <n v="7307.63"/>
    <n v="7401.9220000000005"/>
    <n v="6034.6880000000001"/>
    <n v="6836.17"/>
    <n v="7071.9"/>
    <n v="4761.7460000000001"/>
    <n v="2545.884"/>
    <n v="1131.5039999999999"/>
    <n v="424.31400000000002"/>
    <x v="18"/>
    <s v="Louisiana, 2009"/>
  </r>
  <r>
    <s v="St. Landry Parish"/>
    <s v="Louisiana"/>
    <n v="2009"/>
    <n v="90983"/>
    <n v="43761"/>
    <n v="47222"/>
    <n v="6823.7250000000004"/>
    <n v="14011.382000000001"/>
    <n v="12737.619999999999"/>
    <n v="11099.925999999999"/>
    <n v="11372.875"/>
    <n v="12555.653999999999"/>
    <n v="9553.2150000000001"/>
    <n v="6732.7420000000002"/>
    <n v="4185.2179999999998"/>
    <n v="1819.66"/>
    <x v="18"/>
    <s v="Louisiana, 2009"/>
  </r>
  <r>
    <s v="St. Martin Parish"/>
    <s v="Louisiana"/>
    <n v="2009"/>
    <n v="51429"/>
    <n v="25274"/>
    <n v="26155"/>
    <n v="3702.8879999999999"/>
    <n v="7662.9210000000003"/>
    <n v="7251.4889999999996"/>
    <n v="7148.6309999999994"/>
    <n v="7045.7730000000001"/>
    <n v="7817.2080000000005"/>
    <n v="5297.1869999999999"/>
    <n v="3085.74"/>
    <n v="1748.586"/>
    <n v="565.71900000000005"/>
    <x v="18"/>
    <s v="Louisiana, 2009"/>
  </r>
  <r>
    <s v="St. Mary Parish"/>
    <s v="Louisiana"/>
    <n v="2009"/>
    <n v="51085"/>
    <n v="24920"/>
    <n v="26165"/>
    <n v="3831.375"/>
    <n v="7662.75"/>
    <n v="7202.9850000000006"/>
    <n v="5925.8600000000006"/>
    <n v="6845.39"/>
    <n v="7509.4949999999999"/>
    <n v="5517.18"/>
    <n v="3678.12"/>
    <n v="1941.23"/>
    <n v="919.53"/>
    <x v="18"/>
    <s v="Louisiana, 2009"/>
  </r>
  <r>
    <s v="St. Tammany Parish"/>
    <s v="Louisiana"/>
    <n v="2009"/>
    <n v="225533"/>
    <n v="110573"/>
    <n v="114960"/>
    <n v="15110.710999999999"/>
    <n v="33378.883999999998"/>
    <n v="29319.29"/>
    <n v="25485.228999999999"/>
    <n v="32927.817999999999"/>
    <n v="36310.813000000002"/>
    <n v="26838.427"/>
    <n v="14434.111999999999"/>
    <n v="9021.32"/>
    <n v="2706.3960000000002"/>
    <x v="18"/>
    <s v="Louisiana, 2009"/>
  </r>
  <r>
    <s v="Tangipahoa Parish"/>
    <s v="Louisiana"/>
    <n v="2009"/>
    <n v="114229"/>
    <n v="55316"/>
    <n v="58913"/>
    <n v="8338.7170000000006"/>
    <n v="15763.602000000001"/>
    <n v="18162.411"/>
    <n v="17933.953000000001"/>
    <n v="13821.708999999999"/>
    <n v="15877.831"/>
    <n v="11879.815999999999"/>
    <n v="6967.9690000000001"/>
    <n v="4226.473"/>
    <n v="1256.519"/>
    <x v="18"/>
    <s v="Louisiana, 2009"/>
  </r>
  <r>
    <s v="Tensas Parish"/>
    <s v="Louisiana"/>
    <n v="2009"/>
    <n v="5798"/>
    <n v="2966"/>
    <n v="2832"/>
    <n v="405.86"/>
    <n v="753.74"/>
    <n v="794.32600000000002"/>
    <n v="747.94200000000001"/>
    <n v="585.59799999999996"/>
    <n v="892.89200000000005"/>
    <n v="759.53800000000001"/>
    <n v="504.42599999999993"/>
    <n v="289.89999999999998"/>
    <n v="57.98"/>
    <x v="18"/>
    <s v="Louisiana, 2009"/>
  </r>
  <r>
    <s v="Terrebonne Parish"/>
    <s v="Louisiana"/>
    <n v="2009"/>
    <n v="108277"/>
    <n v="53158"/>
    <n v="55119"/>
    <n v="8445.6059999999998"/>
    <n v="15808.441999999999"/>
    <n v="15808.441999999999"/>
    <n v="15050.503000000001"/>
    <n v="15158.78"/>
    <n v="15158.779999999999"/>
    <n v="10935.976999999999"/>
    <n v="6821.451"/>
    <n v="4114.5259999999998"/>
    <n v="1191.047"/>
    <x v="18"/>
    <s v="Louisiana, 2009"/>
  </r>
  <r>
    <s v="Union Parish"/>
    <s v="Louisiana"/>
    <n v="2009"/>
    <n v="22712"/>
    <n v="10967"/>
    <n v="11745"/>
    <n v="1498.992"/>
    <n v="2997.9839999999999"/>
    <n v="2816.288"/>
    <n v="2748.152"/>
    <n v="2793.576"/>
    <n v="3384.0880000000002"/>
    <n v="2816.288"/>
    <n v="1998.6559999999999"/>
    <n v="1249.1599999999999"/>
    <n v="386.10399999999998"/>
    <x v="18"/>
    <s v="Louisiana, 2009"/>
  </r>
  <r>
    <s v="Vermilion Parish"/>
    <s v="Louisiana"/>
    <n v="2009"/>
    <n v="55612"/>
    <n v="26871"/>
    <n v="28741"/>
    <n v="4059.6759999999999"/>
    <n v="8008.1279999999997"/>
    <n v="7785.68"/>
    <n v="7229.5599999999995"/>
    <n v="7452.0079999999998"/>
    <n v="8174.9639999999999"/>
    <n v="5449.9760000000006"/>
    <n v="3948.4520000000002"/>
    <n v="2502.54"/>
    <n v="1001.016"/>
    <x v="18"/>
    <s v="Louisiana, 2009"/>
  </r>
  <r>
    <s v="Vernon Parish"/>
    <s v="Louisiana"/>
    <n v="2009"/>
    <n v="47475"/>
    <n v="24305"/>
    <n v="23170"/>
    <n v="4035.375"/>
    <n v="6883.875"/>
    <n v="9827.3250000000007"/>
    <n v="6504.0749999999998"/>
    <n v="5839.4249999999993"/>
    <n v="5269.7250000000004"/>
    <n v="4415.1750000000002"/>
    <n v="2848.5"/>
    <n v="1376.7750000000001"/>
    <n v="474.75"/>
    <x v="18"/>
    <s v="Louisiana, 2009"/>
  </r>
  <r>
    <s v="Washington Parish"/>
    <s v="Louisiana"/>
    <n v="2009"/>
    <n v="44844"/>
    <n v="21963"/>
    <n v="22881"/>
    <n v="3094.2359999999999"/>
    <n v="6502.38"/>
    <n v="6143.6280000000006"/>
    <n v="5784.8760000000002"/>
    <n v="5470.9680000000008"/>
    <n v="6278.16"/>
    <n v="5291.5920000000006"/>
    <n v="3318.4560000000001"/>
    <n v="2062.8240000000001"/>
    <n v="896.88"/>
    <x v="18"/>
    <s v="Louisiana, 2009"/>
  </r>
  <r>
    <s v="Webster Parish"/>
    <s v="Louisiana"/>
    <n v="2009"/>
    <n v="40719"/>
    <n v="19576"/>
    <n v="21143"/>
    <n v="2606.0160000000001"/>
    <n v="5497.0649999999996"/>
    <n v="5415.6270000000004"/>
    <n v="4723.4040000000005"/>
    <n v="4926.9989999999998"/>
    <n v="5822.817"/>
    <n v="4926.9989999999998"/>
    <n v="3786.8670000000002"/>
    <n v="2076.6689999999999"/>
    <n v="977.25599999999997"/>
    <x v="18"/>
    <s v="Louisiana, 2009"/>
  </r>
  <r>
    <s v="West Baton Rouge Parish"/>
    <s v="Louisiana"/>
    <n v="2009"/>
    <n v="22323"/>
    <n v="10999"/>
    <n v="11324"/>
    <n v="1540.287"/>
    <n v="3102.8969999999999"/>
    <n v="3281.4809999999998"/>
    <n v="3169.866"/>
    <n v="3147.5430000000001"/>
    <n v="3482.3879999999999"/>
    <n v="2299.2690000000002"/>
    <n v="1317.057"/>
    <n v="825.95100000000002"/>
    <n v="178.584"/>
    <x v="18"/>
    <s v="Louisiana, 2009"/>
  </r>
  <r>
    <s v="West Carroll Parish"/>
    <s v="Louisiana"/>
    <n v="2009"/>
    <n v="11520"/>
    <n v="6150"/>
    <n v="5370"/>
    <n v="702.72"/>
    <n v="1359.3600000000001"/>
    <n v="1624.3200000000002"/>
    <n v="1440"/>
    <n v="1509.12"/>
    <n v="1647.3600000000001"/>
    <n v="1301.76"/>
    <n v="1013.76"/>
    <n v="622.07999999999993"/>
    <n v="311.04000000000002"/>
    <x v="18"/>
    <s v="Louisiana, 2009"/>
  </r>
  <r>
    <s v="West Feliciana Parish"/>
    <s v="Louisiana"/>
    <n v="2009"/>
    <n v="15134"/>
    <n v="9986"/>
    <n v="5148"/>
    <n v="559.95799999999997"/>
    <n v="1543.6680000000001"/>
    <n v="2330.6360000000004"/>
    <n v="1816.08"/>
    <n v="3026.8"/>
    <n v="2951.13"/>
    <n v="1619.3380000000002"/>
    <n v="877.77199999999993"/>
    <n v="332.94799999999998"/>
    <n v="90.804000000000002"/>
    <x v="18"/>
    <s v="Louisiana, 2009"/>
  </r>
  <r>
    <s v="Winn Parish"/>
    <s v="Louisiana"/>
    <n v="2009"/>
    <n v="15531"/>
    <n v="8136"/>
    <n v="7395"/>
    <n v="823.14300000000003"/>
    <n v="1925.8440000000001"/>
    <n v="2127.7469999999998"/>
    <n v="2251.9949999999999"/>
    <n v="2298.5879999999997"/>
    <n v="2065.623"/>
    <n v="1832.6579999999999"/>
    <n v="1149.2939999999999"/>
    <n v="761.01900000000001"/>
    <n v="295.089"/>
    <x v="18"/>
    <s v="Louisiana, 2009"/>
  </r>
  <r>
    <s v="Androscoggin County"/>
    <s v="Maine"/>
    <n v="2009"/>
    <n v="106765"/>
    <n v="52135"/>
    <n v="54630"/>
    <n v="6726.1949999999997"/>
    <n v="13025.33"/>
    <n v="14306.51"/>
    <n v="13452.39"/>
    <n v="15587.69"/>
    <n v="16121.514999999999"/>
    <n v="12171.21"/>
    <n v="7473.55"/>
    <n v="5765.3099999999995"/>
    <n v="2028.5350000000001"/>
    <x v="19"/>
    <s v="Maine, 2009"/>
  </r>
  <r>
    <s v="Aroostook County"/>
    <s v="Maine"/>
    <n v="2009"/>
    <n v="71974"/>
    <n v="35186"/>
    <n v="36788"/>
    <n v="3526.7260000000001"/>
    <n v="8277.01"/>
    <n v="9068.7240000000002"/>
    <n v="6981.4780000000001"/>
    <n v="9500.5679999999993"/>
    <n v="11587.814"/>
    <n v="10148.333999999999"/>
    <n v="6765.5560000000005"/>
    <n v="4678.3100000000004"/>
    <n v="1511.454"/>
    <x v="19"/>
    <s v="Maine, 2009"/>
  </r>
  <r>
    <s v="Cumberland County"/>
    <s v="Maine"/>
    <n v="2009"/>
    <n v="276227"/>
    <n v="134601"/>
    <n v="141626"/>
    <n v="15468.712"/>
    <n v="32594.786"/>
    <n v="37290.645000000004"/>
    <n v="34252.148000000001"/>
    <n v="41157.823000000004"/>
    <n v="44472.546999999999"/>
    <n v="33147.24"/>
    <n v="18507.208999999999"/>
    <n v="13811.349999999999"/>
    <n v="5800.7669999999998"/>
    <x v="19"/>
    <s v="Maine, 2009"/>
  </r>
  <r>
    <s v="Franklin County"/>
    <s v="Maine"/>
    <n v="2009"/>
    <n v="29757"/>
    <n v="14442"/>
    <n v="15315"/>
    <n v="1428.336"/>
    <n v="3392.2979999999998"/>
    <n v="4612.3349999999991"/>
    <n v="3451.8119999999999"/>
    <n v="3719.625"/>
    <n v="4790.8770000000004"/>
    <n v="4106.4660000000003"/>
    <n v="2350.8029999999999"/>
    <n v="1190.28"/>
    <n v="714.16800000000001"/>
    <x v="19"/>
    <s v="Maine, 2009"/>
  </r>
  <r>
    <s v="Hancock County"/>
    <s v="Maine"/>
    <n v="2009"/>
    <n v="53299"/>
    <n v="26080"/>
    <n v="27219"/>
    <n v="2611.6509999999998"/>
    <n v="5489.7970000000005"/>
    <n v="6982.1689999999999"/>
    <n v="5063.4049999999997"/>
    <n v="6982.1689999999999"/>
    <n v="9167.4279999999999"/>
    <n v="8261.3449999999993"/>
    <n v="4637.0129999999999"/>
    <n v="2558.3519999999999"/>
    <n v="1545.671"/>
    <x v="19"/>
    <s v="Maine, 2009"/>
  </r>
  <r>
    <s v="Kennebec County"/>
    <s v="Maine"/>
    <n v="2009"/>
    <n v="120777"/>
    <n v="58607"/>
    <n v="62170"/>
    <n v="6401.1809999999996"/>
    <n v="14372.463"/>
    <n v="16304.895"/>
    <n v="12681.584999999999"/>
    <n v="17029.557000000001"/>
    <n v="20532.09"/>
    <n v="15580.233"/>
    <n v="9179.0519999999997"/>
    <n v="6280.4040000000005"/>
    <n v="2415.54"/>
    <x v="19"/>
    <s v="Maine, 2009"/>
  </r>
  <r>
    <s v="Knox County"/>
    <s v="Maine"/>
    <n v="2009"/>
    <n v="40897"/>
    <n v="20165"/>
    <n v="20732"/>
    <n v="2003.953"/>
    <n v="4294.1849999999995"/>
    <n v="4825.8459999999995"/>
    <n v="4089.7"/>
    <n v="5398.4040000000005"/>
    <n v="6993.3870000000006"/>
    <n v="5970.9619999999995"/>
    <n v="3680.73"/>
    <n v="2740.0990000000002"/>
    <n v="940.63099999999997"/>
    <x v="19"/>
    <s v="Maine, 2009"/>
  </r>
  <r>
    <s v="Lincoln County"/>
    <s v="Maine"/>
    <n v="2009"/>
    <n v="34789"/>
    <n v="16958"/>
    <n v="17831"/>
    <n v="1600.2940000000001"/>
    <n v="3792.0010000000002"/>
    <n v="3931.1570000000002"/>
    <n v="2852.6980000000003"/>
    <n v="4418.2029999999995"/>
    <n v="5844.5519999999997"/>
    <n v="5635.8180000000002"/>
    <n v="3548.4780000000001"/>
    <n v="2087.34"/>
    <n v="1113.248"/>
    <x v="19"/>
    <s v="Maine, 2009"/>
  </r>
  <r>
    <s v="Oxford County"/>
    <s v="Maine"/>
    <n v="2009"/>
    <n v="56414"/>
    <n v="27591"/>
    <n v="28823"/>
    <n v="2877.114"/>
    <n v="6826.0940000000001"/>
    <n v="6938.9220000000005"/>
    <n v="5472.1579999999994"/>
    <n v="7615.8899999999994"/>
    <n v="9985.2780000000002"/>
    <n v="7615.89"/>
    <n v="4795.1900000000005"/>
    <n v="2989.942"/>
    <n v="1241.1079999999999"/>
    <x v="19"/>
    <s v="Maine, 2009"/>
  </r>
  <r>
    <s v="Penobscot County"/>
    <s v="Maine"/>
    <n v="2009"/>
    <n v="148501"/>
    <n v="72634"/>
    <n v="75867"/>
    <n v="8167.5550000000003"/>
    <n v="16632.112000000001"/>
    <n v="22720.652999999998"/>
    <n v="19305.13"/>
    <n v="19899.133999999998"/>
    <n v="23314.656999999999"/>
    <n v="17820.12"/>
    <n v="10840.573"/>
    <n v="7128.0479999999998"/>
    <n v="2673.018"/>
    <x v="19"/>
    <s v="Maine, 2009"/>
  </r>
  <r>
    <s v="Piscataquis County"/>
    <s v="Maine"/>
    <n v="2009"/>
    <n v="17079"/>
    <n v="8447"/>
    <n v="8632"/>
    <n v="802.71299999999997"/>
    <n v="1929.9270000000001"/>
    <n v="2032.4009999999998"/>
    <n v="1246.7670000000001"/>
    <n v="2237.3490000000002"/>
    <n v="3005.904"/>
    <n v="2766.7979999999998"/>
    <n v="1622.5050000000001"/>
    <n v="1093.056"/>
    <n v="358.65899999999999"/>
    <x v="19"/>
    <s v="Maine, 2009"/>
  </r>
  <r>
    <s v="Sagadahoc County"/>
    <s v="Maine"/>
    <n v="2009"/>
    <n v="36511"/>
    <n v="17743"/>
    <n v="18768"/>
    <n v="2117.6379999999999"/>
    <n v="4381.32"/>
    <n v="4417.8310000000001"/>
    <n v="3979.6990000000001"/>
    <n v="5184.5619999999999"/>
    <n v="6279.8919999999998"/>
    <n v="4928.9849999999997"/>
    <n v="2884.3689999999997"/>
    <n v="1825.55"/>
    <n v="547.66499999999996"/>
    <x v="19"/>
    <s v="Maine, 2009"/>
  </r>
  <r>
    <s v="Somerset County"/>
    <s v="Maine"/>
    <n v="2009"/>
    <n v="51175"/>
    <n v="25131"/>
    <n v="26044"/>
    <n v="2814.625"/>
    <n v="6192.1750000000002"/>
    <n v="6243.35"/>
    <n v="5322.2"/>
    <n v="7318.0249999999996"/>
    <n v="8597.4"/>
    <n v="6959.8"/>
    <n v="4247.5249999999996"/>
    <n v="2405.2249999999999"/>
    <n v="1125.8499999999999"/>
    <x v="19"/>
    <s v="Maine, 2009"/>
  </r>
  <r>
    <s v="Waldo County"/>
    <s v="Maine"/>
    <n v="2009"/>
    <n v="38319"/>
    <n v="18854"/>
    <n v="19465"/>
    <n v="2030.9069999999999"/>
    <n v="4559.9609999999993"/>
    <n v="4866.5129999999999"/>
    <n v="4100.1329999999998"/>
    <n v="5096.4269999999997"/>
    <n v="6322.6350000000002"/>
    <n v="5747.85"/>
    <n v="3180.4769999999999"/>
    <n v="1800.9929999999999"/>
    <n v="613.10400000000004"/>
    <x v="19"/>
    <s v="Maine, 2009"/>
  </r>
  <r>
    <s v="Washington County"/>
    <s v="Maine"/>
    <n v="2009"/>
    <n v="32590"/>
    <n v="15901"/>
    <n v="16689"/>
    <n v="1662.09"/>
    <n v="3650.08"/>
    <n v="3975.98"/>
    <n v="3193.8199999999997"/>
    <n v="4171.5200000000004"/>
    <n v="5214.3999999999996"/>
    <n v="4790.7299999999996"/>
    <n v="3128.6400000000003"/>
    <n v="2085.7600000000002"/>
    <n v="684.39"/>
    <x v="19"/>
    <s v="Maine, 2009"/>
  </r>
  <r>
    <s v="York County"/>
    <s v="Maine"/>
    <n v="2009"/>
    <n v="201306"/>
    <n v="98136"/>
    <n v="103170"/>
    <n v="10669.218000000001"/>
    <n v="24760.637999999999"/>
    <n v="24961.944"/>
    <n v="21942.353999999999"/>
    <n v="29591.982"/>
    <n v="34423.326000000001"/>
    <n v="26169.78"/>
    <n v="15097.95"/>
    <n v="10467.912"/>
    <n v="3623.5079999999998"/>
    <x v="19"/>
    <s v="Maine, 2009"/>
  </r>
  <r>
    <s v="Allegany County"/>
    <s v="Maryland"/>
    <n v="2009"/>
    <n v="72598"/>
    <n v="36490"/>
    <n v="36108"/>
    <n v="3339.5079999999998"/>
    <n v="7404.9959999999992"/>
    <n v="13140.238000000001"/>
    <n v="7259.7999999999993"/>
    <n v="9728.1319999999996"/>
    <n v="10018.523999999999"/>
    <n v="8566.5640000000003"/>
    <n v="6533.82"/>
    <n v="4936.6640000000007"/>
    <n v="1669.7539999999999"/>
    <x v="20"/>
    <s v="Maryland, 2009"/>
  </r>
  <r>
    <s v="Anne Arundel County"/>
    <s v="Maryland"/>
    <n v="2009"/>
    <n v="513711"/>
    <n v="255096"/>
    <n v="258615"/>
    <n v="33904.925999999999"/>
    <n v="65755.008000000002"/>
    <n v="71405.828999999998"/>
    <n v="65755.008000000002"/>
    <n v="79625.204999999987"/>
    <n v="80652.627000000008"/>
    <n v="59590.475999999995"/>
    <n v="32363.793000000001"/>
    <n v="19007.307000000001"/>
    <n v="5650.8209999999999"/>
    <x v="20"/>
    <s v="Maryland, 2009"/>
  </r>
  <r>
    <s v="Baltimore County"/>
    <s v="Maryland"/>
    <n v="2009"/>
    <n v="786697"/>
    <n v="373709"/>
    <n v="412988"/>
    <n v="47988.517"/>
    <n v="95190.337"/>
    <n v="107777.489"/>
    <n v="106990.792"/>
    <n v="108564.186"/>
    <n v="118791.247"/>
    <n v="88896.760999999999"/>
    <n v="53495.396000000001"/>
    <n v="42481.637999999999"/>
    <n v="16520.636999999999"/>
    <x v="20"/>
    <s v="Maryland, 2009"/>
  </r>
  <r>
    <s v="Calvert County"/>
    <s v="Maryland"/>
    <n v="2009"/>
    <n v="88055"/>
    <n v="43395"/>
    <n v="44660"/>
    <n v="5283.3"/>
    <n v="13560.470000000001"/>
    <n v="12151.59"/>
    <n v="8629.39"/>
    <n v="14969.349999999999"/>
    <n v="15321.57"/>
    <n v="9686.0500000000011"/>
    <n v="4843.0249999999996"/>
    <n v="2817.76"/>
    <n v="968.60500000000002"/>
    <x v="20"/>
    <s v="Maryland, 2009"/>
  </r>
  <r>
    <s v="Caroline County"/>
    <s v="Maryland"/>
    <n v="2009"/>
    <n v="32727"/>
    <n v="16126"/>
    <n v="16601"/>
    <n v="2323.6170000000002"/>
    <n v="4319.9639999999999"/>
    <n v="4516.326"/>
    <n v="4156.3289999999997"/>
    <n v="4581.78"/>
    <n v="4974.5039999999999"/>
    <n v="3698.1509999999998"/>
    <n v="2356.3440000000001"/>
    <n v="1243.626"/>
    <n v="556.35900000000004"/>
    <x v="20"/>
    <s v="Maryland, 2009"/>
  </r>
  <r>
    <s v="Carroll County"/>
    <s v="Maryland"/>
    <n v="2009"/>
    <n v="168964"/>
    <n v="83729"/>
    <n v="85235"/>
    <n v="10137.84"/>
    <n v="24837.707999999999"/>
    <n v="23148.067999999999"/>
    <n v="15375.724"/>
    <n v="27879.059999999998"/>
    <n v="28385.951999999997"/>
    <n v="19092.932000000001"/>
    <n v="10644.732"/>
    <n v="6927.5239999999994"/>
    <n v="2703.424"/>
    <x v="20"/>
    <s v="Maryland, 2009"/>
  </r>
  <r>
    <s v="Cecil County"/>
    <s v="Maryland"/>
    <n v="2009"/>
    <n v="99069"/>
    <n v="48934"/>
    <n v="50135"/>
    <n v="6439.4849999999997"/>
    <n v="14166.867"/>
    <n v="12978.039000000001"/>
    <n v="12185.487000000001"/>
    <n v="15950.109"/>
    <n v="15256.626"/>
    <n v="11095.727999999999"/>
    <n v="6241.3469999999998"/>
    <n v="3665.5529999999999"/>
    <n v="1188.828"/>
    <x v="20"/>
    <s v="Maryland, 2009"/>
  </r>
  <r>
    <s v="Charles County"/>
    <s v="Maryland"/>
    <n v="2009"/>
    <n v="140181"/>
    <n v="68091"/>
    <n v="72090"/>
    <n v="9532.3080000000009"/>
    <n v="21587.874"/>
    <n v="19344.978000000003"/>
    <n v="16961.900999999998"/>
    <n v="25092.398999999998"/>
    <n v="21728.055"/>
    <n v="14018.099999999999"/>
    <n v="7009.05"/>
    <n v="3504.5250000000001"/>
    <n v="1261.6289999999999"/>
    <x v="20"/>
    <s v="Maryland, 2009"/>
  </r>
  <r>
    <s v="Dorchester County"/>
    <s v="Maryland"/>
    <n v="2009"/>
    <n v="31646"/>
    <n v="14857"/>
    <n v="16789"/>
    <n v="1835.4680000000001"/>
    <n v="3607.6440000000002"/>
    <n v="3924.1040000000003"/>
    <n v="3291.1840000000002"/>
    <n v="4145.6260000000002"/>
    <n v="4968.4220000000005"/>
    <n v="4272.21"/>
    <n v="2974.7240000000002"/>
    <n v="1898.76"/>
    <n v="759.50400000000002"/>
    <x v="20"/>
    <s v="Maryland, 2009"/>
  </r>
  <r>
    <s v="Frederick County"/>
    <s v="Maryland"/>
    <n v="2009"/>
    <n v="224185"/>
    <n v="110671"/>
    <n v="113514"/>
    <n v="15692.95"/>
    <n v="32731.010000000002"/>
    <n v="29816.605"/>
    <n v="25781.275000000001"/>
    <n v="37438.895000000004"/>
    <n v="36093.785000000003"/>
    <n v="23987.794999999998"/>
    <n v="12105.99"/>
    <n v="7173.92"/>
    <n v="3362.7750000000001"/>
    <x v="20"/>
    <s v="Maryland, 2009"/>
  </r>
  <r>
    <s v="Garrett County"/>
    <s v="Maryland"/>
    <n v="2009"/>
    <n v="29631"/>
    <n v="14659"/>
    <n v="14972"/>
    <n v="1570.443"/>
    <n v="3733.5059999999999"/>
    <n v="3763.1369999999997"/>
    <n v="3259.41"/>
    <n v="3970.5540000000001"/>
    <n v="4444.6499999999996"/>
    <n v="4059.4470000000001"/>
    <n v="2726.0519999999997"/>
    <n v="1481.5500000000002"/>
    <n v="681.51300000000003"/>
    <x v="20"/>
    <s v="Maryland, 2009"/>
  </r>
  <r>
    <s v="Harford County"/>
    <s v="Maryland"/>
    <n v="2009"/>
    <n v="240297"/>
    <n v="117710"/>
    <n v="122587"/>
    <n v="15379.008"/>
    <n v="34602.767999999996"/>
    <n v="31238.61"/>
    <n v="27634.154999999999"/>
    <n v="37486.331999999995"/>
    <n v="38928.114000000001"/>
    <n v="27153.561000000002"/>
    <n v="15859.601999999999"/>
    <n v="9131.2860000000001"/>
    <n v="2643.2669999999998"/>
    <x v="20"/>
    <s v="Maryland, 2009"/>
  </r>
  <r>
    <s v="Howard County"/>
    <s v="Maryland"/>
    <n v="2009"/>
    <n v="274328"/>
    <n v="134978"/>
    <n v="139350"/>
    <n v="17831.32"/>
    <n v="41697.856"/>
    <n v="35662.639999999999"/>
    <n v="31547.72"/>
    <n v="45264.119999999995"/>
    <n v="46361.432000000001"/>
    <n v="30724.736000000001"/>
    <n v="14813.712"/>
    <n v="7406.8559999999998"/>
    <n v="3291.9360000000001"/>
    <x v="20"/>
    <s v="Maryland, 2009"/>
  </r>
  <r>
    <s v="Kent County"/>
    <s v="Maryland"/>
    <n v="2009"/>
    <n v="19998"/>
    <n v="9583"/>
    <n v="10415"/>
    <n v="859.91399999999999"/>
    <n v="1899.81"/>
    <n v="3099.6899999999996"/>
    <n v="2059.7939999999999"/>
    <n v="2339.7660000000001"/>
    <n v="2879.712"/>
    <n v="2879.712"/>
    <n v="2019.7980000000002"/>
    <n v="1359.864"/>
    <n v="599.94000000000005"/>
    <x v="20"/>
    <s v="Maryland, 2009"/>
  </r>
  <r>
    <s v="Montgomery County"/>
    <s v="Maryland"/>
    <n v="2009"/>
    <n v="946172"/>
    <n v="457236"/>
    <n v="488936"/>
    <n v="68124.384000000005"/>
    <n v="125840.87599999999"/>
    <n v="119217.67199999999"/>
    <n v="117325.32800000001"/>
    <n v="143818.144"/>
    <n v="150441.348"/>
    <n v="107863.60800000001"/>
    <n v="56770.320000000007"/>
    <n v="38793.051999999996"/>
    <n v="17977.268"/>
    <x v="20"/>
    <s v="Maryland, 2009"/>
  </r>
  <r>
    <s v="Prince George's County"/>
    <s v="Maryland"/>
    <n v="2009"/>
    <n v="834986"/>
    <n v="401752"/>
    <n v="433234"/>
    <n v="60953.978000000003"/>
    <n v="114393.08199999999"/>
    <n v="121907.95600000001"/>
    <n v="121907.95600000001"/>
    <n v="128587.84400000001"/>
    <n v="124412.91399999999"/>
    <n v="87673.53"/>
    <n v="45924.229999999996"/>
    <n v="22544.621999999999"/>
    <n v="5844.902"/>
    <x v="20"/>
    <s v="Maryland, 2009"/>
  </r>
  <r>
    <s v="Queen Anne's County"/>
    <s v="Maryland"/>
    <n v="2009"/>
    <n v="46653"/>
    <n v="23320"/>
    <n v="23333"/>
    <n v="2752.527"/>
    <n v="6391.4609999999993"/>
    <n v="5551.7070000000003"/>
    <n v="4245.4230000000007"/>
    <n v="7557.7860000000001"/>
    <n v="7931.01"/>
    <n v="5924.9310000000005"/>
    <n v="3685.5870000000004"/>
    <n v="1912.7730000000001"/>
    <n v="699.79499999999996"/>
    <x v="20"/>
    <s v="Maryland, 2009"/>
  </r>
  <r>
    <s v="St. Mary's County"/>
    <s v="Maryland"/>
    <n v="2009"/>
    <n v="100140"/>
    <n v="49915"/>
    <n v="50225"/>
    <n v="7210.08"/>
    <n v="14320.02"/>
    <n v="15021"/>
    <n v="13218.48"/>
    <n v="15521.7"/>
    <n v="15121.140000000001"/>
    <n v="9913.86"/>
    <n v="5607.84"/>
    <n v="3104.34"/>
    <n v="1001.4"/>
    <x v="20"/>
    <s v="Maryland, 2009"/>
  </r>
  <r>
    <s v="Somerset County"/>
    <s v="Maryland"/>
    <n v="2009"/>
    <n v="25943"/>
    <n v="13840"/>
    <n v="12103"/>
    <n v="1219.3209999999999"/>
    <n v="2568.357"/>
    <n v="5266.4290000000001"/>
    <n v="3476.3620000000001"/>
    <n v="3372.59"/>
    <n v="3554.1909999999998"/>
    <n v="2957.502"/>
    <n v="1841.953"/>
    <n v="1349.0360000000001"/>
    <n v="337.25900000000001"/>
    <x v="20"/>
    <s v="Maryland, 2009"/>
  </r>
  <r>
    <s v="Talbot County"/>
    <s v="Maryland"/>
    <n v="2009"/>
    <n v="36034"/>
    <n v="17112"/>
    <n v="18922"/>
    <n v="1765.6659999999999"/>
    <n v="4107.8760000000002"/>
    <n v="3819.6040000000003"/>
    <n v="3098.924"/>
    <n v="4432.1819999999998"/>
    <n v="5188.8959999999997"/>
    <n v="5477.1679999999997"/>
    <n v="4396.1479999999992"/>
    <n v="2846.6859999999997"/>
    <n v="864.81600000000003"/>
    <x v="20"/>
    <s v="Maryland, 2009"/>
  </r>
  <r>
    <s v="Washington County"/>
    <s v="Maryland"/>
    <n v="2009"/>
    <n v="144158"/>
    <n v="73310"/>
    <n v="70848"/>
    <n v="9081.9539999999997"/>
    <n v="18308.065999999999"/>
    <n v="18019.75"/>
    <n v="19028.856"/>
    <n v="22200.332000000002"/>
    <n v="21767.858"/>
    <n v="15280.748"/>
    <n v="10091.06"/>
    <n v="6919.5840000000007"/>
    <n v="3171.4760000000001"/>
    <x v="20"/>
    <s v="Maryland, 2009"/>
  </r>
  <r>
    <s v="Wicomico County"/>
    <s v="Maryland"/>
    <n v="2009"/>
    <n v="92827"/>
    <n v="44386"/>
    <n v="48441"/>
    <n v="6219.4089999999997"/>
    <n v="11789.028999999999"/>
    <n v="13738.396000000001"/>
    <n v="13459.915000000001"/>
    <n v="11881.856"/>
    <n v="13181.434000000001"/>
    <n v="10303.796999999999"/>
    <n v="6405.0630000000001"/>
    <n v="4362.8689999999997"/>
    <n v="1392.405"/>
    <x v="20"/>
    <s v="Maryland, 2009"/>
  </r>
  <r>
    <s v="Worcester County"/>
    <s v="Maryland"/>
    <n v="2009"/>
    <n v="49081"/>
    <n v="23914"/>
    <n v="25167"/>
    <n v="2257.7260000000001"/>
    <n v="5006.2620000000006"/>
    <n v="5398.91"/>
    <n v="4417.29"/>
    <n v="6233.2870000000003"/>
    <n v="7263.9879999999994"/>
    <n v="7607.5550000000003"/>
    <n v="6282.3680000000004"/>
    <n v="3681.0749999999998"/>
    <n v="981.62"/>
    <x v="20"/>
    <s v="Maryland, 2009"/>
  </r>
  <r>
    <s v="Baltimore city"/>
    <s v="Maryland"/>
    <n v="2009"/>
    <n v="639337"/>
    <n v="297554"/>
    <n v="341783"/>
    <n v="44753.59"/>
    <n v="76720.44"/>
    <n v="97179.224000000002"/>
    <n v="106129.94200000001"/>
    <n v="84392.483999999997"/>
    <n v="88867.842999999993"/>
    <n v="65851.71100000001"/>
    <n v="38999.557000000001"/>
    <n v="26212.817000000003"/>
    <n v="10229.392"/>
    <x v="20"/>
    <s v="Maryland, 2009"/>
  </r>
  <r>
    <s v="Barnstable County"/>
    <s v="Massachusetts"/>
    <n v="2009"/>
    <n v="222629"/>
    <n v="105464"/>
    <n v="117165"/>
    <n v="9573.0470000000005"/>
    <n v="22262.9"/>
    <n v="24711.819"/>
    <n v="15584.03"/>
    <n v="27383.366999999998"/>
    <n v="35398.010999999999"/>
    <n v="34730.123999999996"/>
    <n v="26715.48"/>
    <n v="19368.723000000002"/>
    <n v="6901.4989999999998"/>
    <x v="21"/>
    <s v="Massachusetts, 2009"/>
  </r>
  <r>
    <s v="Berkshire County"/>
    <s v="Massachusetts"/>
    <n v="2009"/>
    <n v="130168"/>
    <n v="62540"/>
    <n v="67628"/>
    <n v="6248.0640000000003"/>
    <n v="14578.815999999999"/>
    <n v="18353.688000000002"/>
    <n v="11715.119999999999"/>
    <n v="17052.007999999998"/>
    <n v="21217.383999999998"/>
    <n v="17442.512000000002"/>
    <n v="11064.279999999999"/>
    <n v="8851.4239999999991"/>
    <n v="3514.5360000000001"/>
    <x v="21"/>
    <s v="Massachusetts, 2009"/>
  </r>
  <r>
    <s v="Bristol County"/>
    <s v="Massachusetts"/>
    <n v="2009"/>
    <n v="545210"/>
    <n v="263559"/>
    <n v="281651"/>
    <n v="32167.39"/>
    <n v="69786.880000000005"/>
    <n v="74148.56"/>
    <n v="66515.62"/>
    <n v="83417.13"/>
    <n v="83417.13"/>
    <n v="61608.729999999996"/>
    <n v="35438.65"/>
    <n v="26715.29"/>
    <n v="11994.62"/>
    <x v="21"/>
    <s v="Massachusetts, 2009"/>
  </r>
  <r>
    <s v="Dukes County"/>
    <s v="Massachusetts"/>
    <n v="2009"/>
    <n v="15675"/>
    <n v="7487"/>
    <n v="8188"/>
    <n v="893.47500000000002"/>
    <n v="1630.1999999999998"/>
    <n v="1959.375"/>
    <n v="1301.0250000000001"/>
    <n v="2210.1750000000002"/>
    <n v="2743.125"/>
    <n v="2508"/>
    <n v="1254"/>
    <n v="893.47500000000002"/>
    <n v="282.14999999999998"/>
    <x v="21"/>
    <s v="Massachusetts, 2009"/>
  </r>
  <r>
    <s v="Essex County"/>
    <s v="Massachusetts"/>
    <n v="2009"/>
    <n v="734889"/>
    <n v="355604"/>
    <n v="379285"/>
    <n v="45563.118000000002"/>
    <n v="97005.347999999998"/>
    <n v="96270.459000000003"/>
    <n v="78633.122999999992"/>
    <n v="110968.239"/>
    <n v="119786.90700000001"/>
    <n v="85982.013000000006"/>
    <n v="47767.785000000003"/>
    <n v="35274.672000000006"/>
    <n v="16902.447"/>
    <x v="21"/>
    <s v="Massachusetts, 2009"/>
  </r>
  <r>
    <s v="Franklin County"/>
    <s v="Massachusetts"/>
    <n v="2009"/>
    <n v="71826"/>
    <n v="35277"/>
    <n v="36549"/>
    <n v="3447.6480000000001"/>
    <n v="7900.86"/>
    <n v="9265.5540000000001"/>
    <n v="7900.86"/>
    <n v="9840.1620000000003"/>
    <n v="12785.028"/>
    <n v="10486.596000000001"/>
    <n v="5027.82"/>
    <n v="3447.6480000000001"/>
    <n v="1723.8240000000001"/>
    <x v="21"/>
    <s v="Massachusetts, 2009"/>
  </r>
  <r>
    <s v="Hampden County"/>
    <s v="Massachusetts"/>
    <n v="2009"/>
    <n v="468171"/>
    <n v="225862"/>
    <n v="242309"/>
    <n v="28558.431"/>
    <n v="62734.914000000004"/>
    <n v="70225.649999999994"/>
    <n v="53839.665000000001"/>
    <n v="65075.769"/>
    <n v="70225.649999999994"/>
    <n v="51966.981"/>
    <n v="30431.114999999998"/>
    <n v="22940.379000000001"/>
    <n v="11236.103999999999"/>
    <x v="21"/>
    <s v="Massachusetts, 2009"/>
  </r>
  <r>
    <s v="Hampshire County"/>
    <s v="Massachusetts"/>
    <n v="2009"/>
    <n v="155160"/>
    <n v="72989"/>
    <n v="82171"/>
    <n v="6361.56"/>
    <n v="15516"/>
    <n v="41272.559999999998"/>
    <n v="11326.68"/>
    <n v="19860.480000000003"/>
    <n v="23274"/>
    <n v="18308.879999999997"/>
    <n v="9309.5999999999985"/>
    <n v="6827.04"/>
    <n v="2948.04"/>
    <x v="21"/>
    <s v="Massachusetts, 2009"/>
  </r>
  <r>
    <s v="Middlesex County"/>
    <s v="Massachusetts"/>
    <n v="2009"/>
    <n v="1480260"/>
    <n v="722326"/>
    <n v="757934"/>
    <n v="87335.34"/>
    <n v="177631.2"/>
    <n v="199835.09999999998"/>
    <n v="207236.4"/>
    <n v="229440.3"/>
    <n v="227960.03999999998"/>
    <n v="161348.34"/>
    <n v="94736.639999999999"/>
    <n v="66611.7"/>
    <n v="29605.200000000001"/>
    <x v="21"/>
    <s v="Massachusetts, 2009"/>
  </r>
  <r>
    <s v="Nantucket County"/>
    <s v="Massachusetts"/>
    <n v="2009"/>
    <n v="11013"/>
    <n v="5651"/>
    <n v="5362"/>
    <n v="715.84500000000003"/>
    <n v="1574.8589999999999"/>
    <n v="1178.3910000000001"/>
    <n v="1497.768"/>
    <n v="2015.3789999999999"/>
    <n v="1696.002"/>
    <n v="1189.404"/>
    <n v="638.75400000000002"/>
    <n v="308.36400000000003"/>
    <n v="198.23400000000001"/>
    <x v="21"/>
    <s v="Massachusetts, 2009"/>
  </r>
  <r>
    <s v="Norfolk County"/>
    <s v="Massachusetts"/>
    <n v="2009"/>
    <n v="657506"/>
    <n v="316425"/>
    <n v="341081"/>
    <n v="39450.36"/>
    <n v="84818.274000000005"/>
    <n v="82845.755999999994"/>
    <n v="73640.671999999991"/>
    <n v="101913.43"/>
    <n v="106515.97200000001"/>
    <n v="75613.19"/>
    <n v="44710.408000000003"/>
    <n v="32875.300000000003"/>
    <n v="14465.132"/>
    <x v="21"/>
    <s v="Massachusetts, 2009"/>
  </r>
  <r>
    <s v="Plymouth County"/>
    <s v="Massachusetts"/>
    <n v="2009"/>
    <n v="492313"/>
    <n v="241323"/>
    <n v="250990"/>
    <n v="31015.719000000001"/>
    <n v="68923.820000000007"/>
    <n v="64000.69"/>
    <n v="46769.735000000001"/>
    <n v="78277.766999999993"/>
    <n v="80247.019"/>
    <n v="60554.498999999996"/>
    <n v="32984.970999999998"/>
    <n v="20184.832999999999"/>
    <n v="8861.634"/>
    <x v="21"/>
    <s v="Massachusetts, 2009"/>
  </r>
  <r>
    <s v="Suffolk County"/>
    <s v="Massachusetts"/>
    <n v="2009"/>
    <n v="730630"/>
    <n v="353150"/>
    <n v="377480"/>
    <n v="43837.8"/>
    <n v="68679.22"/>
    <n v="116900.8"/>
    <n v="170967.41999999998"/>
    <n v="102288.2"/>
    <n v="85483.709999999992"/>
    <n v="64295.44"/>
    <n v="39454.020000000004"/>
    <n v="27033.309999999998"/>
    <n v="12420.71"/>
    <x v="21"/>
    <s v="Massachusetts, 2009"/>
  </r>
  <r>
    <s v="Worcester County"/>
    <s v="Massachusetts"/>
    <n v="2009"/>
    <n v="795726"/>
    <n v="391518"/>
    <n v="404208"/>
    <n v="49335.012000000002"/>
    <n v="107423.01000000001"/>
    <n v="109014.462"/>
    <n v="92304.216"/>
    <n v="125724.708"/>
    <n v="127316.16"/>
    <n v="86734.133999999991"/>
    <n v="46947.834000000003"/>
    <n v="34216.218000000001"/>
    <n v="15914.52"/>
    <x v="21"/>
    <s v="Massachusetts, 2009"/>
  </r>
  <r>
    <s v="Alcona County"/>
    <s v="Michigan"/>
    <n v="2009"/>
    <n v="11361"/>
    <n v="5720"/>
    <n v="5641"/>
    <n v="363.55200000000002"/>
    <n v="1090.6559999999999"/>
    <n v="1011.129"/>
    <n v="624.85500000000002"/>
    <n v="1181.5439999999999"/>
    <n v="1692.789"/>
    <n v="2158.59"/>
    <n v="1931.3700000000001"/>
    <n v="1033.8510000000001"/>
    <n v="284.02499999999998"/>
    <x v="22"/>
    <s v="Michigan, 2009"/>
  </r>
  <r>
    <s v="Alger County"/>
    <s v="Michigan"/>
    <n v="2009"/>
    <n v="9512"/>
    <n v="5248"/>
    <n v="4264"/>
    <n v="437.55200000000002"/>
    <n v="922.66399999999999"/>
    <n v="970.22400000000005"/>
    <n v="922.66399999999999"/>
    <n v="1388.752"/>
    <n v="1693.136"/>
    <n v="1464.848"/>
    <n v="913.15200000000004"/>
    <n v="561.20800000000008"/>
    <n v="247.31200000000001"/>
    <x v="22"/>
    <s v="Michigan, 2009"/>
  </r>
  <r>
    <s v="Allegan County"/>
    <s v="Michigan"/>
    <n v="2009"/>
    <n v="112817"/>
    <n v="56547"/>
    <n v="56270"/>
    <n v="7671.5559999999996"/>
    <n v="16584.098999999998"/>
    <n v="14779.027000000002"/>
    <n v="12973.955000000002"/>
    <n v="16696.916000000001"/>
    <n v="18163.537"/>
    <n v="12635.504000000001"/>
    <n v="7333.1050000000005"/>
    <n v="4625.4970000000003"/>
    <n v="1466.6210000000001"/>
    <x v="22"/>
    <s v="Michigan, 2009"/>
  </r>
  <r>
    <s v="Alpena County"/>
    <s v="Michigan"/>
    <n v="2009"/>
    <n v="29718"/>
    <n v="14440"/>
    <n v="15278"/>
    <n v="1515.6179999999999"/>
    <n v="3536.442"/>
    <n v="3477.0060000000003"/>
    <n v="2734.056"/>
    <n v="3774.1860000000001"/>
    <n v="4992.6239999999998"/>
    <n v="3982.212"/>
    <n v="3001.518"/>
    <n v="2050.5419999999999"/>
    <n v="653.79600000000005"/>
    <x v="22"/>
    <s v="Michigan, 2009"/>
  </r>
  <r>
    <s v="Arenac County"/>
    <s v="Michigan"/>
    <n v="2009"/>
    <n v="16561"/>
    <n v="8569"/>
    <n v="7992"/>
    <n v="828.05"/>
    <n v="1821.71"/>
    <n v="1904.5149999999999"/>
    <n v="1738.905"/>
    <n v="2103.2470000000003"/>
    <n v="2682.8819999999996"/>
    <n v="2451.0280000000002"/>
    <n v="1788.5880000000002"/>
    <n v="844.6110000000001"/>
    <n v="397.464"/>
    <x v="22"/>
    <s v="Michigan, 2009"/>
  </r>
  <r>
    <s v="Baraga County"/>
    <s v="Michigan"/>
    <n v="2009"/>
    <n v="8650"/>
    <n v="4550"/>
    <n v="4100"/>
    <n v="389.25"/>
    <n v="960.15"/>
    <n v="1038"/>
    <n v="1107.2"/>
    <n v="1211"/>
    <n v="1392.65"/>
    <n v="1176.4000000000001"/>
    <n v="752.55"/>
    <n v="371.95"/>
    <n v="259.5"/>
    <x v="22"/>
    <s v="Michigan, 2009"/>
  </r>
  <r>
    <s v="Barry County"/>
    <s v="Michigan"/>
    <n v="2009"/>
    <n v="58815"/>
    <n v="29326"/>
    <n v="29489"/>
    <n v="3528.9"/>
    <n v="8234.1"/>
    <n v="7116.6149999999998"/>
    <n v="6352.02"/>
    <n v="8469.36"/>
    <n v="9763.2900000000009"/>
    <n v="7587.1350000000002"/>
    <n v="4352.3100000000004"/>
    <n v="2529.0450000000001"/>
    <n v="705.78"/>
    <x v="22"/>
    <s v="Michigan, 2009"/>
  </r>
  <r>
    <s v="Bay County"/>
    <s v="Michigan"/>
    <n v="2009"/>
    <n v="107778"/>
    <n v="52432"/>
    <n v="55346"/>
    <n v="6143.3459999999995"/>
    <n v="13580.028"/>
    <n v="13364.472"/>
    <n v="12717.804"/>
    <n v="14334.474"/>
    <n v="17244.48"/>
    <n v="13580.028"/>
    <n v="8514.4619999999995"/>
    <n v="5712.2340000000004"/>
    <n v="2586.672"/>
    <x v="22"/>
    <s v="Michigan, 2009"/>
  </r>
  <r>
    <s v="Benzie County"/>
    <s v="Michigan"/>
    <n v="2009"/>
    <n v="17440"/>
    <n v="8729"/>
    <n v="8711"/>
    <n v="994.08"/>
    <n v="2057.92"/>
    <n v="1970.72"/>
    <n v="1621.92"/>
    <n v="2319.52"/>
    <n v="2720.6400000000003"/>
    <n v="2459.04"/>
    <n v="1866.08"/>
    <n v="1098.72"/>
    <n v="348.8"/>
    <x v="22"/>
    <s v="Michigan, 2009"/>
  </r>
  <r>
    <s v="Berrien County"/>
    <s v="Michigan"/>
    <n v="2009"/>
    <n v="160129"/>
    <n v="77788"/>
    <n v="82341"/>
    <n v="10568.513999999999"/>
    <n v="21297.156999999999"/>
    <n v="21137.027999999998"/>
    <n v="16973.673999999999"/>
    <n v="20976.898999999998"/>
    <n v="24499.737000000001"/>
    <n v="19855.995999999999"/>
    <n v="12490.062"/>
    <n v="8486.8369999999995"/>
    <n v="3522.8380000000002"/>
    <x v="22"/>
    <s v="Michigan, 2009"/>
  </r>
  <r>
    <s v="Branch County"/>
    <s v="Michigan"/>
    <n v="2009"/>
    <n v="45890"/>
    <n v="24108"/>
    <n v="21782"/>
    <n v="2891.07"/>
    <n v="5919.8099999999995"/>
    <n v="5873.92"/>
    <n v="5873.92"/>
    <n v="6745.83"/>
    <n v="6975.28"/>
    <n v="5415.02"/>
    <n v="3441.75"/>
    <n v="2110.94"/>
    <n v="734.24"/>
    <x v="22"/>
    <s v="Michigan, 2009"/>
  </r>
  <r>
    <s v="Calhoun County"/>
    <s v="Michigan"/>
    <n v="2009"/>
    <n v="136875"/>
    <n v="66600"/>
    <n v="70275"/>
    <n v="9170.625"/>
    <n v="17930.625"/>
    <n v="18888.75"/>
    <n v="16972.5"/>
    <n v="18204.375"/>
    <n v="20257.5"/>
    <n v="15877.5"/>
    <n v="10128.75"/>
    <n v="6570"/>
    <n v="2874.375"/>
    <x v="22"/>
    <s v="Michigan, 2009"/>
  </r>
  <r>
    <s v="Cass County"/>
    <s v="Michigan"/>
    <n v="2009"/>
    <n v="50483"/>
    <n v="25241"/>
    <n v="25242"/>
    <n v="2726.0819999999999"/>
    <n v="6562.79"/>
    <n v="6360.8580000000002"/>
    <n v="5351.1980000000003"/>
    <n v="6916.1710000000003"/>
    <n v="8178.2460000000001"/>
    <n v="7219.0689999999995"/>
    <n v="4089.123"/>
    <n v="2221.252"/>
    <n v="807.72799999999995"/>
    <x v="22"/>
    <s v="Michigan, 2009"/>
  </r>
  <r>
    <s v="Charlevoix County"/>
    <s v="Michigan"/>
    <n v="2009"/>
    <n v="26098"/>
    <n v="12767"/>
    <n v="13331"/>
    <n v="1409.2919999999999"/>
    <n v="3314.4459999999999"/>
    <n v="3079.5640000000003"/>
    <n v="2401.0160000000001"/>
    <n v="3392.74"/>
    <n v="4332.268"/>
    <n v="3705.9160000000002"/>
    <n v="2479.31"/>
    <n v="1435.3899999999999"/>
    <n v="521.96"/>
    <x v="22"/>
    <s v="Michigan, 2009"/>
  </r>
  <r>
    <s v="Cheboygan County"/>
    <s v="Michigan"/>
    <n v="2009"/>
    <n v="26711"/>
    <n v="13254"/>
    <n v="13457"/>
    <n v="1335.55"/>
    <n v="3178.6089999999999"/>
    <n v="3018.3429999999998"/>
    <n v="2297.1459999999997"/>
    <n v="3419.0079999999998"/>
    <n v="4140.2049999999999"/>
    <n v="4060.0720000000001"/>
    <n v="3018.3429999999998"/>
    <n v="1682.7930000000001"/>
    <n v="534.22"/>
    <x v="22"/>
    <s v="Michigan, 2009"/>
  </r>
  <r>
    <s v="Chippewa County"/>
    <s v="Michigan"/>
    <n v="2009"/>
    <n v="38700"/>
    <n v="21485"/>
    <n v="17215"/>
    <n v="1973.7"/>
    <n v="4179.6000000000004"/>
    <n v="5611.5"/>
    <n v="5688.9"/>
    <n v="5882.4"/>
    <n v="5611.5"/>
    <n v="4411.7999999999993"/>
    <n v="2902.5"/>
    <n v="1896.3000000000002"/>
    <n v="503.1"/>
    <x v="22"/>
    <s v="Michigan, 2009"/>
  </r>
  <r>
    <s v="Clare County"/>
    <s v="Michigan"/>
    <n v="2009"/>
    <n v="30670"/>
    <n v="15041"/>
    <n v="15629"/>
    <n v="1625.51"/>
    <n v="3649.73"/>
    <n v="3588.39"/>
    <n v="2974.99"/>
    <n v="3741.74"/>
    <n v="4692.51"/>
    <n v="4661.84"/>
    <n v="3435.04"/>
    <n v="1809.5300000000002"/>
    <n v="552.05999999999995"/>
    <x v="22"/>
    <s v="Michigan, 2009"/>
  </r>
  <r>
    <s v="Clinton County"/>
    <s v="Michigan"/>
    <n v="2009"/>
    <n v="69534"/>
    <n v="34575"/>
    <n v="34959"/>
    <n v="4172.04"/>
    <n v="10291.031999999999"/>
    <n v="9039.42"/>
    <n v="7162.0020000000004"/>
    <n v="10708.236000000001"/>
    <n v="11334.041999999999"/>
    <n v="8274.5460000000003"/>
    <n v="4658.7780000000002"/>
    <n v="3059.4960000000001"/>
    <n v="764.87400000000002"/>
    <x v="22"/>
    <s v="Michigan, 2009"/>
  </r>
  <r>
    <s v="Crawford County"/>
    <s v="Michigan"/>
    <n v="2009"/>
    <n v="14519"/>
    <n v="7609"/>
    <n v="6910"/>
    <n v="667.87400000000002"/>
    <n v="1582.5709999999999"/>
    <n v="1771.318"/>
    <n v="1495.4569999999999"/>
    <n v="1945.5459999999998"/>
    <n v="2410.154"/>
    <n v="2134.2929999999997"/>
    <n v="1524.4949999999999"/>
    <n v="769.50700000000006"/>
    <n v="246.82300000000001"/>
    <x v="22"/>
    <s v="Michigan, 2009"/>
  </r>
  <r>
    <s v="Delta County"/>
    <s v="Michigan"/>
    <n v="2009"/>
    <n v="37413"/>
    <n v="18415"/>
    <n v="18998"/>
    <n v="2057.7150000000001"/>
    <n v="4377.3209999999999"/>
    <n v="4377.3209999999999"/>
    <n v="3741.3"/>
    <n v="4489.5599999999995"/>
    <n v="6285.384"/>
    <n v="5125.5810000000001"/>
    <n v="3516.8220000000001"/>
    <n v="2431.8450000000003"/>
    <n v="1047.5640000000001"/>
    <x v="22"/>
    <s v="Michigan, 2009"/>
  </r>
  <r>
    <s v="Dickinson County"/>
    <s v="Michigan"/>
    <n v="2009"/>
    <n v="27003"/>
    <n v="13295"/>
    <n v="13708"/>
    <n v="1404.1559999999999"/>
    <n v="3321.3689999999997"/>
    <n v="3375.375"/>
    <n v="2133.2370000000001"/>
    <n v="3510.3900000000003"/>
    <n v="4563.5069999999996"/>
    <n v="3348.3720000000003"/>
    <n v="2376.2640000000001"/>
    <n v="2214.2460000000001"/>
    <n v="729.08100000000002"/>
    <x v="22"/>
    <s v="Michigan, 2009"/>
  </r>
  <r>
    <s v="Eaton County"/>
    <s v="Michigan"/>
    <n v="2009"/>
    <n v="106894"/>
    <n v="51991"/>
    <n v="54903"/>
    <n v="5986.0640000000003"/>
    <n v="14110.008"/>
    <n v="14858.266"/>
    <n v="13041.067999999999"/>
    <n v="14644.477999999999"/>
    <n v="17316.828000000001"/>
    <n v="13361.75"/>
    <n v="7161.8980000000001"/>
    <n v="4596.442"/>
    <n v="1817.1980000000001"/>
    <x v="22"/>
    <s v="Michigan, 2009"/>
  </r>
  <r>
    <s v="Emmet County"/>
    <s v="Michigan"/>
    <n v="2009"/>
    <n v="33467"/>
    <n v="16516"/>
    <n v="16951"/>
    <n v="1807.2180000000001"/>
    <n v="4317.2430000000004"/>
    <n v="4283.7759999999998"/>
    <n v="3480.5680000000002"/>
    <n v="4250.3090000000002"/>
    <n v="5455.1210000000001"/>
    <n v="4518.0450000000001"/>
    <n v="2811.2280000000001"/>
    <n v="1907.6189999999999"/>
    <n v="669.34"/>
    <x v="22"/>
    <s v="Michigan, 2009"/>
  </r>
  <r>
    <s v="Genesee County"/>
    <s v="Michigan"/>
    <n v="2009"/>
    <n v="432720"/>
    <n v="208255"/>
    <n v="224465"/>
    <n v="29424.959999999999"/>
    <n v="61878.96"/>
    <n v="56253.599999999999"/>
    <n v="55820.880000000005"/>
    <n v="60580.800000000003"/>
    <n v="65340.72"/>
    <n v="48031.92"/>
    <n v="29424.959999999999"/>
    <n v="19039.68"/>
    <n v="6058.08"/>
    <x v="22"/>
    <s v="Michigan, 2009"/>
  </r>
  <r>
    <s v="Gladwin County"/>
    <s v="Michigan"/>
    <n v="2009"/>
    <n v="26273"/>
    <n v="13069"/>
    <n v="13204"/>
    <n v="1261.104"/>
    <n v="3047.6679999999997"/>
    <n v="2758.665"/>
    <n v="2390.8429999999998"/>
    <n v="3257.8519999999999"/>
    <n v="3862.1309999999999"/>
    <n v="4203.68"/>
    <n v="3284.125"/>
    <n v="1602.653"/>
    <n v="578.00599999999997"/>
    <x v="22"/>
    <s v="Michigan, 2009"/>
  </r>
  <r>
    <s v="Gogebic County"/>
    <s v="Michigan"/>
    <n v="2009"/>
    <n v="16193"/>
    <n v="8403"/>
    <n v="7790"/>
    <n v="663.91300000000001"/>
    <n v="1489.7559999999999"/>
    <n v="1943.1599999999999"/>
    <n v="1797.423"/>
    <n v="2088.8969999999999"/>
    <n v="2493.7220000000002"/>
    <n v="2169.8620000000001"/>
    <n v="1603.107"/>
    <n v="1344.019"/>
    <n v="582.94799999999998"/>
    <x v="22"/>
    <s v="Michigan, 2009"/>
  </r>
  <r>
    <s v="Grand Traverse County"/>
    <s v="Michigan"/>
    <n v="2009"/>
    <n v="85076"/>
    <n v="42192"/>
    <n v="42884"/>
    <n v="4849.3320000000003"/>
    <n v="10464.348"/>
    <n v="10804.652"/>
    <n v="10294.196"/>
    <n v="11740.487999999999"/>
    <n v="14037.54"/>
    <n v="10549.423999999999"/>
    <n v="6380.7"/>
    <n v="3658.268"/>
    <n v="2211.9760000000001"/>
    <x v="22"/>
    <s v="Michigan, 2009"/>
  </r>
  <r>
    <s v="Gratiot County"/>
    <s v="Michigan"/>
    <n v="2009"/>
    <n v="42230"/>
    <n v="21796"/>
    <n v="20434"/>
    <n v="2660.49"/>
    <n v="5489.9"/>
    <n v="6292.27"/>
    <n v="5405.4400000000005"/>
    <n v="5996.66"/>
    <n v="5954.43"/>
    <n v="4560.84"/>
    <n v="2956.1"/>
    <n v="1858.12"/>
    <n v="1097.98"/>
    <x v="22"/>
    <s v="Michigan, 2009"/>
  </r>
  <r>
    <s v="Hillsdale County"/>
    <s v="Michigan"/>
    <n v="2009"/>
    <n v="46300"/>
    <n v="23022"/>
    <n v="23278"/>
    <n v="2824.3"/>
    <n v="6204.2"/>
    <n v="6667.2"/>
    <n v="5185.6000000000004"/>
    <n v="5926.4"/>
    <n v="7083.9"/>
    <n v="5741.2"/>
    <n v="3750.3"/>
    <n v="2222.3999999999996"/>
    <n v="694.5"/>
    <x v="22"/>
    <s v="Michigan, 2009"/>
  </r>
  <r>
    <s v="Houghton County"/>
    <s v="Michigan"/>
    <n v="2009"/>
    <n v="35214"/>
    <n v="18936"/>
    <n v="16278"/>
    <n v="1936.77"/>
    <n v="4049.61"/>
    <n v="9261.2819999999992"/>
    <n v="2570.6219999999998"/>
    <n v="3803.1120000000001"/>
    <n v="4542.6059999999998"/>
    <n v="3838.326"/>
    <n v="2500.194"/>
    <n v="1725.4859999999999"/>
    <n v="915.56399999999996"/>
    <x v="22"/>
    <s v="Michigan, 2009"/>
  </r>
  <r>
    <s v="Huron County"/>
    <s v="Michigan"/>
    <n v="2009"/>
    <n v="33155"/>
    <n v="16437"/>
    <n v="16718"/>
    <n v="1657.75"/>
    <n v="3978.6"/>
    <n v="3912.29"/>
    <n v="2519.7799999999997"/>
    <n v="4144.375"/>
    <n v="5371.11"/>
    <n v="4641.7"/>
    <n v="3547.585"/>
    <n v="2420.3150000000001"/>
    <n v="961.495"/>
    <x v="22"/>
    <s v="Michigan, 2009"/>
  </r>
  <r>
    <s v="Ingham County"/>
    <s v="Michigan"/>
    <n v="2009"/>
    <n v="278804"/>
    <n v="134890"/>
    <n v="143914"/>
    <n v="17285.848000000002"/>
    <n v="32341.264000000003"/>
    <n v="72489.040000000008"/>
    <n v="30110.832000000002"/>
    <n v="33456.479999999996"/>
    <n v="36523.323999999993"/>
    <n v="27601.595999999998"/>
    <n v="14497.808000000001"/>
    <n v="9479.3359999999993"/>
    <n v="4182.0600000000004"/>
    <x v="22"/>
    <s v="Michigan, 2009"/>
  </r>
  <r>
    <s v="Ionia County"/>
    <s v="Michigan"/>
    <n v="2009"/>
    <n v="63685"/>
    <n v="33952"/>
    <n v="29733"/>
    <n v="4266.8950000000004"/>
    <n v="9043.27"/>
    <n v="9425.380000000001"/>
    <n v="8852.2150000000001"/>
    <n v="9489.0649999999987"/>
    <n v="9552.75"/>
    <n v="6432.1849999999995"/>
    <n v="3630.0450000000001"/>
    <n v="2228.9749999999999"/>
    <n v="827.90499999999997"/>
    <x v="22"/>
    <s v="Michigan, 2009"/>
  </r>
  <r>
    <s v="Iosco County"/>
    <s v="Michigan"/>
    <n v="2009"/>
    <n v="26257"/>
    <n v="12888"/>
    <n v="13369"/>
    <n v="1076.537"/>
    <n v="2809.4989999999998"/>
    <n v="2888.27"/>
    <n v="1759.2190000000001"/>
    <n v="2888.27"/>
    <n v="4148.6059999999998"/>
    <n v="4411.1759999999995"/>
    <n v="3570.9520000000002"/>
    <n v="2021.7889999999998"/>
    <n v="682.68200000000002"/>
    <x v="22"/>
    <s v="Michigan, 2009"/>
  </r>
  <r>
    <s v="Iron County"/>
    <s v="Michigan"/>
    <n v="2009"/>
    <n v="11923"/>
    <n v="5954"/>
    <n v="5969"/>
    <n v="476.92"/>
    <n v="1251.915"/>
    <n v="1394.991"/>
    <n v="786.91800000000001"/>
    <n v="1418.837"/>
    <n v="1991.1410000000001"/>
    <n v="1883.8339999999998"/>
    <n v="1228.069"/>
    <n v="953.83999999999992"/>
    <n v="512.68899999999996"/>
    <x v="22"/>
    <s v="Michigan, 2009"/>
  </r>
  <r>
    <s v="Isabella County"/>
    <s v="Michigan"/>
    <n v="2009"/>
    <n v="66652"/>
    <n v="31696"/>
    <n v="34956"/>
    <n v="3532.556"/>
    <n v="6531.8960000000006"/>
    <n v="24661.24"/>
    <n v="5798.7240000000002"/>
    <n v="6731.8519999999999"/>
    <n v="7465.0240000000003"/>
    <n v="5532.116"/>
    <n v="3532.556"/>
    <n v="2199.5160000000001"/>
    <n v="866.476"/>
    <x v="22"/>
    <s v="Michigan, 2009"/>
  </r>
  <r>
    <s v="Jackson County"/>
    <s v="Michigan"/>
    <n v="2009"/>
    <n v="161621"/>
    <n v="82603"/>
    <n v="79018"/>
    <n v="10182.123"/>
    <n v="21010.73"/>
    <n v="21495.593000000001"/>
    <n v="19556.141"/>
    <n v="24243.15"/>
    <n v="25374.497000000003"/>
    <n v="18586.415000000001"/>
    <n v="10828.607"/>
    <n v="7434.5659999999998"/>
    <n v="3070.799"/>
    <x v="22"/>
    <s v="Michigan, 2009"/>
  </r>
  <r>
    <s v="Kalamazoo County"/>
    <s v="Michigan"/>
    <n v="2009"/>
    <n v="245053"/>
    <n v="118856"/>
    <n v="126197"/>
    <n v="15438.339"/>
    <n v="30386.572"/>
    <n v="54646.819000000003"/>
    <n v="25730.564999999999"/>
    <n v="30876.678"/>
    <n v="33572.260999999999"/>
    <n v="25240.459000000003"/>
    <n v="14458.127"/>
    <n v="10292.225999999999"/>
    <n v="4165.9009999999998"/>
    <x v="22"/>
    <s v="Michigan, 2009"/>
  </r>
  <r>
    <s v="Kalkaska County"/>
    <s v="Michigan"/>
    <n v="2009"/>
    <n v="17106"/>
    <n v="8476"/>
    <n v="8630"/>
    <n v="1060.5719999999999"/>
    <n v="2121.1440000000002"/>
    <n v="2001.402"/>
    <n v="1950.0840000000001"/>
    <n v="2360.6279999999997"/>
    <n v="2754.0659999999998"/>
    <n v="2257.9920000000002"/>
    <n v="1505.328"/>
    <n v="855.3"/>
    <n v="256.58999999999997"/>
    <x v="22"/>
    <s v="Michigan, 2009"/>
  </r>
  <r>
    <s v="Kent County"/>
    <s v="Michigan"/>
    <n v="2009"/>
    <n v="601813"/>
    <n v="297330"/>
    <n v="304483"/>
    <n v="45737.788"/>
    <n v="86059.258999999991"/>
    <n v="86661.072"/>
    <n v="92077.388999999996"/>
    <n v="84253.82"/>
    <n v="86059.258999999991"/>
    <n v="56570.421999999999"/>
    <n v="31294.276000000002"/>
    <n v="22868.894"/>
    <n v="9629.0079999999998"/>
    <x v="22"/>
    <s v="Michigan, 2009"/>
  </r>
  <r>
    <s v="Keweenaw County"/>
    <s v="Michigan"/>
    <n v="2009"/>
    <n v="2224"/>
    <n v="1205"/>
    <n v="1019"/>
    <n v="151.232"/>
    <n v="253.536"/>
    <n v="186.81599999999997"/>
    <n v="124.54400000000001"/>
    <n v="264.65600000000001"/>
    <n v="282.44799999999998"/>
    <n v="362.512"/>
    <n v="311.36"/>
    <n v="217.952"/>
    <n v="71.168000000000006"/>
    <x v="22"/>
    <s v="Michigan, 2009"/>
  </r>
  <r>
    <s v="Lake County"/>
    <s v="Michigan"/>
    <n v="2009"/>
    <n v="11191"/>
    <n v="5696"/>
    <n v="5495"/>
    <n v="548.35900000000004"/>
    <n v="1286.9650000000001"/>
    <n v="1208.6279999999999"/>
    <n v="940.04399999999998"/>
    <n v="1309.347"/>
    <n v="1723.414"/>
    <n v="1835.3240000000001"/>
    <n v="1421.2570000000001"/>
    <n v="693.8420000000001"/>
    <n v="223.82"/>
    <x v="22"/>
    <s v="Michigan, 2009"/>
  </r>
  <r>
    <s v="Lapeer County"/>
    <s v="Michigan"/>
    <n v="2009"/>
    <n v="91453"/>
    <n v="46778"/>
    <n v="44675"/>
    <n v="5029.915"/>
    <n v="13077.779"/>
    <n v="12163.249"/>
    <n v="8962.3940000000002"/>
    <n v="14266.668"/>
    <n v="16004.275"/>
    <n v="11340.172"/>
    <n v="6218.8040000000001"/>
    <n v="3200.855"/>
    <n v="1097.4359999999999"/>
    <x v="22"/>
    <s v="Michigan, 2009"/>
  </r>
  <r>
    <s v="Leelanau County"/>
    <s v="Michigan"/>
    <n v="2009"/>
    <n v="21877"/>
    <n v="10934"/>
    <n v="10943"/>
    <n v="962.58799999999997"/>
    <n v="2515.855"/>
    <n v="2581.4859999999999"/>
    <n v="1531.3899999999999"/>
    <n v="2428.3469999999998"/>
    <n v="3894.1059999999998"/>
    <n v="3587.828"/>
    <n v="2428.3469999999998"/>
    <n v="1597.021"/>
    <n v="371.90899999999999"/>
    <x v="22"/>
    <s v="Michigan, 2009"/>
  </r>
  <r>
    <s v="Lenawee County"/>
    <s v="Michigan"/>
    <n v="2009"/>
    <n v="100786"/>
    <n v="50477"/>
    <n v="50309"/>
    <n v="6147.9459999999999"/>
    <n v="13303.752"/>
    <n v="14009.254000000001"/>
    <n v="11691.175999999999"/>
    <n v="13908.468000000001"/>
    <n v="15823.402"/>
    <n v="12195.106"/>
    <n v="7357.3779999999997"/>
    <n v="4636.1559999999999"/>
    <n v="1914.934"/>
    <x v="22"/>
    <s v="Michigan, 2009"/>
  </r>
  <r>
    <s v="Livingston County"/>
    <s v="Michigan"/>
    <n v="2009"/>
    <n v="182081"/>
    <n v="92221"/>
    <n v="89860"/>
    <n v="10378.617"/>
    <n v="27858.393"/>
    <n v="22760.125"/>
    <n v="18026.019"/>
    <n v="30407.527000000002"/>
    <n v="32046.256000000001"/>
    <n v="22213.881999999998"/>
    <n v="10924.86"/>
    <n v="5280.3490000000002"/>
    <n v="2367.0529999999999"/>
    <x v="22"/>
    <s v="Michigan, 2009"/>
  </r>
  <r>
    <s v="Luce County"/>
    <s v="Michigan"/>
    <n v="2009"/>
    <n v="6645"/>
    <n v="3895"/>
    <n v="2750"/>
    <n v="292.38"/>
    <n v="684.43499999999995"/>
    <n v="744.24"/>
    <n v="903.72"/>
    <n v="1063.2"/>
    <n v="1029.9749999999999"/>
    <n v="883.78499999999997"/>
    <n v="584.76"/>
    <n v="378.76499999999999"/>
    <n v="79.739999999999995"/>
    <x v="22"/>
    <s v="Michigan, 2009"/>
  </r>
  <r>
    <s v="Mackinac County"/>
    <s v="Michigan"/>
    <n v="2009"/>
    <n v="10871"/>
    <n v="5425"/>
    <n v="5446"/>
    <n v="510.93700000000001"/>
    <n v="1184.9389999999999"/>
    <n v="1119.713"/>
    <n v="750.09899999999993"/>
    <n v="1456.7139999999999"/>
    <n v="1706.7470000000001"/>
    <n v="1761.1020000000001"/>
    <n v="1369.7460000000001"/>
    <n v="760.97"/>
    <n v="250.03299999999999"/>
    <x v="22"/>
    <s v="Michigan, 2009"/>
  </r>
  <r>
    <s v="Macomb County"/>
    <s v="Michigan"/>
    <n v="2009"/>
    <n v="828469"/>
    <n v="406793"/>
    <n v="421676"/>
    <n v="49708.14"/>
    <n v="108529.43900000001"/>
    <n v="99416.28"/>
    <n v="113500.253"/>
    <n v="125098.819"/>
    <n v="126755.75700000001"/>
    <n v="91960.059000000008"/>
    <n v="55507.422999999995"/>
    <n v="41423.449999999997"/>
    <n v="16569.38"/>
    <x v="22"/>
    <s v="Michigan, 2009"/>
  </r>
  <r>
    <s v="Manistee County"/>
    <s v="Michigan"/>
    <n v="2009"/>
    <n v="24741"/>
    <n v="12825"/>
    <n v="11916"/>
    <n v="1162.827"/>
    <n v="2696.7690000000002"/>
    <n v="2820.4740000000002"/>
    <n v="2375.136"/>
    <n v="3166.848"/>
    <n v="4082.2650000000003"/>
    <n v="3636.9269999999997"/>
    <n v="2597.8049999999998"/>
    <n v="1558.683"/>
    <n v="618.52499999999998"/>
    <x v="22"/>
    <s v="Michigan, 2009"/>
  </r>
  <r>
    <s v="Marquette County"/>
    <s v="Michigan"/>
    <n v="2009"/>
    <n v="65298"/>
    <n v="32774"/>
    <n v="32524"/>
    <n v="3069.0059999999999"/>
    <n v="6790.9920000000002"/>
    <n v="13908.474000000002"/>
    <n v="5811.5219999999999"/>
    <n v="8031.6540000000005"/>
    <n v="10121.19"/>
    <n v="8162.25"/>
    <n v="4766.7539999999999"/>
    <n v="3134.3040000000001"/>
    <n v="1371.258"/>
    <x v="22"/>
    <s v="Michigan, 2009"/>
  </r>
  <r>
    <s v="Mason County"/>
    <s v="Michigan"/>
    <n v="2009"/>
    <n v="28676"/>
    <n v="14037"/>
    <n v="14639"/>
    <n v="1577.18"/>
    <n v="3412.444"/>
    <n v="3469.7960000000003"/>
    <n v="2580.84"/>
    <n v="3613.1759999999999"/>
    <n v="4588.16"/>
    <n v="4071.9920000000002"/>
    <n v="2896.2759999999998"/>
    <n v="1777.9119999999998"/>
    <n v="659.548"/>
    <x v="22"/>
    <s v="Michigan, 2009"/>
  </r>
  <r>
    <s v="Mecosta County"/>
    <s v="Michigan"/>
    <n v="2009"/>
    <n v="41976"/>
    <n v="21359"/>
    <n v="20617"/>
    <n v="2224.7280000000001"/>
    <n v="4701.3119999999999"/>
    <n v="10452.024000000001"/>
    <n v="3735.864"/>
    <n v="4575.384"/>
    <n v="5121.0720000000001"/>
    <n v="4953.1679999999997"/>
    <n v="3484.0079999999998"/>
    <n v="2098.8000000000002"/>
    <n v="629.64"/>
    <x v="22"/>
    <s v="Michigan, 2009"/>
  </r>
  <r>
    <s v="Menominee County"/>
    <s v="Michigan"/>
    <n v="2009"/>
    <n v="24230"/>
    <n v="12022"/>
    <n v="12208"/>
    <n v="1138.81"/>
    <n v="2931.83"/>
    <n v="2762.2200000000003"/>
    <n v="2229.16"/>
    <n v="3125.67"/>
    <n v="4288.7099999999991"/>
    <n v="3392.2"/>
    <n v="2229.16"/>
    <n v="1550.7199999999998"/>
    <n v="581.52"/>
    <x v="22"/>
    <s v="Michigan, 2009"/>
  </r>
  <r>
    <s v="Midland County"/>
    <s v="Michigan"/>
    <n v="2009"/>
    <n v="82738"/>
    <n v="40694"/>
    <n v="42044"/>
    <n v="4716.0659999999998"/>
    <n v="11500.581999999999"/>
    <n v="11583.32"/>
    <n v="8935.7039999999997"/>
    <n v="11997.009999999998"/>
    <n v="13238.08"/>
    <n v="9514.869999999999"/>
    <n v="5791.66"/>
    <n v="3805.9480000000003"/>
    <n v="1654.76"/>
    <x v="22"/>
    <s v="Michigan, 2009"/>
  </r>
  <r>
    <s v="Missaukee County"/>
    <s v="Michigan"/>
    <n v="2009"/>
    <n v="14967"/>
    <n v="7407"/>
    <n v="7560"/>
    <n v="883.053"/>
    <n v="2050.4790000000003"/>
    <n v="1885.8420000000001"/>
    <n v="1436.8319999999999"/>
    <n v="1990.6110000000001"/>
    <n v="2379.7529999999997"/>
    <n v="1990.6109999999999"/>
    <n v="1376.9639999999999"/>
    <n v="793.25099999999998"/>
    <n v="194.571"/>
    <x v="22"/>
    <s v="Michigan, 2009"/>
  </r>
  <r>
    <s v="Monroe County"/>
    <s v="Michigan"/>
    <n v="2009"/>
    <n v="152899"/>
    <n v="75918"/>
    <n v="76981"/>
    <n v="8868.1419999999998"/>
    <n v="21405.86"/>
    <n v="20335.566999999999"/>
    <n v="17583.385000000002"/>
    <n v="22934.85"/>
    <n v="25381.234"/>
    <n v="18194.981"/>
    <n v="9938.4349999999995"/>
    <n v="6268.8590000000004"/>
    <n v="2293.4850000000001"/>
    <x v="22"/>
    <s v="Michigan, 2009"/>
  </r>
  <r>
    <s v="Montcalm County"/>
    <s v="Michigan"/>
    <n v="2009"/>
    <n v="62913"/>
    <n v="31995"/>
    <n v="30918"/>
    <n v="4215.1710000000003"/>
    <n v="8493.255000000001"/>
    <n v="8367.4290000000001"/>
    <n v="7927.0380000000005"/>
    <n v="8870.7330000000002"/>
    <n v="9625.6890000000003"/>
    <n v="7046.2559999999994"/>
    <n v="4718.4750000000004"/>
    <n v="2642.346"/>
    <n v="943.69500000000005"/>
    <x v="22"/>
    <s v="Michigan, 2009"/>
  </r>
  <r>
    <s v="Montmorency County"/>
    <s v="Michigan"/>
    <n v="2009"/>
    <n v="10237"/>
    <n v="5046"/>
    <n v="5191"/>
    <n v="389.00599999999997"/>
    <n v="941.80400000000009"/>
    <n v="1013.463"/>
    <n v="757.53800000000001"/>
    <n v="1044.174"/>
    <n v="1627.683"/>
    <n v="1822.1860000000001"/>
    <n v="1494.6019999999999"/>
    <n v="880.38200000000006"/>
    <n v="276.399"/>
    <x v="22"/>
    <s v="Michigan, 2009"/>
  </r>
  <r>
    <s v="Muskegon County"/>
    <s v="Michigan"/>
    <n v="2009"/>
    <n v="174156"/>
    <n v="86770"/>
    <n v="87386"/>
    <n v="11668.451999999999"/>
    <n v="24033.527999999998"/>
    <n v="23859.372000000003"/>
    <n v="22814.436000000002"/>
    <n v="23685.216"/>
    <n v="26297.556"/>
    <n v="19331.315999999999"/>
    <n v="11320.14"/>
    <n v="8359.4880000000012"/>
    <n v="2612.34"/>
    <x v="22"/>
    <s v="Michigan, 2009"/>
  </r>
  <r>
    <s v="Newaygo County"/>
    <s v="Michigan"/>
    <n v="2009"/>
    <n v="49114"/>
    <n v="24543"/>
    <n v="24571"/>
    <n v="3241.5239999999999"/>
    <n v="7023.3019999999997"/>
    <n v="6581.2759999999998"/>
    <n v="5206.0839999999998"/>
    <n v="6581.2759999999998"/>
    <n v="7710.8980000000001"/>
    <n v="5942.7939999999999"/>
    <n v="3978.2340000000004"/>
    <n v="2013.674"/>
    <n v="834.93799999999999"/>
    <x v="22"/>
    <s v="Michigan, 2009"/>
  </r>
  <r>
    <s v="Oakland County"/>
    <s v="Michigan"/>
    <n v="2009"/>
    <n v="1203288"/>
    <n v="591186"/>
    <n v="612102"/>
    <n v="73400.567999999999"/>
    <n v="162443.88"/>
    <n v="146801.136"/>
    <n v="146801.136"/>
    <n v="185306.35200000001"/>
    <n v="199745.80799999999"/>
    <n v="141987.984"/>
    <n v="73400.567999999999"/>
    <n v="52944.671999999999"/>
    <n v="20455.896000000001"/>
    <x v="22"/>
    <s v="Michigan, 2009"/>
  </r>
  <r>
    <s v="Oceana County"/>
    <s v="Michigan"/>
    <n v="2009"/>
    <n v="27808"/>
    <n v="14043"/>
    <n v="13765"/>
    <n v="2002.1759999999999"/>
    <n v="3809.6959999999999"/>
    <n v="3754.08"/>
    <n v="2892.0320000000002"/>
    <n v="3420.384"/>
    <n v="4199.0079999999998"/>
    <n v="3503.808"/>
    <n v="2363.6800000000003"/>
    <n v="1306.9760000000001"/>
    <n v="556.16"/>
    <x v="22"/>
    <s v="Michigan, 2009"/>
  </r>
  <r>
    <s v="Ogemaw County"/>
    <s v="Michigan"/>
    <n v="2009"/>
    <n v="21359"/>
    <n v="10646"/>
    <n v="10713"/>
    <n v="1046.5909999999999"/>
    <n v="2456.2849999999999"/>
    <n v="2328.1309999999999"/>
    <n v="1943.6690000000001"/>
    <n v="2456.2849999999999"/>
    <n v="3310.6450000000004"/>
    <n v="3225.2089999999998"/>
    <n v="2627.1570000000002"/>
    <n v="1495.13"/>
    <n v="512.61599999999999"/>
    <x v="22"/>
    <s v="Michigan, 2009"/>
  </r>
  <r>
    <s v="Osceola County"/>
    <s v="Michigan"/>
    <n v="2009"/>
    <n v="23069"/>
    <n v="11430"/>
    <n v="11639"/>
    <n v="1453.347"/>
    <n v="3091.2460000000001"/>
    <n v="3022.0389999999998"/>
    <n v="2422.2449999999999"/>
    <n v="2883.625"/>
    <n v="3552.6260000000002"/>
    <n v="2929.7629999999999"/>
    <n v="2214.6239999999998"/>
    <n v="1130.3810000000001"/>
    <n v="369.10399999999998"/>
    <x v="22"/>
    <s v="Michigan, 2009"/>
  </r>
  <r>
    <s v="Oscoda County"/>
    <s v="Michigan"/>
    <n v="2009"/>
    <n v="8921"/>
    <n v="4370"/>
    <n v="4551"/>
    <n v="401.44499999999999"/>
    <n v="981.31"/>
    <n v="990.23099999999999"/>
    <n v="633.39099999999996"/>
    <n v="936.70500000000004"/>
    <n v="1445.202"/>
    <n v="1463.0439999999999"/>
    <n v="1168.6510000000001"/>
    <n v="722.601"/>
    <n v="169.499"/>
    <x v="22"/>
    <s v="Michigan, 2009"/>
  </r>
  <r>
    <s v="Otsego County"/>
    <s v="Michigan"/>
    <n v="2009"/>
    <n v="23932"/>
    <n v="11834"/>
    <n v="12098"/>
    <n v="1507.7159999999999"/>
    <n v="3159.0239999999999"/>
    <n v="2991.5"/>
    <n v="2297.4719999999998"/>
    <n v="3350.48"/>
    <n v="3805.1880000000001"/>
    <n v="3087.2280000000001"/>
    <n v="2153.88"/>
    <n v="1172.6680000000001"/>
    <n v="406.84399999999999"/>
    <x v="22"/>
    <s v="Michigan, 2009"/>
  </r>
  <r>
    <s v="Ottawa County"/>
    <s v="Michigan"/>
    <n v="2009"/>
    <n v="258564"/>
    <n v="127310"/>
    <n v="131254"/>
    <n v="18099.48"/>
    <n v="38008.907999999996"/>
    <n v="40853.112000000001"/>
    <n v="35423.267999999996"/>
    <n v="35681.832000000002"/>
    <n v="36457.524000000005"/>
    <n v="25339.272000000001"/>
    <n v="14738.147999999999"/>
    <n v="9566.8680000000004"/>
    <n v="4137.0240000000003"/>
    <x v="22"/>
    <s v="Michigan, 2009"/>
  </r>
  <r>
    <s v="Presque Isle County"/>
    <s v="Michigan"/>
    <n v="2009"/>
    <n v="13742"/>
    <n v="6881"/>
    <n v="6861"/>
    <n v="590.90599999999995"/>
    <n v="1360.4580000000001"/>
    <n v="1415.4259999999999"/>
    <n v="989.42399999999998"/>
    <n v="1484.136"/>
    <n v="2294.9139999999998"/>
    <n v="2212.462"/>
    <n v="1772.7180000000001"/>
    <n v="1223.038"/>
    <n v="384.77600000000001"/>
    <x v="22"/>
    <s v="Michigan, 2009"/>
  </r>
  <r>
    <s v="Roscommon County"/>
    <s v="Michigan"/>
    <n v="2009"/>
    <n v="25280"/>
    <n v="12366"/>
    <n v="12914"/>
    <n v="1011.2"/>
    <n v="2502.7199999999998"/>
    <n v="2452.16"/>
    <n v="1845.44"/>
    <n v="2679.68"/>
    <n v="3817.2799999999997"/>
    <n v="4550.3999999999996"/>
    <n v="3716.16"/>
    <n v="2123.52"/>
    <n v="556.16"/>
    <x v="22"/>
    <s v="Michigan, 2009"/>
  </r>
  <r>
    <s v="Saginaw County"/>
    <s v="Michigan"/>
    <n v="2009"/>
    <n v="202814"/>
    <n v="97710"/>
    <n v="105104"/>
    <n v="12574.468000000001"/>
    <n v="27582.703999999998"/>
    <n v="28596.773999999998"/>
    <n v="23729.238000000001"/>
    <n v="26568.633999999998"/>
    <n v="30624.914000000001"/>
    <n v="24337.68"/>
    <n v="14805.422"/>
    <n v="10140.700000000001"/>
    <n v="4056.28"/>
    <x v="22"/>
    <s v="Michigan, 2009"/>
  </r>
  <r>
    <s v="St. Clair County"/>
    <s v="Michigan"/>
    <n v="2009"/>
    <n v="169260"/>
    <n v="83806"/>
    <n v="85454"/>
    <n v="10155.6"/>
    <n v="23357.879999999997"/>
    <n v="21834.54"/>
    <n v="18957.12"/>
    <n v="25219.739999999998"/>
    <n v="27250.86"/>
    <n v="20141.940000000002"/>
    <n v="11848.2"/>
    <n v="7616.7"/>
    <n v="2877.42"/>
    <x v="22"/>
    <s v="Michigan, 2009"/>
  </r>
  <r>
    <s v="St. Joseph County"/>
    <s v="Michigan"/>
    <n v="2009"/>
    <n v="62219"/>
    <n v="30799"/>
    <n v="31420"/>
    <n v="4666.4250000000002"/>
    <n v="8835.098"/>
    <n v="8399.5650000000005"/>
    <n v="7528.4989999999998"/>
    <n v="8212.9079999999994"/>
    <n v="8959.5360000000001"/>
    <n v="7217.4040000000005"/>
    <n v="4541.9870000000001"/>
    <n v="2550.9790000000003"/>
    <n v="1368.818"/>
    <x v="22"/>
    <s v="Michigan, 2009"/>
  </r>
  <r>
    <s v="Sanilac County"/>
    <s v="Michigan"/>
    <n v="2009"/>
    <n v="43291"/>
    <n v="21581"/>
    <n v="21710"/>
    <n v="2640.7510000000002"/>
    <n v="5844.2849999999999"/>
    <n v="5627.83"/>
    <n v="4242.518"/>
    <n v="5757.7029999999995"/>
    <n v="6753.3960000000006"/>
    <n v="5368.0839999999998"/>
    <n v="3809.6080000000002"/>
    <n v="2337.7139999999999"/>
    <n v="952.40200000000004"/>
    <x v="22"/>
    <s v="Michigan, 2009"/>
  </r>
  <r>
    <s v="Schoolcraft County"/>
    <s v="Michigan"/>
    <n v="2009"/>
    <n v="8413"/>
    <n v="4204"/>
    <n v="4209"/>
    <n v="378.58499999999998"/>
    <n v="1026.386"/>
    <n v="858.12599999999998"/>
    <n v="740.34400000000005"/>
    <n v="1076.864"/>
    <n v="1413.384"/>
    <n v="1228.298"/>
    <n v="883.36500000000001"/>
    <n v="622.56200000000001"/>
    <n v="176.673"/>
    <x v="22"/>
    <s v="Michigan, 2009"/>
  </r>
  <r>
    <s v="Shiawassee County"/>
    <s v="Michigan"/>
    <n v="2009"/>
    <n v="71406"/>
    <n v="35264"/>
    <n v="36142"/>
    <n v="4284.3599999999997"/>
    <n v="9854.0280000000002"/>
    <n v="9282.7799999999988"/>
    <n v="8497.3139999999985"/>
    <n v="10068.245999999999"/>
    <n v="11353.554"/>
    <n v="8497.3140000000003"/>
    <n v="5284.0439999999999"/>
    <n v="2999.0520000000001"/>
    <n v="1285.308"/>
    <x v="22"/>
    <s v="Michigan, 2009"/>
  </r>
  <r>
    <s v="Tuscola County"/>
    <s v="Michigan"/>
    <n v="2009"/>
    <n v="56538"/>
    <n v="28294"/>
    <n v="28244"/>
    <n v="3279.2040000000002"/>
    <n v="7406.4780000000001"/>
    <n v="7519.5540000000001"/>
    <n v="6162.6419999999998"/>
    <n v="7689.1679999999997"/>
    <n v="9159.1560000000009"/>
    <n v="7236.8639999999996"/>
    <n v="4523.04"/>
    <n v="2713.8240000000001"/>
    <n v="961.14599999999996"/>
    <x v="22"/>
    <s v="Michigan, 2009"/>
  </r>
  <r>
    <s v="Van Buren County"/>
    <s v="Michigan"/>
    <n v="2009"/>
    <n v="78026"/>
    <n v="38683"/>
    <n v="39343"/>
    <n v="5383.7939999999999"/>
    <n v="11157.718000000001"/>
    <n v="10143.380000000001"/>
    <n v="8582.86"/>
    <n v="10611.536"/>
    <n v="12484.16"/>
    <n v="9519.1720000000005"/>
    <n v="5617.8719999999994"/>
    <n v="3433.1440000000002"/>
    <n v="1092.364"/>
    <x v="22"/>
    <s v="Michigan, 2009"/>
  </r>
  <r>
    <s v="Washtenaw County"/>
    <s v="Michigan"/>
    <n v="2009"/>
    <n v="346007"/>
    <n v="172526"/>
    <n v="173481"/>
    <n v="20414.413"/>
    <n v="39790.805"/>
    <n v="81311.645000000004"/>
    <n v="40828.826000000001"/>
    <n v="49132.994000000006"/>
    <n v="47748.966"/>
    <n v="34600.699999999997"/>
    <n v="16954.343000000001"/>
    <n v="10380.209999999999"/>
    <n v="4152.0839999999998"/>
    <x v="22"/>
    <s v="Michigan, 2009"/>
  </r>
  <r>
    <s v="Wayne County"/>
    <s v="Michigan"/>
    <n v="2009"/>
    <n v="1977997"/>
    <n v="951658"/>
    <n v="1026339"/>
    <n v="134503.796"/>
    <n v="288787.56200000003"/>
    <n v="267029.59499999997"/>
    <n v="267029.59499999997"/>
    <n v="284831.56800000003"/>
    <n v="292743.55599999998"/>
    <n v="209667.682"/>
    <n v="116701.823"/>
    <n v="83075.873999999996"/>
    <n v="33625.949000000001"/>
    <x v="22"/>
    <s v="Michigan, 2009"/>
  </r>
  <r>
    <s v="Wexford County"/>
    <s v="Michigan"/>
    <n v="2009"/>
    <n v="31624"/>
    <n v="15733"/>
    <n v="15891"/>
    <n v="2087.1840000000002"/>
    <n v="4142.7440000000006"/>
    <n v="3984.6239999999998"/>
    <n v="3510.2640000000001"/>
    <n v="4395.7359999999999"/>
    <n v="4775.2240000000002"/>
    <n v="3794.88"/>
    <n v="2624.7919999999999"/>
    <n v="1549.576"/>
    <n v="695.72799999999995"/>
    <x v="22"/>
    <s v="Michigan, 2009"/>
  </r>
  <r>
    <s v="Aitkin County"/>
    <s v="Minnesota"/>
    <n v="2009"/>
    <n v="15871"/>
    <n v="8063"/>
    <n v="7808"/>
    <n v="793.55"/>
    <n v="1555.3580000000002"/>
    <n v="1523.616"/>
    <n v="1063.357"/>
    <n v="1618.8420000000001"/>
    <n v="2491.7470000000003"/>
    <n v="2729.8119999999999"/>
    <n v="2412.3919999999998"/>
    <n v="1206.1959999999999"/>
    <n v="460.25900000000001"/>
    <x v="23"/>
    <s v="Minnesota, 2009"/>
  </r>
  <r>
    <s v="Anoka County"/>
    <s v="Minnesota"/>
    <n v="2009"/>
    <n v="326489"/>
    <n v="164931"/>
    <n v="161558"/>
    <n v="22527.741000000002"/>
    <n v="47667.394"/>
    <n v="43096.547999999995"/>
    <n v="45381.971000000005"/>
    <n v="53544.195999999996"/>
    <n v="52564.728999999999"/>
    <n v="33628.366999999998"/>
    <n v="16977.428"/>
    <n v="8488.7139999999999"/>
    <n v="2938.4009999999998"/>
    <x v="23"/>
    <s v="Minnesota, 2009"/>
  </r>
  <r>
    <s v="Becker County"/>
    <s v="Minnesota"/>
    <n v="2009"/>
    <n v="31832"/>
    <n v="15870"/>
    <n v="15962"/>
    <n v="2132.7440000000001"/>
    <n v="4201.8239999999996"/>
    <n v="4010.8320000000003"/>
    <n v="3024.04"/>
    <n v="3851.6720000000005"/>
    <n v="4902.1280000000006"/>
    <n v="4392.8159999999998"/>
    <n v="2928.5439999999999"/>
    <n v="1687.096"/>
    <n v="732.13599999999997"/>
    <x v="23"/>
    <s v="Minnesota, 2009"/>
  </r>
  <r>
    <s v="Beltrami County"/>
    <s v="Minnesota"/>
    <n v="2009"/>
    <n v="43407"/>
    <n v="21553"/>
    <n v="21854"/>
    <n v="3168.7109999999998"/>
    <n v="5903.3519999999999"/>
    <n v="7466.0039999999999"/>
    <n v="6120.3870000000006"/>
    <n v="4731.3630000000003"/>
    <n v="5903.3519999999999"/>
    <n v="4601.1419999999998"/>
    <n v="2951.6759999999999"/>
    <n v="1692.873"/>
    <n v="781.32600000000002"/>
    <x v="23"/>
    <s v="Minnesota, 2009"/>
  </r>
  <r>
    <s v="Benton County"/>
    <s v="Minnesota"/>
    <n v="2009"/>
    <n v="39460"/>
    <n v="19656"/>
    <n v="19804"/>
    <n v="2959.5"/>
    <n v="5248.18"/>
    <n v="5682.24"/>
    <n v="7102.8"/>
    <n v="5603.32"/>
    <n v="5406.02"/>
    <n v="3472.48"/>
    <n v="1894.0800000000002"/>
    <n v="1223.26"/>
    <n v="907.58"/>
    <x v="23"/>
    <s v="Minnesota, 2009"/>
  </r>
  <r>
    <s v="Big Stone County"/>
    <s v="Minnesota"/>
    <n v="2009"/>
    <n v="5335"/>
    <n v="2621"/>
    <n v="2714"/>
    <n v="282.755"/>
    <n v="597.52"/>
    <n v="650.86999999999989"/>
    <n v="288.09000000000003"/>
    <n v="576.18000000000006"/>
    <n v="885.6099999999999"/>
    <n v="714.89"/>
    <n v="608.19000000000005"/>
    <n v="570.84500000000003"/>
    <n v="154.715"/>
    <x v="23"/>
    <s v="Minnesota, 2009"/>
  </r>
  <r>
    <s v="Blue Earth County"/>
    <s v="Minnesota"/>
    <n v="2009"/>
    <n v="59883"/>
    <n v="29779"/>
    <n v="30104"/>
    <n v="3592.98"/>
    <n v="6227.8320000000003"/>
    <n v="16707.357"/>
    <n v="7006.3109999999997"/>
    <n v="6527.2469999999994"/>
    <n v="7485.375"/>
    <n v="5509.2359999999999"/>
    <n v="3173.799"/>
    <n v="2574.9690000000001"/>
    <n v="1137.777"/>
    <x v="23"/>
    <s v="Minnesota, 2009"/>
  </r>
  <r>
    <s v="Brown County"/>
    <s v="Minnesota"/>
    <n v="2009"/>
    <n v="25881"/>
    <n v="12972"/>
    <n v="12909"/>
    <n v="1501.098"/>
    <n v="3183.3630000000003"/>
    <n v="3882.15"/>
    <n v="2122.2419999999997"/>
    <n v="3053.9580000000001"/>
    <n v="4270.3649999999998"/>
    <n v="3053.9580000000001"/>
    <n v="2199.8850000000002"/>
    <n v="1578.741"/>
    <n v="1009.359"/>
    <x v="23"/>
    <s v="Minnesota, 2009"/>
  </r>
  <r>
    <s v="Carlton County"/>
    <s v="Minnesota"/>
    <n v="2009"/>
    <n v="33875"/>
    <n v="17300"/>
    <n v="16575"/>
    <n v="2066.375"/>
    <n v="4471.5"/>
    <n v="4234.375"/>
    <n v="3556.875"/>
    <n v="4911.875"/>
    <n v="5555.5"/>
    <n v="3997.25"/>
    <n v="2506.75"/>
    <n v="1592.125"/>
    <n v="948.5"/>
    <x v="23"/>
    <s v="Minnesota, 2009"/>
  </r>
  <r>
    <s v="Carver County"/>
    <s v="Minnesota"/>
    <n v="2009"/>
    <n v="88208"/>
    <n v="44677"/>
    <n v="43531"/>
    <n v="6792.0159999999996"/>
    <n v="14995.36"/>
    <n v="11378.831999999999"/>
    <n v="9879.2960000000003"/>
    <n v="15877.44"/>
    <n v="14818.944"/>
    <n v="7497.68"/>
    <n v="3704.7359999999999"/>
    <n v="2469.8240000000001"/>
    <n v="793.87199999999996"/>
    <x v="23"/>
    <s v="Minnesota, 2009"/>
  </r>
  <r>
    <s v="Cass County"/>
    <s v="Minnesota"/>
    <n v="2009"/>
    <n v="28654"/>
    <n v="14329"/>
    <n v="14325"/>
    <n v="1747.894"/>
    <n v="3295.21"/>
    <n v="3381.172"/>
    <n v="2406.9360000000001"/>
    <n v="3237.902"/>
    <n v="4441.3700000000008"/>
    <n v="4699.2560000000003"/>
    <n v="3438.48"/>
    <n v="1575.97"/>
    <n v="458.464"/>
    <x v="23"/>
    <s v="Minnesota, 2009"/>
  </r>
  <r>
    <s v="Chippewa County"/>
    <s v="Minnesota"/>
    <n v="2009"/>
    <n v="12454"/>
    <n v="6174"/>
    <n v="6280"/>
    <n v="722.33199999999999"/>
    <n v="1643.9279999999999"/>
    <n v="1556.75"/>
    <n v="983.86599999999999"/>
    <n v="1594.1120000000001"/>
    <n v="2005.0940000000001"/>
    <n v="1556.75"/>
    <n v="983.86599999999999"/>
    <n v="958.95800000000008"/>
    <n v="448.34399999999999"/>
    <x v="23"/>
    <s v="Minnesota, 2009"/>
  </r>
  <r>
    <s v="Chisago County"/>
    <s v="Minnesota"/>
    <n v="2009"/>
    <n v="49771"/>
    <n v="26016"/>
    <n v="23755"/>
    <n v="3583.5120000000002"/>
    <n v="7664.7340000000004"/>
    <n v="6271.1460000000006"/>
    <n v="5872.9780000000001"/>
    <n v="8610.3829999999998"/>
    <n v="7863.8179999999993"/>
    <n v="4778.0159999999996"/>
    <n v="2787.1759999999999"/>
    <n v="1642.443"/>
    <n v="597.25199999999995"/>
    <x v="23"/>
    <s v="Minnesota, 2009"/>
  </r>
  <r>
    <s v="Clay County"/>
    <s v="Minnesota"/>
    <n v="2009"/>
    <n v="54902"/>
    <n v="26463"/>
    <n v="28439"/>
    <n v="3458.826"/>
    <n v="6752.9459999999999"/>
    <n v="13396.088"/>
    <n v="5215.6900000000005"/>
    <n v="6643.1419999999998"/>
    <n v="7521.5739999999996"/>
    <n v="5050.9840000000004"/>
    <n v="3074.5119999999997"/>
    <n v="2525.4920000000002"/>
    <n v="1152.942"/>
    <x v="23"/>
    <s v="Minnesota, 2009"/>
  </r>
  <r>
    <s v="Clearwater County"/>
    <s v="Minnesota"/>
    <n v="2009"/>
    <n v="8231"/>
    <n v="4166"/>
    <n v="4065"/>
    <n v="567.93899999999996"/>
    <n v="1045.337"/>
    <n v="1037.106"/>
    <n v="823.1"/>
    <n v="913.64100000000008"/>
    <n v="1284.0360000000001"/>
    <n v="1028.875"/>
    <n v="798.40700000000004"/>
    <n v="395.08799999999997"/>
    <n v="337.471"/>
    <x v="23"/>
    <s v="Minnesota, 2009"/>
  </r>
  <r>
    <s v="Cottonwood County"/>
    <s v="Minnesota"/>
    <n v="2009"/>
    <n v="11343"/>
    <n v="5582"/>
    <n v="5761"/>
    <n v="782.66700000000003"/>
    <n v="1508.6190000000001"/>
    <n v="1383.846"/>
    <n v="873.41100000000006"/>
    <n v="1372.5029999999999"/>
    <n v="1690.107"/>
    <n v="1463.2470000000001"/>
    <n v="941.46900000000005"/>
    <n v="873.41100000000006"/>
    <n v="465.06299999999999"/>
    <x v="23"/>
    <s v="Minnesota, 2009"/>
  </r>
  <r>
    <s v="Crow Wing County"/>
    <s v="Minnesota"/>
    <n v="2009"/>
    <n v="61435"/>
    <n v="30399"/>
    <n v="31036"/>
    <n v="3931.84"/>
    <n v="7617.9400000000005"/>
    <n v="7556.5050000000001"/>
    <n v="6942.1550000000007"/>
    <n v="7372.2000000000007"/>
    <n v="9153.8149999999987"/>
    <n v="7925.1149999999998"/>
    <n v="5959.1949999999997"/>
    <n v="3686.1"/>
    <n v="1351.57"/>
    <x v="23"/>
    <s v="Minnesota, 2009"/>
  </r>
  <r>
    <s v="Dakota County"/>
    <s v="Minnesota"/>
    <n v="2009"/>
    <n v="389434"/>
    <n v="192850"/>
    <n v="196584"/>
    <n v="28039.248"/>
    <n v="57246.797999999995"/>
    <n v="52573.59"/>
    <n v="53741.892"/>
    <n v="61920.006000000001"/>
    <n v="63867.175999999992"/>
    <n v="38943.4"/>
    <n v="18692.832000000002"/>
    <n v="10514.718000000001"/>
    <n v="3894.34"/>
    <x v="23"/>
    <s v="Minnesota, 2009"/>
  </r>
  <r>
    <s v="Dodge County"/>
    <s v="Minnesota"/>
    <n v="2009"/>
    <n v="19504"/>
    <n v="9708"/>
    <n v="9796"/>
    <n v="1462.8"/>
    <n v="3159.6480000000001"/>
    <n v="2438"/>
    <n v="2340.48"/>
    <n v="3042.6239999999998"/>
    <n v="2925.6"/>
    <n v="1813.8719999999998"/>
    <n v="1170.24"/>
    <n v="780.16000000000008"/>
    <n v="390.08"/>
    <x v="23"/>
    <s v="Minnesota, 2009"/>
  </r>
  <r>
    <s v="Douglas County"/>
    <s v="Minnesota"/>
    <n v="2009"/>
    <n v="35854"/>
    <n v="17858"/>
    <n v="17996"/>
    <n v="2151.2399999999998"/>
    <n v="4087.3559999999998"/>
    <n v="4517.6039999999994"/>
    <n v="4266.6260000000002"/>
    <n v="4087.3560000000002"/>
    <n v="5342.2460000000001"/>
    <n v="4553.4579999999996"/>
    <n v="3477.8379999999997"/>
    <n v="2438.0720000000001"/>
    <n v="932.20399999999995"/>
    <x v="23"/>
    <s v="Minnesota, 2009"/>
  </r>
  <r>
    <s v="Faribault County"/>
    <s v="Minnesota"/>
    <n v="2009"/>
    <n v="14834"/>
    <n v="7391"/>
    <n v="7443"/>
    <n v="815.87"/>
    <n v="1794.914"/>
    <n v="1958.088"/>
    <n v="1082.8820000000001"/>
    <n v="1676.242"/>
    <n v="2417.942"/>
    <n v="1883.9180000000001"/>
    <n v="1364.7280000000001"/>
    <n v="1201.5540000000001"/>
    <n v="652.69600000000003"/>
    <x v="23"/>
    <s v="Minnesota, 2009"/>
  </r>
  <r>
    <s v="Fillmore County"/>
    <s v="Minnesota"/>
    <n v="2009"/>
    <n v="20966"/>
    <n v="10440"/>
    <n v="10526"/>
    <n v="1404.722"/>
    <n v="2704.614"/>
    <n v="2683.6480000000001"/>
    <n v="1824.0419999999999"/>
    <n v="2641.7159999999999"/>
    <n v="3228.7640000000001"/>
    <n v="2578.8180000000002"/>
    <n v="1761.144"/>
    <n v="1320.8580000000002"/>
    <n v="775.74199999999996"/>
    <x v="23"/>
    <s v="Minnesota, 2009"/>
  </r>
  <r>
    <s v="Freeborn County"/>
    <s v="Minnesota"/>
    <n v="2009"/>
    <n v="31211"/>
    <n v="15467"/>
    <n v="15744"/>
    <n v="1872.66"/>
    <n v="3620.4759999999997"/>
    <n v="3714.1090000000004"/>
    <n v="3152.3109999999997"/>
    <n v="3901.375"/>
    <n v="4900.1270000000004"/>
    <n v="3963.797"/>
    <n v="2871.4120000000003"/>
    <n v="1997.5039999999999"/>
    <n v="1217.229"/>
    <x v="23"/>
    <s v="Minnesota, 2009"/>
  </r>
  <r>
    <s v="Goodhue County"/>
    <s v="Minnesota"/>
    <n v="2009"/>
    <n v="45605"/>
    <n v="22792"/>
    <n v="22813"/>
    <n v="2918.72"/>
    <n v="5974.2549999999992"/>
    <n v="6019.8600000000006"/>
    <n v="4514.8950000000004"/>
    <n v="6111.07"/>
    <n v="7616.0349999999999"/>
    <n v="5381.3899999999994"/>
    <n v="3329.165"/>
    <n v="2280.25"/>
    <n v="1368.15"/>
    <x v="23"/>
    <s v="Minnesota, 2009"/>
  </r>
  <r>
    <s v="Grant County"/>
    <s v="Minnesota"/>
    <n v="2009"/>
    <n v="5965"/>
    <n v="2935"/>
    <n v="3030"/>
    <n v="340.005"/>
    <n v="703.87"/>
    <n v="703.87"/>
    <n v="483.16499999999996"/>
    <n v="668.07999999999993"/>
    <n v="906.68000000000006"/>
    <n v="763.52"/>
    <n v="626.32500000000005"/>
    <n v="489.13"/>
    <n v="268.42500000000001"/>
    <x v="23"/>
    <s v="Minnesota, 2009"/>
  </r>
  <r>
    <s v="Hennepin County"/>
    <s v="Minnesota"/>
    <n v="2009"/>
    <n v="1136224"/>
    <n v="561862"/>
    <n v="574362"/>
    <n v="79535.679999999993"/>
    <n v="137483.10399999999"/>
    <n v="149981.568"/>
    <n v="187476.96000000002"/>
    <n v="165888.704"/>
    <n v="172706.04800000001"/>
    <n v="119303.52"/>
    <n v="60219.872000000003"/>
    <n v="44312.736000000004"/>
    <n v="20452.031999999999"/>
    <x v="23"/>
    <s v="Minnesota, 2009"/>
  </r>
  <r>
    <s v="Houston County"/>
    <s v="Minnesota"/>
    <n v="2009"/>
    <n v="19463"/>
    <n v="9592"/>
    <n v="9871"/>
    <n v="1109.3910000000001"/>
    <n v="2530.19"/>
    <n v="2530.19"/>
    <n v="1732.2069999999999"/>
    <n v="2510.7269999999999"/>
    <n v="3367.0990000000002"/>
    <n v="2432.875"/>
    <n v="1479.1880000000001"/>
    <n v="1167.78"/>
    <n v="603.35299999999995"/>
    <x v="23"/>
    <s v="Minnesota, 2009"/>
  </r>
  <r>
    <s v="Hubbard County"/>
    <s v="Minnesota"/>
    <n v="2009"/>
    <n v="18675"/>
    <n v="9273"/>
    <n v="9402"/>
    <n v="1083.1500000000001"/>
    <n v="2184.9749999999999"/>
    <n v="2203.65"/>
    <n v="1456.65"/>
    <n v="2222.3249999999998"/>
    <n v="2913.3"/>
    <n v="2801.25"/>
    <n v="2166.3000000000002"/>
    <n v="1120.5"/>
    <n v="504.22500000000002"/>
    <x v="23"/>
    <s v="Minnesota, 2009"/>
  </r>
  <r>
    <s v="Isanti County"/>
    <s v="Minnesota"/>
    <n v="2009"/>
    <n v="38589"/>
    <n v="19421"/>
    <n v="19168"/>
    <n v="2508.2849999999999"/>
    <n v="5749.7610000000004"/>
    <n v="5170.9259999999995"/>
    <n v="5209.5149999999994"/>
    <n v="5981.2950000000001"/>
    <n v="6019.884"/>
    <n v="3897.489"/>
    <n v="2315.34"/>
    <n v="810.36899999999991"/>
    <n v="964.72500000000002"/>
    <x v="23"/>
    <s v="Minnesota, 2009"/>
  </r>
  <r>
    <s v="Itasca County"/>
    <s v="Minnesota"/>
    <n v="2009"/>
    <n v="44364"/>
    <n v="22121"/>
    <n v="22243"/>
    <n v="2484.384"/>
    <n v="5146.2240000000002"/>
    <n v="5456.7719999999999"/>
    <n v="4125.8519999999999"/>
    <n v="5323.68"/>
    <n v="7364.424"/>
    <n v="6565.8719999999994"/>
    <n v="4214.58"/>
    <n v="2617.4759999999997"/>
    <n v="1020.372"/>
    <x v="23"/>
    <s v="Minnesota, 2009"/>
  </r>
  <r>
    <s v="Jackson County"/>
    <s v="Minnesota"/>
    <n v="2009"/>
    <n v="10881"/>
    <n v="5501"/>
    <n v="5380"/>
    <n v="587.57399999999996"/>
    <n v="1262.1959999999999"/>
    <n v="1425.4110000000001"/>
    <n v="990.17100000000005"/>
    <n v="1262.1959999999999"/>
    <n v="1828.008"/>
    <n v="1283.9580000000001"/>
    <n v="979.29"/>
    <n v="892.24199999999996"/>
    <n v="369.95400000000001"/>
    <x v="23"/>
    <s v="Minnesota, 2009"/>
  </r>
  <r>
    <s v="Kanabec County"/>
    <s v="Minnesota"/>
    <n v="2009"/>
    <n v="16059"/>
    <n v="8118"/>
    <n v="7941"/>
    <n v="947.48099999999999"/>
    <n v="2119.788"/>
    <n v="2071.6109999999999"/>
    <n v="1557.723"/>
    <n v="2151.9059999999999"/>
    <n v="2665.7939999999999"/>
    <n v="2071.6109999999999"/>
    <n v="1413.192"/>
    <n v="786.89100000000008"/>
    <n v="240.88499999999999"/>
    <x v="23"/>
    <s v="Minnesota, 2009"/>
  </r>
  <r>
    <s v="Kandiyohi County"/>
    <s v="Minnesota"/>
    <n v="2009"/>
    <n v="40950"/>
    <n v="20460"/>
    <n v="20490"/>
    <n v="2866.5"/>
    <n v="5159.7000000000007"/>
    <n v="5651.1"/>
    <n v="4627.3500000000004"/>
    <n v="4954.95"/>
    <n v="6429.15"/>
    <n v="4832.1000000000004"/>
    <n v="3112.2"/>
    <n v="2129.4"/>
    <n v="1146.5999999999999"/>
    <x v="23"/>
    <s v="Minnesota, 2009"/>
  </r>
  <r>
    <s v="Kittson County"/>
    <s v="Minnesota"/>
    <n v="2009"/>
    <n v="4523"/>
    <n v="2233"/>
    <n v="2290"/>
    <n v="203.535"/>
    <n v="556.32899999999995"/>
    <n v="547.28300000000002"/>
    <n v="284.94900000000001"/>
    <n v="524.66800000000001"/>
    <n v="750.81799999999998"/>
    <n v="601.55899999999997"/>
    <n v="438.73099999999999"/>
    <n v="379.93200000000002"/>
    <n v="239.71899999999999"/>
    <x v="23"/>
    <s v="Minnesota, 2009"/>
  </r>
  <r>
    <s v="Koochiching County"/>
    <s v="Minnesota"/>
    <n v="2009"/>
    <n v="13396"/>
    <n v="6621"/>
    <n v="6775"/>
    <n v="629.61199999999997"/>
    <n v="1580.7280000000001"/>
    <n v="1580.7280000000001"/>
    <n v="1085.076"/>
    <n v="1687.896"/>
    <n v="2223.7359999999999"/>
    <n v="1915.6280000000002"/>
    <n v="1366.3920000000001"/>
    <n v="1085.076"/>
    <n v="241.12799999999999"/>
    <x v="23"/>
    <s v="Minnesota, 2009"/>
  </r>
  <r>
    <s v="Lac qui Parle County"/>
    <s v="Minnesota"/>
    <n v="2009"/>
    <n v="7258"/>
    <n v="3607"/>
    <n v="3651"/>
    <n v="333.86799999999999"/>
    <n v="849.18600000000004"/>
    <n v="856.44399999999996"/>
    <n v="515.31799999999998"/>
    <n v="762.09"/>
    <n v="1255.634"/>
    <n v="1023.3779999999999"/>
    <n v="674.99399999999991"/>
    <n v="573.38199999999995"/>
    <n v="413.70600000000002"/>
    <x v="23"/>
    <s v="Minnesota, 2009"/>
  </r>
  <r>
    <s v="Lake County"/>
    <s v="Minnesota"/>
    <n v="2009"/>
    <n v="10751"/>
    <n v="5403"/>
    <n v="5348"/>
    <n v="462.29300000000001"/>
    <n v="1085.8510000000001"/>
    <n v="1182.6100000000001"/>
    <n v="999.84299999999996"/>
    <n v="1333.124"/>
    <n v="1902.9270000000001"/>
    <n v="1526.6420000000001"/>
    <n v="1128.855"/>
    <n v="849.32899999999995"/>
    <n v="268.77499999999998"/>
    <x v="23"/>
    <s v="Minnesota, 2009"/>
  </r>
  <r>
    <s v="Lake of the Woods County"/>
    <s v="Minnesota"/>
    <n v="2009"/>
    <n v="4068"/>
    <n v="2030"/>
    <n v="2038"/>
    <n v="215.60400000000001"/>
    <n v="431.20799999999997"/>
    <n v="447.48"/>
    <n v="329.50800000000004"/>
    <n v="455.61599999999999"/>
    <n v="756.64800000000002"/>
    <n v="585.79200000000003"/>
    <n v="463.75199999999995"/>
    <n v="252.21600000000001"/>
    <n v="134.244"/>
    <x v="23"/>
    <s v="Minnesota, 2009"/>
  </r>
  <r>
    <s v="Le Sueur County"/>
    <s v="Minnesota"/>
    <n v="2009"/>
    <n v="27768"/>
    <n v="13994"/>
    <n v="13774"/>
    <n v="1888.2239999999999"/>
    <n v="3859.752"/>
    <n v="3582.0720000000001"/>
    <n v="2804.5680000000002"/>
    <n v="4026.3599999999997"/>
    <n v="4331.808"/>
    <n v="3276.6239999999998"/>
    <n v="2054.8320000000003"/>
    <n v="1360.6320000000001"/>
    <n v="583.12800000000004"/>
    <x v="23"/>
    <s v="Minnesota, 2009"/>
  </r>
  <r>
    <s v="Lincoln County"/>
    <s v="Minnesota"/>
    <n v="2009"/>
    <n v="5832"/>
    <n v="2883"/>
    <n v="2949"/>
    <n v="349.92"/>
    <n v="717.33600000000001"/>
    <n v="647.35199999999998"/>
    <n v="460.72799999999995"/>
    <n v="653.18399999999997"/>
    <n v="845.64"/>
    <n v="711.50400000000002"/>
    <n v="624.02399999999989"/>
    <n v="594.86400000000003"/>
    <n v="221.61600000000001"/>
    <x v="23"/>
    <s v="Minnesota, 2009"/>
  </r>
  <r>
    <s v="Lyon County"/>
    <s v="Minnesota"/>
    <n v="2009"/>
    <n v="24910"/>
    <n v="12337"/>
    <n v="12573"/>
    <n v="1569.33"/>
    <n v="3238.3"/>
    <n v="4159.97"/>
    <n v="3362.8500000000004"/>
    <n v="2864.65"/>
    <n v="3661.77"/>
    <n v="2491"/>
    <n v="1544.42"/>
    <n v="1270.4099999999999"/>
    <n v="772.21"/>
    <x v="23"/>
    <s v="Minnesota, 2009"/>
  </r>
  <r>
    <s v="McLeod County"/>
    <s v="Minnesota"/>
    <n v="2009"/>
    <n v="36879"/>
    <n v="18480"/>
    <n v="18399"/>
    <n v="2655.288"/>
    <n v="5310.576"/>
    <n v="4720.5119999999997"/>
    <n v="4351.7219999999998"/>
    <n v="5089.3019999999997"/>
    <n v="5531.85"/>
    <n v="4056.6899999999996"/>
    <n v="2581.5299999999997"/>
    <n v="1733.3130000000001"/>
    <n v="885.096"/>
    <x v="23"/>
    <s v="Minnesota, 2009"/>
  </r>
  <r>
    <s v="Mahnomen County"/>
    <s v="Minnesota"/>
    <n v="2009"/>
    <n v="5051"/>
    <n v="2552"/>
    <n v="2499"/>
    <n v="434.38600000000002"/>
    <n v="757.65000000000009"/>
    <n v="742.49700000000007"/>
    <n v="393.97800000000001"/>
    <n v="525.30399999999997"/>
    <n v="722.29299999999989"/>
    <n v="616.22199999999998"/>
    <n v="444.488"/>
    <n v="262.65200000000004"/>
    <n v="156.58099999999999"/>
    <x v="23"/>
    <s v="Minnesota, 2009"/>
  </r>
  <r>
    <s v="Marshall County"/>
    <s v="Minnesota"/>
    <n v="2009"/>
    <n v="9452"/>
    <n v="4788"/>
    <n v="4664"/>
    <n v="529.31200000000001"/>
    <n v="1219.308"/>
    <n v="1153.144"/>
    <n v="699.44799999999998"/>
    <n v="1266.568"/>
    <n v="1569.0319999999999"/>
    <n v="1219.308"/>
    <n v="822.32399999999996"/>
    <n v="633.28399999999999"/>
    <n v="340.27199999999999"/>
    <x v="23"/>
    <s v="Minnesota, 2009"/>
  </r>
  <r>
    <s v="Martin County"/>
    <s v="Minnesota"/>
    <n v="2009"/>
    <n v="20448"/>
    <n v="10080"/>
    <n v="10368"/>
    <n v="1104.192"/>
    <n v="2637.7920000000004"/>
    <n v="2474.2080000000001"/>
    <n v="1492.704"/>
    <n v="2433.3119999999999"/>
    <n v="3353.4719999999998"/>
    <n v="2678.6880000000001"/>
    <n v="1840.3200000000002"/>
    <n v="1738.08"/>
    <n v="736.12800000000004"/>
    <x v="23"/>
    <s v="Minnesota, 2009"/>
  </r>
  <r>
    <s v="Meeker County"/>
    <s v="Minnesota"/>
    <n v="2009"/>
    <n v="23195"/>
    <n v="11684"/>
    <n v="11511"/>
    <n v="1623.65"/>
    <n v="3200.91"/>
    <n v="2968.96"/>
    <n v="2133.94"/>
    <n v="2922.57"/>
    <n v="3757.59"/>
    <n v="2783.4"/>
    <n v="1832.405"/>
    <n v="1275.7249999999999"/>
    <n v="719.04499999999996"/>
    <x v="23"/>
    <s v="Minnesota, 2009"/>
  </r>
  <r>
    <s v="Mille Lacs County"/>
    <s v="Minnesota"/>
    <n v="2009"/>
    <n v="26071"/>
    <n v="12894"/>
    <n v="13177"/>
    <n v="1824.97"/>
    <n v="3467.4430000000002"/>
    <n v="3363.1589999999997"/>
    <n v="3076.3780000000002"/>
    <n v="3545.6559999999999"/>
    <n v="3806.366"/>
    <n v="2867.81"/>
    <n v="2163.893"/>
    <n v="1329.6210000000001"/>
    <n v="651.77499999999998"/>
    <x v="23"/>
    <s v="Minnesota, 2009"/>
  </r>
  <r>
    <s v="Morrison County"/>
    <s v="Minnesota"/>
    <n v="2009"/>
    <n v="32717"/>
    <n v="16437"/>
    <n v="16280"/>
    <n v="2224.7559999999999"/>
    <n v="4449.5120000000006"/>
    <n v="4351.3609999999999"/>
    <n v="3468.002"/>
    <n v="4220.4930000000004"/>
    <n v="5169.2860000000001"/>
    <n v="3697.0210000000002"/>
    <n v="2584.643"/>
    <n v="1668.567"/>
    <n v="883.35900000000004"/>
    <x v="23"/>
    <s v="Minnesota, 2009"/>
  </r>
  <r>
    <s v="Mower County"/>
    <s v="Minnesota"/>
    <n v="2009"/>
    <n v="38119"/>
    <n v="18918"/>
    <n v="19201"/>
    <n v="2744.5680000000002"/>
    <n v="5260.4220000000005"/>
    <n v="4764.875"/>
    <n v="4116.8519999999999"/>
    <n v="4879.232"/>
    <n v="5298.5409999999993"/>
    <n v="4116.8519999999999"/>
    <n v="2897.0439999999999"/>
    <n v="2782.6869999999999"/>
    <n v="1334.165"/>
    <x v="23"/>
    <s v="Minnesota, 2009"/>
  </r>
  <r>
    <s v="Murray County"/>
    <s v="Minnesota"/>
    <n v="2009"/>
    <n v="8529"/>
    <n v="4214"/>
    <n v="4315"/>
    <n v="434.97899999999998"/>
    <n v="1040.538"/>
    <n v="921.13199999999995"/>
    <n v="682.31999999999994"/>
    <n v="1023.48"/>
    <n v="1364.6399999999999"/>
    <n v="1168.473"/>
    <n v="869.95800000000008"/>
    <n v="477.62400000000002"/>
    <n v="528.798"/>
    <x v="23"/>
    <s v="Minnesota, 2009"/>
  </r>
  <r>
    <s v="Nicollet County"/>
    <s v="Minnesota"/>
    <n v="2009"/>
    <n v="31694"/>
    <n v="15990"/>
    <n v="15704"/>
    <n v="1996.722"/>
    <n v="3708.1980000000003"/>
    <n v="7384.7020000000002"/>
    <n v="3169.4"/>
    <n v="3898.3620000000001"/>
    <n v="4405.4660000000003"/>
    <n v="3327.87"/>
    <n v="1996.722"/>
    <n v="1331.1480000000001"/>
    <n v="507.10399999999998"/>
    <x v="23"/>
    <s v="Minnesota, 2009"/>
  </r>
  <r>
    <s v="Nobles County"/>
    <s v="Minnesota"/>
    <n v="2009"/>
    <n v="20278"/>
    <n v="10311"/>
    <n v="9967"/>
    <n v="1662.796"/>
    <n v="2859.1980000000003"/>
    <n v="2696.9740000000002"/>
    <n v="2027.8"/>
    <n v="2494.194"/>
    <n v="2960.5880000000002"/>
    <n v="2291.4139999999998"/>
    <n v="1480.2939999999999"/>
    <n v="1176.1239999999998"/>
    <n v="648.89599999999996"/>
    <x v="23"/>
    <s v="Minnesota, 2009"/>
  </r>
  <r>
    <s v="Norman County"/>
    <s v="Minnesota"/>
    <n v="2009"/>
    <n v="6629"/>
    <n v="3326"/>
    <n v="3303"/>
    <n v="371.22399999999999"/>
    <n v="908.173"/>
    <n v="768.96399999999994"/>
    <n v="437.51400000000001"/>
    <n v="815.36699999999996"/>
    <n v="1100.414"/>
    <n v="802.10899999999992"/>
    <n v="629.755"/>
    <n v="570.09400000000005"/>
    <n v="232.01499999999999"/>
    <x v="23"/>
    <s v="Minnesota, 2009"/>
  </r>
  <r>
    <s v="Olmsted County"/>
    <s v="Minnesota"/>
    <n v="2009"/>
    <n v="139585"/>
    <n v="68916"/>
    <n v="70669"/>
    <n v="10887.63"/>
    <n v="18564.805"/>
    <n v="18425.22"/>
    <n v="20379.41"/>
    <n v="19541.900000000001"/>
    <n v="21216.92"/>
    <n v="13958.5"/>
    <n v="8514.6850000000013"/>
    <n v="5583.4"/>
    <n v="2512.5300000000002"/>
    <x v="23"/>
    <s v="Minnesota, 2009"/>
  </r>
  <r>
    <s v="Otter Tail County"/>
    <s v="Minnesota"/>
    <n v="2009"/>
    <n v="56912"/>
    <n v="28432"/>
    <n v="28480"/>
    <n v="3073.248"/>
    <n v="6715.616"/>
    <n v="7227.8240000000005"/>
    <n v="4723.6959999999999"/>
    <n v="6658.7039999999997"/>
    <n v="9219.7439999999988"/>
    <n v="7910.768"/>
    <n v="5805.0239999999994"/>
    <n v="3870.0159999999996"/>
    <n v="1707.36"/>
    <x v="23"/>
    <s v="Minnesota, 2009"/>
  </r>
  <r>
    <s v="Pennington County"/>
    <s v="Minnesota"/>
    <n v="2009"/>
    <n v="13750"/>
    <n v="6827"/>
    <n v="6923"/>
    <n v="880"/>
    <n v="1746.25"/>
    <n v="1828.75"/>
    <n v="1883.75"/>
    <n v="1608.75"/>
    <n v="2117.5"/>
    <n v="1567.5"/>
    <n v="962.5"/>
    <n v="756.25"/>
    <n v="398.75"/>
    <x v="23"/>
    <s v="Minnesota, 2009"/>
  </r>
  <r>
    <s v="Pine County"/>
    <s v="Minnesota"/>
    <n v="2009"/>
    <n v="28175"/>
    <n v="14688"/>
    <n v="13487"/>
    <n v="1634.15"/>
    <n v="3493.7"/>
    <n v="3493.7"/>
    <n v="3211.95"/>
    <n v="3916.3249999999998"/>
    <n v="4395.2999999999993"/>
    <n v="3521.875"/>
    <n v="2507.5749999999998"/>
    <n v="1465.1"/>
    <n v="478.97500000000002"/>
    <x v="23"/>
    <s v="Minnesota, 2009"/>
  </r>
  <r>
    <s v="Pipestone County"/>
    <s v="Minnesota"/>
    <n v="2009"/>
    <n v="9303"/>
    <n v="4516"/>
    <n v="4787"/>
    <n v="651.21"/>
    <n v="1227.9960000000001"/>
    <n v="1107.057"/>
    <n v="753.54300000000001"/>
    <n v="1162.875"/>
    <n v="1395.45"/>
    <n v="1023.3299999999999"/>
    <n v="846.57299999999998"/>
    <n v="827.96699999999998"/>
    <n v="325.60500000000002"/>
    <x v="23"/>
    <s v="Minnesota, 2009"/>
  </r>
  <r>
    <s v="Polk County"/>
    <s v="Minnesota"/>
    <n v="2009"/>
    <n v="30693"/>
    <n v="15265"/>
    <n v="15428"/>
    <n v="1902.9659999999999"/>
    <n v="3867.3180000000002"/>
    <n v="4573.2569999999996"/>
    <n v="3284.1509999999998"/>
    <n v="3652.4670000000001"/>
    <n v="4788.1080000000002"/>
    <n v="3499.0020000000004"/>
    <n v="2301.9749999999999"/>
    <n v="1964.3520000000001"/>
    <n v="890.09699999999998"/>
    <x v="23"/>
    <s v="Minnesota, 2009"/>
  </r>
  <r>
    <s v="Pope County"/>
    <s v="Minnesota"/>
    <n v="2009"/>
    <n v="10979"/>
    <n v="5442"/>
    <n v="5537"/>
    <n v="669.71900000000005"/>
    <n v="1196.7109999999998"/>
    <n v="1383.3539999999998"/>
    <n v="922.23599999999999"/>
    <n v="1273.5639999999999"/>
    <n v="1767.6189999999999"/>
    <n v="1493.144"/>
    <n v="1053.9839999999999"/>
    <n v="878.32"/>
    <n v="351.32799999999997"/>
    <x v="23"/>
    <s v="Minnesota, 2009"/>
  </r>
  <r>
    <s v="Ramsey County"/>
    <s v="Minnesota"/>
    <n v="2009"/>
    <n v="500436"/>
    <n v="241240"/>
    <n v="259196"/>
    <n v="35530.955999999998"/>
    <n v="61553.627999999997"/>
    <n v="75565.83600000001"/>
    <n v="76566.707999999999"/>
    <n v="64055.807999999997"/>
    <n v="71562.347999999998"/>
    <n v="51544.907999999996"/>
    <n v="30026.16"/>
    <n v="23520.491999999998"/>
    <n v="11009.592000000001"/>
    <x v="23"/>
    <s v="Minnesota, 2009"/>
  </r>
  <r>
    <s v="Redwood County"/>
    <s v="Minnesota"/>
    <n v="2009"/>
    <n v="15625"/>
    <n v="7768"/>
    <n v="7857"/>
    <n v="1031.25"/>
    <n v="2062.5"/>
    <n v="2078.125"/>
    <n v="1125"/>
    <n v="1968.75"/>
    <n v="2375"/>
    <n v="1859.375"/>
    <n v="1390.625"/>
    <n v="1031.25"/>
    <n v="671.875"/>
    <x v="23"/>
    <s v="Minnesota, 2009"/>
  </r>
  <r>
    <s v="Renville County"/>
    <s v="Minnesota"/>
    <n v="2009"/>
    <n v="16101"/>
    <n v="8029"/>
    <n v="8072"/>
    <n v="966.06"/>
    <n v="2238.0389999999998"/>
    <n v="2125.3319999999999"/>
    <n v="1223.6759999999999"/>
    <n v="1996.5239999999999"/>
    <n v="2737.17"/>
    <n v="1835.5139999999999"/>
    <n v="1336.3829999999998"/>
    <n v="1046.5650000000001"/>
    <n v="595.73699999999997"/>
    <x v="23"/>
    <s v="Minnesota, 2009"/>
  </r>
  <r>
    <s v="Rice County"/>
    <s v="Minnesota"/>
    <n v="2009"/>
    <n v="61865"/>
    <n v="31168"/>
    <n v="30697"/>
    <n v="4021.2249999999999"/>
    <n v="8042.4500000000007"/>
    <n v="12187.404999999999"/>
    <n v="6990.7449999999999"/>
    <n v="8537.369999999999"/>
    <n v="8722.9650000000001"/>
    <n v="6186.5"/>
    <n v="3711.9"/>
    <n v="2536.4650000000001"/>
    <n v="989.84"/>
    <x v="23"/>
    <s v="Minnesota, 2009"/>
  </r>
  <r>
    <s v="Rock County"/>
    <s v="Minnesota"/>
    <n v="2009"/>
    <n v="9444"/>
    <n v="4609"/>
    <n v="4835"/>
    <n v="679.96799999999996"/>
    <n v="1284.384"/>
    <n v="1171.056"/>
    <n v="831.072"/>
    <n v="1104.9479999999999"/>
    <n v="1426.0439999999999"/>
    <n v="1171.056"/>
    <n v="764.96399999999994"/>
    <n v="679.96800000000007"/>
    <n v="349.428"/>
    <x v="23"/>
    <s v="Minnesota, 2009"/>
  </r>
  <r>
    <s v="Roseau County"/>
    <s v="Minnesota"/>
    <n v="2009"/>
    <n v="16012"/>
    <n v="8171"/>
    <n v="7841"/>
    <n v="1072.8040000000001"/>
    <n v="2401.8000000000002"/>
    <n v="2177.6320000000001"/>
    <n v="1521.1399999999999"/>
    <n v="2385.788"/>
    <n v="2641.98"/>
    <n v="1793.3440000000001"/>
    <n v="1024.768"/>
    <n v="640.48"/>
    <n v="368.27600000000001"/>
    <x v="23"/>
    <s v="Minnesota, 2009"/>
  </r>
  <r>
    <s v="St. Louis County"/>
    <s v="Minnesota"/>
    <n v="2009"/>
    <n v="196820"/>
    <n v="97344"/>
    <n v="99476"/>
    <n v="10628.28"/>
    <n v="21059.739999999998"/>
    <n v="38183.08"/>
    <n v="16336.060000000001"/>
    <n v="23224.760000000002"/>
    <n v="31491.199999999997"/>
    <n v="24799.32"/>
    <n v="14761.5"/>
    <n v="11415.560000000001"/>
    <n v="4920.5"/>
    <x v="23"/>
    <s v="Minnesota, 2009"/>
  </r>
  <r>
    <s v="Scott County"/>
    <s v="Minnesota"/>
    <n v="2009"/>
    <n v="125714"/>
    <n v="63360"/>
    <n v="62354"/>
    <n v="10937.118"/>
    <n v="20617.095999999998"/>
    <n v="14834.252"/>
    <n v="18479.957999999999"/>
    <n v="23508.518"/>
    <n v="18479.957999999999"/>
    <n v="10182.833999999999"/>
    <n v="5028.5599999999995"/>
    <n v="2388.5659999999998"/>
    <n v="1005.712"/>
    <x v="23"/>
    <s v="Minnesota, 2009"/>
  </r>
  <r>
    <s v="Sherburne County"/>
    <s v="Minnesota"/>
    <n v="2009"/>
    <n v="85211"/>
    <n v="43499"/>
    <n v="41712"/>
    <n v="6816.88"/>
    <n v="14059.815000000001"/>
    <n v="11418.274000000001"/>
    <n v="13292.915999999999"/>
    <n v="14400.659"/>
    <n v="12014.751"/>
    <n v="7157.7240000000002"/>
    <n v="3493.6509999999998"/>
    <n v="1533.798"/>
    <n v="937.32100000000003"/>
    <x v="23"/>
    <s v="Minnesota, 2009"/>
  </r>
  <r>
    <s v="Sibley County"/>
    <s v="Minnesota"/>
    <n v="2009"/>
    <n v="15001"/>
    <n v="7556"/>
    <n v="7445"/>
    <n v="1035.069"/>
    <n v="2070.1379999999999"/>
    <n v="1950.1299999999999"/>
    <n v="1635.1089999999999"/>
    <n v="2025.135"/>
    <n v="2280.152"/>
    <n v="1605.107"/>
    <n v="1140.076"/>
    <n v="930.06200000000001"/>
    <n v="300.02"/>
    <x v="23"/>
    <s v="Minnesota, 2009"/>
  </r>
  <r>
    <s v="Stearns County"/>
    <s v="Minnesota"/>
    <n v="2009"/>
    <n v="146168"/>
    <n v="73395"/>
    <n v="72773"/>
    <n v="9500.92"/>
    <n v="18417.167999999998"/>
    <n v="33033.968000000001"/>
    <n v="14762.968000000001"/>
    <n v="18709.504000000001"/>
    <n v="20317.351999999999"/>
    <n v="14178.296"/>
    <n v="9062.4160000000011"/>
    <n v="6285.2240000000002"/>
    <n v="2192.52"/>
    <x v="23"/>
    <s v="Minnesota, 2009"/>
  </r>
  <r>
    <s v="Steele County"/>
    <s v="Minnesota"/>
    <n v="2009"/>
    <n v="36273"/>
    <n v="17771"/>
    <n v="18502"/>
    <n v="2865.567"/>
    <n v="5187.0390000000007"/>
    <n v="4751.7629999999999"/>
    <n v="4425.3060000000005"/>
    <n v="5295.8580000000002"/>
    <n v="5187.0390000000007"/>
    <n v="3772.3919999999998"/>
    <n v="2357.7449999999999"/>
    <n v="1813.65"/>
    <n v="616.64099999999996"/>
    <x v="23"/>
    <s v="Minnesota, 2009"/>
  </r>
  <r>
    <s v="Stevens County"/>
    <s v="Minnesota"/>
    <n v="2009"/>
    <n v="9635"/>
    <n v="4683"/>
    <n v="4952"/>
    <n v="529.92499999999995"/>
    <n v="982.77"/>
    <n v="1975.175"/>
    <n v="1435.615"/>
    <n v="857.51499999999999"/>
    <n v="1281.4549999999999"/>
    <n v="973.13499999999999"/>
    <n v="587.73500000000001"/>
    <n v="491.38499999999999"/>
    <n v="539.55999999999995"/>
    <x v="23"/>
    <s v="Minnesota, 2009"/>
  </r>
  <r>
    <s v="Swift County"/>
    <s v="Minnesota"/>
    <n v="2009"/>
    <n v="10890"/>
    <n v="6135"/>
    <n v="4755"/>
    <n v="544.5"/>
    <n v="1252.3499999999999"/>
    <n v="1426.5900000000001"/>
    <n v="1143.45"/>
    <n v="1622.6100000000001"/>
    <n v="1644.3899999999999"/>
    <n v="1230.57"/>
    <n v="838.53"/>
    <n v="827.64"/>
    <n v="359.37"/>
    <x v="23"/>
    <s v="Minnesota, 2009"/>
  </r>
  <r>
    <s v="Todd County"/>
    <s v="Minnesota"/>
    <n v="2009"/>
    <n v="23968"/>
    <n v="12191"/>
    <n v="11777"/>
    <n v="1533.952"/>
    <n v="3211.712"/>
    <n v="3307.5839999999998"/>
    <n v="2157.12"/>
    <n v="2924.096"/>
    <n v="3906.7840000000001"/>
    <n v="3019.9679999999998"/>
    <n v="2061.248"/>
    <n v="1222.3679999999999"/>
    <n v="647.13599999999997"/>
    <x v="23"/>
    <s v="Minnesota, 2009"/>
  </r>
  <r>
    <s v="Traverse County"/>
    <s v="Minnesota"/>
    <n v="2009"/>
    <n v="3684"/>
    <n v="1831"/>
    <n v="1853"/>
    <n v="173.148"/>
    <n v="453.13200000000001"/>
    <n v="423.65999999999997"/>
    <n v="250.512"/>
    <n v="408.92399999999998"/>
    <n v="523.12800000000004"/>
    <n v="431.02800000000002"/>
    <n v="419.976"/>
    <n v="372.084"/>
    <n v="228.40799999999999"/>
    <x v="23"/>
    <s v="Minnesota, 2009"/>
  </r>
  <r>
    <s v="Wabasha County"/>
    <s v="Minnesota"/>
    <n v="2009"/>
    <n v="21831"/>
    <n v="10879"/>
    <n v="10952"/>
    <n v="1331.691"/>
    <n v="2794.3679999999999"/>
    <n v="2881.692"/>
    <n v="1964.79"/>
    <n v="2990.8469999999998"/>
    <n v="3514.7910000000002"/>
    <n v="2794.3679999999999"/>
    <n v="1811.973"/>
    <n v="1200.7049999999999"/>
    <n v="567.60599999999999"/>
    <x v="23"/>
    <s v="Minnesota, 2009"/>
  </r>
  <r>
    <s v="Wadena County"/>
    <s v="Minnesota"/>
    <n v="2009"/>
    <n v="13343"/>
    <n v="6628"/>
    <n v="6715"/>
    <n v="867.29499999999996"/>
    <n v="1641.1889999999999"/>
    <n v="1627.846"/>
    <n v="1320.9569999999999"/>
    <n v="1561.1310000000001"/>
    <n v="1961.4209999999998"/>
    <n v="1521.1019999999999"/>
    <n v="1294.271"/>
    <n v="1080.7829999999999"/>
    <n v="453.66199999999998"/>
    <x v="23"/>
    <s v="Minnesota, 2009"/>
  </r>
  <r>
    <s v="Waseca County"/>
    <s v="Minnesota"/>
    <n v="2009"/>
    <n v="19241"/>
    <n v="9850"/>
    <n v="9391"/>
    <n v="1289.1469999999999"/>
    <n v="2520.5709999999999"/>
    <n v="2539.8119999999999"/>
    <n v="2462.848"/>
    <n v="2655.2579999999998"/>
    <n v="3020.837"/>
    <n v="2116.5100000000002"/>
    <n v="1212.183"/>
    <n v="1212.183"/>
    <n v="211.65100000000001"/>
    <x v="23"/>
    <s v="Minnesota, 2009"/>
  </r>
  <r>
    <s v="Washington County"/>
    <s v="Minnesota"/>
    <n v="2009"/>
    <n v="225551"/>
    <n v="112704"/>
    <n v="112847"/>
    <n v="15563.019"/>
    <n v="34734.853999999999"/>
    <n v="30223.834000000003"/>
    <n v="25261.712"/>
    <n v="36539.262000000002"/>
    <n v="38118.118999999999"/>
    <n v="25036.161"/>
    <n v="11728.652"/>
    <n v="6315.4279999999999"/>
    <n v="2255.5100000000002"/>
    <x v="23"/>
    <s v="Minnesota, 2009"/>
  </r>
  <r>
    <s v="Watonwan County"/>
    <s v="Minnesota"/>
    <n v="2009"/>
    <n v="11019"/>
    <n v="5373"/>
    <n v="5646"/>
    <n v="782.34900000000005"/>
    <n v="1586.7359999999999"/>
    <n v="1366.356"/>
    <n v="980.69100000000003"/>
    <n v="1212.0900000000001"/>
    <n v="1718.9639999999999"/>
    <n v="1300.242"/>
    <n v="947.63400000000001"/>
    <n v="804.38699999999994"/>
    <n v="319.55099999999999"/>
    <x v="23"/>
    <s v="Minnesota, 2009"/>
  </r>
  <r>
    <s v="Wilkin County"/>
    <s v="Minnesota"/>
    <n v="2009"/>
    <n v="6455"/>
    <n v="3172"/>
    <n v="3283"/>
    <n v="387.3"/>
    <n v="832.69499999999994"/>
    <n v="800.42000000000007"/>
    <n v="477.66999999999996"/>
    <n v="903.7"/>
    <n v="1194.1750000000002"/>
    <n v="742.32500000000005"/>
    <n v="477.66999999999996"/>
    <n v="271.11"/>
    <n v="367.935"/>
    <x v="23"/>
    <s v="Minnesota, 2009"/>
  </r>
  <r>
    <s v="Winona County"/>
    <s v="Minnesota"/>
    <n v="2009"/>
    <n v="49558"/>
    <n v="24263"/>
    <n v="25295"/>
    <n v="2725.69"/>
    <n v="5302.7060000000001"/>
    <n v="13132.869999999999"/>
    <n v="4162.8720000000003"/>
    <n v="5500.9380000000001"/>
    <n v="6938.12"/>
    <n v="5154.0320000000002"/>
    <n v="3122.154"/>
    <n v="2527.4580000000001"/>
    <n v="991.16"/>
    <x v="23"/>
    <s v="Minnesota, 2009"/>
  </r>
  <r>
    <s v="Wright County"/>
    <s v="Minnesota"/>
    <n v="2009"/>
    <n v="116527"/>
    <n v="58863"/>
    <n v="57664"/>
    <n v="10370.903"/>
    <n v="18644.32"/>
    <n v="14449.348"/>
    <n v="16663.361000000001"/>
    <n v="19343.482"/>
    <n v="16430.307000000001"/>
    <n v="10370.903"/>
    <n v="5826.35"/>
    <n v="3262.7560000000003"/>
    <n v="1281.797"/>
    <x v="23"/>
    <s v="Minnesota, 2009"/>
  </r>
  <r>
    <s v="Adams County"/>
    <s v="Mississippi"/>
    <n v="2009"/>
    <n v="31475"/>
    <n v="14436"/>
    <n v="17039"/>
    <n v="2140.3000000000002"/>
    <n v="4186.1750000000002"/>
    <n v="4406.5"/>
    <n v="3241.9250000000002"/>
    <n v="3399.3"/>
    <n v="5004.5249999999996"/>
    <n v="3839.95"/>
    <n v="2706.85"/>
    <n v="1919.9749999999999"/>
    <n v="692.45"/>
    <x v="24"/>
    <s v="Mississippi, 2009"/>
  </r>
  <r>
    <s v="Alcorn County"/>
    <s v="Mississippi"/>
    <n v="2009"/>
    <n v="35583"/>
    <n v="17234"/>
    <n v="18349"/>
    <n v="2277.3119999999999"/>
    <n v="4732.5390000000007"/>
    <n v="4305.5429999999997"/>
    <n v="4661.3729999999996"/>
    <n v="4768.1219999999994"/>
    <n v="4839.2880000000005"/>
    <n v="4305.5429999999997"/>
    <n v="3060.1379999999999"/>
    <n v="2063.8139999999999"/>
    <n v="569.32799999999997"/>
    <x v="24"/>
    <s v="Mississippi, 2009"/>
  </r>
  <r>
    <s v="Amite County"/>
    <s v="Mississippi"/>
    <n v="2009"/>
    <n v="13293"/>
    <n v="6254"/>
    <n v="7039"/>
    <n v="837.45899999999995"/>
    <n v="1648.3319999999999"/>
    <n v="1900.8989999999999"/>
    <n v="1209.663"/>
    <n v="1688.211"/>
    <n v="2073.7080000000001"/>
    <n v="1767.9690000000001"/>
    <n v="1183.077"/>
    <n v="757.70100000000002"/>
    <n v="199.39500000000001"/>
    <x v="24"/>
    <s v="Mississippi, 2009"/>
  </r>
  <r>
    <s v="Attala County"/>
    <s v="Mississippi"/>
    <n v="2009"/>
    <n v="19558"/>
    <n v="9237"/>
    <n v="10321"/>
    <n v="1466.85"/>
    <n v="2699.0039999999999"/>
    <n v="2542.54"/>
    <n v="2131.8220000000001"/>
    <n v="2620.7719999999999"/>
    <n v="2542.54"/>
    <n v="2268.7280000000001"/>
    <n v="1603.7559999999999"/>
    <n v="1095.248"/>
    <n v="586.74"/>
    <x v="24"/>
    <s v="Mississippi, 2009"/>
  </r>
  <r>
    <s v="Benton County"/>
    <s v="Mississippi"/>
    <n v="2009"/>
    <n v="7978"/>
    <n v="3829"/>
    <n v="4149"/>
    <n v="574.41600000000005"/>
    <n v="1132.876"/>
    <n v="1037.1399999999999"/>
    <n v="901.5139999999999"/>
    <n v="1116.92"/>
    <n v="997.25"/>
    <n v="853.64599999999996"/>
    <n v="670.15200000000004"/>
    <n v="470.702"/>
    <n v="223.38399999999999"/>
    <x v="24"/>
    <s v="Mississippi, 2009"/>
  </r>
  <r>
    <s v="Bolivar County"/>
    <s v="Mississippi"/>
    <n v="2009"/>
    <n v="37266"/>
    <n v="17407"/>
    <n v="19859"/>
    <n v="3055.8119999999999"/>
    <n v="5105.442"/>
    <n v="6707.88"/>
    <n v="5254.5059999999994"/>
    <n v="4360.1220000000003"/>
    <n v="4658.25"/>
    <n v="3950.1959999999999"/>
    <n v="2086.8959999999997"/>
    <n v="1341.576"/>
    <n v="708.05399999999997"/>
    <x v="24"/>
    <s v="Mississippi, 2009"/>
  </r>
  <r>
    <s v="Calhoun County"/>
    <s v="Mississippi"/>
    <n v="2009"/>
    <n v="14533"/>
    <n v="6982"/>
    <n v="7551"/>
    <n v="1017.31"/>
    <n v="1903.8230000000001"/>
    <n v="1831.1579999999999"/>
    <n v="1700.3609999999999"/>
    <n v="1845.691"/>
    <n v="2049.1530000000002"/>
    <n v="1729.4270000000001"/>
    <n v="1177.173"/>
    <n v="930.11199999999997"/>
    <n v="334.25900000000001"/>
    <x v="24"/>
    <s v="Mississippi, 2009"/>
  </r>
  <r>
    <s v="Carroll County"/>
    <s v="Mississippi"/>
    <n v="2009"/>
    <n v="10301"/>
    <n v="5012"/>
    <n v="5289"/>
    <n v="587.15700000000004"/>
    <n v="1133.1100000000001"/>
    <n v="1246.421"/>
    <n v="1174.3140000000001"/>
    <n v="1277.3240000000001"/>
    <n v="1709.9659999999999"/>
    <n v="1534.8490000000002"/>
    <n v="957.99299999999994"/>
    <n v="535.65200000000004"/>
    <n v="154.51499999999999"/>
    <x v="24"/>
    <s v="Mississippi, 2009"/>
  </r>
  <r>
    <s v="Chickasaw County"/>
    <s v="Mississippi"/>
    <n v="2009"/>
    <n v="18864"/>
    <n v="9025"/>
    <n v="9839"/>
    <n v="1433.664"/>
    <n v="2867.328"/>
    <n v="2678.6880000000001"/>
    <n v="2037.3119999999999"/>
    <n v="2565.5039999999999"/>
    <n v="2622.096"/>
    <n v="2037.3119999999999"/>
    <n v="1527.9839999999999"/>
    <n v="679.10400000000004"/>
    <n v="377.28"/>
    <x v="24"/>
    <s v="Mississippi, 2009"/>
  </r>
  <r>
    <s v="Choctaw County"/>
    <s v="Mississippi"/>
    <n v="2009"/>
    <n v="9106"/>
    <n v="4161"/>
    <n v="4945"/>
    <n v="528.14800000000002"/>
    <n v="1229.31"/>
    <n v="1356.7939999999999"/>
    <n v="901.49400000000003"/>
    <n v="1101.826"/>
    <n v="1365.9"/>
    <n v="1120.038"/>
    <n v="692.05600000000004"/>
    <n v="591.89"/>
    <n v="209.43799999999999"/>
    <x v="24"/>
    <s v="Mississippi, 2009"/>
  </r>
  <r>
    <s v="Claiborne County"/>
    <s v="Mississippi"/>
    <n v="2009"/>
    <n v="10910"/>
    <n v="5068"/>
    <n v="5842"/>
    <n v="720.06"/>
    <n v="1483.76"/>
    <n v="2683.86"/>
    <n v="1309.2"/>
    <n v="1091"/>
    <n v="1418.3000000000002"/>
    <n v="1003.72"/>
    <n v="610.96"/>
    <n v="349.12"/>
    <n v="250.93"/>
    <x v="24"/>
    <s v="Mississippi, 2009"/>
  </r>
  <r>
    <s v="Clarke County"/>
    <s v="Mississippi"/>
    <n v="2009"/>
    <n v="17333"/>
    <n v="8359"/>
    <n v="8974"/>
    <n v="1195.9770000000001"/>
    <n v="2426.62"/>
    <n v="2339.9549999999999"/>
    <n v="1698.634"/>
    <n v="2253.29"/>
    <n v="2513.2849999999999"/>
    <n v="2149.2919999999999"/>
    <n v="1421.306"/>
    <n v="866.65000000000009"/>
    <n v="450.65800000000002"/>
    <x v="24"/>
    <s v="Mississippi, 2009"/>
  </r>
  <r>
    <s v="Clay County"/>
    <s v="Mississippi"/>
    <n v="2009"/>
    <n v="20881"/>
    <n v="9790"/>
    <n v="11091"/>
    <n v="1482.5509999999999"/>
    <n v="3027.7449999999999"/>
    <n v="2944.221"/>
    <n v="2589.2439999999997"/>
    <n v="2505.7199999999998"/>
    <n v="3069.5070000000001"/>
    <n v="2359.5529999999999"/>
    <n v="1524.3130000000001"/>
    <n v="793.47800000000007"/>
    <n v="605.54899999999998"/>
    <x v="24"/>
    <s v="Mississippi, 2009"/>
  </r>
  <r>
    <s v="Coahoma County"/>
    <s v="Mississippi"/>
    <n v="2009"/>
    <n v="27571"/>
    <n v="12735"/>
    <n v="14836"/>
    <n v="2426.248"/>
    <n v="4659.4989999999998"/>
    <n v="4411.3600000000006"/>
    <n v="3336.0909999999999"/>
    <n v="3143.0940000000001"/>
    <n v="3584.23"/>
    <n v="2701.9580000000001"/>
    <n v="1571.547"/>
    <n v="1157.982"/>
    <n v="551.41999999999996"/>
    <x v="24"/>
    <s v="Mississippi, 2009"/>
  </r>
  <r>
    <s v="Copiah County"/>
    <s v="Mississippi"/>
    <n v="2009"/>
    <n v="29150"/>
    <n v="14091"/>
    <n v="15059"/>
    <n v="2157.1"/>
    <n v="3935.25"/>
    <n v="4751.45"/>
    <n v="3643.75"/>
    <n v="3410.55"/>
    <n v="4314.2000000000007"/>
    <n v="3177.35"/>
    <n v="1923.9"/>
    <n v="1282.5999999999999"/>
    <n v="524.70000000000005"/>
    <x v="24"/>
    <s v="Mississippi, 2009"/>
  </r>
  <r>
    <s v="Covington County"/>
    <s v="Mississippi"/>
    <n v="2009"/>
    <n v="20315"/>
    <n v="9680"/>
    <n v="10635"/>
    <n v="1482.9949999999999"/>
    <n v="3087.88"/>
    <n v="2823.7849999999999"/>
    <n v="2640.95"/>
    <n v="2762.84"/>
    <n v="2600.3199999999997"/>
    <n v="2173.7049999999999"/>
    <n v="1361.105"/>
    <n v="1056.3800000000001"/>
    <n v="385.98500000000001"/>
    <x v="24"/>
    <s v="Mississippi, 2009"/>
  </r>
  <r>
    <s v="DeSoto County"/>
    <s v="Mississippi"/>
    <n v="2009"/>
    <n v="148795"/>
    <n v="73633"/>
    <n v="75162"/>
    <n v="11308.42"/>
    <n v="24253.584999999999"/>
    <n v="18450.580000000002"/>
    <n v="22021.66"/>
    <n v="23509.61"/>
    <n v="20087.324999999997"/>
    <n v="14581.91"/>
    <n v="9076.494999999999"/>
    <n v="4612.6450000000004"/>
    <n v="1041.5650000000001"/>
    <x v="24"/>
    <s v="Mississippi, 2009"/>
  </r>
  <r>
    <s v="Forrest County"/>
    <s v="Mississippi"/>
    <n v="2009"/>
    <n v="78650"/>
    <n v="37832"/>
    <n v="40818"/>
    <n v="5584.15"/>
    <n v="9909.9"/>
    <n v="19347.900000000001"/>
    <n v="9988.5499999999993"/>
    <n v="8966.0999999999985"/>
    <n v="8808.7999999999993"/>
    <n v="6921.2"/>
    <n v="4561.7"/>
    <n v="3067.35"/>
    <n v="1337.05"/>
    <x v="24"/>
    <s v="Mississippi, 2009"/>
  </r>
  <r>
    <s v="Franklin County"/>
    <s v="Mississippi"/>
    <n v="2009"/>
    <n v="8287"/>
    <n v="4013"/>
    <n v="4274"/>
    <n v="555.22900000000004"/>
    <n v="1110.4580000000001"/>
    <n v="1334.2070000000001"/>
    <n v="745.82999999999993"/>
    <n v="1002.7270000000001"/>
    <n v="1325.92"/>
    <n v="953.00500000000011"/>
    <n v="662.96"/>
    <n v="422.637"/>
    <n v="174.02699999999999"/>
    <x v="24"/>
    <s v="Mississippi, 2009"/>
  </r>
  <r>
    <s v="George County"/>
    <s v="Mississippi"/>
    <n v="2009"/>
    <n v="21926"/>
    <n v="11266"/>
    <n v="10660"/>
    <n v="1819.8579999999999"/>
    <n v="3530.0860000000002"/>
    <n v="2828.4539999999997"/>
    <n v="3179.27"/>
    <n v="2850.38"/>
    <n v="2828.4539999999997"/>
    <n v="2389.9340000000002"/>
    <n v="1490.9679999999998"/>
    <n v="701.63199999999995"/>
    <n v="285.03800000000001"/>
    <x v="24"/>
    <s v="Mississippi, 2009"/>
  </r>
  <r>
    <s v="Greene County"/>
    <s v="Mississippi"/>
    <n v="2009"/>
    <n v="13699"/>
    <n v="8214"/>
    <n v="5485"/>
    <n v="726.04700000000003"/>
    <n v="1821.9670000000001"/>
    <n v="2095.9470000000001"/>
    <n v="2027.452"/>
    <n v="2260.335"/>
    <n v="2054.85"/>
    <n v="1301.405"/>
    <n v="712.34799999999996"/>
    <n v="547.96"/>
    <n v="150.68899999999999"/>
    <x v="24"/>
    <s v="Mississippi, 2009"/>
  </r>
  <r>
    <s v="Grenada County"/>
    <s v="Mississippi"/>
    <n v="2009"/>
    <n v="23002"/>
    <n v="10760"/>
    <n v="12242"/>
    <n v="1587.1379999999999"/>
    <n v="3335.29"/>
    <n v="3128.2719999999999"/>
    <n v="2829.2460000000001"/>
    <n v="2990.26"/>
    <n v="3197.2780000000002"/>
    <n v="2576.2240000000002"/>
    <n v="1702.1479999999999"/>
    <n v="1288.1120000000001"/>
    <n v="368.03199999999998"/>
    <x v="24"/>
    <s v="Mississippi, 2009"/>
  </r>
  <r>
    <s v="Hancock County"/>
    <s v="Mississippi"/>
    <n v="2009"/>
    <n v="41135"/>
    <n v="20528"/>
    <n v="20607"/>
    <n v="2385.83"/>
    <n v="5388.6849999999995"/>
    <n v="5100.74"/>
    <n v="4442.58"/>
    <n v="5758.9"/>
    <n v="6540.4650000000001"/>
    <n v="5635.4949999999999"/>
    <n v="3414.2049999999999"/>
    <n v="2056.75"/>
    <n v="493.62"/>
    <x v="24"/>
    <s v="Mississippi, 2009"/>
  </r>
  <r>
    <s v="Harrison County"/>
    <s v="Mississippi"/>
    <n v="2009"/>
    <n v="180901"/>
    <n v="89073"/>
    <n v="91828"/>
    <n v="13748.476000000001"/>
    <n v="24421.635000000002"/>
    <n v="27858.754000000001"/>
    <n v="24421.634999999998"/>
    <n v="24421.635000000002"/>
    <n v="25868.843000000001"/>
    <n v="19175.506000000001"/>
    <n v="12120.367"/>
    <n v="7236.04"/>
    <n v="2170.8119999999999"/>
    <x v="24"/>
    <s v="Mississippi, 2009"/>
  </r>
  <r>
    <s v="Hinds County"/>
    <s v="Mississippi"/>
    <n v="2009"/>
    <n v="248782"/>
    <n v="117524"/>
    <n v="131258"/>
    <n v="19156.214"/>
    <n v="37068.517999999996"/>
    <n v="40551.466"/>
    <n v="35824.608"/>
    <n v="31346.531999999999"/>
    <n v="34331.915999999997"/>
    <n v="23883.072"/>
    <n v="13434.227999999999"/>
    <n v="9453.7160000000003"/>
    <n v="4229.2939999999999"/>
    <x v="24"/>
    <s v="Mississippi, 2009"/>
  </r>
  <r>
    <s v="Holmes County"/>
    <s v="Mississippi"/>
    <n v="2009"/>
    <n v="20481"/>
    <n v="9645"/>
    <n v="10836"/>
    <n v="1884.252"/>
    <n v="3195.0360000000001"/>
    <n v="3645.6179999999999"/>
    <n v="2580.6059999999998"/>
    <n v="2355.3150000000001"/>
    <n v="2560.125"/>
    <n v="1843.29"/>
    <n v="1208.3789999999999"/>
    <n v="880.68299999999999"/>
    <n v="327.69600000000003"/>
    <x v="24"/>
    <s v="Mississippi, 2009"/>
  </r>
  <r>
    <s v="Humphreys County"/>
    <s v="Mississippi"/>
    <n v="2009"/>
    <n v="9985"/>
    <n v="4683"/>
    <n v="5302"/>
    <n v="978.53"/>
    <n v="1517.72"/>
    <n v="1547.6750000000002"/>
    <n v="1188.2149999999999"/>
    <n v="1228.155"/>
    <n v="1377.9299999999998"/>
    <n v="958.56"/>
    <n v="688.96500000000003"/>
    <n v="289.565"/>
    <n v="209.685"/>
    <x v="24"/>
    <s v="Mississippi, 2009"/>
  </r>
  <r>
    <s v="Issaquena County"/>
    <s v="Mississippi"/>
    <n v="2009"/>
    <n v="2130"/>
    <n v="1049"/>
    <n v="1081"/>
    <n v="204.48"/>
    <n v="338.67"/>
    <n v="281.15999999999997"/>
    <n v="302.46000000000004"/>
    <n v="240.69"/>
    <n v="355.71000000000004"/>
    <n v="157.62"/>
    <n v="166.14"/>
    <n v="53.25"/>
    <n v="29.82"/>
    <x v="24"/>
    <s v="Mississippi, 2009"/>
  </r>
  <r>
    <s v="Itawamba County"/>
    <s v="Mississippi"/>
    <n v="2009"/>
    <n v="23006"/>
    <n v="11197"/>
    <n v="11809"/>
    <n v="1426.3720000000001"/>
    <n v="2967.7740000000003"/>
    <n v="3473.9059999999999"/>
    <n v="2783.7259999999997"/>
    <n v="3036.7920000000004"/>
    <n v="3243.846"/>
    <n v="2783.7260000000001"/>
    <n v="1932.5039999999999"/>
    <n v="897.23399999999992"/>
    <n v="483.12599999999998"/>
    <x v="24"/>
    <s v="Mississippi, 2009"/>
  </r>
  <r>
    <s v="Jackson County"/>
    <s v="Mississippi"/>
    <n v="2009"/>
    <n v="131713"/>
    <n v="64714"/>
    <n v="66999"/>
    <n v="9219.91"/>
    <n v="18834.958999999999"/>
    <n v="18044.681"/>
    <n v="16859.263999999999"/>
    <n v="18439.82"/>
    <n v="19625.237000000001"/>
    <n v="14883.569"/>
    <n v="9351.6229999999996"/>
    <n v="5136.8069999999998"/>
    <n v="1317.13"/>
    <x v="24"/>
    <s v="Mississippi, 2009"/>
  </r>
  <r>
    <s v="Jasper County"/>
    <s v="Mississippi"/>
    <n v="2009"/>
    <n v="17944"/>
    <n v="8595"/>
    <n v="9349"/>
    <n v="1238.136"/>
    <n v="2601.88"/>
    <n v="2512.16"/>
    <n v="2063.56"/>
    <n v="2225.056"/>
    <n v="2601.88"/>
    <n v="2063.56"/>
    <n v="1363.7440000000001"/>
    <n v="968.976"/>
    <n v="287.10399999999998"/>
    <x v="24"/>
    <s v="Mississippi, 2009"/>
  </r>
  <r>
    <s v="Jefferson County"/>
    <s v="Mississippi"/>
    <n v="2009"/>
    <n v="8971"/>
    <n v="4691"/>
    <n v="4280"/>
    <n v="565.173"/>
    <n v="1121.375"/>
    <n v="1327.7080000000001"/>
    <n v="1291.8240000000001"/>
    <n v="1175.201"/>
    <n v="1480.2150000000001"/>
    <n v="1040.636"/>
    <n v="511.34699999999998"/>
    <n v="287.072"/>
    <n v="179.42"/>
    <x v="24"/>
    <s v="Mississippi, 2009"/>
  </r>
  <r>
    <s v="Jefferson Davis County"/>
    <s v="Mississippi"/>
    <n v="2009"/>
    <n v="12721"/>
    <n v="6221"/>
    <n v="6500"/>
    <n v="699.65499999999997"/>
    <n v="1882.7079999999999"/>
    <n v="1653.73"/>
    <n v="1513.799"/>
    <n v="1564.683"/>
    <n v="1908.15"/>
    <n v="1590.125"/>
    <n v="903.19100000000003"/>
    <n v="674.21299999999997"/>
    <n v="330.74599999999998"/>
    <x v="24"/>
    <s v="Mississippi, 2009"/>
  </r>
  <r>
    <s v="Jones County"/>
    <s v="Mississippi"/>
    <n v="2009"/>
    <n v="66877"/>
    <n v="32903"/>
    <n v="33974"/>
    <n v="5283.2830000000004"/>
    <n v="9028.3950000000004"/>
    <n v="9496.5339999999997"/>
    <n v="9028.3950000000004"/>
    <n v="8158.9939999999997"/>
    <n v="9162.1490000000013"/>
    <n v="7356.4699999999993"/>
    <n v="4948.8980000000001"/>
    <n v="3544.4809999999998"/>
    <n v="1003.155"/>
    <x v="24"/>
    <s v="Mississippi, 2009"/>
  </r>
  <r>
    <s v="Kemper County"/>
    <s v="Mississippi"/>
    <n v="2009"/>
    <n v="9998"/>
    <n v="4888"/>
    <n v="5110"/>
    <n v="619.87599999999998"/>
    <n v="1329.7339999999999"/>
    <n v="1589.682"/>
    <n v="1069.7860000000001"/>
    <n v="1349.73"/>
    <n v="1349.73"/>
    <n v="1259.748"/>
    <n v="819.83600000000001"/>
    <n v="369.92600000000004"/>
    <n v="249.95"/>
    <x v="24"/>
    <s v="Mississippi, 2009"/>
  </r>
  <r>
    <s v="Lafayette County"/>
    <s v="Mississippi"/>
    <n v="2009"/>
    <n v="43025"/>
    <n v="20927"/>
    <n v="22098"/>
    <n v="2452.4250000000002"/>
    <n v="4474.6000000000004"/>
    <n v="13423.8"/>
    <n v="5249.0499999999993"/>
    <n v="4818.7999999999993"/>
    <n v="4646.7000000000007"/>
    <n v="3571.0750000000003"/>
    <n v="2366.375"/>
    <n v="1376.8000000000002"/>
    <n v="602.35"/>
    <x v="24"/>
    <s v="Mississippi, 2009"/>
  </r>
  <r>
    <s v="Lamar County"/>
    <s v="Mississippi"/>
    <n v="2009"/>
    <n v="47307"/>
    <n v="23033"/>
    <n v="24274"/>
    <n v="3737.2530000000002"/>
    <n v="7096.05"/>
    <n v="8136.8040000000001"/>
    <n v="6007.9889999999996"/>
    <n v="6528.366"/>
    <n v="6481.0589999999993"/>
    <n v="4825.3140000000003"/>
    <n v="2743.8059999999996"/>
    <n v="1182.675"/>
    <n v="567.68399999999997"/>
    <x v="24"/>
    <s v="Mississippi, 2009"/>
  </r>
  <r>
    <s v="Lauderdale County"/>
    <s v="Mississippi"/>
    <n v="2009"/>
    <n v="77966"/>
    <n v="37339"/>
    <n v="40627"/>
    <n v="5847.45"/>
    <n v="10837.273999999999"/>
    <n v="11616.934000000001"/>
    <n v="10525.41"/>
    <n v="9901.6820000000007"/>
    <n v="10369.477999999999"/>
    <n v="8108.4639999999999"/>
    <n v="5145.7560000000003"/>
    <n v="4210.1639999999998"/>
    <n v="1715.252"/>
    <x v="24"/>
    <s v="Mississippi, 2009"/>
  </r>
  <r>
    <s v="Lawrence County"/>
    <s v="Mississippi"/>
    <n v="2009"/>
    <n v="13258"/>
    <n v="6380"/>
    <n v="6878"/>
    <n v="901.54399999999998"/>
    <n v="1869.3780000000002"/>
    <n v="1882.636"/>
    <n v="1577.702"/>
    <n v="1617.4760000000001"/>
    <n v="1988.7"/>
    <n v="1551.1860000000001"/>
    <n v="1020.866"/>
    <n v="676.15800000000002"/>
    <n v="172.35400000000001"/>
    <x v="24"/>
    <s v="Mississippi, 2009"/>
  </r>
  <r>
    <s v="Leake County"/>
    <s v="Mississippi"/>
    <n v="2009"/>
    <n v="22782"/>
    <n v="11380"/>
    <n v="11402"/>
    <n v="1799.778"/>
    <n v="3736.248"/>
    <n v="3781.8119999999999"/>
    <n v="2824.9679999999998"/>
    <n v="2619.9300000000003"/>
    <n v="2688.2759999999998"/>
    <n v="2255.4179999999997"/>
    <n v="1685.8679999999999"/>
    <n v="865.71600000000001"/>
    <n v="523.98599999999999"/>
    <x v="24"/>
    <s v="Mississippi, 2009"/>
  </r>
  <r>
    <s v="Lee County"/>
    <s v="Mississippi"/>
    <n v="2009"/>
    <n v="80099"/>
    <n v="38491"/>
    <n v="41608"/>
    <n v="6247.7219999999998"/>
    <n v="11934.751"/>
    <n v="10332.771000000001"/>
    <n v="10973.563"/>
    <n v="11534.255999999999"/>
    <n v="11133.760999999999"/>
    <n v="8250.1970000000001"/>
    <n v="5286.5339999999997"/>
    <n v="3364.1580000000004"/>
    <n v="1121.386"/>
    <x v="24"/>
    <s v="Mississippi, 2009"/>
  </r>
  <r>
    <s v="Leflore County"/>
    <s v="Mississippi"/>
    <n v="2009"/>
    <n v="35033"/>
    <n v="16943"/>
    <n v="18090"/>
    <n v="2837.6729999999998"/>
    <n v="5184.884"/>
    <n v="6305.9400000000005"/>
    <n v="4939.6530000000002"/>
    <n v="4168.9269999999997"/>
    <n v="4414.1579999999994"/>
    <n v="3152.9700000000003"/>
    <n v="1891.7820000000002"/>
    <n v="1471.386"/>
    <n v="630.59400000000005"/>
    <x v="24"/>
    <s v="Mississippi, 2009"/>
  </r>
  <r>
    <s v="Lincoln County"/>
    <s v="Mississippi"/>
    <n v="2009"/>
    <n v="34315"/>
    <n v="16490"/>
    <n v="17825"/>
    <n v="2470.6799999999998"/>
    <n v="4907.0450000000001"/>
    <n v="4392.32"/>
    <n v="4426.6350000000002"/>
    <n v="4529.58"/>
    <n v="4872.7299999999996"/>
    <n v="3843.2799999999997"/>
    <n v="2470.6799999999998"/>
    <n v="1681.4349999999999"/>
    <n v="686.3"/>
    <x v="24"/>
    <s v="Mississippi, 2009"/>
  </r>
  <r>
    <s v="Lowndes County"/>
    <s v="Mississippi"/>
    <n v="2009"/>
    <n v="59499"/>
    <n v="28108"/>
    <n v="31391"/>
    <n v="4462.4250000000002"/>
    <n v="8567.8559999999998"/>
    <n v="9103.3469999999998"/>
    <n v="7675.3710000000001"/>
    <n v="7615.8719999999994"/>
    <n v="8270.3610000000008"/>
    <n v="6247.3950000000004"/>
    <n v="3748.4369999999999"/>
    <n v="2617.9560000000001"/>
    <n v="1130.481"/>
    <x v="24"/>
    <s v="Mississippi, 2009"/>
  </r>
  <r>
    <s v="Madison County"/>
    <s v="Mississippi"/>
    <n v="2009"/>
    <n v="89151"/>
    <n v="42332"/>
    <n v="46819"/>
    <n v="6775.4759999999997"/>
    <n v="13640.102999999999"/>
    <n v="12302.838"/>
    <n v="12124.536"/>
    <n v="13194.348"/>
    <n v="13105.197"/>
    <n v="8647.6470000000008"/>
    <n v="4635.8519999999999"/>
    <n v="3298.587"/>
    <n v="1426.4159999999999"/>
    <x v="24"/>
    <s v="Mississippi, 2009"/>
  </r>
  <r>
    <s v="Marion County"/>
    <s v="Mississippi"/>
    <n v="2009"/>
    <n v="25527"/>
    <n v="12377"/>
    <n v="13150"/>
    <n v="1965.579"/>
    <n v="3752.4690000000001"/>
    <n v="3522.7260000000001"/>
    <n v="3216.402"/>
    <n v="3088.7669999999998"/>
    <n v="3548.2530000000002"/>
    <n v="2782.4430000000002"/>
    <n v="1761.3630000000001"/>
    <n v="1557.1469999999999"/>
    <n v="280.79700000000003"/>
    <x v="24"/>
    <s v="Mississippi, 2009"/>
  </r>
  <r>
    <s v="Marshall County"/>
    <s v="Mississippi"/>
    <n v="2009"/>
    <n v="36394"/>
    <n v="17939"/>
    <n v="18455"/>
    <n v="2547.58"/>
    <n v="4949.5839999999998"/>
    <n v="5459.1"/>
    <n v="4840.402"/>
    <n v="4767.6139999999996"/>
    <n v="5277.13"/>
    <n v="4003.34"/>
    <n v="2583.9740000000002"/>
    <n v="1564.942"/>
    <n v="363.94"/>
    <x v="24"/>
    <s v="Mississippi, 2009"/>
  </r>
  <r>
    <s v="Monroe County"/>
    <s v="Mississippi"/>
    <n v="2009"/>
    <n v="37089"/>
    <n v="17658"/>
    <n v="19431"/>
    <n v="2559.1410000000001"/>
    <n v="5007.0150000000003"/>
    <n v="4969.9259999999995"/>
    <n v="4450.68"/>
    <n v="4895.7479999999996"/>
    <n v="5155.3710000000001"/>
    <n v="4413.5910000000003"/>
    <n v="2930.0309999999999"/>
    <n v="1965.7170000000001"/>
    <n v="741.78"/>
    <x v="24"/>
    <s v="Mississippi, 2009"/>
  </r>
  <r>
    <s v="Montgomery County"/>
    <s v="Mississippi"/>
    <n v="2009"/>
    <n v="11412"/>
    <n v="5354"/>
    <n v="6058"/>
    <n v="810.25199999999995"/>
    <n v="1517.796"/>
    <n v="1597.68"/>
    <n v="1072.7280000000001"/>
    <n v="1472.1480000000001"/>
    <n v="1677.5640000000001"/>
    <n v="1323.7919999999999"/>
    <n v="901.548"/>
    <n v="833.07599999999991"/>
    <n v="216.828"/>
    <x v="24"/>
    <s v="Mississippi, 2009"/>
  </r>
  <r>
    <s v="Neshoba County"/>
    <s v="Mississippi"/>
    <n v="2009"/>
    <n v="29949"/>
    <n v="14450"/>
    <n v="15499"/>
    <n v="2545.665"/>
    <n v="4492.3500000000004"/>
    <n v="4222.8090000000002"/>
    <n v="3683.7269999999999"/>
    <n v="3983.2169999999996"/>
    <n v="3863.4210000000003"/>
    <n v="3294.39"/>
    <n v="1916.7359999999999"/>
    <n v="1317.7559999999999"/>
    <n v="688.827"/>
    <x v="24"/>
    <s v="Mississippi, 2009"/>
  </r>
  <r>
    <s v="Newton County"/>
    <s v="Mississippi"/>
    <n v="2009"/>
    <n v="22403"/>
    <n v="10922"/>
    <n v="11481"/>
    <n v="1613.0160000000001"/>
    <n v="3158.8229999999999"/>
    <n v="3494.8679999999999"/>
    <n v="2553.942"/>
    <n v="2643.5540000000001"/>
    <n v="2889.9870000000001"/>
    <n v="2509.136"/>
    <n v="1702.6280000000002"/>
    <n v="1366.5830000000001"/>
    <n v="448.06"/>
    <x v="24"/>
    <s v="Mississippi, 2009"/>
  </r>
  <r>
    <s v="Noxubee County"/>
    <s v="Mississippi"/>
    <n v="2009"/>
    <n v="11814"/>
    <n v="5819"/>
    <n v="5995"/>
    <n v="862.42200000000003"/>
    <n v="1925.6819999999998"/>
    <n v="1724.8440000000001"/>
    <n v="1370.424"/>
    <n v="1500.3780000000002"/>
    <n v="1689.402"/>
    <n v="1181.4000000000001"/>
    <n v="756.096"/>
    <n v="543.44399999999996"/>
    <n v="271.72199999999998"/>
    <x v="24"/>
    <s v="Mississippi, 2009"/>
  </r>
  <r>
    <s v="Oktibbeha County"/>
    <s v="Mississippi"/>
    <n v="2009"/>
    <n v="43630"/>
    <n v="21862"/>
    <n v="21768"/>
    <n v="2835.95"/>
    <n v="4537.5200000000004"/>
    <n v="15619.54"/>
    <n v="4363"/>
    <n v="4275.74"/>
    <n v="4668.41"/>
    <n v="3228.62"/>
    <n v="2181.5"/>
    <n v="1352.5300000000002"/>
    <n v="523.55999999999995"/>
    <x v="24"/>
    <s v="Mississippi, 2009"/>
  </r>
  <r>
    <s v="Panola County"/>
    <s v="Mississippi"/>
    <n v="2009"/>
    <n v="35148"/>
    <n v="16843"/>
    <n v="18305"/>
    <n v="2846.9879999999998"/>
    <n v="5131.6080000000002"/>
    <n v="5061.3119999999999"/>
    <n v="4744.9799999999996"/>
    <n v="4498.9439999999995"/>
    <n v="4744.9799999999996"/>
    <n v="3866.28"/>
    <n v="2354.9160000000002"/>
    <n v="1370.7719999999999"/>
    <n v="562.36800000000005"/>
    <x v="24"/>
    <s v="Mississippi, 2009"/>
  </r>
  <r>
    <s v="Pearl River County"/>
    <s v="Mississippi"/>
    <n v="2009"/>
    <n v="56113"/>
    <n v="27375"/>
    <n v="28738"/>
    <n v="3647.3449999999998"/>
    <n v="7687.4809999999998"/>
    <n v="7743.5939999999991"/>
    <n v="6901.8989999999994"/>
    <n v="7463.0290000000005"/>
    <n v="7911.933"/>
    <n v="7014.125"/>
    <n v="4545.1530000000002"/>
    <n v="2300.6329999999998"/>
    <n v="841.69500000000005"/>
    <x v="24"/>
    <s v="Mississippi, 2009"/>
  </r>
  <r>
    <s v="Perry County"/>
    <s v="Mississippi"/>
    <n v="2009"/>
    <n v="12087"/>
    <n v="5821"/>
    <n v="6266"/>
    <n v="834.00300000000004"/>
    <n v="1800.963"/>
    <n v="1571.31"/>
    <n v="1196.6130000000001"/>
    <n v="2030.616"/>
    <n v="1813.05"/>
    <n v="1281.222"/>
    <n v="858.17700000000002"/>
    <n v="592.26299999999992"/>
    <n v="132.95699999999999"/>
    <x v="24"/>
    <s v="Mississippi, 2009"/>
  </r>
  <r>
    <s v="Pike County"/>
    <s v="Mississippi"/>
    <n v="2009"/>
    <n v="39606"/>
    <n v="18680"/>
    <n v="20926"/>
    <n v="3208.0859999999998"/>
    <n v="5861.6880000000001"/>
    <n v="5426.0219999999999"/>
    <n v="4831.9319999999998"/>
    <n v="4713.1139999999996"/>
    <n v="5386.4159999999993"/>
    <n v="4356.66"/>
    <n v="2891.2380000000003"/>
    <n v="2178.33"/>
    <n v="712.90800000000002"/>
    <x v="24"/>
    <s v="Mississippi, 2009"/>
  </r>
  <r>
    <s v="Pontotoc County"/>
    <s v="Mississippi"/>
    <n v="2009"/>
    <n v="28775"/>
    <n v="14122"/>
    <n v="14653"/>
    <n v="2158.125"/>
    <n v="4287.4750000000004"/>
    <n v="4057.2750000000001"/>
    <n v="3510.55"/>
    <n v="3999.7250000000004"/>
    <n v="3942.1750000000002"/>
    <n v="3165.25"/>
    <n v="1841.6000000000001"/>
    <n v="1237.325"/>
    <n v="546.72500000000002"/>
    <x v="24"/>
    <s v="Mississippi, 2009"/>
  </r>
  <r>
    <s v="Prentiss County"/>
    <s v="Mississippi"/>
    <n v="2009"/>
    <n v="25594"/>
    <n v="12410"/>
    <n v="13184"/>
    <n v="1638.0160000000001"/>
    <n v="3455.19"/>
    <n v="3813.5060000000003"/>
    <n v="3071.2799999999997"/>
    <n v="3276.0320000000002"/>
    <n v="3557.5659999999998"/>
    <n v="2892.1220000000003"/>
    <n v="2073.114"/>
    <n v="1407.67"/>
    <n v="435.09800000000001"/>
    <x v="24"/>
    <s v="Mississippi, 2009"/>
  </r>
  <r>
    <s v="Quitman County"/>
    <s v="Mississippi"/>
    <n v="2009"/>
    <n v="8821"/>
    <n v="4193"/>
    <n v="4628"/>
    <n v="661.57500000000005"/>
    <n v="1384.8969999999999"/>
    <n v="1349.6130000000001"/>
    <n v="1067.3409999999999"/>
    <n v="1067.3410000000001"/>
    <n v="1199.6559999999999"/>
    <n v="917.38400000000001"/>
    <n v="599.82799999999997"/>
    <n v="379.303"/>
    <n v="211.70400000000001"/>
    <x v="24"/>
    <s v="Mississippi, 2009"/>
  </r>
  <r>
    <s v="Rankin County"/>
    <s v="Mississippi"/>
    <n v="2009"/>
    <n v="137817"/>
    <n v="67653"/>
    <n v="70164"/>
    <n v="9922.8240000000005"/>
    <n v="19432.197"/>
    <n v="17640.576000000001"/>
    <n v="21775.085999999999"/>
    <n v="20534.733"/>
    <n v="19294.38"/>
    <n v="14608.601999999999"/>
    <n v="8406.8369999999995"/>
    <n v="4823.5950000000003"/>
    <n v="1515.9870000000001"/>
    <x v="24"/>
    <s v="Mississippi, 2009"/>
  </r>
  <r>
    <s v="Scott County"/>
    <s v="Mississippi"/>
    <n v="2009"/>
    <n v="29137"/>
    <n v="14511"/>
    <n v="14626"/>
    <n v="2360.0970000000002"/>
    <n v="4399.6869999999999"/>
    <n v="4108.317"/>
    <n v="3816.9470000000001"/>
    <n v="3787.81"/>
    <n v="4079.1800000000003"/>
    <n v="2971.9740000000002"/>
    <n v="1893.905"/>
    <n v="1048.932"/>
    <n v="670.15099999999995"/>
    <x v="24"/>
    <s v="Mississippi, 2009"/>
  </r>
  <r>
    <s v="Sharkey County"/>
    <s v="Mississippi"/>
    <n v="2009"/>
    <n v="5184"/>
    <n v="2571"/>
    <n v="2613"/>
    <n v="352.512"/>
    <n v="736.12799999999993"/>
    <n v="813.88799999999992"/>
    <n v="684.28800000000001"/>
    <n v="549.50400000000002"/>
    <n v="699.84"/>
    <n v="663.55200000000002"/>
    <n v="305.85599999999999"/>
    <n v="212.54399999999998"/>
    <n v="160.70400000000001"/>
    <x v="24"/>
    <s v="Mississippi, 2009"/>
  </r>
  <r>
    <s v="Simpson County"/>
    <s v="Mississippi"/>
    <n v="2009"/>
    <n v="27903"/>
    <n v="13639"/>
    <n v="14264"/>
    <n v="2036.9190000000001"/>
    <n v="4073.8379999999997"/>
    <n v="3711.0990000000002"/>
    <n v="3683.1959999999999"/>
    <n v="3599.4870000000001"/>
    <n v="3990.1289999999999"/>
    <n v="3069.33"/>
    <n v="2064.8220000000001"/>
    <n v="1199.829"/>
    <n v="474.351"/>
    <x v="24"/>
    <s v="Mississippi, 2009"/>
  </r>
  <r>
    <s v="Smith County"/>
    <s v="Mississippi"/>
    <n v="2009"/>
    <n v="15889"/>
    <n v="7812"/>
    <n v="8077"/>
    <n v="1096.3409999999999"/>
    <n v="2431.0169999999998"/>
    <n v="2224.46"/>
    <n v="1795.4569999999999"/>
    <n v="2145.0149999999999"/>
    <n v="2192.6819999999998"/>
    <n v="1779.568"/>
    <n v="1223.453"/>
    <n v="715.005"/>
    <n v="254.22399999999999"/>
    <x v="24"/>
    <s v="Mississippi, 2009"/>
  </r>
  <r>
    <s v="Stone County"/>
    <s v="Mississippi"/>
    <n v="2009"/>
    <n v="15734"/>
    <n v="7841"/>
    <n v="7893"/>
    <n v="959.774"/>
    <n v="2218.4940000000001"/>
    <n v="2454.5039999999999"/>
    <n v="2124.09"/>
    <n v="2092.6219999999998"/>
    <n v="2187.0259999999998"/>
    <n v="1809.41"/>
    <n v="1022.71"/>
    <n v="534.95600000000002"/>
    <n v="330.41399999999999"/>
    <x v="24"/>
    <s v="Mississippi, 2009"/>
  </r>
  <r>
    <s v="Sunflower County"/>
    <s v="Mississippi"/>
    <n v="2009"/>
    <n v="30604"/>
    <n v="16409"/>
    <n v="14195"/>
    <n v="2295.3000000000002"/>
    <n v="4162.1440000000002"/>
    <n v="5539.3239999999996"/>
    <n v="4713.0159999999996"/>
    <n v="4315.1639999999998"/>
    <n v="4009.1239999999998"/>
    <n v="2631.944"/>
    <n v="1499.596"/>
    <n v="1101.7440000000001"/>
    <n v="397.85199999999998"/>
    <x v="24"/>
    <s v="Mississippi, 2009"/>
  </r>
  <r>
    <s v="Tallahatchie County"/>
    <s v="Mississippi"/>
    <n v="2009"/>
    <n v="13201"/>
    <n v="6122"/>
    <n v="7079"/>
    <n v="976.87400000000002"/>
    <n v="1834.9389999999999"/>
    <n v="2019.7529999999999"/>
    <n v="1610.5219999999999"/>
    <n v="1610.5219999999999"/>
    <n v="1861.3409999999999"/>
    <n v="1452.1100000000001"/>
    <n v="1003.276"/>
    <n v="660.05"/>
    <n v="184.81399999999999"/>
    <x v="24"/>
    <s v="Mississippi, 2009"/>
  </r>
  <r>
    <s v="Tate County"/>
    <s v="Mississippi"/>
    <n v="2009"/>
    <n v="26888"/>
    <n v="13143"/>
    <n v="13745"/>
    <n v="1962.8240000000001"/>
    <n v="3683.6559999999999"/>
    <n v="4328.9679999999998"/>
    <n v="3334.1120000000001"/>
    <n v="3441.6639999999998"/>
    <n v="3737.4319999999998"/>
    <n v="3145.8960000000002"/>
    <n v="1935.9360000000001"/>
    <n v="941.07999999999993"/>
    <n v="322.65600000000001"/>
    <x v="24"/>
    <s v="Mississippi, 2009"/>
  </r>
  <r>
    <s v="Tippah County"/>
    <s v="Mississippi"/>
    <n v="2009"/>
    <n v="21439"/>
    <n v="10386"/>
    <n v="11053"/>
    <n v="1672.242"/>
    <n v="2915.7039999999997"/>
    <n v="2744.192"/>
    <n v="2808.509"/>
    <n v="2787.0699999999997"/>
    <n v="3001.46"/>
    <n v="2444.0460000000003"/>
    <n v="1586.4859999999999"/>
    <n v="986.19399999999996"/>
    <n v="471.65800000000002"/>
    <x v="24"/>
    <s v="Mississippi, 2009"/>
  </r>
  <r>
    <s v="Tishomingo County"/>
    <s v="Mississippi"/>
    <n v="2009"/>
    <n v="19060"/>
    <n v="9200"/>
    <n v="9860"/>
    <n v="1162.6600000000001"/>
    <n v="2287.1999999999998"/>
    <n v="2287.1999999999998"/>
    <n v="2058.48"/>
    <n v="2649.34"/>
    <n v="2744.64"/>
    <n v="2439.6799999999998"/>
    <n v="1848.8200000000002"/>
    <n v="1277.02"/>
    <n v="304.95999999999998"/>
    <x v="24"/>
    <s v="Mississippi, 2009"/>
  </r>
  <r>
    <s v="Tunica County"/>
    <s v="Mississippi"/>
    <n v="2009"/>
    <n v="10406"/>
    <n v="4734"/>
    <n v="5672"/>
    <n v="1040.5999999999999"/>
    <n v="1883.4859999999999"/>
    <n v="1113.442"/>
    <n v="1769.02"/>
    <n v="1331.9680000000001"/>
    <n v="1269.5320000000002"/>
    <n v="967.75800000000004"/>
    <n v="561.92399999999998"/>
    <n v="353.80399999999997"/>
    <n v="114.46599999999999"/>
    <x v="24"/>
    <s v="Mississippi, 2009"/>
  </r>
  <r>
    <s v="Union County"/>
    <s v="Mississippi"/>
    <n v="2009"/>
    <n v="26939"/>
    <n v="13213"/>
    <n v="13726"/>
    <n v="1831.8520000000001"/>
    <n v="4040.8500000000004"/>
    <n v="3636.7649999999999"/>
    <n v="3421.2530000000002"/>
    <n v="3744.5210000000002"/>
    <n v="3448.192"/>
    <n v="3071.0460000000003"/>
    <n v="2020.4250000000002"/>
    <n v="1293.0720000000001"/>
    <n v="404.08499999999998"/>
    <x v="24"/>
    <s v="Mississippi, 2009"/>
  </r>
  <r>
    <s v="Walthall County"/>
    <s v="Mississippi"/>
    <n v="2009"/>
    <n v="15304"/>
    <n v="7328"/>
    <n v="7976"/>
    <n v="1117.192"/>
    <n v="2157.864"/>
    <n v="2372.12"/>
    <n v="1775.2640000000001"/>
    <n v="1913"/>
    <n v="1958.9119999999998"/>
    <n v="1775.2640000000001"/>
    <n v="1147.8"/>
    <n v="811.11200000000008"/>
    <n v="290.77600000000001"/>
    <x v="24"/>
    <s v="Mississippi, 2009"/>
  </r>
  <r>
    <s v="Warren County"/>
    <s v="Mississippi"/>
    <n v="2009"/>
    <n v="48596"/>
    <n v="22849"/>
    <n v="25747"/>
    <n v="3839.0839999999998"/>
    <n v="7386.5919999999996"/>
    <n v="6657.652"/>
    <n v="6025.9040000000005"/>
    <n v="6074.5"/>
    <n v="7386.5919999999996"/>
    <n v="5442.7520000000004"/>
    <n v="3110.1440000000002"/>
    <n v="1749.4560000000001"/>
    <n v="874.72799999999995"/>
    <x v="24"/>
    <s v="Mississippi, 2009"/>
  </r>
  <r>
    <s v="Washington County"/>
    <s v="Mississippi"/>
    <n v="2009"/>
    <n v="55811"/>
    <n v="26055"/>
    <n v="29756"/>
    <n v="4688.1239999999998"/>
    <n v="8873.9490000000005"/>
    <n v="8371.65"/>
    <n v="6753.1309999999994"/>
    <n v="6697.32"/>
    <n v="7925.1620000000003"/>
    <n v="5804.3440000000001"/>
    <n v="3292.8490000000002"/>
    <n v="2399.873"/>
    <n v="948.78700000000003"/>
    <x v="24"/>
    <s v="Mississippi, 2009"/>
  </r>
  <r>
    <s v="Wayne County"/>
    <s v="Mississippi"/>
    <n v="2009"/>
    <n v="20892"/>
    <n v="10012"/>
    <n v="10880"/>
    <n v="1504.2239999999999"/>
    <n v="3154.692"/>
    <n v="2945.7719999999999"/>
    <n v="2674.1760000000004"/>
    <n v="2653.2839999999997"/>
    <n v="2966.6639999999998"/>
    <n v="2381.6880000000001"/>
    <n v="1441.548"/>
    <n v="731.22"/>
    <n v="417.84"/>
    <x v="24"/>
    <s v="Mississippi, 2009"/>
  </r>
  <r>
    <s v="Webster County"/>
    <s v="Mississippi"/>
    <n v="2009"/>
    <n v="9834"/>
    <n v="4842"/>
    <n v="4992"/>
    <n v="678.54600000000005"/>
    <n v="1307.922"/>
    <n v="1209.5819999999999"/>
    <n v="1121.076"/>
    <n v="1258.752"/>
    <n v="1494.768"/>
    <n v="1140.7440000000001"/>
    <n v="767.05199999999991"/>
    <n v="511.36799999999994"/>
    <n v="334.35599999999999"/>
    <x v="24"/>
    <s v="Mississippi, 2009"/>
  </r>
  <r>
    <s v="Wilkinson County"/>
    <s v="Mississippi"/>
    <n v="2009"/>
    <n v="10200"/>
    <n v="5392"/>
    <n v="4808"/>
    <n v="693.6"/>
    <n v="1336.2"/>
    <n v="1499.4"/>
    <n v="1519.8"/>
    <n v="1275"/>
    <n v="1468.8"/>
    <n v="1050.5999999999999"/>
    <n v="734.4"/>
    <n v="397.79999999999995"/>
    <n v="224.4"/>
    <x v="24"/>
    <s v="Mississippi, 2009"/>
  </r>
  <r>
    <s v="Winston County"/>
    <s v="Mississippi"/>
    <n v="2009"/>
    <n v="19543"/>
    <n v="9522"/>
    <n v="10021"/>
    <n v="1387.5530000000001"/>
    <n v="2677.3909999999996"/>
    <n v="2677.3910000000001"/>
    <n v="2286.5309999999999"/>
    <n v="2481.9610000000002"/>
    <n v="2579.6759999999999"/>
    <n v="2306.0739999999996"/>
    <n v="1602.5259999999998"/>
    <n v="1211.6659999999999"/>
    <n v="332.23099999999999"/>
    <x v="24"/>
    <s v="Mississippi, 2009"/>
  </r>
  <r>
    <s v="Yalobusha County"/>
    <s v="Mississippi"/>
    <n v="2009"/>
    <n v="13646"/>
    <n v="6621"/>
    <n v="7025"/>
    <n v="996.15800000000002"/>
    <n v="1814.9179999999999"/>
    <n v="1828.5639999999999"/>
    <n v="1460.1220000000001"/>
    <n v="1773.98"/>
    <n v="1937.732"/>
    <n v="1623.874"/>
    <n v="1146.2640000000001"/>
    <n v="846.05200000000002"/>
    <n v="204.69"/>
    <x v="24"/>
    <s v="Mississippi, 2009"/>
  </r>
  <r>
    <s v="Yazoo County"/>
    <s v="Mississippi"/>
    <n v="2009"/>
    <n v="28296"/>
    <n v="15124"/>
    <n v="13172"/>
    <n v="2122.1999999999998"/>
    <n v="3848.2559999999999"/>
    <n v="3961.44"/>
    <n v="4300.9920000000002"/>
    <n v="4046.3280000000004"/>
    <n v="4046.3279999999995"/>
    <n v="2631.5279999999998"/>
    <n v="1669.4639999999999"/>
    <n v="1329.912"/>
    <n v="339.55200000000002"/>
    <x v="24"/>
    <s v="Mississippi, 2009"/>
  </r>
  <r>
    <s v="Andrew County"/>
    <s v="Missouri"/>
    <n v="2009"/>
    <n v="16831"/>
    <n v="8144"/>
    <n v="8687"/>
    <n v="1043.5219999999999"/>
    <n v="2373.1709999999998"/>
    <n v="2103.875"/>
    <n v="1952.396"/>
    <n v="2238.5230000000001"/>
    <n v="2726.6220000000003"/>
    <n v="2070.2129999999997"/>
    <n v="1161.3389999999999"/>
    <n v="892.04300000000001"/>
    <n v="286.12700000000001"/>
    <x v="25"/>
    <s v="Missouri, 2009"/>
  </r>
  <r>
    <s v="Atchison County"/>
    <s v="Missouri"/>
    <n v="2009"/>
    <n v="6078"/>
    <n v="2922"/>
    <n v="3156"/>
    <n v="340.36799999999999"/>
    <n v="698.97"/>
    <n v="747.59400000000005"/>
    <n v="498.39599999999996"/>
    <n v="741.51599999999996"/>
    <n v="966.40199999999993"/>
    <n v="850.92000000000007"/>
    <n v="540.94200000000001"/>
    <n v="419.38200000000001"/>
    <n v="267.43200000000002"/>
    <x v="25"/>
    <s v="Missouri, 2009"/>
  </r>
  <r>
    <s v="Audrain County"/>
    <s v="Missouri"/>
    <n v="2009"/>
    <n v="25754"/>
    <n v="11608"/>
    <n v="14146"/>
    <n v="1777.0260000000001"/>
    <n v="3528.2979999999998"/>
    <n v="3064.7259999999997"/>
    <n v="3193.4960000000001"/>
    <n v="3708.576"/>
    <n v="3579.806"/>
    <n v="2858.6940000000004"/>
    <n v="1880.0419999999999"/>
    <n v="1261.9459999999999"/>
    <n v="901.39"/>
    <x v="25"/>
    <s v="Missouri, 2009"/>
  </r>
  <r>
    <s v="Barry County"/>
    <s v="Missouri"/>
    <n v="2009"/>
    <n v="35905"/>
    <n v="17834"/>
    <n v="18071"/>
    <n v="2585.16"/>
    <n v="5206.2250000000004"/>
    <n v="4344.5050000000001"/>
    <n v="4021.3599999999997"/>
    <n v="4452.2199999999993"/>
    <n v="5242.1299999999992"/>
    <n v="4416.3150000000005"/>
    <n v="3195.5450000000001"/>
    <n v="1723.44"/>
    <n v="682.19500000000005"/>
    <x v="25"/>
    <s v="Missouri, 2009"/>
  </r>
  <r>
    <s v="Barton County"/>
    <s v="Missouri"/>
    <n v="2009"/>
    <n v="12695"/>
    <n v="6331"/>
    <n v="6364"/>
    <n v="799.78499999999997"/>
    <n v="1916.9450000000002"/>
    <n v="1548.79"/>
    <n v="1485.3150000000001"/>
    <n v="1599.57"/>
    <n v="1840.7750000000001"/>
    <n v="1447.23"/>
    <n v="977.5150000000001"/>
    <n v="812.48"/>
    <n v="266.59500000000003"/>
    <x v="25"/>
    <s v="Missouri, 2009"/>
  </r>
  <r>
    <s v="Bates County"/>
    <s v="Missouri"/>
    <n v="2009"/>
    <n v="16906"/>
    <n v="8254"/>
    <n v="8652"/>
    <n v="1115.796"/>
    <n v="2349.9340000000002"/>
    <n v="2147.0619999999999"/>
    <n v="1842.7539999999999"/>
    <n v="2163.9679999999998"/>
    <n v="2451.37"/>
    <n v="1994.9080000000001"/>
    <n v="1453.9160000000002"/>
    <n v="980.548"/>
    <n v="422.65"/>
    <x v="25"/>
    <s v="Missouri, 2009"/>
  </r>
  <r>
    <s v="Benton County"/>
    <s v="Missouri"/>
    <n v="2009"/>
    <n v="18458"/>
    <n v="8979"/>
    <n v="9479"/>
    <n v="775.23599999999999"/>
    <n v="1956.548"/>
    <n v="1864.258"/>
    <n v="1513.556"/>
    <n v="1993.4639999999999"/>
    <n v="2768.7"/>
    <n v="3137.86"/>
    <n v="2694.8679999999999"/>
    <n v="1402.808"/>
    <n v="332.24400000000003"/>
    <x v="25"/>
    <s v="Missouri, 2009"/>
  </r>
  <r>
    <s v="Bollinger County"/>
    <s v="Missouri"/>
    <n v="2009"/>
    <n v="12037"/>
    <n v="5894"/>
    <n v="6143"/>
    <n v="818.51599999999996"/>
    <n v="1540.7359999999999"/>
    <n v="1516.662"/>
    <n v="1336.107"/>
    <n v="1600.921"/>
    <n v="1805.5500000000002"/>
    <n v="1564.81"/>
    <n v="1023.145"/>
    <n v="625.92399999999998"/>
    <n v="192.59200000000001"/>
    <x v="25"/>
    <s v="Missouri, 2009"/>
  </r>
  <r>
    <s v="Boone County"/>
    <s v="Missouri"/>
    <n v="2009"/>
    <n v="151836"/>
    <n v="73184"/>
    <n v="78652"/>
    <n v="9717.5040000000008"/>
    <n v="17461.14"/>
    <n v="40084.703999999998"/>
    <n v="19283.171999999999"/>
    <n v="19131.335999999999"/>
    <n v="18827.664000000001"/>
    <n v="13513.404"/>
    <n v="7136.2919999999995"/>
    <n v="5010.5879999999997"/>
    <n v="1670.1959999999999"/>
    <x v="25"/>
    <s v="Missouri, 2009"/>
  </r>
  <r>
    <s v="Buchanan County"/>
    <s v="Missouri"/>
    <n v="2009"/>
    <n v="88476"/>
    <n v="43686"/>
    <n v="44790"/>
    <n v="6016.3680000000004"/>
    <n v="11147.975999999999"/>
    <n v="12740.544"/>
    <n v="12475.116"/>
    <n v="11855.784"/>
    <n v="12475.116"/>
    <n v="9289.98"/>
    <n v="5927.8919999999998"/>
    <n v="4335.3239999999996"/>
    <n v="2300.3760000000002"/>
    <x v="25"/>
    <s v="Missouri, 2009"/>
  </r>
  <r>
    <s v="Butler County"/>
    <s v="Missouri"/>
    <n v="2009"/>
    <n v="41293"/>
    <n v="19824"/>
    <n v="21469"/>
    <n v="3096.9749999999999"/>
    <n v="5161.625"/>
    <n v="4955.16"/>
    <n v="5244.2110000000002"/>
    <n v="5079.0389999999998"/>
    <n v="5822.3130000000001"/>
    <n v="5161.625"/>
    <n v="3509.9049999999997"/>
    <n v="2271.1149999999998"/>
    <n v="991.03200000000004"/>
    <x v="25"/>
    <s v="Missouri, 2009"/>
  </r>
  <r>
    <s v="Caldwell County"/>
    <s v="Missouri"/>
    <n v="2009"/>
    <n v="9192"/>
    <n v="4544"/>
    <n v="4648"/>
    <n v="597.48"/>
    <n v="1314.4560000000001"/>
    <n v="1121.424"/>
    <n v="882.43200000000002"/>
    <n v="1139.808"/>
    <n v="1397.1840000000002"/>
    <n v="1185.768"/>
    <n v="772.12799999999993"/>
    <n v="542.32799999999997"/>
    <n v="248.184"/>
    <x v="25"/>
    <s v="Missouri, 2009"/>
  </r>
  <r>
    <s v="Callaway County"/>
    <s v="Missouri"/>
    <n v="2009"/>
    <n v="43192"/>
    <n v="22154"/>
    <n v="21038"/>
    <n v="2721.096"/>
    <n v="5355.808"/>
    <n v="6953.9120000000003"/>
    <n v="5528.576"/>
    <n v="6262.84"/>
    <n v="6694.76"/>
    <n v="4880.6959999999999"/>
    <n v="2634.712"/>
    <n v="1641.296"/>
    <n v="475.11200000000002"/>
    <x v="25"/>
    <s v="Missouri, 2009"/>
  </r>
  <r>
    <s v="Camden County"/>
    <s v="Missouri"/>
    <n v="2009"/>
    <n v="40150"/>
    <n v="19849"/>
    <n v="20301"/>
    <n v="2328.6999999999998"/>
    <n v="4095.3"/>
    <n v="4336.2000000000007"/>
    <n v="3653.6499999999996"/>
    <n v="4536.9500000000007"/>
    <n v="6062.65"/>
    <n v="7186.85"/>
    <n v="5018.75"/>
    <n v="2168.1"/>
    <n v="762.85"/>
    <x v="25"/>
    <s v="Missouri, 2009"/>
  </r>
  <r>
    <s v="Cape Girardeau County"/>
    <s v="Missouri"/>
    <n v="2009"/>
    <n v="72621"/>
    <n v="35131"/>
    <n v="37490"/>
    <n v="4502.5020000000004"/>
    <n v="8714.52"/>
    <n v="14378.957999999999"/>
    <n v="7625.2049999999999"/>
    <n v="9077.625"/>
    <n v="10239.561000000002"/>
    <n v="7915.6890000000003"/>
    <n v="4938.2280000000001"/>
    <n v="3413.1869999999999"/>
    <n v="1742.904"/>
    <x v="25"/>
    <s v="Missouri, 2009"/>
  </r>
  <r>
    <s v="Carroll County"/>
    <s v="Missouri"/>
    <n v="2009"/>
    <n v="9816"/>
    <n v="4770"/>
    <n v="5046"/>
    <n v="569.32799999999997"/>
    <n v="1354.6080000000002"/>
    <n v="1236.8159999999998"/>
    <n v="1001.232"/>
    <n v="1207.3679999999999"/>
    <n v="1403.6880000000001"/>
    <n v="1217.184"/>
    <n v="824.54399999999998"/>
    <n v="765.64800000000002"/>
    <n v="235.584"/>
    <x v="25"/>
    <s v="Missouri, 2009"/>
  </r>
  <r>
    <s v="Carter County"/>
    <s v="Missouri"/>
    <n v="2009"/>
    <n v="5894"/>
    <n v="2890"/>
    <n v="3004"/>
    <n v="412.58"/>
    <n v="807.47800000000007"/>
    <n v="707.28"/>
    <n v="618.87"/>
    <n v="754.43200000000002"/>
    <n v="895.88799999999992"/>
    <n v="760.32600000000002"/>
    <n v="524.56600000000003"/>
    <n v="353.64"/>
    <n v="58.94"/>
    <x v="25"/>
    <s v="Missouri, 2009"/>
  </r>
  <r>
    <s v="Cass County"/>
    <s v="Missouri"/>
    <n v="2009"/>
    <n v="97203"/>
    <n v="47762"/>
    <n v="49441"/>
    <n v="6512.6009999999997"/>
    <n v="15066.465"/>
    <n v="12441.984"/>
    <n v="11955.969000000001"/>
    <n v="14580.45"/>
    <n v="14872.058999999999"/>
    <n v="10400.721"/>
    <n v="6318.1949999999997"/>
    <n v="3888.12"/>
    <n v="1458.0450000000001"/>
    <x v="25"/>
    <s v="Missouri, 2009"/>
  </r>
  <r>
    <s v="Cedar County"/>
    <s v="Missouri"/>
    <n v="2009"/>
    <n v="13790"/>
    <n v="6801"/>
    <n v="6989"/>
    <n v="772.24"/>
    <n v="1696.17"/>
    <n v="1751.33"/>
    <n v="1227.31"/>
    <n v="1585.85"/>
    <n v="1999.55"/>
    <n v="1820.28"/>
    <n v="1585.85"/>
    <n v="1020.46"/>
    <n v="317.17"/>
    <x v="25"/>
    <s v="Missouri, 2009"/>
  </r>
  <r>
    <s v="Chariton County"/>
    <s v="Missouri"/>
    <n v="2009"/>
    <n v="7777"/>
    <n v="3757"/>
    <n v="4020"/>
    <n v="427.73500000000001"/>
    <n v="948.7940000000001"/>
    <n v="972.125"/>
    <n v="598.82899999999995"/>
    <n v="863.24700000000007"/>
    <n v="1259.874"/>
    <n v="1034.3410000000001"/>
    <n v="746.59199999999998"/>
    <n v="559.94399999999996"/>
    <n v="365.51900000000001"/>
    <x v="25"/>
    <s v="Missouri, 2009"/>
  </r>
  <r>
    <s v="Christian County"/>
    <s v="Missouri"/>
    <n v="2009"/>
    <n v="72551"/>
    <n v="35682"/>
    <n v="36869"/>
    <n v="5296.223"/>
    <n v="10810.099"/>
    <n v="8923.773000000001"/>
    <n v="10592.446"/>
    <n v="10664.996999999999"/>
    <n v="10519.895"/>
    <n v="7400.2020000000002"/>
    <n v="4788.366"/>
    <n v="2539.2849999999999"/>
    <n v="943.16300000000001"/>
    <x v="25"/>
    <s v="Missouri, 2009"/>
  </r>
  <r>
    <s v="Clark County"/>
    <s v="Missouri"/>
    <n v="2009"/>
    <n v="7178"/>
    <n v="3558"/>
    <n v="3620"/>
    <n v="430.68"/>
    <n v="990.56399999999996"/>
    <n v="861.36"/>
    <n v="710.62199999999996"/>
    <n v="947.49600000000009"/>
    <n v="1069.5219999999999"/>
    <n v="940.31799999999998"/>
    <n v="617.30799999999999"/>
    <n v="466.57"/>
    <n v="129.20400000000001"/>
    <x v="25"/>
    <s v="Missouri, 2009"/>
  </r>
  <r>
    <s v="Clay County"/>
    <s v="Missouri"/>
    <n v="2009"/>
    <n v="217596"/>
    <n v="106246"/>
    <n v="111350"/>
    <n v="15884.508"/>
    <n v="30245.843999999997"/>
    <n v="27417.095999999998"/>
    <n v="33292.187999999995"/>
    <n v="32856.995999999999"/>
    <n v="31551.42"/>
    <n v="22847.58"/>
    <n v="12838.164000000001"/>
    <n v="8268.6479999999992"/>
    <n v="2828.748"/>
    <x v="25"/>
    <s v="Missouri, 2009"/>
  </r>
  <r>
    <s v="Clinton County"/>
    <s v="Missouri"/>
    <n v="2009"/>
    <n v="20810"/>
    <n v="10222"/>
    <n v="10588"/>
    <n v="1331.84"/>
    <n v="2871.7799999999997"/>
    <n v="2580.44"/>
    <n v="2268.29"/>
    <n v="2996.6400000000003"/>
    <n v="3225.55"/>
    <n v="2518.0100000000002"/>
    <n v="1539.94"/>
    <n v="1019.69"/>
    <n v="478.63"/>
    <x v="25"/>
    <s v="Missouri, 2009"/>
  </r>
  <r>
    <s v="Cole County"/>
    <s v="Missouri"/>
    <n v="2009"/>
    <n v="73737"/>
    <n v="36616"/>
    <n v="37121"/>
    <n v="4866.6419999999998"/>
    <n v="9512.0730000000003"/>
    <n v="11429.235000000001"/>
    <n v="9659.5469999999987"/>
    <n v="10175.705999999998"/>
    <n v="11134.287"/>
    <n v="8258.5439999999999"/>
    <n v="4350.4830000000002"/>
    <n v="2949.48"/>
    <n v="1474.74"/>
    <x v="25"/>
    <s v="Missouri, 2009"/>
  </r>
  <r>
    <s v="Cooper County"/>
    <s v="Missouri"/>
    <n v="2009"/>
    <n v="17371"/>
    <n v="9355"/>
    <n v="8016"/>
    <n v="972.77599999999995"/>
    <n v="2188.7460000000001"/>
    <n v="2970.4409999999998"/>
    <n v="2327.7139999999999"/>
    <n v="2101.8909999999996"/>
    <n v="2449.3109999999997"/>
    <n v="1893.4389999999999"/>
    <n v="1233.3409999999999"/>
    <n v="851.17899999999997"/>
    <n v="399.53300000000002"/>
    <x v="25"/>
    <s v="Missouri, 2009"/>
  </r>
  <r>
    <s v="Crawford County"/>
    <s v="Missouri"/>
    <n v="2009"/>
    <n v="23825"/>
    <n v="11743"/>
    <n v="12082"/>
    <n v="1596.2750000000001"/>
    <n v="3406.9750000000004"/>
    <n v="2930.4749999999999"/>
    <n v="2835.1750000000002"/>
    <n v="3121.0749999999998"/>
    <n v="3478.45"/>
    <n v="2811.35"/>
    <n v="1953.65"/>
    <n v="1215.0749999999998"/>
    <n v="476.5"/>
    <x v="25"/>
    <s v="Missouri, 2009"/>
  </r>
  <r>
    <s v="Dade County"/>
    <s v="Missouri"/>
    <n v="2009"/>
    <n v="7503"/>
    <n v="3737"/>
    <n v="3766"/>
    <n v="405.16199999999998"/>
    <n v="967.88699999999994"/>
    <n v="825.32999999999993"/>
    <n v="645.25800000000004"/>
    <n v="907.86300000000006"/>
    <n v="1192.9769999999999"/>
    <n v="1012.905"/>
    <n v="795.31799999999998"/>
    <n v="525.21"/>
    <n v="225.09"/>
    <x v="25"/>
    <s v="Missouri, 2009"/>
  </r>
  <r>
    <s v="Dallas County"/>
    <s v="Missouri"/>
    <n v="2009"/>
    <n v="16579"/>
    <n v="8321"/>
    <n v="8258"/>
    <n v="1160.53"/>
    <n v="2321.06"/>
    <n v="2088.9540000000002"/>
    <n v="1823.69"/>
    <n v="2055.7959999999998"/>
    <n v="2586.3240000000001"/>
    <n v="2055.7960000000003"/>
    <n v="1392.636"/>
    <n v="812.37099999999998"/>
    <n v="315.00099999999998"/>
    <x v="25"/>
    <s v="Missouri, 2009"/>
  </r>
  <r>
    <s v="Daviess County"/>
    <s v="Missouri"/>
    <n v="2009"/>
    <n v="8061"/>
    <n v="3915"/>
    <n v="4146"/>
    <n v="596.51400000000001"/>
    <n v="1201.0889999999999"/>
    <n v="1015.686"/>
    <n v="870.58799999999997"/>
    <n v="894.77099999999996"/>
    <n v="1128.54"/>
    <n v="1031.808"/>
    <n v="709.36799999999994"/>
    <n v="386.928"/>
    <n v="217.64699999999999"/>
    <x v="25"/>
    <s v="Missouri, 2009"/>
  </r>
  <r>
    <s v="DeKalb County"/>
    <s v="Missouri"/>
    <n v="2009"/>
    <n v="12235"/>
    <n v="7682"/>
    <n v="4553"/>
    <n v="587.28"/>
    <n v="1186.7950000000001"/>
    <n v="1553.845"/>
    <n v="2018.7750000000001"/>
    <n v="2336.8850000000002"/>
    <n v="1847.4850000000001"/>
    <n v="1137.855"/>
    <n v="795.27500000000009"/>
    <n v="526.10500000000002"/>
    <n v="244.7"/>
    <x v="25"/>
    <s v="Missouri, 2009"/>
  </r>
  <r>
    <s v="Dent County"/>
    <s v="Missouri"/>
    <n v="2009"/>
    <n v="15036"/>
    <n v="7430"/>
    <n v="7606"/>
    <n v="932.23199999999997"/>
    <n v="1894.5360000000001"/>
    <n v="1804.32"/>
    <n v="1593.8159999999998"/>
    <n v="1924.6080000000002"/>
    <n v="2225.328"/>
    <n v="1939.644"/>
    <n v="1473.528"/>
    <n v="932.23199999999997"/>
    <n v="300.72000000000003"/>
    <x v="25"/>
    <s v="Missouri, 2009"/>
  </r>
  <r>
    <s v="Douglas County"/>
    <s v="Missouri"/>
    <n v="2009"/>
    <n v="13470"/>
    <n v="6796"/>
    <n v="6674"/>
    <n v="579.21"/>
    <n v="1953.15"/>
    <n v="2007.0300000000002"/>
    <n v="929.43000000000006"/>
    <n v="1737.63"/>
    <n v="2033.97"/>
    <n v="1858.8600000000001"/>
    <n v="1347"/>
    <n v="727.38"/>
    <n v="282.87"/>
    <x v="25"/>
    <s v="Missouri, 2009"/>
  </r>
  <r>
    <s v="Dunklin County"/>
    <s v="Missouri"/>
    <n v="2009"/>
    <n v="31528"/>
    <n v="14999"/>
    <n v="16529"/>
    <n v="2301.5439999999999"/>
    <n v="4350.8640000000005"/>
    <n v="3846.4160000000002"/>
    <n v="3783.36"/>
    <n v="3846.4160000000002"/>
    <n v="4319.3359999999993"/>
    <n v="3814.8879999999999"/>
    <n v="2742.9359999999997"/>
    <n v="1860.152"/>
    <n v="599.03200000000004"/>
    <x v="25"/>
    <s v="Missouri, 2009"/>
  </r>
  <r>
    <s v="Franklin County"/>
    <s v="Missouri"/>
    <n v="2009"/>
    <n v="99866"/>
    <n v="49607"/>
    <n v="50259"/>
    <n v="6691.0219999999999"/>
    <n v="14081.106"/>
    <n v="13182.312"/>
    <n v="11684.322"/>
    <n v="14380.704"/>
    <n v="15778.828000000001"/>
    <n v="11085.126"/>
    <n v="7190.3520000000008"/>
    <n v="3994.6400000000003"/>
    <n v="1797.588"/>
    <x v="25"/>
    <s v="Missouri, 2009"/>
  </r>
  <r>
    <s v="Gasconade County"/>
    <s v="Missouri"/>
    <n v="2009"/>
    <n v="15327"/>
    <n v="7534"/>
    <n v="7793"/>
    <n v="827.65800000000002"/>
    <n v="1869.894"/>
    <n v="1931.2020000000002"/>
    <n v="1517.373"/>
    <n v="1900.5480000000002"/>
    <n v="2452.3200000000002"/>
    <n v="1931.202"/>
    <n v="1440.7380000000001"/>
    <n v="1118.8710000000001"/>
    <n v="306.54000000000002"/>
    <x v="25"/>
    <s v="Missouri, 2009"/>
  </r>
  <r>
    <s v="Gentry County"/>
    <s v="Missouri"/>
    <n v="2009"/>
    <n v="6249"/>
    <n v="3082"/>
    <n v="3167"/>
    <n v="406.185"/>
    <n v="781.125"/>
    <n v="793.62300000000005"/>
    <n v="474.92399999999998"/>
    <n v="781.125"/>
    <n v="899.85599999999999"/>
    <n v="687.39"/>
    <n v="662.39400000000001"/>
    <n v="481.173"/>
    <n v="287.45400000000001"/>
    <x v="25"/>
    <s v="Missouri, 2009"/>
  </r>
  <r>
    <s v="Greene County"/>
    <s v="Missouri"/>
    <n v="2009"/>
    <n v="262887"/>
    <n v="127585"/>
    <n v="135302"/>
    <n v="16824.768"/>
    <n v="30232.004999999997"/>
    <n v="52840.287000000004"/>
    <n v="31020.665999999997"/>
    <n v="32860.875"/>
    <n v="35226.858"/>
    <n v="27866.021999999997"/>
    <n v="17876.315999999999"/>
    <n v="12881.463"/>
    <n v="5520.6270000000004"/>
    <x v="25"/>
    <s v="Missouri, 2009"/>
  </r>
  <r>
    <s v="Grundy County"/>
    <s v="Missouri"/>
    <n v="2009"/>
    <n v="10088"/>
    <n v="4873"/>
    <n v="5215"/>
    <n v="655.72"/>
    <n v="1271.088"/>
    <n v="1261"/>
    <n v="958.3599999999999"/>
    <n v="1190.384"/>
    <n v="1442.5839999999998"/>
    <n v="1240.8240000000001"/>
    <n v="998.71199999999999"/>
    <n v="736.42399999999998"/>
    <n v="342.99200000000002"/>
    <x v="25"/>
    <s v="Missouri, 2009"/>
  </r>
  <r>
    <s v="Harrison County"/>
    <s v="Missouri"/>
    <n v="2009"/>
    <n v="8750"/>
    <n v="4208"/>
    <n v="4542"/>
    <n v="595"/>
    <n v="1093.75"/>
    <n v="945"/>
    <n v="953.75"/>
    <n v="971.25"/>
    <n v="1242.5"/>
    <n v="1067.5"/>
    <n v="892.5"/>
    <n v="682.5"/>
    <n v="315"/>
    <x v="25"/>
    <s v="Missouri, 2009"/>
  </r>
  <r>
    <s v="Henry County"/>
    <s v="Missouri"/>
    <n v="2009"/>
    <n v="22294"/>
    <n v="10910"/>
    <n v="11384"/>
    <n v="1315.346"/>
    <n v="2786.75"/>
    <n v="2452.34"/>
    <n v="2541.5160000000001"/>
    <n v="2742.1619999999998"/>
    <n v="3188.0419999999999"/>
    <n v="2987.3959999999997"/>
    <n v="2229.3999999999996"/>
    <n v="1538.2860000000001"/>
    <n v="535.05600000000004"/>
    <x v="25"/>
    <s v="Missouri, 2009"/>
  </r>
  <r>
    <s v="Hickory County"/>
    <s v="Missouri"/>
    <n v="2009"/>
    <n v="9022"/>
    <n v="4357"/>
    <n v="4665"/>
    <n v="387.94600000000003"/>
    <n v="875.13400000000001"/>
    <n v="902.2"/>
    <n v="577.40800000000002"/>
    <n v="947.31"/>
    <n v="1181.8820000000001"/>
    <n v="1687.114"/>
    <n v="1371.3440000000001"/>
    <n v="811.98"/>
    <n v="270.66000000000003"/>
    <x v="25"/>
    <s v="Missouri, 2009"/>
  </r>
  <r>
    <s v="Holt County"/>
    <s v="Missouri"/>
    <n v="2009"/>
    <n v="4937"/>
    <n v="2484"/>
    <n v="2453"/>
    <n v="281.40899999999999"/>
    <n v="552.94399999999996"/>
    <n v="577.62899999999991"/>
    <n v="444.33000000000004"/>
    <n v="622.06200000000001"/>
    <n v="730.67599999999993"/>
    <n v="691.18000000000006"/>
    <n v="464.07800000000003"/>
    <n v="399.89700000000005"/>
    <n v="162.92099999999999"/>
    <x v="25"/>
    <s v="Missouri, 2009"/>
  </r>
  <r>
    <s v="Howard County"/>
    <s v="Missouri"/>
    <n v="2009"/>
    <n v="9859"/>
    <n v="4804"/>
    <n v="5055"/>
    <n v="591.54"/>
    <n v="1133.7849999999999"/>
    <n v="1754.902"/>
    <n v="1064.7719999999999"/>
    <n v="1114.067"/>
    <n v="1508.4270000000001"/>
    <n v="1163.3620000000001"/>
    <n v="739.42499999999995"/>
    <n v="542.245"/>
    <n v="266.19299999999998"/>
    <x v="25"/>
    <s v="Missouri, 2009"/>
  </r>
  <r>
    <s v="Howell County"/>
    <s v="Missouri"/>
    <n v="2009"/>
    <n v="38561"/>
    <n v="18591"/>
    <n v="19970"/>
    <n v="2699.27"/>
    <n v="5244.2960000000003"/>
    <n v="4820.125"/>
    <n v="4280.2710000000006"/>
    <n v="4781.5640000000003"/>
    <n v="5282.857"/>
    <n v="4704.442"/>
    <n v="3547.6120000000001"/>
    <n v="2275.0990000000002"/>
    <n v="964.02499999999998"/>
    <x v="25"/>
    <s v="Missouri, 2009"/>
  </r>
  <r>
    <s v="Iron County"/>
    <s v="Missouri"/>
    <n v="2009"/>
    <n v="10083"/>
    <n v="4871"/>
    <n v="5212"/>
    <n v="625.14599999999996"/>
    <n v="1310.79"/>
    <n v="1270.4580000000001"/>
    <n v="1038.549"/>
    <n v="1270.4580000000001"/>
    <n v="1552.7820000000002"/>
    <n v="1230.126"/>
    <n v="947.80200000000002"/>
    <n v="635.22900000000004"/>
    <n v="191.577"/>
    <x v="25"/>
    <s v="Missouri, 2009"/>
  </r>
  <r>
    <s v="Jackson County"/>
    <s v="Missouri"/>
    <n v="2009"/>
    <n v="689651"/>
    <n v="333369"/>
    <n v="356282"/>
    <n v="51723.824999999997"/>
    <n v="91723.582999999999"/>
    <n v="88964.978999999992"/>
    <n v="102757.99900000001"/>
    <n v="95861.489000000001"/>
    <n v="101378.697"/>
    <n v="73103.005999999994"/>
    <n v="42068.710999999996"/>
    <n v="30344.644"/>
    <n v="11724.066999999999"/>
    <x v="25"/>
    <s v="Missouri, 2009"/>
  </r>
  <r>
    <s v="Jasper County"/>
    <s v="Missouri"/>
    <n v="2009"/>
    <n v="114756"/>
    <n v="55771"/>
    <n v="58985"/>
    <n v="8950.9680000000008"/>
    <n v="16065.84"/>
    <n v="16180.596000000001"/>
    <n v="17098.644"/>
    <n v="14574.011999999999"/>
    <n v="15147.791999999999"/>
    <n v="11705.112000000001"/>
    <n v="7803.4079999999994"/>
    <n v="5852.5560000000005"/>
    <n v="1606.5840000000001"/>
    <x v="25"/>
    <s v="Missouri, 2009"/>
  </r>
  <r>
    <s v="Jefferson County"/>
    <s v="Missouri"/>
    <n v="2009"/>
    <n v="215386"/>
    <n v="107007"/>
    <n v="108379"/>
    <n v="14646.248"/>
    <n v="29938.653999999999"/>
    <n v="27784.794000000002"/>
    <n v="29507.881999999998"/>
    <n v="32738.671999999999"/>
    <n v="35107.918000000005"/>
    <n v="23692.46"/>
    <n v="13138.545999999998"/>
    <n v="7107.7380000000003"/>
    <n v="2153.86"/>
    <x v="25"/>
    <s v="Missouri, 2009"/>
  </r>
  <r>
    <s v="Johnson County"/>
    <s v="Missouri"/>
    <n v="2009"/>
    <n v="51997"/>
    <n v="25830"/>
    <n v="26167"/>
    <n v="3535.7959999999998"/>
    <n v="6187.643"/>
    <n v="13987.192999999999"/>
    <n v="5667.6730000000007"/>
    <n v="6291.6370000000006"/>
    <n v="6499.625"/>
    <n v="4575.7359999999999"/>
    <n v="2859.835"/>
    <n v="1715.9009999999998"/>
    <n v="675.96100000000001"/>
    <x v="25"/>
    <s v="Missouri, 2009"/>
  </r>
  <r>
    <s v="Knox County"/>
    <s v="Missouri"/>
    <n v="2009"/>
    <n v="4040"/>
    <n v="1949"/>
    <n v="2091"/>
    <n v="238.36"/>
    <n v="517.12"/>
    <n v="553.48"/>
    <n v="298.96000000000004"/>
    <n v="476.72"/>
    <n v="589.83999999999992"/>
    <n v="541.36"/>
    <n v="408.03999999999996"/>
    <n v="226.24"/>
    <n v="185.84"/>
    <x v="25"/>
    <s v="Missouri, 2009"/>
  </r>
  <r>
    <s v="Laclede County"/>
    <s v="Missouri"/>
    <n v="2009"/>
    <n v="35046"/>
    <n v="17218"/>
    <n v="17828"/>
    <n v="2418.174"/>
    <n v="4941.4860000000008"/>
    <n v="4485.8879999999999"/>
    <n v="4240.5659999999998"/>
    <n v="4696.1639999999998"/>
    <n v="4906.4400000000005"/>
    <n v="4030.29"/>
    <n v="2908.8180000000002"/>
    <n v="1717.2539999999999"/>
    <n v="665.87400000000002"/>
    <x v="25"/>
    <s v="Missouri, 2009"/>
  </r>
  <r>
    <s v="Lafayette County"/>
    <s v="Missouri"/>
    <n v="2009"/>
    <n v="32741"/>
    <n v="16128"/>
    <n v="16613"/>
    <n v="2062.683"/>
    <n v="4321.8119999999999"/>
    <n v="4289.0709999999999"/>
    <n v="3601.51"/>
    <n v="4420.0349999999999"/>
    <n v="4911.1499999999996"/>
    <n v="3896.1790000000001"/>
    <n v="2619.2799999999997"/>
    <n v="1931.7190000000001"/>
    <n v="687.56100000000004"/>
    <x v="25"/>
    <s v="Missouri, 2009"/>
  </r>
  <r>
    <s v="Lawrence County"/>
    <s v="Missouri"/>
    <n v="2009"/>
    <n v="37351"/>
    <n v="18406"/>
    <n v="18945"/>
    <n v="2577.2190000000001"/>
    <n v="5490.5969999999998"/>
    <n v="4743.5769999999993"/>
    <n v="4332.7160000000003"/>
    <n v="5117.0869999999995"/>
    <n v="5079.7359999999999"/>
    <n v="4183.3119999999999"/>
    <n v="2988.08"/>
    <n v="2166.3580000000002"/>
    <n v="634.96699999999998"/>
    <x v="25"/>
    <s v="Missouri, 2009"/>
  </r>
  <r>
    <s v="Lewis County"/>
    <s v="Missouri"/>
    <n v="2009"/>
    <n v="9951"/>
    <n v="4894"/>
    <n v="5057"/>
    <n v="577.15800000000002"/>
    <n v="1263.777"/>
    <n v="1701.6210000000001"/>
    <n v="1015.002"/>
    <n v="1214.0219999999999"/>
    <n v="1393.1399999999999"/>
    <n v="1134.414"/>
    <n v="815.98199999999997"/>
    <n v="626.91300000000001"/>
    <n v="218.922"/>
    <x v="25"/>
    <s v="Missouri, 2009"/>
  </r>
  <r>
    <s v="Lincoln County"/>
    <s v="Missouri"/>
    <n v="2009"/>
    <n v="50926"/>
    <n v="25361"/>
    <n v="25565"/>
    <n v="3666.672"/>
    <n v="7995.3819999999996"/>
    <n v="6875.01"/>
    <n v="7078.7139999999999"/>
    <n v="7587.9740000000002"/>
    <n v="7689.8260000000009"/>
    <n v="4888.8959999999997"/>
    <n v="2953.7080000000001"/>
    <n v="1476.8539999999998"/>
    <n v="763.89"/>
    <x v="25"/>
    <s v="Missouri, 2009"/>
  </r>
  <r>
    <s v="Linn County"/>
    <s v="Missouri"/>
    <n v="2009"/>
    <n v="12765"/>
    <n v="6078"/>
    <n v="6687"/>
    <n v="816.96"/>
    <n v="1748.8050000000001"/>
    <n v="1557.33"/>
    <n v="1161.615"/>
    <n v="1506.27"/>
    <n v="1940.2800000000002"/>
    <n v="1570.095"/>
    <n v="1123.32"/>
    <n v="982.90499999999997"/>
    <n v="382.95"/>
    <x v="25"/>
    <s v="Missouri, 2009"/>
  </r>
  <r>
    <s v="Livingston County"/>
    <s v="Missouri"/>
    <n v="2009"/>
    <n v="14143"/>
    <n v="6504"/>
    <n v="7639"/>
    <n v="891.00900000000001"/>
    <n v="1753.732"/>
    <n v="1810.3040000000001"/>
    <n v="1513.3009999999999"/>
    <n v="1796.1610000000001"/>
    <n v="2008.306"/>
    <n v="1711.3029999999999"/>
    <n v="1131.44"/>
    <n v="975.86699999999996"/>
    <n v="551.577"/>
    <x v="25"/>
    <s v="Missouri, 2009"/>
  </r>
  <r>
    <s v="McDonald County"/>
    <s v="Missouri"/>
    <n v="2009"/>
    <n v="22890"/>
    <n v="11724"/>
    <n v="11166"/>
    <n v="1991.43"/>
    <n v="3387.7200000000003"/>
    <n v="3113.04"/>
    <n v="2884.14"/>
    <n v="3158.8199999999997"/>
    <n v="3204.6"/>
    <n v="2563.6800000000003"/>
    <n v="1487.85"/>
    <n v="755.37"/>
    <n v="320.45999999999998"/>
    <x v="25"/>
    <s v="Missouri, 2009"/>
  </r>
  <r>
    <s v="Macon County"/>
    <s v="Missouri"/>
    <n v="2009"/>
    <n v="15456"/>
    <n v="7577"/>
    <n v="7879"/>
    <n v="942.81600000000003"/>
    <n v="2040.192"/>
    <n v="1761.9839999999999"/>
    <n v="1561.056"/>
    <n v="1885.6320000000001"/>
    <n v="2318.4"/>
    <n v="2102.0160000000001"/>
    <n v="1375.5839999999998"/>
    <n v="911.904"/>
    <n v="587.32799999999997"/>
    <x v="25"/>
    <s v="Missouri, 2009"/>
  </r>
  <r>
    <s v="Madison County"/>
    <s v="Missouri"/>
    <n v="2009"/>
    <n v="12226"/>
    <n v="5898"/>
    <n v="6328"/>
    <n v="782.46400000000006"/>
    <n v="1528.25"/>
    <n v="1564.9279999999999"/>
    <n v="1393.7639999999999"/>
    <n v="1577.154"/>
    <n v="1760.5440000000001"/>
    <n v="1479.346"/>
    <n v="1063.6619999999998"/>
    <n v="696.88200000000006"/>
    <n v="391.23200000000003"/>
    <x v="25"/>
    <s v="Missouri, 2009"/>
  </r>
  <r>
    <s v="Maries County"/>
    <s v="Missouri"/>
    <n v="2009"/>
    <n v="8954"/>
    <n v="4476"/>
    <n v="4478"/>
    <n v="510.37799999999999"/>
    <n v="1199.836"/>
    <n v="1137.1579999999999"/>
    <n v="913.30799999999999"/>
    <n v="1226.6979999999999"/>
    <n v="1378.9159999999999"/>
    <n v="1164.02"/>
    <n v="787.952"/>
    <n v="447.70000000000005"/>
    <n v="188.03399999999999"/>
    <x v="25"/>
    <s v="Missouri, 2009"/>
  </r>
  <r>
    <s v="Marion County"/>
    <s v="Missouri"/>
    <n v="2009"/>
    <n v="28241"/>
    <n v="13364"/>
    <n v="14877"/>
    <n v="2005.1110000000001"/>
    <n v="3869.0169999999998"/>
    <n v="3812.5349999999999"/>
    <n v="3304.1970000000001"/>
    <n v="3558.366"/>
    <n v="4010.2220000000002"/>
    <n v="3162.9920000000002"/>
    <n v="2033.3519999999999"/>
    <n v="1553.2550000000001"/>
    <n v="931.95299999999997"/>
    <x v="25"/>
    <s v="Missouri, 2009"/>
  </r>
  <r>
    <s v="Mercer County"/>
    <s v="Missouri"/>
    <n v="2009"/>
    <n v="3474"/>
    <n v="1758"/>
    <n v="1716"/>
    <n v="211.91399999999999"/>
    <n v="448.14600000000002"/>
    <n v="392.56200000000001"/>
    <n v="302.238"/>
    <n v="364.77"/>
    <n v="587.10599999999999"/>
    <n v="451.62"/>
    <n v="350.87400000000002"/>
    <n v="291.81600000000003"/>
    <n v="76.427999999999997"/>
    <x v="25"/>
    <s v="Missouri, 2009"/>
  </r>
  <r>
    <s v="Miller County"/>
    <s v="Missouri"/>
    <n v="2009"/>
    <n v="24731"/>
    <n v="12218"/>
    <n v="12513"/>
    <n v="1632.2460000000001"/>
    <n v="3388.1469999999999"/>
    <n v="3215.0299999999997"/>
    <n v="2942.9889999999996"/>
    <n v="3313.9540000000002"/>
    <n v="3561.2640000000001"/>
    <n v="2868.7960000000003"/>
    <n v="2027.942"/>
    <n v="1162.357"/>
    <n v="593.54399999999998"/>
    <x v="25"/>
    <s v="Missouri, 2009"/>
  </r>
  <r>
    <s v="Mississippi County"/>
    <s v="Missouri"/>
    <n v="2009"/>
    <n v="13498"/>
    <n v="6581"/>
    <n v="6917"/>
    <n v="931.36199999999997"/>
    <n v="1795.2339999999999"/>
    <n v="1754.74"/>
    <n v="1700.748"/>
    <n v="1768.2379999999998"/>
    <n v="1849.2260000000001"/>
    <n v="1673.752"/>
    <n v="1039.346"/>
    <n v="580.41399999999999"/>
    <n v="404.94"/>
    <x v="25"/>
    <s v="Missouri, 2009"/>
  </r>
  <r>
    <s v="Monroe County"/>
    <s v="Missouri"/>
    <n v="2009"/>
    <n v="9141"/>
    <n v="4489"/>
    <n v="4652"/>
    <n v="511.89600000000002"/>
    <n v="1224.894"/>
    <n v="1133.4839999999999"/>
    <n v="868.39499999999998"/>
    <n v="1197.471"/>
    <n v="1362.009"/>
    <n v="1224.894"/>
    <n v="850.11300000000006"/>
    <n v="511.89599999999996"/>
    <n v="265.089"/>
    <x v="25"/>
    <s v="Missouri, 2009"/>
  </r>
  <r>
    <s v="Montgomery County"/>
    <s v="Missouri"/>
    <n v="2009"/>
    <n v="11884"/>
    <n v="5903"/>
    <n v="5981"/>
    <n v="796.22799999999995"/>
    <n v="1497.384"/>
    <n v="1414.1959999999999"/>
    <n v="1176.5160000000001"/>
    <n v="1426.08"/>
    <n v="1937.0920000000001"/>
    <n v="1521.152"/>
    <n v="1057.6759999999999"/>
    <n v="677.38799999999992"/>
    <n v="380.28800000000001"/>
    <x v="25"/>
    <s v="Missouri, 2009"/>
  </r>
  <r>
    <s v="New Madrid County"/>
    <s v="Missouri"/>
    <n v="2009"/>
    <n v="17723"/>
    <n v="8488"/>
    <n v="9235"/>
    <n v="1222.8869999999999"/>
    <n v="2286.2669999999998"/>
    <n v="2020.422"/>
    <n v="2233.098"/>
    <n v="2197.652"/>
    <n v="2658.45"/>
    <n v="2233.098"/>
    <n v="1453.2860000000001"/>
    <n v="1027.934"/>
    <n v="389.90600000000001"/>
    <x v="25"/>
    <s v="Missouri, 2009"/>
  </r>
  <r>
    <s v="Newton County"/>
    <s v="Missouri"/>
    <n v="2009"/>
    <n v="55694"/>
    <n v="27098"/>
    <n v="28596"/>
    <n v="3731.498"/>
    <n v="8075.6299999999992"/>
    <n v="7351.6080000000002"/>
    <n v="6460.5039999999999"/>
    <n v="7351.6080000000002"/>
    <n v="8019.9359999999997"/>
    <n v="6850.3619999999992"/>
    <n v="4288.4380000000001"/>
    <n v="2673.3119999999999"/>
    <n v="891.10400000000004"/>
    <x v="25"/>
    <s v="Missouri, 2009"/>
  </r>
  <r>
    <s v="Nodaway County"/>
    <s v="Missouri"/>
    <n v="2009"/>
    <n v="22058"/>
    <n v="11110"/>
    <n v="10948"/>
    <n v="1124.9580000000001"/>
    <n v="2117.5680000000002"/>
    <n v="7058.56"/>
    <n v="1852.8719999999998"/>
    <n v="2316.09"/>
    <n v="2602.8440000000001"/>
    <n v="1963.162"/>
    <n v="1389.654"/>
    <n v="948.49400000000003"/>
    <n v="683.798"/>
    <x v="25"/>
    <s v="Missouri, 2009"/>
  </r>
  <r>
    <s v="Oregon County"/>
    <s v="Missouri"/>
    <n v="2009"/>
    <n v="10321"/>
    <n v="5098"/>
    <n v="5223"/>
    <n v="619.26"/>
    <n v="1310.7670000000001"/>
    <n v="1176.5940000000001"/>
    <n v="928.8900000000001"/>
    <n v="1259.162"/>
    <n v="1599.7550000000001"/>
    <n v="1517.1869999999999"/>
    <n v="1083.7049999999999"/>
    <n v="629.58100000000002"/>
    <n v="206.42"/>
    <x v="25"/>
    <s v="Missouri, 2009"/>
  </r>
  <r>
    <s v="Osage County"/>
    <s v="Missouri"/>
    <n v="2009"/>
    <n v="13421"/>
    <n v="6902"/>
    <n v="6519"/>
    <n v="939.47"/>
    <n v="1892.3609999999999"/>
    <n v="1717.8879999999999"/>
    <n v="1664.204"/>
    <n v="1865.519"/>
    <n v="1946.0450000000001"/>
    <n v="1409.2049999999999"/>
    <n v="1033.4169999999999"/>
    <n v="671.05"/>
    <n v="295.262"/>
    <x v="25"/>
    <s v="Missouri, 2009"/>
  </r>
  <r>
    <s v="Ozark County"/>
    <s v="Missouri"/>
    <n v="2009"/>
    <n v="9360"/>
    <n v="4553"/>
    <n v="4807"/>
    <n v="486.72"/>
    <n v="1038.96"/>
    <n v="973.44"/>
    <n v="814.31999999999994"/>
    <n v="1029.5999999999999"/>
    <n v="1460.1599999999999"/>
    <n v="1544.4"/>
    <n v="1198.08"/>
    <n v="655.20000000000005"/>
    <n v="140.4"/>
    <x v="25"/>
    <s v="Missouri, 2009"/>
  </r>
  <r>
    <s v="Pemiscot County"/>
    <s v="Missouri"/>
    <n v="2009"/>
    <n v="18586"/>
    <n v="8696"/>
    <n v="9890"/>
    <n v="1486.88"/>
    <n v="2936.5880000000002"/>
    <n v="2490.5240000000003"/>
    <n v="2174.5619999999999"/>
    <n v="2248.9059999999999"/>
    <n v="2602.04"/>
    <n v="2025.8739999999998"/>
    <n v="1356.778"/>
    <n v="1003.644"/>
    <n v="297.37599999999998"/>
    <x v="25"/>
    <s v="Missouri, 2009"/>
  </r>
  <r>
    <s v="Perry County"/>
    <s v="Missouri"/>
    <n v="2009"/>
    <n v="18638"/>
    <n v="9428"/>
    <n v="9210"/>
    <n v="1304.6600000000001"/>
    <n v="2497.4920000000002"/>
    <n v="2367.0259999999998"/>
    <n v="2273.8360000000002"/>
    <n v="2497.4920000000002"/>
    <n v="2702.51"/>
    <n v="2031.5419999999999"/>
    <n v="1416.4879999999998"/>
    <n v="1136.9180000000001"/>
    <n v="410.036"/>
    <x v="25"/>
    <s v="Missouri, 2009"/>
  </r>
  <r>
    <s v="Pettis County"/>
    <s v="Missouri"/>
    <n v="2009"/>
    <n v="40789"/>
    <n v="19980"/>
    <n v="20809"/>
    <n v="3059.1750000000002"/>
    <n v="5751.2489999999998"/>
    <n v="5465.7260000000006"/>
    <n v="5098.625"/>
    <n v="5139.4140000000007"/>
    <n v="5914.4049999999997"/>
    <n v="4160.4780000000001"/>
    <n v="2936.808"/>
    <n v="2406.5509999999999"/>
    <n v="856.56899999999996"/>
    <x v="25"/>
    <s v="Missouri, 2009"/>
  </r>
  <r>
    <s v="Phelps County"/>
    <s v="Missouri"/>
    <n v="2009"/>
    <n v="42249"/>
    <n v="21445"/>
    <n v="20804"/>
    <n v="2703.9360000000001"/>
    <n v="5154.3780000000006"/>
    <n v="8956.7880000000005"/>
    <n v="3760.1610000000001"/>
    <n v="5323.3739999999998"/>
    <n v="5872.6110000000008"/>
    <n v="4436.1450000000004"/>
    <n v="3084.1769999999997"/>
    <n v="1816.7069999999999"/>
    <n v="1140.723"/>
    <x v="25"/>
    <s v="Missouri, 2009"/>
  </r>
  <r>
    <s v="Pike County"/>
    <s v="Missouri"/>
    <n v="2009"/>
    <n v="18514"/>
    <n v="10157"/>
    <n v="8357"/>
    <n v="1184.896"/>
    <n v="2166.1379999999999"/>
    <n v="2610.4740000000002"/>
    <n v="2314.25"/>
    <n v="2480.8760000000002"/>
    <n v="2962.24"/>
    <n v="2147.6239999999998"/>
    <n v="1388.55"/>
    <n v="833.13"/>
    <n v="444.33600000000001"/>
    <x v="25"/>
    <s v="Missouri, 2009"/>
  </r>
  <r>
    <s v="Platte County"/>
    <s v="Missouri"/>
    <n v="2009"/>
    <n v="87461"/>
    <n v="43169"/>
    <n v="44292"/>
    <n v="5510.0429999999997"/>
    <n v="12157.079000000002"/>
    <n v="11632.313"/>
    <n v="11457.391"/>
    <n v="13381.532999999999"/>
    <n v="14168.682000000001"/>
    <n v="10320.398000000001"/>
    <n v="4897.8160000000007"/>
    <n v="2711.2910000000002"/>
    <n v="1224.454"/>
    <x v="25"/>
    <s v="Missouri, 2009"/>
  </r>
  <r>
    <s v="Polk County"/>
    <s v="Missouri"/>
    <n v="2009"/>
    <n v="29983"/>
    <n v="14623"/>
    <n v="15360"/>
    <n v="2008.8610000000001"/>
    <n v="4107.6710000000003"/>
    <n v="4707.3310000000001"/>
    <n v="3897.79"/>
    <n v="3567.9769999999999"/>
    <n v="3807.8410000000003"/>
    <n v="3148.2150000000001"/>
    <n v="2308.6909999999998"/>
    <n v="1679.048"/>
    <n v="719.59199999999998"/>
    <x v="25"/>
    <s v="Missouri, 2009"/>
  </r>
  <r>
    <s v="Pulaski County"/>
    <s v="Missouri"/>
    <n v="2009"/>
    <n v="44684"/>
    <n v="23387"/>
    <n v="21297"/>
    <n v="3306.616"/>
    <n v="6255.76"/>
    <n v="11483.788"/>
    <n v="6434.4959999999992"/>
    <n v="5540.8160000000007"/>
    <n v="4781.1880000000001"/>
    <n v="3351.3"/>
    <n v="2010.7800000000002"/>
    <n v="1027.732"/>
    <n v="446.84"/>
    <x v="25"/>
    <s v="Missouri, 2009"/>
  </r>
  <r>
    <s v="Putnam County"/>
    <s v="Missouri"/>
    <n v="2009"/>
    <n v="4906"/>
    <n v="2526"/>
    <n v="2380"/>
    <n v="269.83"/>
    <n v="613.25"/>
    <n v="618.15599999999995"/>
    <n v="426.822"/>
    <n v="672.12200000000007"/>
    <n v="726.08799999999997"/>
    <n v="721.18200000000002"/>
    <n v="461.16399999999999"/>
    <n v="279.642"/>
    <n v="122.65"/>
    <x v="25"/>
    <s v="Missouri, 2009"/>
  </r>
  <r>
    <s v="Ralls County"/>
    <s v="Missouri"/>
    <n v="2009"/>
    <n v="9691"/>
    <n v="4847"/>
    <n v="4844"/>
    <n v="533.005"/>
    <n v="1259.83"/>
    <n v="1201.684"/>
    <n v="969.09999999999991"/>
    <n v="1230.7570000000001"/>
    <n v="1647.47"/>
    <n v="1405.1950000000002"/>
    <n v="794.66200000000003"/>
    <n v="455.47699999999998"/>
    <n v="203.511"/>
    <x v="25"/>
    <s v="Missouri, 2009"/>
  </r>
  <r>
    <s v="Ray County"/>
    <s v="Missouri"/>
    <n v="2009"/>
    <n v="23507"/>
    <n v="11850"/>
    <n v="11657"/>
    <n v="1457.434"/>
    <n v="3455.529"/>
    <n v="3079.4170000000004"/>
    <n v="2585.77"/>
    <n v="3220.4589999999998"/>
    <n v="3761.12"/>
    <n v="2820.84"/>
    <n v="1786.5319999999999"/>
    <n v="1057.8150000000001"/>
    <n v="305.59100000000001"/>
    <x v="25"/>
    <s v="Missouri, 2009"/>
  </r>
  <r>
    <s v="Reynolds County"/>
    <s v="Missouri"/>
    <n v="2009"/>
    <n v="6367"/>
    <n v="3252"/>
    <n v="3115"/>
    <n v="299.24900000000002"/>
    <n v="770.40699999999993"/>
    <n v="764.04"/>
    <n v="630.33300000000008"/>
    <n v="770.40699999999993"/>
    <n v="986.88499999999999"/>
    <n v="929.58200000000011"/>
    <n v="725.83799999999997"/>
    <n v="356.55200000000002"/>
    <n v="127.34"/>
    <x v="25"/>
    <s v="Missouri, 2009"/>
  </r>
  <r>
    <s v="Ripley County"/>
    <s v="Missouri"/>
    <n v="2009"/>
    <n v="13523"/>
    <n v="6545"/>
    <n v="6978"/>
    <n v="824.90300000000002"/>
    <n v="1825.605"/>
    <n v="1663.3290000000002"/>
    <n v="1568.6680000000001"/>
    <n v="1622.76"/>
    <n v="1974.3580000000002"/>
    <n v="1730.944"/>
    <n v="1311.731"/>
    <n v="703.19600000000003"/>
    <n v="297.50599999999997"/>
    <x v="25"/>
    <s v="Missouri, 2009"/>
  </r>
  <r>
    <s v="St. Charles County"/>
    <s v="Missouri"/>
    <n v="2009"/>
    <n v="342562"/>
    <n v="168969"/>
    <n v="173593"/>
    <n v="23636.777999999998"/>
    <n v="50014.051999999996"/>
    <n v="45218.184000000001"/>
    <n v="45560.745999999999"/>
    <n v="53439.671999999999"/>
    <n v="53782.233999999997"/>
    <n v="35626.448000000004"/>
    <n v="19868.595999999998"/>
    <n v="11647.108"/>
    <n v="3768.1819999999998"/>
    <x v="25"/>
    <s v="Missouri, 2009"/>
  </r>
  <r>
    <s v="Ste. Genevieve County"/>
    <s v="Missouri"/>
    <n v="2009"/>
    <n v="17758"/>
    <n v="8897"/>
    <n v="8861"/>
    <n v="941.17399999999998"/>
    <n v="2344.056"/>
    <n v="2290.7820000000002"/>
    <n v="1775.8000000000002"/>
    <n v="2539.3939999999998"/>
    <n v="3107.6499999999996"/>
    <n v="2148.7179999999998"/>
    <n v="1402.8820000000001"/>
    <n v="923.41599999999994"/>
    <n v="319.64400000000001"/>
    <x v="25"/>
    <s v="Missouri, 2009"/>
  </r>
  <r>
    <s v="St. Francois County"/>
    <s v="Missouri"/>
    <n v="2009"/>
    <n v="62734"/>
    <n v="33246"/>
    <n v="29488"/>
    <n v="3952.2420000000002"/>
    <n v="7590.8140000000003"/>
    <n v="8092.6859999999997"/>
    <n v="9598.3019999999997"/>
    <n v="9159.1640000000007"/>
    <n v="8845.4940000000006"/>
    <n v="6587.07"/>
    <n v="4642.3159999999998"/>
    <n v="2948.498"/>
    <n v="1254.68"/>
    <x v="25"/>
    <s v="Missouri, 2009"/>
  </r>
  <r>
    <s v="St. Louis County"/>
    <s v="Missouri"/>
    <n v="2009"/>
    <n v="994923"/>
    <n v="473304"/>
    <n v="521619"/>
    <n v="60690.303"/>
    <n v="132324.75899999999"/>
    <n v="134314.60500000001"/>
    <n v="115411.068"/>
    <n v="134314.60499999998"/>
    <n v="158192.75699999998"/>
    <n v="115411.068"/>
    <n v="67654.763999999996"/>
    <n v="51735.995999999999"/>
    <n v="21888.306"/>
    <x v="25"/>
    <s v="Missouri, 2009"/>
  </r>
  <r>
    <s v="Saline County"/>
    <s v="Missouri"/>
    <n v="2009"/>
    <n v="22749"/>
    <n v="11206"/>
    <n v="11543"/>
    <n v="1478.6849999999999"/>
    <n v="2957.37"/>
    <n v="3594.3420000000001"/>
    <n v="2525.1390000000001"/>
    <n v="2889.1229999999996"/>
    <n v="3162.1109999999999"/>
    <n v="2707.1309999999999"/>
    <n v="1660.6770000000001"/>
    <n v="1046.454"/>
    <n v="727.96799999999996"/>
    <x v="25"/>
    <s v="Missouri, 2009"/>
  </r>
  <r>
    <s v="Schuyler County"/>
    <s v="Missouri"/>
    <n v="2009"/>
    <n v="4106"/>
    <n v="2070"/>
    <n v="2036"/>
    <n v="192.982"/>
    <n v="521.46199999999999"/>
    <n v="681.596"/>
    <n v="373.64599999999996"/>
    <n v="394.17599999999999"/>
    <n v="595.37"/>
    <n v="447.55399999999997"/>
    <n v="484.50800000000004"/>
    <n v="283.31399999999996"/>
    <n v="131.392"/>
    <x v="25"/>
    <s v="Missouri, 2009"/>
  </r>
  <r>
    <s v="Scotland County"/>
    <s v="Missouri"/>
    <n v="2009"/>
    <n v="4790"/>
    <n v="2243"/>
    <n v="2547"/>
    <n v="407.15"/>
    <n v="694.55"/>
    <n v="407.15"/>
    <n v="570.01"/>
    <n v="632.28"/>
    <n v="589.16999999999996"/>
    <n v="550.85"/>
    <n v="397.57000000000005"/>
    <n v="330.51"/>
    <n v="201.18"/>
    <x v="25"/>
    <s v="Missouri, 2009"/>
  </r>
  <r>
    <s v="Scott County"/>
    <s v="Missouri"/>
    <n v="2009"/>
    <n v="40753"/>
    <n v="19653"/>
    <n v="21100"/>
    <n v="2852.71"/>
    <n v="5786.9259999999995"/>
    <n v="5297.89"/>
    <n v="4890.3600000000006"/>
    <n v="5542.4079999999994"/>
    <n v="5827.6790000000001"/>
    <n v="4768.1010000000006"/>
    <n v="2974.9690000000001"/>
    <n v="2078.4030000000002"/>
    <n v="733.55399999999997"/>
    <x v="25"/>
    <s v="Missouri, 2009"/>
  </r>
  <r>
    <s v="Shannon County"/>
    <s v="Missouri"/>
    <n v="2009"/>
    <n v="8310"/>
    <n v="4083"/>
    <n v="4227"/>
    <n v="498.6"/>
    <n v="1071.99"/>
    <n v="1146.78"/>
    <n v="822.69"/>
    <n v="1055.3699999999999"/>
    <n v="1279.7399999999998"/>
    <n v="1238.19"/>
    <n v="731.28"/>
    <n v="340.71000000000004"/>
    <n v="124.65"/>
    <x v="25"/>
    <s v="Missouri, 2009"/>
  </r>
  <r>
    <s v="Shelby County"/>
    <s v="Missouri"/>
    <n v="2009"/>
    <n v="6457"/>
    <n v="3168"/>
    <n v="3289"/>
    <n v="426.16199999999998"/>
    <n v="852.32400000000007"/>
    <n v="826.49600000000009"/>
    <n v="587.58699999999999"/>
    <n v="794.21100000000001"/>
    <n v="942.72199999999998"/>
    <n v="794.21100000000001"/>
    <n v="574.673"/>
    <n v="387.42"/>
    <n v="271.19400000000002"/>
    <x v="25"/>
    <s v="Missouri, 2009"/>
  </r>
  <r>
    <s v="Stoddard County"/>
    <s v="Missouri"/>
    <n v="2009"/>
    <n v="29524"/>
    <n v="14308"/>
    <n v="15216"/>
    <n v="1830.4880000000001"/>
    <n v="3720.0239999999999"/>
    <n v="3808.5960000000005"/>
    <n v="3601.9279999999999"/>
    <n v="3779.0720000000001"/>
    <n v="4221.9320000000007"/>
    <n v="3454.308"/>
    <n v="2657.16"/>
    <n v="1623.8200000000002"/>
    <n v="856.19600000000003"/>
    <x v="25"/>
    <s v="Missouri, 2009"/>
  </r>
  <r>
    <s v="Stone County"/>
    <s v="Missouri"/>
    <n v="2009"/>
    <n v="31186"/>
    <n v="15225"/>
    <n v="15961"/>
    <n v="1590.4860000000001"/>
    <n v="3586.3900000000003"/>
    <n v="3118.6"/>
    <n v="2713.1819999999998"/>
    <n v="3586.39"/>
    <n v="4677.8999999999996"/>
    <n v="5208.0619999999999"/>
    <n v="4210.1099999999997"/>
    <n v="1871.16"/>
    <n v="623.72"/>
    <x v="25"/>
    <s v="Missouri, 2009"/>
  </r>
  <r>
    <s v="Sullivan County"/>
    <s v="Missouri"/>
    <n v="2009"/>
    <n v="6842"/>
    <n v="3335"/>
    <n v="3507"/>
    <n v="499.46600000000001"/>
    <n v="923.67000000000007"/>
    <n v="814.19799999999998"/>
    <n v="711.56799999999998"/>
    <n v="937.35400000000004"/>
    <n v="985.24800000000005"/>
    <n v="800.51400000000001"/>
    <n v="533.67600000000004"/>
    <n v="472.09799999999996"/>
    <n v="157.36600000000001"/>
    <x v="25"/>
    <s v="Missouri, 2009"/>
  </r>
  <r>
    <s v="Taney County"/>
    <s v="Missouri"/>
    <n v="2009"/>
    <n v="45732"/>
    <n v="22214"/>
    <n v="23518"/>
    <n v="2972.58"/>
    <n v="5625.0360000000001"/>
    <n v="6128.0879999999997"/>
    <n v="5396.3760000000002"/>
    <n v="5533.5720000000001"/>
    <n v="6265.2839999999997"/>
    <n v="5899.4279999999999"/>
    <n v="4573.2000000000007"/>
    <n v="2652.4560000000001"/>
    <n v="640.24800000000005"/>
    <x v="25"/>
    <s v="Missouri, 2009"/>
  </r>
  <r>
    <s v="Texas County"/>
    <s v="Missouri"/>
    <n v="2009"/>
    <n v="24477"/>
    <n v="12431"/>
    <n v="12046"/>
    <n v="1468.62"/>
    <n v="2912.7629999999999"/>
    <n v="3182.01"/>
    <n v="2741.424"/>
    <n v="3108.5789999999997"/>
    <n v="3671.55"/>
    <n v="3084.1019999999999"/>
    <n v="2325.3150000000001"/>
    <n v="1566.528"/>
    <n v="416.10899999999998"/>
    <x v="25"/>
    <s v="Missouri, 2009"/>
  </r>
  <r>
    <s v="Vernon County"/>
    <s v="Missouri"/>
    <n v="2009"/>
    <n v="20127"/>
    <n v="9694"/>
    <n v="10433"/>
    <n v="1449.144"/>
    <n v="2817.7799999999997"/>
    <n v="2817.7799999999997"/>
    <n v="2153.5889999999999"/>
    <n v="2435.3670000000002"/>
    <n v="2817.7799999999997"/>
    <n v="2374.9859999999999"/>
    <n v="1569.9059999999999"/>
    <n v="1328.3820000000001"/>
    <n v="402.54"/>
    <x v="25"/>
    <s v="Missouri, 2009"/>
  </r>
  <r>
    <s v="Warren County"/>
    <s v="Missouri"/>
    <n v="2009"/>
    <n v="30249"/>
    <n v="15019"/>
    <n v="15230"/>
    <n v="2117.4299999999998"/>
    <n v="4204.6109999999999"/>
    <n v="3871.8719999999998"/>
    <n v="3629.88"/>
    <n v="4053.366"/>
    <n v="4718.8440000000001"/>
    <n v="3478.6350000000002"/>
    <n v="2571.165"/>
    <n v="1179.7109999999998"/>
    <n v="453.73500000000001"/>
    <x v="25"/>
    <s v="Missouri, 2009"/>
  </r>
  <r>
    <s v="Wayne County"/>
    <s v="Missouri"/>
    <n v="2009"/>
    <n v="12593"/>
    <n v="6201"/>
    <n v="6392"/>
    <n v="705.20799999999997"/>
    <n v="1473.3810000000001"/>
    <n v="1460.788"/>
    <n v="1246.7069999999999"/>
    <n v="1410.4160000000002"/>
    <n v="1788.2060000000001"/>
    <n v="1788.2060000000001"/>
    <n v="1561.5320000000002"/>
    <n v="856.32399999999996"/>
    <n v="302.23200000000003"/>
    <x v="25"/>
    <s v="Missouri, 2009"/>
  </r>
  <r>
    <s v="Webster County"/>
    <s v="Missouri"/>
    <n v="2009"/>
    <n v="35635"/>
    <n v="17591"/>
    <n v="18044"/>
    <n v="2850.8"/>
    <n v="5594.6949999999997"/>
    <n v="4525.6450000000004"/>
    <n v="4454.375"/>
    <n v="5131.4400000000005"/>
    <n v="5024.5349999999999"/>
    <n v="3706.04"/>
    <n v="2494.4499999999998"/>
    <n v="1354.13"/>
    <n v="498.89"/>
    <x v="25"/>
    <s v="Missouri, 2009"/>
  </r>
  <r>
    <s v="Worth County"/>
    <s v="Missouri"/>
    <n v="2009"/>
    <n v="2058"/>
    <n v="993"/>
    <n v="1065"/>
    <n v="80.262"/>
    <n v="281.94600000000003"/>
    <n v="246.96"/>
    <n v="123.48"/>
    <n v="232.554"/>
    <n v="386.904"/>
    <n v="246.96"/>
    <n v="218.14800000000002"/>
    <n v="189.33600000000001"/>
    <n v="49.392000000000003"/>
    <x v="25"/>
    <s v="Missouri, 2009"/>
  </r>
  <r>
    <s v="Wright County"/>
    <s v="Missouri"/>
    <n v="2009"/>
    <n v="18082"/>
    <n v="8734"/>
    <n v="9348"/>
    <n v="1356.15"/>
    <n v="2549.5619999999999"/>
    <n v="2206.0039999999999"/>
    <n v="1862.4459999999999"/>
    <n v="2151.7579999999998"/>
    <n v="2676.136"/>
    <n v="2169.84"/>
    <n v="1645.462"/>
    <n v="1139.1659999999999"/>
    <n v="343.55799999999999"/>
    <x v="25"/>
    <s v="Missouri, 2009"/>
  </r>
  <r>
    <s v="St. Louis city"/>
    <s v="Missouri"/>
    <n v="2009"/>
    <n v="355078"/>
    <n v="168159"/>
    <n v="186919"/>
    <n v="25565.616000000002"/>
    <n v="42254.281999999999"/>
    <n v="48290.608"/>
    <n v="64269.118000000002"/>
    <n v="48290.608"/>
    <n v="50776.154000000002"/>
    <n v="34442.565999999999"/>
    <n v="19174.212"/>
    <n v="15268.353999999999"/>
    <n v="6746.482"/>
    <x v="25"/>
    <s v="Missouri, 2009"/>
  </r>
  <r>
    <s v="Beaverhead County"/>
    <s v="Montana"/>
    <n v="2009"/>
    <n v="8887"/>
    <n v="4500"/>
    <n v="4387"/>
    <n v="462.12400000000002"/>
    <n v="995.34400000000005"/>
    <n v="1910.7049999999999"/>
    <n v="559.88100000000009"/>
    <n v="959.79600000000005"/>
    <n v="1395.259"/>
    <n v="1181.971"/>
    <n v="773.1690000000001"/>
    <n v="524.33300000000008"/>
    <n v="115.53100000000001"/>
    <x v="26"/>
    <s v="Montana, 2009"/>
  </r>
  <r>
    <s v="Big Horn County"/>
    <s v="Montana"/>
    <n v="2009"/>
    <n v="12809"/>
    <n v="6363"/>
    <n v="6446"/>
    <n v="1204.046"/>
    <n v="2241.5749999999998"/>
    <n v="2036.6310000000001"/>
    <n v="1498.653"/>
    <n v="1537.08"/>
    <n v="1729.2149999999999"/>
    <n v="1319.327"/>
    <n v="730.11300000000006"/>
    <n v="384.27"/>
    <n v="153.708"/>
    <x v="26"/>
    <s v="Montana, 2009"/>
  </r>
  <r>
    <s v="Blaine County"/>
    <s v="Montana"/>
    <n v="2009"/>
    <n v="6515"/>
    <n v="3216"/>
    <n v="3299"/>
    <n v="560.29"/>
    <n v="1048.915"/>
    <n v="1009.825"/>
    <n v="658.01499999999999"/>
    <n v="710.13499999999999"/>
    <n v="944.67499999999995"/>
    <n v="736.19499999999994"/>
    <n v="410.44500000000005"/>
    <n v="273.63"/>
    <n v="162.875"/>
    <x v="26"/>
    <s v="Montana, 2009"/>
  </r>
  <r>
    <s v="Broadwater County"/>
    <s v="Montana"/>
    <n v="2009"/>
    <n v="4602"/>
    <n v="2259"/>
    <n v="2343"/>
    <n v="257.71199999999999"/>
    <n v="740.92200000000003"/>
    <n v="584.45399999999995"/>
    <n v="230.10000000000002"/>
    <n v="717.91200000000003"/>
    <n v="616.66800000000001"/>
    <n v="662.68799999999999"/>
    <n v="441.79200000000003"/>
    <n v="193.28399999999999"/>
    <n v="156.46799999999999"/>
    <x v="26"/>
    <s v="Montana, 2009"/>
  </r>
  <r>
    <s v="Carbon County"/>
    <s v="Montana"/>
    <n v="2009"/>
    <n v="9741"/>
    <n v="4917"/>
    <n v="4824"/>
    <n v="428.60399999999998"/>
    <n v="1178.6610000000001"/>
    <n v="1003.323"/>
    <n v="876.69"/>
    <n v="1188.402"/>
    <n v="1831.308"/>
    <n v="1626.7469999999998"/>
    <n v="827.98500000000001"/>
    <n v="613.68299999999999"/>
    <n v="165.59700000000001"/>
    <x v="26"/>
    <s v="Montana, 2009"/>
  </r>
  <r>
    <s v="Carter County"/>
    <s v="Montana"/>
    <n v="2009"/>
    <n v="1260"/>
    <n v="612"/>
    <n v="648"/>
    <n v="22.68"/>
    <n v="124.74000000000001"/>
    <n v="112.14"/>
    <n v="51.66"/>
    <n v="146.16"/>
    <n v="250.74"/>
    <n v="234.36"/>
    <n v="161.28"/>
    <n v="117.18"/>
    <n v="36.54"/>
    <x v="26"/>
    <s v="Montana, 2009"/>
  </r>
  <r>
    <s v="Cascade County"/>
    <s v="Montana"/>
    <n v="2009"/>
    <n v="81912"/>
    <n v="40395"/>
    <n v="41517"/>
    <n v="5488.1040000000003"/>
    <n v="10157.088"/>
    <n v="12532.536"/>
    <n v="10239"/>
    <n v="9583.7039999999997"/>
    <n v="12041.063999999998"/>
    <n v="9501.7920000000013"/>
    <n v="6225.3119999999999"/>
    <n v="4505.16"/>
    <n v="1556.328"/>
    <x v="26"/>
    <s v="Montana, 2009"/>
  </r>
  <r>
    <s v="Chouteau County"/>
    <s v="Montana"/>
    <n v="2009"/>
    <n v="5223"/>
    <n v="2574"/>
    <n v="2649"/>
    <n v="292.488"/>
    <n v="642.42899999999997"/>
    <n v="741.66599999999994"/>
    <n v="323.82600000000002"/>
    <n v="579.75299999999993"/>
    <n v="914.02499999999998"/>
    <n v="720.774"/>
    <n v="443.95499999999998"/>
    <n v="412.61699999999996"/>
    <n v="135.798"/>
    <x v="26"/>
    <s v="Montana, 2009"/>
  </r>
  <r>
    <s v="Custer County"/>
    <s v="Montana"/>
    <n v="2009"/>
    <n v="11129"/>
    <n v="5547"/>
    <n v="5582"/>
    <n v="701.12699999999995"/>
    <n v="1324.3510000000001"/>
    <n v="1480.1569999999999"/>
    <n v="1079.5129999999999"/>
    <n v="1391.125"/>
    <n v="1747.2530000000002"/>
    <n v="1457.8989999999999"/>
    <n v="879.19100000000003"/>
    <n v="723.38499999999999"/>
    <n v="333.87"/>
    <x v="26"/>
    <s v="Montana, 2009"/>
  </r>
  <r>
    <s v="Daniels County"/>
    <s v="Montana"/>
    <n v="2009"/>
    <n v="1483"/>
    <n v="732"/>
    <n v="751"/>
    <n v="38.558"/>
    <n v="183.892"/>
    <n v="131.98699999999999"/>
    <n v="118.64"/>
    <n v="182.40899999999999"/>
    <n v="237.28"/>
    <n v="218.001"/>
    <n v="173.511"/>
    <n v="137.91899999999998"/>
    <n v="59.32"/>
    <x v="26"/>
    <s v="Montana, 2009"/>
  </r>
  <r>
    <s v="Dawson County"/>
    <s v="Montana"/>
    <n v="2009"/>
    <n v="8547"/>
    <n v="4303"/>
    <n v="4244"/>
    <n v="452.99099999999999"/>
    <n v="965.81099999999992"/>
    <n v="1119.6570000000002"/>
    <n v="991.452"/>
    <n v="948.7170000000001"/>
    <n v="1393.1610000000001"/>
    <n v="1128.2040000000002"/>
    <n v="700.85400000000004"/>
    <n v="572.649"/>
    <n v="282.05099999999999"/>
    <x v="26"/>
    <s v="Montana, 2009"/>
  </r>
  <r>
    <s v="Deer Lodge County"/>
    <s v="Montana"/>
    <n v="2009"/>
    <n v="8876"/>
    <n v="4291"/>
    <n v="4585"/>
    <n v="399.42"/>
    <n v="905.35199999999998"/>
    <n v="1278.1439999999998"/>
    <n v="798.83999999999992"/>
    <n v="1056.2440000000001"/>
    <n v="1393.5319999999999"/>
    <n v="1375.78"/>
    <n v="860.97199999999998"/>
    <n v="639.072"/>
    <n v="186.39599999999999"/>
    <x v="26"/>
    <s v="Montana, 2009"/>
  </r>
  <r>
    <s v="Fallon County"/>
    <s v="Montana"/>
    <n v="2009"/>
    <n v="2657"/>
    <n v="1328"/>
    <n v="1329"/>
    <n v="178.01900000000001"/>
    <n v="313.52600000000001"/>
    <n v="345.40999999999997"/>
    <n v="215.21699999999998"/>
    <n v="294.92700000000002"/>
    <n v="494.202"/>
    <n v="316.18299999999999"/>
    <n v="228.50200000000001"/>
    <n v="207.24600000000001"/>
    <n v="63.768000000000001"/>
    <x v="26"/>
    <s v="Montana, 2009"/>
  </r>
  <r>
    <s v="Fergus County"/>
    <s v="Montana"/>
    <n v="2009"/>
    <n v="11218"/>
    <n v="5506"/>
    <n v="5712"/>
    <n v="538.46400000000006"/>
    <n v="1346.1599999999999"/>
    <n v="1391.0320000000002"/>
    <n v="818.91399999999999"/>
    <n v="1222.7619999999999"/>
    <n v="1839.752"/>
    <n v="1637.828"/>
    <n v="1155.4540000000002"/>
    <n v="908.6579999999999"/>
    <n v="347.75799999999998"/>
    <x v="26"/>
    <s v="Montana, 2009"/>
  </r>
  <r>
    <s v="Flathead County"/>
    <s v="Montana"/>
    <n v="2009"/>
    <n v="86657"/>
    <n v="43377"/>
    <n v="43280"/>
    <n v="5806.0190000000002"/>
    <n v="11178.753000000001"/>
    <n v="10918.781999999999"/>
    <n v="10312.183000000001"/>
    <n v="11092.096000000001"/>
    <n v="14471.719000000001"/>
    <n v="11265.41"/>
    <n v="6412.6180000000004"/>
    <n v="3639.5940000000001"/>
    <n v="1733.14"/>
    <x v="26"/>
    <s v="Montana, 2009"/>
  </r>
  <r>
    <s v="Gallatin County"/>
    <s v="Montana"/>
    <n v="2009"/>
    <n v="86532"/>
    <n v="44757"/>
    <n v="41775"/>
    <n v="5624.58"/>
    <n v="9258.9239999999991"/>
    <n v="20594.615999999998"/>
    <n v="13931.652"/>
    <n v="10297.308000000001"/>
    <n v="11422.224"/>
    <n v="7960.9440000000004"/>
    <n v="3893.9400000000005"/>
    <n v="2509.4279999999999"/>
    <n v="1038.384"/>
    <x v="26"/>
    <s v="Montana, 2009"/>
  </r>
  <r>
    <s v="Garfield County"/>
    <s v="Montana"/>
    <n v="2009"/>
    <n v="1135"/>
    <n v="571"/>
    <n v="564"/>
    <n v="52.21"/>
    <n v="138.47"/>
    <n v="154.36000000000001"/>
    <n v="76.045000000000002"/>
    <n v="135.065"/>
    <n v="186.14"/>
    <n v="161.17000000000002"/>
    <n v="120.31"/>
    <n v="61.29"/>
    <n v="49.94"/>
    <x v="26"/>
    <s v="Montana, 2009"/>
  </r>
  <r>
    <s v="Glacier County"/>
    <s v="Montana"/>
    <n v="2009"/>
    <n v="13411"/>
    <n v="6511"/>
    <n v="6900"/>
    <n v="1274.0450000000001"/>
    <n v="2279.87"/>
    <n v="2118.9380000000001"/>
    <n v="1515.443"/>
    <n v="1703.1970000000001"/>
    <n v="1944.5949999999998"/>
    <n v="1247.223"/>
    <n v="670.55"/>
    <n v="549.851"/>
    <n v="120.699"/>
    <x v="26"/>
    <s v="Montana, 2009"/>
  </r>
  <r>
    <s v="Golden Valley County"/>
    <s v="Montana"/>
    <n v="2009"/>
    <n v="873"/>
    <n v="469"/>
    <n v="404"/>
    <n v="49.761000000000003"/>
    <n v="140.553"/>
    <n v="81.188999999999993"/>
    <n v="40.158000000000001"/>
    <n v="108.25200000000001"/>
    <n v="156.267"/>
    <n v="122.22"/>
    <n v="89.046000000000006"/>
    <n v="70.712999999999994"/>
    <n v="14.840999999999999"/>
    <x v="26"/>
    <s v="Montana, 2009"/>
  </r>
  <r>
    <s v="Hill County"/>
    <s v="Montana"/>
    <n v="2009"/>
    <n v="16434"/>
    <n v="8308"/>
    <n v="8126"/>
    <n v="1216.116"/>
    <n v="2185.7219999999998"/>
    <n v="2810.2139999999999"/>
    <n v="2054.25"/>
    <n v="1939.212"/>
    <n v="2497.9679999999998"/>
    <n v="1692.702"/>
    <n v="1018.908"/>
    <n v="903.87"/>
    <n v="131.47200000000001"/>
    <x v="26"/>
    <s v="Montana, 2009"/>
  </r>
  <r>
    <s v="Jefferson County"/>
    <s v="Montana"/>
    <n v="2009"/>
    <n v="11105"/>
    <n v="5550"/>
    <n v="5555"/>
    <n v="544.14499999999998"/>
    <n v="1532.49"/>
    <n v="1432.5450000000001"/>
    <n v="632.98500000000001"/>
    <n v="1532.49"/>
    <n v="2254.3150000000001"/>
    <n v="1854.5349999999999"/>
    <n v="810.66499999999996"/>
    <n v="322.04499999999996"/>
    <n v="166.57499999999999"/>
    <x v="26"/>
    <s v="Montana, 2009"/>
  </r>
  <r>
    <s v="Judith Basin County"/>
    <s v="Montana"/>
    <n v="2009"/>
    <n v="2077"/>
    <n v="1017"/>
    <n v="1060"/>
    <n v="51.924999999999997"/>
    <n v="155.77500000000001"/>
    <n v="184.85300000000001"/>
    <n v="116.312"/>
    <n v="218.08499999999998"/>
    <n v="375.93700000000001"/>
    <n v="417.47699999999998"/>
    <n v="243.00900000000001"/>
    <n v="224.316"/>
    <n v="93.465000000000003"/>
    <x v="26"/>
    <s v="Montana, 2009"/>
  </r>
  <r>
    <s v="Lake County"/>
    <s v="Montana"/>
    <n v="2009"/>
    <n v="28239"/>
    <n v="13737"/>
    <n v="14502"/>
    <n v="1920.252"/>
    <n v="3896.982"/>
    <n v="4009.9380000000001"/>
    <n v="2795.6610000000001"/>
    <n v="3162.768"/>
    <n v="4264.0889999999999"/>
    <n v="3896.982"/>
    <n v="2372.076"/>
    <n v="1581.384"/>
    <n v="367.10700000000003"/>
    <x v="26"/>
    <s v="Montana, 2009"/>
  </r>
  <r>
    <s v="Lewis and Clark County"/>
    <s v="Montana"/>
    <n v="2009"/>
    <n v="60081"/>
    <n v="29735"/>
    <n v="30346"/>
    <n v="3544.779"/>
    <n v="7630.2870000000003"/>
    <n v="8050.8540000000003"/>
    <n v="6849.2340000000004"/>
    <n v="7750.4490000000005"/>
    <n v="10153.689"/>
    <n v="8291.1779999999999"/>
    <n v="4085.5079999999998"/>
    <n v="2703.645"/>
    <n v="961.29600000000005"/>
    <x v="26"/>
    <s v="Montana, 2009"/>
  </r>
  <r>
    <s v="Liberty County"/>
    <s v="Montana"/>
    <n v="2009"/>
    <n v="2100"/>
    <n v="1075"/>
    <n v="1025"/>
    <n v="100.8"/>
    <n v="331.79999999999995"/>
    <n v="304.5"/>
    <n v="109.2"/>
    <n v="279.3"/>
    <n v="382.20000000000005"/>
    <n v="247.79999999999998"/>
    <n v="189"/>
    <n v="126"/>
    <n v="31.5"/>
    <x v="26"/>
    <s v="Montana, 2009"/>
  </r>
  <r>
    <s v="Lincoln County"/>
    <s v="Montana"/>
    <n v="2009"/>
    <n v="18698"/>
    <n v="9306"/>
    <n v="9392"/>
    <n v="878.80600000000004"/>
    <n v="2075.4780000000001"/>
    <n v="2187.6660000000002"/>
    <n v="1346.2560000000001"/>
    <n v="2131.5720000000001"/>
    <n v="3365.64"/>
    <n v="3234.7539999999999"/>
    <n v="2094.1759999999999"/>
    <n v="1121.8800000000001"/>
    <n v="299.16800000000001"/>
    <x v="26"/>
    <s v="Montana, 2009"/>
  </r>
  <r>
    <s v="McCone County"/>
    <s v="Montana"/>
    <n v="2009"/>
    <n v="1747"/>
    <n v="865"/>
    <n v="882"/>
    <n v="132.77199999999999"/>
    <n v="209.64"/>
    <n v="165.965"/>
    <n v="160.72399999999999"/>
    <n v="190.423"/>
    <n v="338.91800000000001"/>
    <n v="228.85700000000003"/>
    <n v="157.22999999999999"/>
    <n v="124.03699999999999"/>
    <n v="40.180999999999997"/>
    <x v="26"/>
    <s v="Montana, 2009"/>
  </r>
  <r>
    <s v="Madison County"/>
    <s v="Montana"/>
    <n v="2009"/>
    <n v="7314"/>
    <n v="3691"/>
    <n v="3623"/>
    <n v="285.24599999999998"/>
    <n v="767.97"/>
    <n v="782.59799999999996"/>
    <n v="592.43399999999997"/>
    <n v="928.87799999999993"/>
    <n v="1301.8920000000001"/>
    <n v="1294.578"/>
    <n v="804.54"/>
    <n v="394.95600000000002"/>
    <n v="168.22200000000001"/>
    <x v="26"/>
    <s v="Montana, 2009"/>
  </r>
  <r>
    <s v="Meagher County"/>
    <s v="Montana"/>
    <n v="2009"/>
    <n v="1628"/>
    <n v="834"/>
    <n v="794"/>
    <n v="113.96"/>
    <n v="192.10399999999998"/>
    <n v="224.66399999999999"/>
    <n v="154.66000000000003"/>
    <n v="157.916"/>
    <n v="265.36399999999998"/>
    <n v="221.40800000000002"/>
    <n v="153.03200000000001"/>
    <n v="100.93600000000001"/>
    <n v="45.584000000000003"/>
    <x v="26"/>
    <s v="Montana, 2009"/>
  </r>
  <r>
    <s v="Mineral County"/>
    <s v="Montana"/>
    <n v="2009"/>
    <n v="3898"/>
    <n v="1926"/>
    <n v="1972"/>
    <n v="249.47200000000001"/>
    <n v="413.18799999999999"/>
    <n v="467.76"/>
    <n v="276.75800000000004"/>
    <n v="479.45399999999995"/>
    <n v="627.57799999999997"/>
    <n v="627.57799999999997"/>
    <n v="459.96400000000006"/>
    <n v="245.57399999999998"/>
    <n v="54.572000000000003"/>
    <x v="26"/>
    <s v="Montana, 2009"/>
  </r>
  <r>
    <s v="Missoula County"/>
    <s v="Montana"/>
    <n v="2009"/>
    <n v="105637"/>
    <n v="53070"/>
    <n v="52567"/>
    <n v="5810.0349999999999"/>
    <n v="11620.07"/>
    <n v="22711.955000000002"/>
    <n v="15106.091"/>
    <n v="12676.439999999999"/>
    <n v="14894.816999999999"/>
    <n v="11514.433000000001"/>
    <n v="5810.0349999999999"/>
    <n v="4014.2060000000001"/>
    <n v="1478.9179999999999"/>
    <x v="26"/>
    <s v="Montana, 2009"/>
  </r>
  <r>
    <s v="Musselshell County"/>
    <s v="Montana"/>
    <n v="2009"/>
    <n v="4413"/>
    <n v="2106"/>
    <n v="2307"/>
    <n v="251.541"/>
    <n v="476.60399999999998"/>
    <n v="472.19100000000003"/>
    <n v="286.84499999999997"/>
    <n v="489.84299999999996"/>
    <n v="856.12200000000007"/>
    <n v="811.99199999999996"/>
    <n v="388.34399999999999"/>
    <n v="233.88900000000001"/>
    <n v="145.62899999999999"/>
    <x v="26"/>
    <s v="Montana, 2009"/>
  </r>
  <r>
    <s v="Park County"/>
    <s v="Montana"/>
    <n v="2009"/>
    <n v="15935"/>
    <n v="7922"/>
    <n v="8013"/>
    <n v="780.81500000000005"/>
    <n v="1880.33"/>
    <n v="1673.175"/>
    <n v="1864.395"/>
    <n v="2167.16"/>
    <n v="2900.17"/>
    <n v="2326.5100000000002"/>
    <n v="1179.19"/>
    <n v="748.94499999999994"/>
    <n v="398.375"/>
    <x v="26"/>
    <s v="Montana, 2009"/>
  </r>
  <r>
    <s v="Petroleum County"/>
    <s v="Montana"/>
    <n v="2009"/>
    <n v="512"/>
    <n v="276"/>
    <n v="236"/>
    <n v="15.872"/>
    <n v="90.111999999999995"/>
    <n v="31.744"/>
    <n v="61.951999999999998"/>
    <n v="54.272000000000006"/>
    <n v="90.111999999999995"/>
    <n v="52.736000000000004"/>
    <n v="67.072000000000003"/>
    <n v="44.032000000000004"/>
    <n v="4.0960000000000001"/>
    <x v="26"/>
    <s v="Montana, 2009"/>
  </r>
  <r>
    <s v="Phillips County"/>
    <s v="Montana"/>
    <n v="2009"/>
    <n v="3959"/>
    <n v="1941"/>
    <n v="2018"/>
    <n v="158.36000000000001"/>
    <n v="502.79300000000001"/>
    <n v="320.67900000000003"/>
    <n v="344.43299999999999"/>
    <n v="431.53100000000001"/>
    <n v="760.12800000000004"/>
    <n v="534.46499999999992"/>
    <n v="368.18700000000001"/>
    <n v="320.67899999999997"/>
    <n v="213.786"/>
    <x v="26"/>
    <s v="Montana, 2009"/>
  </r>
  <r>
    <s v="Pondera County"/>
    <s v="Montana"/>
    <n v="2009"/>
    <n v="5909"/>
    <n v="2930"/>
    <n v="2979"/>
    <n v="372.267"/>
    <n v="868.62300000000005"/>
    <n v="762.26099999999997"/>
    <n v="484.53800000000001"/>
    <n v="720.89800000000002"/>
    <n v="939.53099999999995"/>
    <n v="791.80600000000004"/>
    <n v="449.08399999999995"/>
    <n v="384.08500000000004"/>
    <n v="135.90700000000001"/>
    <x v="26"/>
    <s v="Montana, 2009"/>
  </r>
  <r>
    <s v="Powder River County"/>
    <s v="Montana"/>
    <n v="2009"/>
    <n v="1668"/>
    <n v="844"/>
    <n v="824"/>
    <n v="65.052000000000007"/>
    <n v="208.5"/>
    <n v="260.20799999999997"/>
    <n v="148.452"/>
    <n v="206.83199999999999"/>
    <n v="290.23199999999997"/>
    <n v="205.16399999999999"/>
    <n v="111.756"/>
    <n v="125.1"/>
    <n v="48.372"/>
    <x v="26"/>
    <s v="Montana, 2009"/>
  </r>
  <r>
    <s v="Powell County"/>
    <s v="Montana"/>
    <n v="2009"/>
    <n v="7057"/>
    <n v="4368"/>
    <n v="2689"/>
    <n v="254.05199999999999"/>
    <n v="656.30099999999993"/>
    <n v="945.63800000000003"/>
    <n v="748.04199999999992"/>
    <n v="1234.9749999999999"/>
    <n v="1305.5450000000001"/>
    <n v="882.125"/>
    <n v="564.56000000000006"/>
    <n v="324.62199999999996"/>
    <n v="148.197"/>
    <x v="26"/>
    <s v="Montana, 2009"/>
  </r>
  <r>
    <s v="Prairie County"/>
    <s v="Montana"/>
    <n v="2009"/>
    <n v="1004"/>
    <n v="490"/>
    <n v="514"/>
    <n v="16.064"/>
    <n v="97.388000000000005"/>
    <n v="73.292000000000002"/>
    <n v="55.22"/>
    <n v="73.292000000000002"/>
    <n v="158.63200000000001"/>
    <n v="239.95600000000002"/>
    <n v="139.55600000000001"/>
    <n v="106.42400000000001"/>
    <n v="47.188000000000002"/>
    <x v="26"/>
    <s v="Montana, 2009"/>
  </r>
  <r>
    <s v="Ravalli County"/>
    <s v="Montana"/>
    <n v="2009"/>
    <n v="40060"/>
    <n v="19890"/>
    <n v="20170"/>
    <n v="2323.48"/>
    <n v="4967.4400000000005"/>
    <n v="4887.32"/>
    <n v="3565.34"/>
    <n v="4847.26"/>
    <n v="6449.66"/>
    <n v="6009"/>
    <n v="3885.82"/>
    <n v="2083.12"/>
    <n v="1081.6199999999999"/>
    <x v="26"/>
    <s v="Montana, 2009"/>
  </r>
  <r>
    <s v="Richland County"/>
    <s v="Montana"/>
    <n v="2009"/>
    <n v="9128"/>
    <n v="4615"/>
    <n v="4513"/>
    <n v="538.55200000000002"/>
    <n v="1168.384"/>
    <n v="1214.0239999999999"/>
    <n v="821.52"/>
    <n v="1077.104"/>
    <n v="1679.5520000000001"/>
    <n v="1204.8960000000002"/>
    <n v="675.47199999999998"/>
    <n v="465.52800000000002"/>
    <n v="292.096"/>
    <x v="26"/>
    <s v="Montana, 2009"/>
  </r>
  <r>
    <s v="Roosevelt County"/>
    <s v="Montana"/>
    <n v="2009"/>
    <n v="10231"/>
    <n v="5059"/>
    <n v="5172"/>
    <n v="1002.638"/>
    <n v="1718.808"/>
    <n v="1810.8870000000002"/>
    <n v="890.09699999999998"/>
    <n v="1115.1790000000001"/>
    <n v="1534.65"/>
    <n v="1043.5619999999999"/>
    <n v="552.47399999999993"/>
    <n v="429.702"/>
    <n v="112.541"/>
    <x v="26"/>
    <s v="Montana, 2009"/>
  </r>
  <r>
    <s v="Rosebud County"/>
    <s v="Montana"/>
    <n v="2009"/>
    <n v="9152"/>
    <n v="4529"/>
    <n v="4623"/>
    <n v="869.44"/>
    <n v="1546.6880000000001"/>
    <n v="1272.1280000000002"/>
    <n v="887.74399999999991"/>
    <n v="1025.0240000000001"/>
    <n v="1473.472"/>
    <n v="1125.6959999999999"/>
    <n v="530.81600000000003"/>
    <n v="329.47199999999998"/>
    <n v="100.672"/>
    <x v="26"/>
    <s v="Montana, 2009"/>
  </r>
  <r>
    <s v="Sanders County"/>
    <s v="Montana"/>
    <n v="2009"/>
    <n v="10950"/>
    <n v="5489"/>
    <n v="5461"/>
    <n v="514.65"/>
    <n v="1226.4000000000001"/>
    <n v="1204.5"/>
    <n v="843.15"/>
    <n v="1182.5999999999999"/>
    <n v="1795.8"/>
    <n v="1949.1"/>
    <n v="1281.1500000000001"/>
    <n v="700.8"/>
    <n v="229.95"/>
    <x v="26"/>
    <s v="Montana, 2009"/>
  </r>
  <r>
    <s v="Sheridan County"/>
    <s v="Montana"/>
    <n v="2009"/>
    <n v="3568"/>
    <n v="1767"/>
    <n v="1801"/>
    <n v="167.696"/>
    <n v="346.096"/>
    <n v="249.76"/>
    <n v="388.91199999999998"/>
    <n v="371.072"/>
    <n v="635.10400000000004"/>
    <n v="517.36"/>
    <n v="360.36799999999999"/>
    <n v="363.93600000000004"/>
    <n v="171.26400000000001"/>
    <x v="26"/>
    <s v="Montana, 2009"/>
  </r>
  <r>
    <s v="Silver Bow County"/>
    <s v="Montana"/>
    <n v="2009"/>
    <n v="32740"/>
    <n v="16219"/>
    <n v="16521"/>
    <n v="1898.92"/>
    <n v="4125.24"/>
    <n v="4092.5"/>
    <n v="3928.8"/>
    <n v="4027.02"/>
    <n v="5205.66"/>
    <n v="3928.8"/>
    <n v="2750.16"/>
    <n v="1866.18"/>
    <n v="883.98"/>
    <x v="26"/>
    <s v="Montana, 2009"/>
  </r>
  <r>
    <s v="Sweet Grass County"/>
    <s v="Montana"/>
    <n v="2009"/>
    <n v="3675"/>
    <n v="1920"/>
    <n v="1755"/>
    <n v="191.1"/>
    <n v="459.375"/>
    <n v="363.82499999999999"/>
    <n v="400.57499999999999"/>
    <n v="341.77499999999998"/>
    <n v="650.47500000000002"/>
    <n v="536.54999999999995"/>
    <n v="308.7"/>
    <n v="205.8"/>
    <n v="213.15"/>
    <x v="26"/>
    <s v="Montana, 2009"/>
  </r>
  <r>
    <s v="Teton County"/>
    <s v="Montana"/>
    <n v="2009"/>
    <n v="6132"/>
    <n v="3022"/>
    <n v="3110"/>
    <n v="300.46800000000002"/>
    <n v="815.55600000000004"/>
    <n v="797.16000000000008"/>
    <n v="367.91999999999996"/>
    <n v="778.76400000000001"/>
    <n v="1066.9680000000001"/>
    <n v="815.55600000000004"/>
    <n v="625.46400000000006"/>
    <n v="337.26"/>
    <n v="214.62"/>
    <x v="26"/>
    <s v="Montana, 2009"/>
  </r>
  <r>
    <s v="Toole County"/>
    <s v="Montana"/>
    <n v="2009"/>
    <n v="5110"/>
    <n v="2721"/>
    <n v="2389"/>
    <n v="240.17"/>
    <n v="664.3"/>
    <n v="643.8599999999999"/>
    <n v="602.98"/>
    <n v="689.85"/>
    <n v="894.25"/>
    <n v="633.64"/>
    <n v="383.25"/>
    <n v="224.84000000000003"/>
    <n v="137.97"/>
    <x v="26"/>
    <s v="Montana, 2009"/>
  </r>
  <r>
    <s v="Treasure County"/>
    <s v="Montana"/>
    <n v="2009"/>
    <n v="912"/>
    <n v="485"/>
    <n v="427"/>
    <n v="72.959999999999994"/>
    <n v="133.15199999999999"/>
    <n v="113.08799999999999"/>
    <n v="77.52"/>
    <n v="103.056"/>
    <n v="139.536"/>
    <n v="145.00800000000001"/>
    <n v="58.367999999999995"/>
    <n v="48.335999999999999"/>
    <n v="20.064"/>
    <x v="26"/>
    <s v="Montana, 2009"/>
  </r>
  <r>
    <s v="Wheatland County"/>
    <s v="Montana"/>
    <n v="2009"/>
    <n v="2018"/>
    <n v="1025"/>
    <n v="993"/>
    <n v="56.503999999999998"/>
    <n v="171.53"/>
    <n v="286.55599999999998"/>
    <n v="113.00800000000001"/>
    <n v="173.548"/>
    <n v="381.40200000000004"/>
    <n v="377.36599999999999"/>
    <n v="248.214"/>
    <n v="141.26"/>
    <n v="70.63"/>
    <x v="26"/>
    <s v="Montana, 2009"/>
  </r>
  <r>
    <s v="Wibaux County"/>
    <s v="Montana"/>
    <n v="2009"/>
    <n v="922"/>
    <n v="442"/>
    <n v="480"/>
    <n v="14.752000000000001"/>
    <n v="111.56200000000001"/>
    <n v="144.75399999999999"/>
    <n v="25.816000000000003"/>
    <n v="111.56200000000001"/>
    <n v="159.506"/>
    <n v="127.23599999999999"/>
    <n v="94.966000000000008"/>
    <n v="96.81"/>
    <n v="34.113999999999997"/>
    <x v="26"/>
    <s v="Montana, 2009"/>
  </r>
  <r>
    <s v="Yellowstone County"/>
    <s v="Montana"/>
    <n v="2009"/>
    <n v="140436"/>
    <n v="68800"/>
    <n v="71636"/>
    <n v="9690.0840000000007"/>
    <n v="18256.68"/>
    <n v="18397.116000000002"/>
    <n v="19520.603999999999"/>
    <n v="18397.116000000002"/>
    <n v="21205.836000000003"/>
    <n v="15869.268"/>
    <n v="9549.648000000001"/>
    <n v="7443.1080000000002"/>
    <n v="2527.848"/>
    <x v="26"/>
    <s v="Montana, 2009"/>
  </r>
  <r>
    <s v="Adams County"/>
    <s v="Nebraska"/>
    <n v="2009"/>
    <n v="33024"/>
    <n v="16277"/>
    <n v="16747"/>
    <n v="2278.6559999999999"/>
    <n v="4227.0720000000001"/>
    <n v="5118.72"/>
    <n v="4326.1440000000002"/>
    <n v="3731.712"/>
    <n v="4722.4320000000007"/>
    <n v="3632.64"/>
    <n v="2179.5839999999998"/>
    <n v="1948.4160000000002"/>
    <n v="858.62400000000002"/>
    <x v="27"/>
    <s v="Nebraska, 2009"/>
  </r>
  <r>
    <s v="Antelope County"/>
    <s v="Nebraska"/>
    <n v="2009"/>
    <n v="6729"/>
    <n v="3345"/>
    <n v="3384"/>
    <n v="390.28199999999998"/>
    <n v="854.58300000000008"/>
    <n v="908.41499999999996"/>
    <n v="464.30099999999999"/>
    <n v="740.19"/>
    <n v="1130.472"/>
    <n v="874.77"/>
    <n v="639.255"/>
    <n v="471.03"/>
    <n v="255.702"/>
    <x v="27"/>
    <s v="Nebraska, 2009"/>
  </r>
  <r>
    <s v="Arthur County"/>
    <s v="Nebraska"/>
    <n v="2009"/>
    <n v="364"/>
    <n v="214"/>
    <n v="150"/>
    <n v="13.103999999999999"/>
    <n v="54.963999999999999"/>
    <n v="87.724000000000004"/>
    <n v="34.944000000000003"/>
    <n v="42.224000000000004"/>
    <n v="32.76"/>
    <n v="45.863999999999997"/>
    <n v="33.852000000000004"/>
    <n v="16.015999999999998"/>
    <n v="1.82"/>
    <x v="27"/>
    <s v="Nebraska, 2009"/>
  </r>
  <r>
    <s v="Banner County"/>
    <s v="Nebraska"/>
    <n v="2009"/>
    <n v="824"/>
    <n v="407"/>
    <n v="417"/>
    <n v="56.856000000000002"/>
    <n v="80.75200000000001"/>
    <n v="125.248"/>
    <n v="56.856000000000002"/>
    <n v="84.872"/>
    <n v="157.38400000000001"/>
    <n v="125.248"/>
    <n v="76.632000000000005"/>
    <n v="48.616"/>
    <n v="10.712"/>
    <x v="27"/>
    <s v="Nebraska, 2009"/>
  </r>
  <r>
    <s v="Blaine County"/>
    <s v="Nebraska"/>
    <n v="2009"/>
    <n v="471"/>
    <n v="248"/>
    <n v="223"/>
    <n v="31.085999999999999"/>
    <n v="32.027999999999999"/>
    <n v="48.983999999999995"/>
    <n v="52.751999999999995"/>
    <n v="42.39"/>
    <n v="58.875"/>
    <n v="80.069999999999993"/>
    <n v="93.25800000000001"/>
    <n v="24.021000000000001"/>
    <n v="8.0069999999999997"/>
    <x v="27"/>
    <s v="Nebraska, 2009"/>
  </r>
  <r>
    <s v="Boone County"/>
    <s v="Nebraska"/>
    <n v="2009"/>
    <n v="5531"/>
    <n v="2726"/>
    <n v="2805"/>
    <n v="293.14299999999997"/>
    <n v="741.154"/>
    <n v="608.41"/>
    <n v="508.85199999999998"/>
    <n v="652.65800000000002"/>
    <n v="923.67699999999991"/>
    <n v="647.12699999999995"/>
    <n v="497.79"/>
    <n v="464.60399999999998"/>
    <n v="199.11600000000001"/>
    <x v="27"/>
    <s v="Nebraska, 2009"/>
  </r>
  <r>
    <s v="Box Butte County"/>
    <s v="Nebraska"/>
    <n v="2009"/>
    <n v="11031"/>
    <n v="5488"/>
    <n v="5543"/>
    <n v="783.20100000000002"/>
    <n v="1445.0609999999999"/>
    <n v="1345.7820000000002"/>
    <n v="1092.069"/>
    <n v="1180.317"/>
    <n v="1919.394"/>
    <n v="1577.433"/>
    <n v="805.26299999999992"/>
    <n v="562.5809999999999"/>
    <n v="319.899"/>
    <x v="27"/>
    <s v="Nebraska, 2009"/>
  </r>
  <r>
    <s v="Boyd County"/>
    <s v="Nebraska"/>
    <n v="2009"/>
    <n v="2120"/>
    <n v="1079"/>
    <n v="1041"/>
    <n v="95.4"/>
    <n v="214.12"/>
    <n v="284.08000000000004"/>
    <n v="184.44"/>
    <n v="220.48000000000002"/>
    <n v="371"/>
    <n v="322.24"/>
    <n v="235.32"/>
    <n v="122.96000000000001"/>
    <n v="69.959999999999994"/>
    <x v="27"/>
    <s v="Nebraska, 2009"/>
  </r>
  <r>
    <s v="Brown County"/>
    <s v="Nebraska"/>
    <n v="2009"/>
    <n v="3178"/>
    <n v="1504"/>
    <n v="1674"/>
    <n v="139.83199999999999"/>
    <n v="390.89400000000001"/>
    <n v="397.25"/>
    <n v="193.858"/>
    <n v="362.29199999999997"/>
    <n v="451.27600000000001"/>
    <n v="384.53800000000001"/>
    <n v="282.84199999999998"/>
    <n v="317.8"/>
    <n v="247.88399999999999"/>
    <x v="27"/>
    <s v="Nebraska, 2009"/>
  </r>
  <r>
    <s v="Buffalo County"/>
    <s v="Nebraska"/>
    <n v="2009"/>
    <n v="44877"/>
    <n v="22073"/>
    <n v="22804"/>
    <n v="3231.1439999999998"/>
    <n v="5519.8710000000001"/>
    <n v="11084.618999999999"/>
    <n v="4846.7160000000003"/>
    <n v="5115.9780000000001"/>
    <n v="5789.1329999999998"/>
    <n v="4263.3149999999996"/>
    <n v="2423.3580000000002"/>
    <n v="1839.9569999999999"/>
    <n v="852.66300000000001"/>
    <x v="27"/>
    <s v="Nebraska, 2009"/>
  </r>
  <r>
    <s v="Burt County"/>
    <s v="Nebraska"/>
    <n v="2009"/>
    <n v="7047"/>
    <n v="3426"/>
    <n v="3621"/>
    <n v="408.726"/>
    <n v="894.96900000000005"/>
    <n v="676.51199999999994"/>
    <n v="598.995"/>
    <n v="880.875"/>
    <n v="1127.52"/>
    <n v="902.01599999999996"/>
    <n v="739.93499999999995"/>
    <n v="486.24300000000005"/>
    <n v="324.16199999999998"/>
    <x v="27"/>
    <s v="Nebraska, 2009"/>
  </r>
  <r>
    <s v="Butler County"/>
    <s v="Nebraska"/>
    <n v="2009"/>
    <n v="8416"/>
    <n v="4296"/>
    <n v="4120"/>
    <n v="479.71199999999999"/>
    <n v="1253.9839999999999"/>
    <n v="1043.5840000000001"/>
    <n v="656.44800000000009"/>
    <n v="1052"/>
    <n v="1380.2239999999999"/>
    <n v="1060.4159999999999"/>
    <n v="715.36"/>
    <n v="496.54399999999998"/>
    <n v="277.72800000000001"/>
    <x v="27"/>
    <s v="Nebraska, 2009"/>
  </r>
  <r>
    <s v="Cass County"/>
    <s v="Nebraska"/>
    <n v="2009"/>
    <n v="25495"/>
    <n v="12725"/>
    <n v="12770"/>
    <n v="1580.69"/>
    <n v="3849.7449999999999"/>
    <n v="3033.9050000000002"/>
    <n v="2702.4700000000003"/>
    <n v="3722.27"/>
    <n v="4155.6849999999995"/>
    <n v="3237.8649999999998"/>
    <n v="1759.1550000000002"/>
    <n v="917.81999999999994"/>
    <n v="509.9"/>
    <x v="27"/>
    <s v="Nebraska, 2009"/>
  </r>
  <r>
    <s v="Cedar County"/>
    <s v="Nebraska"/>
    <n v="2009"/>
    <n v="8582"/>
    <n v="4329"/>
    <n v="4253"/>
    <n v="540.66600000000005"/>
    <n v="1218.644"/>
    <n v="1192.8980000000001"/>
    <n v="514.91999999999996"/>
    <n v="1012.676"/>
    <n v="1373.12"/>
    <n v="978.34800000000007"/>
    <n v="720.88799999999992"/>
    <n v="695.14200000000005"/>
    <n v="326.11599999999999"/>
    <x v="27"/>
    <s v="Nebraska, 2009"/>
  </r>
  <r>
    <s v="Chase County"/>
    <s v="Nebraska"/>
    <n v="2009"/>
    <n v="3702"/>
    <n v="1871"/>
    <n v="1831"/>
    <n v="214.71600000000001"/>
    <n v="447.94200000000001"/>
    <n v="407.22"/>
    <n v="270.24599999999998"/>
    <n v="466.452"/>
    <n v="644.14800000000002"/>
    <n v="473.85599999999999"/>
    <n v="340.58399999999995"/>
    <n v="277.64999999999998"/>
    <n v="162.88800000000001"/>
    <x v="27"/>
    <s v="Nebraska, 2009"/>
  </r>
  <r>
    <s v="Cherry County"/>
    <s v="Nebraska"/>
    <n v="2009"/>
    <n v="5682"/>
    <n v="2867"/>
    <n v="2815"/>
    <n v="363.64800000000002"/>
    <n v="744.34199999999998"/>
    <n v="693.20399999999995"/>
    <n v="448.87799999999999"/>
    <n v="778.43399999999997"/>
    <n v="892.07400000000007"/>
    <n v="693.20399999999995"/>
    <n v="517.06200000000001"/>
    <n v="375.012"/>
    <n v="181.82400000000001"/>
    <x v="27"/>
    <s v="Nebraska, 2009"/>
  </r>
  <r>
    <s v="Cheyenne County"/>
    <s v="Nebraska"/>
    <n v="2009"/>
    <n v="9829"/>
    <n v="4882"/>
    <n v="4947"/>
    <n v="629.05600000000004"/>
    <n v="1267.941"/>
    <n v="1258.1120000000001"/>
    <n v="1149.9929999999999"/>
    <n v="1277.77"/>
    <n v="1602.127"/>
    <n v="1130.335"/>
    <n v="707.68799999999999"/>
    <n v="629.05600000000004"/>
    <n v="196.58"/>
    <x v="27"/>
    <s v="Nebraska, 2009"/>
  </r>
  <r>
    <s v="Clay County"/>
    <s v="Nebraska"/>
    <n v="2009"/>
    <n v="6334"/>
    <n v="3102"/>
    <n v="3232"/>
    <n v="386.37400000000002"/>
    <n v="880.42599999999993"/>
    <n v="810.75199999999995"/>
    <n v="392.70799999999997"/>
    <n v="766.41399999999999"/>
    <n v="1102.116"/>
    <n v="836.08799999999997"/>
    <n v="532.05600000000004"/>
    <n v="392.70799999999997"/>
    <n v="253.36"/>
    <x v="27"/>
    <s v="Nebraska, 2009"/>
  </r>
  <r>
    <s v="Colfax County"/>
    <s v="Nebraska"/>
    <n v="2009"/>
    <n v="10100"/>
    <n v="5244"/>
    <n v="4856"/>
    <n v="1010"/>
    <n v="1605.9"/>
    <n v="1434.2"/>
    <n v="949.4"/>
    <n v="1353.4"/>
    <n v="1353.4"/>
    <n v="979.7"/>
    <n v="616.1"/>
    <n v="565.6"/>
    <n v="232.3"/>
    <x v="27"/>
    <s v="Nebraska, 2009"/>
  </r>
  <r>
    <s v="Cuming County"/>
    <s v="Nebraska"/>
    <n v="2009"/>
    <n v="9330"/>
    <n v="4709"/>
    <n v="4621"/>
    <n v="559.79999999999995"/>
    <n v="1324.8600000000001"/>
    <n v="1222.23"/>
    <n v="559.79999999999995"/>
    <n v="1184.9099999999999"/>
    <n v="1558.1100000000001"/>
    <n v="1035.6300000000001"/>
    <n v="802.38"/>
    <n v="746.40000000000009"/>
    <n v="345.21"/>
    <x v="27"/>
    <s v="Nebraska, 2009"/>
  </r>
  <r>
    <s v="Custer County"/>
    <s v="Nebraska"/>
    <n v="2009"/>
    <n v="10894"/>
    <n v="5328"/>
    <n v="5566"/>
    <n v="631.85199999999998"/>
    <n v="1427.114"/>
    <n v="1274.598"/>
    <n v="871.52"/>
    <n v="1318.174"/>
    <n v="1699.4639999999999"/>
    <n v="1416.22"/>
    <n v="1002.248"/>
    <n v="849.73199999999997"/>
    <n v="403.07799999999997"/>
    <x v="27"/>
    <s v="Nebraska, 2009"/>
  </r>
  <r>
    <s v="Dakota County"/>
    <s v="Nebraska"/>
    <n v="2009"/>
    <n v="20295"/>
    <n v="10220"/>
    <n v="10075"/>
    <n v="1846.845"/>
    <n v="3247.2"/>
    <n v="3044.25"/>
    <n v="2678.94"/>
    <n v="2800.71"/>
    <n v="2800.71"/>
    <n v="2009.2049999999999"/>
    <n v="974.16"/>
    <n v="690.03"/>
    <n v="182.655"/>
    <x v="27"/>
    <s v="Nebraska, 2009"/>
  </r>
  <r>
    <s v="Dawes County"/>
    <s v="Nebraska"/>
    <n v="2009"/>
    <n v="8736"/>
    <n v="4246"/>
    <n v="4490"/>
    <n v="463.00799999999998"/>
    <n v="812.44799999999998"/>
    <n v="2795.52"/>
    <n v="681.40800000000002"/>
    <n v="716.35199999999998"/>
    <n v="960.96"/>
    <n v="926.01600000000008"/>
    <n v="690.14400000000001"/>
    <n v="471.74400000000003"/>
    <n v="218.4"/>
    <x v="27"/>
    <s v="Nebraska, 2009"/>
  </r>
  <r>
    <s v="Dawson County"/>
    <s v="Nebraska"/>
    <n v="2009"/>
    <n v="24789"/>
    <n v="12525"/>
    <n v="12264"/>
    <n v="2255.799"/>
    <n v="4139.7629999999999"/>
    <n v="3247.3589999999999"/>
    <n v="2602.8450000000003"/>
    <n v="3296.9369999999999"/>
    <n v="3396.0929999999998"/>
    <n v="2627.634"/>
    <n v="1586.4960000000001"/>
    <n v="1214.6610000000001"/>
    <n v="470.99099999999999"/>
    <x v="27"/>
    <s v="Nebraska, 2009"/>
  </r>
  <r>
    <s v="Deuel County"/>
    <s v="Nebraska"/>
    <n v="2009"/>
    <n v="1988"/>
    <n v="1006"/>
    <n v="982"/>
    <n v="123.256"/>
    <n v="186.87200000000001"/>
    <n v="258.44"/>
    <n v="153.07599999999999"/>
    <n v="226.63200000000001"/>
    <n v="331.99599999999998"/>
    <n v="278.32"/>
    <n v="202.77600000000001"/>
    <n v="155.06399999999999"/>
    <n v="69.58"/>
    <x v="27"/>
    <s v="Nebraska, 2009"/>
  </r>
  <r>
    <s v="Dixon County"/>
    <s v="Nebraska"/>
    <n v="2009"/>
    <n v="6224"/>
    <n v="3106"/>
    <n v="3118"/>
    <n v="379.66399999999999"/>
    <n v="846.46399999999994"/>
    <n v="834.01600000000008"/>
    <n v="553.93600000000004"/>
    <n v="672.19200000000001"/>
    <n v="946.048"/>
    <n v="728.20800000000008"/>
    <n v="560.16"/>
    <n v="497.91999999999996"/>
    <n v="211.61600000000001"/>
    <x v="27"/>
    <s v="Nebraska, 2009"/>
  </r>
  <r>
    <s v="Dodge County"/>
    <s v="Nebraska"/>
    <n v="2009"/>
    <n v="35774"/>
    <n v="17376"/>
    <n v="18398"/>
    <n v="2468.4059999999999"/>
    <n v="4543.2979999999998"/>
    <n v="4757.942"/>
    <n v="4042.4619999999995"/>
    <n v="4292.88"/>
    <n v="5151.4560000000001"/>
    <n v="4078.2359999999999"/>
    <n v="2933.4679999999998"/>
    <n v="2504.1800000000003"/>
    <n v="965.89800000000002"/>
    <x v="27"/>
    <s v="Nebraska, 2009"/>
  </r>
  <r>
    <s v="Douglas County"/>
    <s v="Nebraska"/>
    <n v="2009"/>
    <n v="497939"/>
    <n v="245287"/>
    <n v="252652"/>
    <n v="40830.998"/>
    <n v="68715.581999999995"/>
    <n v="69213.521000000008"/>
    <n v="81164.057000000001"/>
    <n v="67719.703999999998"/>
    <n v="68217.643000000011"/>
    <n v="48798.021999999997"/>
    <n v="26888.705999999998"/>
    <n v="18921.682000000001"/>
    <n v="7967.0240000000003"/>
    <x v="27"/>
    <s v="Nebraska, 2009"/>
  </r>
  <r>
    <s v="Dundy County"/>
    <s v="Nebraska"/>
    <n v="2009"/>
    <n v="1939"/>
    <n v="905"/>
    <n v="1034"/>
    <n v="54.292000000000002"/>
    <n v="246.25299999999999"/>
    <n v="147.364"/>
    <n v="135.73000000000002"/>
    <n v="279.21600000000001"/>
    <n v="366.471"/>
    <n v="254.00899999999999"/>
    <n v="180.327"/>
    <n v="203.595"/>
    <n v="71.742999999999995"/>
    <x v="27"/>
    <s v="Nebraska, 2009"/>
  </r>
  <r>
    <s v="Fillmore County"/>
    <s v="Nebraska"/>
    <n v="2009"/>
    <n v="6051"/>
    <n v="2887"/>
    <n v="3164"/>
    <n v="302.55"/>
    <n v="768.47700000000009"/>
    <n v="841.08899999999994"/>
    <n v="363.06"/>
    <n v="732.17100000000005"/>
    <n v="956.05799999999999"/>
    <n v="780.57899999999995"/>
    <n v="568.79399999999998"/>
    <n v="411.46799999999996"/>
    <n v="332.80500000000001"/>
    <x v="27"/>
    <s v="Nebraska, 2009"/>
  </r>
  <r>
    <s v="Franklin County"/>
    <s v="Nebraska"/>
    <n v="2009"/>
    <n v="3187"/>
    <n v="1538"/>
    <n v="1649"/>
    <n v="149.78899999999999"/>
    <n v="372.87900000000002"/>
    <n v="267.70800000000003"/>
    <n v="321.887"/>
    <n v="376.06600000000003"/>
    <n v="500.35899999999998"/>
    <n v="417.49699999999996"/>
    <n v="337.822"/>
    <n v="315.51300000000003"/>
    <n v="124.29300000000001"/>
    <x v="27"/>
    <s v="Nebraska, 2009"/>
  </r>
  <r>
    <s v="Frontier County"/>
    <s v="Nebraska"/>
    <n v="2009"/>
    <n v="2643"/>
    <n v="1339"/>
    <n v="1304"/>
    <n v="142.72200000000001"/>
    <n v="311.87400000000002"/>
    <n v="346.233"/>
    <n v="296.01599999999996"/>
    <n v="266.94299999999998"/>
    <n v="401.73599999999999"/>
    <n v="354.16200000000003"/>
    <n v="251.08500000000001"/>
    <n v="229.94100000000003"/>
    <n v="39.645000000000003"/>
    <x v="27"/>
    <s v="Nebraska, 2009"/>
  </r>
  <r>
    <s v="Furnas County"/>
    <s v="Nebraska"/>
    <n v="2009"/>
    <n v="4681"/>
    <n v="2268"/>
    <n v="2413"/>
    <n v="243.41200000000001"/>
    <n v="575.76300000000003"/>
    <n v="547.67699999999991"/>
    <n v="290.22199999999998"/>
    <n v="528.95299999999997"/>
    <n v="777.04600000000005"/>
    <n v="655.34"/>
    <n v="454.05700000000002"/>
    <n v="472.78100000000006"/>
    <n v="140.43"/>
    <x v="27"/>
    <s v="Nebraska, 2009"/>
  </r>
  <r>
    <s v="Gage County"/>
    <s v="Nebraska"/>
    <n v="2009"/>
    <n v="22935"/>
    <n v="11230"/>
    <n v="11705"/>
    <n v="1421.97"/>
    <n v="2821.0050000000001"/>
    <n v="2912.7449999999999"/>
    <n v="2339.37"/>
    <n v="2889.8100000000004"/>
    <n v="3577.8599999999997"/>
    <n v="2568.7199999999998"/>
    <n v="2018.2800000000002"/>
    <n v="1490.7750000000001"/>
    <n v="917.4"/>
    <x v="27"/>
    <s v="Nebraska, 2009"/>
  </r>
  <r>
    <s v="Garden County"/>
    <s v="Nebraska"/>
    <n v="2009"/>
    <n v="1856"/>
    <n v="858"/>
    <n v="998"/>
    <n v="85.376000000000005"/>
    <n v="146.62400000000002"/>
    <n v="157.76"/>
    <n v="113.21599999999999"/>
    <n v="176.32"/>
    <n v="334.08000000000004"/>
    <n v="259.84000000000003"/>
    <n v="261.69600000000003"/>
    <n v="137.34399999999999"/>
    <n v="185.6"/>
    <x v="27"/>
    <s v="Nebraska, 2009"/>
  </r>
  <r>
    <s v="Garfield County"/>
    <s v="Nebraska"/>
    <n v="2009"/>
    <n v="1902"/>
    <n v="951"/>
    <n v="951"/>
    <n v="60.863999999999997"/>
    <n v="252.96600000000001"/>
    <n v="201.61200000000002"/>
    <n v="95.1"/>
    <n v="213.024"/>
    <n v="405.12599999999998"/>
    <n v="228.24"/>
    <n v="243.45600000000002"/>
    <n v="161.66999999999999"/>
    <n v="39.942"/>
    <x v="27"/>
    <s v="Nebraska, 2009"/>
  </r>
  <r>
    <s v="Gosper County"/>
    <s v="Nebraska"/>
    <n v="2009"/>
    <n v="1932"/>
    <n v="946"/>
    <n v="986"/>
    <n v="108.19199999999999"/>
    <n v="289.8"/>
    <n v="152.62799999999999"/>
    <n v="141.036"/>
    <n v="241.5"/>
    <n v="243.43200000000002"/>
    <n v="272.41199999999998"/>
    <n v="247.29599999999999"/>
    <n v="173.88"/>
    <n v="61.823999999999998"/>
    <x v="27"/>
    <s v="Nebraska, 2009"/>
  </r>
  <r>
    <s v="Grant County"/>
    <s v="Nebraska"/>
    <n v="2009"/>
    <n v="608"/>
    <n v="317"/>
    <n v="291"/>
    <n v="26.143999999999998"/>
    <n v="78.431999999999988"/>
    <n v="64.447999999999993"/>
    <n v="50.463999999999999"/>
    <n v="67.488"/>
    <n v="159.29599999999999"/>
    <n v="69.311999999999998"/>
    <n v="60.8"/>
    <n v="24.32"/>
    <n v="9.1199999999999992"/>
    <x v="27"/>
    <s v="Nebraska, 2009"/>
  </r>
  <r>
    <s v="Greeley County"/>
    <s v="Nebraska"/>
    <n v="2009"/>
    <n v="2344"/>
    <n v="1158"/>
    <n v="1186"/>
    <n v="133.608"/>
    <n v="363.32"/>
    <n v="241.43200000000002"/>
    <n v="199.24"/>
    <n v="267.21600000000001"/>
    <n v="283.62400000000002"/>
    <n v="248.464"/>
    <n v="236.744"/>
    <n v="239.08799999999999"/>
    <n v="128.91999999999999"/>
    <x v="27"/>
    <s v="Nebraska, 2009"/>
  </r>
  <r>
    <s v="Hall County"/>
    <s v="Nebraska"/>
    <n v="2009"/>
    <n v="55669"/>
    <n v="27692"/>
    <n v="27977"/>
    <n v="4954.5410000000002"/>
    <n v="8127.674"/>
    <n v="7292.6390000000001"/>
    <n v="7014.2939999999999"/>
    <n v="7014.2939999999999"/>
    <n v="7793.66"/>
    <n v="5900.9139999999998"/>
    <n v="3618.4849999999997"/>
    <n v="2839.1189999999997"/>
    <n v="1057.711"/>
    <x v="27"/>
    <s v="Nebraska, 2009"/>
  </r>
  <r>
    <s v="Hamilton County"/>
    <s v="Nebraska"/>
    <n v="2009"/>
    <n v="9302"/>
    <n v="4590"/>
    <n v="4712"/>
    <n v="548.81799999999998"/>
    <n v="1469.7159999999999"/>
    <n v="1172.0520000000001"/>
    <n v="697.65"/>
    <n v="1265.0720000000001"/>
    <n v="1544.1320000000001"/>
    <n v="1172.0519999999999"/>
    <n v="725.55600000000004"/>
    <n v="595.32799999999997"/>
    <n v="130.22800000000001"/>
    <x v="27"/>
    <s v="Nebraska, 2009"/>
  </r>
  <r>
    <s v="Harlan County"/>
    <s v="Nebraska"/>
    <n v="2009"/>
    <n v="3350"/>
    <n v="1636"/>
    <n v="1714"/>
    <n v="170.85"/>
    <n v="378.54999999999995"/>
    <n v="398.65"/>
    <n v="194.3"/>
    <n v="375.2"/>
    <n v="556.09999999999991"/>
    <n v="475.7"/>
    <n v="378.55"/>
    <n v="301.5"/>
    <n v="120.6"/>
    <x v="27"/>
    <s v="Nebraska, 2009"/>
  </r>
  <r>
    <s v="Hayes County"/>
    <s v="Nebraska"/>
    <n v="2009"/>
    <n v="1044"/>
    <n v="550"/>
    <n v="494"/>
    <n v="67.86"/>
    <n v="104.39999999999999"/>
    <n v="148.24799999999999"/>
    <n v="110.664"/>
    <n v="82.475999999999999"/>
    <n v="160.77600000000001"/>
    <n v="186.876"/>
    <n v="84.563999999999993"/>
    <n v="70.992000000000004"/>
    <n v="26.1"/>
    <x v="27"/>
    <s v="Nebraska, 2009"/>
  </r>
  <r>
    <s v="Hitchcock County"/>
    <s v="Nebraska"/>
    <n v="2009"/>
    <n v="2858"/>
    <n v="1368"/>
    <n v="1490"/>
    <n v="148.61600000000001"/>
    <n v="305.80600000000004"/>
    <n v="342.96000000000004"/>
    <n v="182.91199999999998"/>
    <n v="334.38599999999997"/>
    <n v="460.13800000000003"/>
    <n v="405.83600000000001"/>
    <n v="317.238"/>
    <n v="248.64600000000002"/>
    <n v="105.746"/>
    <x v="27"/>
    <s v="Nebraska, 2009"/>
  </r>
  <r>
    <s v="Holt County"/>
    <s v="Nebraska"/>
    <n v="2009"/>
    <n v="10258"/>
    <n v="5031"/>
    <n v="5227"/>
    <n v="564.19000000000005"/>
    <n v="1364.3139999999999"/>
    <n v="1333.54"/>
    <n v="574.44799999999998"/>
    <n v="1210.444"/>
    <n v="1733.6019999999999"/>
    <n v="1323.2820000000002"/>
    <n v="933.47799999999995"/>
    <n v="820.64"/>
    <n v="400.06200000000001"/>
    <x v="27"/>
    <s v="Nebraska, 2009"/>
  </r>
  <r>
    <s v="Hooker County"/>
    <s v="Nebraska"/>
    <n v="2009"/>
    <n v="661"/>
    <n v="322"/>
    <n v="339"/>
    <n v="33.049999999999997"/>
    <n v="62.795000000000002"/>
    <n v="71.388000000000005"/>
    <n v="60.150999999999996"/>
    <n v="66.760999999999996"/>
    <n v="77.99799999999999"/>
    <n v="91.879000000000005"/>
    <n v="53.540999999999997"/>
    <n v="105.09899999999999"/>
    <n v="37.677"/>
    <x v="27"/>
    <s v="Nebraska, 2009"/>
  </r>
  <r>
    <s v="Howard County"/>
    <s v="Nebraska"/>
    <n v="2009"/>
    <n v="6459"/>
    <n v="3298"/>
    <n v="3161"/>
    <n v="393.99900000000002"/>
    <n v="884.88300000000004"/>
    <n v="807.375"/>
    <n v="581.30999999999995"/>
    <n v="878.42399999999998"/>
    <n v="962.39100000000008"/>
    <n v="820.29299999999989"/>
    <n v="542.55600000000004"/>
    <n v="400.45800000000003"/>
    <n v="187.31100000000001"/>
    <x v="27"/>
    <s v="Nebraska, 2009"/>
  </r>
  <r>
    <s v="Jefferson County"/>
    <s v="Nebraska"/>
    <n v="2009"/>
    <n v="7502"/>
    <n v="3634"/>
    <n v="3868"/>
    <n v="412.61"/>
    <n v="847.726"/>
    <n v="922.74600000000009"/>
    <n v="555.14800000000002"/>
    <n v="862.73"/>
    <n v="1192.818"/>
    <n v="997.76600000000008"/>
    <n v="750.2"/>
    <n v="690.18399999999997"/>
    <n v="270.072"/>
    <x v="27"/>
    <s v="Nebraska, 2009"/>
  </r>
  <r>
    <s v="Johnson County"/>
    <s v="Nebraska"/>
    <n v="2009"/>
    <n v="5103"/>
    <n v="2889"/>
    <n v="2214"/>
    <n v="193.91399999999999"/>
    <n v="443.96100000000001"/>
    <n v="566.43299999999999"/>
    <n v="729.72900000000004"/>
    <n v="872.61300000000006"/>
    <n v="877.71600000000001"/>
    <n v="515.40300000000002"/>
    <n v="413.34300000000002"/>
    <n v="357.21000000000004"/>
    <n v="137.78100000000001"/>
    <x v="27"/>
    <s v="Nebraska, 2009"/>
  </r>
  <r>
    <s v="Kearney County"/>
    <s v="Nebraska"/>
    <n v="2009"/>
    <n v="6550"/>
    <n v="3258"/>
    <n v="3292"/>
    <n v="386.45"/>
    <n v="877.69999999999993"/>
    <n v="825.3"/>
    <n v="622.25"/>
    <n v="890.8"/>
    <n v="1048"/>
    <n v="831.84999999999991"/>
    <n v="484.7"/>
    <n v="438.85"/>
    <n v="144.1"/>
    <x v="27"/>
    <s v="Nebraska, 2009"/>
  </r>
  <r>
    <s v="Keith County"/>
    <s v="Nebraska"/>
    <n v="2009"/>
    <n v="7934"/>
    <n v="3976"/>
    <n v="3958"/>
    <n v="412.56799999999998"/>
    <n v="896.54200000000003"/>
    <n v="896.54199999999992"/>
    <n v="706.12599999999998"/>
    <n v="944.14599999999996"/>
    <n v="1293.242"/>
    <n v="1126.6280000000002"/>
    <n v="880.67399999999998"/>
    <n v="460.17200000000003"/>
    <n v="309.42599999999999"/>
    <x v="27"/>
    <s v="Nebraska, 2009"/>
  </r>
  <r>
    <s v="Keya Paha County"/>
    <s v="Nebraska"/>
    <n v="2009"/>
    <n v="863"/>
    <n v="413"/>
    <n v="450"/>
    <n v="68.177000000000007"/>
    <n v="122.54600000000001"/>
    <n v="62.135999999999996"/>
    <n v="97.519000000000005"/>
    <n v="78.533000000000001"/>
    <n v="97.519000000000005"/>
    <n v="141.53200000000001"/>
    <n v="124.27200000000001"/>
    <n v="48.328000000000003"/>
    <n v="24.164000000000001"/>
    <x v="27"/>
    <s v="Nebraska, 2009"/>
  </r>
  <r>
    <s v="Kimball County"/>
    <s v="Nebraska"/>
    <n v="2009"/>
    <n v="3644"/>
    <n v="1826"/>
    <n v="1818"/>
    <n v="189.488"/>
    <n v="481.00799999999998"/>
    <n v="338.892"/>
    <n v="302.452"/>
    <n v="440.92400000000004"/>
    <n v="553.88799999999992"/>
    <n v="521.09199999999998"/>
    <n v="411.77200000000005"/>
    <n v="306.096"/>
    <n v="98.388000000000005"/>
    <x v="27"/>
    <s v="Nebraska, 2009"/>
  </r>
  <r>
    <s v="Knox County"/>
    <s v="Nebraska"/>
    <n v="2009"/>
    <n v="8566"/>
    <n v="4176"/>
    <n v="4390"/>
    <n v="505.39400000000001"/>
    <n v="1156.4100000000001"/>
    <n v="942.26"/>
    <n v="651.01600000000008"/>
    <n v="950.82600000000002"/>
    <n v="1302.0319999999999"/>
    <n v="1087.8820000000001"/>
    <n v="805.20399999999995"/>
    <n v="770.94"/>
    <n v="368.33800000000002"/>
    <x v="27"/>
    <s v="Nebraska, 2009"/>
  </r>
  <r>
    <s v="Lancaster County"/>
    <s v="Nebraska"/>
    <n v="2009"/>
    <n v="274432"/>
    <n v="137106"/>
    <n v="137326"/>
    <n v="20033.536"/>
    <n v="33206.271999999997"/>
    <n v="58728.448000000004"/>
    <n v="36773.887999999999"/>
    <n v="34304"/>
    <n v="36499.456000000006"/>
    <n v="26345.472000000002"/>
    <n v="14270.464"/>
    <n v="9879.5519999999997"/>
    <n v="4390.9120000000003"/>
    <x v="27"/>
    <s v="Nebraska, 2009"/>
  </r>
  <r>
    <s v="Logan County"/>
    <s v="Nebraska"/>
    <n v="2009"/>
    <n v="720"/>
    <n v="358"/>
    <n v="362"/>
    <n v="41.04"/>
    <n v="82.08"/>
    <n v="97.92"/>
    <n v="68.400000000000006"/>
    <n v="83.52000000000001"/>
    <n v="161.28"/>
    <n v="79.199999999999989"/>
    <n v="55.44"/>
    <n v="21.6"/>
    <n v="30.96"/>
    <x v="27"/>
    <s v="Nebraska, 2009"/>
  </r>
  <r>
    <s v="Loup County"/>
    <s v="Nebraska"/>
    <n v="2009"/>
    <n v="550"/>
    <n v="281"/>
    <n v="269"/>
    <n v="56.1"/>
    <n v="59.95"/>
    <n v="53.900000000000006"/>
    <n v="35.75"/>
    <n v="46.2"/>
    <n v="95.699999999999989"/>
    <n v="89.65"/>
    <n v="37.4"/>
    <n v="49.5"/>
    <n v="25.85"/>
    <x v="27"/>
    <s v="Nebraska, 2009"/>
  </r>
  <r>
    <s v="McPherson County"/>
    <s v="Nebraska"/>
    <n v="2009"/>
    <n v="498"/>
    <n v="254"/>
    <n v="244"/>
    <n v="15.936"/>
    <n v="89.64"/>
    <n v="37.847999999999999"/>
    <n v="75.695999999999998"/>
    <n v="76.691999999999993"/>
    <n v="72.707999999999998"/>
    <n v="34.86"/>
    <n v="48.804000000000002"/>
    <n v="26.891999999999999"/>
    <n v="16.931999999999999"/>
    <x v="27"/>
    <s v="Nebraska, 2009"/>
  </r>
  <r>
    <s v="Madison County"/>
    <s v="Nebraska"/>
    <n v="2009"/>
    <n v="34727"/>
    <n v="17307"/>
    <n v="17420"/>
    <n v="2639.252"/>
    <n v="4583.9639999999999"/>
    <n v="5070.1419999999998"/>
    <n v="4375.6019999999999"/>
    <n v="4063.0590000000002"/>
    <n v="5243.777"/>
    <n v="3681.0619999999999"/>
    <n v="2291.982"/>
    <n v="1875.2579999999998"/>
    <n v="937.62900000000002"/>
    <x v="27"/>
    <s v="Nebraska, 2009"/>
  </r>
  <r>
    <s v="Merrick County"/>
    <s v="Nebraska"/>
    <n v="2009"/>
    <n v="7672"/>
    <n v="3817"/>
    <n v="3855"/>
    <n v="452.64800000000002"/>
    <n v="1043.3920000000001"/>
    <n v="966.67200000000003"/>
    <n v="636.77599999999995"/>
    <n v="997.36"/>
    <n v="1196.8319999999999"/>
    <n v="966.67200000000003"/>
    <n v="667.46399999999994"/>
    <n v="560.05600000000004"/>
    <n v="176.45599999999999"/>
    <x v="27"/>
    <s v="Nebraska, 2009"/>
  </r>
  <r>
    <s v="Morrill County"/>
    <s v="Nebraska"/>
    <n v="2009"/>
    <n v="4980"/>
    <n v="2562"/>
    <n v="2418"/>
    <n v="313.74"/>
    <n v="682.26"/>
    <n v="632.46"/>
    <n v="483.06"/>
    <n v="587.64"/>
    <n v="816.72"/>
    <n v="552.78"/>
    <n v="493.02"/>
    <n v="318.72000000000003"/>
    <n v="99.6"/>
    <x v="27"/>
    <s v="Nebraska, 2009"/>
  </r>
  <r>
    <s v="Nance County"/>
    <s v="Nebraska"/>
    <n v="2009"/>
    <n v="3552"/>
    <n v="1808"/>
    <n v="1744"/>
    <n v="202.464"/>
    <n v="468.86400000000003"/>
    <n v="433.34399999999999"/>
    <n v="266.39999999999998"/>
    <n v="387.16800000000001"/>
    <n v="628.70399999999995"/>
    <n v="433.34400000000005"/>
    <n v="344.54399999999998"/>
    <n v="277.05600000000004"/>
    <n v="106.56"/>
    <x v="27"/>
    <s v="Nebraska, 2009"/>
  </r>
  <r>
    <s v="Nemaha County"/>
    <s v="Nebraska"/>
    <n v="2009"/>
    <n v="6980"/>
    <n v="3449"/>
    <n v="3531"/>
    <n v="390.88"/>
    <n v="781.76"/>
    <n v="1137.74"/>
    <n v="635.18000000000006"/>
    <n v="774.78"/>
    <n v="1116.8"/>
    <n v="886.46"/>
    <n v="551.42000000000007"/>
    <n v="390.88"/>
    <n v="307.12"/>
    <x v="27"/>
    <s v="Nebraska, 2009"/>
  </r>
  <r>
    <s v="Nuckolls County"/>
    <s v="Nebraska"/>
    <n v="2009"/>
    <n v="4506"/>
    <n v="2168"/>
    <n v="2338"/>
    <n v="252.33600000000001"/>
    <n v="513.68399999999997"/>
    <n v="531.70799999999997"/>
    <n v="274.86599999999999"/>
    <n v="477.63599999999997"/>
    <n v="766.02"/>
    <n v="594.79199999999992"/>
    <n v="500.16600000000005"/>
    <n v="423.56400000000002"/>
    <n v="175.73400000000001"/>
    <x v="27"/>
    <s v="Nebraska, 2009"/>
  </r>
  <r>
    <s v="Otoe County"/>
    <s v="Nebraska"/>
    <n v="2009"/>
    <n v="15389"/>
    <n v="7598"/>
    <n v="7791"/>
    <n v="1015.674"/>
    <n v="2092.904"/>
    <n v="1892.847"/>
    <n v="1400.3989999999999"/>
    <n v="1954.4030000000002"/>
    <n v="2416.0729999999999"/>
    <n v="1877.4580000000001"/>
    <n v="1246.509"/>
    <n v="969.50700000000006"/>
    <n v="569.39300000000003"/>
    <x v="27"/>
    <s v="Nebraska, 2009"/>
  </r>
  <r>
    <s v="Pawnee County"/>
    <s v="Nebraska"/>
    <n v="2009"/>
    <n v="2682"/>
    <n v="1322"/>
    <n v="1360"/>
    <n v="118.008"/>
    <n v="313.79399999999998"/>
    <n v="260.154"/>
    <n v="195.786"/>
    <n v="295.02"/>
    <n v="431.80200000000002"/>
    <n v="372.798"/>
    <n v="305.74799999999999"/>
    <n v="222.60599999999999"/>
    <n v="166.28399999999999"/>
    <x v="27"/>
    <s v="Nebraska, 2009"/>
  </r>
  <r>
    <s v="Perkins County"/>
    <s v="Nebraska"/>
    <n v="2009"/>
    <n v="2771"/>
    <n v="1399"/>
    <n v="1372"/>
    <n v="141.321"/>
    <n v="399.024"/>
    <n v="324.20699999999999"/>
    <n v="210.596"/>
    <n v="324.20699999999999"/>
    <n v="443.36"/>
    <n v="351.91700000000003"/>
    <n v="257.70299999999997"/>
    <n v="221.68"/>
    <n v="96.984999999999999"/>
    <x v="27"/>
    <s v="Nebraska, 2009"/>
  </r>
  <r>
    <s v="Phelps County"/>
    <s v="Nebraska"/>
    <n v="2009"/>
    <n v="9188"/>
    <n v="4684"/>
    <n v="4504"/>
    <n v="523.71600000000001"/>
    <n v="1194.44"/>
    <n v="1166.876"/>
    <n v="735.04"/>
    <n v="1313.884"/>
    <n v="1396.576"/>
    <n v="1130.124"/>
    <n v="826.92000000000007"/>
    <n v="670.72399999999993"/>
    <n v="257.26400000000001"/>
    <x v="27"/>
    <s v="Nebraska, 2009"/>
  </r>
  <r>
    <s v="Pierce County"/>
    <s v="Nebraska"/>
    <n v="2009"/>
    <n v="7293"/>
    <n v="3651"/>
    <n v="3642"/>
    <n v="422.99400000000003"/>
    <n v="1013.7270000000001"/>
    <n v="1064.778"/>
    <n v="656.37"/>
    <n v="955.38300000000004"/>
    <n v="1181.4659999999999"/>
    <n v="845.98800000000006"/>
    <n v="408.40800000000002"/>
    <n v="466.75200000000001"/>
    <n v="262.548"/>
    <x v="27"/>
    <s v="Nebraska, 2009"/>
  </r>
  <r>
    <s v="Platte County"/>
    <s v="Nebraska"/>
    <n v="2009"/>
    <n v="31771"/>
    <n v="15778"/>
    <n v="15993"/>
    <n v="2382.8249999999998"/>
    <n v="4575.0240000000003"/>
    <n v="4511.482"/>
    <n v="2986.4740000000002"/>
    <n v="3971.375"/>
    <n v="4956.2759999999998"/>
    <n v="3367.7259999999997"/>
    <n v="2478.1379999999999"/>
    <n v="2033.3440000000001"/>
    <n v="476.565"/>
    <x v="27"/>
    <s v="Nebraska, 2009"/>
  </r>
  <r>
    <s v="Polk County"/>
    <s v="Nebraska"/>
    <n v="2009"/>
    <n v="5164"/>
    <n v="2593"/>
    <n v="2571"/>
    <n v="299.512"/>
    <n v="707.46800000000007"/>
    <n v="578.36799999999994"/>
    <n v="376.97199999999998"/>
    <n v="614.51600000000008"/>
    <n v="821.07600000000002"/>
    <n v="660.99199999999996"/>
    <n v="444.10399999999998"/>
    <n v="433.77600000000001"/>
    <n v="216.88800000000001"/>
    <x v="27"/>
    <s v="Nebraska, 2009"/>
  </r>
  <r>
    <s v="Red Willow County"/>
    <s v="Nebraska"/>
    <n v="2009"/>
    <n v="10755"/>
    <n v="5195"/>
    <n v="5560"/>
    <n v="623.79"/>
    <n v="1290.5999999999999"/>
    <n v="1494.9450000000002"/>
    <n v="1183.05"/>
    <n v="1150.7849999999999"/>
    <n v="1774.5749999999998"/>
    <n v="1204.56"/>
    <n v="946.44"/>
    <n v="613.03499999999997"/>
    <n v="451.71"/>
    <x v="27"/>
    <s v="Nebraska, 2009"/>
  </r>
  <r>
    <s v="Richardson County"/>
    <s v="Nebraska"/>
    <n v="2009"/>
    <n v="8358"/>
    <n v="3978"/>
    <n v="4380"/>
    <n v="451.33199999999999"/>
    <n v="961.17000000000007"/>
    <n v="1044.75"/>
    <n v="668.64"/>
    <n v="952.81200000000001"/>
    <n v="1312.2060000000001"/>
    <n v="1145.046"/>
    <n v="810.726"/>
    <n v="794.01"/>
    <n v="208.95"/>
    <x v="27"/>
    <s v="Nebraska, 2009"/>
  </r>
  <r>
    <s v="Rock County"/>
    <s v="Nebraska"/>
    <n v="2009"/>
    <n v="1494"/>
    <n v="735"/>
    <n v="759"/>
    <n v="62.747999999999998"/>
    <n v="165.834"/>
    <n v="122.50800000000001"/>
    <n v="89.64"/>
    <n v="155.376"/>
    <n v="330.17399999999998"/>
    <n v="239.04000000000002"/>
    <n v="161.352"/>
    <n v="107.568"/>
    <n v="56.771999999999998"/>
    <x v="27"/>
    <s v="Nebraska, 2009"/>
  </r>
  <r>
    <s v="Saline County"/>
    <s v="Nebraska"/>
    <n v="2009"/>
    <n v="13836"/>
    <n v="6859"/>
    <n v="6977"/>
    <n v="982.35599999999999"/>
    <n v="1826.3520000000001"/>
    <n v="2269.1039999999998"/>
    <n v="1466.616"/>
    <n v="1881.6959999999999"/>
    <n v="1798.6799999999998"/>
    <n v="1369.7640000000001"/>
    <n v="954.68399999999997"/>
    <n v="760.98"/>
    <n v="511.93200000000002"/>
    <x v="27"/>
    <s v="Nebraska, 2009"/>
  </r>
  <r>
    <s v="Sarpy County"/>
    <s v="Nebraska"/>
    <n v="2009"/>
    <n v="146340"/>
    <n v="72816"/>
    <n v="73524"/>
    <n v="12438.9"/>
    <n v="22536.36"/>
    <n v="21365.64"/>
    <n v="22243.68"/>
    <n v="22536.36"/>
    <n v="20341.260000000002"/>
    <n v="13170.6"/>
    <n v="7170.66"/>
    <n v="3512.16"/>
    <n v="1024.3800000000001"/>
    <x v="27"/>
    <s v="Nebraska, 2009"/>
  </r>
  <r>
    <s v="Saunders County"/>
    <s v="Nebraska"/>
    <n v="2009"/>
    <n v="20115"/>
    <n v="10180"/>
    <n v="9935"/>
    <n v="1267.2449999999999"/>
    <n v="2856.33"/>
    <n v="2655.1800000000003"/>
    <n v="1910.925"/>
    <n v="2675.2950000000001"/>
    <n v="3278.7449999999999"/>
    <n v="2494.2600000000002"/>
    <n v="1528.74"/>
    <n v="985.63499999999999"/>
    <n v="502.875"/>
    <x v="27"/>
    <s v="Nebraska, 2009"/>
  </r>
  <r>
    <s v="Scotts Bluff County"/>
    <s v="Nebraska"/>
    <n v="2009"/>
    <n v="36483"/>
    <n v="17332"/>
    <n v="19151"/>
    <n v="2590.2930000000001"/>
    <n v="4961.6880000000001"/>
    <n v="4669.8240000000005"/>
    <n v="4159.0619999999999"/>
    <n v="4268.5110000000004"/>
    <n v="5326.518"/>
    <n v="4232.0280000000002"/>
    <n v="2955.123"/>
    <n v="2334.9119999999998"/>
    <n v="912.07500000000005"/>
    <x v="27"/>
    <s v="Nebraska, 2009"/>
  </r>
  <r>
    <s v="Seward County"/>
    <s v="Nebraska"/>
    <n v="2009"/>
    <n v="16575"/>
    <n v="8561"/>
    <n v="8014"/>
    <n v="994.5"/>
    <n v="2055.3000000000002"/>
    <n v="3613.3500000000004"/>
    <n v="1259.7"/>
    <n v="1955.85"/>
    <n v="2486.25"/>
    <n v="1740.375"/>
    <n v="1176.8249999999998"/>
    <n v="994.5"/>
    <n v="281.77499999999998"/>
    <x v="27"/>
    <s v="Nebraska, 2009"/>
  </r>
  <r>
    <s v="Sheridan County"/>
    <s v="Nebraska"/>
    <n v="2009"/>
    <n v="5403"/>
    <n v="2686"/>
    <n v="2717"/>
    <n v="318.77699999999999"/>
    <n v="680.77800000000002"/>
    <n v="626.74800000000005"/>
    <n v="453.85199999999998"/>
    <n v="524.09100000000001"/>
    <n v="837.46499999999992"/>
    <n v="729.40499999999997"/>
    <n v="551.10599999999999"/>
    <n v="448.44899999999996"/>
    <n v="226.92599999999999"/>
    <x v="27"/>
    <s v="Nebraska, 2009"/>
  </r>
  <r>
    <s v="Sherman County"/>
    <s v="Nebraska"/>
    <n v="2009"/>
    <n v="2962"/>
    <n v="1502"/>
    <n v="1460"/>
    <n v="168.834"/>
    <n v="319.89600000000002"/>
    <n v="334.70600000000002"/>
    <n v="174.75800000000001"/>
    <n v="346.55399999999997"/>
    <n v="518.35"/>
    <n v="444.3"/>
    <n v="331.74400000000003"/>
    <n v="222.14999999999998"/>
    <n v="97.745999999999995"/>
    <x v="27"/>
    <s v="Nebraska, 2009"/>
  </r>
  <r>
    <s v="Sioux County"/>
    <s v="Nebraska"/>
    <n v="2009"/>
    <n v="1218"/>
    <n v="603"/>
    <n v="615"/>
    <n v="18.27"/>
    <n v="159.55799999999999"/>
    <n v="151.03199999999998"/>
    <n v="60.900000000000006"/>
    <n v="146.16000000000003"/>
    <n v="255.77999999999997"/>
    <n v="187.572"/>
    <n v="114.492"/>
    <n v="91.35"/>
    <n v="30.45"/>
    <x v="27"/>
    <s v="Nebraska, 2009"/>
  </r>
  <r>
    <s v="Stanton County"/>
    <s v="Nebraska"/>
    <n v="2009"/>
    <n v="6360"/>
    <n v="3147"/>
    <n v="3213"/>
    <n v="426.12"/>
    <n v="947.64"/>
    <n v="941.28"/>
    <n v="705.96"/>
    <n v="833.16000000000008"/>
    <n v="1017.6"/>
    <n v="667.8"/>
    <n v="413.4"/>
    <n v="311.64"/>
    <n v="89.04"/>
    <x v="27"/>
    <s v="Nebraska, 2009"/>
  </r>
  <r>
    <s v="Thayer County"/>
    <s v="Nebraska"/>
    <n v="2009"/>
    <n v="5150"/>
    <n v="2503"/>
    <n v="2647"/>
    <n v="262.64999999999998"/>
    <n v="587.09999999999991"/>
    <n v="545.90000000000009"/>
    <n v="303.85000000000002"/>
    <n v="581.95000000000005"/>
    <n v="787.95"/>
    <n v="731.3"/>
    <n v="545.9"/>
    <n v="515"/>
    <n v="293.55"/>
    <x v="27"/>
    <s v="Nebraska, 2009"/>
  </r>
  <r>
    <s v="Thomas County"/>
    <s v="Nebraska"/>
    <n v="2009"/>
    <n v="662"/>
    <n v="313"/>
    <n v="349"/>
    <n v="39.72"/>
    <n v="77.454000000000008"/>
    <n v="31.113999999999997"/>
    <n v="81.425999999999988"/>
    <n v="76.792000000000002"/>
    <n v="99.961999999999989"/>
    <n v="123.79400000000001"/>
    <n v="37.734000000000002"/>
    <n v="60.242000000000004"/>
    <n v="31.776"/>
    <x v="27"/>
    <s v="Nebraska, 2009"/>
  </r>
  <r>
    <s v="Thurston County"/>
    <s v="Nebraska"/>
    <n v="2009"/>
    <n v="7252"/>
    <n v="3588"/>
    <n v="3664"/>
    <n v="739.70399999999995"/>
    <n v="1421.3920000000001"/>
    <n v="1283.604"/>
    <n v="645.428"/>
    <n v="870.24"/>
    <n v="797.72"/>
    <n v="645.428"/>
    <n v="398.86"/>
    <n v="253.82"/>
    <n v="195.804"/>
    <x v="27"/>
    <s v="Nebraska, 2009"/>
  </r>
  <r>
    <s v="Valley County"/>
    <s v="Nebraska"/>
    <n v="2009"/>
    <n v="4221"/>
    <n v="2017"/>
    <n v="2204"/>
    <n v="211.05"/>
    <n v="502.29899999999998"/>
    <n v="536.06700000000001"/>
    <n v="265.923"/>
    <n v="502.29899999999998"/>
    <n v="569.83500000000004"/>
    <n v="582.49800000000005"/>
    <n v="422.1"/>
    <n v="413.65800000000002"/>
    <n v="206.82900000000001"/>
    <x v="27"/>
    <s v="Nebraska, 2009"/>
  </r>
  <r>
    <s v="Washington County"/>
    <s v="Nebraska"/>
    <n v="2009"/>
    <n v="19724"/>
    <n v="9830"/>
    <n v="9894"/>
    <n v="1360.9559999999999"/>
    <n v="2741.636"/>
    <n v="2879.7039999999997"/>
    <n v="1913.2280000000001"/>
    <n v="2603.5680000000002"/>
    <n v="3155.84"/>
    <n v="2465.5"/>
    <n v="1380.6799999999998"/>
    <n v="966.476"/>
    <n v="295.86"/>
    <x v="27"/>
    <s v="Nebraska, 2009"/>
  </r>
  <r>
    <s v="Wayne County"/>
    <s v="Nebraska"/>
    <n v="2009"/>
    <n v="9334"/>
    <n v="4494"/>
    <n v="4840"/>
    <n v="541.37199999999996"/>
    <n v="933.4"/>
    <n v="3220.23"/>
    <n v="606.71"/>
    <n v="830.726"/>
    <n v="1129.414"/>
    <n v="830.726"/>
    <n v="541.37199999999996"/>
    <n v="597.37599999999998"/>
    <n v="102.67400000000001"/>
    <x v="27"/>
    <s v="Nebraska, 2009"/>
  </r>
  <r>
    <s v="Webster County"/>
    <s v="Nebraska"/>
    <n v="2009"/>
    <n v="3555"/>
    <n v="1679"/>
    <n v="1876"/>
    <n v="159.97499999999999"/>
    <n v="437.26499999999999"/>
    <n v="323.505"/>
    <n v="234.63"/>
    <n v="423.04499999999996"/>
    <n v="554.58000000000004"/>
    <n v="479.92499999999995"/>
    <n v="319.95"/>
    <n v="312.84000000000003"/>
    <n v="305.73"/>
    <x v="27"/>
    <s v="Nebraska, 2009"/>
  </r>
  <r>
    <s v="Wheeler County"/>
    <s v="Nebraska"/>
    <n v="2009"/>
    <n v="741"/>
    <n v="368"/>
    <n v="373"/>
    <n v="54.834000000000003"/>
    <n v="94.847999999999999"/>
    <n v="96.33"/>
    <n v="71.135999999999996"/>
    <n v="58.539000000000001"/>
    <n v="89.661000000000001"/>
    <n v="146.71800000000002"/>
    <n v="95.588999999999999"/>
    <n v="28.899000000000001"/>
    <n v="2.964"/>
    <x v="27"/>
    <s v="Nebraska, 2009"/>
  </r>
  <r>
    <s v="York County"/>
    <s v="Nebraska"/>
    <n v="2009"/>
    <n v="14084"/>
    <n v="6628"/>
    <n v="7456"/>
    <n v="859.12400000000002"/>
    <n v="1718.248"/>
    <n v="2098.5160000000001"/>
    <n v="1309.8119999999999"/>
    <n v="1788.6679999999999"/>
    <n v="2211.1880000000001"/>
    <n v="1633.7439999999999"/>
    <n v="1168.972"/>
    <n v="915.46"/>
    <n v="394.35199999999998"/>
    <x v="27"/>
    <s v="Nebraska, 2009"/>
  </r>
  <r>
    <s v="Churchill County"/>
    <s v="Nevada"/>
    <n v="2009"/>
    <n v="24704"/>
    <n v="12036"/>
    <n v="12668"/>
    <n v="2050.4319999999998"/>
    <n v="3779.712"/>
    <n v="3088"/>
    <n v="2840.96"/>
    <n v="2964.48"/>
    <n v="3433.8559999999998"/>
    <n v="3088"/>
    <n v="1902.2080000000001"/>
    <n v="1161.0880000000002"/>
    <n v="370.56"/>
    <x v="28"/>
    <s v="Nevada, 2009"/>
  </r>
  <r>
    <s v="Clark County"/>
    <s v="Nevada"/>
    <n v="2009"/>
    <n v="1821507"/>
    <n v="926449"/>
    <n v="895058"/>
    <n v="145720.56"/>
    <n v="260475.50099999999"/>
    <n v="233152.89600000001"/>
    <n v="287798.10600000003"/>
    <n v="275047.55700000003"/>
    <n v="240438.924"/>
    <n v="189436.728"/>
    <n v="111111.927"/>
    <n v="63752.744999999995"/>
    <n v="18215.07"/>
    <x v="28"/>
    <s v="Nevada, 2009"/>
  </r>
  <r>
    <s v="Douglas County"/>
    <s v="Nevada"/>
    <n v="2009"/>
    <n v="45674"/>
    <n v="23143"/>
    <n v="22531"/>
    <n v="2055.33"/>
    <n v="5161.1620000000003"/>
    <n v="5252.51"/>
    <n v="3790.942"/>
    <n v="5526.5540000000001"/>
    <n v="7718.9059999999999"/>
    <n v="7444.8620000000001"/>
    <n v="4932.7919999999995"/>
    <n v="3105.8320000000003"/>
    <n v="776.45799999999997"/>
    <x v="28"/>
    <s v="Nevada, 2009"/>
  </r>
  <r>
    <s v="Elko County"/>
    <s v="Nevada"/>
    <n v="2009"/>
    <n v="46442"/>
    <n v="24101"/>
    <n v="22341"/>
    <n v="3576.0340000000001"/>
    <n v="7384.2780000000002"/>
    <n v="7105.6260000000002"/>
    <n v="5805.25"/>
    <n v="6641.2060000000001"/>
    <n v="7244.9520000000002"/>
    <n v="4969.2939999999999"/>
    <n v="2136.3319999999999"/>
    <n v="1161.05"/>
    <n v="325.09399999999999"/>
    <x v="28"/>
    <s v="Nevada, 2009"/>
  </r>
  <r>
    <s v="Esmeralda County"/>
    <s v="Nevada"/>
    <n v="2009"/>
    <n v="849"/>
    <n v="501"/>
    <n v="348"/>
    <n v="45.845999999999997"/>
    <n v="53.486999999999995"/>
    <n v="51.789000000000001"/>
    <n v="69.617999999999995"/>
    <n v="61.128"/>
    <n v="155.36699999999999"/>
    <n v="183.38400000000001"/>
    <n v="146.02800000000002"/>
    <n v="72.164999999999992"/>
    <n v="11.037000000000001"/>
    <x v="28"/>
    <s v="Nevada, 2009"/>
  </r>
  <r>
    <s v="Eureka County"/>
    <s v="Nevada"/>
    <n v="2009"/>
    <n v="1387"/>
    <n v="704"/>
    <n v="683"/>
    <n v="101.251"/>
    <n v="206.66300000000001"/>
    <n v="145.63499999999999"/>
    <n v="208.05"/>
    <n v="178.923"/>
    <n v="192.79300000000001"/>
    <n v="170.601"/>
    <n v="109.57299999999999"/>
    <n v="59.640999999999998"/>
    <n v="12.483000000000001"/>
    <x v="28"/>
    <s v="Nevada, 2009"/>
  </r>
  <r>
    <s v="Humboldt County"/>
    <s v="Nevada"/>
    <n v="2009"/>
    <n v="17630"/>
    <n v="9151"/>
    <n v="8479"/>
    <n v="1322.25"/>
    <n v="2838.4300000000003"/>
    <n v="2274.27"/>
    <n v="1992.19"/>
    <n v="2626.87"/>
    <n v="2626.87"/>
    <n v="2150.86"/>
    <n v="1040.17"/>
    <n v="546.53"/>
    <n v="158.66999999999999"/>
    <x v="28"/>
    <s v="Nevada, 2009"/>
  </r>
  <r>
    <s v="Lander County"/>
    <s v="Nevada"/>
    <n v="2009"/>
    <n v="5047"/>
    <n v="2587"/>
    <n v="2460"/>
    <n v="398.71300000000002"/>
    <n v="696.48599999999999"/>
    <n v="762.09699999999998"/>
    <n v="585.452"/>
    <n v="767.14400000000001"/>
    <n v="666.20399999999995"/>
    <n v="575.35799999999995"/>
    <n v="287.67899999999997"/>
    <n v="206.92699999999999"/>
    <n v="100.94"/>
    <x v="28"/>
    <s v="Nevada, 2009"/>
  </r>
  <r>
    <s v="Lyon County"/>
    <s v="Nevada"/>
    <n v="2009"/>
    <n v="50931"/>
    <n v="26069"/>
    <n v="24862"/>
    <n v="3004.9290000000001"/>
    <n v="7486.857"/>
    <n v="7232.2020000000002"/>
    <n v="5093.1000000000004"/>
    <n v="6366.375"/>
    <n v="7741.5120000000006"/>
    <n v="6722.8919999999998"/>
    <n v="4430.9970000000003"/>
    <n v="2037.24"/>
    <n v="713.03399999999999"/>
    <x v="28"/>
    <s v="Nevada, 2009"/>
  </r>
  <r>
    <s v="Mineral County"/>
    <s v="Nevada"/>
    <n v="2009"/>
    <n v="4724"/>
    <n v="2346"/>
    <n v="2378"/>
    <n v="66.135999999999996"/>
    <n v="448.78"/>
    <n v="349.57600000000002"/>
    <n v="122.82400000000001"/>
    <n v="618.84400000000005"/>
    <n v="755.83999999999992"/>
    <n v="1166.828"/>
    <n v="552.70799999999997"/>
    <n v="524.36400000000003"/>
    <n v="118.1"/>
    <x v="28"/>
    <s v="Nevada, 2009"/>
  </r>
  <r>
    <s v="Nye County"/>
    <s v="Nevada"/>
    <n v="2009"/>
    <n v="42934"/>
    <n v="22060"/>
    <n v="20874"/>
    <n v="2103.7660000000001"/>
    <n v="5195.0140000000001"/>
    <n v="4465.1360000000004"/>
    <n v="3434.7200000000003"/>
    <n v="5023.2780000000002"/>
    <n v="6096.6280000000006"/>
    <n v="6955.308"/>
    <n v="6010.76"/>
    <n v="2876.5780000000004"/>
    <n v="729.87800000000004"/>
    <x v="28"/>
    <s v="Nevada, 2009"/>
  </r>
  <r>
    <s v="Storey County"/>
    <s v="Nevada"/>
    <n v="2009"/>
    <n v="4265"/>
    <n v="2260"/>
    <n v="2005"/>
    <n v="221.78"/>
    <n v="405.17500000000001"/>
    <n v="473.41500000000002"/>
    <n v="460.62"/>
    <n v="541.65499999999997"/>
    <n v="737.84500000000003"/>
    <n v="695.19499999999994"/>
    <n v="571.51"/>
    <n v="115.155"/>
    <n v="34.119999999999997"/>
    <x v="28"/>
    <s v="Nevada, 2009"/>
  </r>
  <r>
    <s v="Washoe County"/>
    <s v="Nevada"/>
    <n v="2009"/>
    <n v="404495"/>
    <n v="204893"/>
    <n v="199602"/>
    <n v="29932.63"/>
    <n v="53393.34"/>
    <n v="55415.815000000002"/>
    <n v="57438.29"/>
    <n v="55820.31"/>
    <n v="59056.270000000004"/>
    <n v="46516.925000000003"/>
    <n v="25887.68"/>
    <n v="15775.305"/>
    <n v="5258.4350000000004"/>
    <x v="28"/>
    <s v="Nevada, 2009"/>
  </r>
  <r>
    <s v="White Pine County"/>
    <s v="Nevada"/>
    <n v="2009"/>
    <n v="9060"/>
    <n v="4896"/>
    <n v="4164"/>
    <n v="525.48"/>
    <n v="1078.1399999999999"/>
    <n v="1132.5"/>
    <n v="1005.66"/>
    <n v="1277.46"/>
    <n v="1449.6"/>
    <n v="1232.1599999999999"/>
    <n v="733.8599999999999"/>
    <n v="480.18"/>
    <n v="144.96"/>
    <x v="28"/>
    <s v="Nevada, 2009"/>
  </r>
  <r>
    <s v="Carson City"/>
    <s v="Nevada"/>
    <n v="2009"/>
    <n v="55262"/>
    <n v="28281"/>
    <n v="26981"/>
    <n v="4034.1260000000002"/>
    <n v="7073.5360000000001"/>
    <n v="7073.5360000000001"/>
    <n v="6078.82"/>
    <n v="7349.8459999999995"/>
    <n v="7957.7280000000001"/>
    <n v="6741.9639999999999"/>
    <n v="4420.96"/>
    <n v="3094.672"/>
    <n v="1326.288"/>
    <x v="28"/>
    <s v="Nevada, 2009"/>
  </r>
  <r>
    <s v="Belknap County"/>
    <s v="New Hampshire"/>
    <n v="2009"/>
    <n v="61102"/>
    <n v="30135"/>
    <n v="30967"/>
    <n v="2932.8960000000002"/>
    <n v="7210.0360000000001"/>
    <n v="7393.3419999999996"/>
    <n v="6110.2000000000007"/>
    <n v="8554.2799999999988"/>
    <n v="10326.238000000001"/>
    <n v="8920.8919999999998"/>
    <n v="5010.3639999999996"/>
    <n v="2993.9979999999996"/>
    <n v="1466.4480000000001"/>
    <x v="29"/>
    <s v="New Hampshire, 2009"/>
  </r>
  <r>
    <s v="Carroll County"/>
    <s v="New Hampshire"/>
    <n v="2009"/>
    <n v="47591"/>
    <n v="23485"/>
    <n v="24106"/>
    <n v="2094.0039999999999"/>
    <n v="5282.6010000000006"/>
    <n v="5377.7829999999994"/>
    <n v="3854.8710000000001"/>
    <n v="6139.2389999999996"/>
    <n v="8090.4699999999993"/>
    <n v="7471.7870000000003"/>
    <n v="5044.6459999999997"/>
    <n v="3093.415"/>
    <n v="1094.5930000000001"/>
    <x v="29"/>
    <s v="New Hampshire, 2009"/>
  </r>
  <r>
    <s v="Cheshire County"/>
    <s v="New Hampshire"/>
    <n v="2009"/>
    <n v="77174"/>
    <n v="37784"/>
    <n v="39390"/>
    <n v="3935.8739999999998"/>
    <n v="8720.6620000000003"/>
    <n v="12579.362000000001"/>
    <n v="8952.1840000000011"/>
    <n v="10109.794"/>
    <n v="12193.492"/>
    <n v="9646.75"/>
    <n v="5865.2240000000002"/>
    <n v="3781.5259999999998"/>
    <n v="1543.48"/>
    <x v="29"/>
    <s v="New Hampshire, 2009"/>
  </r>
  <r>
    <s v="Coos County"/>
    <s v="New Hampshire"/>
    <n v="2009"/>
    <n v="32217"/>
    <n v="15761"/>
    <n v="16456"/>
    <n v="1546.4159999999999"/>
    <n v="3543.87"/>
    <n v="3640.5209999999997"/>
    <n v="2899.5299999999997"/>
    <n v="4349.2950000000001"/>
    <n v="5541.3239999999996"/>
    <n v="4542.5969999999998"/>
    <n v="3028.3980000000001"/>
    <n v="2061.8879999999999"/>
    <n v="1030.944"/>
    <x v="29"/>
    <s v="New Hampshire, 2009"/>
  </r>
  <r>
    <s v="Grafton County"/>
    <s v="New Hampshire"/>
    <n v="2009"/>
    <n v="85626"/>
    <n v="42201"/>
    <n v="43425"/>
    <n v="4195.674"/>
    <n v="8905.1039999999994"/>
    <n v="15327.054"/>
    <n v="9846.99"/>
    <n v="10531.998"/>
    <n v="13100.778"/>
    <n v="10788.876"/>
    <n v="6507.576"/>
    <n v="4623.8040000000001"/>
    <n v="1798.146"/>
    <x v="29"/>
    <s v="New Hampshire, 2009"/>
  </r>
  <r>
    <s v="Hillsborough County"/>
    <s v="New Hampshire"/>
    <n v="2009"/>
    <n v="402576"/>
    <n v="199284"/>
    <n v="203292"/>
    <n v="26167.439999999999"/>
    <n v="53945.184000000001"/>
    <n v="53140.031999999999"/>
    <n v="51932.304000000004"/>
    <n v="63607.008000000002"/>
    <n v="64814.736000000004"/>
    <n v="43478.207999999999"/>
    <n v="23349.407999999999"/>
    <n v="15700.464"/>
    <n v="6843.7920000000004"/>
    <x v="29"/>
    <s v="New Hampshire, 2009"/>
  </r>
  <r>
    <s v="Merrimack County"/>
    <s v="New Hampshire"/>
    <n v="2009"/>
    <n v="148156"/>
    <n v="73411"/>
    <n v="74745"/>
    <n v="8000.424"/>
    <n v="18667.655999999999"/>
    <n v="21038.152000000002"/>
    <n v="16297.16"/>
    <n v="21927.088"/>
    <n v="25186.519999999997"/>
    <n v="17926.876"/>
    <n v="9630.14"/>
    <n v="6370.7080000000005"/>
    <n v="3111.2759999999998"/>
    <x v="29"/>
    <s v="New Hampshire, 2009"/>
  </r>
  <r>
    <s v="Rockingham County"/>
    <s v="New Hampshire"/>
    <n v="2009"/>
    <n v="296680"/>
    <n v="146723"/>
    <n v="149957"/>
    <n v="17504.12"/>
    <n v="40051.800000000003"/>
    <n v="36491.64"/>
    <n v="30261.360000000001"/>
    <n v="48952.2"/>
    <n v="52809.039999999994"/>
    <n v="36491.64"/>
    <n v="18690.84"/>
    <n v="11273.84"/>
    <n v="4450.2"/>
    <x v="29"/>
    <s v="New Hampshire, 2009"/>
  </r>
  <r>
    <s v="Strafford County"/>
    <s v="New Hampshire"/>
    <n v="2009"/>
    <n v="121656"/>
    <n v="59066"/>
    <n v="62590"/>
    <n v="7056.0479999999998"/>
    <n v="14233.752"/>
    <n v="24817.824000000001"/>
    <n v="13747.128000000001"/>
    <n v="17275.152000000002"/>
    <n v="18248.400000000001"/>
    <n v="12408.912"/>
    <n v="7177.7039999999997"/>
    <n v="5109.5519999999997"/>
    <n v="1703.184"/>
    <x v="29"/>
    <s v="New Hampshire, 2009"/>
  </r>
  <r>
    <s v="Sullivan County"/>
    <s v="New Hampshire"/>
    <n v="2009"/>
    <n v="42641"/>
    <n v="21035"/>
    <n v="21606"/>
    <n v="2430.5369999999998"/>
    <n v="5074.2790000000005"/>
    <n v="4946.3559999999998"/>
    <n v="4605.2280000000001"/>
    <n v="6055.0219999999999"/>
    <n v="6950.4830000000002"/>
    <n v="5756.5349999999999"/>
    <n v="3581.8440000000001"/>
    <n v="2515.819"/>
    <n v="724.89700000000005"/>
    <x v="29"/>
    <s v="New Hampshire, 2009"/>
  </r>
  <r>
    <s v="Atlantic County"/>
    <s v="New Jersey"/>
    <n v="2009"/>
    <n v="270016"/>
    <n v="131130"/>
    <n v="138886"/>
    <n v="17551.04"/>
    <n v="35102.080000000002"/>
    <n v="35102.080000000002"/>
    <n v="31861.887999999999"/>
    <n v="39152.32"/>
    <n v="42392.512000000002"/>
    <n v="31051.839999999997"/>
    <n v="20251.2"/>
    <n v="12690.752"/>
    <n v="4860.2879999999996"/>
    <x v="30"/>
    <s v="New Jersey, 2009"/>
  </r>
  <r>
    <s v="Bergen County"/>
    <s v="New Jersey"/>
    <n v="2009"/>
    <n v="888546"/>
    <n v="432001"/>
    <n v="456545"/>
    <n v="49758.576000000001"/>
    <n v="114622.43400000001"/>
    <n v="103959.882"/>
    <n v="100405.698"/>
    <n v="138613.17600000001"/>
    <n v="143944.45199999999"/>
    <n v="104848.428"/>
    <n v="63975.311999999998"/>
    <n v="47092.938000000002"/>
    <n v="20436.558000000001"/>
    <x v="30"/>
    <s v="New Jersey, 2009"/>
  </r>
  <r>
    <s v="Burlington County"/>
    <s v="New Jersey"/>
    <n v="2009"/>
    <n v="446301"/>
    <n v="221085"/>
    <n v="225216"/>
    <n v="26331.758999999998"/>
    <n v="59358.032999999996"/>
    <n v="58465.430999999997"/>
    <n v="52217.217000000004"/>
    <n v="68730.353999999992"/>
    <n v="71408.160000000003"/>
    <n v="50878.313999999998"/>
    <n v="30348.468000000001"/>
    <n v="20529.845999999998"/>
    <n v="8033.4179999999997"/>
    <x v="30"/>
    <s v="New Jersey, 2009"/>
  </r>
  <r>
    <s v="Camden County"/>
    <s v="New Jersey"/>
    <n v="2009"/>
    <n v="516937"/>
    <n v="250713"/>
    <n v="266224"/>
    <n v="34634.779000000002"/>
    <n v="70820.369000000006"/>
    <n v="70303.432000000001"/>
    <n v="68752.620999999999"/>
    <n v="75472.801999999996"/>
    <n v="78057.486999999994"/>
    <n v="55312.259000000005"/>
    <n v="32050.093999999997"/>
    <n v="23262.165000000001"/>
    <n v="9304.866"/>
    <x v="30"/>
    <s v="New Jersey, 2009"/>
  </r>
  <r>
    <s v="Cape May County"/>
    <s v="New Jersey"/>
    <n v="2009"/>
    <n v="97127"/>
    <n v="46803"/>
    <n v="50324"/>
    <n v="4662.0959999999995"/>
    <n v="10489.716"/>
    <n v="11266.732"/>
    <n v="8838.5570000000007"/>
    <n v="11558.112999999999"/>
    <n v="15248.939"/>
    <n v="14666.177"/>
    <n v="10781.097"/>
    <n v="7381.652"/>
    <n v="2136.7939999999999"/>
    <x v="30"/>
    <s v="New Jersey, 2009"/>
  </r>
  <r>
    <s v="Cumberland County"/>
    <s v="New Jersey"/>
    <n v="2009"/>
    <n v="155266"/>
    <n v="80148"/>
    <n v="75118"/>
    <n v="11489.683999999999"/>
    <n v="20339.846000000001"/>
    <n v="21116.175999999999"/>
    <n v="22513.57"/>
    <n v="22979.368000000002"/>
    <n v="21116.175999999999"/>
    <n v="16147.664000000001"/>
    <n v="10092.290000000001"/>
    <n v="6676.4380000000001"/>
    <n v="2794.788"/>
    <x v="30"/>
    <s v="New Jersey, 2009"/>
  </r>
  <r>
    <s v="Essex County"/>
    <s v="New Jersey"/>
    <n v="2009"/>
    <n v="771353"/>
    <n v="371406"/>
    <n v="399947"/>
    <n v="57080.122000000003"/>
    <n v="106446.71400000001"/>
    <n v="101818.59599999999"/>
    <n v="110303.47899999999"/>
    <n v="116474.303"/>
    <n v="110303.47899999999"/>
    <n v="78678.005999999994"/>
    <n v="46281.18"/>
    <n v="30854.12"/>
    <n v="12341.647999999999"/>
    <x v="30"/>
    <s v="New Jersey, 2009"/>
  </r>
  <r>
    <s v="Gloucester County"/>
    <s v="New Jersey"/>
    <n v="2009"/>
    <n v="284552"/>
    <n v="138649"/>
    <n v="145903"/>
    <n v="17073.12"/>
    <n v="39268.175999999999"/>
    <n v="38699.072"/>
    <n v="36422.656000000003"/>
    <n v="43536.455999999998"/>
    <n v="45243.767999999996"/>
    <n v="31016.167999999998"/>
    <n v="17642.224000000002"/>
    <n v="11666.632000000001"/>
    <n v="3983.7280000000001"/>
    <x v="30"/>
    <s v="New Jersey, 2009"/>
  </r>
  <r>
    <s v="Hudson County"/>
    <s v="New Jersey"/>
    <n v="2009"/>
    <n v="593615"/>
    <n v="293901"/>
    <n v="299714"/>
    <n v="39178.589999999997"/>
    <n v="64704.035000000003"/>
    <n v="74201.875"/>
    <n v="124659.15"/>
    <n v="93197.554999999993"/>
    <n v="77763.565000000002"/>
    <n v="55206.195000000007"/>
    <n v="33836.055"/>
    <n v="21963.755000000001"/>
    <n v="8310.61"/>
    <x v="30"/>
    <s v="New Jersey, 2009"/>
  </r>
  <r>
    <s v="Hunterdon County"/>
    <s v="New Jersey"/>
    <n v="2009"/>
    <n v="129517"/>
    <n v="64661"/>
    <n v="64856"/>
    <n v="6993.9179999999997"/>
    <n v="18779.965"/>
    <n v="15671.557000000001"/>
    <n v="9454.741"/>
    <n v="21758.856"/>
    <n v="25126.298000000003"/>
    <n v="16448.659"/>
    <n v="8030.0540000000001"/>
    <n v="5180.68"/>
    <n v="1813.2380000000001"/>
    <x v="30"/>
    <s v="New Jersey, 2009"/>
  </r>
  <r>
    <s v="Mercer County"/>
    <s v="New Jersey"/>
    <n v="2009"/>
    <n v="363778"/>
    <n v="178935"/>
    <n v="184843"/>
    <n v="22918.013999999999"/>
    <n v="46563.584000000003"/>
    <n v="54202.922000000006"/>
    <n v="48018.696000000004"/>
    <n v="54566.7"/>
    <n v="54566.7"/>
    <n v="38196.69"/>
    <n v="22190.457999999999"/>
    <n v="16006.232"/>
    <n v="6184.2259999999997"/>
    <x v="30"/>
    <s v="New Jersey, 2009"/>
  </r>
  <r>
    <s v="Middlesex County"/>
    <s v="New Jersey"/>
    <n v="2009"/>
    <n v="781957"/>
    <n v="385926"/>
    <n v="396031"/>
    <n v="52391.118999999999"/>
    <n v="100090.496"/>
    <n v="103218.32399999999"/>
    <n v="115729.636"/>
    <n v="119639.421"/>
    <n v="116511.59299999999"/>
    <n v="79759.614000000001"/>
    <n v="47699.376999999993"/>
    <n v="34406.108"/>
    <n v="13293.269"/>
    <x v="30"/>
    <s v="New Jersey, 2009"/>
  </r>
  <r>
    <s v="Monmouth County"/>
    <s v="New Jersey"/>
    <n v="2009"/>
    <n v="641984"/>
    <n v="314374"/>
    <n v="327610"/>
    <n v="38519.040000000001"/>
    <n v="90519.744000000006"/>
    <n v="82173.95199999999"/>
    <n v="62914.432000000001"/>
    <n v="98865.535999999993"/>
    <n v="110421.24799999999"/>
    <n v="76396.09599999999"/>
    <n v="42370.944000000003"/>
    <n v="28889.279999999999"/>
    <n v="12839.68"/>
    <x v="30"/>
    <s v="New Jersey, 2009"/>
  </r>
  <r>
    <s v="Morris County"/>
    <s v="New Jersey"/>
    <n v="2009"/>
    <n v="485828"/>
    <n v="239714"/>
    <n v="246114"/>
    <n v="30121.335999999999"/>
    <n v="68015.92"/>
    <n v="58299.360000000001"/>
    <n v="48582.8"/>
    <n v="79675.792000000001"/>
    <n v="81133.275999999998"/>
    <n v="57327.703999999998"/>
    <n v="32550.476000000002"/>
    <n v="21862.260000000002"/>
    <n v="8259.0759999999991"/>
    <x v="30"/>
    <s v="New Jersey, 2009"/>
  </r>
  <r>
    <s v="Ocean County"/>
    <s v="New Jersey"/>
    <n v="2009"/>
    <n v="565428"/>
    <n v="270635"/>
    <n v="294793"/>
    <n v="37883.675999999999"/>
    <n v="70678.5"/>
    <n v="62762.508000000002"/>
    <n v="58804.512000000002"/>
    <n v="72374.784"/>
    <n v="76332.78"/>
    <n v="67851.360000000001"/>
    <n v="57673.656000000003"/>
    <n v="44103.383999999998"/>
    <n v="16962.84"/>
    <x v="30"/>
    <s v="New Jersey, 2009"/>
  </r>
  <r>
    <s v="Passaic County"/>
    <s v="New Jersey"/>
    <n v="2009"/>
    <n v="488793"/>
    <n v="238365"/>
    <n v="250428"/>
    <n v="37637.061000000002"/>
    <n v="67453.433999999994"/>
    <n v="65987.054999999993"/>
    <n v="67453.434000000008"/>
    <n v="71852.570999999996"/>
    <n v="69408.606"/>
    <n v="50345.679000000004"/>
    <n v="29816.373"/>
    <n v="19551.72"/>
    <n v="8798.2739999999994"/>
    <x v="30"/>
    <s v="New Jersey, 2009"/>
  </r>
  <r>
    <s v="Salem County"/>
    <s v="New Jersey"/>
    <n v="2009"/>
    <n v="65982"/>
    <n v="32066"/>
    <n v="33916"/>
    <n v="3826.9560000000001"/>
    <n v="8907.57"/>
    <n v="8643.6419999999998"/>
    <n v="7587.93"/>
    <n v="9171.4979999999996"/>
    <n v="10425.155999999999"/>
    <n v="8049.8040000000001"/>
    <n v="4618.74"/>
    <n v="3497.0460000000003"/>
    <n v="1187.6759999999999"/>
    <x v="30"/>
    <s v="New Jersey, 2009"/>
  </r>
  <r>
    <s v="Somerset County"/>
    <s v="New Jersey"/>
    <n v="2009"/>
    <n v="320712"/>
    <n v="158168"/>
    <n v="162544"/>
    <n v="21166.991999999998"/>
    <n v="46182.527999999998"/>
    <n v="36240.455999999998"/>
    <n v="36240.455999999998"/>
    <n v="53879.616000000002"/>
    <n v="54521.04"/>
    <n v="34636.896000000001"/>
    <n v="19242.72"/>
    <n v="12507.768"/>
    <n v="5772.8159999999998"/>
    <x v="30"/>
    <s v="New Jersey, 2009"/>
  </r>
  <r>
    <s v="Sussex County"/>
    <s v="New Jersey"/>
    <n v="2009"/>
    <n v="151239"/>
    <n v="75275"/>
    <n v="75964"/>
    <n v="8620.6229999999996"/>
    <n v="21627.177"/>
    <n v="19509.830999999998"/>
    <n v="14065.227000000001"/>
    <n v="24803.196"/>
    <n v="27827.976000000002"/>
    <n v="18904.875"/>
    <n v="8923.1010000000006"/>
    <n v="5142.1260000000002"/>
    <n v="1814.8679999999999"/>
    <x v="30"/>
    <s v="New Jersey, 2009"/>
  </r>
  <r>
    <s v="Union County"/>
    <s v="New Jersey"/>
    <n v="2009"/>
    <n v="522050"/>
    <n v="254387"/>
    <n v="267663"/>
    <n v="37065.550000000003"/>
    <n v="70998.8"/>
    <n v="65256.25"/>
    <n v="67866.5"/>
    <n v="81439.8"/>
    <n v="78829.55"/>
    <n v="54815.25"/>
    <n v="31845.050000000003"/>
    <n v="24014.300000000003"/>
    <n v="10441"/>
    <x v="30"/>
    <s v="New Jersey, 2009"/>
  </r>
  <r>
    <s v="Warren County"/>
    <s v="New Jersey"/>
    <n v="2009"/>
    <n v="109567"/>
    <n v="53599"/>
    <n v="55968"/>
    <n v="6574.02"/>
    <n v="15120.245999999999"/>
    <n v="13148.04"/>
    <n v="11175.834000000001"/>
    <n v="17968.988000000001"/>
    <n v="18516.823"/>
    <n v="12709.772000000001"/>
    <n v="7121.8549999999996"/>
    <n v="5149.6490000000003"/>
    <n v="2081.7730000000001"/>
    <x v="30"/>
    <s v="New Jersey, 2009"/>
  </r>
  <r>
    <s v="Bernalillo County"/>
    <s v="New Mexico"/>
    <n v="2009"/>
    <n v="626822"/>
    <n v="307843"/>
    <n v="318979"/>
    <n v="47011.65"/>
    <n v="81486.86"/>
    <n v="87128.258000000002"/>
    <n v="98411.054000000004"/>
    <n v="84620.97"/>
    <n v="87755.08"/>
    <n v="65816.31"/>
    <n v="38236.142"/>
    <n v="26326.523999999998"/>
    <n v="10655.974"/>
    <x v="31"/>
    <s v="New Mexico, 2009"/>
  </r>
  <r>
    <s v="Catron County"/>
    <s v="New Mexico"/>
    <n v="2009"/>
    <n v="3410"/>
    <n v="1757"/>
    <n v="1653"/>
    <n v="68.2"/>
    <n v="194.37"/>
    <n v="177.32"/>
    <n v="150.04"/>
    <n v="228.47"/>
    <n v="555.82999999999993"/>
    <n v="794.53"/>
    <n v="753.61"/>
    <n v="436.48"/>
    <n v="57.97"/>
    <x v="31"/>
    <s v="New Mexico, 2009"/>
  </r>
  <r>
    <s v="Chaves County"/>
    <s v="New Mexico"/>
    <n v="2009"/>
    <n v="62365"/>
    <n v="30867"/>
    <n v="31498"/>
    <n v="5051.5649999999996"/>
    <n v="9105.2900000000009"/>
    <n v="9666.5750000000007"/>
    <n v="7421.4349999999995"/>
    <n v="7483.8"/>
    <n v="8169.8150000000005"/>
    <n v="6548.3250000000007"/>
    <n v="4427.915"/>
    <n v="3492.44"/>
    <n v="997.84"/>
    <x v="31"/>
    <s v="New Mexico, 2009"/>
  </r>
  <r>
    <s v="Cibola County"/>
    <s v="New Mexico"/>
    <n v="2009"/>
    <n v="27120"/>
    <n v="13515"/>
    <n v="13605"/>
    <n v="2034"/>
    <n v="3878.16"/>
    <n v="4149.3599999999997"/>
    <n v="3281.52"/>
    <n v="3796.8"/>
    <n v="3715.44"/>
    <n v="2793.3599999999997"/>
    <n v="1925.52"/>
    <n v="1084.8"/>
    <n v="461.04"/>
    <x v="31"/>
    <s v="New Mexico, 2009"/>
  </r>
  <r>
    <s v="Colfax County"/>
    <s v="New Mexico"/>
    <n v="2009"/>
    <n v="13133"/>
    <n v="6656"/>
    <n v="6477"/>
    <n v="748.58100000000002"/>
    <n v="1549.694"/>
    <n v="1602.2260000000001"/>
    <n v="1116.3050000000001"/>
    <n v="1484.029"/>
    <n v="2101.2799999999997"/>
    <n v="1996.2159999999999"/>
    <n v="1326.433"/>
    <n v="866.77800000000002"/>
    <n v="302.05900000000003"/>
    <x v="31"/>
    <s v="New Mexico, 2009"/>
  </r>
  <r>
    <s v="Curry County"/>
    <s v="New Mexico"/>
    <n v="2009"/>
    <n v="44986"/>
    <n v="22356"/>
    <n v="22630"/>
    <n v="4273.67"/>
    <n v="6837.8719999999994"/>
    <n v="7467.6760000000004"/>
    <n v="6477.9840000000004"/>
    <n v="5398.32"/>
    <n v="5398.32"/>
    <n v="3823.8100000000004"/>
    <n v="2654.174"/>
    <n v="2024.3700000000001"/>
    <n v="584.81799999999998"/>
    <x v="31"/>
    <s v="New Mexico, 2009"/>
  </r>
  <r>
    <s v="De Baca County"/>
    <s v="New Mexico"/>
    <n v="2009"/>
    <n v="1934"/>
    <n v="870"/>
    <n v="1064"/>
    <n v="146.98400000000001"/>
    <n v="226.27800000000002"/>
    <n v="110.238"/>
    <n v="210.80599999999998"/>
    <n v="189.53200000000001"/>
    <n v="355.85599999999999"/>
    <n v="293.96800000000002"/>
    <n v="148.91800000000001"/>
    <n v="164.39"/>
    <n v="90.897999999999996"/>
    <x v="31"/>
    <s v="New Mexico, 2009"/>
  </r>
  <r>
    <s v="Do?a Ana County"/>
    <s v="New Mexico"/>
    <n v="2009"/>
    <n v="197819"/>
    <n v="98042"/>
    <n v="99777"/>
    <n v="16814.615000000002"/>
    <n v="29079.393"/>
    <n v="33233.592000000004"/>
    <n v="29870.669000000002"/>
    <n v="22947.004000000001"/>
    <n v="23936.099000000002"/>
    <n v="18397.167000000001"/>
    <n v="12660.416000000001"/>
    <n v="8308.398000000001"/>
    <n v="2571.6469999999999"/>
    <x v="31"/>
    <s v="New Mexico, 2009"/>
  </r>
  <r>
    <s v="Eddy County"/>
    <s v="New Mexico"/>
    <n v="2009"/>
    <n v="51348"/>
    <n v="25186"/>
    <n v="26162"/>
    <n v="3748.404"/>
    <n v="7702.2"/>
    <n v="7137.3719999999994"/>
    <n v="5853.6720000000005"/>
    <n v="6418.5"/>
    <n v="7548.1559999999999"/>
    <n v="5802.3240000000005"/>
    <n v="3543.0119999999997"/>
    <n v="2772.7919999999999"/>
    <n v="924.26400000000001"/>
    <x v="31"/>
    <s v="New Mexico, 2009"/>
  </r>
  <r>
    <s v="Grant County"/>
    <s v="New Mexico"/>
    <n v="2009"/>
    <n v="29723"/>
    <n v="14590"/>
    <n v="15133"/>
    <n v="1813.1030000000001"/>
    <n v="3566.76"/>
    <n v="3774.8209999999999"/>
    <n v="2823.6849999999999"/>
    <n v="3061.4690000000001"/>
    <n v="4190.9430000000002"/>
    <n v="4577.3420000000006"/>
    <n v="3120.915"/>
    <n v="2140.056"/>
    <n v="653.90599999999995"/>
    <x v="31"/>
    <s v="New Mexico, 2009"/>
  </r>
  <r>
    <s v="Guadalupe County"/>
    <s v="New Mexico"/>
    <n v="2009"/>
    <n v="4365"/>
    <n v="2574"/>
    <n v="1791"/>
    <n v="109.125"/>
    <n v="563.08500000000004"/>
    <n v="615.46499999999992"/>
    <n v="750.78"/>
    <n v="589.27499999999998"/>
    <n v="646.02"/>
    <n v="488.88"/>
    <n v="401.58000000000004"/>
    <n v="139.68"/>
    <n v="52.38"/>
    <x v="31"/>
    <s v="New Mexico, 2009"/>
  </r>
  <r>
    <s v="Harding County"/>
    <s v="New Mexico"/>
    <n v="2009"/>
    <n v="655"/>
    <n v="355"/>
    <n v="300"/>
    <n v="26.855"/>
    <n v="54.365000000000002"/>
    <n v="83.84"/>
    <n v="40.61"/>
    <n v="39.954999999999998"/>
    <n v="98.905000000000001"/>
    <n v="129.035"/>
    <n v="77.945000000000007"/>
    <n v="70.739999999999995"/>
    <n v="32.094999999999999"/>
    <x v="31"/>
    <s v="New Mexico, 2009"/>
  </r>
  <r>
    <s v="Hidalgo County"/>
    <s v="New Mexico"/>
    <n v="2009"/>
    <n v="5001"/>
    <n v="2442"/>
    <n v="2559"/>
    <n v="315.06299999999999"/>
    <n v="755.15099999999995"/>
    <n v="715.14300000000003"/>
    <n v="485.09699999999998"/>
    <n v="735.14700000000005"/>
    <n v="705.14099999999996"/>
    <n v="600.12"/>
    <n v="405.08100000000002"/>
    <n v="190.03800000000001"/>
    <n v="105.021"/>
    <x v="31"/>
    <s v="New Mexico, 2009"/>
  </r>
  <r>
    <s v="Lea County"/>
    <s v="New Mexico"/>
    <n v="2009"/>
    <n v="58058"/>
    <n v="29455"/>
    <n v="28603"/>
    <n v="5283.2780000000002"/>
    <n v="9057.0480000000007"/>
    <n v="9115.1059999999998"/>
    <n v="7953.9459999999999"/>
    <n v="7257.25"/>
    <n v="7431.424"/>
    <n v="5283.2780000000002"/>
    <n v="3483.48"/>
    <n v="2380.3780000000002"/>
    <n v="928.928"/>
    <x v="31"/>
    <s v="New Mexico, 2009"/>
  </r>
  <r>
    <s v="Lincoln County"/>
    <s v="New Mexico"/>
    <n v="2009"/>
    <n v="20888"/>
    <n v="10197"/>
    <n v="10691"/>
    <n v="1148.8399999999999"/>
    <n v="2381.232"/>
    <n v="2548.3359999999998"/>
    <n v="1524.8240000000001"/>
    <n v="2255.904"/>
    <n v="3279.4160000000002"/>
    <n v="3634.5119999999997"/>
    <n v="2402.12"/>
    <n v="1503.9360000000001"/>
    <n v="229.768"/>
    <x v="31"/>
    <s v="New Mexico, 2009"/>
  </r>
  <r>
    <s v="Los Alamos County"/>
    <s v="New Mexico"/>
    <n v="2009"/>
    <n v="18431"/>
    <n v="9374"/>
    <n v="9057"/>
    <n v="995.274"/>
    <n v="2580.34"/>
    <n v="1916.8240000000001"/>
    <n v="1824.6689999999999"/>
    <n v="2727.788"/>
    <n v="3391.3040000000001"/>
    <n v="2580.34"/>
    <n v="1253.308"/>
    <n v="884.68799999999999"/>
    <n v="276.46499999999997"/>
    <x v="31"/>
    <s v="New Mexico, 2009"/>
  </r>
  <r>
    <s v="Luna County"/>
    <s v="New Mexico"/>
    <n v="2009"/>
    <n v="26724"/>
    <n v="12978"/>
    <n v="13746"/>
    <n v="2191.3679999999999"/>
    <n v="3955.152"/>
    <n v="3607.74"/>
    <n v="2725.848"/>
    <n v="2859.4679999999998"/>
    <n v="3019.8119999999999"/>
    <n v="3126.7079999999996"/>
    <n v="2752.5720000000001"/>
    <n v="1710.336"/>
    <n v="774.99599999999998"/>
    <x v="31"/>
    <s v="New Mexico, 2009"/>
  </r>
  <r>
    <s v="McKinley County"/>
    <s v="New Mexico"/>
    <n v="2009"/>
    <n v="70388"/>
    <n v="33471"/>
    <n v="36917"/>
    <n v="6194.1440000000002"/>
    <n v="12106.736000000001"/>
    <n v="12951.392"/>
    <n v="8094.62"/>
    <n v="9009.6640000000007"/>
    <n v="9220.8279999999995"/>
    <n v="6475.6959999999999"/>
    <n v="3660.1759999999999"/>
    <n v="1830.088"/>
    <n v="844.65599999999995"/>
    <x v="31"/>
    <s v="New Mexico, 2009"/>
  </r>
  <r>
    <s v="Mora County"/>
    <s v="New Mexico"/>
    <n v="2009"/>
    <n v="5020"/>
    <n v="2505"/>
    <n v="2515"/>
    <n v="296.18"/>
    <n v="532.12"/>
    <n v="537.14"/>
    <n v="557.22"/>
    <n v="657.62"/>
    <n v="903.6"/>
    <n v="617.46"/>
    <n v="416.66"/>
    <n v="311.24"/>
    <n v="185.74"/>
    <x v="31"/>
    <s v="New Mexico, 2009"/>
  </r>
  <r>
    <s v="Otero County"/>
    <s v="New Mexico"/>
    <n v="2009"/>
    <n v="63206"/>
    <n v="31803"/>
    <n v="31403"/>
    <n v="4045.1840000000002"/>
    <n v="8532.81"/>
    <n v="10681.814"/>
    <n v="7963.9560000000001"/>
    <n v="8090.3680000000004"/>
    <n v="8406.398000000001"/>
    <n v="6573.424"/>
    <n v="5119.6859999999997"/>
    <n v="2970.6819999999998"/>
    <n v="695.26599999999996"/>
    <x v="31"/>
    <s v="New Mexico, 2009"/>
  </r>
  <r>
    <s v="Quay County"/>
    <s v="New Mexico"/>
    <n v="2009"/>
    <n v="9007"/>
    <n v="4324"/>
    <n v="4683"/>
    <n v="540.41999999999996"/>
    <n v="1026.798"/>
    <n v="1098.854"/>
    <n v="711.553"/>
    <n v="1107.8609999999999"/>
    <n v="1288.001"/>
    <n v="1360.057"/>
    <n v="1008.784"/>
    <n v="603.46899999999994"/>
    <n v="243.18899999999999"/>
    <x v="31"/>
    <s v="New Mexico, 2009"/>
  </r>
  <r>
    <s v="Rio Arriba County"/>
    <s v="New Mexico"/>
    <n v="2009"/>
    <n v="40674"/>
    <n v="20039"/>
    <n v="20635"/>
    <n v="3375.942"/>
    <n v="5572.3379999999997"/>
    <n v="5775.7080000000005"/>
    <n v="4718.1840000000002"/>
    <n v="5206.2719999999999"/>
    <n v="6060.4260000000004"/>
    <n v="4840.2060000000001"/>
    <n v="2887.8540000000003"/>
    <n v="1586.2860000000001"/>
    <n v="691.45799999999997"/>
    <x v="31"/>
    <s v="New Mexico, 2009"/>
  </r>
  <r>
    <s v="Roosevelt County"/>
    <s v="New Mexico"/>
    <n v="2009"/>
    <n v="18854"/>
    <n v="9479"/>
    <n v="9375"/>
    <n v="1602.59"/>
    <n v="2582.998"/>
    <n v="4958.6019999999999"/>
    <n v="1847.692"/>
    <n v="2149.3559999999998"/>
    <n v="2055.0860000000002"/>
    <n v="1583.7359999999999"/>
    <n v="1093.5319999999999"/>
    <n v="810.72199999999998"/>
    <n v="169.68600000000001"/>
    <x v="31"/>
    <s v="New Mexico, 2009"/>
  </r>
  <r>
    <s v="Sandoval County"/>
    <s v="New Mexico"/>
    <n v="2009"/>
    <n v="116811"/>
    <n v="57382"/>
    <n v="59429"/>
    <n v="7826.3370000000004"/>
    <n v="17638.461000000003"/>
    <n v="15535.862999999999"/>
    <n v="14484.564"/>
    <n v="17171.217000000001"/>
    <n v="17872.082999999999"/>
    <n v="13550.076000000001"/>
    <n v="7008.66"/>
    <n v="4088.3850000000002"/>
    <n v="1752.165"/>
    <x v="31"/>
    <s v="New Mexico, 2009"/>
  </r>
  <r>
    <s v="San Juan County"/>
    <s v="New Mexico"/>
    <n v="2009"/>
    <n v="122470"/>
    <n v="61149"/>
    <n v="61321"/>
    <n v="10165.01"/>
    <n v="19227.79"/>
    <n v="18860.379999999997"/>
    <n v="17023.329999999998"/>
    <n v="15553.689999999999"/>
    <n v="17513.21"/>
    <n v="11634.650000000001"/>
    <n v="6858.32"/>
    <n v="4163.9799999999996"/>
    <n v="1592.11"/>
    <x v="31"/>
    <s v="New Mexico, 2009"/>
  </r>
  <r>
    <s v="San Miguel County"/>
    <s v="New Mexico"/>
    <n v="2009"/>
    <n v="28600"/>
    <n v="14009"/>
    <n v="14591"/>
    <n v="1744.6"/>
    <n v="3746.6"/>
    <n v="4690.3999999999996"/>
    <n v="3146"/>
    <n v="3460.6000000000004"/>
    <n v="4318.6000000000004"/>
    <n v="3603.6000000000004"/>
    <n v="2145"/>
    <n v="1315.6"/>
    <n v="457.6"/>
    <x v="31"/>
    <s v="New Mexico, 2009"/>
  </r>
  <r>
    <s v="Santa Fe County"/>
    <s v="New Mexico"/>
    <n v="2009"/>
    <n v="143501"/>
    <n v="71140"/>
    <n v="72361"/>
    <n v="8323.0580000000009"/>
    <n v="16933.118000000002"/>
    <n v="18224.627"/>
    <n v="17650.623"/>
    <n v="19516.135999999999"/>
    <n v="22816.659"/>
    <n v="21238.148000000001"/>
    <n v="10762.575000000001"/>
    <n v="5453.0379999999996"/>
    <n v="2583.018"/>
    <x v="31"/>
    <s v="New Mexico, 2009"/>
  </r>
  <r>
    <s v="Sierra County"/>
    <s v="New Mexico"/>
    <n v="2009"/>
    <n v="12645"/>
    <n v="6165"/>
    <n v="6480"/>
    <n v="543.73500000000001"/>
    <n v="1416.24"/>
    <n v="1125.4050000000002"/>
    <n v="1100.115"/>
    <n v="1163.3400000000001"/>
    <n v="1669.1399999999999"/>
    <n v="1922.04"/>
    <n v="1808.2350000000001"/>
    <n v="1416.24"/>
    <n v="467.86500000000001"/>
    <x v="31"/>
    <s v="New Mexico, 2009"/>
  </r>
  <r>
    <s v="Socorro County"/>
    <s v="New Mexico"/>
    <n v="2009"/>
    <n v="18163"/>
    <n v="9257"/>
    <n v="8906"/>
    <n v="1253.2470000000001"/>
    <n v="2361.1899999999996"/>
    <n v="3632.6"/>
    <n v="1870.789"/>
    <n v="2125.0709999999999"/>
    <n v="2560.9830000000002"/>
    <n v="2125.0709999999999"/>
    <n v="1289.5729999999999"/>
    <n v="799.17200000000003"/>
    <n v="199.79300000000001"/>
    <x v="31"/>
    <s v="New Mexico, 2009"/>
  </r>
  <r>
    <s v="Taos County"/>
    <s v="New Mexico"/>
    <n v="2009"/>
    <n v="31444"/>
    <n v="15460"/>
    <n v="15984"/>
    <n v="1855.1959999999999"/>
    <n v="3584.616"/>
    <n v="3930.5"/>
    <n v="2735.6279999999997"/>
    <n v="4182.0519999999997"/>
    <n v="5219.7039999999997"/>
    <n v="4999.5960000000005"/>
    <n v="2861.404"/>
    <n v="1603.644"/>
    <n v="503.10399999999998"/>
    <x v="31"/>
    <s v="New Mexico, 2009"/>
  </r>
  <r>
    <s v="Torrance County"/>
    <s v="New Mexico"/>
    <n v="2009"/>
    <n v="16566"/>
    <n v="8469"/>
    <n v="8097"/>
    <n v="944.26199999999994"/>
    <n v="2269.5419999999999"/>
    <n v="2667.1260000000002"/>
    <n v="1590.336"/>
    <n v="2286.1080000000002"/>
    <n v="2600.8620000000001"/>
    <n v="2302.674"/>
    <n v="1143.0540000000001"/>
    <n v="513.54600000000005"/>
    <n v="281.62200000000001"/>
    <x v="31"/>
    <s v="New Mexico, 2009"/>
  </r>
  <r>
    <s v="Union County"/>
    <s v="New Mexico"/>
    <n v="2009"/>
    <n v="3755"/>
    <n v="1799"/>
    <n v="1956"/>
    <n v="229.05500000000001"/>
    <n v="589.53500000000008"/>
    <n v="645.86"/>
    <n v="296.64499999999998"/>
    <n v="383.01"/>
    <n v="533.21"/>
    <n v="469.375"/>
    <n v="289.13499999999999"/>
    <n v="251.58500000000001"/>
    <n v="71.344999999999999"/>
    <x v="31"/>
    <s v="New Mexico, 2009"/>
  </r>
  <r>
    <s v="Valencia County"/>
    <s v="New Mexico"/>
    <n v="2009"/>
    <n v="70974"/>
    <n v="35946"/>
    <n v="35028"/>
    <n v="4968.18"/>
    <n v="10504.152"/>
    <n v="10646.1"/>
    <n v="8303.9579999999987"/>
    <n v="10149.281999999999"/>
    <n v="10291.23"/>
    <n v="8020.0619999999999"/>
    <n v="4684.2839999999997"/>
    <n v="2767.9859999999999"/>
    <n v="638.76599999999996"/>
    <x v="31"/>
    <s v="New Mexico, 2009"/>
  </r>
  <r>
    <s v="Albany County"/>
    <s v="New York"/>
    <n v="2009"/>
    <n v="298341"/>
    <n v="143597"/>
    <n v="154744"/>
    <n v="15513.732"/>
    <n v="34607.555999999997"/>
    <n v="58474.835999999996"/>
    <n v="30132.440999999999"/>
    <n v="39977.694000000003"/>
    <n v="44751.15"/>
    <n v="34607.555999999997"/>
    <n v="19093.824000000001"/>
    <n v="14917.050000000001"/>
    <n v="6563.5020000000004"/>
    <x v="32"/>
    <s v="New York, 2009"/>
  </r>
  <r>
    <s v="Allegany County"/>
    <s v="New York"/>
    <n v="2009"/>
    <n v="49391"/>
    <n v="24946"/>
    <n v="24445"/>
    <n v="2568.3319999999999"/>
    <n v="5877.5290000000005"/>
    <n v="10470.892"/>
    <n v="5037.8819999999996"/>
    <n v="5581.183"/>
    <n v="7062.9130000000005"/>
    <n v="5729.3559999999998"/>
    <n v="3704.3249999999998"/>
    <n v="2370.768"/>
    <n v="938.42899999999997"/>
    <x v="32"/>
    <s v="New York, 2009"/>
  </r>
  <r>
    <s v="Bronx County"/>
    <s v="New York"/>
    <n v="2009"/>
    <n v="1381529"/>
    <n v="647971"/>
    <n v="733558"/>
    <n v="110522.32"/>
    <n v="212755.46600000001"/>
    <n v="212755.46600000001"/>
    <n v="198940.17599999998"/>
    <n v="198940.17600000001"/>
    <n v="176835.712"/>
    <n v="127100.66800000001"/>
    <n v="77365.623999999996"/>
    <n v="46971.986000000004"/>
    <n v="19341.405999999999"/>
    <x v="32"/>
    <s v="New York, 2009"/>
  </r>
  <r>
    <s v="Broome County"/>
    <s v="New York"/>
    <n v="2009"/>
    <n v="195209"/>
    <n v="94636"/>
    <n v="100573"/>
    <n v="10150.868"/>
    <n v="22644.243999999999"/>
    <n v="30452.603999999999"/>
    <n v="23425.08"/>
    <n v="24205.916000000001"/>
    <n v="29671.768"/>
    <n v="22449.035"/>
    <n v="15031.093000000001"/>
    <n v="11907.749"/>
    <n v="5075.4340000000002"/>
    <x v="32"/>
    <s v="New York, 2009"/>
  </r>
  <r>
    <s v="Cattaraugus County"/>
    <s v="New York"/>
    <n v="2009"/>
    <n v="80349"/>
    <n v="39499"/>
    <n v="40850"/>
    <n v="4820.9399999999996"/>
    <n v="10445.369999999999"/>
    <n v="11972.001"/>
    <n v="7954.5509999999995"/>
    <n v="10204.323"/>
    <n v="12775.491"/>
    <n v="10043.625"/>
    <n v="6267.2219999999998"/>
    <n v="4499.5439999999999"/>
    <n v="1446.2819999999999"/>
    <x v="32"/>
    <s v="New York, 2009"/>
  </r>
  <r>
    <s v="Cayuga County"/>
    <s v="New York"/>
    <n v="2009"/>
    <n v="79994"/>
    <n v="40662"/>
    <n v="39332"/>
    <n v="4079.694"/>
    <n v="9919.2559999999994"/>
    <n v="11279.153999999999"/>
    <n v="9039.3220000000001"/>
    <n v="11679.124"/>
    <n v="12879.034"/>
    <n v="9599.2799999999988"/>
    <n v="5839.5619999999999"/>
    <n v="4159.6880000000001"/>
    <n v="1759.8679999999999"/>
    <x v="32"/>
    <s v="New York, 2009"/>
  </r>
  <r>
    <s v="Chautauqua County"/>
    <s v="New York"/>
    <n v="2009"/>
    <n v="134078"/>
    <n v="65521"/>
    <n v="68557"/>
    <n v="7240.2120000000004"/>
    <n v="16357.516"/>
    <n v="20245.777999999998"/>
    <n v="15016.736000000001"/>
    <n v="16759.75"/>
    <n v="20513.934000000001"/>
    <n v="16357.516"/>
    <n v="10458.083999999999"/>
    <n v="7910.6019999999999"/>
    <n v="3083.7939999999999"/>
    <x v="32"/>
    <s v="New York, 2009"/>
  </r>
  <r>
    <s v="Chemung County"/>
    <s v="New York"/>
    <n v="2009"/>
    <n v="88161"/>
    <n v="43749"/>
    <n v="44412"/>
    <n v="5113.3379999999997"/>
    <n v="10931.964"/>
    <n v="12607.023000000001"/>
    <n v="9609.5489999999991"/>
    <n v="11901.735000000001"/>
    <n v="13753.116"/>
    <n v="10579.32"/>
    <n v="6347.5920000000006"/>
    <n v="5201.4989999999998"/>
    <n v="2115.864"/>
    <x v="32"/>
    <s v="New York, 2009"/>
  </r>
  <r>
    <s v="Chenango County"/>
    <s v="New York"/>
    <n v="2009"/>
    <n v="50956"/>
    <n v="25263"/>
    <n v="25693"/>
    <n v="2700.6680000000001"/>
    <n v="6624.28"/>
    <n v="6879.0599999999995"/>
    <n v="4891.7759999999998"/>
    <n v="6828.1040000000003"/>
    <n v="8305.8280000000013"/>
    <n v="6726.192"/>
    <n v="4178.3919999999998"/>
    <n v="2649.712"/>
    <n v="1222.944"/>
    <x v="32"/>
    <s v="New York, 2009"/>
  </r>
  <r>
    <s v="Clinton County"/>
    <s v="New York"/>
    <n v="2009"/>
    <n v="81755"/>
    <n v="41778"/>
    <n v="39977"/>
    <n v="3842.4850000000001"/>
    <n v="8829.5400000000009"/>
    <n v="13326.064999999999"/>
    <n v="11772.720000000001"/>
    <n v="11690.965"/>
    <n v="12753.779999999999"/>
    <n v="8993.0499999999993"/>
    <n v="5722.85"/>
    <n v="3515.4650000000001"/>
    <n v="1389.835"/>
    <x v="32"/>
    <s v="New York, 2009"/>
  </r>
  <r>
    <s v="Columbia County"/>
    <s v="New York"/>
    <n v="2009"/>
    <n v="62217"/>
    <n v="31595"/>
    <n v="30622"/>
    <n v="2986.4160000000002"/>
    <n v="6532.7849999999999"/>
    <n v="8710.3799999999992"/>
    <n v="5537.3130000000001"/>
    <n v="8399.2950000000001"/>
    <n v="10514.672999999999"/>
    <n v="9083.6820000000007"/>
    <n v="5537.3130000000001"/>
    <n v="2986.4160000000002"/>
    <n v="1990.944"/>
    <x v="32"/>
    <s v="New York, 2009"/>
  </r>
  <r>
    <s v="Cortland County"/>
    <s v="New York"/>
    <n v="2009"/>
    <n v="48207"/>
    <n v="23250"/>
    <n v="24957"/>
    <n v="2603.1779999999999"/>
    <n v="5640.2190000000001"/>
    <n v="11087.61"/>
    <n v="4338.63"/>
    <n v="6122.2889999999998"/>
    <n v="6990.0150000000003"/>
    <n v="5399.1840000000002"/>
    <n v="3181.6620000000003"/>
    <n v="2072.9009999999998"/>
    <n v="819.51900000000001"/>
    <x v="32"/>
    <s v="New York, 2009"/>
  </r>
  <r>
    <s v="Delaware County"/>
    <s v="New York"/>
    <n v="2009"/>
    <n v="46194"/>
    <n v="22795"/>
    <n v="23399"/>
    <n v="2124.924"/>
    <n v="5081.34"/>
    <n v="6790.518"/>
    <n v="3741.7139999999999"/>
    <n v="5589.4740000000002"/>
    <n v="7252.4580000000005"/>
    <n v="6651.9359999999997"/>
    <n v="4711.7880000000005"/>
    <n v="2864.0280000000002"/>
    <n v="1293.432"/>
    <x v="32"/>
    <s v="New York, 2009"/>
  </r>
  <r>
    <s v="Dutchess County"/>
    <s v="New York"/>
    <n v="2009"/>
    <n v="292187"/>
    <n v="146790"/>
    <n v="145397"/>
    <n v="16070.285"/>
    <n v="38860.870999999999"/>
    <n v="44412.423999999999"/>
    <n v="30971.822"/>
    <n v="44412.423999999999"/>
    <n v="47918.668000000005"/>
    <n v="32724.944"/>
    <n v="19576.529000000002"/>
    <n v="12564.041000000001"/>
    <n v="4674.9920000000002"/>
    <x v="32"/>
    <s v="New York, 2009"/>
  </r>
  <r>
    <s v="Erie County"/>
    <s v="New York"/>
    <n v="2009"/>
    <n v="914200"/>
    <n v="439815"/>
    <n v="474385"/>
    <n v="49366.8"/>
    <n v="114275"/>
    <n v="127073.8"/>
    <n v="108789.8"/>
    <n v="123417"/>
    <n v="142615.20000000001"/>
    <n v="106047.20000000001"/>
    <n v="67650.8"/>
    <n v="54852"/>
    <n v="21026.6"/>
    <x v="32"/>
    <s v="New York, 2009"/>
  </r>
  <r>
    <s v="Essex County"/>
    <s v="New York"/>
    <n v="2009"/>
    <n v="37927"/>
    <n v="19669"/>
    <n v="18258"/>
    <n v="1782.569"/>
    <n v="3982.335"/>
    <n v="4892.5830000000005"/>
    <n v="4361.6049999999996"/>
    <n v="5271.8530000000001"/>
    <n v="6182.1009999999997"/>
    <n v="5082.2180000000008"/>
    <n v="3299.6490000000003"/>
    <n v="2275.62"/>
    <n v="796.46699999999998"/>
    <x v="32"/>
    <s v="New York, 2009"/>
  </r>
  <r>
    <s v="Franklin County"/>
    <s v="New York"/>
    <n v="2009"/>
    <n v="50374"/>
    <n v="27331"/>
    <n v="23043"/>
    <n v="2468.326"/>
    <n v="5692.2620000000006"/>
    <n v="7304.23"/>
    <n v="6598.9940000000006"/>
    <n v="7656.848"/>
    <n v="8009.4660000000003"/>
    <n v="5843.384"/>
    <n v="3475.8059999999996"/>
    <n v="2367.578"/>
    <n v="805.98400000000004"/>
    <x v="32"/>
    <s v="New York, 2009"/>
  </r>
  <r>
    <s v="Fulton County"/>
    <s v="New York"/>
    <n v="2009"/>
    <n v="55031"/>
    <n v="27068"/>
    <n v="27963"/>
    <n v="2971.674"/>
    <n v="6933.9059999999999"/>
    <n v="6823.8439999999991"/>
    <n v="6053.41"/>
    <n v="7869.4330000000009"/>
    <n v="8749.9290000000001"/>
    <n v="6988.9369999999999"/>
    <n v="4127.3249999999998"/>
    <n v="3246.8289999999997"/>
    <n v="1265.713"/>
    <x v="32"/>
    <s v="New York, 2009"/>
  </r>
  <r>
    <s v="Genesee County"/>
    <s v="New York"/>
    <n v="2009"/>
    <n v="58208"/>
    <n v="28762"/>
    <n v="29446"/>
    <n v="3201.44"/>
    <n v="7567.04"/>
    <n v="7741.6640000000007"/>
    <n v="5820.8"/>
    <n v="8323.7440000000006"/>
    <n v="9662.5279999999984"/>
    <n v="6810.3359999999993"/>
    <n v="4482.0159999999996"/>
    <n v="3085.0240000000003"/>
    <n v="1513.4079999999999"/>
    <x v="32"/>
    <s v="New York, 2009"/>
  </r>
  <r>
    <s v="Greene County"/>
    <s v="New York"/>
    <n v="2009"/>
    <n v="49071"/>
    <n v="25236"/>
    <n v="23835"/>
    <n v="2404.4789999999998"/>
    <n v="5741.3069999999998"/>
    <n v="7164.366"/>
    <n v="4808.9580000000005"/>
    <n v="6869.9400000000005"/>
    <n v="7900.4310000000005"/>
    <n v="6575.5139999999992"/>
    <n v="4220.1059999999998"/>
    <n v="2453.5500000000002"/>
    <n v="932.34900000000005"/>
    <x v="32"/>
    <s v="New York, 2009"/>
  </r>
  <r>
    <s v="Hamilton County"/>
    <s v="New York"/>
    <n v="2009"/>
    <n v="5011"/>
    <n v="2504"/>
    <n v="2507"/>
    <n v="190.41800000000001"/>
    <n v="486.06700000000001"/>
    <n v="390.858"/>
    <n v="435.95699999999999"/>
    <n v="631.38599999999997"/>
    <n v="886.947"/>
    <n v="932.04600000000005"/>
    <n v="646.41899999999998"/>
    <n v="320.70399999999995"/>
    <n v="85.186999999999998"/>
    <x v="32"/>
    <s v="New York, 2009"/>
  </r>
  <r>
    <s v="Herkimer County"/>
    <s v="New York"/>
    <n v="2009"/>
    <n v="62439"/>
    <n v="30529"/>
    <n v="31910"/>
    <n v="3371.7060000000001"/>
    <n v="7867.3140000000003"/>
    <n v="8054.6309999999994"/>
    <n v="7055.607"/>
    <n v="8117.07"/>
    <n v="9740.4840000000004"/>
    <n v="7992.192"/>
    <n v="4995.12"/>
    <n v="3371.7060000000001"/>
    <n v="1748.2919999999999"/>
    <x v="32"/>
    <s v="New York, 2009"/>
  </r>
  <r>
    <s v="Jefferson County"/>
    <s v="New York"/>
    <n v="2009"/>
    <n v="117595"/>
    <n v="60070"/>
    <n v="57525"/>
    <n v="8114.0550000000003"/>
    <n v="15875.325000000001"/>
    <n v="22578.239999999998"/>
    <n v="13641.02"/>
    <n v="15875.325000000001"/>
    <n v="15875.325000000001"/>
    <n v="11994.69"/>
    <n v="7055.7000000000007"/>
    <n v="5056.585"/>
    <n v="1646.33"/>
    <x v="32"/>
    <s v="New York, 2009"/>
  </r>
  <r>
    <s v="Kings County"/>
    <s v="New York"/>
    <n v="2009"/>
    <n v="2538140"/>
    <n v="1198870"/>
    <n v="1339270"/>
    <n v="192898.64"/>
    <n v="337572.62"/>
    <n v="345187.04000000004"/>
    <n v="421331.24"/>
    <n v="352801.45999999996"/>
    <n v="332496.33999999997"/>
    <n v="256352.14"/>
    <n v="157364.68"/>
    <n v="101525.6"/>
    <n v="40610.239999999998"/>
    <x v="32"/>
    <s v="New York, 2009"/>
  </r>
  <r>
    <s v="Lewis County"/>
    <s v="New York"/>
    <n v="2009"/>
    <n v="26205"/>
    <n v="13075"/>
    <n v="13130"/>
    <n v="1572.3"/>
    <n v="3354.24"/>
    <n v="3799.7249999999999"/>
    <n v="2699.1149999999998"/>
    <n v="3511.4700000000003"/>
    <n v="4297.62"/>
    <n v="3118.395"/>
    <n v="2017.7849999999999"/>
    <n v="1362.6599999999999"/>
    <n v="419.28"/>
    <x v="32"/>
    <s v="New York, 2009"/>
  </r>
  <r>
    <s v="Livingston County"/>
    <s v="New York"/>
    <n v="2009"/>
    <n v="63162"/>
    <n v="31621"/>
    <n v="31541"/>
    <n v="3158.1"/>
    <n v="7137.3060000000005"/>
    <n v="13706.153999999999"/>
    <n v="4863.4740000000002"/>
    <n v="8842.68"/>
    <n v="10169.082"/>
    <n v="7326.7919999999995"/>
    <n v="4231.8540000000003"/>
    <n v="2652.8040000000001"/>
    <n v="1073.7539999999999"/>
    <x v="32"/>
    <s v="New York, 2009"/>
  </r>
  <r>
    <s v="Madison County"/>
    <s v="New York"/>
    <n v="2009"/>
    <n v="69868"/>
    <n v="34371"/>
    <n v="35497"/>
    <n v="3703.0039999999999"/>
    <n v="8593.7639999999992"/>
    <n v="13135.184000000001"/>
    <n v="6497.7240000000002"/>
    <n v="9502.0479999999989"/>
    <n v="10969.276000000002"/>
    <n v="8244.4240000000009"/>
    <n v="5100.3639999999996"/>
    <n v="3283.7959999999998"/>
    <n v="908.28399999999999"/>
    <x v="32"/>
    <s v="New York, 2009"/>
  </r>
  <r>
    <s v="Monroe County"/>
    <s v="New York"/>
    <n v="2009"/>
    <n v="731621"/>
    <n v="354723"/>
    <n v="376898"/>
    <n v="42434.017999999996"/>
    <n v="94379.108999999997"/>
    <n v="114132.87599999999"/>
    <n v="84868.035999999993"/>
    <n v="100963.698"/>
    <n v="112669.63399999999"/>
    <n v="84136.415000000008"/>
    <n v="47555.364999999998"/>
    <n v="35117.808000000005"/>
    <n v="16095.662"/>
    <x v="32"/>
    <s v="New York, 2009"/>
  </r>
  <r>
    <s v="Montgomery County"/>
    <s v="New York"/>
    <n v="2009"/>
    <n v="48632"/>
    <n v="23490"/>
    <n v="25142"/>
    <n v="2966.5520000000001"/>
    <n v="6419.424"/>
    <n v="5981.7360000000008"/>
    <n v="5106.3600000000006"/>
    <n v="6419.424"/>
    <n v="7440.6959999999999"/>
    <n v="5933.1039999999994"/>
    <n v="3550.136"/>
    <n v="3209.712"/>
    <n v="1653.4880000000001"/>
    <x v="32"/>
    <s v="New York, 2009"/>
  </r>
  <r>
    <s v="Nassau County"/>
    <s v="New York"/>
    <n v="2009"/>
    <n v="1354141"/>
    <n v="658595"/>
    <n v="695546"/>
    <n v="77186.036999999997"/>
    <n v="182809.035"/>
    <n v="178746.61200000002"/>
    <n v="134059.959"/>
    <n v="193642.163"/>
    <n v="223433.26500000001"/>
    <n v="162496.91999999998"/>
    <n v="96144.010999999999"/>
    <n v="77186.036999999997"/>
    <n v="29791.101999999999"/>
    <x v="32"/>
    <s v="New York, 2009"/>
  </r>
  <r>
    <s v="New York County"/>
    <s v="New York"/>
    <n v="2009"/>
    <n v="1620962"/>
    <n v="771590"/>
    <n v="849372"/>
    <n v="92394.834000000003"/>
    <n v="128055.99799999999"/>
    <n v="184789.66800000001"/>
    <n v="353369.71600000001"/>
    <n v="267458.73"/>
    <n v="215587.946"/>
    <n v="175063.89600000001"/>
    <n v="108604.454"/>
    <n v="66459.441999999995"/>
    <n v="29177.315999999999"/>
    <x v="32"/>
    <s v="New York, 2009"/>
  </r>
  <r>
    <s v="Niagara County"/>
    <s v="New York"/>
    <n v="2009"/>
    <n v="214613"/>
    <n v="104032"/>
    <n v="110581"/>
    <n v="11374.489"/>
    <n v="26826.625"/>
    <n v="29187.368000000002"/>
    <n v="23822.043000000001"/>
    <n v="29401.981"/>
    <n v="35411.145000000004"/>
    <n v="25968.173000000003"/>
    <n v="16095.975"/>
    <n v="12018.328"/>
    <n v="4721.4859999999999"/>
    <x v="32"/>
    <s v="New York, 2009"/>
  </r>
  <r>
    <s v="Oneida County"/>
    <s v="New York"/>
    <n v="2009"/>
    <n v="231029"/>
    <n v="115521"/>
    <n v="115508"/>
    <n v="12706.594999999999"/>
    <n v="28185.538"/>
    <n v="33499.205000000002"/>
    <n v="25182.161"/>
    <n v="32113.030999999999"/>
    <n v="34885.379000000001"/>
    <n v="27261.421999999999"/>
    <n v="17558.203999999998"/>
    <n v="14092.769"/>
    <n v="5544.6959999999999"/>
    <x v="32"/>
    <s v="New York, 2009"/>
  </r>
  <r>
    <s v="Onondaga County"/>
    <s v="New York"/>
    <n v="2009"/>
    <n v="453846"/>
    <n v="218448"/>
    <n v="235398"/>
    <n v="27230.76"/>
    <n v="59453.826000000001"/>
    <n v="66261.516000000003"/>
    <n v="55823.058000000005"/>
    <n v="62176.902000000002"/>
    <n v="69438.437999999995"/>
    <n v="50376.906000000003"/>
    <n v="30407.682000000001"/>
    <n v="23146.146000000001"/>
    <n v="9530.7659999999996"/>
    <x v="32"/>
    <s v="New York, 2009"/>
  </r>
  <r>
    <s v="Ontario County"/>
    <s v="New York"/>
    <n v="2009"/>
    <n v="104205"/>
    <n v="51304"/>
    <n v="52901"/>
    <n v="5731.2749999999996"/>
    <n v="13546.650000000001"/>
    <n v="14588.7"/>
    <n v="9586.86"/>
    <n v="14797.11"/>
    <n v="17193.824999999997"/>
    <n v="13755.060000000001"/>
    <n v="7919.58"/>
    <n v="5001.84"/>
    <n v="2188.3049999999998"/>
    <x v="32"/>
    <s v="New York, 2009"/>
  </r>
  <r>
    <s v="Orange County"/>
    <s v="New York"/>
    <n v="2009"/>
    <n v="376548"/>
    <n v="189910"/>
    <n v="186638"/>
    <n v="26358.36"/>
    <n v="58741.487999999998"/>
    <n v="58741.487999999998"/>
    <n v="38784.444000000003"/>
    <n v="59118.036"/>
    <n v="57988.392"/>
    <n v="38407.896000000001"/>
    <n v="20333.592000000001"/>
    <n v="12802.632000000001"/>
    <n v="4895.1239999999998"/>
    <x v="32"/>
    <s v="New York, 2009"/>
  </r>
  <r>
    <s v="Orleans County"/>
    <s v="New York"/>
    <n v="2009"/>
    <n v="42380"/>
    <n v="21055"/>
    <n v="21325"/>
    <n v="2203.7600000000002"/>
    <n v="5551.7800000000007"/>
    <n v="6314.62"/>
    <n v="4619.42"/>
    <n v="6187.48"/>
    <n v="6865.5599999999995"/>
    <n v="4958.46"/>
    <n v="3093.74"/>
    <n v="1652.8200000000002"/>
    <n v="974.74"/>
    <x v="32"/>
    <s v="New York, 2009"/>
  </r>
  <r>
    <s v="Oswego County"/>
    <s v="New York"/>
    <n v="2009"/>
    <n v="121588"/>
    <n v="60229"/>
    <n v="61359"/>
    <n v="6808.9279999999999"/>
    <n v="15806.439999999999"/>
    <n v="20305.196"/>
    <n v="14104.207999999999"/>
    <n v="17143.907999999999"/>
    <n v="19089.315999999999"/>
    <n v="13861.031999999999"/>
    <n v="7781.6319999999996"/>
    <n v="4863.5200000000004"/>
    <n v="1823.82"/>
    <x v="32"/>
    <s v="New York, 2009"/>
  </r>
  <r>
    <s v="Otsego County"/>
    <s v="New York"/>
    <n v="2009"/>
    <n v="62086"/>
    <n v="30020"/>
    <n v="32066"/>
    <n v="2731.7840000000001"/>
    <n v="6705.2880000000005"/>
    <n v="14217.694"/>
    <n v="3973.5039999999999"/>
    <n v="7450.32"/>
    <n v="9312.9"/>
    <n v="8009.094000000001"/>
    <n v="4842.7080000000005"/>
    <n v="3290.558"/>
    <n v="1427.9780000000001"/>
    <x v="32"/>
    <s v="New York, 2009"/>
  </r>
  <r>
    <s v="Putnam County"/>
    <s v="New York"/>
    <n v="2009"/>
    <n v="99111"/>
    <n v="49974"/>
    <n v="49137"/>
    <n v="5550.2160000000003"/>
    <n v="14172.873"/>
    <n v="12587.097"/>
    <n v="9118.2119999999995"/>
    <n v="16947.981"/>
    <n v="17641.758000000002"/>
    <n v="12091.541999999999"/>
    <n v="6144.8819999999996"/>
    <n v="3468.8850000000002"/>
    <n v="1288.443"/>
    <x v="32"/>
    <s v="New York, 2009"/>
  </r>
  <r>
    <s v="Queens County"/>
    <s v="New York"/>
    <n v="2009"/>
    <n v="2278860"/>
    <n v="1105976"/>
    <n v="1172884"/>
    <n v="148125.9"/>
    <n v="262068.90000000002"/>
    <n v="273463.2"/>
    <n v="366896.45999999996"/>
    <n v="353223.3"/>
    <n v="330434.69999999995"/>
    <n v="246116.88"/>
    <n v="152683.62"/>
    <n v="102548.7"/>
    <n v="43298.34"/>
    <x v="32"/>
    <s v="New York, 2009"/>
  </r>
  <r>
    <s v="Rensselaer County"/>
    <s v="New York"/>
    <n v="2009"/>
    <n v="155043"/>
    <n v="76417"/>
    <n v="78626"/>
    <n v="8527.3649999999998"/>
    <n v="19070.289000000001"/>
    <n v="22326.192000000003"/>
    <n v="20000.546999999999"/>
    <n v="21550.976999999999"/>
    <n v="24341.751"/>
    <n v="18450.116999999998"/>
    <n v="10232.838"/>
    <n v="6821.8919999999998"/>
    <n v="3565.989"/>
    <x v="32"/>
    <s v="New York, 2009"/>
  </r>
  <r>
    <s v="Richmond County"/>
    <s v="New York"/>
    <n v="2009"/>
    <n v="483168"/>
    <n v="235328"/>
    <n v="247840"/>
    <n v="28990.080000000002"/>
    <n v="63778.175999999999"/>
    <n v="63295.008000000002"/>
    <n v="64261.343999999997"/>
    <n v="72958.368000000002"/>
    <n v="74891.040000000008"/>
    <n v="56047.487999999998"/>
    <n v="30922.752"/>
    <n v="20293.055999999997"/>
    <n v="7247.52"/>
    <x v="32"/>
    <s v="New York, 2009"/>
  </r>
  <r>
    <s v="Rockland County"/>
    <s v="New York"/>
    <n v="2009"/>
    <n v="297298"/>
    <n v="146742"/>
    <n v="150556"/>
    <n v="22891.946"/>
    <n v="45486.593999999997"/>
    <n v="42513.614000000001"/>
    <n v="28540.608"/>
    <n v="40135.229999999996"/>
    <n v="43702.805999999997"/>
    <n v="34783.866000000002"/>
    <n v="21108.158000000003"/>
    <n v="12189.218000000001"/>
    <n v="5945.96"/>
    <x v="32"/>
    <s v="New York, 2009"/>
  </r>
  <r>
    <s v="St. Lawrence County"/>
    <s v="New York"/>
    <n v="2009"/>
    <n v="109742"/>
    <n v="55994"/>
    <n v="53748"/>
    <n v="6145.5519999999997"/>
    <n v="12291.103999999999"/>
    <n v="22167.883999999998"/>
    <n v="12181.362000000001"/>
    <n v="14156.718000000001"/>
    <n v="15802.848"/>
    <n v="12620.33"/>
    <n v="7681.9400000000005"/>
    <n v="4828.6480000000001"/>
    <n v="1975.356"/>
    <x v="32"/>
    <s v="New York, 2009"/>
  </r>
  <r>
    <s v="Saratoga County"/>
    <s v="New York"/>
    <n v="2009"/>
    <n v="216491"/>
    <n v="106983"/>
    <n v="109508"/>
    <n v="12123.495999999999"/>
    <n v="28143.83"/>
    <n v="28143.83"/>
    <n v="24463.483"/>
    <n v="34855.050999999999"/>
    <n v="35071.542000000001"/>
    <n v="26844.883999999998"/>
    <n v="14504.896999999999"/>
    <n v="8659.64"/>
    <n v="3896.8380000000002"/>
    <x v="32"/>
    <s v="New York, 2009"/>
  </r>
  <r>
    <s v="Schenectady County"/>
    <s v="New York"/>
    <n v="2009"/>
    <n v="150474"/>
    <n v="73230"/>
    <n v="77244"/>
    <n v="9178.9140000000007"/>
    <n v="19260.671999999999"/>
    <n v="20313.990000000002"/>
    <n v="17003.561999999998"/>
    <n v="21367.307999999997"/>
    <n v="23022.522000000001"/>
    <n v="17003.561999999998"/>
    <n v="10081.758"/>
    <n v="9028.4399999999987"/>
    <n v="3912.3240000000001"/>
    <x v="32"/>
    <s v="New York, 2009"/>
  </r>
  <r>
    <s v="Schoharie County"/>
    <s v="New York"/>
    <n v="2009"/>
    <n v="31813"/>
    <n v="15852"/>
    <n v="15961"/>
    <n v="1463.3979999999999"/>
    <n v="3753.9340000000002"/>
    <n v="5280.9579999999996"/>
    <n v="3149.4870000000001"/>
    <n v="4103.8770000000004"/>
    <n v="4931.0150000000003"/>
    <n v="4231.1289999999999"/>
    <n v="2576.8530000000001"/>
    <n v="1813.3409999999999"/>
    <n v="509.00799999999998"/>
    <x v="32"/>
    <s v="New York, 2009"/>
  </r>
  <r>
    <s v="Schuyler County"/>
    <s v="New York"/>
    <n v="2009"/>
    <n v="18896"/>
    <n v="9507"/>
    <n v="9389"/>
    <n v="831.42399999999998"/>
    <n v="2305.3119999999999"/>
    <n v="2626.5439999999999"/>
    <n v="1832.912"/>
    <n v="2588.7520000000004"/>
    <n v="3098.944"/>
    <n v="2626.5439999999999"/>
    <n v="1643.952"/>
    <n v="982.59199999999998"/>
    <n v="340.12799999999999"/>
    <x v="32"/>
    <s v="New York, 2009"/>
  </r>
  <r>
    <s v="Seneca County"/>
    <s v="New York"/>
    <n v="2009"/>
    <n v="34181"/>
    <n v="17784"/>
    <n v="16397"/>
    <n v="1811.5930000000001"/>
    <n v="3999.1769999999997"/>
    <n v="4785.34"/>
    <n v="4135.9009999999998"/>
    <n v="4819.5209999999997"/>
    <n v="5332.2359999999999"/>
    <n v="4375.1679999999997"/>
    <n v="2563.5749999999998"/>
    <n v="1743.231"/>
    <n v="751.98199999999997"/>
    <x v="32"/>
    <s v="New York, 2009"/>
  </r>
  <r>
    <s v="Steuben County"/>
    <s v="New York"/>
    <n v="2009"/>
    <n v="96674"/>
    <n v="47664"/>
    <n v="49010"/>
    <n v="5607.0919999999996"/>
    <n v="12664.294"/>
    <n v="12664.294"/>
    <n v="10247.444"/>
    <n v="12954.316000000001"/>
    <n v="15467.84"/>
    <n v="12374.272000000001"/>
    <n v="7733.92"/>
    <n v="5220.3959999999997"/>
    <n v="1836.806"/>
    <x v="32"/>
    <s v="New York, 2009"/>
  </r>
  <r>
    <s v="Suffolk County"/>
    <s v="New York"/>
    <n v="2009"/>
    <n v="1511028"/>
    <n v="745399"/>
    <n v="765629"/>
    <n v="95194.763999999996"/>
    <n v="213054.94799999997"/>
    <n v="197944.66800000001"/>
    <n v="161679.99599999998"/>
    <n v="235720.36799999999"/>
    <n v="241764.47999999998"/>
    <n v="172257.19200000001"/>
    <n v="102749.90399999999"/>
    <n v="64974.203999999998"/>
    <n v="25687.475999999999"/>
    <x v="32"/>
    <s v="New York, 2009"/>
  </r>
  <r>
    <s v="Sullivan County"/>
    <s v="New York"/>
    <n v="2009"/>
    <n v="75924"/>
    <n v="38765"/>
    <n v="37159"/>
    <n v="4555.4399999999996"/>
    <n v="9338.652"/>
    <n v="10021.968000000001"/>
    <n v="8123.8679999999995"/>
    <n v="11236.752"/>
    <n v="11844.144"/>
    <n v="9946.0439999999999"/>
    <n v="5922.0720000000001"/>
    <n v="3416.58"/>
    <n v="1366.6320000000001"/>
    <x v="32"/>
    <s v="New York, 2009"/>
  </r>
  <r>
    <s v="Tioga County"/>
    <s v="New York"/>
    <n v="2009"/>
    <n v="50367"/>
    <n v="25067"/>
    <n v="25300"/>
    <n v="2820.5520000000001"/>
    <n v="6799.5450000000001"/>
    <n v="6648.4439999999995"/>
    <n v="4885.5990000000002"/>
    <n v="7001.0129999999999"/>
    <n v="8612.7569999999996"/>
    <n v="6195.1409999999996"/>
    <n v="4029.36"/>
    <n v="2568.7169999999996"/>
    <n v="755.505"/>
    <x v="32"/>
    <s v="New York, 2009"/>
  </r>
  <r>
    <s v="Tompkins County"/>
    <s v="New York"/>
    <n v="2009"/>
    <n v="100583"/>
    <n v="50242"/>
    <n v="50341"/>
    <n v="4425.652"/>
    <n v="8851.3040000000001"/>
    <n v="33594.722000000002"/>
    <n v="10158.883000000002"/>
    <n v="11265.295999999998"/>
    <n v="12472.292000000001"/>
    <n v="9655.9680000000008"/>
    <n v="5029.1499999999996"/>
    <n v="3218.6559999999999"/>
    <n v="1911.077"/>
    <x v="32"/>
    <s v="New York, 2009"/>
  </r>
  <r>
    <s v="Ulster County"/>
    <s v="New York"/>
    <n v="2009"/>
    <n v="181510"/>
    <n v="90470"/>
    <n v="91040"/>
    <n v="9075.5"/>
    <n v="21236.67"/>
    <n v="25592.91"/>
    <n v="20692.14"/>
    <n v="26681.97"/>
    <n v="29949.15"/>
    <n v="23233.279999999999"/>
    <n v="13068.72"/>
    <n v="8893.99"/>
    <n v="2904.16"/>
    <x v="32"/>
    <s v="New York, 2009"/>
  </r>
  <r>
    <s v="Warren County"/>
    <s v="New York"/>
    <n v="2009"/>
    <n v="65743"/>
    <n v="32118"/>
    <n v="33625"/>
    <n v="3221.4070000000002"/>
    <n v="7494.7020000000002"/>
    <n v="8678.0760000000009"/>
    <n v="6837.2719999999999"/>
    <n v="9138.2769999999982"/>
    <n v="10584.623"/>
    <n v="9006.7909999999993"/>
    <n v="5653.8980000000001"/>
    <n v="3944.58"/>
    <n v="1249.117"/>
    <x v="32"/>
    <s v="New York, 2009"/>
  </r>
  <r>
    <s v="Washington County"/>
    <s v="New York"/>
    <n v="2009"/>
    <n v="62486"/>
    <n v="32333"/>
    <n v="30153"/>
    <n v="3124.3"/>
    <n v="7498.32"/>
    <n v="8685.5540000000001"/>
    <n v="6873.46"/>
    <n v="9372.9"/>
    <n v="10060.245999999999"/>
    <n v="7685.7780000000002"/>
    <n v="4936.3940000000002"/>
    <n v="3124.3"/>
    <n v="1187.2339999999999"/>
    <x v="32"/>
    <s v="New York, 2009"/>
  </r>
  <r>
    <s v="Wayne County"/>
    <s v="New York"/>
    <n v="2009"/>
    <n v="91658"/>
    <n v="45534"/>
    <n v="46124"/>
    <n v="5407.8220000000001"/>
    <n v="12648.804"/>
    <n v="11732.224"/>
    <n v="8707.51"/>
    <n v="14023.673999999999"/>
    <n v="15490.202000000001"/>
    <n v="11457.25"/>
    <n v="6599.3760000000002"/>
    <n v="4032.9520000000002"/>
    <n v="1558.1859999999999"/>
    <x v="32"/>
    <s v="New York, 2009"/>
  </r>
  <r>
    <s v="Westchester County"/>
    <s v="New York"/>
    <n v="2009"/>
    <n v="949050"/>
    <n v="458864"/>
    <n v="490186"/>
    <n v="60739.199999999997"/>
    <n v="130019.85"/>
    <n v="120529.35"/>
    <n v="103446.45"/>
    <n v="144255.6"/>
    <n v="148051.79999999999"/>
    <n v="108191.7"/>
    <n v="64535.399999999994"/>
    <n v="47452.5"/>
    <n v="20879.099999999999"/>
    <x v="32"/>
    <s v="New York, 2009"/>
  </r>
  <r>
    <s v="Wyoming County"/>
    <s v="New York"/>
    <n v="2009"/>
    <n v="41820"/>
    <n v="22968"/>
    <n v="18852"/>
    <n v="2007.36"/>
    <n v="4892.9400000000005"/>
    <n v="5436.6"/>
    <n v="5143.8600000000006"/>
    <n v="6858.48"/>
    <n v="7067.58"/>
    <n v="5018.3999999999996"/>
    <n v="2885.58"/>
    <n v="1798.26"/>
    <n v="752.76"/>
    <x v="32"/>
    <s v="New York, 2009"/>
  </r>
  <r>
    <s v="Yates County"/>
    <s v="New York"/>
    <n v="2009"/>
    <n v="24526"/>
    <n v="11998"/>
    <n v="12528"/>
    <n v="1397.982"/>
    <n v="3384.5880000000002"/>
    <n v="3973.212"/>
    <n v="2084.71"/>
    <n v="2845.0159999999996"/>
    <n v="3727.9520000000002"/>
    <n v="3139.328"/>
    <n v="2133.7620000000002"/>
    <n v="1177.248"/>
    <n v="637.67600000000004"/>
    <x v="32"/>
    <s v="New York, 2009"/>
  </r>
  <r>
    <s v="Alamance County"/>
    <s v="North Carolina"/>
    <n v="2009"/>
    <n v="144769"/>
    <n v="69666"/>
    <n v="75103"/>
    <n v="9844.2919999999995"/>
    <n v="19399.045999999998"/>
    <n v="19399.046000000002"/>
    <n v="18675.201000000001"/>
    <n v="20991.504999999997"/>
    <n v="20412.429"/>
    <n v="15924.59"/>
    <n v="10133.830000000002"/>
    <n v="7238.4500000000007"/>
    <n v="2895.38"/>
    <x v="33"/>
    <s v="North Carolina, 2009"/>
  </r>
  <r>
    <s v="Alexander County"/>
    <s v="North Carolina"/>
    <n v="2009"/>
    <n v="36278"/>
    <n v="17983"/>
    <n v="18295"/>
    <n v="2212.9580000000001"/>
    <n v="4643.5839999999998"/>
    <n v="4317.0820000000003"/>
    <n v="4534.75"/>
    <n v="5623.09"/>
    <n v="5405.4220000000005"/>
    <n v="4534.75"/>
    <n v="2938.518"/>
    <n v="1378.5639999999999"/>
    <n v="653.00400000000002"/>
    <x v="33"/>
    <s v="North Carolina, 2009"/>
  </r>
  <r>
    <s v="Alleghany County"/>
    <s v="North Carolina"/>
    <n v="2009"/>
    <n v="10905"/>
    <n v="5445"/>
    <n v="5460"/>
    <n v="534.34500000000003"/>
    <n v="1188.645"/>
    <n v="1275.885"/>
    <n v="1090.5"/>
    <n v="1374.03"/>
    <n v="1613.94"/>
    <n v="1668.4650000000001"/>
    <n v="1210.4549999999999"/>
    <n v="708.82500000000005"/>
    <n v="261.72000000000003"/>
    <x v="33"/>
    <s v="North Carolina, 2009"/>
  </r>
  <r>
    <s v="Anson County"/>
    <s v="North Carolina"/>
    <n v="2009"/>
    <n v="25243"/>
    <n v="13017"/>
    <n v="12226"/>
    <n v="1539.8230000000001"/>
    <n v="3180.6179999999999"/>
    <n v="3029.16"/>
    <n v="3458.2910000000002"/>
    <n v="3786.45"/>
    <n v="3584.5060000000003"/>
    <n v="3054.4030000000002"/>
    <n v="1842.739"/>
    <n v="1337.8789999999999"/>
    <n v="454.37400000000002"/>
    <x v="33"/>
    <s v="North Carolina, 2009"/>
  </r>
  <r>
    <s v="Ashe County"/>
    <s v="North Carolina"/>
    <n v="2009"/>
    <n v="25467"/>
    <n v="12492"/>
    <n v="12975"/>
    <n v="1349.751"/>
    <n v="2674.0349999999999"/>
    <n v="2648.5680000000002"/>
    <n v="2826.837"/>
    <n v="3310.71"/>
    <n v="3794.5830000000001"/>
    <n v="3845.5169999999998"/>
    <n v="2674.0349999999999"/>
    <n v="1553.4870000000001"/>
    <n v="713.07600000000002"/>
    <x v="33"/>
    <s v="North Carolina, 2009"/>
  </r>
  <r>
    <s v="Avery County"/>
    <s v="North Carolina"/>
    <n v="2009"/>
    <n v="17903"/>
    <n v="9686"/>
    <n v="8217"/>
    <n v="823.53800000000001"/>
    <n v="1826.106"/>
    <n v="2452.7110000000002"/>
    <n v="2560.1289999999999"/>
    <n v="2542.2259999999997"/>
    <n v="2381.0990000000002"/>
    <n v="2237.875"/>
    <n v="1629.1730000000002"/>
    <n v="1092.0830000000001"/>
    <n v="340.15699999999998"/>
    <x v="33"/>
    <s v="North Carolina, 2009"/>
  </r>
  <r>
    <s v="Beaufort County"/>
    <s v="North Carolina"/>
    <n v="2009"/>
    <n v="45993"/>
    <n v="21822"/>
    <n v="24171"/>
    <n v="3035.538"/>
    <n v="5611.1460000000006"/>
    <n v="5197.2089999999998"/>
    <n v="4737.2790000000005"/>
    <n v="5427.174"/>
    <n v="6898.95"/>
    <n v="7036.9290000000001"/>
    <n v="4507.3140000000003"/>
    <n v="2713.587"/>
    <n v="827.87400000000002"/>
    <x v="33"/>
    <s v="North Carolina, 2009"/>
  </r>
  <r>
    <s v="Bertie County"/>
    <s v="North Carolina"/>
    <n v="2009"/>
    <n v="19187"/>
    <n v="9157"/>
    <n v="10030"/>
    <n v="1189.5940000000001"/>
    <n v="2417.5619999999999"/>
    <n v="2551.8710000000001"/>
    <n v="1822.7649999999999"/>
    <n v="2571.058"/>
    <n v="3069.92"/>
    <n v="2417.5619999999999"/>
    <n v="1611.7080000000001"/>
    <n v="1266.3420000000001"/>
    <n v="249.43100000000001"/>
    <x v="33"/>
    <s v="North Carolina, 2009"/>
  </r>
  <r>
    <s v="Bladen County"/>
    <s v="North Carolina"/>
    <n v="2009"/>
    <n v="32412"/>
    <n v="15741"/>
    <n v="16671"/>
    <n v="2236.4279999999999"/>
    <n v="4343.2080000000005"/>
    <n v="4213.5600000000004"/>
    <n v="3597.732"/>
    <n v="4148.7359999999999"/>
    <n v="4926.6239999999998"/>
    <n v="4375.62"/>
    <n v="2625.3720000000003"/>
    <n v="1490.952"/>
    <n v="518.59199999999998"/>
    <x v="33"/>
    <s v="North Carolina, 2009"/>
  </r>
  <r>
    <s v="Brunswick County"/>
    <s v="North Carolina"/>
    <n v="2009"/>
    <n v="98712"/>
    <n v="47953"/>
    <n v="50759"/>
    <n v="5330.4480000000003"/>
    <n v="10266.047999999999"/>
    <n v="9871.2000000000007"/>
    <n v="10364.76"/>
    <n v="12042.864"/>
    <n v="13424.832"/>
    <n v="18261.72"/>
    <n v="12437.712"/>
    <n v="5429.16"/>
    <n v="1184.5440000000001"/>
    <x v="33"/>
    <s v="North Carolina, 2009"/>
  </r>
  <r>
    <s v="Buncombe County"/>
    <s v="North Carolina"/>
    <n v="2009"/>
    <n v="225869"/>
    <n v="108243"/>
    <n v="117626"/>
    <n v="13552.14"/>
    <n v="25749.065999999999"/>
    <n v="27104.28"/>
    <n v="30492.314999999999"/>
    <n v="31395.791000000001"/>
    <n v="33654.481"/>
    <n v="28685.363000000001"/>
    <n v="17391.913"/>
    <n v="12874.532999999999"/>
    <n v="4969.1180000000004"/>
    <x v="33"/>
    <s v="North Carolina, 2009"/>
  </r>
  <r>
    <s v="Burke County"/>
    <s v="North Carolina"/>
    <n v="2009"/>
    <n v="88987"/>
    <n v="44228"/>
    <n v="44759"/>
    <n v="5161.2460000000001"/>
    <n v="11212.362000000001"/>
    <n v="11746.284"/>
    <n v="9966.5439999999999"/>
    <n v="13170.076000000001"/>
    <n v="13170.076000000001"/>
    <n v="11212.362000000001"/>
    <n v="7385.9210000000003"/>
    <n v="4360.3630000000003"/>
    <n v="1601.7660000000001"/>
    <x v="33"/>
    <s v="North Carolina, 2009"/>
  </r>
  <r>
    <s v="Cabarrus County"/>
    <s v="North Carolina"/>
    <n v="2009"/>
    <n v="161473"/>
    <n v="79204"/>
    <n v="82269"/>
    <n v="12917.84"/>
    <n v="24382.423000000003"/>
    <n v="19538.233"/>
    <n v="22121.800999999999"/>
    <n v="25997.152999999998"/>
    <n v="23252.112000000001"/>
    <n v="16147.3"/>
    <n v="9365.4340000000011"/>
    <n v="5974.5010000000002"/>
    <n v="2260.6219999999998"/>
    <x v="33"/>
    <s v="North Carolina, 2009"/>
  </r>
  <r>
    <s v="Caldwell County"/>
    <s v="North Carolina"/>
    <n v="2009"/>
    <n v="79382"/>
    <n v="39061"/>
    <n v="40321"/>
    <n v="4842.3019999999997"/>
    <n v="10160.896000000001"/>
    <n v="9049.5480000000007"/>
    <n v="9367.0760000000009"/>
    <n v="11748.536"/>
    <n v="12145.446"/>
    <n v="10240.278"/>
    <n v="6668.0879999999997"/>
    <n v="3969.1000000000004"/>
    <n v="1190.73"/>
    <x v="33"/>
    <s v="North Carolina, 2009"/>
  </r>
  <r>
    <s v="Camden County"/>
    <s v="North Carolina"/>
    <n v="2009"/>
    <n v="9375"/>
    <n v="4515"/>
    <n v="4860"/>
    <n v="618.75"/>
    <n v="1490.625"/>
    <n v="1303.125"/>
    <n v="693.75"/>
    <n v="1490.625"/>
    <n v="1659.375"/>
    <n v="1012.5"/>
    <n v="656.25"/>
    <n v="300"/>
    <n v="140.625"/>
    <x v="33"/>
    <s v="North Carolina, 2009"/>
  </r>
  <r>
    <s v="Carteret County"/>
    <s v="North Carolina"/>
    <n v="2009"/>
    <n v="63369"/>
    <n v="31191"/>
    <n v="32178"/>
    <n v="3231.819"/>
    <n v="6780.4830000000002"/>
    <n v="7097.3279999999995"/>
    <n v="6843.8519999999999"/>
    <n v="8047.8630000000003"/>
    <n v="10202.409"/>
    <n v="10012.302"/>
    <n v="6273.5309999999999"/>
    <n v="3738.7709999999997"/>
    <n v="1267.3800000000001"/>
    <x v="33"/>
    <s v="North Carolina, 2009"/>
  </r>
  <r>
    <s v="Caswell County"/>
    <s v="North Carolina"/>
    <n v="2009"/>
    <n v="23228"/>
    <n v="11833"/>
    <n v="11395"/>
    <n v="1138.172"/>
    <n v="2926.7280000000001"/>
    <n v="2764.1320000000001"/>
    <n v="2555.08"/>
    <n v="3298.3760000000002"/>
    <n v="3832.62"/>
    <n v="3205.4639999999999"/>
    <n v="1951.152"/>
    <n v="1022.0319999999999"/>
    <n v="534.24400000000003"/>
    <x v="33"/>
    <s v="North Carolina, 2009"/>
  </r>
  <r>
    <s v="Catawba County"/>
    <s v="North Carolina"/>
    <n v="2009"/>
    <n v="155157"/>
    <n v="76481"/>
    <n v="78676"/>
    <n v="10705.833000000001"/>
    <n v="20791.038"/>
    <n v="18773.996999999999"/>
    <n v="19704.938999999998"/>
    <n v="22652.921999999999"/>
    <n v="22963.236000000001"/>
    <n v="18308.525999999998"/>
    <n v="11326.460999999999"/>
    <n v="7137.2219999999998"/>
    <n v="2482.5120000000002"/>
    <x v="33"/>
    <s v="North Carolina, 2009"/>
  </r>
  <r>
    <s v="Chatham County"/>
    <s v="North Carolina"/>
    <n v="2009"/>
    <n v="61444"/>
    <n v="30074"/>
    <n v="31370"/>
    <n v="3932.4160000000002"/>
    <n v="7557.6120000000001"/>
    <n v="6205.8440000000001"/>
    <n v="7619.0559999999996"/>
    <n v="10076.815999999999"/>
    <n v="9523.82"/>
    <n v="7741.9439999999995"/>
    <n v="4362.5239999999994"/>
    <n v="3317.9760000000001"/>
    <n v="1105.992"/>
    <x v="33"/>
    <s v="North Carolina, 2009"/>
  </r>
  <r>
    <s v="Cherokee County"/>
    <s v="North Carolina"/>
    <n v="2009"/>
    <n v="26203"/>
    <n v="12617"/>
    <n v="13586"/>
    <n v="1362.556"/>
    <n v="2987.1419999999998"/>
    <n v="2541.6909999999998"/>
    <n v="2541.6909999999998"/>
    <n v="3091.9539999999997"/>
    <n v="3825.6379999999999"/>
    <n v="4297.2920000000004"/>
    <n v="3170.5630000000001"/>
    <n v="1545.9770000000001"/>
    <n v="786.09"/>
    <x v="33"/>
    <s v="North Carolina, 2009"/>
  </r>
  <r>
    <s v="Chowan County"/>
    <s v="North Carolina"/>
    <n v="2009"/>
    <n v="14629"/>
    <n v="7100"/>
    <n v="7529"/>
    <n v="877.74"/>
    <n v="1857.883"/>
    <n v="2077.3180000000002"/>
    <n v="1126.433"/>
    <n v="1770.1089999999999"/>
    <n v="2252.866"/>
    <n v="1945.6570000000002"/>
    <n v="1389.7550000000001"/>
    <n v="775.33699999999999"/>
    <n v="541.27300000000002"/>
    <x v="33"/>
    <s v="North Carolina, 2009"/>
  </r>
  <r>
    <s v="Clay County"/>
    <s v="North Carolina"/>
    <n v="2009"/>
    <n v="10084"/>
    <n v="4879"/>
    <n v="5205"/>
    <n v="463.86399999999998"/>
    <n v="1058.82"/>
    <n v="947.89599999999996"/>
    <n v="857.14"/>
    <n v="1179.828"/>
    <n v="1472.2640000000001"/>
    <n v="1815.12"/>
    <n v="1220.164"/>
    <n v="685.71199999999999"/>
    <n v="373.108"/>
    <x v="33"/>
    <s v="North Carolina, 2009"/>
  </r>
  <r>
    <s v="Cleveland County"/>
    <s v="North Carolina"/>
    <n v="2009"/>
    <n v="98331"/>
    <n v="47045"/>
    <n v="51286"/>
    <n v="6096.5219999999999"/>
    <n v="13471.347"/>
    <n v="13078.023000000001"/>
    <n v="11406.396000000001"/>
    <n v="13766.34"/>
    <n v="14257.994999999999"/>
    <n v="11898.050999999999"/>
    <n v="7669.8180000000002"/>
    <n v="5113.2119999999995"/>
    <n v="1671.627"/>
    <x v="33"/>
    <s v="North Carolina, 2009"/>
  </r>
  <r>
    <s v="Columbus County"/>
    <s v="North Carolina"/>
    <n v="2009"/>
    <n v="54050"/>
    <n v="25844"/>
    <n v="28206"/>
    <n v="3783.5"/>
    <n v="7404.85"/>
    <n v="6810.3"/>
    <n v="6269.8"/>
    <n v="7188.65"/>
    <n v="7675.1"/>
    <n v="6810.3"/>
    <n v="4486.1499999999996"/>
    <n v="2918.7"/>
    <n v="648.6"/>
    <x v="33"/>
    <s v="North Carolina, 2009"/>
  </r>
  <r>
    <s v="Craven County"/>
    <s v="North Carolina"/>
    <n v="2009"/>
    <n v="96789"/>
    <n v="47805"/>
    <n v="48984"/>
    <n v="7452.7529999999997"/>
    <n v="11421.101999999999"/>
    <n v="17034.864000000001"/>
    <n v="10453.212"/>
    <n v="11033.946"/>
    <n v="13260.093000000001"/>
    <n v="11324.313"/>
    <n v="7936.6980000000003"/>
    <n v="5323.3950000000004"/>
    <n v="1355.046"/>
    <x v="33"/>
    <s v="North Carolina, 2009"/>
  </r>
  <r>
    <s v="Cumberland County"/>
    <s v="North Carolina"/>
    <n v="2009"/>
    <n v="309316"/>
    <n v="150198"/>
    <n v="159118"/>
    <n v="26291.86"/>
    <n v="44541.504000000001"/>
    <n v="59697.987999999998"/>
    <n v="43304.240000000005"/>
    <n v="40520.396000000001"/>
    <n v="39283.131999999998"/>
    <n v="27529.124"/>
    <n v="16393.748"/>
    <n v="8660.848"/>
    <n v="2783.8440000000001"/>
    <x v="33"/>
    <s v="North Carolina, 2009"/>
  </r>
  <r>
    <s v="Currituck County"/>
    <s v="North Carolina"/>
    <n v="2009"/>
    <n v="23713"/>
    <n v="11672"/>
    <n v="12041"/>
    <n v="1541.345"/>
    <n v="3248.681"/>
    <n v="2892.9859999999999"/>
    <n v="2513.578"/>
    <n v="3770.3670000000002"/>
    <n v="4102.3490000000002"/>
    <n v="2940.4120000000003"/>
    <n v="1731.049"/>
    <n v="806.24199999999996"/>
    <n v="189.70400000000001"/>
    <x v="33"/>
    <s v="North Carolina, 2009"/>
  </r>
  <r>
    <s v="Dare County"/>
    <s v="North Carolina"/>
    <n v="2009"/>
    <n v="33976"/>
    <n v="17221"/>
    <n v="16755"/>
    <n v="2072.5360000000001"/>
    <n v="3669.4079999999999"/>
    <n v="3703.384"/>
    <n v="3669.4079999999999"/>
    <n v="4824.5920000000006"/>
    <n v="6081.7039999999997"/>
    <n v="5130.3760000000002"/>
    <n v="2921.9360000000001"/>
    <n v="1596.8719999999998"/>
    <n v="339.76"/>
    <x v="33"/>
    <s v="North Carolina, 2009"/>
  </r>
  <r>
    <s v="Davidson County"/>
    <s v="North Carolina"/>
    <n v="2009"/>
    <n v="156033"/>
    <n v="76644"/>
    <n v="79389"/>
    <n v="9986.1119999999992"/>
    <n v="21064.455000000002"/>
    <n v="18255.860999999997"/>
    <n v="18411.894"/>
    <n v="24497.181"/>
    <n v="23560.983"/>
    <n v="18879.993000000002"/>
    <n v="11702.474999999999"/>
    <n v="7177.518"/>
    <n v="2184.462"/>
    <x v="33"/>
    <s v="North Carolina, 2009"/>
  </r>
  <r>
    <s v="Davie County"/>
    <s v="North Carolina"/>
    <n v="2009"/>
    <n v="40297"/>
    <n v="19816"/>
    <n v="20481"/>
    <n v="2377.5230000000001"/>
    <n v="5601.2830000000004"/>
    <n v="4593.8580000000002"/>
    <n v="4029.7"/>
    <n v="6286.3320000000003"/>
    <n v="6246.0349999999999"/>
    <n v="5238.6099999999997"/>
    <n v="3304.3539999999998"/>
    <n v="1974.5529999999999"/>
    <n v="685.04899999999998"/>
    <x v="33"/>
    <s v="North Carolina, 2009"/>
  </r>
  <r>
    <s v="Duplin County"/>
    <s v="North Carolina"/>
    <n v="2009"/>
    <n v="52358"/>
    <n v="26340"/>
    <n v="26018"/>
    <n v="4083.924"/>
    <n v="7382.4780000000001"/>
    <n v="6806.54"/>
    <n v="7539.5519999999997"/>
    <n v="6754.1819999999998"/>
    <n v="7120.6880000000001"/>
    <n v="5864.0959999999995"/>
    <n v="3769.7759999999998"/>
    <n v="2356.11"/>
    <n v="680.654"/>
    <x v="33"/>
    <s v="North Carolina, 2009"/>
  </r>
  <r>
    <s v="Durham County"/>
    <s v="North Carolina"/>
    <n v="2009"/>
    <n v="256296"/>
    <n v="124257"/>
    <n v="132039"/>
    <n v="20247.383999999998"/>
    <n v="30755.520000000004"/>
    <n v="37162.92"/>
    <n v="49208.831999999995"/>
    <n v="37675.512000000002"/>
    <n v="33318.479999999996"/>
    <n v="24091.824000000001"/>
    <n v="12302.208000000001"/>
    <n v="8201.4719999999998"/>
    <n v="3588.1439999999998"/>
    <x v="33"/>
    <s v="North Carolina, 2009"/>
  </r>
  <r>
    <s v="Edgecombe County"/>
    <s v="North Carolina"/>
    <n v="2009"/>
    <n v="52586"/>
    <n v="24579"/>
    <n v="28007"/>
    <n v="3786.192"/>
    <n v="7624.9699999999993"/>
    <n v="7204.2820000000002"/>
    <n v="5889.6319999999996"/>
    <n v="7151.6959999999999"/>
    <n v="8413.76"/>
    <n v="6415.4920000000002"/>
    <n v="3365.5039999999999"/>
    <n v="2050.8540000000003"/>
    <n v="683.61800000000005"/>
    <x v="33"/>
    <s v="North Carolina, 2009"/>
  </r>
  <r>
    <s v="Forsyth County"/>
    <s v="North Carolina"/>
    <n v="2009"/>
    <n v="346851"/>
    <n v="166411"/>
    <n v="180440"/>
    <n v="24626.420999999998"/>
    <n v="46131.183000000005"/>
    <n v="47518.587"/>
    <n v="45437.481"/>
    <n v="49946.543999999994"/>
    <n v="50293.395000000004"/>
    <n v="38500.460999999996"/>
    <n v="22545.314999999999"/>
    <n v="15608.295"/>
    <n v="5896.4669999999996"/>
    <x v="33"/>
    <s v="North Carolina, 2009"/>
  </r>
  <r>
    <s v="Franklin County"/>
    <s v="North Carolina"/>
    <n v="2009"/>
    <n v="57201"/>
    <n v="27981"/>
    <n v="29220"/>
    <n v="3718.0650000000001"/>
    <n v="7836.5370000000003"/>
    <n v="7264.527"/>
    <n v="7264.527"/>
    <n v="9094.9589999999989"/>
    <n v="8980.5570000000007"/>
    <n v="6692.5169999999998"/>
    <n v="3660.864"/>
    <n v="2059.2359999999999"/>
    <n v="572.01"/>
    <x v="33"/>
    <s v="North Carolina, 2009"/>
  </r>
  <r>
    <s v="Gaston County"/>
    <s v="North Carolina"/>
    <n v="2009"/>
    <n v="202149"/>
    <n v="97752"/>
    <n v="104397"/>
    <n v="13543.983"/>
    <n v="27492.264000000003"/>
    <n v="24864.327000000001"/>
    <n v="26077.220999999998"/>
    <n v="30928.796999999999"/>
    <n v="29513.754000000001"/>
    <n v="23651.432999999997"/>
    <n v="14150.43"/>
    <n v="8894.5560000000005"/>
    <n v="3032.2350000000001"/>
    <x v="33"/>
    <s v="North Carolina, 2009"/>
  </r>
  <r>
    <s v="Gates County"/>
    <s v="North Carolina"/>
    <n v="2009"/>
    <n v="11555"/>
    <n v="5639"/>
    <n v="5916"/>
    <n v="658.63499999999999"/>
    <n v="1698.585"/>
    <n v="1502.15"/>
    <n v="970.62"/>
    <n v="1964.35"/>
    <n v="1802.58"/>
    <n v="1363.4899999999998"/>
    <n v="935.95499999999993"/>
    <n v="508.42"/>
    <n v="138.66"/>
    <x v="33"/>
    <s v="North Carolina, 2009"/>
  </r>
  <r>
    <s v="Graham County"/>
    <s v="North Carolina"/>
    <n v="2009"/>
    <n v="7964"/>
    <n v="3901"/>
    <n v="4063"/>
    <n v="422.09199999999998"/>
    <n v="987.53600000000006"/>
    <n v="955.68"/>
    <n v="684.904"/>
    <n v="1226.4559999999999"/>
    <n v="1122.924"/>
    <n v="1099.0319999999999"/>
    <n v="812.32799999999997"/>
    <n v="477.84000000000003"/>
    <n v="167.244"/>
    <x v="33"/>
    <s v="North Carolina, 2009"/>
  </r>
  <r>
    <s v="Granville County"/>
    <s v="North Carolina"/>
    <n v="2009"/>
    <n v="55670"/>
    <n v="29722"/>
    <n v="25948"/>
    <n v="3228.86"/>
    <n v="7237.1"/>
    <n v="7960.8099999999995"/>
    <n v="7070.09"/>
    <n v="9296.89"/>
    <n v="8573.18"/>
    <n v="6068.03"/>
    <n v="3562.88"/>
    <n v="2115.46"/>
    <n v="556.70000000000005"/>
    <x v="33"/>
    <s v="North Carolina, 2009"/>
  </r>
  <r>
    <s v="Greene County"/>
    <s v="North Carolina"/>
    <n v="2009"/>
    <n v="20402"/>
    <n v="10842"/>
    <n v="9560"/>
    <n v="1244.5219999999999"/>
    <n v="2570.652"/>
    <n v="2815.4760000000001"/>
    <n v="3284.7219999999998"/>
    <n v="2978.692"/>
    <n v="2876.6819999999998"/>
    <n v="2101.4059999999999"/>
    <n v="1407.7379999999998"/>
    <n v="795.678"/>
    <n v="306.02999999999997"/>
    <x v="33"/>
    <s v="North Carolina, 2009"/>
  </r>
  <r>
    <s v="Guilford County"/>
    <s v="North Carolina"/>
    <n v="2009"/>
    <n v="464041"/>
    <n v="222410"/>
    <n v="241631"/>
    <n v="31554.788"/>
    <n v="60789.370999999999"/>
    <n v="67285.945000000007"/>
    <n v="65429.781000000003"/>
    <n v="66821.903999999995"/>
    <n v="65893.822"/>
    <n v="50116.428"/>
    <n v="28306.501"/>
    <n v="19953.762999999999"/>
    <n v="7424.6559999999999"/>
    <x v="33"/>
    <s v="North Carolina, 2009"/>
  </r>
  <r>
    <s v="Halifax County"/>
    <s v="North Carolina"/>
    <n v="2009"/>
    <n v="55118"/>
    <n v="26206"/>
    <n v="28912"/>
    <n v="3582.67"/>
    <n v="7330.6939999999995"/>
    <n v="7440.93"/>
    <n v="5842.5079999999998"/>
    <n v="7110.2219999999998"/>
    <n v="8267.7000000000007"/>
    <n v="6834.6319999999996"/>
    <n v="4464.558"/>
    <n v="3251.962"/>
    <n v="1047.242"/>
    <x v="33"/>
    <s v="North Carolina, 2009"/>
  </r>
  <r>
    <s v="Harnett County"/>
    <s v="North Carolina"/>
    <n v="2009"/>
    <n v="108885"/>
    <n v="53328"/>
    <n v="55557"/>
    <n v="7948.6049999999996"/>
    <n v="16441.635000000002"/>
    <n v="15679.439999999999"/>
    <n v="16768.29"/>
    <n v="16768.29"/>
    <n v="14481.705"/>
    <n v="10452.959999999999"/>
    <n v="5988.6750000000002"/>
    <n v="3484.32"/>
    <n v="871.08"/>
    <x v="33"/>
    <s v="North Carolina, 2009"/>
  </r>
  <r>
    <s v="Haywood County"/>
    <s v="North Carolina"/>
    <n v="2009"/>
    <n v="56535"/>
    <n v="27055"/>
    <n v="29480"/>
    <n v="2939.82"/>
    <n v="6444.99"/>
    <n v="5936.1750000000002"/>
    <n v="5936.1750000000002"/>
    <n v="7519.1549999999997"/>
    <n v="8367.18"/>
    <n v="8084.5049999999992"/>
    <n v="6105.78"/>
    <n v="3957.45"/>
    <n v="1300.3050000000001"/>
    <x v="33"/>
    <s v="North Carolina, 2009"/>
  </r>
  <r>
    <s v="Henderson County"/>
    <s v="North Carolina"/>
    <n v="2009"/>
    <n v="100333"/>
    <n v="48408"/>
    <n v="51925"/>
    <n v="5919.6469999999999"/>
    <n v="11538.295"/>
    <n v="10233.966"/>
    <n v="10233.966"/>
    <n v="12641.958000000001"/>
    <n v="13845.954"/>
    <n v="13845.954"/>
    <n v="11036.630000000001"/>
    <n v="8126.973"/>
    <n v="2909.6570000000002"/>
    <x v="33"/>
    <s v="North Carolina, 2009"/>
  </r>
  <r>
    <s v="Hertford County"/>
    <s v="North Carolina"/>
    <n v="2009"/>
    <n v="23281"/>
    <n v="11334"/>
    <n v="11947"/>
    <n v="1489.9839999999999"/>
    <n v="2630.7529999999997"/>
    <n v="3748.241"/>
    <n v="2654.0340000000001"/>
    <n v="2910.125"/>
    <n v="3585.2739999999999"/>
    <n v="2747.1580000000004"/>
    <n v="1862.48"/>
    <n v="1117.4880000000001"/>
    <n v="535.46299999999997"/>
    <x v="33"/>
    <s v="North Carolina, 2009"/>
  </r>
  <r>
    <s v="Hoke County"/>
    <s v="North Carolina"/>
    <n v="2009"/>
    <n v="42410"/>
    <n v="21016"/>
    <n v="21394"/>
    <n v="3986.54"/>
    <n v="6700.78"/>
    <n v="5979.8099999999995"/>
    <n v="7421.75"/>
    <n v="6531.1399999999994"/>
    <n v="5258.84"/>
    <n v="3477.62"/>
    <n v="1908.45"/>
    <n v="890.61"/>
    <n v="296.87"/>
    <x v="33"/>
    <s v="North Carolina, 2009"/>
  </r>
  <r>
    <s v="Hyde County"/>
    <s v="North Carolina"/>
    <n v="2009"/>
    <n v="5256"/>
    <n v="3283"/>
    <n v="1973"/>
    <n v="241.77600000000001"/>
    <n v="572.904"/>
    <n v="388.94399999999996"/>
    <n v="798.91200000000003"/>
    <n v="1072.2239999999999"/>
    <n v="751.60799999999995"/>
    <n v="562.39200000000005"/>
    <n v="430.99200000000002"/>
    <n v="304.84800000000001"/>
    <n v="141.91200000000001"/>
    <x v="33"/>
    <s v="North Carolina, 2009"/>
  </r>
  <r>
    <s v="Iredell County"/>
    <s v="North Carolina"/>
    <n v="2009"/>
    <n v="150346"/>
    <n v="73498"/>
    <n v="76848"/>
    <n v="10373.874"/>
    <n v="22100.862000000001"/>
    <n v="18342.212"/>
    <n v="18041.519999999997"/>
    <n v="23905.014000000003"/>
    <n v="22401.554"/>
    <n v="16538.060000000001"/>
    <n v="10373.874"/>
    <n v="6915.9160000000002"/>
    <n v="1804.152"/>
    <x v="33"/>
    <s v="North Carolina, 2009"/>
  </r>
  <r>
    <s v="Jackson County"/>
    <s v="North Carolina"/>
    <n v="2009"/>
    <n v="36447"/>
    <n v="18027"/>
    <n v="18420"/>
    <n v="1713.009"/>
    <n v="3462.4650000000001"/>
    <n v="8382.81"/>
    <n v="3644.7"/>
    <n v="4227.8519999999999"/>
    <n v="4883.8980000000001"/>
    <n v="4956.7919999999995"/>
    <n v="3025.1010000000001"/>
    <n v="1676.5620000000001"/>
    <n v="437.36399999999998"/>
    <x v="33"/>
    <s v="North Carolina, 2009"/>
  </r>
  <r>
    <s v="Johnston County"/>
    <s v="North Carolina"/>
    <n v="2009"/>
    <n v="156888"/>
    <n v="78102"/>
    <n v="78786"/>
    <n v="12394.152"/>
    <n v="24160.752"/>
    <n v="18199.007999999998"/>
    <n v="22121.207999999999"/>
    <n v="27141.624"/>
    <n v="21964.32"/>
    <n v="16159.464"/>
    <n v="8785.7279999999992"/>
    <n v="4235.9760000000006"/>
    <n v="1725.768"/>
    <x v="33"/>
    <s v="North Carolina, 2009"/>
  </r>
  <r>
    <s v="Lee County"/>
    <s v="North Carolina"/>
    <n v="2009"/>
    <n v="57919"/>
    <n v="28387"/>
    <n v="29532"/>
    <n v="4575.6009999999997"/>
    <n v="7992.8220000000001"/>
    <n v="7008.1990000000005"/>
    <n v="6950.2800000000007"/>
    <n v="8398.255000000001"/>
    <n v="8050.741"/>
    <n v="6660.6849999999995"/>
    <n v="4343.9249999999993"/>
    <n v="2780.1120000000001"/>
    <n v="1100.461"/>
    <x v="33"/>
    <s v="North Carolina, 2009"/>
  </r>
  <r>
    <s v="Lenoir County"/>
    <s v="North Carolina"/>
    <n v="2009"/>
    <n v="56831"/>
    <n v="26900"/>
    <n v="29931"/>
    <n v="3864.5079999999998"/>
    <n v="7729.0159999999996"/>
    <n v="6990.2129999999997"/>
    <n v="6194.5789999999997"/>
    <n v="7274.3680000000004"/>
    <n v="8638.3119999999999"/>
    <n v="7103.875"/>
    <n v="4830.6350000000002"/>
    <n v="3182.5360000000001"/>
    <n v="1022.958"/>
    <x v="33"/>
    <s v="North Carolina, 2009"/>
  </r>
  <r>
    <s v="Lincoln County"/>
    <s v="North Carolina"/>
    <n v="2009"/>
    <n v="72728"/>
    <n v="36095"/>
    <n v="36633"/>
    <n v="4654.5919999999996"/>
    <n v="9963.7360000000008"/>
    <n v="8581.9040000000005"/>
    <n v="8800.0879999999997"/>
    <n v="11636.48"/>
    <n v="11200.112000000001"/>
    <n v="8945.5439999999999"/>
    <n v="5090.96"/>
    <n v="3054.576"/>
    <n v="800.00800000000004"/>
    <x v="33"/>
    <s v="North Carolina, 2009"/>
  </r>
  <r>
    <s v="McDowell County"/>
    <s v="North Carolina"/>
    <n v="2009"/>
    <n v="43587"/>
    <n v="21715"/>
    <n v="21872"/>
    <n v="2615.2199999999998"/>
    <n v="5491.9619999999995"/>
    <n v="5012.5049999999992"/>
    <n v="5579.1360000000004"/>
    <n v="6058.5930000000008"/>
    <n v="6668.8109999999997"/>
    <n v="5361.201"/>
    <n v="3661.308"/>
    <n v="2397.2849999999999"/>
    <n v="697.39200000000005"/>
    <x v="33"/>
    <s v="North Carolina, 2009"/>
  </r>
  <r>
    <s v="Macon County"/>
    <s v="North Carolina"/>
    <n v="2009"/>
    <n v="32607"/>
    <n v="15675"/>
    <n v="16932"/>
    <n v="1565.136"/>
    <n v="3554.163"/>
    <n v="3684.5910000000003"/>
    <n v="2869.4160000000002"/>
    <n v="3521.556"/>
    <n v="4695.4079999999994"/>
    <n v="5021.4780000000001"/>
    <n v="4043.268"/>
    <n v="2641.1670000000004"/>
    <n v="945.60299999999995"/>
    <x v="33"/>
    <s v="North Carolina, 2009"/>
  </r>
  <r>
    <s v="Madison County"/>
    <s v="North Carolina"/>
    <n v="2009"/>
    <n v="20227"/>
    <n v="10021"/>
    <n v="10206"/>
    <n v="1011.35"/>
    <n v="2305.8780000000002"/>
    <n v="2872.2340000000004"/>
    <n v="2265.424"/>
    <n v="2669.9639999999999"/>
    <n v="2973.3689999999997"/>
    <n v="2730.645"/>
    <n v="1820.4299999999998"/>
    <n v="1092.2579999999998"/>
    <n v="485.44799999999998"/>
    <x v="33"/>
    <s v="North Carolina, 2009"/>
  </r>
  <r>
    <s v="Martin County"/>
    <s v="North Carolina"/>
    <n v="2009"/>
    <n v="23699"/>
    <n v="10962"/>
    <n v="12737"/>
    <n v="1540.4349999999999"/>
    <n v="3057.1710000000003"/>
    <n v="2725.3850000000002"/>
    <n v="2464.6959999999999"/>
    <n v="2986.0740000000001"/>
    <n v="3744.442"/>
    <n v="3246.7629999999999"/>
    <n v="2109.2109999999998"/>
    <n v="1208.6489999999999"/>
    <n v="616.17399999999998"/>
    <x v="33"/>
    <s v="North Carolina, 2009"/>
  </r>
  <r>
    <s v="Mecklenburg County"/>
    <s v="North Carolina"/>
    <n v="2009"/>
    <n v="861189"/>
    <n v="421933"/>
    <n v="439256"/>
    <n v="69756.308999999994"/>
    <n v="119705.27100000001"/>
    <n v="113676.948"/>
    <n v="148124.508"/>
    <n v="142096.185"/>
    <n v="117121.704"/>
    <n v="78368.198999999993"/>
    <n v="39614.694000000003"/>
    <n v="24974.481"/>
    <n v="9473.0789999999997"/>
    <x v="33"/>
    <s v="North Carolina, 2009"/>
  </r>
  <r>
    <s v="Mitchell County"/>
    <s v="North Carolina"/>
    <n v="2009"/>
    <n v="15690"/>
    <n v="7766"/>
    <n v="7924"/>
    <n v="815.88"/>
    <n v="1663.1399999999999"/>
    <n v="1882.8000000000002"/>
    <n v="1820.04"/>
    <n v="2008.3200000000002"/>
    <n v="2259.3599999999997"/>
    <n v="2243.67"/>
    <n v="1553.31"/>
    <n v="1113.99"/>
    <n v="313.8"/>
    <x v="33"/>
    <s v="North Carolina, 2009"/>
  </r>
  <r>
    <s v="Montgomery County"/>
    <s v="North Carolina"/>
    <n v="2009"/>
    <n v="27456"/>
    <n v="13874"/>
    <n v="13582"/>
    <n v="1949.376"/>
    <n v="3761.4719999999998"/>
    <n v="3651.6480000000001"/>
    <n v="3157.4399999999996"/>
    <n v="3734.0160000000001"/>
    <n v="3843.84"/>
    <n v="3596.7359999999999"/>
    <n v="2114.1120000000001"/>
    <n v="1235.52"/>
    <n v="466.75200000000001"/>
    <x v="33"/>
    <s v="North Carolina, 2009"/>
  </r>
  <r>
    <s v="Moore County"/>
    <s v="North Carolina"/>
    <n v="2009"/>
    <n v="84280"/>
    <n v="40380"/>
    <n v="43900"/>
    <n v="4972.5200000000004"/>
    <n v="10366.44"/>
    <n v="9270.7999999999993"/>
    <n v="8175.16"/>
    <n v="10535"/>
    <n v="11462.08"/>
    <n v="11209.24"/>
    <n v="8933.68"/>
    <n v="6826.68"/>
    <n v="2444.12"/>
    <x v="33"/>
    <s v="North Carolina, 2009"/>
  </r>
  <r>
    <s v="Nash County"/>
    <s v="North Carolina"/>
    <n v="2009"/>
    <n v="92814"/>
    <n v="44403"/>
    <n v="48411"/>
    <n v="6311.3519999999999"/>
    <n v="12715.518"/>
    <n v="11880.191999999999"/>
    <n v="10487.982"/>
    <n v="12808.331999999999"/>
    <n v="14107.727999999999"/>
    <n v="11230.494000000001"/>
    <n v="6868.2359999999999"/>
    <n v="4733.5140000000001"/>
    <n v="1577.838"/>
    <x v="33"/>
    <s v="North Carolina, 2009"/>
  </r>
  <r>
    <s v="New Hanover County"/>
    <s v="North Carolina"/>
    <n v="2009"/>
    <n v="189463"/>
    <n v="91346"/>
    <n v="98117"/>
    <n v="11557.243"/>
    <n v="20840.93"/>
    <n v="33724.414000000004"/>
    <n v="24251.263999999999"/>
    <n v="25766.968000000001"/>
    <n v="25956.431"/>
    <n v="22356.633999999998"/>
    <n v="13451.873"/>
    <n v="8715.2980000000007"/>
    <n v="2841.9450000000002"/>
    <x v="33"/>
    <s v="North Carolina, 2009"/>
  </r>
  <r>
    <s v="Northampton County"/>
    <s v="North Carolina"/>
    <n v="2009"/>
    <n v="20611"/>
    <n v="9805"/>
    <n v="10806"/>
    <n v="1195.4380000000001"/>
    <n v="2370.2649999999999"/>
    <n v="2555.7640000000001"/>
    <n v="1772.546"/>
    <n v="2576.375"/>
    <n v="3215.3159999999998"/>
    <n v="2947.3729999999996"/>
    <n v="2040.489"/>
    <n v="1380.9369999999999"/>
    <n v="556.49699999999996"/>
    <x v="33"/>
    <s v="North Carolina, 2009"/>
  </r>
  <r>
    <s v="Onslow County"/>
    <s v="North Carolina"/>
    <n v="2009"/>
    <n v="165181"/>
    <n v="91315"/>
    <n v="73866"/>
    <n v="14701.109"/>
    <n v="19821.72"/>
    <n v="54014.187000000005"/>
    <n v="20152.081999999999"/>
    <n v="17344.004999999997"/>
    <n v="15857.376"/>
    <n v="11397.489000000001"/>
    <n v="7102.7830000000004"/>
    <n v="3633.982"/>
    <n v="660.72400000000005"/>
    <x v="33"/>
    <s v="North Carolina, 2009"/>
  </r>
  <r>
    <s v="Orange County"/>
    <s v="North Carolina"/>
    <n v="2009"/>
    <n v="124503"/>
    <n v="59064"/>
    <n v="65439"/>
    <n v="7221.174"/>
    <n v="14068.839"/>
    <n v="31499.258999999998"/>
    <n v="13197.317999999999"/>
    <n v="15687.378000000001"/>
    <n v="17803.929"/>
    <n v="12823.808999999999"/>
    <n v="6474.1559999999999"/>
    <n v="4482.1080000000002"/>
    <n v="1369.5329999999999"/>
    <x v="33"/>
    <s v="North Carolina, 2009"/>
  </r>
  <r>
    <s v="Pamlico County"/>
    <s v="North Carolina"/>
    <n v="2009"/>
    <n v="12470"/>
    <n v="6351"/>
    <n v="6119"/>
    <n v="523.74"/>
    <n v="1247"/>
    <n v="1284.4100000000001"/>
    <n v="1197.1199999999999"/>
    <n v="1571.22"/>
    <n v="1920.38"/>
    <n v="2020.1399999999999"/>
    <n v="1558.75"/>
    <n v="773.14"/>
    <n v="349.16"/>
    <x v="33"/>
    <s v="North Carolina, 2009"/>
  </r>
  <r>
    <s v="Pasquotank County"/>
    <s v="North Carolina"/>
    <n v="2009"/>
    <n v="40334"/>
    <n v="19430"/>
    <n v="20904"/>
    <n v="3025.05"/>
    <n v="5162.7520000000004"/>
    <n v="6574.442"/>
    <n v="5445.09"/>
    <n v="5162.7520000000004"/>
    <n v="5404.7559999999994"/>
    <n v="4194.7359999999999"/>
    <n v="2662.0439999999999"/>
    <n v="2137.7019999999998"/>
    <n v="524.34199999999998"/>
    <x v="33"/>
    <s v="North Carolina, 2009"/>
  </r>
  <r>
    <s v="Pender County"/>
    <s v="North Carolina"/>
    <n v="2009"/>
    <n v="49408"/>
    <n v="24826"/>
    <n v="24582"/>
    <n v="2865.6640000000002"/>
    <n v="6126.5920000000006"/>
    <n v="6027.7759999999998"/>
    <n v="5681.92"/>
    <n v="7114.7520000000004"/>
    <n v="7510.0159999999996"/>
    <n v="6620.6719999999996"/>
    <n v="4298.4960000000001"/>
    <n v="2322.1759999999999"/>
    <n v="839.93600000000004"/>
    <x v="33"/>
    <s v="North Carolina, 2009"/>
  </r>
  <r>
    <s v="Perquimans County"/>
    <s v="North Carolina"/>
    <n v="2009"/>
    <n v="12367"/>
    <n v="5906"/>
    <n v="6461"/>
    <n v="593.61599999999999"/>
    <n v="1348.0029999999999"/>
    <n v="1595.3430000000001"/>
    <n v="1026.461"/>
    <n v="1508.7739999999999"/>
    <n v="1830.316"/>
    <n v="1916.885"/>
    <n v="1508.7739999999999"/>
    <n v="667.81799999999998"/>
    <n v="371.01"/>
    <x v="33"/>
    <s v="North Carolina, 2009"/>
  </r>
  <r>
    <s v="Person County"/>
    <s v="North Carolina"/>
    <n v="2009"/>
    <n v="37301"/>
    <n v="18136"/>
    <n v="19165"/>
    <n v="2499.1669999999999"/>
    <n v="4699.9259999999995"/>
    <n v="4513.4210000000003"/>
    <n v="4252.3140000000003"/>
    <n v="5334.0429999999997"/>
    <n v="6080.0630000000001"/>
    <n v="4811.8289999999997"/>
    <n v="2834.8760000000002"/>
    <n v="1454.739"/>
    <n v="820.62199999999996"/>
    <x v="33"/>
    <s v="North Carolina, 2009"/>
  </r>
  <r>
    <s v="Pitt County"/>
    <s v="North Carolina"/>
    <n v="2009"/>
    <n v="151931"/>
    <n v="72003"/>
    <n v="79928"/>
    <n v="10787.101000000001"/>
    <n v="18991.375"/>
    <n v="35703.785000000003"/>
    <n v="18535.582000000002"/>
    <n v="19447.168000000001"/>
    <n v="19143.306"/>
    <n v="14281.513999999999"/>
    <n v="8052.3430000000008"/>
    <n v="5317.585"/>
    <n v="1671.241"/>
    <x v="33"/>
    <s v="North Carolina, 2009"/>
  </r>
  <r>
    <s v="Polk County"/>
    <s v="North Carolina"/>
    <n v="2009"/>
    <n v="19107"/>
    <n v="9225"/>
    <n v="9882"/>
    <n v="898.029"/>
    <n v="1910.7"/>
    <n v="1872.4860000000001"/>
    <n v="1643.202"/>
    <n v="2311.9470000000001"/>
    <n v="3018.9059999999999"/>
    <n v="2885.1570000000002"/>
    <n v="2120.877"/>
    <n v="1662.309"/>
    <n v="802.49400000000003"/>
    <x v="33"/>
    <s v="North Carolina, 2009"/>
  </r>
  <r>
    <s v="Randolph County"/>
    <s v="North Carolina"/>
    <n v="2009"/>
    <n v="139443"/>
    <n v="68755"/>
    <n v="70688"/>
    <n v="9203.2379999999994"/>
    <n v="19382.576999999997"/>
    <n v="17151.489000000001"/>
    <n v="17151.489000000001"/>
    <n v="21195.335999999999"/>
    <n v="20637.563999999998"/>
    <n v="16733.16"/>
    <n v="9900.4529999999995"/>
    <n v="6135.4920000000002"/>
    <n v="2370.5309999999999"/>
    <x v="33"/>
    <s v="North Carolina, 2009"/>
  </r>
  <r>
    <s v="Richmond County"/>
    <s v="North Carolina"/>
    <n v="2009"/>
    <n v="45947"/>
    <n v="22593"/>
    <n v="23354"/>
    <n v="3170.3429999999998"/>
    <n v="6294.7389999999996"/>
    <n v="6432.58"/>
    <n v="5973.1100000000006"/>
    <n v="6065.0039999999999"/>
    <n v="6202.8449999999993"/>
    <n v="5421.7460000000001"/>
    <n v="3354.1310000000003"/>
    <n v="2297.35"/>
    <n v="781.09900000000005"/>
    <x v="33"/>
    <s v="North Carolina, 2009"/>
  </r>
  <r>
    <s v="Robeson County"/>
    <s v="North Carolina"/>
    <n v="2009"/>
    <n v="127686"/>
    <n v="62202"/>
    <n v="65484"/>
    <n v="10470.252"/>
    <n v="19280.586000000003"/>
    <n v="18897.527999999998"/>
    <n v="17748.353999999999"/>
    <n v="17492.982"/>
    <n v="16854.552"/>
    <n v="13407.029999999999"/>
    <n v="7661.16"/>
    <n v="4469.01"/>
    <n v="1404.546"/>
    <x v="33"/>
    <s v="North Carolina, 2009"/>
  </r>
  <r>
    <s v="Rockingham County"/>
    <s v="North Carolina"/>
    <n v="2009"/>
    <n v="92007"/>
    <n v="44400"/>
    <n v="47607"/>
    <n v="5520.42"/>
    <n v="11868.903"/>
    <n v="10580.805"/>
    <n v="10396.790999999999"/>
    <n v="13157.001"/>
    <n v="14445.099"/>
    <n v="11684.888999999999"/>
    <n v="7452.567"/>
    <n v="5060.3850000000002"/>
    <n v="1840.14"/>
    <x v="33"/>
    <s v="North Carolina, 2009"/>
  </r>
  <r>
    <s v="Rowan County"/>
    <s v="North Carolina"/>
    <n v="2009"/>
    <n v="137387"/>
    <n v="67586"/>
    <n v="69801"/>
    <n v="8655.3809999999994"/>
    <n v="18272.470999999998"/>
    <n v="18135.083999999999"/>
    <n v="16623.827000000001"/>
    <n v="19921.114999999998"/>
    <n v="20058.502"/>
    <n v="15799.505000000001"/>
    <n v="9891.8639999999996"/>
    <n v="7281.5110000000004"/>
    <n v="2610.3530000000001"/>
    <x v="33"/>
    <s v="North Carolina, 2009"/>
  </r>
  <r>
    <s v="Rutherford County"/>
    <s v="North Carolina"/>
    <n v="2009"/>
    <n v="63153"/>
    <n v="30176"/>
    <n v="32977"/>
    <n v="3789.18"/>
    <n v="8020.4310000000005"/>
    <n v="7262.5949999999993"/>
    <n v="7199.442"/>
    <n v="8651.9609999999993"/>
    <n v="9157.1850000000013"/>
    <n v="8399.3490000000002"/>
    <n v="5557.4639999999999"/>
    <n v="3915.4859999999999"/>
    <n v="1199.9069999999999"/>
    <x v="33"/>
    <s v="North Carolina, 2009"/>
  </r>
  <r>
    <s v="Sampson County"/>
    <s v="North Carolina"/>
    <n v="2009"/>
    <n v="62996"/>
    <n v="31188"/>
    <n v="31808"/>
    <n v="4724.7"/>
    <n v="9134.42"/>
    <n v="8000.4920000000002"/>
    <n v="8378.4680000000008"/>
    <n v="8945.4320000000007"/>
    <n v="8630.4520000000011"/>
    <n v="6992.5560000000005"/>
    <n v="4535.7119999999995"/>
    <n v="2834.8199999999997"/>
    <n v="881.94399999999996"/>
    <x v="33"/>
    <s v="North Carolina, 2009"/>
  </r>
  <r>
    <s v="Stanly County"/>
    <s v="North Carolina"/>
    <n v="2009"/>
    <n v="59136"/>
    <n v="29328"/>
    <n v="29808"/>
    <n v="3607.2959999999998"/>
    <n v="7687.68"/>
    <n v="7924.2240000000002"/>
    <n v="6800.6399999999994"/>
    <n v="8515.5839999999989"/>
    <n v="8515.5839999999989"/>
    <n v="7214.5920000000006"/>
    <n v="4790.0160000000005"/>
    <n v="3134.2080000000001"/>
    <n v="1005.312"/>
    <x v="33"/>
    <s v="North Carolina, 2009"/>
  </r>
  <r>
    <s v="Stokes County"/>
    <s v="North Carolina"/>
    <n v="2009"/>
    <n v="45916"/>
    <n v="22238"/>
    <n v="23678"/>
    <n v="2525.38"/>
    <n v="5831.3320000000003"/>
    <n v="5326.2559999999994"/>
    <n v="4958.9279999999999"/>
    <n v="7071.0640000000003"/>
    <n v="7438.3919999999998"/>
    <n v="6014.9960000000001"/>
    <n v="3765.1120000000001"/>
    <n v="2295.8000000000002"/>
    <n v="734.65599999999995"/>
    <x v="33"/>
    <s v="North Carolina, 2009"/>
  </r>
  <r>
    <s v="Surry County"/>
    <s v="North Carolina"/>
    <n v="2009"/>
    <n v="72166"/>
    <n v="34968"/>
    <n v="37198"/>
    <n v="4618.6239999999998"/>
    <n v="9670.2439999999988"/>
    <n v="8010.4260000000004"/>
    <n v="8443.4219999999987"/>
    <n v="10247.572"/>
    <n v="10391.903999999999"/>
    <n v="8876.4179999999997"/>
    <n v="5917.6120000000001"/>
    <n v="4546.4580000000005"/>
    <n v="1226.8219999999999"/>
    <x v="33"/>
    <s v="North Carolina, 2009"/>
  </r>
  <r>
    <s v="Swain County"/>
    <s v="North Carolina"/>
    <n v="2009"/>
    <n v="13367"/>
    <n v="6531"/>
    <n v="6836"/>
    <n v="882.22199999999998"/>
    <n v="1670.875"/>
    <n v="1523.838"/>
    <n v="1710.9760000000001"/>
    <n v="1737.71"/>
    <n v="1858.0129999999999"/>
    <n v="1604.04"/>
    <n v="1243.1309999999999"/>
    <n v="842.12099999999998"/>
    <n v="307.44099999999997"/>
    <x v="33"/>
    <s v="North Carolina, 2009"/>
  </r>
  <r>
    <s v="Transylvania County"/>
    <s v="North Carolina"/>
    <n v="2009"/>
    <n v="29886"/>
    <n v="14306"/>
    <n v="15580"/>
    <n v="1344.87"/>
    <n v="3347.232"/>
    <n v="3526.5479999999998"/>
    <n v="2540.31"/>
    <n v="3257.5740000000001"/>
    <n v="4213.9259999999995"/>
    <n v="4453.0140000000001"/>
    <n v="3795.5219999999999"/>
    <n v="2540.31"/>
    <n v="866.69399999999996"/>
    <x v="33"/>
    <s v="North Carolina, 2009"/>
  </r>
  <r>
    <s v="Tyrrell County"/>
    <s v="North Carolina"/>
    <n v="2009"/>
    <n v="4112"/>
    <n v="2270"/>
    <n v="1842"/>
    <n v="143.91999999999999"/>
    <n v="283.72800000000001"/>
    <n v="431.76"/>
    <n v="653.80799999999999"/>
    <n v="641.47199999999998"/>
    <n v="834.73599999999999"/>
    <n v="476.99200000000002"/>
    <n v="357.74400000000003"/>
    <n v="209.71199999999999"/>
    <n v="74.016000000000005"/>
    <x v="33"/>
    <s v="North Carolina, 2009"/>
  </r>
  <r>
    <s v="Union County"/>
    <s v="North Carolina"/>
    <n v="2009"/>
    <n v="181852"/>
    <n v="90649"/>
    <n v="91203"/>
    <n v="14730.012000000001"/>
    <n v="31096.692000000003"/>
    <n v="22549.648000000001"/>
    <n v="22004.092000000001"/>
    <n v="32187.804"/>
    <n v="26186.688000000002"/>
    <n v="17275.940000000002"/>
    <n v="9456.3040000000001"/>
    <n v="4364.4480000000003"/>
    <n v="2000.3720000000001"/>
    <x v="33"/>
    <s v="North Carolina, 2009"/>
  </r>
  <r>
    <s v="Vance County"/>
    <s v="North Carolina"/>
    <n v="2009"/>
    <n v="42987"/>
    <n v="20309"/>
    <n v="22678"/>
    <n v="3352.9859999999999"/>
    <n v="6147.1409999999996"/>
    <n v="5631.2970000000005"/>
    <n v="5158.4400000000005"/>
    <n v="5631.2970000000005"/>
    <n v="6276.1019999999999"/>
    <n v="5072.4660000000003"/>
    <n v="3138.0509999999999"/>
    <n v="1977.402"/>
    <n v="601.81799999999998"/>
    <x v="33"/>
    <s v="North Carolina, 2009"/>
  </r>
  <r>
    <s v="Wake County"/>
    <s v="North Carolina"/>
    <n v="2009"/>
    <n v="828759"/>
    <n v="410281"/>
    <n v="418478"/>
    <n v="65471.961000000003"/>
    <n v="119341.296"/>
    <n v="108567.429"/>
    <n v="137573.99400000001"/>
    <n v="140060.27100000001"/>
    <n v="118512.537"/>
    <n v="74588.31"/>
    <n v="36465.396000000001"/>
    <n v="20718.974999999999"/>
    <n v="8287.59"/>
    <x v="33"/>
    <s v="North Carolina, 2009"/>
  </r>
  <r>
    <s v="Washington County"/>
    <s v="North Carolina"/>
    <n v="2009"/>
    <n v="12979"/>
    <n v="6328"/>
    <n v="6651"/>
    <n v="869.59299999999996"/>
    <n v="1752.165"/>
    <n v="1752.165"/>
    <n v="1025.3409999999999"/>
    <n v="1674.2909999999999"/>
    <n v="1920.8920000000001"/>
    <n v="1804.0810000000001"/>
    <n v="1129.173"/>
    <n v="571.07600000000002"/>
    <n v="467.24400000000003"/>
    <x v="33"/>
    <s v="North Carolina, 2009"/>
  </r>
  <r>
    <s v="Watauga County"/>
    <s v="North Carolina"/>
    <n v="2009"/>
    <n v="44636"/>
    <n v="22212"/>
    <n v="22424"/>
    <n v="1830.076"/>
    <n v="3481.6080000000002"/>
    <n v="15577.964"/>
    <n v="3927.9679999999998"/>
    <n v="4329.692"/>
    <n v="5311.6839999999993"/>
    <n v="4820.6880000000001"/>
    <n v="2901.34"/>
    <n v="2053.2560000000003"/>
    <n v="401.72399999999999"/>
    <x v="33"/>
    <s v="North Carolina, 2009"/>
  </r>
  <r>
    <s v="Wayne County"/>
    <s v="North Carolina"/>
    <n v="2009"/>
    <n v="113290"/>
    <n v="55201"/>
    <n v="58089"/>
    <n v="8723.33"/>
    <n v="15634.02"/>
    <n v="16200.47"/>
    <n v="14727.7"/>
    <n v="15407.44"/>
    <n v="16200.47"/>
    <n v="12461.900000000001"/>
    <n v="8043.59"/>
    <n v="4871.47"/>
    <n v="1246.19"/>
    <x v="33"/>
    <s v="North Carolina, 2009"/>
  </r>
  <r>
    <s v="Wilkes County"/>
    <s v="North Carolina"/>
    <n v="2009"/>
    <n v="66563"/>
    <n v="32889"/>
    <n v="33674"/>
    <n v="4060.3429999999998"/>
    <n v="8386.9380000000001"/>
    <n v="7388.4930000000004"/>
    <n v="8120.6859999999997"/>
    <n v="9451.9459999999999"/>
    <n v="9984.4500000000007"/>
    <n v="8586.6270000000004"/>
    <n v="5924.107"/>
    <n v="3195.0240000000003"/>
    <n v="1464.386"/>
    <x v="33"/>
    <s v="North Carolina, 2009"/>
  </r>
  <r>
    <s v="Wilson County"/>
    <s v="North Carolina"/>
    <n v="2009"/>
    <n v="76765"/>
    <n v="36687"/>
    <n v="40078"/>
    <n v="5373.55"/>
    <n v="10593.57"/>
    <n v="9979.4500000000007"/>
    <n v="9288.5649999999987"/>
    <n v="10593.57"/>
    <n v="11207.689999999999"/>
    <n v="9211.7999999999993"/>
    <n v="5603.8449999999993"/>
    <n v="3838.25"/>
    <n v="997.94500000000005"/>
    <x v="33"/>
    <s v="North Carolina, 2009"/>
  </r>
  <r>
    <s v="Yadkin County"/>
    <s v="North Carolina"/>
    <n v="2009"/>
    <n v="37520"/>
    <n v="18298"/>
    <n v="19222"/>
    <n v="2251.1999999999998"/>
    <n v="4990.16"/>
    <n v="4427.3600000000006"/>
    <n v="4052.16"/>
    <n v="5628"/>
    <n v="5665.52"/>
    <n v="4614.96"/>
    <n v="3189.2"/>
    <n v="1951.04"/>
    <n v="675.36"/>
    <x v="33"/>
    <s v="North Carolina, 2009"/>
  </r>
  <r>
    <s v="Yancey County"/>
    <s v="North Carolina"/>
    <n v="2009"/>
    <n v="18336"/>
    <n v="9080"/>
    <n v="9256"/>
    <n v="880.12800000000004"/>
    <n v="2126.9759999999997"/>
    <n v="2126.9760000000001"/>
    <n v="1980.288"/>
    <n v="2365.3440000000001"/>
    <n v="2732.0640000000003"/>
    <n v="2622.0479999999998"/>
    <n v="1870.2719999999999"/>
    <n v="1081.8240000000001"/>
    <n v="513.40800000000002"/>
    <x v="33"/>
    <s v="North Carolina, 2009"/>
  </r>
  <r>
    <s v="Adams County"/>
    <s v="North Dakota"/>
    <n v="2009"/>
    <n v="2291"/>
    <n v="1093"/>
    <n v="1198"/>
    <n v="93.930999999999997"/>
    <n v="235.97299999999998"/>
    <n v="235.97300000000001"/>
    <n v="183.28"/>
    <n v="235.97300000000001"/>
    <n v="403.21600000000001"/>
    <n v="233.68200000000002"/>
    <n v="245.137"/>
    <n v="176.40699999999998"/>
    <n v="245.137"/>
    <x v="34"/>
    <s v="North Dakota, 2009"/>
  </r>
  <r>
    <s v="Barnes County"/>
    <s v="North Dakota"/>
    <n v="2009"/>
    <n v="10840"/>
    <n v="5357"/>
    <n v="5483"/>
    <n v="574.52"/>
    <n v="1235.76"/>
    <n v="1506.76"/>
    <n v="1116.52"/>
    <n v="1181.56"/>
    <n v="1691.04"/>
    <n v="1376.68"/>
    <n v="997.28"/>
    <n v="791.31999999999994"/>
    <n v="390.24"/>
    <x v="34"/>
    <s v="North Dakota, 2009"/>
  </r>
  <r>
    <s v="Benson County"/>
    <s v="North Dakota"/>
    <n v="2009"/>
    <n v="6889"/>
    <n v="3443"/>
    <n v="3446"/>
    <n v="723.34500000000003"/>
    <n v="1184.9079999999999"/>
    <n v="1150.463"/>
    <n v="682.01099999999997"/>
    <n v="750.90100000000007"/>
    <n v="847.34699999999998"/>
    <n v="688.9"/>
    <n v="434.00700000000001"/>
    <n v="310.005"/>
    <n v="117.113"/>
    <x v="34"/>
    <s v="North Dakota, 2009"/>
  </r>
  <r>
    <s v="Bottineau County"/>
    <s v="North Dakota"/>
    <n v="2009"/>
    <n v="6427"/>
    <n v="3246"/>
    <n v="3181"/>
    <n v="289.21499999999997"/>
    <n v="604.13800000000003"/>
    <n v="899.78"/>
    <n v="359.91200000000003"/>
    <n v="751.95900000000006"/>
    <n v="1118.298"/>
    <n v="1034.7469999999998"/>
    <n v="636.27300000000002"/>
    <n v="398.47400000000005"/>
    <n v="340.63099999999997"/>
    <x v="34"/>
    <s v="North Dakota, 2009"/>
  </r>
  <r>
    <s v="Bowman County"/>
    <s v="North Dakota"/>
    <n v="2009"/>
    <n v="2944"/>
    <n v="1447"/>
    <n v="1497"/>
    <n v="141.31200000000001"/>
    <n v="306.17599999999999"/>
    <n v="412.15999999999997"/>
    <n v="170.75200000000001"/>
    <n v="353.28"/>
    <n v="521.08799999999997"/>
    <n v="373.88800000000003"/>
    <n v="267.904"/>
    <n v="238.464"/>
    <n v="156.03200000000001"/>
    <x v="34"/>
    <s v="North Dakota, 2009"/>
  </r>
  <r>
    <s v="Burke County"/>
    <s v="North Dakota"/>
    <n v="2009"/>
    <n v="2027"/>
    <n v="1039"/>
    <n v="988"/>
    <n v="72.971999999999994"/>
    <n v="208.78100000000001"/>
    <n v="168.24099999999999"/>
    <n v="129.72800000000001"/>
    <n v="220.94299999999998"/>
    <n v="352.69799999999998"/>
    <n v="362.83299999999997"/>
    <n v="210.80799999999999"/>
    <n v="198.64600000000002"/>
    <n v="95.269000000000005"/>
    <x v="34"/>
    <s v="North Dakota, 2009"/>
  </r>
  <r>
    <s v="Burleigh County"/>
    <s v="North Dakota"/>
    <n v="2009"/>
    <n v="77049"/>
    <n v="37804"/>
    <n v="39245"/>
    <n v="4854.0870000000004"/>
    <n v="9168.8309999999983"/>
    <n v="11557.35"/>
    <n v="11557.349999999999"/>
    <n v="9939.3209999999999"/>
    <n v="11557.35"/>
    <n v="8244.2429999999986"/>
    <n v="4931.1360000000004"/>
    <n v="3775.4009999999998"/>
    <n v="1463.931"/>
    <x v="34"/>
    <s v="North Dakota, 2009"/>
  </r>
  <r>
    <s v="Cass County"/>
    <s v="North Dakota"/>
    <n v="2009"/>
    <n v="137803"/>
    <n v="69977"/>
    <n v="67826"/>
    <n v="9370.6039999999994"/>
    <n v="15985.148000000001"/>
    <n v="30316.660000000003"/>
    <n v="22186.283000000003"/>
    <n v="17500.981"/>
    <n v="17500.981"/>
    <n v="11713.254999999999"/>
    <n v="6201.1350000000002"/>
    <n v="4823.1049999999996"/>
    <n v="2204.848"/>
    <x v="34"/>
    <s v="North Dakota, 2009"/>
  </r>
  <r>
    <s v="Cavalier County"/>
    <s v="North Dakota"/>
    <n v="2009"/>
    <n v="3905"/>
    <n v="1952"/>
    <n v="1953"/>
    <n v="171.82"/>
    <n v="370.97500000000002"/>
    <n v="378.78500000000003"/>
    <n v="288.97000000000003"/>
    <n v="378.78500000000003"/>
    <n v="738.04499999999996"/>
    <n v="636.51499999999999"/>
    <n v="421.74"/>
    <n v="339.73500000000001"/>
    <n v="187.44"/>
    <x v="34"/>
    <s v="North Dakota, 2009"/>
  </r>
  <r>
    <s v="Dickey County"/>
    <s v="North Dakota"/>
    <n v="2009"/>
    <n v="5341"/>
    <n v="2731"/>
    <n v="2610"/>
    <n v="352.50599999999997"/>
    <n v="678.30700000000002"/>
    <n v="822.5139999999999"/>
    <n v="411.25700000000001"/>
    <n v="539.44100000000003"/>
    <n v="769.10400000000004"/>
    <n v="630.23800000000006"/>
    <n v="480.69"/>
    <n v="453.98500000000001"/>
    <n v="202.958"/>
    <x v="34"/>
    <s v="North Dakota, 2009"/>
  </r>
  <r>
    <s v="Dunn County"/>
    <s v="North Dakota"/>
    <n v="2009"/>
    <n v="3318"/>
    <n v="1652"/>
    <n v="1666"/>
    <n v="165.9"/>
    <n v="457.88400000000001"/>
    <n v="474.47400000000005"/>
    <n v="209.03399999999999"/>
    <n v="374.93399999999997"/>
    <n v="554.10599999999999"/>
    <n v="514.29"/>
    <n v="272.07600000000002"/>
    <n v="209.03399999999999"/>
    <n v="82.95"/>
    <x v="34"/>
    <s v="North Dakota, 2009"/>
  </r>
  <r>
    <s v="Eddy County"/>
    <s v="North Dakota"/>
    <n v="2009"/>
    <n v="2417"/>
    <n v="1200"/>
    <n v="1217"/>
    <n v="149.85400000000001"/>
    <n v="360.13300000000004"/>
    <n v="232.03200000000001"/>
    <n v="188.52600000000001"/>
    <n v="290.03999999999996"/>
    <n v="386.72"/>
    <n v="294.87399999999997"/>
    <n v="205.44499999999999"/>
    <n v="205.44499999999999"/>
    <n v="101.514"/>
    <x v="34"/>
    <s v="North Dakota, 2009"/>
  </r>
  <r>
    <s v="Emmons County"/>
    <s v="North Dakota"/>
    <n v="2009"/>
    <n v="3542"/>
    <n v="1770"/>
    <n v="1772"/>
    <n v="155.84800000000001"/>
    <n v="446.29199999999997"/>
    <n v="265.64999999999998"/>
    <n v="283.36"/>
    <n v="386.07799999999997"/>
    <n v="552.55200000000002"/>
    <n v="467.54399999999998"/>
    <n v="421.49800000000005"/>
    <n v="432.12400000000002"/>
    <n v="134.596"/>
    <x v="34"/>
    <s v="North Dakota, 2009"/>
  </r>
  <r>
    <s v="Foster County"/>
    <s v="North Dakota"/>
    <n v="2009"/>
    <n v="3424"/>
    <n v="1697"/>
    <n v="1727"/>
    <n v="164.352"/>
    <n v="359.52"/>
    <n v="451.96799999999996"/>
    <n v="202.01599999999999"/>
    <n v="445.12"/>
    <n v="554.68799999999999"/>
    <n v="390.33600000000001"/>
    <n v="386.91200000000003"/>
    <n v="342.4"/>
    <n v="126.688"/>
    <x v="34"/>
    <s v="North Dakota, 2009"/>
  </r>
  <r>
    <s v="Golden Valley County"/>
    <s v="North Dakota"/>
    <n v="2009"/>
    <n v="1533"/>
    <n v="765"/>
    <n v="768"/>
    <n v="62.853000000000002"/>
    <n v="193.15800000000002"/>
    <n v="216.15300000000002"/>
    <n v="122.64"/>
    <n v="182.42700000000002"/>
    <n v="243.74700000000001"/>
    <n v="190.09199999999998"/>
    <n v="113.44199999999999"/>
    <n v="142.56900000000002"/>
    <n v="67.451999999999998"/>
    <x v="34"/>
    <s v="North Dakota, 2009"/>
  </r>
  <r>
    <s v="Grand Forks County"/>
    <s v="North Dakota"/>
    <n v="2009"/>
    <n v="66573"/>
    <n v="34182"/>
    <n v="32391"/>
    <n v="4194.0990000000002"/>
    <n v="7056.7379999999994"/>
    <n v="20238.191999999999"/>
    <n v="7922.1869999999999"/>
    <n v="6990.165"/>
    <n v="7789.0409999999993"/>
    <n v="5658.7049999999999"/>
    <n v="3128.931"/>
    <n v="2463.201"/>
    <n v="1065.1679999999999"/>
    <x v="34"/>
    <s v="North Dakota, 2009"/>
  </r>
  <r>
    <s v="Grant County"/>
    <s v="North Dakota"/>
    <n v="2009"/>
    <n v="2525"/>
    <n v="1320"/>
    <n v="1205"/>
    <n v="80.8"/>
    <n v="234.82499999999999"/>
    <n v="449.45"/>
    <n v="123.72499999999999"/>
    <n v="242.4"/>
    <n v="434.3"/>
    <n v="333.29999999999995"/>
    <n v="305.52499999999998"/>
    <n v="232.3"/>
    <n v="90.9"/>
    <x v="34"/>
    <s v="North Dakota, 2009"/>
  </r>
  <r>
    <s v="Griggs County"/>
    <s v="North Dakota"/>
    <n v="2009"/>
    <n v="2310"/>
    <n v="1165"/>
    <n v="1145"/>
    <n v="124.74"/>
    <n v="180.18"/>
    <n v="279.51"/>
    <n v="133.97999999999999"/>
    <n v="173.25"/>
    <n v="399.63"/>
    <n v="411.18"/>
    <n v="231"/>
    <n v="231"/>
    <n v="140.91"/>
    <x v="34"/>
    <s v="North Dakota, 2009"/>
  </r>
  <r>
    <s v="Hettinger County"/>
    <s v="North Dakota"/>
    <n v="2009"/>
    <n v="2407"/>
    <n v="1241"/>
    <n v="1166"/>
    <n v="86.652000000000001"/>
    <n v="226.25800000000001"/>
    <n v="223.851"/>
    <n v="228.66499999999999"/>
    <n v="238.29300000000001"/>
    <n v="356.23599999999999"/>
    <n v="430.85299999999995"/>
    <n v="286.43299999999999"/>
    <n v="247.92099999999999"/>
    <n v="79.430999999999997"/>
    <x v="34"/>
    <s v="North Dakota, 2009"/>
  </r>
  <r>
    <s v="Kidder County"/>
    <s v="North Dakota"/>
    <n v="2009"/>
    <n v="2298"/>
    <n v="1180"/>
    <n v="1118"/>
    <n v="117.19799999999999"/>
    <n v="289.548"/>
    <n v="128.68799999999999"/>
    <n v="199.92599999999999"/>
    <n v="278.05799999999999"/>
    <n v="418.23599999999999"/>
    <n v="351.59399999999999"/>
    <n v="229.8"/>
    <n v="197.62799999999999"/>
    <n v="87.323999999999998"/>
    <x v="34"/>
    <s v="North Dakota, 2009"/>
  </r>
  <r>
    <s v="LaMoure County"/>
    <s v="North Dakota"/>
    <n v="2009"/>
    <n v="4085"/>
    <n v="2064"/>
    <n v="2021"/>
    <n v="216.505"/>
    <n v="445.26499999999999"/>
    <n v="494.28499999999997"/>
    <n v="245.1"/>
    <n v="424.84000000000003"/>
    <n v="706.70500000000004"/>
    <n v="559.64499999999998"/>
    <n v="424.84000000000003"/>
    <n v="404.41499999999996"/>
    <n v="163.4"/>
    <x v="34"/>
    <s v="North Dakota, 2009"/>
  </r>
  <r>
    <s v="Logan County"/>
    <s v="North Dakota"/>
    <n v="2009"/>
    <n v="1946"/>
    <n v="905"/>
    <n v="1041"/>
    <n v="75.894000000000005"/>
    <n v="270.49400000000003"/>
    <n v="107.03"/>
    <n v="149.84199999999998"/>
    <n v="221.84399999999999"/>
    <n v="219.898"/>
    <n v="266.60199999999998"/>
    <n v="258.81799999999998"/>
    <n v="239.358"/>
    <n v="138.166"/>
    <x v="34"/>
    <s v="North Dakota, 2009"/>
  </r>
  <r>
    <s v="McHenry County"/>
    <s v="North Dakota"/>
    <n v="2009"/>
    <n v="5275"/>
    <n v="2693"/>
    <n v="2582"/>
    <n v="258.47500000000002"/>
    <n v="648.82500000000005"/>
    <n v="648.82500000000005"/>
    <n v="395.625"/>
    <n v="627.72500000000002"/>
    <n v="912.57500000000005"/>
    <n v="685.75"/>
    <n v="490.57500000000005"/>
    <n v="416.72500000000002"/>
    <n v="179.35"/>
    <x v="34"/>
    <s v="North Dakota, 2009"/>
  </r>
  <r>
    <s v="McIntosh County"/>
    <s v="North Dakota"/>
    <n v="2009"/>
    <n v="2754"/>
    <n v="1377"/>
    <n v="1377"/>
    <n v="134.946"/>
    <n v="217.566"/>
    <n v="247.86"/>
    <n v="217.56599999999997"/>
    <n v="253.36799999999999"/>
    <n v="465.42599999999999"/>
    <n v="300.18600000000004"/>
    <n v="388.31399999999996"/>
    <n v="313.95600000000002"/>
    <n v="214.81200000000001"/>
    <x v="34"/>
    <s v="North Dakota, 2009"/>
  </r>
  <r>
    <s v="McKenzie County"/>
    <s v="North Dakota"/>
    <n v="2009"/>
    <n v="5594"/>
    <n v="2802"/>
    <n v="2792"/>
    <n v="330.04599999999999"/>
    <n v="788.75400000000002"/>
    <n v="760.78399999999999"/>
    <n v="514.64800000000002"/>
    <n v="654.49800000000005"/>
    <n v="967.76199999999994"/>
    <n v="744.00199999999995"/>
    <n v="430.738"/>
    <n v="268.512"/>
    <n v="139.85"/>
    <x v="34"/>
    <s v="North Dakota, 2009"/>
  </r>
  <r>
    <s v="McLean County"/>
    <s v="North Dakota"/>
    <n v="2009"/>
    <n v="8360"/>
    <n v="4175"/>
    <n v="4185"/>
    <n v="376.2"/>
    <n v="919.6"/>
    <n v="953.04"/>
    <n v="526.67999999999995"/>
    <n v="927.96"/>
    <n v="1446.28"/>
    <n v="1454.6399999999999"/>
    <n v="869.44"/>
    <n v="610.28"/>
    <n v="275.88"/>
    <x v="34"/>
    <s v="North Dakota, 2009"/>
  </r>
  <r>
    <s v="Mercer County"/>
    <s v="North Dakota"/>
    <n v="2009"/>
    <n v="7955"/>
    <n v="4047"/>
    <n v="3908"/>
    <n v="350.02"/>
    <n v="970.51"/>
    <n v="946.64499999999998"/>
    <n v="644.35500000000002"/>
    <n v="1018.24"/>
    <n v="1678.5050000000001"/>
    <n v="1105.7449999999999"/>
    <n v="596.625"/>
    <n v="445.48"/>
    <n v="206.83"/>
    <x v="34"/>
    <s v="North Dakota, 2009"/>
  </r>
  <r>
    <s v="Morton County"/>
    <s v="North Dakota"/>
    <n v="2009"/>
    <n v="25850"/>
    <n v="12904"/>
    <n v="12946"/>
    <n v="1809.5"/>
    <n v="3308.8"/>
    <n v="3438.05"/>
    <n v="3050.3"/>
    <n v="3205.3999999999996"/>
    <n v="4161.8500000000004"/>
    <n v="3179.55"/>
    <n v="1757.8000000000002"/>
    <n v="1421.75"/>
    <n v="491.15"/>
    <x v="34"/>
    <s v="North Dakota, 2009"/>
  </r>
  <r>
    <s v="Mountrail County"/>
    <s v="North Dakota"/>
    <n v="2009"/>
    <n v="6540"/>
    <n v="3273"/>
    <n v="3267"/>
    <n v="470.88"/>
    <n v="954.84"/>
    <n v="909.06000000000006"/>
    <n v="601.68000000000006"/>
    <n v="706.32"/>
    <n v="994.07999999999993"/>
    <n v="817.5"/>
    <n v="483.96000000000004"/>
    <n v="366.24"/>
    <n v="228.9"/>
    <x v="34"/>
    <s v="North Dakota, 2009"/>
  </r>
  <r>
    <s v="Nelson County"/>
    <s v="North Dakota"/>
    <n v="2009"/>
    <n v="3234"/>
    <n v="1617"/>
    <n v="1617"/>
    <n v="67.914000000000001"/>
    <n v="410.71800000000002"/>
    <n v="368.67599999999999"/>
    <n v="145.53"/>
    <n v="342.80399999999997"/>
    <n v="514.20600000000002"/>
    <n v="455.99400000000003"/>
    <n v="391.31399999999996"/>
    <n v="300.762"/>
    <n v="236.08199999999999"/>
    <x v="34"/>
    <s v="North Dakota, 2009"/>
  </r>
  <r>
    <s v="Oliver County"/>
    <s v="North Dakota"/>
    <n v="2009"/>
    <n v="1624"/>
    <n v="831"/>
    <n v="793"/>
    <n v="76.328000000000003"/>
    <n v="194.88"/>
    <n v="142.91200000000001"/>
    <n v="92.568000000000012"/>
    <n v="199.75200000000001"/>
    <n v="274.45600000000002"/>
    <n v="363.77600000000001"/>
    <n v="129.92000000000002"/>
    <n v="102.312"/>
    <n v="48.72"/>
    <x v="34"/>
    <s v="North Dakota, 2009"/>
  </r>
  <r>
    <s v="Pembina County"/>
    <s v="North Dakota"/>
    <n v="2009"/>
    <n v="7607"/>
    <n v="3806"/>
    <n v="3801"/>
    <n v="372.74299999999999"/>
    <n v="905.23299999999995"/>
    <n v="981.30300000000011"/>
    <n v="532.49"/>
    <n v="928.05400000000009"/>
    <n v="1338.8319999999999"/>
    <n v="1057.373"/>
    <n v="646.59500000000003"/>
    <n v="395.56400000000002"/>
    <n v="464.02699999999999"/>
    <x v="34"/>
    <s v="North Dakota, 2009"/>
  </r>
  <r>
    <s v="Pierce County"/>
    <s v="North Dakota"/>
    <n v="2009"/>
    <n v="4101"/>
    <n v="1981"/>
    <n v="2120"/>
    <n v="217.35300000000001"/>
    <n v="500.322"/>
    <n v="344.48400000000004"/>
    <n v="524.928"/>
    <n v="348.58500000000004"/>
    <n v="627.45299999999997"/>
    <n v="520.827"/>
    <n v="418.30200000000002"/>
    <n v="389.59500000000003"/>
    <n v="209.15100000000001"/>
    <x v="34"/>
    <s v="North Dakota, 2009"/>
  </r>
  <r>
    <s v="Ramsey County"/>
    <s v="North Dakota"/>
    <n v="2009"/>
    <n v="11254"/>
    <n v="5655"/>
    <n v="5599"/>
    <n v="697.74800000000005"/>
    <n v="1418.0039999999999"/>
    <n v="1586.8140000000001"/>
    <n v="1024.114"/>
    <n v="1406.75"/>
    <n v="1766.8779999999999"/>
    <n v="1294.21"/>
    <n v="922.82799999999997"/>
    <n v="754.01800000000003"/>
    <n v="360.12799999999999"/>
    <x v="34"/>
    <s v="North Dakota, 2009"/>
  </r>
  <r>
    <s v="Ransom County"/>
    <s v="North Dakota"/>
    <n v="2009"/>
    <n v="5670"/>
    <n v="2948"/>
    <n v="2722"/>
    <n v="334.53"/>
    <n v="737.1"/>
    <n v="640.71"/>
    <n v="515.97"/>
    <n v="748.44"/>
    <n v="895.86"/>
    <n v="680.40000000000009"/>
    <n v="464.94"/>
    <n v="340.2"/>
    <n v="317.52"/>
    <x v="34"/>
    <s v="North Dakota, 2009"/>
  </r>
  <r>
    <s v="Richland County"/>
    <s v="North Dakota"/>
    <n v="2009"/>
    <n v="16563"/>
    <n v="8672"/>
    <n v="7891"/>
    <n v="993.78"/>
    <n v="2120.0640000000003"/>
    <n v="3511.3559999999998"/>
    <n v="1109.721"/>
    <n v="1888.182"/>
    <n v="2749.4579999999996"/>
    <n v="1656.3000000000002"/>
    <n v="1109.721"/>
    <n v="1026.9059999999999"/>
    <n v="397.512"/>
    <x v="34"/>
    <s v="North Dakota, 2009"/>
  </r>
  <r>
    <s v="Rolette County"/>
    <s v="North Dakota"/>
    <n v="2009"/>
    <n v="13672"/>
    <n v="6728"/>
    <n v="6944"/>
    <n v="1421.8879999999999"/>
    <n v="2406.2719999999999"/>
    <n v="2337.9120000000003"/>
    <n v="1517.5920000000001"/>
    <n v="1640.6399999999999"/>
    <n v="1818.376"/>
    <n v="1203.136"/>
    <n v="724.61599999999999"/>
    <n v="437.50400000000002"/>
    <n v="177.73599999999999"/>
    <x v="34"/>
    <s v="North Dakota, 2009"/>
  </r>
  <r>
    <s v="Sargent County"/>
    <s v="North Dakota"/>
    <n v="2009"/>
    <n v="4058"/>
    <n v="2135"/>
    <n v="1923"/>
    <n v="202.9"/>
    <n v="535.65599999999995"/>
    <n v="503.19200000000001"/>
    <n v="316.524"/>
    <n v="466.66999999999996"/>
    <n v="685.80199999999991"/>
    <n v="580.29399999999998"/>
    <n v="377.39400000000001"/>
    <n v="336.81399999999996"/>
    <n v="48.695999999999998"/>
    <x v="34"/>
    <s v="North Dakota, 2009"/>
  </r>
  <r>
    <s v="Sheridan County"/>
    <s v="North Dakota"/>
    <n v="2009"/>
    <n v="1320"/>
    <n v="652"/>
    <n v="668"/>
    <n v="18.48"/>
    <n v="108.24000000000001"/>
    <n v="76.56"/>
    <n v="63.36"/>
    <n v="159.72"/>
    <n v="273.24"/>
    <n v="209.88"/>
    <n v="191.4"/>
    <n v="174.24"/>
    <n v="46.2"/>
    <x v="34"/>
    <s v="North Dakota, 2009"/>
  </r>
  <r>
    <s v="Sioux County"/>
    <s v="North Dakota"/>
    <n v="2009"/>
    <n v="4144"/>
    <n v="2111"/>
    <n v="2033"/>
    <n v="501.42399999999998"/>
    <n v="762.49599999999998"/>
    <n v="779.072"/>
    <n v="497.28"/>
    <n v="629.88799999999992"/>
    <n v="389.536"/>
    <n v="277.64800000000002"/>
    <n v="174.048"/>
    <n v="103.6"/>
    <n v="20.72"/>
    <x v="34"/>
    <s v="North Dakota, 2009"/>
  </r>
  <r>
    <s v="Slope County"/>
    <s v="North Dakota"/>
    <n v="2009"/>
    <n v="703"/>
    <n v="367"/>
    <n v="336"/>
    <n v="37.962000000000003"/>
    <n v="106.15299999999999"/>
    <n v="74.518000000000001"/>
    <n v="53.427999999999997"/>
    <n v="79.438999999999993"/>
    <n v="149.036"/>
    <n v="86.468999999999994"/>
    <n v="76.62700000000001"/>
    <n v="32.338000000000001"/>
    <n v="7.03"/>
    <x v="34"/>
    <s v="North Dakota, 2009"/>
  </r>
  <r>
    <s v="Stark County"/>
    <s v="North Dakota"/>
    <n v="2009"/>
    <n v="22393"/>
    <n v="11089"/>
    <n v="11304"/>
    <n v="1276.4010000000001"/>
    <n v="2575.1949999999997"/>
    <n v="3851.596"/>
    <n v="2843.9110000000001"/>
    <n v="2463.23"/>
    <n v="3358.95"/>
    <n v="2373.6579999999999"/>
    <n v="1657.0820000000001"/>
    <n v="1298.7939999999999"/>
    <n v="671.79"/>
    <x v="34"/>
    <s v="North Dakota, 2009"/>
  </r>
  <r>
    <s v="Steele County"/>
    <s v="North Dakota"/>
    <n v="2009"/>
    <n v="1929"/>
    <n v="986"/>
    <n v="943"/>
    <n v="48.225000000000001"/>
    <n v="285.49199999999996"/>
    <n v="256.55700000000002"/>
    <n v="117.66900000000001"/>
    <n v="300.92399999999998"/>
    <n v="331.78800000000001"/>
    <n v="227.62200000000001"/>
    <n v="183.255"/>
    <n v="129.24299999999999"/>
    <n v="52.082999999999998"/>
    <x v="34"/>
    <s v="North Dakota, 2009"/>
  </r>
  <r>
    <s v="Towner County"/>
    <s v="North Dakota"/>
    <n v="2009"/>
    <n v="2318"/>
    <n v="1166"/>
    <n v="1152"/>
    <n v="71.858000000000004"/>
    <n v="268.88799999999998"/>
    <n v="206.30199999999999"/>
    <n v="210.93799999999999"/>
    <n v="317.56599999999997"/>
    <n v="368.56200000000001"/>
    <n v="282.79599999999999"/>
    <n v="259.61599999999999"/>
    <n v="252.66200000000001"/>
    <n v="83.447999999999993"/>
    <x v="34"/>
    <s v="North Dakota, 2009"/>
  </r>
  <r>
    <s v="Traill County"/>
    <s v="North Dakota"/>
    <n v="2009"/>
    <n v="7997"/>
    <n v="4078"/>
    <n v="3919"/>
    <n v="439.83499999999998"/>
    <n v="1007.6220000000001"/>
    <n v="1167.5619999999999"/>
    <n v="711.73299999999995"/>
    <n v="999.625"/>
    <n v="1271.5230000000001"/>
    <n v="911.6579999999999"/>
    <n v="599.77499999999998"/>
    <n v="607.77200000000005"/>
    <n v="287.892"/>
    <x v="34"/>
    <s v="North Dakota, 2009"/>
  </r>
  <r>
    <s v="Walsh County"/>
    <s v="North Dakota"/>
    <n v="2009"/>
    <n v="11052"/>
    <n v="5541"/>
    <n v="5511"/>
    <n v="663.12"/>
    <n v="1326.24"/>
    <n v="1458.864"/>
    <n v="762.58799999999997"/>
    <n v="1392.5519999999999"/>
    <n v="1878.84"/>
    <n v="1414.6559999999999"/>
    <n v="939.42000000000007"/>
    <n v="773.64"/>
    <n v="431.02800000000002"/>
    <x v="34"/>
    <s v="North Dakota, 2009"/>
  </r>
  <r>
    <s v="Ward County"/>
    <s v="North Dakota"/>
    <n v="2009"/>
    <n v="56353"/>
    <n v="27853"/>
    <n v="28500"/>
    <n v="4451.8869999999997"/>
    <n v="6818.7129999999997"/>
    <n v="10087.187"/>
    <n v="8622.009"/>
    <n v="6367.8890000000001"/>
    <n v="7100.4780000000001"/>
    <n v="5353.5349999999999"/>
    <n v="3550.239"/>
    <n v="2817.65"/>
    <n v="1239.7660000000001"/>
    <x v="34"/>
    <s v="North Dakota, 2009"/>
  </r>
  <r>
    <s v="Wells County"/>
    <s v="North Dakota"/>
    <n v="2009"/>
    <n v="4251"/>
    <n v="2076"/>
    <n v="2175"/>
    <n v="187.04400000000001"/>
    <n v="425.1"/>
    <n v="391.09200000000004"/>
    <n v="403.84499999999997"/>
    <n v="446.35500000000002"/>
    <n v="671.6579999999999"/>
    <n v="548.37900000000002"/>
    <n v="484.61400000000003"/>
    <n v="514.37099999999998"/>
    <n v="178.542"/>
    <x v="34"/>
    <s v="North Dakota, 2009"/>
  </r>
  <r>
    <s v="Williams County"/>
    <s v="North Dakota"/>
    <n v="2009"/>
    <n v="19644"/>
    <n v="9569"/>
    <n v="10075"/>
    <n v="1217.9280000000001"/>
    <n v="2416.212"/>
    <n v="2730.5159999999996"/>
    <n v="2278.7039999999997"/>
    <n v="2160.84"/>
    <n v="3300.192"/>
    <n v="2337.636"/>
    <n v="1551.876"/>
    <n v="1080.42"/>
    <n v="589.32000000000005"/>
    <x v="34"/>
    <s v="North Dakota, 2009"/>
  </r>
  <r>
    <s v="Adams County"/>
    <s v="Ohio"/>
    <n v="2009"/>
    <n v="28142"/>
    <n v="13925"/>
    <n v="14217"/>
    <n v="1913.6559999999999"/>
    <n v="3855.4539999999997"/>
    <n v="3489.6080000000002"/>
    <n v="3742.886"/>
    <n v="3771.0280000000002"/>
    <n v="4136.8739999999998"/>
    <n v="3292.614"/>
    <n v="2251.36"/>
    <n v="1322.674"/>
    <n v="393.988"/>
    <x v="35"/>
    <s v="Ohio, 2009"/>
  </r>
  <r>
    <s v="Allen County"/>
    <s v="Ohio"/>
    <n v="2009"/>
    <n v="104946"/>
    <n v="51994"/>
    <n v="52952"/>
    <n v="7031.3819999999996"/>
    <n v="14482.547999999999"/>
    <n v="15112.224"/>
    <n v="12278.682000000001"/>
    <n v="13223.196"/>
    <n v="15636.954"/>
    <n v="11963.844000000001"/>
    <n v="7346.2199999999993"/>
    <n v="5562.1379999999999"/>
    <n v="2308.8119999999999"/>
    <x v="35"/>
    <s v="Ohio, 2009"/>
  </r>
  <r>
    <s v="Ashland County"/>
    <s v="Ohio"/>
    <n v="2009"/>
    <n v="54622"/>
    <n v="26913"/>
    <n v="27709"/>
    <n v="3495.808"/>
    <n v="7319.348"/>
    <n v="8357.1659999999993"/>
    <n v="6226.9079999999994"/>
    <n v="6991.616"/>
    <n v="7974.8119999999999"/>
    <n v="6336.152"/>
    <n v="4151.2719999999999"/>
    <n v="2621.8559999999998"/>
    <n v="1201.684"/>
    <x v="35"/>
    <s v="Ohio, 2009"/>
  </r>
  <r>
    <s v="Ashtabula County"/>
    <s v="Ohio"/>
    <n v="2009"/>
    <n v="101375"/>
    <n v="49801"/>
    <n v="51574"/>
    <n v="6183.875"/>
    <n v="13685.625"/>
    <n v="12469.125"/>
    <n v="11151.25"/>
    <n v="14192.5"/>
    <n v="16118.625"/>
    <n v="12469.125"/>
    <n v="7501.75"/>
    <n v="5170.125"/>
    <n v="2331.625"/>
    <x v="35"/>
    <s v="Ohio, 2009"/>
  </r>
  <r>
    <s v="Auglaize County"/>
    <s v="Ohio"/>
    <n v="2009"/>
    <n v="46620"/>
    <n v="22910"/>
    <n v="23710"/>
    <n v="3030.3"/>
    <n v="6480.18"/>
    <n v="6200.46"/>
    <n v="4755.24"/>
    <n v="6480.18"/>
    <n v="7319.34"/>
    <n v="5174.82"/>
    <n v="3310.02"/>
    <n v="2657.34"/>
    <n v="1118.8800000000001"/>
    <x v="35"/>
    <s v="Ohio, 2009"/>
  </r>
  <r>
    <s v="Belmont County"/>
    <s v="Ohio"/>
    <n v="2009"/>
    <n v="68372"/>
    <n v="34144"/>
    <n v="34228"/>
    <n v="3486.9720000000002"/>
    <n v="7520.92"/>
    <n v="8546.5"/>
    <n v="7794.4079999999994"/>
    <n v="9161.848"/>
    <n v="11007.892"/>
    <n v="8751.616"/>
    <n v="5743.2479999999996"/>
    <n v="3965.576"/>
    <n v="2324.6480000000001"/>
    <x v="35"/>
    <s v="Ohio, 2009"/>
  </r>
  <r>
    <s v="Brown County"/>
    <s v="Ohio"/>
    <n v="2009"/>
    <n v="43823"/>
    <n v="21688"/>
    <n v="22135"/>
    <n v="2804.672"/>
    <n v="6091.3970000000008"/>
    <n v="5521.6980000000003"/>
    <n v="5390.2289999999994"/>
    <n v="6266.6890000000003"/>
    <n v="6836.3879999999999"/>
    <n v="5171.1139999999996"/>
    <n v="3286.7249999999999"/>
    <n v="1665.2739999999999"/>
    <n v="701.16800000000001"/>
    <x v="35"/>
    <s v="Ohio, 2009"/>
  </r>
  <r>
    <s v="Butler County"/>
    <s v="Ohio"/>
    <n v="2009"/>
    <n v="356878"/>
    <n v="174904"/>
    <n v="181974"/>
    <n v="24981.46"/>
    <n v="49249.164000000004"/>
    <n v="51033.554000000004"/>
    <n v="51747.31"/>
    <n v="51033.554000000004"/>
    <n v="52461.065999999999"/>
    <n v="37115.311999999998"/>
    <n v="21412.68"/>
    <n v="13918.242"/>
    <n v="4282.5360000000001"/>
    <x v="35"/>
    <s v="Ohio, 2009"/>
  </r>
  <r>
    <s v="Carroll County"/>
    <s v="Ohio"/>
    <n v="2009"/>
    <n v="28752"/>
    <n v="14242"/>
    <n v="14510"/>
    <n v="1552.6079999999999"/>
    <n v="3824.0160000000001"/>
    <n v="3335.232"/>
    <n v="2932.7039999999997"/>
    <n v="3939.0240000000003"/>
    <n v="4744.08"/>
    <n v="3939.0240000000003"/>
    <n v="2501.424"/>
    <n v="1437.6"/>
    <n v="546.28800000000001"/>
    <x v="35"/>
    <s v="Ohio, 2009"/>
  </r>
  <r>
    <s v="Champaign County"/>
    <s v="Ohio"/>
    <n v="2009"/>
    <n v="39549"/>
    <n v="19528"/>
    <n v="20021"/>
    <n v="2491.587"/>
    <n v="5695.0560000000005"/>
    <n v="5141.37"/>
    <n v="4113.0960000000005"/>
    <n v="5734.6049999999996"/>
    <n v="6050.9970000000003"/>
    <n v="4904.076"/>
    <n v="3045.2730000000001"/>
    <n v="1779.7049999999999"/>
    <n v="632.78399999999999"/>
    <x v="35"/>
    <s v="Ohio, 2009"/>
  </r>
  <r>
    <s v="Clark County"/>
    <s v="Ohio"/>
    <n v="2009"/>
    <n v="140419"/>
    <n v="67726"/>
    <n v="72693"/>
    <n v="8986.8160000000007"/>
    <n v="18675.726999999999"/>
    <n v="18114.050999999999"/>
    <n v="16148.184999999999"/>
    <n v="18254.47"/>
    <n v="20501.173999999999"/>
    <n v="17552.375"/>
    <n v="11233.52"/>
    <n v="7723.0450000000001"/>
    <n v="3089.2179999999998"/>
    <x v="35"/>
    <s v="Ohio, 2009"/>
  </r>
  <r>
    <s v="Clermont County"/>
    <s v="Ohio"/>
    <n v="2009"/>
    <n v="193377"/>
    <n v="95301"/>
    <n v="98076"/>
    <n v="13923.144"/>
    <n v="28039.665000000001"/>
    <n v="24172.125"/>
    <n v="24172.125"/>
    <n v="29973.434999999998"/>
    <n v="30553.565999999999"/>
    <n v="21271.47"/>
    <n v="11795.996999999999"/>
    <n v="7154.9490000000005"/>
    <n v="2127.1469999999999"/>
    <x v="35"/>
    <s v="Ohio, 2009"/>
  </r>
  <r>
    <s v="Clinton County"/>
    <s v="Ohio"/>
    <n v="2009"/>
    <n v="42820"/>
    <n v="20846"/>
    <n v="21974"/>
    <n v="2911.76"/>
    <n v="5994.8"/>
    <n v="6037.62"/>
    <n v="5352.5"/>
    <n v="5951.98"/>
    <n v="6551.46"/>
    <n v="4710.2000000000007"/>
    <n v="2868.94"/>
    <n v="1755.62"/>
    <n v="770.76"/>
    <x v="35"/>
    <s v="Ohio, 2009"/>
  </r>
  <r>
    <s v="Columbiana County"/>
    <s v="Ohio"/>
    <n v="2009"/>
    <n v="108683"/>
    <n v="54281"/>
    <n v="54402"/>
    <n v="6086.2479999999996"/>
    <n v="13585.375"/>
    <n v="13368.009"/>
    <n v="12172.495999999999"/>
    <n v="14998.254000000001"/>
    <n v="17715.328999999998"/>
    <n v="13802.741"/>
    <n v="8803.3230000000003"/>
    <n v="6303.6139999999996"/>
    <n v="1956.2940000000001"/>
    <x v="35"/>
    <s v="Ohio, 2009"/>
  </r>
  <r>
    <s v="Coshocton County"/>
    <s v="Ohio"/>
    <n v="2009"/>
    <n v="36215"/>
    <n v="17727"/>
    <n v="18488"/>
    <n v="2353.9749999999999"/>
    <n v="4925.24"/>
    <n v="4707.9500000000007"/>
    <n v="3947.4349999999995"/>
    <n v="4780.38"/>
    <n v="5613.3250000000007"/>
    <n v="4454.4449999999997"/>
    <n v="2933.415"/>
    <n v="1810.75"/>
    <n v="651.87"/>
    <x v="35"/>
    <s v="Ohio, 2009"/>
  </r>
  <r>
    <s v="Crawford County"/>
    <s v="Ohio"/>
    <n v="2009"/>
    <n v="44181"/>
    <n v="21281"/>
    <n v="22900"/>
    <n v="2650.86"/>
    <n v="5831.8919999999998"/>
    <n v="5301.7199999999993"/>
    <n v="4948.2719999999999"/>
    <n v="5876.0730000000003"/>
    <n v="6715.5119999999997"/>
    <n v="5522.625"/>
    <n v="3887.9279999999999"/>
    <n v="2606.6790000000001"/>
    <n v="927.80100000000004"/>
    <x v="35"/>
    <s v="Ohio, 2009"/>
  </r>
  <r>
    <s v="Cuyahoga County"/>
    <s v="Ohio"/>
    <n v="2009"/>
    <n v="1296287"/>
    <n v="613535"/>
    <n v="682752"/>
    <n v="80369.793999999994"/>
    <n v="168517.31"/>
    <n v="168517.31"/>
    <n v="159443.30099999998"/>
    <n v="176295.03200000001"/>
    <n v="199628.19799999997"/>
    <n v="146480.43100000001"/>
    <n v="92036.377000000008"/>
    <n v="73888.358999999997"/>
    <n v="29814.600999999999"/>
    <x v="35"/>
    <s v="Ohio, 2009"/>
  </r>
  <r>
    <s v="Darke County"/>
    <s v="Ohio"/>
    <n v="2009"/>
    <n v="52196"/>
    <n v="25643"/>
    <n v="26553"/>
    <n v="3340.5439999999999"/>
    <n v="7098.6559999999999"/>
    <n v="6524.5"/>
    <n v="5532.7759999999998"/>
    <n v="7150.8519999999999"/>
    <n v="7829.4"/>
    <n v="6263.52"/>
    <n v="4123.4840000000004"/>
    <n v="3027.3679999999999"/>
    <n v="1200.508"/>
    <x v="35"/>
    <s v="Ohio, 2009"/>
  </r>
  <r>
    <s v="Defiance County"/>
    <s v="Ohio"/>
    <n v="2009"/>
    <n v="38516"/>
    <n v="18999"/>
    <n v="19517"/>
    <n v="2657.6039999999998"/>
    <n v="5045.5959999999995"/>
    <n v="5238.1759999999995"/>
    <n v="4275.2759999999998"/>
    <n v="5084.1120000000001"/>
    <n v="5931.4639999999999"/>
    <n v="4698.9519999999993"/>
    <n v="2850.1840000000002"/>
    <n v="2156.8960000000002"/>
    <n v="616.25599999999997"/>
    <x v="35"/>
    <s v="Ohio, 2009"/>
  </r>
  <r>
    <s v="Delaware County"/>
    <s v="Ohio"/>
    <n v="2009"/>
    <n v="159868"/>
    <n v="79634"/>
    <n v="80234"/>
    <n v="12629.572"/>
    <n v="25419.011999999999"/>
    <n v="18065.084000000003"/>
    <n v="19823.632000000001"/>
    <n v="30055.184000000001"/>
    <n v="24459.804"/>
    <n v="15826.931999999999"/>
    <n v="7833.5319999999992"/>
    <n v="4316.4359999999997"/>
    <n v="1438.8119999999999"/>
    <x v="35"/>
    <s v="Ohio, 2009"/>
  </r>
  <r>
    <s v="Erie County"/>
    <s v="Ohio"/>
    <n v="2009"/>
    <n v="77400"/>
    <n v="37923"/>
    <n v="39477"/>
    <n v="4411.8"/>
    <n v="9752.4"/>
    <n v="9520.2000000000007"/>
    <n v="7275.6"/>
    <n v="10216.799999999999"/>
    <n v="12461.4"/>
    <n v="10603.8"/>
    <n v="6733.7999999999993"/>
    <n v="4644"/>
    <n v="1780.2"/>
    <x v="35"/>
    <s v="Ohio, 2009"/>
  </r>
  <r>
    <s v="Fairfield County"/>
    <s v="Ohio"/>
    <n v="2009"/>
    <n v="140842"/>
    <n v="70120"/>
    <n v="70722"/>
    <n v="9013.8880000000008"/>
    <n v="20985.457999999999"/>
    <n v="17746.092000000001"/>
    <n v="17886.934000000001"/>
    <n v="21689.668000000001"/>
    <n v="21267.142"/>
    <n v="15633.462"/>
    <n v="9013.887999999999"/>
    <n v="5492.8379999999997"/>
    <n v="1690.104"/>
    <x v="35"/>
    <s v="Ohio, 2009"/>
  </r>
  <r>
    <s v="Fayette County"/>
    <s v="Ohio"/>
    <n v="2009"/>
    <n v="28205"/>
    <n v="13842"/>
    <n v="14363"/>
    <n v="1946.145"/>
    <n v="3835.88"/>
    <n v="3497.42"/>
    <n v="3525.625"/>
    <n v="3779.4700000000003"/>
    <n v="4146.1350000000002"/>
    <n v="3412.8050000000003"/>
    <n v="2171.7849999999999"/>
    <n v="1410.25"/>
    <n v="535.89499999999998"/>
    <x v="35"/>
    <s v="Ohio, 2009"/>
  </r>
  <r>
    <s v="Franklin County"/>
    <s v="Ohio"/>
    <n v="2009"/>
    <n v="1124073"/>
    <n v="548899"/>
    <n v="575174"/>
    <n v="84305.475000000006"/>
    <n v="145005.41700000002"/>
    <n v="155122.07399999999"/>
    <n v="212449.79700000002"/>
    <n v="159618.36599999998"/>
    <n v="152873.92800000001"/>
    <n v="104538.78899999999"/>
    <n v="57327.722999999998"/>
    <n v="38218.482000000004"/>
    <n v="14612.949000000001"/>
    <x v="35"/>
    <s v="Ohio, 2009"/>
  </r>
  <r>
    <s v="Fulton County"/>
    <s v="Ohio"/>
    <n v="2009"/>
    <n v="42482"/>
    <n v="20908"/>
    <n v="21574"/>
    <n v="2761.33"/>
    <n v="6287.3360000000002"/>
    <n v="5480.1779999999999"/>
    <n v="4333.1639999999998"/>
    <n v="6074.9260000000004"/>
    <n v="7009.53"/>
    <n v="4885.43"/>
    <n v="2846.2939999999999"/>
    <n v="2039.136"/>
    <n v="764.67600000000004"/>
    <x v="35"/>
    <s v="Ohio, 2009"/>
  </r>
  <r>
    <s v="Gallia County"/>
    <s v="Ohio"/>
    <n v="2009"/>
    <n v="30837"/>
    <n v="15103"/>
    <n v="15734"/>
    <n v="1973.568"/>
    <n v="4008.8100000000004"/>
    <n v="4193.8320000000003"/>
    <n v="3792.951"/>
    <n v="3854.625"/>
    <n v="4718.0609999999997"/>
    <n v="3762.114"/>
    <n v="2621.145"/>
    <n v="1418.502"/>
    <n v="524.22900000000004"/>
    <x v="35"/>
    <s v="Ohio, 2009"/>
  </r>
  <r>
    <s v="Geauga County"/>
    <s v="Ohio"/>
    <n v="2009"/>
    <n v="98143"/>
    <n v="48664"/>
    <n v="49479"/>
    <n v="5790.4369999999999"/>
    <n v="14819.593000000001"/>
    <n v="13053.019"/>
    <n v="6477.4380000000001"/>
    <n v="13249.305"/>
    <n v="17273.168000000001"/>
    <n v="13151.162"/>
    <n v="7753.2970000000005"/>
    <n v="4612.7209999999995"/>
    <n v="1962.86"/>
    <x v="35"/>
    <s v="Ohio, 2009"/>
  </r>
  <r>
    <s v="Greene County"/>
    <s v="Ohio"/>
    <n v="2009"/>
    <n v="158389"/>
    <n v="77102"/>
    <n v="81287"/>
    <n v="9186.5619999999999"/>
    <n v="19640.236000000001"/>
    <n v="33578.468000000001"/>
    <n v="13779.843000000001"/>
    <n v="20273.792000000001"/>
    <n v="23758.35"/>
    <n v="18531.512999999999"/>
    <n v="10612.063"/>
    <n v="6810.7269999999999"/>
    <n v="2375.835"/>
    <x v="35"/>
    <s v="Ohio, 2009"/>
  </r>
  <r>
    <s v="Guernsey County"/>
    <s v="Ohio"/>
    <n v="2009"/>
    <n v="40332"/>
    <n v="19601"/>
    <n v="20731"/>
    <n v="2460.252"/>
    <n v="5606.1480000000001"/>
    <n v="5041.5"/>
    <n v="4355.8559999999998"/>
    <n v="5485.152"/>
    <n v="6170.7960000000003"/>
    <n v="5001.1679999999997"/>
    <n v="3468.5520000000001"/>
    <n v="2097.2640000000001"/>
    <n v="645.31200000000001"/>
    <x v="35"/>
    <s v="Ohio, 2009"/>
  </r>
  <r>
    <s v="Hamilton County"/>
    <s v="Ohio"/>
    <n v="2009"/>
    <n v="851867"/>
    <n v="407687"/>
    <n v="444180"/>
    <n v="57075.089"/>
    <n v="110742.70999999999"/>
    <n v="120965.114"/>
    <n v="119261.38"/>
    <n v="112446.444"/>
    <n v="127780.05"/>
    <n v="89446.035000000003"/>
    <n v="55371.354999999996"/>
    <n v="42593.35"/>
    <n v="17889.206999999999"/>
    <x v="35"/>
    <s v="Ohio, 2009"/>
  </r>
  <r>
    <s v="Hancock County"/>
    <s v="Ohio"/>
    <n v="2009"/>
    <n v="74058"/>
    <n v="35947"/>
    <n v="38111"/>
    <n v="4665.6540000000005"/>
    <n v="9775.6560000000009"/>
    <n v="10516.236000000001"/>
    <n v="9701.598"/>
    <n v="9775.655999999999"/>
    <n v="11108.7"/>
    <n v="8294.4959999999992"/>
    <n v="5110.0020000000004"/>
    <n v="3554.7840000000001"/>
    <n v="1629.2760000000001"/>
    <x v="35"/>
    <s v="Ohio, 2009"/>
  </r>
  <r>
    <s v="Hardin County"/>
    <s v="Ohio"/>
    <n v="2009"/>
    <n v="31739"/>
    <n v="15541"/>
    <n v="16198"/>
    <n v="1936.079"/>
    <n v="3872.1579999999999"/>
    <n v="5935.1929999999993"/>
    <n v="4506.9380000000001"/>
    <n v="3840.4189999999999"/>
    <n v="4189.5479999999998"/>
    <n v="3332.5950000000003"/>
    <n v="2221.73"/>
    <n v="1301.299"/>
    <n v="603.04100000000005"/>
    <x v="35"/>
    <s v="Ohio, 2009"/>
  </r>
  <r>
    <s v="Harrison County"/>
    <s v="Ohio"/>
    <n v="2009"/>
    <n v="15430"/>
    <n v="7543"/>
    <n v="7887"/>
    <n v="910.37"/>
    <n v="1882.46"/>
    <n v="1651.01"/>
    <n v="1543"/>
    <n v="1944.18"/>
    <n v="2576.81"/>
    <n v="2144.77"/>
    <n v="1404.13"/>
    <n v="941.23"/>
    <n v="447.47"/>
    <x v="35"/>
    <s v="Ohio, 2009"/>
  </r>
  <r>
    <s v="Henry County"/>
    <s v="Ohio"/>
    <n v="2009"/>
    <n v="28976"/>
    <n v="14307"/>
    <n v="14669"/>
    <n v="1883.44"/>
    <n v="3998.6880000000001"/>
    <n v="3940.7359999999999"/>
    <n v="3303.2640000000001"/>
    <n v="3708.9279999999999"/>
    <n v="4636.16"/>
    <n v="3303.2640000000001"/>
    <n v="2086.2719999999999"/>
    <n v="1477.7759999999998"/>
    <n v="608.49599999999998"/>
    <x v="35"/>
    <s v="Ohio, 2009"/>
  </r>
  <r>
    <s v="Highland County"/>
    <s v="Ohio"/>
    <n v="2009"/>
    <n v="42384"/>
    <n v="20907"/>
    <n v="21477"/>
    <n v="3051.6480000000001"/>
    <n v="5891.3760000000002"/>
    <n v="5509.92"/>
    <n v="5425.152"/>
    <n v="5594.6880000000001"/>
    <n v="6103.2960000000003"/>
    <n v="5001.3119999999999"/>
    <n v="3305.9520000000002"/>
    <n v="1737.7440000000001"/>
    <n v="762.91200000000003"/>
    <x v="35"/>
    <s v="Ohio, 2009"/>
  </r>
  <r>
    <s v="Hocking County"/>
    <s v="Ohio"/>
    <n v="2009"/>
    <n v="28857"/>
    <n v="14271"/>
    <n v="14586"/>
    <n v="1731.42"/>
    <n v="3837.9809999999998"/>
    <n v="3607.125"/>
    <n v="3462.84"/>
    <n v="3953.4090000000001"/>
    <n v="4501.692"/>
    <n v="3722.5529999999999"/>
    <n v="2337.4169999999999"/>
    <n v="1211.9940000000001"/>
    <n v="432.85500000000002"/>
    <x v="35"/>
    <s v="Ohio, 2009"/>
  </r>
  <r>
    <s v="Holmes County"/>
    <s v="Ohio"/>
    <n v="2009"/>
    <n v="41452"/>
    <n v="20728"/>
    <n v="20724"/>
    <n v="3979.3919999999998"/>
    <n v="7834.4279999999999"/>
    <n v="6259.2520000000004"/>
    <n v="5761.8279999999995"/>
    <n v="4808.4319999999998"/>
    <n v="4684.076"/>
    <n v="3564.8719999999998"/>
    <n v="2321.3119999999999"/>
    <n v="1616.6279999999999"/>
    <n v="497.42399999999998"/>
    <x v="35"/>
    <s v="Ohio, 2009"/>
  </r>
  <r>
    <s v="Huron County"/>
    <s v="Ohio"/>
    <n v="2009"/>
    <n v="59997"/>
    <n v="29492"/>
    <n v="30505"/>
    <n v="4319.7839999999997"/>
    <n v="9059.5469999999987"/>
    <n v="7679.616"/>
    <n v="6959.652"/>
    <n v="8219.5889999999999"/>
    <n v="8939.5529999999999"/>
    <n v="6839.6580000000004"/>
    <n v="4139.7929999999997"/>
    <n v="2879.8559999999998"/>
    <n v="899.95500000000004"/>
    <x v="35"/>
    <s v="Ohio, 2009"/>
  </r>
  <r>
    <s v="Jackson County"/>
    <s v="Ohio"/>
    <n v="2009"/>
    <n v="33342"/>
    <n v="16030"/>
    <n v="17312"/>
    <n v="2233.9140000000002"/>
    <n v="4567.8540000000003"/>
    <n v="4067.7240000000002"/>
    <n v="4367.8019999999997"/>
    <n v="4667.88"/>
    <n v="4801.2479999999996"/>
    <n v="4001.04"/>
    <n v="2567.3339999999998"/>
    <n v="1567.0740000000001"/>
    <n v="533.47199999999998"/>
    <x v="35"/>
    <s v="Ohio, 2009"/>
  </r>
  <r>
    <s v="Jefferson County"/>
    <s v="Ohio"/>
    <n v="2009"/>
    <n v="68762"/>
    <n v="32840"/>
    <n v="35922"/>
    <n v="3575.6239999999998"/>
    <n v="7770.1059999999998"/>
    <n v="8870.2979999999989"/>
    <n v="6876.2"/>
    <n v="8388.9639999999999"/>
    <n v="11208.206"/>
    <n v="9145.3460000000014"/>
    <n v="6463.6280000000006"/>
    <n v="4538.2919999999995"/>
    <n v="1856.5740000000001"/>
    <x v="35"/>
    <s v="Ohio, 2009"/>
  </r>
  <r>
    <s v="Knox County"/>
    <s v="Ohio"/>
    <n v="2009"/>
    <n v="58871"/>
    <n v="28784"/>
    <n v="30087"/>
    <n v="3826.6149999999998"/>
    <n v="7770.9719999999998"/>
    <n v="9654.844000000001"/>
    <n v="6122.5839999999998"/>
    <n v="7653.2300000000005"/>
    <n v="8712.9079999999994"/>
    <n v="6711.2939999999999"/>
    <n v="4533.067"/>
    <n v="2708.0659999999998"/>
    <n v="1118.549"/>
    <x v="35"/>
    <s v="Ohio, 2009"/>
  </r>
  <r>
    <s v="Lake County"/>
    <s v="Ohio"/>
    <n v="2009"/>
    <n v="234634"/>
    <n v="114571"/>
    <n v="120063"/>
    <n v="13139.504000000001"/>
    <n v="29798.518"/>
    <n v="28625.347999999998"/>
    <n v="26044.374000000003"/>
    <n v="33318.027999999998"/>
    <n v="38479.975999999995"/>
    <n v="29563.883999999998"/>
    <n v="18066.817999999999"/>
    <n v="12435.602000000001"/>
    <n v="4692.68"/>
    <x v="35"/>
    <s v="Ohio, 2009"/>
  </r>
  <r>
    <s v="Lawrence County"/>
    <s v="Ohio"/>
    <n v="2009"/>
    <n v="62683"/>
    <n v="30056"/>
    <n v="32627"/>
    <n v="3823.663"/>
    <n v="8086.107"/>
    <n v="7584.643"/>
    <n v="8211.473"/>
    <n v="8650.2540000000008"/>
    <n v="9214.4010000000017"/>
    <n v="7710.009"/>
    <n v="5140.0060000000003"/>
    <n v="3071.4670000000001"/>
    <n v="1065.6110000000001"/>
    <x v="35"/>
    <s v="Ohio, 2009"/>
  </r>
  <r>
    <s v="Licking County"/>
    <s v="Ohio"/>
    <n v="2009"/>
    <n v="156414"/>
    <n v="76467"/>
    <n v="79947"/>
    <n v="10479.737999999999"/>
    <n v="21585.131999999998"/>
    <n v="20803.061999999998"/>
    <n v="17831.196"/>
    <n v="22523.616000000002"/>
    <n v="24556.998"/>
    <n v="18456.851999999999"/>
    <n v="11261.808000000001"/>
    <n v="6569.3879999999999"/>
    <n v="2189.7959999999998"/>
    <x v="35"/>
    <s v="Ohio, 2009"/>
  </r>
  <r>
    <s v="Logan County"/>
    <s v="Ohio"/>
    <n v="2009"/>
    <n v="46430"/>
    <n v="22766"/>
    <n v="23664"/>
    <n v="3110.81"/>
    <n v="6453.77"/>
    <n v="5803.75"/>
    <n v="5478.74"/>
    <n v="6314.48"/>
    <n v="7010.93"/>
    <n v="5525.17"/>
    <n v="3621.54"/>
    <n v="2321.5"/>
    <n v="742.88"/>
    <x v="35"/>
    <s v="Ohio, 2009"/>
  </r>
  <r>
    <s v="Lorain County"/>
    <s v="Ohio"/>
    <n v="2009"/>
    <n v="302811"/>
    <n v="149240"/>
    <n v="153571"/>
    <n v="18774.281999999999"/>
    <n v="42090.728999999999"/>
    <n v="39365.429999999993"/>
    <n v="35126.076000000001"/>
    <n v="44513.217000000004"/>
    <n v="47541.326999999997"/>
    <n v="35731.698000000004"/>
    <n v="21196.77"/>
    <n v="13626.494999999999"/>
    <n v="5450.598"/>
    <x v="35"/>
    <s v="Ohio, 2009"/>
  </r>
  <r>
    <s v="Lucas County"/>
    <s v="Ohio"/>
    <n v="2009"/>
    <n v="464956"/>
    <n v="224719"/>
    <n v="240237"/>
    <n v="31152.052"/>
    <n v="61839.148000000001"/>
    <n v="65558.796000000002"/>
    <n v="66023.752000000008"/>
    <n v="61374.191999999995"/>
    <n v="68348.532000000007"/>
    <n v="50680.203999999998"/>
    <n v="28362.315999999999"/>
    <n v="22317.887999999999"/>
    <n v="8369.2080000000005"/>
    <x v="35"/>
    <s v="Ohio, 2009"/>
  </r>
  <r>
    <s v="Madison County"/>
    <s v="Ohio"/>
    <n v="2009"/>
    <n v="41629"/>
    <n v="22816"/>
    <n v="18813"/>
    <n v="2372.8530000000001"/>
    <n v="5286.8829999999998"/>
    <n v="5578.2860000000001"/>
    <n v="5578.2860000000001"/>
    <n v="6827.1559999999999"/>
    <n v="6494.1239999999998"/>
    <n v="4495.9320000000007"/>
    <n v="2747.5140000000001"/>
    <n v="1748.4179999999999"/>
    <n v="499.548"/>
    <x v="35"/>
    <s v="Ohio, 2009"/>
  </r>
  <r>
    <s v="Mahoning County"/>
    <s v="Ohio"/>
    <n v="2009"/>
    <n v="241071"/>
    <n v="115590"/>
    <n v="125481"/>
    <n v="13258.905000000001"/>
    <n v="30133.875"/>
    <n v="30616.017"/>
    <n v="26758.881000000001"/>
    <n v="30133.875"/>
    <n v="38330.289000000004"/>
    <n v="30133.875"/>
    <n v="19044.609"/>
    <n v="16392.828000000001"/>
    <n v="6267.8459999999995"/>
    <x v="35"/>
    <s v="Ohio, 2009"/>
  </r>
  <r>
    <s v="Marion County"/>
    <s v="Ohio"/>
    <n v="2009"/>
    <n v="65593"/>
    <n v="34499"/>
    <n v="31094"/>
    <n v="3869.9870000000001"/>
    <n v="8264.7180000000008"/>
    <n v="8658.2759999999998"/>
    <n v="8658.2759999999998"/>
    <n v="9576.5780000000013"/>
    <n v="9904.5429999999997"/>
    <n v="7608.7880000000005"/>
    <n v="4788.2889999999998"/>
    <n v="3082.8710000000001"/>
    <n v="1180.674"/>
    <x v="35"/>
    <s v="Ohio, 2009"/>
  </r>
  <r>
    <s v="Medina County"/>
    <s v="Ohio"/>
    <n v="2009"/>
    <n v="169946"/>
    <n v="84161"/>
    <n v="85785"/>
    <n v="10706.598"/>
    <n v="25152.008000000002"/>
    <n v="20733.412"/>
    <n v="17674.384000000002"/>
    <n v="27531.252"/>
    <n v="27701.198"/>
    <n v="20053.627999999997"/>
    <n v="11216.436000000002"/>
    <n v="6627.8940000000002"/>
    <n v="2549.19"/>
    <x v="35"/>
    <s v="Ohio, 2009"/>
  </r>
  <r>
    <s v="Meigs County"/>
    <s v="Ohio"/>
    <n v="2009"/>
    <n v="22898"/>
    <n v="11192"/>
    <n v="11706"/>
    <n v="1305.1859999999999"/>
    <n v="2862.25"/>
    <n v="2793.556"/>
    <n v="2839.3519999999999"/>
    <n v="3091.23"/>
    <n v="3617.884"/>
    <n v="2930.944"/>
    <n v="1900.5340000000001"/>
    <n v="1305.1860000000001"/>
    <n v="251.87799999999999"/>
    <x v="35"/>
    <s v="Ohio, 2009"/>
  </r>
  <r>
    <s v="Mercer County"/>
    <s v="Ohio"/>
    <n v="2009"/>
    <n v="40761"/>
    <n v="20416"/>
    <n v="20345"/>
    <n v="2853.27"/>
    <n v="6032.6279999999997"/>
    <n v="5706.54"/>
    <n v="3994.578"/>
    <n v="5258.1689999999999"/>
    <n v="6358.7160000000003"/>
    <n v="4565.232"/>
    <n v="2934.7919999999999"/>
    <n v="2364.1379999999999"/>
    <n v="692.93700000000001"/>
    <x v="35"/>
    <s v="Ohio, 2009"/>
  </r>
  <r>
    <s v="Miami County"/>
    <s v="Ohio"/>
    <n v="2009"/>
    <n v="100982"/>
    <n v="49721"/>
    <n v="51261"/>
    <n v="6159.902"/>
    <n v="13531.588"/>
    <n v="12622.75"/>
    <n v="11309.984"/>
    <n v="14036.498"/>
    <n v="15955.155999999999"/>
    <n v="12622.75"/>
    <n v="8078.5599999999995"/>
    <n v="5049.1000000000004"/>
    <n v="1716.694"/>
    <x v="35"/>
    <s v="Ohio, 2009"/>
  </r>
  <r>
    <s v="Monroe County"/>
    <s v="Ohio"/>
    <n v="2009"/>
    <n v="14276"/>
    <n v="7100"/>
    <n v="7176"/>
    <n v="756.62800000000004"/>
    <n v="1670.2919999999999"/>
    <n v="1627.4639999999999"/>
    <n v="1370.4960000000001"/>
    <n v="1841.6039999999998"/>
    <n v="2241.3319999999999"/>
    <n v="2169.9520000000002"/>
    <n v="1427.6"/>
    <n v="870.83600000000001"/>
    <n v="314.072"/>
    <x v="35"/>
    <s v="Ohio, 2009"/>
  </r>
  <r>
    <s v="Montgomery County"/>
    <s v="Ohio"/>
    <n v="2009"/>
    <n v="538299"/>
    <n v="258573"/>
    <n v="279726"/>
    <n v="34451.135999999999"/>
    <n v="68363.972999999998"/>
    <n v="73208.664000000004"/>
    <n v="71593.766999999993"/>
    <n v="71055.467999999993"/>
    <n v="78591.65400000001"/>
    <n v="61904.384999999995"/>
    <n v="40372.425000000003"/>
    <n v="27991.548000000003"/>
    <n v="11304.279"/>
    <x v="35"/>
    <s v="Ohio, 2009"/>
  </r>
  <r>
    <s v="Morgan County"/>
    <s v="Ohio"/>
    <n v="2009"/>
    <n v="14495"/>
    <n v="7163"/>
    <n v="7332"/>
    <n v="855.20500000000004"/>
    <n v="1942.3300000000002"/>
    <n v="1681.42"/>
    <n v="1435.0050000000001"/>
    <n v="1942.33"/>
    <n v="2275.7150000000001"/>
    <n v="1913.34"/>
    <n v="1362.53"/>
    <n v="855.20499999999993"/>
    <n v="260.91000000000003"/>
    <x v="35"/>
    <s v="Ohio, 2009"/>
  </r>
  <r>
    <s v="Morrow County"/>
    <s v="Ohio"/>
    <n v="2009"/>
    <n v="34435"/>
    <n v="17262"/>
    <n v="17173"/>
    <n v="2203.84"/>
    <n v="4855.335"/>
    <n v="4373.2449999999999"/>
    <n v="4028.895"/>
    <n v="5199.6849999999995"/>
    <n v="5544.0349999999999"/>
    <n v="4028.895"/>
    <n v="2479.3199999999997"/>
    <n v="1377.4"/>
    <n v="378.78500000000003"/>
    <x v="35"/>
    <s v="Ohio, 2009"/>
  </r>
  <r>
    <s v="Muskingum County"/>
    <s v="Ohio"/>
    <n v="2009"/>
    <n v="85099"/>
    <n v="40854"/>
    <n v="44245"/>
    <n v="5276.1379999999999"/>
    <n v="11318.167000000001"/>
    <n v="11573.464"/>
    <n v="10126.780999999999"/>
    <n v="11233.067999999999"/>
    <n v="12594.652"/>
    <n v="9871.4840000000004"/>
    <n v="6467.5239999999994"/>
    <n v="4595.3460000000005"/>
    <n v="1787.079"/>
    <x v="35"/>
    <s v="Ohio, 2009"/>
  </r>
  <r>
    <s v="Noble County"/>
    <s v="Ohio"/>
    <n v="2009"/>
    <n v="14242"/>
    <n v="8323"/>
    <n v="5919"/>
    <n v="697.85799999999995"/>
    <n v="1495.4099999999999"/>
    <n v="2463.866"/>
    <n v="2292.962"/>
    <n v="2008.1219999999998"/>
    <n v="2022.364"/>
    <n v="1395.7159999999999"/>
    <n v="1025.424"/>
    <n v="526.95399999999995"/>
    <n v="313.32400000000001"/>
    <x v="35"/>
    <s v="Ohio, 2009"/>
  </r>
  <r>
    <s v="Ottawa County"/>
    <s v="Ohio"/>
    <n v="2009"/>
    <n v="41132"/>
    <n v="20285"/>
    <n v="20847"/>
    <n v="2221.1280000000002"/>
    <n v="4894.7080000000005"/>
    <n v="4689.0479999999998"/>
    <n v="3784.1440000000002"/>
    <n v="5347.16"/>
    <n v="7074.7039999999997"/>
    <n v="6128.6679999999997"/>
    <n v="3866.4079999999999"/>
    <n v="2426.788"/>
    <n v="699.24400000000003"/>
    <x v="35"/>
    <s v="Ohio, 2009"/>
  </r>
  <r>
    <s v="Paulding County"/>
    <s v="Ohio"/>
    <n v="2009"/>
    <n v="19186"/>
    <n v="9532"/>
    <n v="9654"/>
    <n v="1208.7180000000001"/>
    <n v="2609.2959999999998"/>
    <n v="2398.25"/>
    <n v="2168.018"/>
    <n v="2570.924"/>
    <n v="3050.5740000000001"/>
    <n v="2474.9939999999997"/>
    <n v="1458.136"/>
    <n v="844.18399999999997"/>
    <n v="364.53399999999999"/>
    <x v="35"/>
    <s v="Ohio, 2009"/>
  </r>
  <r>
    <s v="Perry County"/>
    <s v="Ohio"/>
    <n v="2009"/>
    <n v="35080"/>
    <n v="17461"/>
    <n v="17619"/>
    <n v="2350.36"/>
    <n v="5121.68"/>
    <n v="4525.32"/>
    <n v="4385"/>
    <n v="4911.2"/>
    <n v="5297.08"/>
    <n v="3999.12"/>
    <n v="2420.52"/>
    <n v="1543.52"/>
    <n v="456.04"/>
    <x v="35"/>
    <s v="Ohio, 2009"/>
  </r>
  <r>
    <s v="Pickaway County"/>
    <s v="Ohio"/>
    <n v="2009"/>
    <n v="53864"/>
    <n v="28905"/>
    <n v="24959"/>
    <n v="3339.5680000000002"/>
    <n v="6679.1360000000004"/>
    <n v="7433.232"/>
    <n v="7217.7759999999998"/>
    <n v="8241.1919999999991"/>
    <n v="8133.4639999999999"/>
    <n v="6194.3600000000006"/>
    <n v="3878.2079999999996"/>
    <n v="2208.424"/>
    <n v="592.50400000000002"/>
    <x v="35"/>
    <s v="Ohio, 2009"/>
  </r>
  <r>
    <s v="Pike County"/>
    <s v="Ohio"/>
    <n v="2009"/>
    <n v="27855"/>
    <n v="13799"/>
    <n v="14056"/>
    <n v="1838.43"/>
    <n v="3955.41"/>
    <n v="3537.585"/>
    <n v="3621.15"/>
    <n v="3983.2650000000003"/>
    <n v="3955.41"/>
    <n v="3036.1949999999997"/>
    <n v="2116.98"/>
    <n v="1309.1849999999999"/>
    <n v="529.245"/>
    <x v="35"/>
    <s v="Ohio, 2009"/>
  </r>
  <r>
    <s v="Portage County"/>
    <s v="Ohio"/>
    <n v="2009"/>
    <n v="156001"/>
    <n v="76156"/>
    <n v="79845"/>
    <n v="8268.0529999999999"/>
    <n v="19032.121999999999"/>
    <n v="32292.207000000002"/>
    <n v="14664.094000000001"/>
    <n v="21528.137999999999"/>
    <n v="23868.152999999998"/>
    <n v="17784.114000000001"/>
    <n v="10452.066999999999"/>
    <n v="6084.0390000000007"/>
    <n v="2184.0140000000001"/>
    <x v="35"/>
    <s v="Ohio, 2009"/>
  </r>
  <r>
    <s v="Preble County"/>
    <s v="Ohio"/>
    <n v="2009"/>
    <n v="41689"/>
    <n v="20765"/>
    <n v="20924"/>
    <n v="2584.7179999999998"/>
    <n v="5544.6370000000006"/>
    <n v="5086.058"/>
    <n v="4669.1679999999997"/>
    <n v="5836.46"/>
    <n v="6586.8620000000001"/>
    <n v="5252.8140000000003"/>
    <n v="3335.12"/>
    <n v="2126.1390000000001"/>
    <n v="625.33500000000004"/>
    <x v="35"/>
    <s v="Ohio, 2009"/>
  </r>
  <r>
    <s v="Putnam County"/>
    <s v="Ohio"/>
    <n v="2009"/>
    <n v="34529"/>
    <n v="17271"/>
    <n v="17258"/>
    <n v="2486.0880000000002"/>
    <n v="5213.8790000000008"/>
    <n v="4937.6470000000008"/>
    <n v="3418.3710000000001"/>
    <n v="4695.9440000000004"/>
    <n v="5421.0529999999999"/>
    <n v="3521.9580000000005"/>
    <n v="2347.9720000000002"/>
    <n v="1726.45"/>
    <n v="759.63800000000003"/>
    <x v="35"/>
    <s v="Ohio, 2009"/>
  </r>
  <r>
    <s v="Richland County"/>
    <s v="Ohio"/>
    <n v="2009"/>
    <n v="125791"/>
    <n v="63855"/>
    <n v="61936"/>
    <n v="7673.2510000000002"/>
    <n v="15975.456999999999"/>
    <n v="16101.248"/>
    <n v="15094.92"/>
    <n v="16730.203000000001"/>
    <n v="19497.605"/>
    <n v="14969.129000000001"/>
    <n v="10189.071"/>
    <n v="7044.2960000000003"/>
    <n v="2264.2379999999998"/>
    <x v="35"/>
    <s v="Ohio, 2009"/>
  </r>
  <r>
    <s v="Ross County"/>
    <s v="Ohio"/>
    <n v="2009"/>
    <n v="75629"/>
    <n v="39842"/>
    <n v="35787"/>
    <n v="4537.74"/>
    <n v="9377.9959999999992"/>
    <n v="9377.9959999999992"/>
    <n v="10588.06"/>
    <n v="11193.092000000001"/>
    <n v="12025.011"/>
    <n v="8470.4480000000003"/>
    <n v="5672.1750000000002"/>
    <n v="3252.047"/>
    <n v="1134.4349999999999"/>
    <x v="35"/>
    <s v="Ohio, 2009"/>
  </r>
  <r>
    <s v="Sandusky County"/>
    <s v="Ohio"/>
    <n v="2009"/>
    <n v="60659"/>
    <n v="29900"/>
    <n v="30759"/>
    <n v="4003.4940000000001"/>
    <n v="8249.6239999999998"/>
    <n v="7703.6929999999993"/>
    <n v="6672.49"/>
    <n v="8067.6469999999999"/>
    <n v="9826.7579999999998"/>
    <n v="7218.4210000000003"/>
    <n v="4488.7659999999996"/>
    <n v="3214.9270000000001"/>
    <n v="1273.8389999999999"/>
    <x v="35"/>
    <s v="Ohio, 2009"/>
  </r>
  <r>
    <s v="Scioto County"/>
    <s v="Ohio"/>
    <n v="2009"/>
    <n v="76310"/>
    <n v="37230"/>
    <n v="39080"/>
    <n v="4883.84"/>
    <n v="9462.44"/>
    <n v="10301.849999999999"/>
    <n v="10683.4"/>
    <n v="9920.2999999999993"/>
    <n v="10683.400000000001"/>
    <n v="8775.65"/>
    <n v="5952.18"/>
    <n v="4120.74"/>
    <n v="1449.89"/>
    <x v="35"/>
    <s v="Ohio, 2009"/>
  </r>
  <r>
    <s v="Seneca County"/>
    <s v="Ohio"/>
    <n v="2009"/>
    <n v="56711"/>
    <n v="28066"/>
    <n v="28645"/>
    <n v="3629.5039999999999"/>
    <n v="7372.43"/>
    <n v="8449.9390000000003"/>
    <n v="6578.4759999999997"/>
    <n v="7259.0079999999998"/>
    <n v="8846.9159999999993"/>
    <n v="6521.7650000000003"/>
    <n v="4083.192"/>
    <n v="2778.8389999999999"/>
    <n v="1190.931"/>
    <x v="35"/>
    <s v="Ohio, 2009"/>
  </r>
  <r>
    <s v="Shelby County"/>
    <s v="Ohio"/>
    <n v="2009"/>
    <n v="48712"/>
    <n v="24434"/>
    <n v="24278"/>
    <n v="3604.6880000000001"/>
    <n v="7452.9359999999997"/>
    <n v="6332.5599999999995"/>
    <n v="5650.5919999999996"/>
    <n v="6868.3919999999998"/>
    <n v="7404.2240000000002"/>
    <n v="5455.7440000000006"/>
    <n v="3117.5680000000002"/>
    <n v="2143.328"/>
    <n v="730.68"/>
    <x v="35"/>
    <s v="Ohio, 2009"/>
  </r>
  <r>
    <s v="Stark County"/>
    <s v="Ohio"/>
    <n v="2009"/>
    <n v="379468"/>
    <n v="183074"/>
    <n v="196394"/>
    <n v="22388.612000000001"/>
    <n v="49330.84"/>
    <n v="49710.307999999997"/>
    <n v="42120.948000000004"/>
    <n v="50848.712"/>
    <n v="58817.54"/>
    <n v="46674.563999999998"/>
    <n v="29219.036"/>
    <n v="21629.675999999999"/>
    <n v="8348.2960000000003"/>
    <x v="35"/>
    <s v="Ohio, 2009"/>
  </r>
  <r>
    <s v="Summit County"/>
    <s v="Ohio"/>
    <n v="2009"/>
    <n v="544221"/>
    <n v="262708"/>
    <n v="281513"/>
    <n v="32653.26"/>
    <n v="71292.951000000001"/>
    <n v="69116.066999999995"/>
    <n v="68571.846000000005"/>
    <n v="76735.160999999993"/>
    <n v="85442.697"/>
    <n v="63673.857000000004"/>
    <n v="37551.248999999996"/>
    <n v="28299.491999999998"/>
    <n v="10884.42"/>
    <x v="35"/>
    <s v="Ohio, 2009"/>
  </r>
  <r>
    <s v="Trumbull County"/>
    <s v="Ohio"/>
    <n v="2009"/>
    <n v="213350"/>
    <n v="103582"/>
    <n v="109768"/>
    <n v="11947.6"/>
    <n v="27095.45"/>
    <n v="26028.7"/>
    <n v="23255.15"/>
    <n v="27948.85"/>
    <n v="33495.949999999997"/>
    <n v="27948.85"/>
    <n v="17921.400000000001"/>
    <n v="12374.3"/>
    <n v="5333.75"/>
    <x v="35"/>
    <s v="Ohio, 2009"/>
  </r>
  <r>
    <s v="Tuscarawas County"/>
    <s v="Ohio"/>
    <n v="2009"/>
    <n v="91243"/>
    <n v="44669"/>
    <n v="46574"/>
    <n v="5748.3090000000002"/>
    <n v="11952.832999999999"/>
    <n v="11314.132"/>
    <n v="10401.701999999999"/>
    <n v="12135.319"/>
    <n v="14233.907999999999"/>
    <n v="11040.403"/>
    <n v="7299.4400000000005"/>
    <n v="5018.3649999999998"/>
    <n v="2189.8319999999999"/>
    <x v="35"/>
    <s v="Ohio, 2009"/>
  </r>
  <r>
    <s v="Union County"/>
    <s v="Ohio"/>
    <n v="2009"/>
    <n v="47406"/>
    <n v="22727"/>
    <n v="24679"/>
    <n v="3413.232"/>
    <n v="7205.7119999999995"/>
    <n v="5641.3140000000003"/>
    <n v="6684.2460000000001"/>
    <n v="8059.02"/>
    <n v="7300.5239999999994"/>
    <n v="4550.9760000000006"/>
    <n v="2559.924"/>
    <n v="1374.7739999999999"/>
    <n v="616.27800000000002"/>
    <x v="35"/>
    <s v="Ohio, 2009"/>
  </r>
  <r>
    <s v="Van Wert County"/>
    <s v="Ohio"/>
    <n v="2009"/>
    <n v="28846"/>
    <n v="14052"/>
    <n v="14794"/>
    <n v="1846.144"/>
    <n v="3778.826"/>
    <n v="3807.6719999999996"/>
    <n v="3403.828"/>
    <n v="3634.596"/>
    <n v="4471.1299999999992"/>
    <n v="3432.674"/>
    <n v="2163.4499999999998"/>
    <n v="1615.376"/>
    <n v="634.61199999999997"/>
    <x v="35"/>
    <s v="Ohio, 2009"/>
  </r>
  <r>
    <s v="Vinton County"/>
    <s v="Ohio"/>
    <n v="2009"/>
    <n v="13274"/>
    <n v="6586"/>
    <n v="6688"/>
    <n v="876.08399999999995"/>
    <n v="1818.538"/>
    <n v="1699.0720000000001"/>
    <n v="1791.9899999999998"/>
    <n v="1818.538"/>
    <n v="2030.922"/>
    <n v="1566.3319999999999"/>
    <n v="1008.8240000000001"/>
    <n v="557.50800000000004"/>
    <n v="106.19199999999999"/>
    <x v="35"/>
    <s v="Ohio, 2009"/>
  </r>
  <r>
    <s v="Warren County"/>
    <s v="Ohio"/>
    <n v="2009"/>
    <n v="203129"/>
    <n v="103031"/>
    <n v="100098"/>
    <n v="14422.159"/>
    <n v="31281.866000000002"/>
    <n v="23766.093000000001"/>
    <n v="25594.254000000001"/>
    <n v="35750.703999999998"/>
    <n v="32094.381999999998"/>
    <n v="20312.900000000001"/>
    <n v="11578.352999999999"/>
    <n v="6296.9989999999998"/>
    <n v="2437.5479999999998"/>
    <x v="35"/>
    <s v="Ohio, 2009"/>
  </r>
  <r>
    <s v="Washington County"/>
    <s v="Ohio"/>
    <n v="2009"/>
    <n v="61461"/>
    <n v="30019"/>
    <n v="31442"/>
    <n v="3380.355"/>
    <n v="7375.32"/>
    <n v="8235.7739999999994"/>
    <n v="6576.3269999999993"/>
    <n v="7928.4690000000001"/>
    <n v="9956.6820000000007"/>
    <n v="7867.0079999999998"/>
    <n v="5347.107"/>
    <n v="3195.9719999999998"/>
    <n v="1413.6030000000001"/>
    <x v="35"/>
    <s v="Ohio, 2009"/>
  </r>
  <r>
    <s v="Wayne County"/>
    <s v="Ohio"/>
    <n v="2009"/>
    <n v="113828"/>
    <n v="56428"/>
    <n v="57400"/>
    <n v="8081.7879999999996"/>
    <n v="16049.748"/>
    <n v="16163.576000000001"/>
    <n v="13204.048000000001"/>
    <n v="14797.64"/>
    <n v="17074.199999999997"/>
    <n v="12862.563999999998"/>
    <n v="8423.2720000000008"/>
    <n v="5122.26"/>
    <n v="1935.076"/>
    <x v="35"/>
    <s v="Ohio, 2009"/>
  </r>
  <r>
    <s v="Williams County"/>
    <s v="Ohio"/>
    <n v="2009"/>
    <n v="38204"/>
    <n v="19057"/>
    <n v="19147"/>
    <n v="2330.444"/>
    <n v="4966.5200000000004"/>
    <n v="4928.3159999999998"/>
    <n v="4546.2759999999998"/>
    <n v="5119.3360000000002"/>
    <n v="6150.8440000000001"/>
    <n v="4469.8680000000004"/>
    <n v="2979.9120000000003"/>
    <n v="1986.6079999999999"/>
    <n v="840.48800000000006"/>
    <x v="35"/>
    <s v="Ohio, 2009"/>
  </r>
  <r>
    <s v="Wood County"/>
    <s v="Ohio"/>
    <n v="2009"/>
    <n v="124975"/>
    <n v="60494"/>
    <n v="64481"/>
    <n v="6998.6"/>
    <n v="15246.95"/>
    <n v="29744.050000000003"/>
    <n v="11247.75"/>
    <n v="15496.900000000001"/>
    <n v="18121.375"/>
    <n v="13497.3"/>
    <n v="7373.5249999999996"/>
    <n v="5248.95"/>
    <n v="1999.6"/>
    <x v="35"/>
    <s v="Ohio, 2009"/>
  </r>
  <r>
    <s v="Wyandot County"/>
    <s v="Ohio"/>
    <n v="2009"/>
    <n v="22499"/>
    <n v="10997"/>
    <n v="11502"/>
    <n v="1349.94"/>
    <n v="3082.3630000000003"/>
    <n v="2744.8779999999997"/>
    <n v="2654.8820000000001"/>
    <n v="3037.3649999999998"/>
    <n v="3397.3490000000002"/>
    <n v="2587.3850000000002"/>
    <n v="1799.92"/>
    <n v="1327.441"/>
    <n v="517.47699999999998"/>
    <x v="35"/>
    <s v="Ohio, 2009"/>
  </r>
  <r>
    <s v="Adair County"/>
    <s v="Oklahoma"/>
    <n v="2009"/>
    <n v="21822"/>
    <n v="10755"/>
    <n v="11067"/>
    <n v="1833.048"/>
    <n v="3491.52"/>
    <n v="3120.5460000000003"/>
    <n v="2684.1059999999998"/>
    <n v="2902.326"/>
    <n v="2771.3940000000002"/>
    <n v="2378.598"/>
    <n v="1462.0740000000001"/>
    <n v="829.23599999999988"/>
    <n v="327.33"/>
    <x v="36"/>
    <s v="Oklahoma, 2009"/>
  </r>
  <r>
    <s v="Alfalfa County"/>
    <s v="Oklahoma"/>
    <n v="2009"/>
    <n v="5571"/>
    <n v="3222"/>
    <n v="2349"/>
    <n v="239.553"/>
    <n v="495.81900000000002"/>
    <n v="584.95499999999993"/>
    <n v="523.67399999999998"/>
    <n v="947.06999999999994"/>
    <n v="930.35699999999997"/>
    <n v="735.37199999999996"/>
    <n v="584.95499999999993"/>
    <n v="345.40200000000004"/>
    <n v="189.41399999999999"/>
    <x v="36"/>
    <s v="Oklahoma, 2009"/>
  </r>
  <r>
    <s v="Atoka County"/>
    <s v="Oklahoma"/>
    <n v="2009"/>
    <n v="14424"/>
    <n v="7990"/>
    <n v="6434"/>
    <n v="822.16800000000001"/>
    <n v="1774.152"/>
    <n v="1947.24"/>
    <n v="1947.24"/>
    <n v="2192.4479999999999"/>
    <n v="1990.5119999999999"/>
    <n v="1745.3040000000001"/>
    <n v="1139.4960000000001"/>
    <n v="663.50400000000002"/>
    <n v="201.93600000000001"/>
    <x v="36"/>
    <s v="Oklahoma, 2009"/>
  </r>
  <r>
    <s v="Beaver County"/>
    <s v="Oklahoma"/>
    <n v="2009"/>
    <n v="5311"/>
    <n v="2745"/>
    <n v="2566"/>
    <n v="350.52600000000001"/>
    <n v="701.05199999999991"/>
    <n v="642.63100000000009"/>
    <n v="531.1"/>
    <n v="770.09500000000003"/>
    <n v="807.27199999999993"/>
    <n v="658.56400000000008"/>
    <n v="435.50199999999995"/>
    <n v="297.416"/>
    <n v="122.15300000000001"/>
    <x v="36"/>
    <s v="Oklahoma, 2009"/>
  </r>
  <r>
    <s v="Beckham County"/>
    <s v="Oklahoma"/>
    <n v="2009"/>
    <n v="20268"/>
    <n v="10105"/>
    <n v="10163"/>
    <n v="1743.048"/>
    <n v="2715.9120000000003"/>
    <n v="2857.788"/>
    <n v="2776.7159999999999"/>
    <n v="2655.1080000000002"/>
    <n v="2776.7160000000003"/>
    <n v="1905.192"/>
    <n v="1418.7600000000002"/>
    <n v="993.13200000000006"/>
    <n v="405.36"/>
    <x v="36"/>
    <s v="Oklahoma, 2009"/>
  </r>
  <r>
    <s v="Blaine County"/>
    <s v="Oklahoma"/>
    <n v="2009"/>
    <n v="12625"/>
    <n v="7179"/>
    <n v="5446"/>
    <n v="732.25"/>
    <n v="1855.875"/>
    <n v="1666.5"/>
    <n v="1792.75"/>
    <n v="1792.75"/>
    <n v="1666.5"/>
    <n v="1275.125"/>
    <n v="871.125"/>
    <n v="643.875"/>
    <n v="315.625"/>
    <x v="36"/>
    <s v="Oklahoma, 2009"/>
  </r>
  <r>
    <s v="Bryan County"/>
    <s v="Oklahoma"/>
    <n v="2009"/>
    <n v="39467"/>
    <n v="19396"/>
    <n v="20071"/>
    <n v="2644.2890000000002"/>
    <n v="4972.8420000000006"/>
    <n v="5959.5169999999998"/>
    <n v="5801.6490000000003"/>
    <n v="4696.5730000000003"/>
    <n v="5051.7759999999998"/>
    <n v="4420.3040000000001"/>
    <n v="3117.893"/>
    <n v="1894.4159999999999"/>
    <n v="947.20799999999997"/>
    <x v="36"/>
    <s v="Oklahoma, 2009"/>
  </r>
  <r>
    <s v="Caddo County"/>
    <s v="Oklahoma"/>
    <n v="2009"/>
    <n v="29505"/>
    <n v="14820"/>
    <n v="14685"/>
    <n v="2006.34"/>
    <n v="4219.2150000000001"/>
    <n v="4396.2449999999999"/>
    <n v="3304.5600000000004"/>
    <n v="3924.165"/>
    <n v="4071.69"/>
    <n v="3275.0550000000003"/>
    <n v="2301.39"/>
    <n v="1386.7350000000001"/>
    <n v="590.1"/>
    <x v="36"/>
    <s v="Oklahoma, 2009"/>
  </r>
  <r>
    <s v="Canadian County"/>
    <s v="Oklahoma"/>
    <n v="2009"/>
    <n v="103588"/>
    <n v="51527"/>
    <n v="52061"/>
    <n v="7147.5720000000001"/>
    <n v="15123.848"/>
    <n v="13259.263999999999"/>
    <n v="14709.495999999999"/>
    <n v="15227.436000000002"/>
    <n v="15641.788"/>
    <n v="11394.68"/>
    <n v="6526.0439999999999"/>
    <n v="3314.8159999999998"/>
    <n v="1243.056"/>
    <x v="36"/>
    <s v="Oklahoma, 2009"/>
  </r>
  <r>
    <s v="Carter County"/>
    <s v="Oklahoma"/>
    <n v="2009"/>
    <n v="47388"/>
    <n v="22779"/>
    <n v="24609"/>
    <n v="3364.5479999999998"/>
    <n v="6634.32"/>
    <n v="6113.0519999999997"/>
    <n v="5781.3360000000002"/>
    <n v="6018.2759999999998"/>
    <n v="6871.26"/>
    <n v="5307.4560000000001"/>
    <n v="3838.4279999999999"/>
    <n v="2464.1759999999999"/>
    <n v="900.37199999999996"/>
    <x v="36"/>
    <s v="Oklahoma, 2009"/>
  </r>
  <r>
    <s v="Cherokee County"/>
    <s v="Oklahoma"/>
    <n v="2009"/>
    <n v="45241"/>
    <n v="22033"/>
    <n v="23208"/>
    <n v="2940.665"/>
    <n v="5881.33"/>
    <n v="10450.671"/>
    <n v="4569.3410000000003"/>
    <n v="5066.9920000000002"/>
    <n v="5700.366"/>
    <n v="4976.51"/>
    <n v="3212.1109999999999"/>
    <n v="1764.3989999999999"/>
    <n v="588.13300000000004"/>
    <x v="36"/>
    <s v="Oklahoma, 2009"/>
  </r>
  <r>
    <s v="Choctaw County"/>
    <s v="Oklahoma"/>
    <n v="2009"/>
    <n v="14987"/>
    <n v="7177"/>
    <n v="7810"/>
    <n v="1064.077"/>
    <n v="2038.232"/>
    <n v="1933.3229999999999"/>
    <n v="1618.596"/>
    <n v="1798.44"/>
    <n v="2053.2190000000001"/>
    <n v="1888.3620000000001"/>
    <n v="1378.8040000000001"/>
    <n v="794.31100000000004"/>
    <n v="419.63600000000002"/>
    <x v="36"/>
    <s v="Oklahoma, 2009"/>
  </r>
  <r>
    <s v="Cimarron County"/>
    <s v="Oklahoma"/>
    <n v="2009"/>
    <n v="2652"/>
    <n v="1344"/>
    <n v="1308"/>
    <n v="121.992"/>
    <n v="432.27600000000001"/>
    <n v="254.59200000000001"/>
    <n v="278.46000000000004"/>
    <n v="286.416"/>
    <n v="379.23599999999999"/>
    <n v="360.67200000000003"/>
    <n v="230.72399999999999"/>
    <n v="249.28799999999998"/>
    <n v="50.387999999999998"/>
    <x v="36"/>
    <s v="Oklahoma, 2009"/>
  </r>
  <r>
    <s v="Cleveland County"/>
    <s v="Oklahoma"/>
    <n v="2009"/>
    <n v="235855"/>
    <n v="118311"/>
    <n v="117544"/>
    <n v="14151.3"/>
    <n v="29481.875"/>
    <n v="51652.244999999995"/>
    <n v="30425.294999999998"/>
    <n v="31604.57"/>
    <n v="32547.99"/>
    <n v="24057.21"/>
    <n v="12736.17"/>
    <n v="6839.7950000000001"/>
    <n v="2358.5500000000002"/>
    <x v="36"/>
    <s v="Oklahoma, 2009"/>
  </r>
  <r>
    <s v="Coal County"/>
    <s v="Oklahoma"/>
    <n v="2009"/>
    <n v="5697"/>
    <n v="2818"/>
    <n v="2879"/>
    <n v="358.911"/>
    <n v="854.55"/>
    <n v="723.51900000000001"/>
    <n v="603.88200000000006"/>
    <n v="752.00399999999991"/>
    <n v="814.67100000000005"/>
    <n v="620.97299999999996"/>
    <n v="489.94200000000001"/>
    <n v="387.39600000000002"/>
    <n v="85.454999999999998"/>
    <x v="36"/>
    <s v="Oklahoma, 2009"/>
  </r>
  <r>
    <s v="Comanche County"/>
    <s v="Oklahoma"/>
    <n v="2009"/>
    <n v="112828"/>
    <n v="57765"/>
    <n v="55063"/>
    <n v="9139.0679999999993"/>
    <n v="16134.404"/>
    <n v="21437.32"/>
    <n v="14893.296"/>
    <n v="14441.984"/>
    <n v="14554.812"/>
    <n v="10154.52"/>
    <n v="6769.68"/>
    <n v="4174.6360000000004"/>
    <n v="1241.1079999999999"/>
    <x v="36"/>
    <s v="Oklahoma, 2009"/>
  </r>
  <r>
    <s v="Cotton County"/>
    <s v="Oklahoma"/>
    <n v="2009"/>
    <n v="6351"/>
    <n v="3215"/>
    <n v="3136"/>
    <n v="393.762"/>
    <n v="889.14"/>
    <n v="736.71600000000001"/>
    <n v="711.31200000000001"/>
    <n v="920.89499999999998"/>
    <n v="920.89499999999998"/>
    <n v="736.71600000000001"/>
    <n v="539.83500000000004"/>
    <n v="336.60300000000001"/>
    <n v="165.126"/>
    <x v="36"/>
    <s v="Oklahoma, 2009"/>
  </r>
  <r>
    <s v="Craig County"/>
    <s v="Oklahoma"/>
    <n v="2009"/>
    <n v="15079"/>
    <n v="7647"/>
    <n v="7432"/>
    <n v="919.81899999999996"/>
    <n v="1824.559"/>
    <n v="1884.875"/>
    <n v="1688.848"/>
    <n v="2035.665"/>
    <n v="2337.2449999999999"/>
    <n v="1764.2429999999999"/>
    <n v="1342.0309999999999"/>
    <n v="874.58199999999999"/>
    <n v="376.97500000000002"/>
    <x v="36"/>
    <s v="Oklahoma, 2009"/>
  </r>
  <r>
    <s v="Creek County"/>
    <s v="Oklahoma"/>
    <n v="2009"/>
    <n v="68974"/>
    <n v="33910"/>
    <n v="35064"/>
    <n v="4483.3100000000004"/>
    <n v="9587.3860000000004"/>
    <n v="8897.6460000000006"/>
    <n v="7932.01"/>
    <n v="8897.6460000000006"/>
    <n v="10484.047999999999"/>
    <n v="8552.7759999999998"/>
    <n v="5517.92"/>
    <n v="3517.674"/>
    <n v="1034.6099999999999"/>
    <x v="36"/>
    <s v="Oklahoma, 2009"/>
  </r>
  <r>
    <s v="Custer County"/>
    <s v="Oklahoma"/>
    <n v="2009"/>
    <n v="26012"/>
    <n v="12596"/>
    <n v="13416"/>
    <n v="1846.8520000000001"/>
    <n v="3095.4279999999999"/>
    <n v="6607.0479999999998"/>
    <n v="2627.212"/>
    <n v="2757.2719999999999"/>
    <n v="3147.4520000000002"/>
    <n v="2263.0439999999999"/>
    <n v="1742.8040000000001"/>
    <n v="1300.5999999999999"/>
    <n v="572.26400000000001"/>
    <x v="36"/>
    <s v="Oklahoma, 2009"/>
  </r>
  <r>
    <s v="Delaware County"/>
    <s v="Oklahoma"/>
    <n v="2009"/>
    <n v="40076"/>
    <n v="19866"/>
    <n v="20210"/>
    <n v="2244.2559999999999"/>
    <n v="5049.576"/>
    <n v="4969.424"/>
    <n v="4087.752"/>
    <n v="4728.9679999999998"/>
    <n v="5610.64"/>
    <n v="5650.7160000000003"/>
    <n v="4488.5120000000006"/>
    <n v="2524.788"/>
    <n v="681.29200000000003"/>
    <x v="36"/>
    <s v="Oklahoma, 2009"/>
  </r>
  <r>
    <s v="Dewey County"/>
    <s v="Oklahoma"/>
    <n v="2009"/>
    <n v="4391"/>
    <n v="2181"/>
    <n v="2210"/>
    <n v="267.851"/>
    <n v="513.74699999999996"/>
    <n v="355.67099999999999"/>
    <n v="531.31099999999992"/>
    <n v="509.35599999999999"/>
    <n v="663.04099999999994"/>
    <n v="592.78500000000008"/>
    <n v="469.83699999999999"/>
    <n v="316.15199999999999"/>
    <n v="162.46700000000001"/>
    <x v="36"/>
    <s v="Oklahoma, 2009"/>
  </r>
  <r>
    <s v="Ellis County"/>
    <s v="Oklahoma"/>
    <n v="2009"/>
    <n v="3855"/>
    <n v="1957"/>
    <n v="1898"/>
    <n v="246.72"/>
    <n v="481.875"/>
    <n v="416.34000000000003"/>
    <n v="350.80500000000001"/>
    <n v="397.065"/>
    <n v="620.65499999999997"/>
    <n v="566.68499999999995"/>
    <n v="381.64499999999998"/>
    <n v="250.57499999999999"/>
    <n v="142.63499999999999"/>
    <x v="36"/>
    <s v="Oklahoma, 2009"/>
  </r>
  <r>
    <s v="Garfield County"/>
    <s v="Oklahoma"/>
    <n v="2009"/>
    <n v="57700"/>
    <n v="27907"/>
    <n v="29793"/>
    <n v="4385.2"/>
    <n v="7501"/>
    <n v="7847.2000000000007"/>
    <n v="7327.9"/>
    <n v="6693.2"/>
    <n v="8481.9"/>
    <n v="6347"/>
    <n v="4558.2999999999993"/>
    <n v="2827.3"/>
    <n v="1673.3"/>
    <x v="36"/>
    <s v="Oklahoma, 2009"/>
  </r>
  <r>
    <s v="Garvin County"/>
    <s v="Oklahoma"/>
    <n v="2009"/>
    <n v="27027"/>
    <n v="13131"/>
    <n v="13896"/>
    <n v="1837.836"/>
    <n v="3567.5639999999999"/>
    <n v="3216.2129999999997"/>
    <n v="3351.348"/>
    <n v="3270.2669999999998"/>
    <n v="3837.8339999999998"/>
    <n v="3162.1590000000001"/>
    <n v="2432.4299999999998"/>
    <n v="1135.134"/>
    <n v="1162.1610000000001"/>
    <x v="36"/>
    <s v="Oklahoma, 2009"/>
  </r>
  <r>
    <s v="Grady County"/>
    <s v="Oklahoma"/>
    <n v="2009"/>
    <n v="50434"/>
    <n v="24817"/>
    <n v="25617"/>
    <n v="3328.6439999999998"/>
    <n v="7262.4960000000001"/>
    <n v="6909.4580000000005"/>
    <n v="6253.8160000000007"/>
    <n v="7010.3259999999991"/>
    <n v="7565.1"/>
    <n v="5850.3440000000001"/>
    <n v="3631.248"/>
    <n v="1765.19"/>
    <n v="806.94399999999996"/>
    <x v="36"/>
    <s v="Oklahoma, 2009"/>
  </r>
  <r>
    <s v="Grant County"/>
    <s v="Oklahoma"/>
    <n v="2009"/>
    <n v="4483"/>
    <n v="2223"/>
    <n v="2260"/>
    <n v="224.15"/>
    <n v="564.85799999999995"/>
    <n v="546.92600000000004"/>
    <n v="345.19100000000003"/>
    <n v="528.99400000000003"/>
    <n v="753.14400000000001"/>
    <n v="600.72199999999998"/>
    <n v="434.851"/>
    <n v="381.05499999999995"/>
    <n v="107.592"/>
    <x v="36"/>
    <s v="Oklahoma, 2009"/>
  </r>
  <r>
    <s v="Greer County"/>
    <s v="Oklahoma"/>
    <n v="2009"/>
    <n v="5800"/>
    <n v="3515"/>
    <n v="2285"/>
    <n v="307.39999999999998"/>
    <n v="568.4"/>
    <n v="609"/>
    <n v="904.80000000000007"/>
    <n v="1009.2"/>
    <n v="777.2"/>
    <n v="614.79999999999995"/>
    <n v="440.8"/>
    <n v="406"/>
    <n v="168.2"/>
    <x v="36"/>
    <s v="Oklahoma, 2009"/>
  </r>
  <r>
    <s v="Harmon County"/>
    <s v="Oklahoma"/>
    <n v="2009"/>
    <n v="2876"/>
    <n v="1461"/>
    <n v="1415"/>
    <n v="207.072"/>
    <n v="336.49199999999996"/>
    <n v="339.36799999999999"/>
    <n v="299.10399999999998"/>
    <n v="405.51599999999996"/>
    <n v="437.15199999999999"/>
    <n v="391.13599999999997"/>
    <n v="189.816"/>
    <n v="198.44400000000002"/>
    <n v="69.024000000000001"/>
    <x v="36"/>
    <s v="Oklahoma, 2009"/>
  </r>
  <r>
    <s v="Harper County"/>
    <s v="Oklahoma"/>
    <n v="2009"/>
    <n v="3340"/>
    <n v="1672"/>
    <n v="1668"/>
    <n v="217.1"/>
    <n v="377.41999999999996"/>
    <n v="310.62"/>
    <n v="390.78"/>
    <n v="427.52"/>
    <n v="531.05999999999995"/>
    <n v="394.12"/>
    <n v="320.64"/>
    <n v="270.53999999999996"/>
    <n v="106.88"/>
    <x v="36"/>
    <s v="Oklahoma, 2009"/>
  </r>
  <r>
    <s v="Haskell County"/>
    <s v="Oklahoma"/>
    <n v="2009"/>
    <n v="12154"/>
    <n v="6005"/>
    <n v="6149"/>
    <n v="814.31799999999998"/>
    <n v="1750.1759999999999"/>
    <n v="1592.174"/>
    <n v="1300.4780000000001"/>
    <n v="1446.326"/>
    <n v="1640.79"/>
    <n v="1519.25"/>
    <n v="1106.0140000000001"/>
    <n v="632.00800000000004"/>
    <n v="340.31200000000001"/>
    <x v="36"/>
    <s v="Oklahoma, 2009"/>
  </r>
  <r>
    <s v="Hughes County"/>
    <s v="Oklahoma"/>
    <n v="2009"/>
    <n v="13684"/>
    <n v="7200"/>
    <n v="6484"/>
    <n v="862.09199999999998"/>
    <n v="1724.184"/>
    <n v="1587.3440000000001"/>
    <n v="1806.288"/>
    <n v="1819.9720000000002"/>
    <n v="1765.2359999999999"/>
    <n v="1710.5"/>
    <n v="1245.2440000000001"/>
    <n v="807.35599999999999"/>
    <n v="355.78399999999999"/>
    <x v="36"/>
    <s v="Oklahoma, 2009"/>
  </r>
  <r>
    <s v="Jackson County"/>
    <s v="Oklahoma"/>
    <n v="2009"/>
    <n v="25831"/>
    <n v="12852"/>
    <n v="12979"/>
    <n v="2066.48"/>
    <n v="3797.1570000000002"/>
    <n v="4210.4529999999995"/>
    <n v="3228.875"/>
    <n v="3228.875"/>
    <n v="3461.3540000000003"/>
    <n v="2608.931"/>
    <n v="1704.846"/>
    <n v="1136.5639999999999"/>
    <n v="413.29599999999999"/>
    <x v="36"/>
    <s v="Oklahoma, 2009"/>
  </r>
  <r>
    <s v="Jefferson County"/>
    <s v="Oklahoma"/>
    <n v="2009"/>
    <n v="6288"/>
    <n v="3043"/>
    <n v="3245"/>
    <n v="421.29599999999999"/>
    <n v="861.45600000000002"/>
    <n v="741.98399999999992"/>
    <n v="723.12"/>
    <n v="798.57600000000002"/>
    <n v="811.15200000000004"/>
    <n v="760.84799999999996"/>
    <n v="553.34400000000005"/>
    <n v="484.17599999999999"/>
    <n v="138.33600000000001"/>
    <x v="36"/>
    <s v="Oklahoma, 2009"/>
  </r>
  <r>
    <s v="Johnston County"/>
    <s v="Oklahoma"/>
    <n v="2009"/>
    <n v="10396"/>
    <n v="5023"/>
    <n v="5373"/>
    <n v="675.74"/>
    <n v="1341.0839999999998"/>
    <n v="1767.32"/>
    <n v="1049.9960000000001"/>
    <n v="1153.9559999999999"/>
    <n v="1445.0439999999999"/>
    <n v="1289.104"/>
    <n v="925.24399999999991"/>
    <n v="488.61200000000002"/>
    <n v="249.50399999999999"/>
    <x v="36"/>
    <s v="Oklahoma, 2009"/>
  </r>
  <r>
    <s v="Kay County"/>
    <s v="Oklahoma"/>
    <n v="2009"/>
    <n v="45958"/>
    <n v="22384"/>
    <n v="23574"/>
    <n v="3446.85"/>
    <n v="6388.1620000000003"/>
    <n v="6112.4140000000007"/>
    <n v="5055.38"/>
    <n v="5239.2119999999995"/>
    <n v="6617.9520000000002"/>
    <n v="5377.0860000000002"/>
    <n v="3722.598"/>
    <n v="2941.3119999999999"/>
    <n v="1057.0340000000001"/>
    <x v="36"/>
    <s v="Oklahoma, 2009"/>
  </r>
  <r>
    <s v="Kingfisher County"/>
    <s v="Oklahoma"/>
    <n v="2009"/>
    <n v="14219"/>
    <n v="6893"/>
    <n v="7326"/>
    <n v="1009.549"/>
    <n v="2090.1930000000002"/>
    <n v="1933.7840000000001"/>
    <n v="1450.3380000000002"/>
    <n v="1862.6889999999999"/>
    <n v="2246.6019999999999"/>
    <n v="1507.2139999999999"/>
    <n v="1066.425"/>
    <n v="824.702"/>
    <n v="255.94200000000001"/>
    <x v="36"/>
    <s v="Oklahoma, 2009"/>
  </r>
  <r>
    <s v="Kiowa County"/>
    <s v="Oklahoma"/>
    <n v="2009"/>
    <n v="9392"/>
    <n v="4651"/>
    <n v="4741"/>
    <n v="507.16800000000001"/>
    <n v="1277.3119999999999"/>
    <n v="1192.7840000000001"/>
    <n v="864.06399999999996"/>
    <n v="1174"/>
    <n v="1371.232"/>
    <n v="1211.568"/>
    <n v="920.41599999999994"/>
    <n v="601.08799999999997"/>
    <n v="272.36799999999999"/>
    <x v="36"/>
    <s v="Oklahoma, 2009"/>
  </r>
  <r>
    <s v="Latimer County"/>
    <s v="Oklahoma"/>
    <n v="2009"/>
    <n v="10522"/>
    <n v="5140"/>
    <n v="5382"/>
    <n v="610.27599999999995"/>
    <n v="1430.9920000000002"/>
    <n v="1704.5639999999999"/>
    <n v="1125.854"/>
    <n v="1294.2060000000001"/>
    <n v="1388.904"/>
    <n v="1273.162"/>
    <n v="925.93599999999992"/>
    <n v="557.66599999999994"/>
    <n v="220.96199999999999"/>
    <x v="36"/>
    <s v="Oklahoma, 2009"/>
  </r>
  <r>
    <s v="Le Flore County"/>
    <s v="Oklahoma"/>
    <n v="2009"/>
    <n v="49480"/>
    <n v="24780"/>
    <n v="24700"/>
    <n v="3612.04"/>
    <n v="6877.7199999999993"/>
    <n v="6531.3600000000006"/>
    <n v="6382.92"/>
    <n v="6382.92"/>
    <n v="6778.76"/>
    <n v="5838.6399999999994"/>
    <n v="3958.3999999999996"/>
    <n v="2177.12"/>
    <n v="940.12"/>
    <x v="36"/>
    <s v="Oklahoma, 2009"/>
  </r>
  <r>
    <s v="Lincoln County"/>
    <s v="Oklahoma"/>
    <n v="2009"/>
    <n v="32135"/>
    <n v="15792"/>
    <n v="16343"/>
    <n v="1928.1"/>
    <n v="4691.71"/>
    <n v="4370.3600000000006"/>
    <n v="3213.5"/>
    <n v="4273.9549999999999"/>
    <n v="4916.6549999999997"/>
    <n v="4081.145"/>
    <n v="2763.61"/>
    <n v="1542.48"/>
    <n v="385.62"/>
    <x v="36"/>
    <s v="Oklahoma, 2009"/>
  </r>
  <r>
    <s v="Logan County"/>
    <s v="Oklahoma"/>
    <n v="2009"/>
    <n v="37242"/>
    <n v="18446"/>
    <n v="18796"/>
    <n v="2309.0039999999999"/>
    <n v="5139.3959999999997"/>
    <n v="5921.4780000000001"/>
    <n v="4022.136"/>
    <n v="5139.3960000000006"/>
    <n v="5846.9939999999997"/>
    <n v="4282.83"/>
    <n v="2569.6979999999999"/>
    <n v="1340.712"/>
    <n v="633.11400000000003"/>
    <x v="36"/>
    <s v="Oklahoma, 2009"/>
  </r>
  <r>
    <s v="Love County"/>
    <s v="Oklahoma"/>
    <n v="2009"/>
    <n v="9072"/>
    <n v="4422"/>
    <n v="4650"/>
    <n v="625.96799999999996"/>
    <n v="1170.288"/>
    <n v="1079.568"/>
    <n v="961.63200000000006"/>
    <n v="1016.064"/>
    <n v="1424.3040000000001"/>
    <n v="1288.2239999999999"/>
    <n v="889.05600000000004"/>
    <n v="371.952"/>
    <n v="263.08800000000002"/>
    <x v="36"/>
    <s v="Oklahoma, 2009"/>
  </r>
  <r>
    <s v="McClain County"/>
    <s v="Oklahoma"/>
    <n v="2009"/>
    <n v="31676"/>
    <n v="15726"/>
    <n v="15950"/>
    <n v="2153.9679999999998"/>
    <n v="4688.0479999999998"/>
    <n v="3706.0919999999996"/>
    <n v="3896.1480000000001"/>
    <n v="4529.6679999999997"/>
    <n v="4719.7240000000002"/>
    <n v="3737.768"/>
    <n v="2502.404"/>
    <n v="1362.068"/>
    <n v="380.11200000000002"/>
    <x v="36"/>
    <s v="Oklahoma, 2009"/>
  </r>
  <r>
    <s v="McCurtain County"/>
    <s v="Oklahoma"/>
    <n v="2009"/>
    <n v="33451"/>
    <n v="16130"/>
    <n v="17321"/>
    <n v="2408.4720000000002"/>
    <n v="4917.2969999999996"/>
    <n v="4248.277"/>
    <n v="4047.5709999999999"/>
    <n v="4214.826"/>
    <n v="4750.0420000000004"/>
    <n v="4081.0219999999999"/>
    <n v="2609.1779999999999"/>
    <n v="1538.7460000000001"/>
    <n v="602.11800000000005"/>
    <x v="36"/>
    <s v="Oklahoma, 2009"/>
  </r>
  <r>
    <s v="McIntosh County"/>
    <s v="Oklahoma"/>
    <n v="2009"/>
    <n v="19591"/>
    <n v="9215"/>
    <n v="10376"/>
    <n v="1116.6869999999999"/>
    <n v="2292.1469999999999"/>
    <n v="2311.7380000000003"/>
    <n v="1724.008"/>
    <n v="2272.556"/>
    <n v="2703.558"/>
    <n v="2801.5129999999999"/>
    <n v="2468.4659999999999"/>
    <n v="1293.0059999999999"/>
    <n v="587.73"/>
    <x v="36"/>
    <s v="Oklahoma, 2009"/>
  </r>
  <r>
    <s v="Major County"/>
    <s v="Oklahoma"/>
    <n v="2009"/>
    <n v="7175"/>
    <n v="3509"/>
    <n v="3666"/>
    <n v="437.67500000000001"/>
    <n v="889.7"/>
    <n v="846.65"/>
    <n v="574"/>
    <n v="882.52499999999998"/>
    <n v="1212.575"/>
    <n v="904.05"/>
    <n v="703.15000000000009"/>
    <n v="509.42500000000001"/>
    <n v="215.25"/>
    <x v="36"/>
    <s v="Oklahoma, 2009"/>
  </r>
  <r>
    <s v="Marshall County"/>
    <s v="Oklahoma"/>
    <n v="2009"/>
    <n v="14760"/>
    <n v="7362"/>
    <n v="7398"/>
    <n v="915.12"/>
    <n v="2110.6799999999998"/>
    <n v="1771.1999999999998"/>
    <n v="1653.12"/>
    <n v="1771.2"/>
    <n v="1815.48"/>
    <n v="1992.6"/>
    <n v="1520.28"/>
    <n v="1003.68"/>
    <n v="191.88"/>
    <x v="36"/>
    <s v="Oklahoma, 2009"/>
  </r>
  <r>
    <s v="Mayes County"/>
    <s v="Oklahoma"/>
    <n v="2009"/>
    <n v="39666"/>
    <n v="19656"/>
    <n v="20010"/>
    <n v="2736.9540000000002"/>
    <n v="5315.2440000000006"/>
    <n v="5077.2479999999996"/>
    <n v="4799.5859999999993"/>
    <n v="4878.9179999999997"/>
    <n v="5592.9059999999999"/>
    <n v="5077.2479999999996"/>
    <n v="3411.2759999999998"/>
    <n v="2141.9639999999999"/>
    <n v="634.65599999999995"/>
    <x v="36"/>
    <s v="Oklahoma, 2009"/>
  </r>
  <r>
    <s v="Murray County"/>
    <s v="Oklahoma"/>
    <n v="2009"/>
    <n v="12729"/>
    <n v="6241"/>
    <n v="6488"/>
    <n v="814.65599999999995"/>
    <n v="1782.06"/>
    <n v="1323.816"/>
    <n v="1603.854"/>
    <n v="1603.854"/>
    <n v="1731.144"/>
    <n v="1565.6669999999999"/>
    <n v="1209.2550000000001"/>
    <n v="801.92700000000002"/>
    <n v="254.58"/>
    <x v="36"/>
    <s v="Oklahoma, 2009"/>
  </r>
  <r>
    <s v="Muskogee County"/>
    <s v="Oklahoma"/>
    <n v="2009"/>
    <n v="70698"/>
    <n v="34055"/>
    <n v="36643"/>
    <n v="5160.9539999999997"/>
    <n v="9756.3240000000005"/>
    <n v="9473.5319999999992"/>
    <n v="8907.9480000000003"/>
    <n v="8978.6460000000006"/>
    <n v="9756.3240000000005"/>
    <n v="7918.1760000000004"/>
    <n v="5373.0479999999998"/>
    <n v="3888.3900000000003"/>
    <n v="1413.96"/>
    <x v="36"/>
    <s v="Oklahoma, 2009"/>
  </r>
  <r>
    <s v="Noble County"/>
    <s v="Oklahoma"/>
    <n v="2009"/>
    <n v="11011"/>
    <n v="5499"/>
    <n v="5512"/>
    <n v="770.77"/>
    <n v="1387.386"/>
    <n v="1409.4079999999999"/>
    <n v="1266.2649999999999"/>
    <n v="1431.4299999999998"/>
    <n v="1684.683"/>
    <n v="1277.2760000000001"/>
    <n v="924.92399999999998"/>
    <n v="572.572"/>
    <n v="308.30799999999999"/>
    <x v="36"/>
    <s v="Oklahoma, 2009"/>
  </r>
  <r>
    <s v="Nowata County"/>
    <s v="Oklahoma"/>
    <n v="2009"/>
    <n v="10646"/>
    <n v="5307"/>
    <n v="5339"/>
    <n v="691.99"/>
    <n v="1490.44"/>
    <n v="1426.5639999999999"/>
    <n v="1149.768"/>
    <n v="1298.8119999999999"/>
    <n v="1511.732"/>
    <n v="1309.4580000000001"/>
    <n v="947.49400000000003"/>
    <n v="713.28199999999993"/>
    <n v="106.46"/>
    <x v="36"/>
    <s v="Oklahoma, 2009"/>
  </r>
  <r>
    <s v="Okfuskee County"/>
    <s v="Oklahoma"/>
    <n v="2009"/>
    <n v="11134"/>
    <n v="5770"/>
    <n v="5364"/>
    <n v="679.17399999999998"/>
    <n v="1447.42"/>
    <n v="1291.5439999999999"/>
    <n v="1458.5540000000001"/>
    <n v="1491.9560000000001"/>
    <n v="1547.626"/>
    <n v="1302.6779999999999"/>
    <n v="1057.73"/>
    <n v="690.30799999999999"/>
    <n v="178.14400000000001"/>
    <x v="36"/>
    <s v="Oklahoma, 2009"/>
  </r>
  <r>
    <s v="Oklahoma County"/>
    <s v="Oklahoma"/>
    <n v="2009"/>
    <n v="700244"/>
    <n v="340839"/>
    <n v="359405"/>
    <n v="58120.252"/>
    <n v="93132.452000000005"/>
    <n v="97333.915999999997"/>
    <n v="111338.796"/>
    <n v="88230.744000000006"/>
    <n v="94532.94"/>
    <n v="70724.644"/>
    <n v="43415.127999999997"/>
    <n v="32211.223999999998"/>
    <n v="11203.904"/>
    <x v="36"/>
    <s v="Oklahoma, 2009"/>
  </r>
  <r>
    <s v="Okmulgee County"/>
    <s v="Oklahoma"/>
    <n v="2009"/>
    <n v="39230"/>
    <n v="19316"/>
    <n v="19914"/>
    <n v="2706.87"/>
    <n v="5374.51"/>
    <n v="5609.8899999999994"/>
    <n v="4746.83"/>
    <n v="4707.6000000000004"/>
    <n v="5492.2"/>
    <n v="4786.0599999999995"/>
    <n v="3138.4"/>
    <n v="1883.04"/>
    <n v="863.06"/>
    <x v="36"/>
    <s v="Oklahoma, 2009"/>
  </r>
  <r>
    <s v="Osage County"/>
    <s v="Oklahoma"/>
    <n v="2009"/>
    <n v="45082"/>
    <n v="22811"/>
    <n v="22271"/>
    <n v="2434.4279999999999"/>
    <n v="6176.2340000000004"/>
    <n v="6040.9880000000003"/>
    <n v="4959.0200000000004"/>
    <n v="6131.152"/>
    <n v="7393.4480000000003"/>
    <n v="5995.9059999999999"/>
    <n v="3336.0680000000002"/>
    <n v="1938.5260000000001"/>
    <n v="586.06600000000003"/>
    <x v="36"/>
    <s v="Oklahoma, 2009"/>
  </r>
  <r>
    <s v="Ottawa County"/>
    <s v="Oklahoma"/>
    <n v="2009"/>
    <n v="32148"/>
    <n v="15764"/>
    <n v="16384"/>
    <n v="2089.62"/>
    <n v="4243.5360000000001"/>
    <n v="4886.4960000000001"/>
    <n v="3504.1320000000001"/>
    <n v="3986.3519999999999"/>
    <n v="4243.5360000000001"/>
    <n v="3857.76"/>
    <n v="2764.7280000000001"/>
    <n v="1896.732"/>
    <n v="675.10799999999995"/>
    <x v="36"/>
    <s v="Oklahoma, 2009"/>
  </r>
  <r>
    <s v="Payne County"/>
    <s v="Oklahoma"/>
    <n v="2009"/>
    <n v="78534"/>
    <n v="40135"/>
    <n v="38399"/>
    <n v="4633.5060000000003"/>
    <n v="7774.866"/>
    <n v="25680.617999999999"/>
    <n v="8560.2060000000001"/>
    <n v="8010.4679999999998"/>
    <n v="8717.2740000000013"/>
    <n v="6596.8559999999998"/>
    <n v="4162.3019999999997"/>
    <n v="3219.8940000000002"/>
    <n v="1178.01"/>
    <x v="36"/>
    <s v="Oklahoma, 2009"/>
  </r>
  <r>
    <s v="Pittsburg County"/>
    <s v="Oklahoma"/>
    <n v="2009"/>
    <n v="44514"/>
    <n v="22689"/>
    <n v="21825"/>
    <n v="2626.326"/>
    <n v="5475.2219999999998"/>
    <n v="5475.2219999999998"/>
    <n v="5697.7919999999995"/>
    <n v="5786.82"/>
    <n v="6231.96"/>
    <n v="5519.7360000000008"/>
    <n v="4006.26"/>
    <n v="2670.84"/>
    <n v="1023.822"/>
    <x v="36"/>
    <s v="Oklahoma, 2009"/>
  </r>
  <r>
    <s v="Pontotoc County"/>
    <s v="Oklahoma"/>
    <n v="2009"/>
    <n v="36388"/>
    <n v="17485"/>
    <n v="18903"/>
    <n v="2547.16"/>
    <n v="4548.5"/>
    <n v="5931.2439999999997"/>
    <n v="5276.26"/>
    <n v="4293.7839999999997"/>
    <n v="4766.8279999999995"/>
    <n v="3820.74"/>
    <n v="2729.1"/>
    <n v="1783.0119999999999"/>
    <n v="727.76"/>
    <x v="36"/>
    <s v="Oklahoma, 2009"/>
  </r>
  <r>
    <s v="Pottawatomie County"/>
    <s v="Oklahoma"/>
    <n v="2009"/>
    <n v="68955"/>
    <n v="33338"/>
    <n v="35617"/>
    <n v="4619.9849999999997"/>
    <n v="9377.8799999999992"/>
    <n v="10136.385"/>
    <n v="9239.9700000000012"/>
    <n v="8757.2849999999999"/>
    <n v="9584.744999999999"/>
    <n v="7516.0949999999993"/>
    <n v="5309.5349999999999"/>
    <n v="3034.02"/>
    <n v="1379.1"/>
    <x v="36"/>
    <s v="Oklahoma, 2009"/>
  </r>
  <r>
    <s v="Pushmataha County"/>
    <s v="Oklahoma"/>
    <n v="2009"/>
    <n v="11618"/>
    <n v="5606"/>
    <n v="6012"/>
    <n v="743.55200000000002"/>
    <n v="1498.722"/>
    <n v="1440.6320000000001"/>
    <n v="1208.2719999999999"/>
    <n v="1429.0140000000001"/>
    <n v="1614.902"/>
    <n v="1533.576"/>
    <n v="1173.4180000000001"/>
    <n v="731.93399999999997"/>
    <n v="255.596"/>
    <x v="36"/>
    <s v="Oklahoma, 2009"/>
  </r>
  <r>
    <s v="Roger Mills County"/>
    <s v="Oklahoma"/>
    <n v="2009"/>
    <n v="3310"/>
    <n v="1642"/>
    <n v="1668"/>
    <n v="228.39"/>
    <n v="423.68"/>
    <n v="380.65"/>
    <n v="274.73"/>
    <n v="413.75"/>
    <n v="546.15"/>
    <n v="436.91999999999996"/>
    <n v="324.38"/>
    <n v="225.07999999999998"/>
    <n v="56.27"/>
    <x v="36"/>
    <s v="Oklahoma, 2009"/>
  </r>
  <r>
    <s v="Rogers County"/>
    <s v="Oklahoma"/>
    <n v="2009"/>
    <n v="82890"/>
    <n v="40793"/>
    <n v="42097"/>
    <n v="4973.3999999999996"/>
    <n v="12682.17"/>
    <n v="11438.82"/>
    <n v="9283.68"/>
    <n v="12184.83"/>
    <n v="12350.61"/>
    <n v="9698.130000000001"/>
    <n v="6050.97"/>
    <n v="3315.6"/>
    <n v="994.68"/>
    <x v="36"/>
    <s v="Oklahoma, 2009"/>
  </r>
  <r>
    <s v="Seminole County"/>
    <s v="Oklahoma"/>
    <n v="2009"/>
    <n v="24132"/>
    <n v="11756"/>
    <n v="12376"/>
    <n v="1809.9"/>
    <n v="3426.7439999999997"/>
    <n v="3306.0839999999998"/>
    <n v="2678.652"/>
    <n v="2726.9160000000002"/>
    <n v="3475.0079999999998"/>
    <n v="2823.444"/>
    <n v="2075.3519999999999"/>
    <n v="1375.5239999999999"/>
    <n v="482.64"/>
    <x v="36"/>
    <s v="Oklahoma, 2009"/>
  </r>
  <r>
    <s v="Sequoyah County"/>
    <s v="Oklahoma"/>
    <n v="2009"/>
    <n v="40886"/>
    <n v="20136"/>
    <n v="20750"/>
    <n v="2657.59"/>
    <n v="6132.9"/>
    <n v="5315.18"/>
    <n v="4783.6620000000003"/>
    <n v="5519.6100000000006"/>
    <n v="5478.7240000000002"/>
    <n v="5069.8639999999996"/>
    <n v="3475.31"/>
    <n v="1839.87"/>
    <n v="654.17600000000004"/>
    <x v="36"/>
    <s v="Oklahoma, 2009"/>
  </r>
  <r>
    <s v="Stephens County"/>
    <s v="Oklahoma"/>
    <n v="2009"/>
    <n v="43056"/>
    <n v="20900"/>
    <n v="22156"/>
    <n v="2884.752"/>
    <n v="5683.3919999999998"/>
    <n v="5295.8879999999999"/>
    <n v="4908.384"/>
    <n v="5209.7759999999998"/>
    <n v="6415.3440000000001"/>
    <n v="5252.8320000000003"/>
    <n v="3831.9840000000004"/>
    <n v="2497.248"/>
    <n v="1119.4559999999999"/>
    <x v="36"/>
    <s v="Oklahoma, 2009"/>
  </r>
  <r>
    <s v="Texas County"/>
    <s v="Oklahoma"/>
    <n v="2009"/>
    <n v="20395"/>
    <n v="10641"/>
    <n v="9754"/>
    <n v="1937.5250000000001"/>
    <n v="3202.0149999999999"/>
    <n v="3161.2249999999999"/>
    <n v="3079.645"/>
    <n v="2651.35"/>
    <n v="2610.5600000000004"/>
    <n v="1855.9450000000002"/>
    <n v="1040.145"/>
    <n v="713.82500000000005"/>
    <n v="163.16"/>
    <x v="36"/>
    <s v="Oklahoma, 2009"/>
  </r>
  <r>
    <s v="Tulsa County"/>
    <s v="Oklahoma"/>
    <n v="2009"/>
    <n v="585419"/>
    <n v="286156"/>
    <n v="299263"/>
    <n v="46833.52"/>
    <n v="80787.822"/>
    <n v="79616.983999999997"/>
    <n v="87812.85"/>
    <n v="77275.30799999999"/>
    <n v="82544.078999999998"/>
    <n v="60298.156999999999"/>
    <n v="35710.559000000001"/>
    <n v="26343.855"/>
    <n v="8781.2849999999999"/>
    <x v="36"/>
    <s v="Oklahoma, 2009"/>
  </r>
  <r>
    <s v="Wagoner County"/>
    <s v="Oklahoma"/>
    <n v="2009"/>
    <n v="66969"/>
    <n v="33302"/>
    <n v="33667"/>
    <n v="4286.0159999999996"/>
    <n v="9978.3810000000012"/>
    <n v="8639.0010000000002"/>
    <n v="8772.9389999999985"/>
    <n v="9777.4740000000002"/>
    <n v="10112.319"/>
    <n v="8639.0010000000002"/>
    <n v="4419.9539999999997"/>
    <n v="1942.1010000000001"/>
    <n v="535.75199999999995"/>
    <x v="36"/>
    <s v="Oklahoma, 2009"/>
  </r>
  <r>
    <s v="Washington County"/>
    <s v="Oklahoma"/>
    <n v="2009"/>
    <n v="49793"/>
    <n v="24263"/>
    <n v="25530"/>
    <n v="3136.9589999999998"/>
    <n v="6323.7109999999993"/>
    <n v="6871.4340000000002"/>
    <n v="4929.5069999999996"/>
    <n v="6174.3320000000003"/>
    <n v="7668.1219999999994"/>
    <n v="6024.9529999999995"/>
    <n v="4182.6120000000001"/>
    <n v="3136.9589999999998"/>
    <n v="1344.4110000000001"/>
    <x v="36"/>
    <s v="Oklahoma, 2009"/>
  </r>
  <r>
    <s v="Washita County"/>
    <s v="Oklahoma"/>
    <n v="2009"/>
    <n v="11573"/>
    <n v="5593"/>
    <n v="5980"/>
    <n v="786.96400000000006"/>
    <n v="1597.0740000000001"/>
    <n v="1550.7819999999999"/>
    <n v="1261.4569999999999"/>
    <n v="1342.4679999999998"/>
    <n v="1712.8040000000001"/>
    <n v="1226.7379999999998"/>
    <n v="995.27800000000002"/>
    <n v="786.96400000000006"/>
    <n v="300.89800000000002"/>
    <x v="36"/>
    <s v="Oklahoma, 2009"/>
  </r>
  <r>
    <s v="Woods County"/>
    <s v="Oklahoma"/>
    <n v="2009"/>
    <n v="8440"/>
    <n v="4458"/>
    <n v="3982"/>
    <n v="413.56"/>
    <n v="759.6"/>
    <n v="2025.6"/>
    <n v="844"/>
    <n v="928.40000000000009"/>
    <n v="1029.6799999999998"/>
    <n v="903.07999999999993"/>
    <n v="692.07999999999993"/>
    <n v="497.96"/>
    <n v="346.04"/>
    <x v="36"/>
    <s v="Oklahoma, 2009"/>
  </r>
  <r>
    <s v="Woodward County"/>
    <s v="Oklahoma"/>
    <n v="2009"/>
    <n v="19430"/>
    <n v="10056"/>
    <n v="9374"/>
    <n v="1398.96"/>
    <n v="2623.05"/>
    <n v="2778.49"/>
    <n v="2584.19"/>
    <n v="2487.04"/>
    <n v="2778.49"/>
    <n v="2020.72"/>
    <n v="1496.1100000000001"/>
    <n v="874.35"/>
    <n v="408.03"/>
    <x v="36"/>
    <s v="Oklahoma, 2009"/>
  </r>
  <r>
    <s v="Baker County"/>
    <s v="Oregon"/>
    <n v="2009"/>
    <n v="16027"/>
    <n v="7880"/>
    <n v="8147"/>
    <n v="849.43100000000004"/>
    <n v="1795.0239999999999"/>
    <n v="1955.2940000000001"/>
    <n v="1137.9169999999999"/>
    <n v="1762.97"/>
    <n v="2612.4009999999998"/>
    <n v="2500.212"/>
    <n v="1843.105"/>
    <n v="1202.0250000000001"/>
    <n v="384.64800000000002"/>
    <x v="37"/>
    <s v="Oregon, 2009"/>
  </r>
  <r>
    <s v="Benton County"/>
    <s v="Oregon"/>
    <n v="2009"/>
    <n v="81107"/>
    <n v="40290"/>
    <n v="40817"/>
    <n v="3974.2429999999999"/>
    <n v="8597.3420000000006"/>
    <n v="23764.351000000002"/>
    <n v="6326.3459999999995"/>
    <n v="9002.8770000000004"/>
    <n v="11273.873"/>
    <n v="9002.8770000000004"/>
    <n v="4541.9920000000002"/>
    <n v="3082.0659999999998"/>
    <n v="1459.9259999999999"/>
    <x v="37"/>
    <s v="Oregon, 2009"/>
  </r>
  <r>
    <s v="Clackamas County"/>
    <s v="Oregon"/>
    <n v="2009"/>
    <n v="375858"/>
    <n v="186749"/>
    <n v="189109"/>
    <n v="21423.905999999999"/>
    <n v="51492.546000000002"/>
    <n v="48485.682000000001"/>
    <n v="43223.67"/>
    <n v="53371.836000000003"/>
    <n v="62392.428"/>
    <n v="48861.539999999994"/>
    <n v="24054.912"/>
    <n v="15034.32"/>
    <n v="7517.16"/>
    <x v="37"/>
    <s v="Oregon, 2009"/>
  </r>
  <r>
    <s v="Clatsop County"/>
    <s v="Oregon"/>
    <n v="2009"/>
    <n v="36927"/>
    <n v="18090"/>
    <n v="18837"/>
    <n v="2067.9119999999998"/>
    <n v="4209.6779999999999"/>
    <n v="5095.9259999999995"/>
    <n v="4025.0429999999997"/>
    <n v="4283.5320000000002"/>
    <n v="5760.6120000000001"/>
    <n v="5317.4880000000003"/>
    <n v="3212.6490000000003"/>
    <n v="2141.7660000000001"/>
    <n v="812.39400000000001"/>
    <x v="37"/>
    <s v="Oregon, 2009"/>
  </r>
  <r>
    <s v="Columbia County"/>
    <s v="Oregon"/>
    <n v="2009"/>
    <n v="48612"/>
    <n v="24404"/>
    <n v="24208"/>
    <n v="2625.0479999999998"/>
    <n v="6902.9040000000005"/>
    <n v="6173.7240000000002"/>
    <n v="5152.8719999999994"/>
    <n v="7097.3519999999999"/>
    <n v="8312.652"/>
    <n v="6659.8440000000001"/>
    <n v="3305.616"/>
    <n v="1750.0319999999999"/>
    <n v="729.18"/>
    <x v="37"/>
    <s v="Oregon, 2009"/>
  </r>
  <r>
    <s v="Coos County"/>
    <s v="Oregon"/>
    <n v="2009"/>
    <n v="63230"/>
    <n v="30786"/>
    <n v="32444"/>
    <n v="3287.96"/>
    <n v="6702.38"/>
    <n v="7081.76"/>
    <n v="6323"/>
    <n v="6955.3"/>
    <n v="10053.57"/>
    <n v="9927.11"/>
    <n v="7018.53"/>
    <n v="4236.41"/>
    <n v="1770.44"/>
    <x v="37"/>
    <s v="Oregon, 2009"/>
  </r>
  <r>
    <s v="Crook County"/>
    <s v="Oregon"/>
    <n v="2009"/>
    <n v="22473"/>
    <n v="11114"/>
    <n v="11359"/>
    <n v="1146.123"/>
    <n v="3033.855"/>
    <n v="2651.8139999999999"/>
    <n v="2674.2870000000003"/>
    <n v="2674.2870000000003"/>
    <n v="3281.058"/>
    <n v="3303.5309999999999"/>
    <n v="2179.8809999999999"/>
    <n v="1168.596"/>
    <n v="382.041"/>
    <x v="37"/>
    <s v="Oregon, 2009"/>
  </r>
  <r>
    <s v="Curry County"/>
    <s v="Oregon"/>
    <n v="2009"/>
    <n v="21553"/>
    <n v="10476"/>
    <n v="11077"/>
    <n v="797.46100000000001"/>
    <n v="1982.876"/>
    <n v="1961.3229999999999"/>
    <n v="1444.0509999999999"/>
    <n v="2069.0879999999997"/>
    <n v="3599.3510000000001"/>
    <n v="3944.1990000000001"/>
    <n v="3082.0789999999997"/>
    <n v="1982.8760000000002"/>
    <n v="689.69600000000003"/>
    <x v="37"/>
    <s v="Oregon, 2009"/>
  </r>
  <r>
    <s v="Deschutes County"/>
    <s v="Oregon"/>
    <n v="2009"/>
    <n v="151879"/>
    <n v="75219"/>
    <n v="76660"/>
    <n v="9568.3770000000004"/>
    <n v="19288.633000000002"/>
    <n v="17921.722000000002"/>
    <n v="20199.906999999999"/>
    <n v="20959.302"/>
    <n v="23085.608"/>
    <n v="20048.027999999998"/>
    <n v="11998.440999999999"/>
    <n v="6378.9179999999997"/>
    <n v="2430.0639999999999"/>
    <x v="37"/>
    <s v="Oregon, 2009"/>
  </r>
  <r>
    <s v="Douglas County"/>
    <s v="Oregon"/>
    <n v="2009"/>
    <n v="103385"/>
    <n v="50669"/>
    <n v="52716"/>
    <n v="5479.4049999999997"/>
    <n v="12199.43"/>
    <n v="12096.045"/>
    <n v="9614.8050000000003"/>
    <n v="11785.89"/>
    <n v="16128.06"/>
    <n v="15300.98"/>
    <n v="10958.81"/>
    <n v="7340.3350000000009"/>
    <n v="2377.855"/>
    <x v="37"/>
    <s v="Oregon, 2009"/>
  </r>
  <r>
    <s v="Gilliam County"/>
    <s v="Oregon"/>
    <n v="2009"/>
    <n v="1623"/>
    <n v="852"/>
    <n v="771"/>
    <n v="69.789000000000001"/>
    <n v="167.16900000000001"/>
    <n v="176.90700000000001"/>
    <n v="118.479"/>
    <n v="207.744"/>
    <n v="344.07600000000002"/>
    <n v="209.36700000000002"/>
    <n v="159.054"/>
    <n v="136.33199999999999"/>
    <n v="30.837"/>
    <x v="37"/>
    <s v="Oregon, 2009"/>
  </r>
  <r>
    <s v="Grant County"/>
    <s v="Oregon"/>
    <n v="2009"/>
    <n v="6928"/>
    <n v="3426"/>
    <n v="3502"/>
    <n v="311.76"/>
    <n v="769.00800000000004"/>
    <n v="769.00800000000004"/>
    <n v="498.81600000000003"/>
    <n v="769.00800000000004"/>
    <n v="1163.904"/>
    <n v="1191.616"/>
    <n v="762.07999999999993"/>
    <n v="526.52800000000002"/>
    <n v="166.27199999999999"/>
    <x v="37"/>
    <s v="Oregon, 2009"/>
  </r>
  <r>
    <s v="Harney County"/>
    <s v="Oregon"/>
    <n v="2009"/>
    <n v="6777"/>
    <n v="3527"/>
    <n v="3250"/>
    <n v="372.73500000000001"/>
    <n v="779.35500000000002"/>
    <n v="745.47"/>
    <n v="447.28200000000004"/>
    <n v="894.56399999999996"/>
    <n v="1246.9680000000001"/>
    <n v="1002.996"/>
    <n v="711.58500000000004"/>
    <n v="399.84299999999996"/>
    <n v="176.202"/>
    <x v="37"/>
    <s v="Oregon, 2009"/>
  </r>
  <r>
    <s v="Jackson County"/>
    <s v="Oregon"/>
    <n v="2009"/>
    <n v="198036"/>
    <n v="95872"/>
    <n v="102164"/>
    <n v="11486.088"/>
    <n v="24556.464"/>
    <n v="25150.572"/>
    <n v="22972.175999999999"/>
    <n v="23764.32"/>
    <n v="29903.436000000002"/>
    <n v="27328.968000000001"/>
    <n v="16436.987999999998"/>
    <n v="12674.304"/>
    <n v="3960.72"/>
    <x v="37"/>
    <s v="Oregon, 2009"/>
  </r>
  <r>
    <s v="Jefferson County"/>
    <s v="Oregon"/>
    <n v="2009"/>
    <n v="20097"/>
    <n v="9857"/>
    <n v="10240"/>
    <n v="1607.76"/>
    <n v="2954.259"/>
    <n v="2753.2889999999998"/>
    <n v="2351.3490000000002"/>
    <n v="2451.8339999999998"/>
    <n v="2813.58"/>
    <n v="2632.7070000000003"/>
    <n v="1567.5659999999998"/>
    <n v="803.88"/>
    <n v="160.77600000000001"/>
    <x v="37"/>
    <s v="Oregon, 2009"/>
  </r>
  <r>
    <s v="Josephine County"/>
    <s v="Oregon"/>
    <n v="2009"/>
    <n v="80672"/>
    <n v="38777"/>
    <n v="41895"/>
    <n v="4114.2719999999999"/>
    <n v="9357.9519999999993"/>
    <n v="8793.2479999999996"/>
    <n v="7502.4959999999992"/>
    <n v="8954.5920000000006"/>
    <n v="12181.472"/>
    <n v="12826.848"/>
    <n v="8793.2479999999996"/>
    <n v="5647.04"/>
    <n v="2420.16"/>
    <x v="37"/>
    <s v="Oregon, 2009"/>
  </r>
  <r>
    <s v="Klamath County"/>
    <s v="Oregon"/>
    <n v="2009"/>
    <n v="66170"/>
    <n v="32910"/>
    <n v="33260"/>
    <n v="4036.37"/>
    <n v="8866.7799999999988"/>
    <n v="8866.7799999999988"/>
    <n v="7344.8700000000008"/>
    <n v="7940.4"/>
    <n v="9594.65"/>
    <n v="9197.630000000001"/>
    <n v="5756.79"/>
    <n v="3573.1800000000003"/>
    <n v="1124.8900000000001"/>
    <x v="37"/>
    <s v="Oregon, 2009"/>
  </r>
  <r>
    <s v="Lake County"/>
    <s v="Oregon"/>
    <n v="2009"/>
    <n v="7160"/>
    <n v="3623"/>
    <n v="3537"/>
    <n v="336.52"/>
    <n v="866.36"/>
    <n v="658.72"/>
    <n v="716"/>
    <n v="837.72"/>
    <n v="1224.3599999999999"/>
    <n v="1102.6400000000001"/>
    <n v="794.76"/>
    <n v="486.88"/>
    <n v="136.04"/>
    <x v="37"/>
    <s v="Oregon, 2009"/>
  </r>
  <r>
    <s v="Lane County"/>
    <s v="Oregon"/>
    <n v="2009"/>
    <n v="343774"/>
    <n v="168593"/>
    <n v="175181"/>
    <n v="18563.795999999998"/>
    <n v="38846.462"/>
    <n v="64285.737999999998"/>
    <n v="36440.043999999994"/>
    <n v="42284.201999999997"/>
    <n v="50534.778000000006"/>
    <n v="44346.845999999998"/>
    <n v="24407.953999999998"/>
    <n v="15813.603999999999"/>
    <n v="7906.8019999999997"/>
    <x v="37"/>
    <s v="Oregon, 2009"/>
  </r>
  <r>
    <s v="Lincoln County"/>
    <s v="Oregon"/>
    <n v="2009"/>
    <n v="45892"/>
    <n v="21935"/>
    <n v="23957"/>
    <n v="2294.6"/>
    <n v="4589.2"/>
    <n v="5048.12"/>
    <n v="4038.4960000000001"/>
    <n v="5048.12"/>
    <n v="7618.0720000000001"/>
    <n v="8352.344000000001"/>
    <n v="5094.0119999999997"/>
    <n v="2799.4120000000003"/>
    <n v="1009.624"/>
    <x v="37"/>
    <s v="Oregon, 2009"/>
  </r>
  <r>
    <s v="Linn County"/>
    <s v="Oregon"/>
    <n v="2009"/>
    <n v="112843"/>
    <n v="55621"/>
    <n v="57222"/>
    <n v="7334.7950000000001"/>
    <n v="15346.648000000001"/>
    <n v="13879.689"/>
    <n v="14105.375"/>
    <n v="14331.061000000002"/>
    <n v="16475.078000000001"/>
    <n v="13992.531999999999"/>
    <n v="8914.5969999999998"/>
    <n v="5754.9930000000004"/>
    <n v="2708.232"/>
    <x v="37"/>
    <s v="Oregon, 2009"/>
  </r>
  <r>
    <s v="Malheur County"/>
    <s v="Oregon"/>
    <n v="2009"/>
    <n v="30875"/>
    <n v="16549"/>
    <n v="14326"/>
    <n v="2223"/>
    <n v="4353.375"/>
    <n v="4384.25"/>
    <n v="3952"/>
    <n v="4137.25"/>
    <n v="4044.625"/>
    <n v="3241.875"/>
    <n v="2192.125"/>
    <n v="1667.25"/>
    <n v="648.375"/>
    <x v="37"/>
    <s v="Oregon, 2009"/>
  </r>
  <r>
    <s v="Marion County"/>
    <s v="Oregon"/>
    <n v="2009"/>
    <n v="309829"/>
    <n v="156830"/>
    <n v="152999"/>
    <n v="24166.662"/>
    <n v="44615.376000000004"/>
    <n v="43376.06"/>
    <n v="44305.547000000006"/>
    <n v="40587.599000000002"/>
    <n v="41517.085999999996"/>
    <n v="33461.531999999999"/>
    <n v="18899.569"/>
    <n v="13012.817999999999"/>
    <n v="5886.7510000000002"/>
    <x v="37"/>
    <s v="Oregon, 2009"/>
  </r>
  <r>
    <s v="Multnomah County"/>
    <s v="Oregon"/>
    <n v="2009"/>
    <n v="698599"/>
    <n v="344996"/>
    <n v="353603"/>
    <n v="48203.330999999998"/>
    <n v="77544.489000000001"/>
    <n v="85229.078000000009"/>
    <n v="133432.40899999999"/>
    <n v="106187.04800000001"/>
    <n v="100598.25599999999"/>
    <n v="74750.093000000008"/>
    <n v="34929.949999999997"/>
    <n v="25149.563999999998"/>
    <n v="12574.781999999999"/>
    <x v="37"/>
    <s v="Oregon, 2009"/>
  </r>
  <r>
    <s v="Polk County"/>
    <s v="Oregon"/>
    <n v="2009"/>
    <n v="74550"/>
    <n v="36147"/>
    <n v="38403"/>
    <n v="4398.45"/>
    <n v="10213.35"/>
    <n v="13419"/>
    <n v="6858.6"/>
    <n v="9020.5499999999993"/>
    <n v="9989.7000000000007"/>
    <n v="8647.7999999999993"/>
    <n v="5516.7000000000007"/>
    <n v="3652.95"/>
    <n v="2758.35"/>
    <x v="37"/>
    <s v="Oregon, 2009"/>
  </r>
  <r>
    <s v="Sherman County"/>
    <s v="Oregon"/>
    <n v="2009"/>
    <n v="1779"/>
    <n v="899"/>
    <n v="880"/>
    <n v="129.86699999999999"/>
    <n v="199.24799999999999"/>
    <n v="225.93299999999999"/>
    <n v="85.391999999999996"/>
    <n v="245.50200000000001"/>
    <n v="293.53499999999997"/>
    <n v="263.29199999999997"/>
    <n v="193.911"/>
    <n v="113.85599999999999"/>
    <n v="30.242999999999999"/>
    <x v="37"/>
    <s v="Oregon, 2009"/>
  </r>
  <r>
    <s v="Tillamook County"/>
    <s v="Oregon"/>
    <n v="2009"/>
    <n v="24914"/>
    <n v="12439"/>
    <n v="12475"/>
    <n v="1320.442"/>
    <n v="2690.712"/>
    <n v="2939.8519999999999"/>
    <n v="2217.346"/>
    <n v="2640.884"/>
    <n v="4011.1539999999995"/>
    <n v="4210.4660000000003"/>
    <n v="2690.712"/>
    <n v="1669.2379999999998"/>
    <n v="573.02200000000005"/>
    <x v="37"/>
    <s v="Oregon, 2009"/>
  </r>
  <r>
    <s v="Umatilla County"/>
    <s v="Oregon"/>
    <n v="2009"/>
    <n v="72905"/>
    <n v="37331"/>
    <n v="35574"/>
    <n v="5322.0649999999996"/>
    <n v="10862.845000000001"/>
    <n v="9842.1749999999993"/>
    <n v="9258.9349999999995"/>
    <n v="10060.89"/>
    <n v="10279.605"/>
    <n v="8165.36"/>
    <n v="4738.8249999999998"/>
    <n v="2697.4849999999997"/>
    <n v="1749.72"/>
    <x v="37"/>
    <s v="Oregon, 2009"/>
  </r>
  <r>
    <s v="Union County"/>
    <s v="Oregon"/>
    <n v="2009"/>
    <n v="24821"/>
    <n v="12119"/>
    <n v="12702"/>
    <n v="1489.26"/>
    <n v="3152.2669999999998"/>
    <n v="4715.99"/>
    <n v="2109.7849999999999"/>
    <n v="2680.6680000000001"/>
    <n v="3623.866"/>
    <n v="3201.9089999999997"/>
    <n v="2060.143"/>
    <n v="1265.8710000000001"/>
    <n v="546.06200000000001"/>
    <x v="37"/>
    <s v="Oregon, 2009"/>
  </r>
  <r>
    <s v="Wallowa County"/>
    <s v="Oregon"/>
    <n v="2009"/>
    <n v="6828"/>
    <n v="3444"/>
    <n v="3384"/>
    <n v="293.60399999999998"/>
    <n v="744.25199999999995"/>
    <n v="710.11200000000008"/>
    <n v="430.16399999999999"/>
    <n v="669.14400000000001"/>
    <n v="1208.556"/>
    <n v="1222.212"/>
    <n v="812.53199999999993"/>
    <n v="559.89599999999996"/>
    <n v="177.52799999999999"/>
    <x v="37"/>
    <s v="Oregon, 2009"/>
  </r>
  <r>
    <s v="Wasco County"/>
    <s v="Oregon"/>
    <n v="2009"/>
    <n v="23732"/>
    <n v="11721"/>
    <n v="12011"/>
    <n v="1423.92"/>
    <n v="3180.0879999999997"/>
    <n v="2824.1080000000002"/>
    <n v="2254.54"/>
    <n v="2824.1080000000002"/>
    <n v="3583.5320000000002"/>
    <n v="3512.3360000000002"/>
    <n v="2135.88"/>
    <n v="1447.652"/>
    <n v="545.83600000000001"/>
    <x v="37"/>
    <s v="Oregon, 2009"/>
  </r>
  <r>
    <s v="Washington County"/>
    <s v="Oregon"/>
    <n v="2009"/>
    <n v="518002"/>
    <n v="258548"/>
    <n v="259454"/>
    <n v="39368.152000000002"/>
    <n v="74074.285999999993"/>
    <n v="64750.25"/>
    <n v="85470.329999999987"/>
    <n v="81326.313999999998"/>
    <n v="74592.288"/>
    <n v="51800.2"/>
    <n v="24864.096000000001"/>
    <n v="16058.062"/>
    <n v="7252.0280000000002"/>
    <x v="37"/>
    <s v="Oregon, 2009"/>
  </r>
  <r>
    <s v="Wheeler County"/>
    <s v="Oregon"/>
    <n v="2009"/>
    <n v="1346"/>
    <n v="648"/>
    <n v="698"/>
    <n v="18.844000000000001"/>
    <n v="104.988"/>
    <n v="125.178"/>
    <n v="125.178"/>
    <n v="123.83200000000001"/>
    <n v="174.98000000000002"/>
    <n v="257.08600000000001"/>
    <n v="197.86199999999999"/>
    <n v="161.52000000000001"/>
    <n v="59.223999999999997"/>
    <x v="37"/>
    <s v="Oregon, 2009"/>
  </r>
  <r>
    <s v="Yamhill County"/>
    <s v="Oregon"/>
    <n v="2009"/>
    <n v="95494"/>
    <n v="48378"/>
    <n v="47116"/>
    <n v="6398.098"/>
    <n v="13369.16"/>
    <n v="14133.112000000001"/>
    <n v="12700.702000000001"/>
    <n v="12891.689999999999"/>
    <n v="13751.136"/>
    <n v="10408.846"/>
    <n v="5825.134"/>
    <n v="4201.7359999999999"/>
    <n v="1909.88"/>
    <x v="37"/>
    <s v="Oregon, 2009"/>
  </r>
  <r>
    <s v="Adams County"/>
    <s v="Pennsylvania"/>
    <n v="2009"/>
    <n v="101011"/>
    <n v="49742"/>
    <n v="51269"/>
    <n v="5757.6270000000004"/>
    <n v="12929.407999999999"/>
    <n v="14545.583999999999"/>
    <n v="10909.188"/>
    <n v="14747.606"/>
    <n v="15454.683000000001"/>
    <n v="12020.308999999999"/>
    <n v="7676.8360000000002"/>
    <n v="4949.5389999999998"/>
    <n v="1818.1980000000001"/>
    <x v="38"/>
    <s v="Pennsylvania, 2009"/>
  </r>
  <r>
    <s v="Allegheny County"/>
    <s v="Pennsylvania"/>
    <n v="2009"/>
    <n v="1222473"/>
    <n v="582805"/>
    <n v="639668"/>
    <n v="64791.069000000003"/>
    <n v="138139.44899999999"/>
    <n v="158921.49"/>
    <n v="158921.49"/>
    <n v="158921.49"/>
    <n v="191928.261"/>
    <n v="144251.81399999998"/>
    <n v="92907.948000000004"/>
    <n v="80683.217999999993"/>
    <n v="34229.243999999999"/>
    <x v="38"/>
    <s v="Pennsylvania, 2009"/>
  </r>
  <r>
    <s v="Armstrong County"/>
    <s v="Pennsylvania"/>
    <n v="2009"/>
    <n v="68806"/>
    <n v="33665"/>
    <n v="35141"/>
    <n v="3577.9119999999998"/>
    <n v="7981.4960000000001"/>
    <n v="8050.3019999999997"/>
    <n v="6880.6"/>
    <n v="9288.8100000000013"/>
    <n v="11628.214"/>
    <n v="8944.7799999999988"/>
    <n v="5917.3160000000007"/>
    <n v="4610.0020000000004"/>
    <n v="1926.568"/>
    <x v="38"/>
    <s v="Pennsylvania, 2009"/>
  </r>
  <r>
    <s v="Beaver County"/>
    <s v="Pennsylvania"/>
    <n v="2009"/>
    <n v="173277"/>
    <n v="83249"/>
    <n v="90028"/>
    <n v="9010.4040000000005"/>
    <n v="19926.855000000003"/>
    <n v="21139.794000000002"/>
    <n v="17674.254000000001"/>
    <n v="22872.563999999998"/>
    <n v="29110.536"/>
    <n v="21832.902000000002"/>
    <n v="14901.822"/>
    <n v="12302.667000000001"/>
    <n v="4505.2020000000002"/>
    <x v="38"/>
    <s v="Pennsylvania, 2009"/>
  </r>
  <r>
    <s v="Bedford County"/>
    <s v="Pennsylvania"/>
    <n v="2009"/>
    <n v="49648"/>
    <n v="24615"/>
    <n v="25033"/>
    <n v="2581.6959999999999"/>
    <n v="6106.7039999999997"/>
    <n v="5709.52"/>
    <n v="5262.6880000000001"/>
    <n v="6901.0720000000001"/>
    <n v="7794.7360000000008"/>
    <n v="6503.8879999999999"/>
    <n v="4666.9120000000003"/>
    <n v="3127.8239999999996"/>
    <n v="992.96"/>
    <x v="38"/>
    <s v="Pennsylvania, 2009"/>
  </r>
  <r>
    <s v="Berks County"/>
    <s v="Pennsylvania"/>
    <n v="2009"/>
    <n v="401488"/>
    <n v="197830"/>
    <n v="203658"/>
    <n v="25695.232"/>
    <n v="53799.392"/>
    <n v="55405.343999999997"/>
    <n v="46974.096000000005"/>
    <n v="57814.271999999997"/>
    <n v="60223.199999999997"/>
    <n v="44565.168000000005"/>
    <n v="27301.184000000001"/>
    <n v="20877.376"/>
    <n v="8832.7360000000008"/>
    <x v="38"/>
    <s v="Pennsylvania, 2009"/>
  </r>
  <r>
    <s v="Blair County"/>
    <s v="Pennsylvania"/>
    <n v="2009"/>
    <n v="125984"/>
    <n v="60600"/>
    <n v="65384"/>
    <n v="7307.0720000000001"/>
    <n v="14740.128000000001"/>
    <n v="15496.031999999999"/>
    <n v="15370.047999999999"/>
    <n v="16251.936000000002"/>
    <n v="19149.567999999999"/>
    <n v="15496.031999999999"/>
    <n v="10330.688"/>
    <n v="8314.9439999999995"/>
    <n v="3527.5520000000001"/>
    <x v="38"/>
    <s v="Pennsylvania, 2009"/>
  </r>
  <r>
    <s v="Bradford County"/>
    <s v="Pennsylvania"/>
    <n v="2009"/>
    <n v="61375"/>
    <n v="29946"/>
    <n v="31429"/>
    <n v="3743.875"/>
    <n v="7856"/>
    <n v="7671.875"/>
    <n v="5769.25"/>
    <n v="8347"/>
    <n v="9697.25"/>
    <n v="7978.75"/>
    <n v="5339.625"/>
    <n v="3682.5"/>
    <n v="1288.875"/>
    <x v="38"/>
    <s v="Pennsylvania, 2009"/>
  </r>
  <r>
    <s v="Bucks County"/>
    <s v="Pennsylvania"/>
    <n v="2009"/>
    <n v="621241"/>
    <n v="306237"/>
    <n v="315004"/>
    <n v="35410.737000000001"/>
    <n v="82003.812000000005"/>
    <n v="79518.847999999998"/>
    <n v="63366.581999999995"/>
    <n v="93807.391000000003"/>
    <n v="106853.452"/>
    <n v="75791.402000000002"/>
    <n v="43486.87"/>
    <n v="29819.567999999999"/>
    <n v="12424.82"/>
    <x v="38"/>
    <s v="Pennsylvania, 2009"/>
  </r>
  <r>
    <s v="Butler County"/>
    <s v="Pennsylvania"/>
    <n v="2009"/>
    <n v="182519"/>
    <n v="89265"/>
    <n v="93254"/>
    <n v="10586.102000000001"/>
    <n v="23727.47"/>
    <n v="23362.432000000001"/>
    <n v="20077.09"/>
    <n v="27012.811999999998"/>
    <n v="29385.559000000001"/>
    <n v="21172.204000000002"/>
    <n v="12776.33"/>
    <n v="10038.545"/>
    <n v="4015.4180000000001"/>
    <x v="38"/>
    <s v="Pennsylvania, 2009"/>
  </r>
  <r>
    <s v="Cambria County"/>
    <s v="Pennsylvania"/>
    <n v="2009"/>
    <n v="145219"/>
    <n v="71425"/>
    <n v="73794"/>
    <n v="7551.3879999999999"/>
    <n v="15828.870999999999"/>
    <n v="19459.346000000001"/>
    <n v="15102.776"/>
    <n v="18588.031999999999"/>
    <n v="22799.383000000002"/>
    <n v="18588.031999999999"/>
    <n v="12198.396000000001"/>
    <n v="11181.863000000001"/>
    <n v="4066.1320000000001"/>
    <x v="38"/>
    <s v="Pennsylvania, 2009"/>
  </r>
  <r>
    <s v="Cameron County"/>
    <s v="Pennsylvania"/>
    <n v="2009"/>
    <n v="5334"/>
    <n v="2665"/>
    <n v="2669"/>
    <n v="266.7"/>
    <n v="586.74"/>
    <n v="688.08600000000001"/>
    <n v="469.392"/>
    <n v="656.08200000000011"/>
    <n v="842.77199999999993"/>
    <n v="752.09400000000005"/>
    <n v="506.73"/>
    <n v="384.048"/>
    <n v="165.35400000000001"/>
    <x v="38"/>
    <s v="Pennsylvania, 2009"/>
  </r>
  <r>
    <s v="Carbon County"/>
    <s v="Pennsylvania"/>
    <n v="2009"/>
    <n v="62856"/>
    <n v="30840"/>
    <n v="32016"/>
    <n v="3331.3679999999999"/>
    <n v="7417.0079999999998"/>
    <n v="7102.7280000000001"/>
    <n v="6977.0159999999996"/>
    <n v="9239.8320000000003"/>
    <n v="9994.1039999999994"/>
    <n v="7857"/>
    <n v="5468.4719999999998"/>
    <n v="3897.0720000000001"/>
    <n v="1571.4"/>
    <x v="38"/>
    <s v="Pennsylvania, 2009"/>
  </r>
  <r>
    <s v="Centre County"/>
    <s v="Pennsylvania"/>
    <n v="2009"/>
    <n v="144306"/>
    <n v="73915"/>
    <n v="70391"/>
    <n v="6493.77"/>
    <n v="12843.234"/>
    <n v="49208.345999999998"/>
    <n v="14574.905999999999"/>
    <n v="16306.578000000001"/>
    <n v="16306.578"/>
    <n v="12410.315999999999"/>
    <n v="8081.1360000000004"/>
    <n v="5772.24"/>
    <n v="2020.2840000000001"/>
    <x v="38"/>
    <s v="Pennsylvania, 2009"/>
  </r>
  <r>
    <s v="Chester County"/>
    <s v="Pennsylvania"/>
    <n v="2009"/>
    <n v="486301"/>
    <n v="240185"/>
    <n v="246116"/>
    <n v="32095.866000000002"/>
    <n v="67595.839000000007"/>
    <n v="66136.936000000002"/>
    <n v="52520.508000000002"/>
    <n v="74404.053"/>
    <n v="78294.460999999996"/>
    <n v="54952.013000000006"/>
    <n v="30150.662"/>
    <n v="21397.243999999999"/>
    <n v="8267.1170000000002"/>
    <x v="38"/>
    <s v="Pennsylvania, 2009"/>
  </r>
  <r>
    <s v="Clarion County"/>
    <s v="Pennsylvania"/>
    <n v="2009"/>
    <n v="39857"/>
    <n v="19234"/>
    <n v="20623"/>
    <n v="1992.85"/>
    <n v="4463.9840000000004"/>
    <n v="7971.4000000000005"/>
    <n v="3228.4169999999999"/>
    <n v="4902.4110000000001"/>
    <n v="5858.9790000000003"/>
    <n v="4822.6970000000001"/>
    <n v="3467.5590000000002"/>
    <n v="2391.42"/>
    <n v="757.28300000000002"/>
    <x v="38"/>
    <s v="Pennsylvania, 2009"/>
  </r>
  <r>
    <s v="Clearfield County"/>
    <s v="Pennsylvania"/>
    <n v="2009"/>
    <n v="82482"/>
    <n v="41989"/>
    <n v="40493"/>
    <n v="4124.1000000000004"/>
    <n v="9320.4660000000003"/>
    <n v="10227.768"/>
    <n v="9485.43"/>
    <n v="11794.925999999999"/>
    <n v="12784.71"/>
    <n v="10227.768"/>
    <n v="7258.4159999999993"/>
    <n v="4948.92"/>
    <n v="2309.4960000000001"/>
    <x v="38"/>
    <s v="Pennsylvania, 2009"/>
  </r>
  <r>
    <s v="Clinton County"/>
    <s v="Pennsylvania"/>
    <n v="2009"/>
    <n v="37063"/>
    <n v="18082"/>
    <n v="18981"/>
    <n v="2075.5279999999998"/>
    <n v="4151.0559999999996"/>
    <n v="5633.576"/>
    <n v="5040.5680000000002"/>
    <n v="4447.5599999999995"/>
    <n v="5300.009"/>
    <n v="4225.1819999999998"/>
    <n v="3076.2290000000003"/>
    <n v="2297.9059999999999"/>
    <n v="815.38599999999997"/>
    <x v="38"/>
    <s v="Pennsylvania, 2009"/>
  </r>
  <r>
    <s v="Columbia County"/>
    <s v="Pennsylvania"/>
    <n v="2009"/>
    <n v="64837"/>
    <n v="31020"/>
    <n v="33817"/>
    <n v="3177.0129999999999"/>
    <n v="6937.5589999999993"/>
    <n v="13097.074000000001"/>
    <n v="5640.8189999999995"/>
    <n v="8234.2989999999991"/>
    <n v="9531.0390000000007"/>
    <n v="7715.6029999999992"/>
    <n v="5122.1229999999996"/>
    <n v="3825.3829999999998"/>
    <n v="1556.088"/>
    <x v="38"/>
    <s v="Pennsylvania, 2009"/>
  </r>
  <r>
    <s v="Crawford County"/>
    <s v="Pennsylvania"/>
    <n v="2009"/>
    <n v="88810"/>
    <n v="43321"/>
    <n v="45489"/>
    <n v="5239.79"/>
    <n v="11190.06"/>
    <n v="12344.59"/>
    <n v="9413.86"/>
    <n v="11722.92"/>
    <n v="13321.5"/>
    <n v="11278.869999999999"/>
    <n v="7282.42"/>
    <n v="5062.17"/>
    <n v="1953.82"/>
    <x v="38"/>
    <s v="Pennsylvania, 2009"/>
  </r>
  <r>
    <s v="Cumberland County"/>
    <s v="Pennsylvania"/>
    <n v="2009"/>
    <n v="227858"/>
    <n v="111590"/>
    <n v="116268"/>
    <n v="12076.474"/>
    <n v="26431.527999999998"/>
    <n v="33267.267999999996"/>
    <n v="27570.817999999999"/>
    <n v="31900.12"/>
    <n v="34406.557999999997"/>
    <n v="27342.959999999999"/>
    <n v="16633.633999999998"/>
    <n v="12987.905999999999"/>
    <n v="5012.8760000000002"/>
    <x v="38"/>
    <s v="Pennsylvania, 2009"/>
  </r>
  <r>
    <s v="Dauphin County"/>
    <s v="Pennsylvania"/>
    <n v="2009"/>
    <n v="256400"/>
    <n v="123698"/>
    <n v="132702"/>
    <n v="16666"/>
    <n v="32050"/>
    <n v="32562.800000000003"/>
    <n v="32562.800000000003"/>
    <n v="35896"/>
    <n v="40767.600000000006"/>
    <n v="30511.599999999999"/>
    <n v="17435.2"/>
    <n v="13332.8"/>
    <n v="4615.2"/>
    <x v="38"/>
    <s v="Pennsylvania, 2009"/>
  </r>
  <r>
    <s v="Delaware County"/>
    <s v="Pennsylvania"/>
    <n v="2009"/>
    <n v="555018"/>
    <n v="266886"/>
    <n v="288132"/>
    <n v="34411.116000000002"/>
    <n v="71597.322"/>
    <n v="82697.682000000001"/>
    <n v="66602.16"/>
    <n v="76037.466"/>
    <n v="85472.771999999997"/>
    <n v="59386.926000000007"/>
    <n v="35521.152000000002"/>
    <n v="31081.008000000002"/>
    <n v="12765.414000000001"/>
    <x v="38"/>
    <s v="Pennsylvania, 2009"/>
  </r>
  <r>
    <s v="Elk County"/>
    <s v="Pennsylvania"/>
    <n v="2009"/>
    <n v="32594"/>
    <n v="16165"/>
    <n v="16429"/>
    <n v="1564.5119999999999"/>
    <n v="4041.6559999999999"/>
    <n v="3976.4679999999998"/>
    <n v="2868.2719999999999"/>
    <n v="4693.5360000000001"/>
    <n v="5410.6039999999994"/>
    <n v="4041.6559999999999"/>
    <n v="2966.0540000000001"/>
    <n v="2151.2040000000002"/>
    <n v="977.82"/>
    <x v="38"/>
    <s v="Pennsylvania, 2009"/>
  </r>
  <r>
    <s v="Erie County"/>
    <s v="Pennsylvania"/>
    <n v="2009"/>
    <n v="279721"/>
    <n v="137231"/>
    <n v="142490"/>
    <n v="16783.259999999998"/>
    <n v="35804.288"/>
    <n v="41398.707999999999"/>
    <n v="35524.566999999995"/>
    <n v="36363.729999999996"/>
    <n v="41958.15"/>
    <n v="31608.473000000002"/>
    <n v="18741.307000000001"/>
    <n v="15104.933999999999"/>
    <n v="6433.5829999999996"/>
    <x v="38"/>
    <s v="Pennsylvania, 2009"/>
  </r>
  <r>
    <s v="Fayette County"/>
    <s v="Pennsylvania"/>
    <n v="2009"/>
    <n v="143925"/>
    <n v="70365"/>
    <n v="73560"/>
    <n v="7196.25"/>
    <n v="16839.224999999999"/>
    <n v="16839.224999999999"/>
    <n v="17127.074999999997"/>
    <n v="20005.574999999997"/>
    <n v="22596.224999999999"/>
    <n v="18278.474999999999"/>
    <n v="11801.85"/>
    <n v="9786.9"/>
    <n v="3454.2"/>
    <x v="38"/>
    <s v="Pennsylvania, 2009"/>
  </r>
  <r>
    <s v="Forest County"/>
    <s v="Pennsylvania"/>
    <n v="2009"/>
    <n v="6811"/>
    <n v="4416"/>
    <n v="2395"/>
    <n v="183.89699999999999"/>
    <n v="442.71500000000003"/>
    <n v="1028.461"/>
    <n v="1123.8150000000001"/>
    <n v="1117.0039999999999"/>
    <n v="987.59500000000003"/>
    <n v="817.31999999999994"/>
    <n v="626.61200000000008"/>
    <n v="360.983"/>
    <n v="108.976"/>
    <x v="38"/>
    <s v="Pennsylvania, 2009"/>
  </r>
  <r>
    <s v="Franklin County"/>
    <s v="Pennsylvania"/>
    <n v="2009"/>
    <n v="141556"/>
    <n v="69132"/>
    <n v="72424"/>
    <n v="9201.14"/>
    <n v="17977.612000000001"/>
    <n v="17128.275999999998"/>
    <n v="17128.275999999998"/>
    <n v="19676.284"/>
    <n v="20100.951999999997"/>
    <n v="16703.608"/>
    <n v="11890.704"/>
    <n v="8351.8040000000001"/>
    <n v="3255.788"/>
    <x v="38"/>
    <s v="Pennsylvania, 2009"/>
  </r>
  <r>
    <s v="Fulton County"/>
    <s v="Pennsylvania"/>
    <n v="2009"/>
    <n v="14808"/>
    <n v="7385"/>
    <n v="7423"/>
    <n v="903.28800000000001"/>
    <n v="1925.04"/>
    <n v="1717.7280000000001"/>
    <n v="1688.1120000000001"/>
    <n v="2058.3119999999999"/>
    <n v="2176.7759999999998"/>
    <n v="1910.232"/>
    <n v="1377.144"/>
    <n v="829.24800000000005"/>
    <n v="192.50399999999999"/>
    <x v="38"/>
    <s v="Pennsylvania, 2009"/>
  </r>
  <r>
    <s v="Greene County"/>
    <s v="Pennsylvania"/>
    <n v="2009"/>
    <n v="39509"/>
    <n v="20322"/>
    <n v="19187"/>
    <n v="2014.9590000000001"/>
    <n v="4464.5169999999998"/>
    <n v="5294.2060000000001"/>
    <n v="5057.152"/>
    <n v="5491.7510000000002"/>
    <n v="6281.9310000000005"/>
    <n v="4978.134"/>
    <n v="2884.1570000000002"/>
    <n v="2252.0129999999999"/>
    <n v="750.67100000000005"/>
    <x v="38"/>
    <s v="Pennsylvania, 2009"/>
  </r>
  <r>
    <s v="Huntingdon County"/>
    <s v="Pennsylvania"/>
    <n v="2009"/>
    <n v="45479"/>
    <n v="24139"/>
    <n v="21340"/>
    <n v="2228.471"/>
    <n v="4957.2110000000002"/>
    <n v="6185.1440000000002"/>
    <n v="5821.3119999999999"/>
    <n v="6548.9760000000006"/>
    <n v="6867.3289999999997"/>
    <n v="5775.8330000000005"/>
    <n v="3729.2780000000002"/>
    <n v="2546.8240000000001"/>
    <n v="818.62199999999996"/>
    <x v="38"/>
    <s v="Pennsylvania, 2009"/>
  </r>
  <r>
    <s v="Indiana County"/>
    <s v="Pennsylvania"/>
    <n v="2009"/>
    <n v="87629"/>
    <n v="43019"/>
    <n v="44610"/>
    <n v="4293.8209999999999"/>
    <n v="8850.5289999999986"/>
    <n v="20768.073"/>
    <n v="6659.8040000000001"/>
    <n v="10340.222"/>
    <n v="12706.205"/>
    <n v="10340.222000000002"/>
    <n v="6659.8040000000001"/>
    <n v="4994.8530000000001"/>
    <n v="1927.838"/>
    <x v="38"/>
    <s v="Pennsylvania, 2009"/>
  </r>
  <r>
    <s v="Jefferson County"/>
    <s v="Pennsylvania"/>
    <n v="2009"/>
    <n v="44965"/>
    <n v="22057"/>
    <n v="22908"/>
    <n v="2518.04"/>
    <n v="5350.835"/>
    <n v="5620.625"/>
    <n v="4811.2550000000001"/>
    <n v="5935.38"/>
    <n v="7194.4"/>
    <n v="5530.6949999999997"/>
    <n v="3956.92"/>
    <n v="3282.4449999999997"/>
    <n v="944.26499999999999"/>
    <x v="38"/>
    <s v="Pennsylvania, 2009"/>
  </r>
  <r>
    <s v="Juniata County"/>
    <s v="Pennsylvania"/>
    <n v="2009"/>
    <n v="23107"/>
    <n v="11507"/>
    <n v="11600"/>
    <n v="1455.741"/>
    <n v="3119.4449999999997"/>
    <n v="2657.3050000000003"/>
    <n v="2703.5190000000002"/>
    <n v="3188.7660000000001"/>
    <n v="3350.5149999999999"/>
    <n v="2772.84"/>
    <n v="1964.0949999999998"/>
    <n v="1501.9549999999999"/>
    <n v="392.81900000000002"/>
    <x v="38"/>
    <s v="Pennsylvania, 2009"/>
  </r>
  <r>
    <s v="Lackawanna County"/>
    <s v="Pennsylvania"/>
    <n v="2009"/>
    <n v="209100"/>
    <n v="99470"/>
    <n v="109630"/>
    <n v="11291.4"/>
    <n v="24046.5"/>
    <n v="28019.4"/>
    <n v="24046.5"/>
    <n v="27392.1"/>
    <n v="30946.799999999999"/>
    <n v="25719.300000000003"/>
    <n v="16937.099999999999"/>
    <n v="14427.900000000001"/>
    <n v="6063.9"/>
    <x v="38"/>
    <s v="Pennsylvania, 2009"/>
  </r>
  <r>
    <s v="Lancaster County"/>
    <s v="Pennsylvania"/>
    <n v="2009"/>
    <n v="498918"/>
    <n v="244101"/>
    <n v="254817"/>
    <n v="34924.26"/>
    <n v="68850.684000000008"/>
    <n v="68850.683999999994"/>
    <n v="59870.16"/>
    <n v="65857.175999999992"/>
    <n v="72842.027999999991"/>
    <n v="54880.979999999996"/>
    <n v="34425.341999999997"/>
    <n v="26941.572"/>
    <n v="10976.196"/>
    <x v="38"/>
    <s v="Pennsylvania, 2009"/>
  </r>
  <r>
    <s v="Lawrence County"/>
    <s v="Pennsylvania"/>
    <n v="2009"/>
    <n v="90962"/>
    <n v="43462"/>
    <n v="47500"/>
    <n v="4820.9859999999999"/>
    <n v="11097.364"/>
    <n v="11825.06"/>
    <n v="9187.1620000000003"/>
    <n v="11461.212"/>
    <n v="14281.034"/>
    <n v="11279.288"/>
    <n v="7549.8459999999995"/>
    <n v="6640.2260000000006"/>
    <n v="2728.86"/>
    <x v="38"/>
    <s v="Pennsylvania, 2009"/>
  </r>
  <r>
    <s v="Lebanon County"/>
    <s v="Pennsylvania"/>
    <n v="2009"/>
    <n v="127882"/>
    <n v="62574"/>
    <n v="65308"/>
    <n v="7928.6840000000002"/>
    <n v="16113.132000000001"/>
    <n v="15857.367999999999"/>
    <n v="14322.784"/>
    <n v="17519.833999999999"/>
    <n v="19054.417999999998"/>
    <n v="15473.722"/>
    <n v="10230.560000000001"/>
    <n v="8184.4480000000003"/>
    <n v="2941.2860000000001"/>
    <x v="38"/>
    <s v="Pennsylvania, 2009"/>
  </r>
  <r>
    <s v="Lehigh County"/>
    <s v="Pennsylvania"/>
    <n v="2009"/>
    <n v="337077"/>
    <n v="163918"/>
    <n v="173159"/>
    <n v="21572.928"/>
    <n v="43820.009999999995"/>
    <n v="44494.164000000004"/>
    <n v="40112.163"/>
    <n v="47527.857000000004"/>
    <n v="51235.703999999998"/>
    <n v="37078.47"/>
    <n v="23595.39"/>
    <n v="19213.389000000003"/>
    <n v="8089.848"/>
    <x v="38"/>
    <s v="Pennsylvania, 2009"/>
  </r>
  <r>
    <s v="Luzerne County"/>
    <s v="Pennsylvania"/>
    <n v="2009"/>
    <n v="311919"/>
    <n v="151904"/>
    <n v="160015"/>
    <n v="16219.788"/>
    <n v="34934.928"/>
    <n v="39301.794000000002"/>
    <n v="35870.684999999998"/>
    <n v="43044.822"/>
    <n v="46787.850000000006"/>
    <n v="38677.955999999998"/>
    <n v="26201.196"/>
    <n v="21834.33"/>
    <n v="8733.732"/>
    <x v="38"/>
    <s v="Pennsylvania, 2009"/>
  </r>
  <r>
    <s v="Lycoming County"/>
    <s v="Pennsylvania"/>
    <n v="2009"/>
    <n v="117043"/>
    <n v="57609"/>
    <n v="59434"/>
    <n v="6671.451"/>
    <n v="13576.988000000001"/>
    <n v="16503.062999999998"/>
    <n v="14045.16"/>
    <n v="15215.59"/>
    <n v="17790.536"/>
    <n v="14162.203000000001"/>
    <n v="9246.3970000000008"/>
    <n v="6905.5370000000003"/>
    <n v="2926.0749999999998"/>
    <x v="38"/>
    <s v="Pennsylvania, 2009"/>
  </r>
  <r>
    <s v="McKean County"/>
    <s v="Pennsylvania"/>
    <n v="2009"/>
    <n v="43622"/>
    <n v="21868"/>
    <n v="21754"/>
    <n v="2399.21"/>
    <n v="5452.75"/>
    <n v="5888.9699999999993"/>
    <n v="4667.5540000000001"/>
    <n v="5932.5920000000006"/>
    <n v="6848.6540000000005"/>
    <n v="5191.018"/>
    <n v="3489.76"/>
    <n v="2530.076"/>
    <n v="1265.038"/>
    <x v="38"/>
    <s v="Pennsylvania, 2009"/>
  </r>
  <r>
    <s v="Mercer County"/>
    <s v="Pennsylvania"/>
    <n v="2009"/>
    <n v="117098"/>
    <n v="57290"/>
    <n v="59808"/>
    <n v="6206.1940000000004"/>
    <n v="14285.956"/>
    <n v="16979.21"/>
    <n v="11124.31"/>
    <n v="15105.642"/>
    <n v="18150.190000000002"/>
    <n v="14403.054"/>
    <n v="9836.232"/>
    <n v="8196.86"/>
    <n v="2927.45"/>
    <x v="38"/>
    <s v="Pennsylvania, 2009"/>
  </r>
  <r>
    <s v="Mifflin County"/>
    <s v="Pennsylvania"/>
    <n v="2009"/>
    <n v="45961"/>
    <n v="22292"/>
    <n v="23669"/>
    <n v="2941.5039999999999"/>
    <n v="5883.0079999999998"/>
    <n v="5423.3980000000001"/>
    <n v="4825.9050000000007"/>
    <n v="6250.6959999999999"/>
    <n v="6618.384"/>
    <n v="5745.125"/>
    <n v="4136.49"/>
    <n v="3217.27"/>
    <n v="919.22"/>
    <x v="38"/>
    <s v="Pennsylvania, 2009"/>
  </r>
  <r>
    <s v="Monroe County"/>
    <s v="Pennsylvania"/>
    <n v="2009"/>
    <n v="163925"/>
    <n v="81462"/>
    <n v="82463"/>
    <n v="8524.1"/>
    <n v="23441.275000000001"/>
    <n v="24096.974999999999"/>
    <n v="16720.349999999999"/>
    <n v="25080.525000000001"/>
    <n v="27539.4"/>
    <n v="18523.525000000001"/>
    <n v="10982.974999999999"/>
    <n v="6557"/>
    <n v="2131.0250000000001"/>
    <x v="38"/>
    <s v="Pennsylvania, 2009"/>
  </r>
  <r>
    <s v="Montgomery County"/>
    <s v="Pennsylvania"/>
    <n v="2009"/>
    <n v="776306"/>
    <n v="377604"/>
    <n v="398702"/>
    <n v="48130.972000000002"/>
    <n v="98590.861999999994"/>
    <n v="97038.25"/>
    <n v="90051.495999999999"/>
    <n v="114893.288"/>
    <n v="123432.65400000001"/>
    <n v="88498.884000000005"/>
    <n v="53565.114000000001"/>
    <n v="43473.135999999999"/>
    <n v="18631.344000000001"/>
    <x v="38"/>
    <s v="Pennsylvania, 2009"/>
  </r>
  <r>
    <s v="Montour County"/>
    <s v="Pennsylvania"/>
    <n v="2009"/>
    <n v="17776"/>
    <n v="8372"/>
    <n v="9404"/>
    <n v="995.45600000000002"/>
    <n v="2097.5679999999998"/>
    <n v="2239.7759999999998"/>
    <n v="1795.376"/>
    <n v="2239.7759999999998"/>
    <n v="3021.92"/>
    <n v="2168.672"/>
    <n v="1528.7359999999999"/>
    <n v="1173.2159999999999"/>
    <n v="497.72800000000001"/>
    <x v="38"/>
    <s v="Pennsylvania, 2009"/>
  </r>
  <r>
    <s v="Northampton County"/>
    <s v="Pennsylvania"/>
    <n v="2009"/>
    <n v="293610"/>
    <n v="143986"/>
    <n v="149624"/>
    <n v="16442.16"/>
    <n v="36701.25"/>
    <n v="40811.79"/>
    <n v="32590.71"/>
    <n v="42573.45"/>
    <n v="46096.770000000004"/>
    <n v="34352.370000000003"/>
    <n v="20259.09"/>
    <n v="16442.16"/>
    <n v="6753.03"/>
    <x v="38"/>
    <s v="Pennsylvania, 2009"/>
  </r>
  <r>
    <s v="Northumberland County"/>
    <s v="Pennsylvania"/>
    <n v="2009"/>
    <n v="91286"/>
    <n v="45311"/>
    <n v="45975"/>
    <n v="4929.4440000000004"/>
    <n v="10041.459999999999"/>
    <n v="11045.606"/>
    <n v="10041.459999999999"/>
    <n v="12506.182000000001"/>
    <n v="13966.758"/>
    <n v="11775.894"/>
    <n v="8033.1679999999997"/>
    <n v="6663.8780000000006"/>
    <n v="2373.4360000000001"/>
    <x v="38"/>
    <s v="Pennsylvania, 2009"/>
  </r>
  <r>
    <s v="Perry County"/>
    <s v="Pennsylvania"/>
    <n v="2009"/>
    <n v="45048"/>
    <n v="22453"/>
    <n v="22595"/>
    <n v="2747.9279999999999"/>
    <n v="5811.192"/>
    <n v="5585.9520000000002"/>
    <n v="5090.424"/>
    <n v="6757.2000000000007"/>
    <n v="7432.92"/>
    <n v="5811.192"/>
    <n v="3243.4560000000001"/>
    <n v="1846.9680000000001"/>
    <n v="630.67200000000003"/>
    <x v="38"/>
    <s v="Pennsylvania, 2009"/>
  </r>
  <r>
    <s v="Philadelphia County"/>
    <s v="Pennsylvania"/>
    <n v="2009"/>
    <n v="1531112"/>
    <n v="715805"/>
    <n v="815307"/>
    <n v="108708.952"/>
    <n v="192920.11199999999"/>
    <n v="226604.576"/>
    <n v="252633.47999999998"/>
    <n v="203637.89600000001"/>
    <n v="200575.67199999999"/>
    <n v="150048.976"/>
    <n v="94928.943999999989"/>
    <n v="70431.152000000002"/>
    <n v="30622.240000000002"/>
    <x v="38"/>
    <s v="Pennsylvania, 2009"/>
  </r>
  <r>
    <s v="Pike County"/>
    <s v="Pennsylvania"/>
    <n v="2009"/>
    <n v="58335"/>
    <n v="29270"/>
    <n v="29065"/>
    <n v="2450.0700000000002"/>
    <n v="8108.5650000000005"/>
    <n v="7350.21"/>
    <n v="5250.15"/>
    <n v="8983.59"/>
    <n v="9625.2750000000015"/>
    <n v="7875.2250000000004"/>
    <n v="5075.1450000000004"/>
    <n v="2975.085"/>
    <n v="700.02"/>
    <x v="38"/>
    <s v="Pennsylvania, 2009"/>
  </r>
  <r>
    <s v="Potter County"/>
    <s v="Pennsylvania"/>
    <n v="2009"/>
    <n v="17142"/>
    <n v="8505"/>
    <n v="8637"/>
    <n v="1028.52"/>
    <n v="2142.75"/>
    <n v="2142.75"/>
    <n v="1611.348"/>
    <n v="2177.0340000000001"/>
    <n v="2605.5839999999998"/>
    <n v="2297.0280000000002"/>
    <n v="1645.6320000000001"/>
    <n v="1097.0880000000002"/>
    <n v="394.26600000000002"/>
    <x v="38"/>
    <s v="Pennsylvania, 2009"/>
  </r>
  <r>
    <s v="Schuylkill County"/>
    <s v="Pennsylvania"/>
    <n v="2009"/>
    <n v="146870"/>
    <n v="74238"/>
    <n v="72632"/>
    <n v="7343.5"/>
    <n v="16155.7"/>
    <n v="17036.919999999998"/>
    <n v="16890.05"/>
    <n v="21296.15"/>
    <n v="22764.85"/>
    <n v="18211.88"/>
    <n v="12337.080000000002"/>
    <n v="10721.51"/>
    <n v="4112.3599999999997"/>
    <x v="38"/>
    <s v="Pennsylvania, 2009"/>
  </r>
  <r>
    <s v="Snyder County"/>
    <s v="Pennsylvania"/>
    <n v="2009"/>
    <n v="38261"/>
    <n v="18771"/>
    <n v="19490"/>
    <n v="2410.4430000000002"/>
    <n v="4553.0590000000002"/>
    <n v="6313.0650000000005"/>
    <n v="4246.9709999999995"/>
    <n v="5088.7129999999997"/>
    <n v="5547.8449999999993"/>
    <n v="4514.7979999999998"/>
    <n v="2907.8360000000002"/>
    <n v="2027.8330000000001"/>
    <n v="612.17600000000004"/>
    <x v="38"/>
    <s v="Pennsylvania, 2009"/>
  </r>
  <r>
    <s v="Somerset County"/>
    <s v="Pennsylvania"/>
    <n v="2009"/>
    <n v="77710"/>
    <n v="39374"/>
    <n v="38336"/>
    <n v="3730.08"/>
    <n v="8625.8100000000013"/>
    <n v="9092.07"/>
    <n v="8781.23"/>
    <n v="10646.27"/>
    <n v="12433.6"/>
    <n v="10102.299999999999"/>
    <n v="6760.77"/>
    <n v="5750.54"/>
    <n v="1942.75"/>
    <x v="38"/>
    <s v="Pennsylvania, 2009"/>
  </r>
  <r>
    <s v="Sullivan County"/>
    <s v="Pennsylvania"/>
    <n v="2009"/>
    <n v="6219"/>
    <n v="3064"/>
    <n v="3155"/>
    <n v="261.19799999999998"/>
    <n v="615.68100000000004"/>
    <n v="889.31700000000001"/>
    <n v="429.11099999999999"/>
    <n v="671.65200000000004"/>
    <n v="982.60200000000009"/>
    <n v="901.755"/>
    <n v="771.15599999999995"/>
    <n v="485.08199999999999"/>
    <n v="211.446"/>
    <x v="38"/>
    <s v="Pennsylvania, 2009"/>
  </r>
  <r>
    <s v="Susquehanna County"/>
    <s v="Pennsylvania"/>
    <n v="2009"/>
    <n v="41116"/>
    <n v="20471"/>
    <n v="20645"/>
    <n v="2179.1480000000001"/>
    <n v="5221.732"/>
    <n v="5180.616"/>
    <n v="3659.3240000000001"/>
    <n v="5468.4279999999999"/>
    <n v="6948.6040000000003"/>
    <n v="5674.0079999999998"/>
    <n v="3741.556"/>
    <n v="2302.4960000000001"/>
    <n v="781.20399999999995"/>
    <x v="38"/>
    <s v="Pennsylvania, 2009"/>
  </r>
  <r>
    <s v="Tioga County"/>
    <s v="Pennsylvania"/>
    <n v="2009"/>
    <n v="40828"/>
    <n v="19830"/>
    <n v="20998"/>
    <n v="2082.2280000000001"/>
    <n v="4776.8760000000002"/>
    <n v="6083.3719999999994"/>
    <n v="4246.1120000000001"/>
    <n v="5062.6720000000005"/>
    <n v="6124.2"/>
    <n v="5307.6399999999994"/>
    <n v="3919.4880000000003"/>
    <n v="2327.1959999999999"/>
    <n v="939.04399999999998"/>
    <x v="38"/>
    <s v="Pennsylvania, 2009"/>
  </r>
  <r>
    <s v="Union County"/>
    <s v="Pennsylvania"/>
    <n v="2009"/>
    <n v="43424"/>
    <n v="23844"/>
    <n v="19580"/>
    <n v="2648.864"/>
    <n v="4776.6400000000003"/>
    <n v="7859.7440000000006"/>
    <n v="4906.9120000000003"/>
    <n v="6426.7520000000004"/>
    <n v="5949.0879999999997"/>
    <n v="4559.5200000000004"/>
    <n v="2952.8319999999999"/>
    <n v="2258.0479999999998"/>
    <n v="1042.1759999999999"/>
    <x v="38"/>
    <s v="Pennsylvania, 2009"/>
  </r>
  <r>
    <s v="Venango County"/>
    <s v="Pennsylvania"/>
    <n v="2009"/>
    <n v="54817"/>
    <n v="26747"/>
    <n v="28070"/>
    <n v="2960.1179999999999"/>
    <n v="6687.674"/>
    <n v="6742.491"/>
    <n v="5481.7"/>
    <n v="6852.125"/>
    <n v="9264.0730000000003"/>
    <n v="7290.6610000000001"/>
    <n v="4823.8959999999997"/>
    <n v="3398.654"/>
    <n v="1260.7909999999999"/>
    <x v="38"/>
    <s v="Pennsylvania, 2009"/>
  </r>
  <r>
    <s v="Warren County"/>
    <s v="Pennsylvania"/>
    <n v="2009"/>
    <n v="41025"/>
    <n v="20158"/>
    <n v="20867"/>
    <n v="2051.25"/>
    <n v="4923"/>
    <n v="4964.0249999999996"/>
    <n v="3651.2249999999999"/>
    <n v="5333.25"/>
    <n v="6974.25"/>
    <n v="5784.5249999999996"/>
    <n v="3774.3"/>
    <n v="2625.6000000000004"/>
    <n v="984.6"/>
    <x v="38"/>
    <s v="Pennsylvania, 2009"/>
  </r>
  <r>
    <s v="Washington County"/>
    <s v="Pennsylvania"/>
    <n v="2009"/>
    <n v="206037"/>
    <n v="99755"/>
    <n v="106282"/>
    <n v="10713.924000000001"/>
    <n v="24312.366000000002"/>
    <n v="25548.588"/>
    <n v="21221.811000000002"/>
    <n v="27814.995000000003"/>
    <n v="33584.031000000003"/>
    <n v="26372.735999999997"/>
    <n v="17101.071"/>
    <n v="13392.404999999999"/>
    <n v="5356.9620000000004"/>
    <x v="38"/>
    <s v="Pennsylvania, 2009"/>
  </r>
  <r>
    <s v="Wayne County"/>
    <s v="Pennsylvania"/>
    <n v="2009"/>
    <n v="51233"/>
    <n v="26138"/>
    <n v="25095"/>
    <n v="2510.4169999999999"/>
    <n v="6199.1929999999993"/>
    <n v="5840.5619999999999"/>
    <n v="4867.1350000000002"/>
    <n v="7223.8530000000001"/>
    <n v="8299.7459999999992"/>
    <n v="6967.6880000000001"/>
    <n v="5072.067"/>
    <n v="3330.145"/>
    <n v="973.42700000000002"/>
    <x v="38"/>
    <s v="Pennsylvania, 2009"/>
  </r>
  <r>
    <s v="Westmoreland County"/>
    <s v="Pennsylvania"/>
    <n v="2009"/>
    <n v="363222"/>
    <n v="176338"/>
    <n v="186884"/>
    <n v="17434.655999999999"/>
    <n v="41407.308000000005"/>
    <n v="43586.64"/>
    <n v="34142.868000000002"/>
    <n v="50124.635999999999"/>
    <n v="60658.074000000001"/>
    <n v="48671.748"/>
    <n v="31600.313999999998"/>
    <n v="26151.984"/>
    <n v="9443.7720000000008"/>
    <x v="38"/>
    <s v="Pennsylvania, 2009"/>
  </r>
  <r>
    <s v="Wyoming County"/>
    <s v="Pennsylvania"/>
    <n v="2009"/>
    <n v="27882"/>
    <n v="13885"/>
    <n v="13997"/>
    <n v="1561.3920000000001"/>
    <n v="3596.7780000000002"/>
    <n v="3847.7160000000003"/>
    <n v="2871.846"/>
    <n v="3764.07"/>
    <n v="4321.71"/>
    <n v="3708.306"/>
    <n v="2258.442"/>
    <n v="1477.7460000000001"/>
    <n v="473.99400000000003"/>
    <x v="38"/>
    <s v="Pennsylvania, 2009"/>
  </r>
  <r>
    <s v="York County"/>
    <s v="Pennsylvania"/>
    <n v="2009"/>
    <n v="419563"/>
    <n v="207029"/>
    <n v="212534"/>
    <n v="26012.905999999999"/>
    <n v="54543.19"/>
    <n v="52025.812000000005"/>
    <n v="50767.123"/>
    <n v="62514.887000000002"/>
    <n v="66290.953999999998"/>
    <n v="49927.997000000003"/>
    <n v="29788.972999999998"/>
    <n v="20978.15"/>
    <n v="7552.134"/>
    <x v="38"/>
    <s v="Pennsylvania, 2009"/>
  </r>
  <r>
    <s v="Bristol County"/>
    <s v="Rhode Island"/>
    <n v="2009"/>
    <n v="50022"/>
    <n v="24198"/>
    <n v="25824"/>
    <n v="2501.1"/>
    <n v="5802.5519999999997"/>
    <n v="7403.2560000000003"/>
    <n v="4401.9359999999997"/>
    <n v="7003.08"/>
    <n v="8553.7619999999988"/>
    <n v="6102.6840000000002"/>
    <n v="3901.7159999999999"/>
    <n v="3301.4520000000002"/>
    <n v="1100.4839999999999"/>
    <x v="39"/>
    <s v="Rhode Island, 2009"/>
  </r>
  <r>
    <s v="Kent County"/>
    <s v="Rhode Island"/>
    <n v="2009"/>
    <n v="169202"/>
    <n v="81497"/>
    <n v="87705"/>
    <n v="8798.5040000000008"/>
    <n v="20473.441999999999"/>
    <n v="19458.23"/>
    <n v="19796.633999999998"/>
    <n v="25887.906000000003"/>
    <n v="28764.34"/>
    <n v="20811.845999999998"/>
    <n v="12013.342000000001"/>
    <n v="9136.9079999999994"/>
    <n v="3891.6460000000002"/>
    <x v="39"/>
    <s v="Rhode Island, 2009"/>
  </r>
  <r>
    <s v="Newport County"/>
    <s v="Rhode Island"/>
    <n v="2009"/>
    <n v="81693"/>
    <n v="39562"/>
    <n v="42131"/>
    <n v="4166.3429999999998"/>
    <n v="9394.6949999999997"/>
    <n v="9803.16"/>
    <n v="8496.0720000000001"/>
    <n v="12172.257"/>
    <n v="13152.573"/>
    <n v="11437.02"/>
    <n v="6698.826"/>
    <n v="4656.5010000000002"/>
    <n v="1797.2460000000001"/>
    <x v="39"/>
    <s v="Rhode Island, 2009"/>
  </r>
  <r>
    <s v="Providence County"/>
    <s v="Rhode Island"/>
    <n v="2009"/>
    <n v="629400"/>
    <n v="304989"/>
    <n v="324411"/>
    <n v="39652.199999999997"/>
    <n v="78045.600000000006"/>
    <n v="92521.8"/>
    <n v="91892.4"/>
    <n v="90633.600000000006"/>
    <n v="88745.4"/>
    <n v="62940"/>
    <n v="38393.4"/>
    <n v="32099.4"/>
    <n v="14476.2"/>
    <x v="39"/>
    <s v="Rhode Island, 2009"/>
  </r>
  <r>
    <s v="Washington County"/>
    <s v="Rhode Island"/>
    <n v="2009"/>
    <n v="127064"/>
    <n v="61895"/>
    <n v="65169"/>
    <n v="5972.0079999999998"/>
    <n v="15501.808000000001"/>
    <n v="23379.775999999998"/>
    <n v="8005.0319999999992"/>
    <n v="17916.024000000001"/>
    <n v="21473.815999999999"/>
    <n v="16899.512000000002"/>
    <n v="9275.6720000000005"/>
    <n v="6353.2"/>
    <n v="2287.152"/>
    <x v="39"/>
    <s v="Rhode Island, 2009"/>
  </r>
  <r>
    <s v="Abbeville County"/>
    <s v="South Carolina"/>
    <n v="2009"/>
    <n v="25347"/>
    <n v="12198"/>
    <n v="13149"/>
    <n v="1470.126"/>
    <n v="3269.7629999999999"/>
    <n v="3573.9270000000001"/>
    <n v="2838.864"/>
    <n v="3295.1099999999997"/>
    <n v="3802.05"/>
    <n v="3345.8040000000001"/>
    <n v="1901.0250000000001"/>
    <n v="1368.7380000000001"/>
    <n v="506.94"/>
    <x v="40"/>
    <s v="South Carolina, 2009"/>
  </r>
  <r>
    <s v="Aiken County"/>
    <s v="South Carolina"/>
    <n v="2009"/>
    <n v="152647"/>
    <n v="73485"/>
    <n v="79162"/>
    <n v="9769.4079999999994"/>
    <n v="19996.757000000001"/>
    <n v="19691.463"/>
    <n v="18317.64"/>
    <n v="20149.403999999999"/>
    <n v="23202.343999999997"/>
    <n v="18928.228000000003"/>
    <n v="12211.759999999998"/>
    <n v="7937.6440000000002"/>
    <n v="2594.9989999999998"/>
    <x v="40"/>
    <s v="South Carolina, 2009"/>
  </r>
  <r>
    <s v="Allendale County"/>
    <s v="South Carolina"/>
    <n v="2009"/>
    <n v="10459"/>
    <n v="5571"/>
    <n v="4888"/>
    <n v="700.75300000000004"/>
    <n v="1349.211"/>
    <n v="1443.3420000000001"/>
    <n v="1391.047"/>
    <n v="1422.424"/>
    <n v="1401.5059999999999"/>
    <n v="1265.539"/>
    <n v="648.45799999999997"/>
    <n v="554.327"/>
    <n v="282.39299999999997"/>
    <x v="40"/>
    <s v="South Carolina, 2009"/>
  </r>
  <r>
    <s v="Anderson County"/>
    <s v="South Carolina"/>
    <n v="2009"/>
    <n v="179914"/>
    <n v="86871"/>
    <n v="93043"/>
    <n v="11874.324000000001"/>
    <n v="24468.304"/>
    <n v="22129.421999999999"/>
    <n v="22129.421999999999"/>
    <n v="25008.046000000002"/>
    <n v="26267.444"/>
    <n v="22129.421999999999"/>
    <n v="14033.291999999999"/>
    <n v="8995.7000000000007"/>
    <n v="3058.538"/>
    <x v="40"/>
    <s v="South Carolina, 2009"/>
  </r>
  <r>
    <s v="Bamberg County"/>
    <s v="South Carolina"/>
    <n v="2009"/>
    <n v="15384"/>
    <n v="7383"/>
    <n v="8001"/>
    <n v="938.42399999999998"/>
    <n v="1938.384"/>
    <n v="2953.7280000000001"/>
    <n v="1276.8719999999998"/>
    <n v="2076.84"/>
    <n v="1876.848"/>
    <n v="1984.5360000000001"/>
    <n v="1184.568"/>
    <n v="661.51200000000006"/>
    <n v="523.05600000000004"/>
    <x v="40"/>
    <s v="South Carolina, 2009"/>
  </r>
  <r>
    <s v="Barnwell County"/>
    <s v="South Carolina"/>
    <n v="2009"/>
    <n v="22914"/>
    <n v="11014"/>
    <n v="11900"/>
    <n v="1581.066"/>
    <n v="3207.96"/>
    <n v="3299.616"/>
    <n v="2497.6260000000002"/>
    <n v="3070.4759999999997"/>
    <n v="3391.2719999999999"/>
    <n v="2726.7660000000001"/>
    <n v="1581.0659999999998"/>
    <n v="1168.614"/>
    <n v="343.71"/>
    <x v="40"/>
    <s v="South Carolina, 2009"/>
  </r>
  <r>
    <s v="Beaufort County"/>
    <s v="South Carolina"/>
    <n v="2009"/>
    <n v="147799"/>
    <n v="73326"/>
    <n v="74473"/>
    <n v="10937.126"/>
    <n v="16849.086000000003"/>
    <n v="21874.252"/>
    <n v="16405.688999999998"/>
    <n v="16701.287"/>
    <n v="17292.483"/>
    <n v="19805.065999999999"/>
    <n v="16405.688999999998"/>
    <n v="8572.3420000000006"/>
    <n v="2808.181"/>
    <x v="40"/>
    <s v="South Carolina, 2009"/>
  </r>
  <r>
    <s v="Berkeley County"/>
    <s v="South Carolina"/>
    <n v="2009"/>
    <n v="163328"/>
    <n v="81262"/>
    <n v="82066"/>
    <n v="11759.616"/>
    <n v="22702.592000000001"/>
    <n v="25969.152000000002"/>
    <n v="23029.248"/>
    <n v="24009.216"/>
    <n v="23192.576000000001"/>
    <n v="17149.440000000002"/>
    <n v="9309.6959999999999"/>
    <n v="4573.1840000000002"/>
    <n v="1306.624"/>
    <x v="40"/>
    <s v="South Carolina, 2009"/>
  </r>
  <r>
    <s v="Calhoun County"/>
    <s v="South Carolina"/>
    <n v="2009"/>
    <n v="14746"/>
    <n v="7020"/>
    <n v="7726"/>
    <n v="752.04600000000005"/>
    <n v="1813.758"/>
    <n v="1931.7260000000001"/>
    <n v="1297.6480000000001"/>
    <n v="2079.1860000000001"/>
    <n v="2418.3440000000001"/>
    <n v="2270.884"/>
    <n v="1238.664"/>
    <n v="766.79200000000003"/>
    <n v="206.44399999999999"/>
    <x v="40"/>
    <s v="South Carolina, 2009"/>
  </r>
  <r>
    <s v="Charleston County"/>
    <s v="South Carolina"/>
    <n v="2009"/>
    <n v="345714"/>
    <n v="167013"/>
    <n v="178701"/>
    <n v="23854.266"/>
    <n v="38719.968000000001"/>
    <n v="51511.385999999999"/>
    <n v="59462.808000000005"/>
    <n v="44251.392"/>
    <n v="46671.39"/>
    <n v="38028.54"/>
    <n v="22471.41"/>
    <n v="14865.702000000001"/>
    <n v="5531.424"/>
    <x v="40"/>
    <s v="South Carolina, 2009"/>
  </r>
  <r>
    <s v="Cherokee County"/>
    <s v="South Carolina"/>
    <n v="2009"/>
    <n v="54175"/>
    <n v="26364"/>
    <n v="27811"/>
    <n v="3467.2"/>
    <n v="7584.5"/>
    <n v="6771.875"/>
    <n v="7421.9750000000004"/>
    <n v="7855.375"/>
    <n v="7638.6750000000002"/>
    <n v="6501"/>
    <n v="3521.375"/>
    <n v="2654.5749999999998"/>
    <n v="758.45"/>
    <x v="40"/>
    <s v="South Carolina, 2009"/>
  </r>
  <r>
    <s v="Chester County"/>
    <s v="South Carolina"/>
    <n v="2009"/>
    <n v="32666"/>
    <n v="15696"/>
    <n v="16970"/>
    <n v="2155.9560000000001"/>
    <n v="4409.91"/>
    <n v="4246.58"/>
    <n v="3691.2579999999998"/>
    <n v="4540.5740000000005"/>
    <n v="4997.8980000000001"/>
    <n v="4115.9160000000002"/>
    <n v="2417.2839999999997"/>
    <n v="1600.634"/>
    <n v="457.32400000000001"/>
    <x v="40"/>
    <s v="South Carolina, 2009"/>
  </r>
  <r>
    <s v="Chesterfield County"/>
    <s v="South Carolina"/>
    <n v="2009"/>
    <n v="42876"/>
    <n v="20589"/>
    <n v="22287"/>
    <n v="2701.1880000000001"/>
    <n v="6131.268"/>
    <n v="5531.0039999999999"/>
    <n v="5016.4920000000002"/>
    <n v="6217.02"/>
    <n v="6302.7719999999999"/>
    <n v="5445.2520000000004"/>
    <n v="3044.1959999999999"/>
    <n v="1843.6680000000001"/>
    <n v="643.14"/>
    <x v="40"/>
    <s v="South Carolina, 2009"/>
  </r>
  <r>
    <s v="Clarendon County"/>
    <s v="South Carolina"/>
    <n v="2009"/>
    <n v="32863"/>
    <n v="16259"/>
    <n v="16604"/>
    <n v="1938.9169999999999"/>
    <n v="4009.2860000000001"/>
    <n v="5159.491"/>
    <n v="3319.163"/>
    <n v="3779.2449999999999"/>
    <n v="4732.2719999999999"/>
    <n v="4600.82"/>
    <n v="3089.1219999999998"/>
    <n v="1873.191"/>
    <n v="394.35599999999999"/>
    <x v="40"/>
    <s v="South Carolina, 2009"/>
  </r>
  <r>
    <s v="Colleton County"/>
    <s v="South Carolina"/>
    <n v="2009"/>
    <n v="39128"/>
    <n v="18747"/>
    <n v="20381"/>
    <n v="2543.3200000000002"/>
    <n v="5595.3040000000001"/>
    <n v="5125.768"/>
    <n v="4264.9519999999993"/>
    <n v="5204.0239999999994"/>
    <n v="5751.8160000000007"/>
    <n v="5086.6399999999994"/>
    <n v="3130.24"/>
    <n v="1721.6320000000001"/>
    <n v="665.17600000000004"/>
    <x v="40"/>
    <s v="South Carolina, 2009"/>
  </r>
  <r>
    <s v="Darlington County"/>
    <s v="South Carolina"/>
    <n v="2009"/>
    <n v="66771"/>
    <n v="31676"/>
    <n v="35095"/>
    <n v="4273.3440000000001"/>
    <n v="9281.1689999999999"/>
    <n v="8613.4589999999989"/>
    <n v="8012.5199999999995"/>
    <n v="8947.3140000000003"/>
    <n v="10082.421"/>
    <n v="8479.9170000000013"/>
    <n v="4807.5119999999997"/>
    <n v="2937.924"/>
    <n v="1135.107"/>
    <x v="40"/>
    <s v="South Carolina, 2009"/>
  </r>
  <r>
    <s v="Dorchester County"/>
    <s v="South Carolina"/>
    <n v="2009"/>
    <n v="122442"/>
    <n v="59915"/>
    <n v="62527"/>
    <n v="8570.94"/>
    <n v="18366.3"/>
    <n v="17019.438000000002"/>
    <n v="16162.343999999999"/>
    <n v="19468.277999999998"/>
    <n v="17754.09"/>
    <n v="12856.41"/>
    <n v="7101.6360000000004"/>
    <n v="3305.9340000000002"/>
    <n v="1714.1880000000001"/>
    <x v="40"/>
    <s v="South Carolina, 2009"/>
  </r>
  <r>
    <s v="Edgefield County"/>
    <s v="South Carolina"/>
    <n v="2009"/>
    <n v="25469"/>
    <n v="13713"/>
    <n v="11756"/>
    <n v="1324.3879999999999"/>
    <n v="3081.7489999999998"/>
    <n v="3616.598"/>
    <n v="3463.7839999999997"/>
    <n v="4049.5709999999999"/>
    <n v="3947.6949999999997"/>
    <n v="3183.625"/>
    <n v="1604.547"/>
    <n v="840.47699999999998"/>
    <n v="356.56599999999997"/>
    <x v="40"/>
    <s v="South Carolina, 2009"/>
  </r>
  <r>
    <s v="Fairfield County"/>
    <s v="South Carolina"/>
    <n v="2009"/>
    <n v="23482"/>
    <n v="11254"/>
    <n v="12228"/>
    <n v="1455.884"/>
    <n v="3146.5880000000002"/>
    <n v="3052.66"/>
    <n v="2489.0920000000001"/>
    <n v="3076.1419999999998"/>
    <n v="3757.12"/>
    <n v="3193.5519999999997"/>
    <n v="1761.15"/>
    <n v="1174.0999999999999"/>
    <n v="375.71199999999999"/>
    <x v="40"/>
    <s v="South Carolina, 2009"/>
  </r>
  <r>
    <s v="Florence County"/>
    <s v="South Carolina"/>
    <n v="2009"/>
    <n v="132153"/>
    <n v="62157"/>
    <n v="69996"/>
    <n v="9779.3220000000001"/>
    <n v="17972.807999999997"/>
    <n v="17972.807999999997"/>
    <n v="17047.737000000001"/>
    <n v="17840.654999999999"/>
    <n v="18897.879000000001"/>
    <n v="15726.206999999999"/>
    <n v="8986.4039999999986"/>
    <n v="5946.8850000000002"/>
    <n v="2114.4479999999999"/>
    <x v="40"/>
    <s v="South Carolina, 2009"/>
  </r>
  <r>
    <s v="Georgetown County"/>
    <s v="South Carolina"/>
    <n v="2009"/>
    <n v="60235"/>
    <n v="29527"/>
    <n v="30708"/>
    <n v="3674.335"/>
    <n v="7529.375"/>
    <n v="7228.2000000000007"/>
    <n v="5963.2650000000003"/>
    <n v="7288.4350000000004"/>
    <n v="9095.4850000000006"/>
    <n v="9276.19"/>
    <n v="6023.5"/>
    <n v="3132.2200000000003"/>
    <n v="1144.4649999999999"/>
    <x v="40"/>
    <s v="South Carolina, 2009"/>
  </r>
  <r>
    <s v="Greenville County"/>
    <s v="South Carolina"/>
    <n v="2009"/>
    <n v="430273"/>
    <n v="211250"/>
    <n v="219023"/>
    <n v="30979.655999999999"/>
    <n v="57656.582000000002"/>
    <n v="57226.308999999994"/>
    <n v="58947.400999999998"/>
    <n v="63680.403999999995"/>
    <n v="61959.311999999998"/>
    <n v="47760.303"/>
    <n v="27967.745000000003"/>
    <n v="18071.466"/>
    <n v="6454.0950000000003"/>
    <x v="40"/>
    <s v="South Carolina, 2009"/>
  </r>
  <r>
    <s v="Greenwood County"/>
    <s v="South Carolina"/>
    <n v="2009"/>
    <n v="68631"/>
    <n v="32440"/>
    <n v="36191"/>
    <n v="4598.277"/>
    <n v="9265.1849999999995"/>
    <n v="9471.0779999999995"/>
    <n v="8853.3990000000013"/>
    <n v="9333.8160000000007"/>
    <n v="9196.5540000000001"/>
    <n v="7823.9340000000002"/>
    <n v="4941.4320000000007"/>
    <n v="3568.8119999999999"/>
    <n v="1441.251"/>
    <x v="40"/>
    <s v="South Carolina, 2009"/>
  </r>
  <r>
    <s v="Hampton County"/>
    <s v="South Carolina"/>
    <n v="2009"/>
    <n v="20997"/>
    <n v="10620"/>
    <n v="10377"/>
    <n v="1490.787"/>
    <n v="2939.58"/>
    <n v="3212.5410000000002"/>
    <n v="2414.6549999999997"/>
    <n v="2813.598"/>
    <n v="3023.5680000000002"/>
    <n v="2372.6610000000001"/>
    <n v="1427.796"/>
    <n v="944.86500000000001"/>
    <n v="356.94900000000001"/>
    <x v="40"/>
    <s v="South Carolina, 2009"/>
  </r>
  <r>
    <s v="Horry County"/>
    <s v="South Carolina"/>
    <n v="2009"/>
    <n v="248601"/>
    <n v="122160"/>
    <n v="126441"/>
    <n v="15413.262000000001"/>
    <n v="27843.311999999998"/>
    <n v="29086.317000000003"/>
    <n v="33312.534"/>
    <n v="32815.332000000002"/>
    <n v="34306.937999999995"/>
    <n v="34306.938000000002"/>
    <n v="24860.1"/>
    <n v="13921.655999999999"/>
    <n v="3231.8130000000001"/>
    <x v="40"/>
    <s v="South Carolina, 2009"/>
  </r>
  <r>
    <s v="Jasper County"/>
    <s v="South Carolina"/>
    <n v="2009"/>
    <n v="22250"/>
    <n v="11830"/>
    <n v="10420"/>
    <n v="1802.25"/>
    <n v="3003.75"/>
    <n v="3359.75"/>
    <n v="3003.75"/>
    <n v="3359.75"/>
    <n v="2825.75"/>
    <n v="2291.75"/>
    <n v="1424"/>
    <n v="823.25"/>
    <n v="356"/>
    <x v="40"/>
    <s v="South Carolina, 2009"/>
  </r>
  <r>
    <s v="Kershaw County"/>
    <s v="South Carolina"/>
    <n v="2009"/>
    <n v="58176"/>
    <n v="28057"/>
    <n v="30119"/>
    <n v="4014.1439999999998"/>
    <n v="8028.2879999999996"/>
    <n v="7330.1759999999995"/>
    <n v="6341.1839999999993"/>
    <n v="8144.6399999999994"/>
    <n v="9017.2800000000007"/>
    <n v="7330.1760000000004"/>
    <n v="4305.0239999999994"/>
    <n v="2676.096"/>
    <n v="930.81600000000003"/>
    <x v="40"/>
    <s v="South Carolina, 2009"/>
  </r>
  <r>
    <s v="Lancaster County"/>
    <s v="South Carolina"/>
    <n v="2009"/>
    <n v="73725"/>
    <n v="36327"/>
    <n v="37398"/>
    <n v="4644.6750000000002"/>
    <n v="9952.875"/>
    <n v="10100.325000000001"/>
    <n v="8699.5499999999993"/>
    <n v="11132.475"/>
    <n v="10690.125"/>
    <n v="9068.1749999999993"/>
    <n v="5308.2"/>
    <n v="3243.8999999999996"/>
    <n v="884.7"/>
    <x v="40"/>
    <s v="South Carolina, 2009"/>
  </r>
  <r>
    <s v="Laurens County"/>
    <s v="South Carolina"/>
    <n v="2009"/>
    <n v="69697"/>
    <n v="33989"/>
    <n v="35708"/>
    <n v="4181.82"/>
    <n v="8781.8220000000001"/>
    <n v="9687.8829999999998"/>
    <n v="8503.0339999999997"/>
    <n v="9687.8829999999998"/>
    <n v="10454.549999999999"/>
    <n v="8781.8220000000001"/>
    <n v="5087.8810000000003"/>
    <n v="3206.0619999999999"/>
    <n v="1254.546"/>
    <x v="40"/>
    <s v="South Carolina, 2009"/>
  </r>
  <r>
    <s v="Lee County"/>
    <s v="South Carolina"/>
    <n v="2009"/>
    <n v="20074"/>
    <n v="10290"/>
    <n v="9784"/>
    <n v="1204.44"/>
    <n v="2569.4719999999998"/>
    <n v="3071.3220000000001"/>
    <n v="2529.3239999999996"/>
    <n v="2850.5079999999998"/>
    <n v="3151.6179999999999"/>
    <n v="2248.288"/>
    <n v="1324.884"/>
    <n v="883.25600000000009"/>
    <n v="260.96199999999999"/>
    <x v="40"/>
    <s v="South Carolina, 2009"/>
  </r>
  <r>
    <s v="Lexington County"/>
    <s v="South Carolina"/>
    <n v="2009"/>
    <n v="244348"/>
    <n v="118707"/>
    <n v="125641"/>
    <n v="16860.011999999999"/>
    <n v="33720.023999999998"/>
    <n v="30787.847999999998"/>
    <n v="32253.936000000002"/>
    <n v="36163.504000000001"/>
    <n v="36896.547999999995"/>
    <n v="28588.716"/>
    <n v="15638.272000000001"/>
    <n v="9529.5720000000001"/>
    <n v="3420.8719999999998"/>
    <x v="40"/>
    <s v="South Carolina, 2009"/>
  </r>
  <r>
    <s v="McCormick County"/>
    <s v="South Carolina"/>
    <n v="2009"/>
    <n v="10087"/>
    <n v="5347"/>
    <n v="4740"/>
    <n v="332.87099999999998"/>
    <n v="887.65599999999995"/>
    <n v="1139.8309999999999"/>
    <n v="1099.4829999999999"/>
    <n v="1230.614"/>
    <n v="1392.0059999999999"/>
    <n v="1785.3989999999999"/>
    <n v="1381.9189999999999"/>
    <n v="726.26400000000001"/>
    <n v="121.044"/>
    <x v="40"/>
    <s v="South Carolina, 2009"/>
  </r>
  <r>
    <s v="Marion County"/>
    <s v="South Carolina"/>
    <n v="2009"/>
    <n v="34023"/>
    <n v="15874"/>
    <n v="18149"/>
    <n v="2313.5639999999999"/>
    <n v="4695.174"/>
    <n v="4933.335"/>
    <n v="4150.8060000000005"/>
    <n v="4150.8059999999996"/>
    <n v="4967.3580000000002"/>
    <n v="4354.9439999999995"/>
    <n v="2415.6329999999998"/>
    <n v="1701.15"/>
    <n v="374.25299999999999"/>
    <x v="40"/>
    <s v="South Carolina, 2009"/>
  </r>
  <r>
    <s v="Marlboro County"/>
    <s v="South Carolina"/>
    <n v="2009"/>
    <n v="28571"/>
    <n v="14894"/>
    <n v="13677"/>
    <n v="1742.8309999999999"/>
    <n v="3657.0879999999997"/>
    <n v="4085.6529999999998"/>
    <n v="4199.9369999999999"/>
    <n v="3914.2269999999999"/>
    <n v="4085.6530000000002"/>
    <n v="3314.2359999999999"/>
    <n v="1885.6859999999999"/>
    <n v="1199.982"/>
    <n v="485.70699999999999"/>
    <x v="40"/>
    <s v="South Carolina, 2009"/>
  </r>
  <r>
    <s v="Newberry County"/>
    <s v="South Carolina"/>
    <n v="2009"/>
    <n v="37992"/>
    <n v="18701"/>
    <n v="19291"/>
    <n v="2583.4560000000001"/>
    <n v="4862.9759999999997"/>
    <n v="5166.9120000000003"/>
    <n v="4559.04"/>
    <n v="5204.9040000000005"/>
    <n v="5356.8720000000003"/>
    <n v="4711.0079999999998"/>
    <n v="2887.3919999999998"/>
    <n v="1899.6"/>
    <n v="797.83199999999999"/>
    <x v="40"/>
    <s v="South Carolina, 2009"/>
  </r>
  <r>
    <s v="Oconee County"/>
    <s v="South Carolina"/>
    <n v="2009"/>
    <n v="70507"/>
    <n v="34609"/>
    <n v="35898"/>
    <n v="4230.42"/>
    <n v="8319.8259999999991"/>
    <n v="7967.2909999999993"/>
    <n v="8178.8119999999999"/>
    <n v="8954.3889999999992"/>
    <n v="10153.008000000002"/>
    <n v="10011.994000000001"/>
    <n v="7332.7279999999992"/>
    <n v="4159.9130000000005"/>
    <n v="1057.605"/>
    <x v="40"/>
    <s v="South Carolina, 2009"/>
  </r>
  <r>
    <s v="Orangeburg County"/>
    <s v="South Carolina"/>
    <n v="2009"/>
    <n v="90387"/>
    <n v="42033"/>
    <n v="48354"/>
    <n v="6417.4769999999999"/>
    <n v="11569.536"/>
    <n v="14642.694"/>
    <n v="10484.892"/>
    <n v="10665.666000000001"/>
    <n v="12563.793000000001"/>
    <n v="10846.439999999999"/>
    <n v="6959.799"/>
    <n v="4157.8019999999997"/>
    <n v="1898.127"/>
    <x v="40"/>
    <s v="South Carolina, 2009"/>
  </r>
  <r>
    <s v="Pickens County"/>
    <s v="South Carolina"/>
    <n v="2009"/>
    <n v="116092"/>
    <n v="58195"/>
    <n v="57897"/>
    <n v="6733.3360000000002"/>
    <n v="13931.04"/>
    <n v="25656.331999999999"/>
    <n v="11841.384"/>
    <n v="15208.052"/>
    <n v="15208.052"/>
    <n v="12537.936"/>
    <n v="8126.4400000000005"/>
    <n v="5108.0480000000007"/>
    <n v="1973.5640000000001"/>
    <x v="40"/>
    <s v="South Carolina, 2009"/>
  </r>
  <r>
    <s v="Richland County"/>
    <s v="South Carolina"/>
    <n v="2009"/>
    <n v="359144"/>
    <n v="172939"/>
    <n v="186205"/>
    <n v="24421.792000000001"/>
    <n v="46329.576000000001"/>
    <n v="64645.919999999998"/>
    <n v="56385.608"/>
    <n v="49921.016000000003"/>
    <n v="48125.296000000002"/>
    <n v="34836.968000000001"/>
    <n v="17957.199999999997"/>
    <n v="12570.04"/>
    <n v="4309.7280000000001"/>
    <x v="40"/>
    <s v="South Carolina, 2009"/>
  </r>
  <r>
    <s v="Saluda County"/>
    <s v="South Carolina"/>
    <n v="2009"/>
    <n v="18947"/>
    <n v="9726"/>
    <n v="9221"/>
    <n v="1269.4490000000001"/>
    <n v="2406.2690000000002"/>
    <n v="2519.951"/>
    <n v="2444.163"/>
    <n v="2425.2160000000003"/>
    <n v="2747.3150000000001"/>
    <n v="2273.64"/>
    <n v="1515.76"/>
    <n v="966.29700000000003"/>
    <n v="341.04599999999999"/>
    <x v="40"/>
    <s v="South Carolina, 2009"/>
  </r>
  <r>
    <s v="Spartanburg County"/>
    <s v="South Carolina"/>
    <n v="2009"/>
    <n v="276544"/>
    <n v="134868"/>
    <n v="141676"/>
    <n v="18528.448"/>
    <n v="37333.440000000002"/>
    <n v="36780.351999999999"/>
    <n v="35397.631999999998"/>
    <n v="40375.423999999999"/>
    <n v="39269.248"/>
    <n v="31802.559999999998"/>
    <n v="19358.080000000002"/>
    <n v="13274.112000000001"/>
    <n v="4148.16"/>
    <x v="40"/>
    <s v="South Carolina, 2009"/>
  </r>
  <r>
    <s v="Sumter County"/>
    <s v="South Carolina"/>
    <n v="2009"/>
    <n v="104441"/>
    <n v="50225"/>
    <n v="54216"/>
    <n v="8041.9570000000003"/>
    <n v="14830.621999999999"/>
    <n v="16606.118999999999"/>
    <n v="12950.684000000001"/>
    <n v="13577.33"/>
    <n v="14099.535"/>
    <n v="10861.864"/>
    <n v="7206.4290000000001"/>
    <n v="4699.8450000000003"/>
    <n v="1566.615"/>
    <x v="40"/>
    <s v="South Carolina, 2009"/>
  </r>
  <r>
    <s v="Union County"/>
    <s v="South Carolina"/>
    <n v="2009"/>
    <n v="27800"/>
    <n v="13127"/>
    <n v="14673"/>
    <n v="1779.2"/>
    <n v="3530.6"/>
    <n v="3252.6000000000004"/>
    <n v="3113.6"/>
    <n v="3669.6"/>
    <n v="4309"/>
    <n v="3614"/>
    <n v="2335.1999999999998"/>
    <n v="1529"/>
    <n v="695"/>
    <x v="40"/>
    <s v="South Carolina, 2009"/>
  </r>
  <r>
    <s v="Williamsburg County"/>
    <s v="South Carolina"/>
    <n v="2009"/>
    <n v="34920"/>
    <n v="17215"/>
    <n v="17705"/>
    <n v="2199.96"/>
    <n v="4504.68"/>
    <n v="5238"/>
    <n v="3911.04"/>
    <n v="4539.5999999999995"/>
    <n v="5203.08"/>
    <n v="4399.92"/>
    <n v="2653.92"/>
    <n v="1676.1599999999999"/>
    <n v="628.55999999999995"/>
    <x v="40"/>
    <s v="South Carolina, 2009"/>
  </r>
  <r>
    <s v="York County"/>
    <s v="South Carolina"/>
    <n v="2009"/>
    <n v="209351"/>
    <n v="101829"/>
    <n v="107522"/>
    <n v="14445.218999999999"/>
    <n v="29727.841999999997"/>
    <n v="27634.332000000002"/>
    <n v="27634.332000000002"/>
    <n v="32658.756000000001"/>
    <n v="30565.245999999999"/>
    <n v="22609.907999999999"/>
    <n v="13607.814999999999"/>
    <n v="8374.0400000000009"/>
    <n v="2093.5100000000002"/>
    <x v="40"/>
    <s v="South Carolina, 2009"/>
  </r>
  <r>
    <s v="Aurora County"/>
    <s v="South Dakota"/>
    <n v="2009"/>
    <n v="2878"/>
    <n v="1475"/>
    <n v="1403"/>
    <n v="166.92400000000001"/>
    <n v="431.7"/>
    <n v="319.45799999999997"/>
    <n v="204.33800000000002"/>
    <n v="353.99400000000003"/>
    <n v="497.89400000000001"/>
    <n v="362.62799999999999"/>
    <n v="250.38600000000002"/>
    <n v="184.19200000000001"/>
    <n v="103.608"/>
    <x v="41"/>
    <s v="South Dakota, 2009"/>
  </r>
  <r>
    <s v="Beadle County"/>
    <s v="South Dakota"/>
    <n v="2009"/>
    <n v="15845"/>
    <n v="7787"/>
    <n v="8058"/>
    <n v="919.01"/>
    <n v="1901.4"/>
    <n v="2012.3150000000001"/>
    <n v="1600.345"/>
    <n v="1806.33"/>
    <n v="2551.0450000000001"/>
    <n v="1933.0900000000001"/>
    <n v="1299.29"/>
    <n v="1172.53"/>
    <n v="633.79999999999995"/>
    <x v="41"/>
    <s v="South Dakota, 2009"/>
  </r>
  <r>
    <s v="Bennett County"/>
    <s v="South Dakota"/>
    <n v="2009"/>
    <n v="3408"/>
    <n v="1656"/>
    <n v="1752"/>
    <n v="316.94400000000002"/>
    <n v="572.54399999999998"/>
    <n v="460.08000000000004"/>
    <n v="344.20799999999997"/>
    <n v="426"/>
    <n v="429.40800000000002"/>
    <n v="296.49599999999998"/>
    <n v="262.416"/>
    <n v="180.624"/>
    <n v="112.464"/>
    <x v="41"/>
    <s v="South Dakota, 2009"/>
  </r>
  <r>
    <s v="Bon Homme County"/>
    <s v="South Dakota"/>
    <n v="2009"/>
    <n v="7023"/>
    <n v="4045"/>
    <n v="2978"/>
    <n v="309.012"/>
    <n v="744.43799999999999"/>
    <n v="934.05899999999997"/>
    <n v="821.69100000000003"/>
    <n v="955.12799999999993"/>
    <n v="1081.5419999999999"/>
    <n v="835.73700000000008"/>
    <n v="533.74800000000005"/>
    <n v="589.93200000000002"/>
    <n v="224.73599999999999"/>
    <x v="41"/>
    <s v="South Dakota, 2009"/>
  </r>
  <r>
    <s v="Brookings County"/>
    <s v="South Dakota"/>
    <n v="2009"/>
    <n v="29437"/>
    <n v="14821"/>
    <n v="14616"/>
    <n v="1707.346"/>
    <n v="2943.7"/>
    <n v="10038.017"/>
    <n v="3120.3220000000001"/>
    <n v="2796.5150000000003"/>
    <n v="3238.0699999999997"/>
    <n v="2413.8339999999998"/>
    <n v="1354.1020000000001"/>
    <n v="1236.3539999999998"/>
    <n v="559.303"/>
    <x v="41"/>
    <s v="South Dakota, 2009"/>
  </r>
  <r>
    <s v="Brown County"/>
    <s v="South Dakota"/>
    <n v="2009"/>
    <n v="35016"/>
    <n v="17042"/>
    <n v="17974"/>
    <n v="2276.04"/>
    <n v="4271.9519999999993"/>
    <n v="4867.2240000000002"/>
    <n v="4657.1279999999997"/>
    <n v="4061.8560000000002"/>
    <n v="5077.32"/>
    <n v="3781.7280000000001"/>
    <n v="2556.1680000000001"/>
    <n v="2311.056"/>
    <n v="1120.5119999999999"/>
    <x v="41"/>
    <s v="South Dakota, 2009"/>
  </r>
  <r>
    <s v="Brule County"/>
    <s v="South Dakota"/>
    <n v="2009"/>
    <n v="5169"/>
    <n v="2485"/>
    <n v="2684"/>
    <n v="320.47800000000001"/>
    <n v="852.88499999999999"/>
    <n v="837.37799999999993"/>
    <n v="366.99900000000002"/>
    <n v="584.09699999999998"/>
    <n v="733.99800000000005"/>
    <n v="599.60400000000004"/>
    <n v="392.84399999999999"/>
    <n v="325.64699999999999"/>
    <n v="139.56299999999999"/>
    <x v="41"/>
    <s v="South Dakota, 2009"/>
  </r>
  <r>
    <s v="Buffalo County"/>
    <s v="South Dakota"/>
    <n v="2009"/>
    <n v="2091"/>
    <n v="1064"/>
    <n v="1027"/>
    <n v="273.92099999999999"/>
    <n v="380.56200000000001"/>
    <n v="430.74599999999998"/>
    <n v="253.01100000000002"/>
    <n v="294.83100000000002"/>
    <n v="167.28"/>
    <n v="186.09899999999999"/>
    <n v="73.185000000000002"/>
    <n v="25.091999999999999"/>
    <n v="6.2729999999999997"/>
    <x v="41"/>
    <s v="South Dakota, 2009"/>
  </r>
  <r>
    <s v="Butte County"/>
    <s v="South Dakota"/>
    <n v="2009"/>
    <n v="9418"/>
    <n v="4708"/>
    <n v="4710"/>
    <n v="678.096"/>
    <n v="1346.7739999999999"/>
    <n v="1017.144"/>
    <n v="1101.9059999999999"/>
    <n v="1158.414"/>
    <n v="1516.298"/>
    <n v="1167.8319999999999"/>
    <n v="706.34999999999991"/>
    <n v="565.08000000000004"/>
    <n v="169.524"/>
    <x v="41"/>
    <s v="South Dakota, 2009"/>
  </r>
  <r>
    <s v="Campbell County"/>
    <s v="South Dakota"/>
    <n v="2009"/>
    <n v="1450"/>
    <n v="723"/>
    <n v="727"/>
    <n v="63.8"/>
    <n v="165.3"/>
    <n v="146.45000000000002"/>
    <n v="97.15"/>
    <n v="197.2"/>
    <n v="246.5"/>
    <n v="176.89999999999998"/>
    <n v="192.85"/>
    <n v="133.4"/>
    <n v="30.45"/>
    <x v="41"/>
    <s v="South Dakota, 2009"/>
  </r>
  <r>
    <s v="Charles Mix County"/>
    <s v="South Dakota"/>
    <n v="2009"/>
    <n v="8999"/>
    <n v="4449"/>
    <n v="4550"/>
    <n v="746.91700000000003"/>
    <n v="1484.835"/>
    <n v="1268.8589999999999"/>
    <n v="746.91699999999992"/>
    <n v="989.8900000000001"/>
    <n v="1205.866"/>
    <n v="980.89100000000008"/>
    <n v="674.92499999999995"/>
    <n v="611.93200000000002"/>
    <n v="278.96899999999999"/>
    <x v="41"/>
    <s v="South Dakota, 2009"/>
  </r>
  <r>
    <s v="Clark County"/>
    <s v="South Dakota"/>
    <n v="2009"/>
    <n v="3526"/>
    <n v="1746"/>
    <n v="1780"/>
    <n v="197.45599999999999"/>
    <n v="430.17200000000003"/>
    <n v="384.334"/>
    <n v="292.65800000000002"/>
    <n v="394.91199999999998"/>
    <n v="550.05600000000004"/>
    <n v="451.32799999999997"/>
    <n v="345.548"/>
    <n v="366.70400000000001"/>
    <n v="109.306"/>
    <x v="41"/>
    <s v="South Dakota, 2009"/>
  </r>
  <r>
    <s v="Clay County"/>
    <s v="South Dakota"/>
    <n v="2009"/>
    <n v="13431"/>
    <n v="6571"/>
    <n v="6860"/>
    <n v="658.11900000000003"/>
    <n v="1155.066"/>
    <n v="5372.4"/>
    <n v="1275.9449999999999"/>
    <n v="1208.79"/>
    <n v="1356.5309999999999"/>
    <n v="1034.1869999999999"/>
    <n v="644.68799999999999"/>
    <n v="510.37800000000004"/>
    <n v="228.327"/>
    <x v="41"/>
    <s v="South Dakota, 2009"/>
  </r>
  <r>
    <s v="Codington County"/>
    <s v="South Dakota"/>
    <n v="2009"/>
    <n v="26129"/>
    <n v="12981"/>
    <n v="13148"/>
    <n v="1802.9010000000001"/>
    <n v="3553.5439999999999"/>
    <n v="3370.6409999999996"/>
    <n v="3370.6410000000001"/>
    <n v="3475.1570000000002"/>
    <n v="3997.7370000000001"/>
    <n v="2665.1579999999999"/>
    <n v="1776.7719999999999"/>
    <n v="1619.998"/>
    <n v="496.45100000000002"/>
    <x v="41"/>
    <s v="South Dakota, 2009"/>
  </r>
  <r>
    <s v="Corson County"/>
    <s v="South Dakota"/>
    <n v="2009"/>
    <n v="4146"/>
    <n v="2065"/>
    <n v="2081"/>
    <n v="385.57799999999997"/>
    <n v="754.572"/>
    <n v="708.96600000000001"/>
    <n v="443.62199999999996"/>
    <n v="522.39599999999996"/>
    <n v="534.83400000000006"/>
    <n v="377.28599999999994"/>
    <n v="186.57000000000002"/>
    <n v="186.57"/>
    <n v="41.46"/>
    <x v="41"/>
    <s v="South Dakota, 2009"/>
  </r>
  <r>
    <s v="Custer County"/>
    <s v="South Dakota"/>
    <n v="2009"/>
    <n v="7865"/>
    <n v="4206"/>
    <n v="3659"/>
    <n v="322.46499999999997"/>
    <n v="739.31"/>
    <n v="873.01499999999999"/>
    <n v="637.06500000000005"/>
    <n v="810.09500000000003"/>
    <n v="1565.1350000000002"/>
    <n v="1415.7"/>
    <n v="873.0150000000001"/>
    <n v="448.30500000000001"/>
    <n v="180.89500000000001"/>
    <x v="41"/>
    <s v="South Dakota, 2009"/>
  </r>
  <r>
    <s v="Davison County"/>
    <s v="South Dakota"/>
    <n v="2009"/>
    <n v="18932"/>
    <n v="9358"/>
    <n v="9574"/>
    <n v="1325.24"/>
    <n v="2480.0919999999996"/>
    <n v="2669.4120000000003"/>
    <n v="2555.8200000000002"/>
    <n v="2120.384"/>
    <n v="2764.0720000000001"/>
    <n v="2006.7919999999999"/>
    <n v="1306.308"/>
    <n v="1116.9880000000001"/>
    <n v="586.89200000000005"/>
    <x v="41"/>
    <s v="South Dakota, 2009"/>
  </r>
  <r>
    <s v="Day County"/>
    <s v="South Dakota"/>
    <n v="2009"/>
    <n v="5637"/>
    <n v="2720"/>
    <n v="2917"/>
    <n v="349.49400000000003"/>
    <n v="727.173"/>
    <n v="631.34400000000005"/>
    <n v="400.22699999999998"/>
    <n v="648.255"/>
    <n v="873.7349999999999"/>
    <n v="777.90599999999995"/>
    <n v="546.78899999999999"/>
    <n v="349.49400000000003"/>
    <n v="338.22"/>
    <x v="41"/>
    <s v="South Dakota, 2009"/>
  </r>
  <r>
    <s v="Deuel County"/>
    <s v="South Dakota"/>
    <n v="2009"/>
    <n v="4238"/>
    <n v="2147"/>
    <n v="2091"/>
    <n v="271.23200000000003"/>
    <n v="550.94000000000005"/>
    <n v="487.37"/>
    <n v="368.70600000000002"/>
    <n v="546.702"/>
    <n v="639.9380000000001"/>
    <n v="550.94000000000005"/>
    <n v="377.18200000000002"/>
    <n v="288.18400000000003"/>
    <n v="152.56800000000001"/>
    <x v="41"/>
    <s v="South Dakota, 2009"/>
  </r>
  <r>
    <s v="Dewey County"/>
    <s v="South Dakota"/>
    <n v="2009"/>
    <n v="6007"/>
    <n v="2934"/>
    <n v="3073"/>
    <n v="702.81899999999996"/>
    <n v="1105.288"/>
    <n v="985.14799999999991"/>
    <n v="726.84699999999998"/>
    <n v="780.91000000000008"/>
    <n v="720.83999999999992"/>
    <n v="486.56700000000001"/>
    <n v="258.30099999999999"/>
    <n v="204.238"/>
    <n v="42.048999999999999"/>
    <x v="41"/>
    <s v="South Dakota, 2009"/>
  </r>
  <r>
    <s v="Douglas County"/>
    <s v="South Dakota"/>
    <n v="2009"/>
    <n v="3050"/>
    <n v="1485"/>
    <n v="1565"/>
    <n v="158.6"/>
    <n v="375.15"/>
    <n v="378.20000000000005"/>
    <n v="173.85"/>
    <n v="314.14999999999998"/>
    <n v="497.15"/>
    <n v="417.85"/>
    <n v="265.35000000000002"/>
    <n v="335.5"/>
    <n v="131.15"/>
    <x v="41"/>
    <s v="South Dakota, 2009"/>
  </r>
  <r>
    <s v="Edmunds County"/>
    <s v="South Dakota"/>
    <n v="2009"/>
    <n v="3981"/>
    <n v="1996"/>
    <n v="1985"/>
    <n v="210.99299999999999"/>
    <n v="553.35900000000004"/>
    <n v="449.85300000000001"/>
    <n v="290.613"/>
    <n v="469.75800000000004"/>
    <n v="585.20700000000011"/>
    <n v="545.39699999999993"/>
    <n v="398.1"/>
    <n v="358.29"/>
    <n v="127.392"/>
    <x v="41"/>
    <s v="South Dakota, 2009"/>
  </r>
  <r>
    <s v="Fall River County"/>
    <s v="South Dakota"/>
    <n v="2009"/>
    <n v="7240"/>
    <n v="3898"/>
    <n v="3342"/>
    <n v="369.24"/>
    <n v="745.72"/>
    <n v="695.04"/>
    <n v="441.64"/>
    <n v="752.96"/>
    <n v="1223.56"/>
    <n v="1281.48"/>
    <n v="724"/>
    <n v="579.20000000000005"/>
    <n v="427.16"/>
    <x v="41"/>
    <s v="South Dakota, 2009"/>
  </r>
  <r>
    <s v="Faulk County"/>
    <s v="South Dakota"/>
    <n v="2009"/>
    <n v="2276"/>
    <n v="1097"/>
    <n v="1179"/>
    <n v="141.11199999999999"/>
    <n v="234.428"/>
    <n v="307.26"/>
    <n v="157.04400000000001"/>
    <n v="259.464"/>
    <n v="357.33199999999999"/>
    <n v="277.67200000000003"/>
    <n v="248.084"/>
    <n v="229.87599999999998"/>
    <n v="66.004000000000005"/>
    <x v="41"/>
    <s v="South Dakota, 2009"/>
  </r>
  <r>
    <s v="Grant County"/>
    <s v="South Dakota"/>
    <n v="2009"/>
    <n v="7165"/>
    <n v="3571"/>
    <n v="3594"/>
    <n v="365.41500000000002"/>
    <n v="888.46"/>
    <n v="888.46"/>
    <n v="558.87"/>
    <n v="859.8"/>
    <n v="1225.2150000000001"/>
    <n v="938.61500000000001"/>
    <n v="637.68499999999995"/>
    <n v="601.86"/>
    <n v="207.785"/>
    <x v="41"/>
    <s v="South Dakota, 2009"/>
  </r>
  <r>
    <s v="Gregory County"/>
    <s v="South Dakota"/>
    <n v="2009"/>
    <n v="4083"/>
    <n v="2012"/>
    <n v="2071"/>
    <n v="191.90100000000001"/>
    <n v="473.62799999999999"/>
    <n v="477.71100000000001"/>
    <n v="244.98000000000002"/>
    <n v="436.88099999999997"/>
    <n v="669.61199999999997"/>
    <n v="579.78600000000006"/>
    <n v="428.71500000000003"/>
    <n v="408.3"/>
    <n v="167.40299999999999"/>
    <x v="41"/>
    <s v="South Dakota, 2009"/>
  </r>
  <r>
    <s v="Haakon County"/>
    <s v="South Dakota"/>
    <n v="2009"/>
    <n v="1841"/>
    <n v="883"/>
    <n v="958"/>
    <n v="97.572999999999993"/>
    <n v="208.03300000000002"/>
    <n v="130.71100000000001"/>
    <n v="143.59800000000001"/>
    <n v="195.14599999999999"/>
    <n v="357.154"/>
    <n v="228.28399999999999"/>
    <n v="115.983"/>
    <n v="115.983"/>
    <n v="248.535"/>
    <x v="41"/>
    <s v="South Dakota, 2009"/>
  </r>
  <r>
    <s v="Hamlin County"/>
    <s v="South Dakota"/>
    <n v="2009"/>
    <n v="5620"/>
    <n v="2863"/>
    <n v="2757"/>
    <n v="494.56"/>
    <n v="826.14"/>
    <n v="814.90000000000009"/>
    <n v="500.18"/>
    <n v="663.16"/>
    <n v="775.56"/>
    <n v="618.20000000000005"/>
    <n v="399.02"/>
    <n v="342.82"/>
    <n v="196.7"/>
    <x v="41"/>
    <s v="South Dakota, 2009"/>
  </r>
  <r>
    <s v="Hand County"/>
    <s v="South Dakota"/>
    <n v="2009"/>
    <n v="3268"/>
    <n v="1606"/>
    <n v="1662"/>
    <n v="173.20400000000001"/>
    <n v="388.892"/>
    <n v="294.12"/>
    <n v="251.63600000000002"/>
    <n v="372.55200000000002"/>
    <n v="522.88"/>
    <n v="408.5"/>
    <n v="310.46000000000004"/>
    <n v="326.8"/>
    <n v="215.68799999999999"/>
    <x v="41"/>
    <s v="South Dakota, 2009"/>
  </r>
  <r>
    <s v="Hanson County"/>
    <s v="South Dakota"/>
    <n v="2009"/>
    <n v="3585"/>
    <n v="1832"/>
    <n v="1753"/>
    <n v="293.97000000000003"/>
    <n v="609.45000000000005"/>
    <n v="387.18"/>
    <n v="293.97000000000003"/>
    <n v="494.73"/>
    <n v="616.62"/>
    <n v="397.935"/>
    <n v="290.38499999999999"/>
    <n v="175.66500000000002"/>
    <n v="28.68"/>
    <x v="41"/>
    <s v="South Dakota, 2009"/>
  </r>
  <r>
    <s v="Harding County"/>
    <s v="South Dakota"/>
    <n v="2009"/>
    <n v="1205"/>
    <n v="619"/>
    <n v="586"/>
    <n v="51.814999999999998"/>
    <n v="148.215"/>
    <n v="204.85000000000002"/>
    <n v="53.02"/>
    <n v="162.67500000000001"/>
    <n v="253.04999999999998"/>
    <n v="156.65"/>
    <n v="93.990000000000009"/>
    <n v="54.225000000000001"/>
    <n v="26.51"/>
    <x v="41"/>
    <s v="South Dakota, 2009"/>
  </r>
  <r>
    <s v="Hughes County"/>
    <s v="South Dakota"/>
    <n v="2009"/>
    <n v="16856"/>
    <n v="8008"/>
    <n v="8848"/>
    <n v="994.50400000000002"/>
    <n v="2494.6880000000001"/>
    <n v="2208.1360000000004"/>
    <n v="1736.1680000000001"/>
    <n v="2275.56"/>
    <n v="2798.096"/>
    <n v="2005.864"/>
    <n v="1061.9279999999999"/>
    <n v="792.23199999999997"/>
    <n v="471.96800000000002"/>
    <x v="41"/>
    <s v="South Dakota, 2009"/>
  </r>
  <r>
    <s v="Hutchinson County"/>
    <s v="South Dakota"/>
    <n v="2009"/>
    <n v="7289"/>
    <n v="3535"/>
    <n v="3754"/>
    <n v="393.60599999999999"/>
    <n v="1005.8820000000001"/>
    <n v="758.05600000000004"/>
    <n v="575.83100000000002"/>
    <n v="823.65700000000004"/>
    <n v="1056.905"/>
    <n v="830.94600000000003"/>
    <n v="699.74400000000003"/>
    <n v="743.47800000000007"/>
    <n v="408.18400000000003"/>
    <x v="41"/>
    <s v="South Dakota, 2009"/>
  </r>
  <r>
    <s v="Hyde County"/>
    <s v="South Dakota"/>
    <n v="2009"/>
    <n v="1481"/>
    <n v="750"/>
    <n v="731"/>
    <n v="111.075"/>
    <n v="198.45400000000001"/>
    <n v="122.923"/>
    <n v="99.227000000000004"/>
    <n v="211.78300000000002"/>
    <n v="204.37799999999999"/>
    <n v="154.024"/>
    <n v="167.35300000000001"/>
    <n v="118.47999999999999"/>
    <n v="93.302999999999997"/>
    <x v="41"/>
    <s v="South Dakota, 2009"/>
  </r>
  <r>
    <s v="Jackson County"/>
    <s v="South Dakota"/>
    <n v="2009"/>
    <n v="2720"/>
    <n v="1343"/>
    <n v="1377"/>
    <n v="206.72"/>
    <n v="565.76"/>
    <n v="497.76"/>
    <n v="266.56"/>
    <n v="331.84000000000003"/>
    <n v="386.24"/>
    <n v="231.2"/>
    <n v="125.12"/>
    <n v="70.72"/>
    <n v="38.08"/>
    <x v="41"/>
    <s v="South Dakota, 2009"/>
  </r>
  <r>
    <s v="Jerauld County"/>
    <s v="South Dakota"/>
    <n v="2009"/>
    <n v="1994"/>
    <n v="1051"/>
    <n v="943"/>
    <n v="103.688"/>
    <n v="155.53200000000001"/>
    <n v="281.154"/>
    <n v="159.52000000000001"/>
    <n v="197.40600000000001"/>
    <n v="251.244"/>
    <n v="293.11799999999999"/>
    <n v="195.41200000000001"/>
    <n v="239.28000000000003"/>
    <n v="119.64"/>
    <x v="41"/>
    <s v="South Dakota, 2009"/>
  </r>
  <r>
    <s v="Jones County"/>
    <s v="South Dakota"/>
    <n v="2009"/>
    <n v="1033"/>
    <n v="508"/>
    <n v="525"/>
    <n v="63.012999999999998"/>
    <n v="149.78500000000003"/>
    <n v="188.006"/>
    <n v="71.277000000000001"/>
    <n v="91.936999999999998"/>
    <n v="201.435"/>
    <n v="127.059"/>
    <n v="74.376000000000005"/>
    <n v="53.715999999999994"/>
    <n v="13.429"/>
    <x v="41"/>
    <s v="South Dakota, 2009"/>
  </r>
  <r>
    <s v="Kingsbury County"/>
    <s v="South Dakota"/>
    <n v="2009"/>
    <n v="5345"/>
    <n v="2643"/>
    <n v="2702"/>
    <n v="272.59500000000003"/>
    <n v="630.71"/>
    <n v="497.08499999999998"/>
    <n v="475.70500000000004"/>
    <n v="561.22500000000002"/>
    <n v="967.44499999999994"/>
    <n v="710.88499999999999"/>
    <n v="523.81000000000006"/>
    <n v="432.94499999999999"/>
    <n v="272.59500000000003"/>
    <x v="41"/>
    <s v="South Dakota, 2009"/>
  </r>
  <r>
    <s v="Lake County"/>
    <s v="South Dakota"/>
    <n v="2009"/>
    <n v="11500"/>
    <n v="5772"/>
    <n v="5728"/>
    <n v="644"/>
    <n v="1288"/>
    <n v="1863"/>
    <n v="1357"/>
    <n v="1150"/>
    <n v="1805.5"/>
    <n v="1426"/>
    <n v="943"/>
    <n v="851"/>
    <n v="184"/>
    <x v="41"/>
    <s v="South Dakota, 2009"/>
  </r>
  <r>
    <s v="Lawrence County"/>
    <s v="South Dakota"/>
    <n v="2009"/>
    <n v="23159"/>
    <n v="11486"/>
    <n v="11673"/>
    <n v="1320.0630000000001"/>
    <n v="2385.377"/>
    <n v="5071.8209999999999"/>
    <n v="1945.356"/>
    <n v="2454.8540000000003"/>
    <n v="3589.645"/>
    <n v="2825.3980000000001"/>
    <n v="1713.7660000000001"/>
    <n v="1435.8580000000002"/>
    <n v="440.02100000000002"/>
    <x v="41"/>
    <s v="South Dakota, 2009"/>
  </r>
  <r>
    <s v="Lincoln County"/>
    <s v="South Dakota"/>
    <n v="2009"/>
    <n v="37607"/>
    <n v="19135"/>
    <n v="18472"/>
    <n v="3497.451"/>
    <n v="5753.8710000000001"/>
    <n v="4738.482"/>
    <n v="6543.6180000000004"/>
    <n v="5716.2640000000001"/>
    <n v="5264.98"/>
    <n v="3535.058"/>
    <n v="1353.8519999999999"/>
    <n v="789.74700000000007"/>
    <n v="413.67700000000002"/>
    <x v="41"/>
    <s v="South Dakota, 2009"/>
  </r>
  <r>
    <s v="McPherson County"/>
    <s v="South Dakota"/>
    <n v="2009"/>
    <n v="2515"/>
    <n v="1241"/>
    <n v="1274"/>
    <n v="113.175"/>
    <n v="331.98"/>
    <n v="316.89"/>
    <n v="113.17500000000001"/>
    <n v="241.44"/>
    <n v="394.85500000000002"/>
    <n v="299.28499999999997"/>
    <n v="271.62"/>
    <n v="304.315"/>
    <n v="130.78"/>
    <x v="41"/>
    <s v="South Dakota, 2009"/>
  </r>
  <r>
    <s v="Marshall County"/>
    <s v="South Dakota"/>
    <n v="2009"/>
    <n v="4266"/>
    <n v="2188"/>
    <n v="2078"/>
    <n v="260.226"/>
    <n v="554.57999999999993"/>
    <n v="537.51599999999996"/>
    <n v="277.28999999999996"/>
    <n v="499.12199999999996"/>
    <n v="703.8900000000001"/>
    <n v="567.37799999999993"/>
    <n v="371.142"/>
    <n v="315.68399999999997"/>
    <n v="174.90600000000001"/>
    <x v="41"/>
    <s v="South Dakota, 2009"/>
  </r>
  <r>
    <s v="Meade County"/>
    <s v="South Dakota"/>
    <n v="2009"/>
    <n v="24126"/>
    <n v="12090"/>
    <n v="12036"/>
    <n v="1737.0719999999999"/>
    <n v="3208.7579999999998"/>
    <n v="3884.2860000000001"/>
    <n v="3015.75"/>
    <n v="2870.9939999999997"/>
    <n v="3787.7820000000002"/>
    <n v="2919.2460000000001"/>
    <n v="1471.6860000000001"/>
    <n v="820.28399999999999"/>
    <n v="410.142"/>
    <x v="41"/>
    <s v="South Dakota, 2009"/>
  </r>
  <r>
    <s v="Mellette County"/>
    <s v="South Dakota"/>
    <n v="2009"/>
    <n v="2032"/>
    <n v="1026"/>
    <n v="1006"/>
    <n v="197.10400000000001"/>
    <n v="343.40800000000002"/>
    <n v="288.54399999999998"/>
    <n v="219.45600000000002"/>
    <n v="229.61599999999999"/>
    <n v="268.22399999999999"/>
    <n v="207.26400000000001"/>
    <n v="138.17599999999999"/>
    <n v="107.696"/>
    <n v="34.543999999999997"/>
    <x v="41"/>
    <s v="South Dakota, 2009"/>
  </r>
  <r>
    <s v="Miner County"/>
    <s v="South Dakota"/>
    <n v="2009"/>
    <n v="2454"/>
    <n v="1208"/>
    <n v="1246"/>
    <n v="110.43"/>
    <n v="316.56600000000003"/>
    <n v="265.03200000000004"/>
    <n v="179.142"/>
    <n v="314.11200000000002"/>
    <n v="404.91"/>
    <n v="309.20400000000001"/>
    <n v="235.584"/>
    <n v="252.762"/>
    <n v="58.896000000000001"/>
    <x v="41"/>
    <s v="South Dakota, 2009"/>
  </r>
  <r>
    <s v="Minnehaha County"/>
    <s v="South Dakota"/>
    <n v="2009"/>
    <n v="175749"/>
    <n v="87328"/>
    <n v="88421"/>
    <n v="13181.174999999999"/>
    <n v="22847.37"/>
    <n v="25132.107"/>
    <n v="27592.593000000001"/>
    <n v="23726.114999999998"/>
    <n v="24429.110999999997"/>
    <n v="18102.147000000001"/>
    <n v="10720.688999999998"/>
    <n v="6854.2110000000002"/>
    <n v="3339.2310000000002"/>
    <x v="41"/>
    <s v="South Dakota, 2009"/>
  </r>
  <r>
    <s v="Moody County"/>
    <s v="South Dakota"/>
    <n v="2009"/>
    <n v="6460"/>
    <n v="3213"/>
    <n v="3247"/>
    <n v="426.36"/>
    <n v="891.48"/>
    <n v="904.4"/>
    <n v="568.48"/>
    <n v="897.94"/>
    <n v="1052.98"/>
    <n v="788.12"/>
    <n v="471.58000000000004"/>
    <n v="316.54000000000002"/>
    <n v="129.19999999999999"/>
    <x v="41"/>
    <s v="South Dakota, 2009"/>
  </r>
  <r>
    <s v="Pennington County"/>
    <s v="South Dakota"/>
    <n v="2009"/>
    <n v="96903"/>
    <n v="48112"/>
    <n v="48791"/>
    <n v="7558.4340000000002"/>
    <n v="12694.293000000001"/>
    <n v="13469.517"/>
    <n v="13469.517"/>
    <n v="11919.069"/>
    <n v="14147.838"/>
    <n v="10659.33"/>
    <n v="6686.3069999999998"/>
    <n v="4554.4409999999998"/>
    <n v="1744.2539999999999"/>
    <x v="41"/>
    <s v="South Dakota, 2009"/>
  </r>
  <r>
    <s v="Perkins County"/>
    <s v="South Dakota"/>
    <n v="2009"/>
    <n v="2877"/>
    <n v="1437"/>
    <n v="1440"/>
    <n v="163.989"/>
    <n v="336.60900000000004"/>
    <n v="267.56099999999998"/>
    <n v="230.16"/>
    <n v="348.11699999999996"/>
    <n v="414.28800000000001"/>
    <n v="434.42700000000002"/>
    <n v="267.56100000000004"/>
    <n v="293.45400000000001"/>
    <n v="120.834"/>
    <x v="41"/>
    <s v="South Dakota, 2009"/>
  </r>
  <r>
    <s v="Potter County"/>
    <s v="South Dakota"/>
    <n v="2009"/>
    <n v="2149"/>
    <n v="1043"/>
    <n v="1106"/>
    <n v="75.215000000000003"/>
    <n v="242.83699999999999"/>
    <n v="232.09199999999998"/>
    <n v="98.853999999999999"/>
    <n v="225.64499999999998"/>
    <n v="341.69100000000003"/>
    <n v="330.94600000000003"/>
    <n v="217.04900000000001"/>
    <n v="244.98599999999999"/>
    <n v="141.834"/>
    <x v="41"/>
    <s v="South Dakota, 2009"/>
  </r>
  <r>
    <s v="Roberts County"/>
    <s v="South Dakota"/>
    <n v="2009"/>
    <n v="9932"/>
    <n v="4995"/>
    <n v="4937"/>
    <n v="774.69600000000003"/>
    <n v="1519.596"/>
    <n v="1291.1599999999999"/>
    <n v="923.67600000000004"/>
    <n v="1152.1120000000001"/>
    <n v="1410.3440000000001"/>
    <n v="1191.8400000000001"/>
    <n v="834.28800000000001"/>
    <n v="566.12400000000002"/>
    <n v="268.16399999999999"/>
    <x v="41"/>
    <s v="South Dakota, 2009"/>
  </r>
  <r>
    <s v="Sanborn County"/>
    <s v="South Dakota"/>
    <n v="2009"/>
    <n v="2458"/>
    <n v="1278"/>
    <n v="1180"/>
    <n v="149.93799999999999"/>
    <n v="299.87599999999998"/>
    <n v="334.28800000000001"/>
    <n v="176.976"/>
    <n v="270.38"/>
    <n v="452.27199999999999"/>
    <n v="319.53999999999996"/>
    <n v="172.06"/>
    <n v="221.22"/>
    <n v="58.991999999999997"/>
    <x v="41"/>
    <s v="South Dakota, 2009"/>
  </r>
  <r>
    <s v="Shannon County"/>
    <s v="South Dakota"/>
    <n v="2009"/>
    <n v="13593"/>
    <n v="6469"/>
    <n v="7124"/>
    <n v="1576.788"/>
    <n v="3004.0529999999999"/>
    <n v="2936.0879999999997"/>
    <n v="1794.2759999999998"/>
    <n v="1400.0790000000002"/>
    <n v="1413.672"/>
    <n v="801.98700000000008"/>
    <n v="462.16200000000003"/>
    <n v="149.52300000000002"/>
    <n v="40.779000000000003"/>
    <x v="41"/>
    <s v="South Dakota, 2009"/>
  </r>
  <r>
    <s v="Spink County"/>
    <s v="South Dakota"/>
    <n v="2009"/>
    <n v="6673"/>
    <n v="3499"/>
    <n v="3174"/>
    <n v="400.38"/>
    <n v="840.798"/>
    <n v="780.74099999999999"/>
    <n v="633.93499999999995"/>
    <n v="814.10599999999999"/>
    <n v="1087.6990000000001"/>
    <n v="794.08699999999999"/>
    <n v="587.22400000000005"/>
    <n v="487.12900000000002"/>
    <n v="260.24700000000001"/>
    <x v="41"/>
    <s v="South Dakota, 2009"/>
  </r>
  <r>
    <s v="Stanley County"/>
    <s v="South Dakota"/>
    <n v="2009"/>
    <n v="2775"/>
    <n v="1384"/>
    <n v="1391"/>
    <n v="147.07499999999999"/>
    <n v="335.77499999999998"/>
    <n v="371.85"/>
    <n v="249.75"/>
    <n v="327.45000000000005"/>
    <n v="335.77499999999998"/>
    <n v="652.125"/>
    <n v="263.625"/>
    <n v="88.800000000000011"/>
    <n v="5.55"/>
    <x v="41"/>
    <s v="South Dakota, 2009"/>
  </r>
  <r>
    <s v="Sully County"/>
    <s v="South Dakota"/>
    <n v="2009"/>
    <n v="1363"/>
    <n v="707"/>
    <n v="656"/>
    <n v="91.320999999999998"/>
    <n v="174.464"/>
    <n v="159.471"/>
    <n v="104.95099999999999"/>
    <n v="171.738"/>
    <n v="286.23"/>
    <n v="175.827"/>
    <n v="103.58799999999999"/>
    <n v="77.691000000000003"/>
    <n v="16.356000000000002"/>
    <x v="41"/>
    <s v="South Dakota, 2009"/>
  </r>
  <r>
    <s v="Todd County"/>
    <s v="South Dakota"/>
    <n v="2009"/>
    <n v="9997"/>
    <n v="5038"/>
    <n v="4959"/>
    <n v="1159.652"/>
    <n v="2039.3879999999999"/>
    <n v="2079.3760000000002"/>
    <n v="1229.6309999999999"/>
    <n v="969.70900000000006"/>
    <n v="1269.6190000000001"/>
    <n v="719.78399999999999"/>
    <n v="319.904"/>
    <n v="219.93400000000003"/>
    <n v="9.9969999999999999"/>
    <x v="41"/>
    <s v="South Dakota, 2009"/>
  </r>
  <r>
    <s v="Tripp County"/>
    <s v="South Dakota"/>
    <n v="2009"/>
    <n v="5761"/>
    <n v="2814"/>
    <n v="2947"/>
    <n v="339.899"/>
    <n v="789.25700000000006"/>
    <n v="524.25099999999998"/>
    <n v="685.55899999999997"/>
    <n v="650.99299999999994"/>
    <n v="875.67200000000003"/>
    <n v="714.36400000000003"/>
    <n v="506.96800000000002"/>
    <n v="432.07499999999999"/>
    <n v="247.72300000000001"/>
    <x v="41"/>
    <s v="South Dakota, 2009"/>
  </r>
  <r>
    <s v="Turner County"/>
    <s v="South Dakota"/>
    <n v="2009"/>
    <n v="8331"/>
    <n v="4155"/>
    <n v="4176"/>
    <n v="458.20499999999998"/>
    <n v="1083.03"/>
    <n v="991.38900000000001"/>
    <n v="733.12800000000004"/>
    <n v="1041.375"/>
    <n v="1349.6220000000001"/>
    <n v="1041.375"/>
    <n v="699.80399999999997"/>
    <n v="649.81799999999998"/>
    <n v="291.58499999999998"/>
    <x v="41"/>
    <s v="South Dakota, 2009"/>
  </r>
  <r>
    <s v="Union County"/>
    <s v="South Dakota"/>
    <n v="2009"/>
    <n v="13947"/>
    <n v="7114"/>
    <n v="6833"/>
    <n v="864.71400000000006"/>
    <n v="1938.6329999999998"/>
    <n v="1785.2159999999999"/>
    <n v="1562.0640000000001"/>
    <n v="1882.845"/>
    <n v="2217.5730000000003"/>
    <n v="1785.2159999999999"/>
    <n v="906.55500000000006"/>
    <n v="794.97900000000004"/>
    <n v="209.20500000000001"/>
    <x v="41"/>
    <s v="South Dakota, 2009"/>
  </r>
  <r>
    <s v="Walworth County"/>
    <s v="South Dakota"/>
    <n v="2009"/>
    <n v="5312"/>
    <n v="2703"/>
    <n v="2609"/>
    <n v="334.65600000000001"/>
    <n v="440.89599999999996"/>
    <n v="313.40800000000002"/>
    <n v="679.93600000000004"/>
    <n v="637.44000000000005"/>
    <n v="828.67200000000003"/>
    <n v="743.68"/>
    <n v="610.88000000000011"/>
    <n v="424.96000000000004"/>
    <n v="302.78399999999999"/>
    <x v="41"/>
    <s v="South Dakota, 2009"/>
  </r>
  <r>
    <s v="Yankton County"/>
    <s v="South Dakota"/>
    <n v="2009"/>
    <n v="21771"/>
    <n v="11166"/>
    <n v="10605"/>
    <n v="1262.7180000000001"/>
    <n v="2808.4589999999998"/>
    <n v="3004.3980000000001"/>
    <n v="2394.81"/>
    <n v="2982.6270000000004"/>
    <n v="3548.6729999999998"/>
    <n v="2394.81"/>
    <n v="1545.741"/>
    <n v="1219.1759999999999"/>
    <n v="653.13"/>
    <x v="41"/>
    <s v="South Dakota, 2009"/>
  </r>
  <r>
    <s v="Ziebach County"/>
    <s v="South Dakota"/>
    <n v="2009"/>
    <n v="2574"/>
    <n v="1265"/>
    <n v="1309"/>
    <n v="193.05"/>
    <n v="489.06"/>
    <n v="558.55799999999999"/>
    <n v="293.43599999999998"/>
    <n v="290.86200000000002"/>
    <n v="357.786"/>
    <n v="108.108"/>
    <n v="177.60599999999999"/>
    <n v="72.072000000000003"/>
    <n v="30.888000000000002"/>
    <x v="41"/>
    <s v="South Dakota, 2009"/>
  </r>
  <r>
    <s v="Anderson County"/>
    <s v="Tennessee"/>
    <n v="2009"/>
    <n v="73382"/>
    <n v="35590"/>
    <n v="37792"/>
    <n v="4476.3019999999997"/>
    <n v="9099.3680000000004"/>
    <n v="8585.6939999999995"/>
    <n v="8072.02"/>
    <n v="10420.244000000001"/>
    <n v="11154.064"/>
    <n v="9466.2780000000002"/>
    <n v="5943.942"/>
    <n v="4476.3019999999997"/>
    <n v="1761.1679999999999"/>
    <x v="42"/>
    <s v="Tennessee, 2009"/>
  </r>
  <r>
    <s v="Bedford County"/>
    <s v="Tennessee"/>
    <n v="2009"/>
    <n v="44291"/>
    <n v="22032"/>
    <n v="22259"/>
    <n v="3454.6979999999999"/>
    <n v="6422.1949999999997"/>
    <n v="5669.2479999999996"/>
    <n v="6643.65"/>
    <n v="6289.3220000000001"/>
    <n v="5890.7029999999995"/>
    <n v="4650.5550000000003"/>
    <n v="2790.3330000000001"/>
    <n v="1461.6030000000001"/>
    <n v="1018.693"/>
    <x v="42"/>
    <s v="Tennessee, 2009"/>
  </r>
  <r>
    <s v="Benton County"/>
    <s v="Tennessee"/>
    <n v="2009"/>
    <n v="16130"/>
    <n v="7743"/>
    <n v="8387"/>
    <n v="854.89"/>
    <n v="1838.82"/>
    <n v="1725.9099999999999"/>
    <n v="1629.13"/>
    <n v="2048.5100000000002"/>
    <n v="2387.2399999999998"/>
    <n v="2500.1499999999996"/>
    <n v="1677.52"/>
    <n v="1032.3200000000002"/>
    <n v="403.25"/>
    <x v="42"/>
    <s v="Tennessee, 2009"/>
  </r>
  <r>
    <s v="Bledsoe County"/>
    <s v="Tennessee"/>
    <n v="2009"/>
    <n v="12941"/>
    <n v="7092"/>
    <n v="5849"/>
    <n v="608.22699999999998"/>
    <n v="1475.2739999999999"/>
    <n v="1397.6280000000002"/>
    <n v="1876.4450000000002"/>
    <n v="2018.796"/>
    <n v="1967.0320000000002"/>
    <n v="1837.6219999999998"/>
    <n v="1087.0439999999999"/>
    <n v="543.52199999999993"/>
    <n v="155.292"/>
    <x v="42"/>
    <s v="Tennessee, 2009"/>
  </r>
  <r>
    <s v="Blount County"/>
    <s v="Tennessee"/>
    <n v="2009"/>
    <n v="119489"/>
    <n v="58105"/>
    <n v="61384"/>
    <n v="6930.3620000000001"/>
    <n v="14936.125"/>
    <n v="14458.169000000002"/>
    <n v="14577.657999999999"/>
    <n v="17206.416000000001"/>
    <n v="18281.816999999999"/>
    <n v="15414.081"/>
    <n v="9798.098"/>
    <n v="5854.9610000000002"/>
    <n v="2150.8020000000001"/>
    <x v="42"/>
    <s v="Tennessee, 2009"/>
  </r>
  <r>
    <s v="Bradley County"/>
    <s v="Tennessee"/>
    <n v="2009"/>
    <n v="95184"/>
    <n v="46577"/>
    <n v="48607"/>
    <n v="6186.96"/>
    <n v="12183.552"/>
    <n v="12278.736000000001"/>
    <n v="13706.495999999999"/>
    <n v="13516.128000000001"/>
    <n v="13230.576000000001"/>
    <n v="10946.16"/>
    <n v="7519.5360000000001"/>
    <n v="4092.9119999999998"/>
    <n v="1237.3920000000001"/>
    <x v="42"/>
    <s v="Tennessee, 2009"/>
  </r>
  <r>
    <s v="Campbell County"/>
    <s v="Tennessee"/>
    <n v="2009"/>
    <n v="40646"/>
    <n v="19677"/>
    <n v="20969"/>
    <n v="2357.4679999999998"/>
    <n v="4958.8119999999999"/>
    <n v="4633.6440000000002"/>
    <n v="5324.6260000000002"/>
    <n v="5609.1480000000001"/>
    <n v="5609.1480000000001"/>
    <n v="5243.3339999999998"/>
    <n v="3820.7240000000002"/>
    <n v="2154.2380000000003"/>
    <n v="812.92"/>
    <x v="42"/>
    <s v="Tennessee, 2009"/>
  </r>
  <r>
    <s v="Cannon County"/>
    <s v="Tennessee"/>
    <n v="2009"/>
    <n v="13505"/>
    <n v="6612"/>
    <n v="6893"/>
    <n v="796.79499999999996"/>
    <n v="1647.6100000000001"/>
    <n v="1728.6399999999999"/>
    <n v="1526.0650000000001"/>
    <n v="1904.2050000000002"/>
    <n v="2187.8100000000004"/>
    <n v="1661.115"/>
    <n v="1174.9349999999999"/>
    <n v="715.7650000000001"/>
    <n v="162.06"/>
    <x v="42"/>
    <s v="Tennessee, 2009"/>
  </r>
  <r>
    <s v="Carroll County"/>
    <s v="Tennessee"/>
    <n v="2009"/>
    <n v="28686"/>
    <n v="13724"/>
    <n v="14962"/>
    <n v="1778.5319999999999"/>
    <n v="3585.75"/>
    <n v="3643.1220000000003"/>
    <n v="3098.0880000000002"/>
    <n v="3843.924"/>
    <n v="4016.04"/>
    <n v="3700.4939999999997"/>
    <n v="2524.3680000000004"/>
    <n v="1807.2179999999998"/>
    <n v="717.15"/>
    <x v="42"/>
    <s v="Tennessee, 2009"/>
  </r>
  <r>
    <s v="Carter County"/>
    <s v="Tennessee"/>
    <n v="2009"/>
    <n v="58955"/>
    <n v="29686"/>
    <n v="29269"/>
    <n v="3006.7049999999999"/>
    <n v="6485.0499999999993"/>
    <n v="7664.15"/>
    <n v="8017.88"/>
    <n v="8430.5650000000005"/>
    <n v="8607.43"/>
    <n v="7664.15"/>
    <n v="5011.1750000000002"/>
    <n v="3124.6149999999998"/>
    <n v="884.32500000000005"/>
    <x v="42"/>
    <s v="Tennessee, 2009"/>
  </r>
  <r>
    <s v="Cheatham County"/>
    <s v="Tennessee"/>
    <n v="2009"/>
    <n v="39042"/>
    <n v="19496"/>
    <n v="19546"/>
    <n v="2576.7719999999999"/>
    <n v="5543.9639999999999"/>
    <n v="4841.2080000000005"/>
    <n v="4528.8719999999994"/>
    <n v="6441.93"/>
    <n v="6637.14"/>
    <n v="4294.62"/>
    <n v="2420.6040000000003"/>
    <n v="1288.386"/>
    <n v="468.50400000000002"/>
    <x v="42"/>
    <s v="Tennessee, 2009"/>
  </r>
  <r>
    <s v="Chester County"/>
    <s v="Tennessee"/>
    <n v="2009"/>
    <n v="16106"/>
    <n v="7788"/>
    <n v="8318"/>
    <n v="934.14800000000002"/>
    <n v="2222.6280000000002"/>
    <n v="2738.02"/>
    <n v="1868.296"/>
    <n v="2061.5680000000002"/>
    <n v="2142.098"/>
    <n v="1884.402"/>
    <n v="1240.162"/>
    <n v="869.72400000000005"/>
    <n v="144.95400000000001"/>
    <x v="42"/>
    <s v="Tennessee, 2009"/>
  </r>
  <r>
    <s v="Claiborne County"/>
    <s v="Tennessee"/>
    <n v="2009"/>
    <n v="31081"/>
    <n v="15049"/>
    <n v="16032"/>
    <n v="1833.779"/>
    <n v="3698.6390000000001"/>
    <n v="3947.2869999999998"/>
    <n v="3822.9630000000002"/>
    <n v="4351.34"/>
    <n v="4568.9070000000002"/>
    <n v="4258.0969999999998"/>
    <n v="2672.9660000000003"/>
    <n v="1336.4829999999999"/>
    <n v="559.45799999999997"/>
    <x v="42"/>
    <s v="Tennessee, 2009"/>
  </r>
  <r>
    <s v="Clay County"/>
    <s v="Tennessee"/>
    <n v="2009"/>
    <n v="7937"/>
    <n v="3851"/>
    <n v="4086"/>
    <n v="333.35399999999998"/>
    <n v="873.06999999999994"/>
    <n v="825.44800000000009"/>
    <n v="793.7"/>
    <n v="1150.865"/>
    <n v="1317.5419999999999"/>
    <n v="1174.6759999999999"/>
    <n v="1007.999"/>
    <n v="373.03899999999999"/>
    <n v="95.244"/>
    <x v="42"/>
    <s v="Tennessee, 2009"/>
  </r>
  <r>
    <s v="Cocke County"/>
    <s v="Tennessee"/>
    <n v="2009"/>
    <n v="35406"/>
    <n v="17172"/>
    <n v="18234"/>
    <n v="2159.7660000000001"/>
    <n v="4319.5319999999992"/>
    <n v="3894.66"/>
    <n v="4531.9679999999998"/>
    <n v="4815.2160000000003"/>
    <n v="5452.5240000000003"/>
    <n v="4886.0280000000002"/>
    <n v="3186.54"/>
    <n v="1593.27"/>
    <n v="531.09"/>
    <x v="42"/>
    <s v="Tennessee, 2009"/>
  </r>
  <r>
    <s v="Coffee County"/>
    <s v="Tennessee"/>
    <n v="2009"/>
    <n v="51694"/>
    <n v="25234"/>
    <n v="26460"/>
    <n v="3463.498"/>
    <n v="6875.3019999999997"/>
    <n v="6254.9740000000002"/>
    <n v="6306.6679999999997"/>
    <n v="7030.384"/>
    <n v="7650.7119999999995"/>
    <n v="5841.4220000000005"/>
    <n v="4393.99"/>
    <n v="2998.252"/>
    <n v="827.10400000000004"/>
    <x v="42"/>
    <s v="Tennessee, 2009"/>
  </r>
  <r>
    <s v="Crockett County"/>
    <s v="Tennessee"/>
    <n v="2009"/>
    <n v="14408"/>
    <n v="6866"/>
    <n v="7542"/>
    <n v="965.33600000000001"/>
    <n v="1945.08"/>
    <n v="1786.5920000000001"/>
    <n v="1844.2239999999999"/>
    <n v="1829.816"/>
    <n v="2089.16"/>
    <n v="1656.92"/>
    <n v="1152.6399999999999"/>
    <n v="705.99199999999996"/>
    <n v="417.83199999999999"/>
    <x v="42"/>
    <s v="Tennessee, 2009"/>
  </r>
  <r>
    <s v="Cumberland County"/>
    <s v="Tennessee"/>
    <n v="2009"/>
    <n v="52852"/>
    <n v="25593"/>
    <n v="27259"/>
    <n v="2589.748"/>
    <n v="5866.5720000000001"/>
    <n v="5338.0519999999997"/>
    <n v="5126.6440000000002"/>
    <n v="6130.8320000000003"/>
    <n v="6765.0560000000005"/>
    <n v="8033.5039999999999"/>
    <n v="7716.3919999999998"/>
    <n v="4122.4560000000001"/>
    <n v="1162.7439999999999"/>
    <x v="42"/>
    <s v="Tennessee, 2009"/>
  </r>
  <r>
    <s v="Davidson County"/>
    <s v="Tennessee"/>
    <n v="2009"/>
    <n v="621465"/>
    <n v="301393"/>
    <n v="320072"/>
    <n v="45988.41"/>
    <n v="71468.475000000006"/>
    <n v="86383.635000000009"/>
    <n v="113728.095"/>
    <n v="89490.959999999992"/>
    <n v="85762.17"/>
    <n v="61525.035000000003"/>
    <n v="33559.11"/>
    <n v="23615.67"/>
    <n v="9943.44"/>
    <x v="42"/>
    <s v="Tennessee, 2009"/>
  </r>
  <r>
    <s v="Decatur County"/>
    <s v="Tennessee"/>
    <n v="2009"/>
    <n v="11472"/>
    <n v="5487"/>
    <n v="5985"/>
    <n v="608.01599999999996"/>
    <n v="1388.1120000000001"/>
    <n v="1296.336"/>
    <n v="1238.9760000000001"/>
    <n v="1456.944"/>
    <n v="1606.08"/>
    <n v="1663.44"/>
    <n v="1193.088"/>
    <n v="699.79200000000003"/>
    <n v="298.27199999999999"/>
    <x v="42"/>
    <s v="Tennessee, 2009"/>
  </r>
  <r>
    <s v="DeKalb County"/>
    <s v="Tennessee"/>
    <n v="2009"/>
    <n v="18624"/>
    <n v="9222"/>
    <n v="9402"/>
    <n v="1173.3119999999999"/>
    <n v="2421.12"/>
    <n v="2123.136"/>
    <n v="2551.4880000000003"/>
    <n v="2663.232"/>
    <n v="2681.8559999999998"/>
    <n v="2383.8719999999998"/>
    <n v="1452.672"/>
    <n v="838.07999999999993"/>
    <n v="316.608"/>
    <x v="42"/>
    <s v="Tennessee, 2009"/>
  </r>
  <r>
    <s v="Dickson County"/>
    <s v="Tennessee"/>
    <n v="2009"/>
    <n v="47140"/>
    <n v="23122"/>
    <n v="24018"/>
    <n v="3346.94"/>
    <n v="6552.4599999999991"/>
    <n v="6081.0599999999995"/>
    <n v="6033.92"/>
    <n v="6882.4400000000005"/>
    <n v="7165.2800000000007"/>
    <n v="5326.82"/>
    <n v="3394.08"/>
    <n v="1838.46"/>
    <n v="518.54"/>
    <x v="42"/>
    <s v="Tennessee, 2009"/>
  </r>
  <r>
    <s v="Dyer County"/>
    <s v="Tennessee"/>
    <n v="2009"/>
    <n v="37698"/>
    <n v="18176"/>
    <n v="19522"/>
    <n v="2563.4639999999999"/>
    <n v="5202.3239999999996"/>
    <n v="4787.6459999999997"/>
    <n v="4674.5519999999997"/>
    <n v="5202.3240000000005"/>
    <n v="5466.2099999999991"/>
    <n v="4599.1559999999999"/>
    <n v="2789.652"/>
    <n v="1922.598"/>
    <n v="490.07400000000001"/>
    <x v="42"/>
    <s v="Tennessee, 2009"/>
  </r>
  <r>
    <s v="Fayette County"/>
    <s v="Tennessee"/>
    <n v="2009"/>
    <n v="36820"/>
    <n v="18043"/>
    <n v="18777"/>
    <n v="2356.48"/>
    <n v="4933.88"/>
    <n v="4197.4799999999996"/>
    <n v="4418.3999999999996"/>
    <n v="5375.7199999999993"/>
    <n v="5891.2"/>
    <n v="4786.6000000000004"/>
    <n v="2835.1400000000003"/>
    <n v="1472.8000000000002"/>
    <n v="515.48"/>
    <x v="42"/>
    <s v="Tennessee, 2009"/>
  </r>
  <r>
    <s v="Fentress County"/>
    <s v="Tennessee"/>
    <n v="2009"/>
    <n v="17412"/>
    <n v="8554"/>
    <n v="8858"/>
    <n v="975.072"/>
    <n v="2176.5"/>
    <n v="2019.7919999999999"/>
    <n v="1967.556"/>
    <n v="2489.9160000000002"/>
    <n v="2542.152"/>
    <n v="2507.328"/>
    <n v="1619.3159999999998"/>
    <n v="835.77600000000007"/>
    <n v="261.18"/>
    <x v="42"/>
    <s v="Tennessee, 2009"/>
  </r>
  <r>
    <s v="Franklin County"/>
    <s v="Tennessee"/>
    <n v="2009"/>
    <n v="41021"/>
    <n v="19978"/>
    <n v="21043"/>
    <n v="2297.1759999999999"/>
    <n v="4963.5409999999993"/>
    <n v="6071.1080000000002"/>
    <n v="4717.415"/>
    <n v="5291.7089999999998"/>
    <n v="5948.0450000000001"/>
    <n v="5168.6460000000006"/>
    <n v="3568.8270000000002"/>
    <n v="2379.2179999999998"/>
    <n v="615.31500000000005"/>
    <x v="42"/>
    <s v="Tennessee, 2009"/>
  </r>
  <r>
    <s v="Gibson County"/>
    <s v="Tennessee"/>
    <n v="2009"/>
    <n v="48586"/>
    <n v="23072"/>
    <n v="25514"/>
    <n v="3109.5039999999999"/>
    <n v="6559.1100000000006"/>
    <n v="5781.7340000000004"/>
    <n v="5781.7340000000004"/>
    <n v="6510.5239999999994"/>
    <n v="6899.2119999999995"/>
    <n v="5781.7340000000004"/>
    <n v="3984.0520000000001"/>
    <n v="3158.09"/>
    <n v="1068.8920000000001"/>
    <x v="42"/>
    <s v="Tennessee, 2009"/>
  </r>
  <r>
    <s v="Giles County"/>
    <s v="Tennessee"/>
    <n v="2009"/>
    <n v="29075"/>
    <n v="14240"/>
    <n v="14835"/>
    <n v="1540.9749999999999"/>
    <n v="3750.6750000000002"/>
    <n v="3779.75"/>
    <n v="3111.0250000000001"/>
    <n v="4012.35"/>
    <n v="4477.5499999999993"/>
    <n v="3896.0499999999997"/>
    <n v="2616.75"/>
    <n v="1308.375"/>
    <n v="581.5"/>
    <x v="42"/>
    <s v="Tennessee, 2009"/>
  </r>
  <r>
    <s v="Greene County"/>
    <s v="Tennessee"/>
    <n v="2009"/>
    <n v="65698"/>
    <n v="32083"/>
    <n v="33615"/>
    <n v="3810.4839999999999"/>
    <n v="7686.6660000000002"/>
    <n v="8015.155999999999"/>
    <n v="7949.4580000000005"/>
    <n v="9197.7200000000012"/>
    <n v="9591.9079999999994"/>
    <n v="8737.8339999999989"/>
    <n v="6175.6120000000001"/>
    <n v="3416.2960000000003"/>
    <n v="1116.866"/>
    <x v="42"/>
    <s v="Tennessee, 2009"/>
  </r>
  <r>
    <s v="Grundy County"/>
    <s v="Tennessee"/>
    <n v="2009"/>
    <n v="14262"/>
    <n v="7058"/>
    <n v="7204"/>
    <n v="927.03"/>
    <n v="1882.5839999999998"/>
    <n v="1754.2260000000001"/>
    <n v="1896.846"/>
    <n v="1839.7979999999998"/>
    <n v="1939.6320000000001"/>
    <n v="1754.2260000000001"/>
    <n v="1269.318"/>
    <n v="599.00400000000002"/>
    <n v="399.33600000000001"/>
    <x v="42"/>
    <s v="Tennessee, 2009"/>
  </r>
  <r>
    <s v="Hamblen County"/>
    <s v="Tennessee"/>
    <n v="2009"/>
    <n v="61698"/>
    <n v="30506"/>
    <n v="31192"/>
    <n v="4318.8599999999997"/>
    <n v="7835.6460000000006"/>
    <n v="7588.8540000000003"/>
    <n v="8452.6260000000002"/>
    <n v="8452.6260000000002"/>
    <n v="8514.3240000000005"/>
    <n v="7218.6660000000002"/>
    <n v="5244.33"/>
    <n v="2838.1080000000002"/>
    <n v="1172.2619999999999"/>
    <x v="42"/>
    <s v="Tennessee, 2009"/>
  </r>
  <r>
    <s v="Hamilton County"/>
    <s v="Tennessee"/>
    <n v="2009"/>
    <n v="330941"/>
    <n v="158719"/>
    <n v="172222"/>
    <n v="20518.342000000001"/>
    <n v="40043.861000000004"/>
    <n v="43353.271000000001"/>
    <n v="44015.152999999998"/>
    <n v="44677.035000000003"/>
    <n v="49972.091"/>
    <n v="41036.684000000001"/>
    <n v="24158.692999999999"/>
    <n v="16877.991000000002"/>
    <n v="6618.82"/>
    <x v="42"/>
    <s v="Tennessee, 2009"/>
  </r>
  <r>
    <s v="Hancock County"/>
    <s v="Tennessee"/>
    <n v="2009"/>
    <n v="6633"/>
    <n v="3285"/>
    <n v="3348"/>
    <n v="397.98"/>
    <n v="762.79499999999996"/>
    <n v="908.721"/>
    <n v="603.60300000000007"/>
    <n v="1008.216"/>
    <n v="1048.0139999999999"/>
    <n v="888.822"/>
    <n v="557.17200000000003"/>
    <n v="331.65"/>
    <n v="126.027"/>
    <x v="42"/>
    <s v="Tennessee, 2009"/>
  </r>
  <r>
    <s v="Hardeman County"/>
    <s v="Tennessee"/>
    <n v="2009"/>
    <n v="27759"/>
    <n v="14931"/>
    <n v="12828"/>
    <n v="1582.2629999999999"/>
    <n v="3358.8389999999999"/>
    <n v="3775.2240000000002"/>
    <n v="4108.3320000000003"/>
    <n v="4025.0550000000003"/>
    <n v="4025.0550000000003"/>
    <n v="3220.0439999999999"/>
    <n v="1998.6479999999999"/>
    <n v="1193.6369999999999"/>
    <n v="471.90300000000002"/>
    <x v="42"/>
    <s v="Tennessee, 2009"/>
  </r>
  <r>
    <s v="Hardin County"/>
    <s v="Tennessee"/>
    <n v="2009"/>
    <n v="26093"/>
    <n v="12701"/>
    <n v="13392"/>
    <n v="1487.3009999999999"/>
    <n v="3131.16"/>
    <n v="3000.6950000000002"/>
    <n v="3026.788"/>
    <n v="3574.741"/>
    <n v="3757.3919999999998"/>
    <n v="3600.8339999999998"/>
    <n v="2531.0210000000002"/>
    <n v="1435.115"/>
    <n v="547.95299999999997"/>
    <x v="42"/>
    <s v="Tennessee, 2009"/>
  </r>
  <r>
    <s v="Hawkins County"/>
    <s v="Tennessee"/>
    <n v="2009"/>
    <n v="56957"/>
    <n v="27731"/>
    <n v="29226"/>
    <n v="3303.5059999999999"/>
    <n v="7176.5820000000003"/>
    <n v="6265.27"/>
    <n v="7119.625"/>
    <n v="8486.5930000000008"/>
    <n v="8258.7649999999994"/>
    <n v="7689.1949999999997"/>
    <n v="5069.1729999999998"/>
    <n v="2790.893"/>
    <n v="911.31200000000001"/>
    <x v="42"/>
    <s v="Tennessee, 2009"/>
  </r>
  <r>
    <s v="Haywood County"/>
    <s v="Tennessee"/>
    <n v="2009"/>
    <n v="19155"/>
    <n v="8872"/>
    <n v="10283"/>
    <n v="1360.0050000000001"/>
    <n v="2873.25"/>
    <n v="2490.15"/>
    <n v="2279.4450000000002"/>
    <n v="2451.84"/>
    <n v="2949.87"/>
    <n v="2164.5149999999999"/>
    <n v="1321.6949999999999"/>
    <n v="919.44"/>
    <n v="344.79"/>
    <x v="42"/>
    <s v="Tennessee, 2009"/>
  </r>
  <r>
    <s v="Henderson County"/>
    <s v="Tennessee"/>
    <n v="2009"/>
    <n v="26687"/>
    <n v="12802"/>
    <n v="13885"/>
    <n v="1814.7159999999999"/>
    <n v="3629.4319999999998"/>
    <n v="2962.2570000000001"/>
    <n v="3602.7449999999999"/>
    <n v="3709.4929999999999"/>
    <n v="3816.241"/>
    <n v="3309.1880000000001"/>
    <n v="2054.8989999999999"/>
    <n v="1254.289"/>
    <n v="480.36599999999999"/>
    <x v="42"/>
    <s v="Tennessee, 2009"/>
  </r>
  <r>
    <s v="Henry County"/>
    <s v="Tennessee"/>
    <n v="2009"/>
    <n v="31567"/>
    <n v="15156"/>
    <n v="16411"/>
    <n v="1830.886"/>
    <n v="3819.607"/>
    <n v="3314.5349999999999"/>
    <n v="3440.8029999999999"/>
    <n v="4166.8440000000001"/>
    <n v="4608.7820000000002"/>
    <n v="4387.8130000000001"/>
    <n v="3251.4009999999998"/>
    <n v="1957.154"/>
    <n v="757.60799999999995"/>
    <x v="42"/>
    <s v="Tennessee, 2009"/>
  </r>
  <r>
    <s v="Hickman County"/>
    <s v="Tennessee"/>
    <n v="2009"/>
    <n v="23670"/>
    <n v="12647"/>
    <n v="11023"/>
    <n v="1349.19"/>
    <n v="3242.79"/>
    <n v="2935.08"/>
    <n v="3148.1099999999997"/>
    <n v="3550.5"/>
    <n v="3526.83"/>
    <n v="2698.38"/>
    <n v="1846.2600000000002"/>
    <n v="1112.49"/>
    <n v="236.7"/>
    <x v="42"/>
    <s v="Tennessee, 2009"/>
  </r>
  <r>
    <s v="Houston County"/>
    <s v="Tennessee"/>
    <n v="2009"/>
    <n v="8041"/>
    <n v="4042"/>
    <n v="3999"/>
    <n v="490.50099999999998"/>
    <n v="1085.5350000000001"/>
    <n v="997.08400000000006"/>
    <n v="804.1"/>
    <n v="989.04300000000001"/>
    <n v="1173.9859999999999"/>
    <n v="1069.453"/>
    <n v="771.93600000000004"/>
    <n v="506.58299999999997"/>
    <n v="152.779"/>
    <x v="42"/>
    <s v="Tennessee, 2009"/>
  </r>
  <r>
    <s v="Humphreys County"/>
    <s v="Tennessee"/>
    <n v="2009"/>
    <n v="18151"/>
    <n v="8934"/>
    <n v="9217"/>
    <n v="1143.5129999999999"/>
    <n v="2250.7240000000002"/>
    <n v="2069.2139999999999"/>
    <n v="2087.3649999999998"/>
    <n v="2504.8379999999997"/>
    <n v="2686.348"/>
    <n v="2450.3850000000002"/>
    <n v="1669.8919999999998"/>
    <n v="1052.758"/>
    <n v="235.96299999999999"/>
    <x v="42"/>
    <s v="Tennessee, 2009"/>
  </r>
  <r>
    <s v="Jackson County"/>
    <s v="Tennessee"/>
    <n v="2009"/>
    <n v="10896"/>
    <n v="5330"/>
    <n v="5566"/>
    <n v="544.79999999999995"/>
    <n v="1242.144"/>
    <n v="1209.4560000000001"/>
    <n v="1263.9360000000001"/>
    <n v="1470.96"/>
    <n v="1710.672"/>
    <n v="1612.6079999999999"/>
    <n v="1035.1199999999999"/>
    <n v="555.69600000000003"/>
    <n v="239.71199999999999"/>
    <x v="42"/>
    <s v="Tennessee, 2009"/>
  </r>
  <r>
    <s v="Jefferson County"/>
    <s v="Tennessee"/>
    <n v="2009"/>
    <n v="50116"/>
    <n v="24799"/>
    <n v="25317"/>
    <n v="2956.8440000000001"/>
    <n v="6064.0360000000001"/>
    <n v="6815.7759999999998"/>
    <n v="6264.5"/>
    <n v="7016.24"/>
    <n v="7116.4719999999998"/>
    <n v="6565.1959999999999"/>
    <n v="4460.3240000000005"/>
    <n v="2054.7560000000003"/>
    <n v="751.74"/>
    <x v="42"/>
    <s v="Tennessee, 2009"/>
  </r>
  <r>
    <s v="Johnson County"/>
    <s v="Tennessee"/>
    <n v="2009"/>
    <n v="18019"/>
    <n v="9586"/>
    <n v="8433"/>
    <n v="828.87400000000002"/>
    <n v="1747.8429999999998"/>
    <n v="1801.9"/>
    <n v="2414.5459999999998"/>
    <n v="2756.9070000000002"/>
    <n v="2702.85"/>
    <n v="2774.9259999999999"/>
    <n v="1693.7860000000001"/>
    <n v="973.02599999999995"/>
    <n v="324.34199999999998"/>
    <x v="42"/>
    <s v="Tennessee, 2009"/>
  </r>
  <r>
    <s v="Knox County"/>
    <s v="Tennessee"/>
    <n v="2009"/>
    <n v="423655"/>
    <n v="205549"/>
    <n v="218106"/>
    <n v="26266.61"/>
    <n v="50838.6"/>
    <n v="72868.66"/>
    <n v="50414.945"/>
    <n v="59311.7"/>
    <n v="61853.630000000005"/>
    <n v="47873.014999999999"/>
    <n v="27961.23"/>
    <n v="19488.129999999997"/>
    <n v="6778.48"/>
    <x v="42"/>
    <s v="Tennessee, 2009"/>
  </r>
  <r>
    <s v="Lake County"/>
    <s v="Tennessee"/>
    <n v="2009"/>
    <n v="7404"/>
    <n v="4229"/>
    <n v="3175"/>
    <n v="340.584"/>
    <n v="681.16800000000001"/>
    <n v="955.11599999999999"/>
    <n v="1266.0840000000001"/>
    <n v="1391.952"/>
    <n v="1066.1759999999999"/>
    <n v="725.59199999999998"/>
    <n v="503.47199999999998"/>
    <n v="377.60399999999998"/>
    <n v="96.251999999999995"/>
    <x v="42"/>
    <s v="Tennessee, 2009"/>
  </r>
  <r>
    <s v="Lauderdale County"/>
    <s v="Tennessee"/>
    <n v="2009"/>
    <n v="26568"/>
    <n v="13848"/>
    <n v="12720"/>
    <n v="1912.896"/>
    <n v="3586.68"/>
    <n v="3533.5439999999999"/>
    <n v="3878.9279999999999"/>
    <n v="3958.6320000000001"/>
    <n v="3639.8159999999998"/>
    <n v="2816.2079999999996"/>
    <n v="1780.056"/>
    <n v="1115.856"/>
    <n v="371.952"/>
    <x v="42"/>
    <s v="Tennessee, 2009"/>
  </r>
  <r>
    <s v="Lawrence County"/>
    <s v="Tennessee"/>
    <n v="2009"/>
    <n v="40899"/>
    <n v="19891"/>
    <n v="21008"/>
    <n v="2862.93"/>
    <n v="5766.759"/>
    <n v="5194.1729999999998"/>
    <n v="4866.9809999999998"/>
    <n v="5603.1630000000005"/>
    <n v="5480.4660000000003"/>
    <n v="4744.2839999999997"/>
    <n v="3517.3140000000003"/>
    <n v="2167.6469999999999"/>
    <n v="736.18200000000002"/>
    <x v="42"/>
    <s v="Tennessee, 2009"/>
  </r>
  <r>
    <s v="Lewis County"/>
    <s v="Tennessee"/>
    <n v="2009"/>
    <n v="11466"/>
    <n v="5727"/>
    <n v="5739"/>
    <n v="825.55200000000002"/>
    <n v="1570.8420000000001"/>
    <n v="1421.7840000000001"/>
    <n v="1398.8520000000001"/>
    <n v="1444.7159999999999"/>
    <n v="1674.0360000000001"/>
    <n v="1490.58"/>
    <n v="917.28"/>
    <n v="584.76599999999996"/>
    <n v="126.126"/>
    <x v="42"/>
    <s v="Tennessee, 2009"/>
  </r>
  <r>
    <s v="Lincoln County"/>
    <s v="Tennessee"/>
    <n v="2009"/>
    <n v="32764"/>
    <n v="15659"/>
    <n v="17105"/>
    <n v="2129.66"/>
    <n v="4193.7919999999995"/>
    <n v="4029.9719999999998"/>
    <n v="3636.8040000000001"/>
    <n v="4488.6679999999997"/>
    <n v="4980.1279999999997"/>
    <n v="3997.2080000000001"/>
    <n v="2883.232"/>
    <n v="1703.7280000000001"/>
    <n v="753.572"/>
    <x v="42"/>
    <s v="Tennessee, 2009"/>
  </r>
  <r>
    <s v="Loudon County"/>
    <s v="Tennessee"/>
    <n v="2009"/>
    <n v="45176"/>
    <n v="22154"/>
    <n v="23022"/>
    <n v="2665.384"/>
    <n v="5104.8879999999999"/>
    <n v="4788.6559999999999"/>
    <n v="4472.424"/>
    <n v="5963.232"/>
    <n v="6460.1679999999997"/>
    <n v="6911.9279999999999"/>
    <n v="5421.12"/>
    <n v="2800.9120000000003"/>
    <n v="677.64"/>
    <x v="42"/>
    <s v="Tennessee, 2009"/>
  </r>
  <r>
    <s v="McMinn County"/>
    <s v="Tennessee"/>
    <n v="2009"/>
    <n v="52055"/>
    <n v="25197"/>
    <n v="26858"/>
    <n v="3071.2449999999999"/>
    <n v="6923.3149999999996"/>
    <n v="6298.6549999999997"/>
    <n v="6194.5450000000001"/>
    <n v="7339.7550000000001"/>
    <n v="7808.25"/>
    <n v="6558.93"/>
    <n v="4372.62"/>
    <n v="2342.4749999999999"/>
    <n v="1197.2650000000001"/>
    <x v="42"/>
    <s v="Tennessee, 2009"/>
  </r>
  <r>
    <s v="McNairy County"/>
    <s v="Tennessee"/>
    <n v="2009"/>
    <n v="25436"/>
    <n v="12227"/>
    <n v="13209"/>
    <n v="1678.7760000000001"/>
    <n v="3281.2439999999997"/>
    <n v="2899.7040000000002"/>
    <n v="2899.7040000000002"/>
    <n v="3382.9880000000003"/>
    <n v="3484.732"/>
    <n v="3433.8599999999997"/>
    <n v="2390.9839999999999"/>
    <n v="1627.904"/>
    <n v="381.54"/>
    <x v="42"/>
    <s v="Tennessee, 2009"/>
  </r>
  <r>
    <s v="Macon County"/>
    <s v="Tennessee"/>
    <n v="2009"/>
    <n v="21708"/>
    <n v="10721"/>
    <n v="10987"/>
    <n v="1584.684"/>
    <n v="2952.288"/>
    <n v="2930.58"/>
    <n v="2822.04"/>
    <n v="3125.9520000000002"/>
    <n v="2887.1639999999998"/>
    <n v="2604.96"/>
    <n v="1562.9760000000001"/>
    <n v="911.73599999999999"/>
    <n v="303.91199999999998"/>
    <x v="42"/>
    <s v="Tennessee, 2009"/>
  </r>
  <r>
    <s v="Madison County"/>
    <s v="Tennessee"/>
    <n v="2009"/>
    <n v="96346"/>
    <n v="46414"/>
    <n v="49932"/>
    <n v="6744.22"/>
    <n v="13199.402"/>
    <n v="14451.900000000001"/>
    <n v="13006.71"/>
    <n v="12717.672"/>
    <n v="13873.824000000001"/>
    <n v="10501.714"/>
    <n v="6262.49"/>
    <n v="4239.2240000000002"/>
    <n v="1541.5360000000001"/>
    <x v="42"/>
    <s v="Tennessee, 2009"/>
  </r>
  <r>
    <s v="Marion County"/>
    <s v="Tennessee"/>
    <n v="2009"/>
    <n v="27960"/>
    <n v="13694"/>
    <n v="14266"/>
    <n v="1705.56"/>
    <n v="3495"/>
    <n v="3327.24"/>
    <n v="3550.92"/>
    <n v="3774.6000000000004"/>
    <n v="4333.8"/>
    <n v="3774.6"/>
    <n v="2404.56"/>
    <n v="1258.1999999999998"/>
    <n v="335.52"/>
    <x v="42"/>
    <s v="Tennessee, 2009"/>
  </r>
  <r>
    <s v="Marshall County"/>
    <s v="Tennessee"/>
    <n v="2009"/>
    <n v="29297"/>
    <n v="14509"/>
    <n v="14788"/>
    <n v="1992.1959999999999"/>
    <n v="3955.0950000000003"/>
    <n v="3544.9369999999999"/>
    <n v="3896.5010000000002"/>
    <n v="4423.8469999999998"/>
    <n v="4365.2530000000006"/>
    <n v="3515.6400000000003"/>
    <n v="1933.6020000000001"/>
    <n v="1142.5830000000001"/>
    <n v="556.64300000000003"/>
    <x v="42"/>
    <s v="Tennessee, 2009"/>
  </r>
  <r>
    <s v="Meigs County"/>
    <s v="Tennessee"/>
    <n v="2009"/>
    <n v="11747"/>
    <n v="5807"/>
    <n v="5940"/>
    <n v="693.07299999999998"/>
    <n v="1550.604"/>
    <n v="1350.905"/>
    <n v="1491.8690000000001"/>
    <n v="1644.58"/>
    <n v="1703.3150000000001"/>
    <n v="1715.0619999999999"/>
    <n v="951.50700000000006"/>
    <n v="458.13300000000004"/>
    <n v="187.952"/>
    <x v="42"/>
    <s v="Tennessee, 2009"/>
  </r>
  <r>
    <s v="Monroe County"/>
    <s v="Tennessee"/>
    <n v="2009"/>
    <n v="44602"/>
    <n v="21949"/>
    <n v="22653"/>
    <n v="2720.7220000000002"/>
    <n v="5976.6679999999997"/>
    <n v="5664.4539999999997"/>
    <n v="5352.24"/>
    <n v="6244.2800000000007"/>
    <n v="6021.27"/>
    <n v="5976.6679999999997"/>
    <n v="4014.1800000000003"/>
    <n v="1962.4879999999998"/>
    <n v="713.63199999999995"/>
    <x v="42"/>
    <s v="Tennessee, 2009"/>
  </r>
  <r>
    <s v="Montgomery County"/>
    <s v="Tennessee"/>
    <n v="2009"/>
    <n v="153491"/>
    <n v="74788"/>
    <n v="78703"/>
    <n v="13046.735000000001"/>
    <n v="22409.686000000002"/>
    <n v="25172.524000000001"/>
    <n v="26553.942999999999"/>
    <n v="21949.213000000003"/>
    <n v="19032.883999999998"/>
    <n v="12432.771000000001"/>
    <n v="7367.5680000000002"/>
    <n v="3990.7659999999996"/>
    <n v="1381.4190000000001"/>
    <x v="42"/>
    <s v="Tennessee, 2009"/>
  </r>
  <r>
    <s v="Moore County"/>
    <s v="Tennessee"/>
    <n v="2009"/>
    <n v="6044"/>
    <n v="3075"/>
    <n v="2969"/>
    <n v="271.98"/>
    <n v="803.85200000000009"/>
    <n v="701.10400000000004"/>
    <n v="682.97199999999998"/>
    <n v="834.072"/>
    <n v="876.38"/>
    <n v="894.51199999999994"/>
    <n v="519.78399999999999"/>
    <n v="368.68399999999997"/>
    <n v="84.616"/>
    <x v="42"/>
    <s v="Tennessee, 2009"/>
  </r>
  <r>
    <s v="Morgan County"/>
    <s v="Tennessee"/>
    <n v="2009"/>
    <n v="19294"/>
    <n v="9844"/>
    <n v="9450"/>
    <n v="1138.346"/>
    <n v="2469.6320000000001"/>
    <n v="2295.9859999999999"/>
    <n v="2450.3379999999997"/>
    <n v="2836.2179999999998"/>
    <n v="2913.3940000000002"/>
    <n v="2469.6320000000001"/>
    <n v="1562.8140000000001"/>
    <n v="926.11200000000008"/>
    <n v="192.94"/>
    <x v="42"/>
    <s v="Tennessee, 2009"/>
  </r>
  <r>
    <s v="Obion County"/>
    <s v="Tennessee"/>
    <n v="2009"/>
    <n v="31610"/>
    <n v="15260"/>
    <n v="16350"/>
    <n v="1928.21"/>
    <n v="4109.3"/>
    <n v="3508.71"/>
    <n v="3951.25"/>
    <n v="4267.3500000000004"/>
    <n v="4551.84"/>
    <n v="4109.3"/>
    <n v="2718.46"/>
    <n v="1770.1599999999999"/>
    <n v="695.42"/>
    <x v="42"/>
    <s v="Tennessee, 2009"/>
  </r>
  <r>
    <s v="Overton County"/>
    <s v="Tennessee"/>
    <n v="2009"/>
    <n v="20816"/>
    <n v="10141"/>
    <n v="10675"/>
    <n v="1290.5920000000001"/>
    <n v="2581.1840000000002"/>
    <n v="2373.0240000000003"/>
    <n v="2602"/>
    <n v="2872.6080000000002"/>
    <n v="2935.0559999999996"/>
    <n v="2789.3440000000001"/>
    <n v="1977.52"/>
    <n v="1124.0639999999999"/>
    <n v="312.24"/>
    <x v="42"/>
    <s v="Tennessee, 2009"/>
  </r>
  <r>
    <s v="Perry County"/>
    <s v="Tennessee"/>
    <n v="2009"/>
    <n v="7694"/>
    <n v="3856"/>
    <n v="3838"/>
    <n v="477.02800000000002"/>
    <n v="954.05600000000004"/>
    <n v="915.58600000000001"/>
    <n v="861.72800000000007"/>
    <n v="900.19800000000009"/>
    <n v="1131.018"/>
    <n v="1131.018"/>
    <n v="730.93000000000006"/>
    <n v="469.334"/>
    <n v="123.104"/>
    <x v="42"/>
    <s v="Tennessee, 2009"/>
  </r>
  <r>
    <s v="Pickett County"/>
    <s v="Tennessee"/>
    <n v="2009"/>
    <n v="4803"/>
    <n v="2349"/>
    <n v="2454"/>
    <n v="369.83100000000002"/>
    <n v="581.16300000000001"/>
    <n v="590.76900000000001"/>
    <n v="633.99599999999998"/>
    <n v="509.11799999999999"/>
    <n v="518.72399999999993"/>
    <n v="744.46499999999992"/>
    <n v="374.63400000000001"/>
    <n v="365.02800000000002"/>
    <n v="115.27200000000001"/>
    <x v="42"/>
    <s v="Tennessee, 2009"/>
  </r>
  <r>
    <s v="Polk County"/>
    <s v="Tennessee"/>
    <n v="2009"/>
    <n v="15735"/>
    <n v="7873"/>
    <n v="7862"/>
    <n v="912.63"/>
    <n v="1951.1399999999999"/>
    <n v="1652.175"/>
    <n v="1872.4650000000001"/>
    <n v="2108.4899999999998"/>
    <n v="2313.0450000000001"/>
    <n v="2344.5149999999999"/>
    <n v="1494.825"/>
    <n v="833.95500000000004"/>
    <n v="251.76"/>
    <x v="42"/>
    <s v="Tennessee, 2009"/>
  </r>
  <r>
    <s v="Putnam County"/>
    <s v="Tennessee"/>
    <n v="2009"/>
    <n v="69938"/>
    <n v="34651"/>
    <n v="35287"/>
    <n v="4685.8459999999995"/>
    <n v="8322.6219999999994"/>
    <n v="14127.475999999999"/>
    <n v="7553.3040000000001"/>
    <n v="8742.25"/>
    <n v="8812.1880000000001"/>
    <n v="7623.2420000000002"/>
    <n v="5455.1639999999998"/>
    <n v="3426.962"/>
    <n v="1188.9459999999999"/>
    <x v="42"/>
    <s v="Tennessee, 2009"/>
  </r>
  <r>
    <s v="Rhea County"/>
    <s v="Tennessee"/>
    <n v="2009"/>
    <n v="30633"/>
    <n v="14949"/>
    <n v="15684"/>
    <n v="1991.145"/>
    <n v="4043.5560000000005"/>
    <n v="4135.4549999999999"/>
    <n v="3706.5929999999998"/>
    <n v="3921.0239999999999"/>
    <n v="4380.5190000000002"/>
    <n v="3921.0239999999999"/>
    <n v="2603.8050000000003"/>
    <n v="1470.384"/>
    <n v="428.86200000000002"/>
    <x v="42"/>
    <s v="Tennessee, 2009"/>
  </r>
  <r>
    <s v="Roane County"/>
    <s v="Tennessee"/>
    <n v="2009"/>
    <n v="53186"/>
    <n v="25979"/>
    <n v="27207"/>
    <n v="2712.4859999999999"/>
    <n v="6382.32"/>
    <n v="5903.6460000000006"/>
    <n v="5850.46"/>
    <n v="7073.7380000000003"/>
    <n v="8509.76"/>
    <n v="7711.9699999999993"/>
    <n v="4893.1120000000001"/>
    <n v="3244.346"/>
    <n v="904.16200000000003"/>
    <x v="42"/>
    <s v="Tennessee, 2009"/>
  </r>
  <r>
    <s v="Robertson County"/>
    <s v="Tennessee"/>
    <n v="2009"/>
    <n v="63521"/>
    <n v="31878"/>
    <n v="31643"/>
    <n v="5081.68"/>
    <n v="8892.9399999999987"/>
    <n v="8130.6880000000001"/>
    <n v="8448.2930000000015"/>
    <n v="9591.6709999999985"/>
    <n v="9464.6290000000008"/>
    <n v="6796.7469999999994"/>
    <n v="4128.8649999999998"/>
    <n v="2413.7979999999998"/>
    <n v="698.73099999999999"/>
    <x v="42"/>
    <s v="Tennessee, 2009"/>
  </r>
  <r>
    <s v="Rutherford County"/>
    <s v="Tennessee"/>
    <n v="2009"/>
    <n v="240181"/>
    <n v="119157"/>
    <n v="121024"/>
    <n v="18253.756000000001"/>
    <n v="34586.063999999998"/>
    <n v="35066.425999999999"/>
    <n v="43953.123"/>
    <n v="36747.692999999999"/>
    <n v="31703.892"/>
    <n v="20415.384999999998"/>
    <n v="11048.326000000001"/>
    <n v="6244.7060000000001"/>
    <n v="2161.6289999999999"/>
    <x v="42"/>
    <s v="Tennessee, 2009"/>
  </r>
  <r>
    <s v="Scott County"/>
    <s v="Tennessee"/>
    <n v="2009"/>
    <n v="21852"/>
    <n v="10740"/>
    <n v="11112"/>
    <n v="1595.1959999999999"/>
    <n v="2971.8720000000003"/>
    <n v="2644.0920000000001"/>
    <n v="3124.8360000000002"/>
    <n v="3059.2799999999997"/>
    <n v="3015.576"/>
    <n v="2665.944"/>
    <n v="1551.4920000000002"/>
    <n v="874.07999999999993"/>
    <n v="327.78"/>
    <x v="42"/>
    <s v="Tennessee, 2009"/>
  </r>
  <r>
    <s v="Sequatchie County"/>
    <s v="Tennessee"/>
    <n v="2009"/>
    <n v="13377"/>
    <n v="6539"/>
    <n v="6838"/>
    <n v="909.63599999999997"/>
    <n v="1846.0259999999998"/>
    <n v="1511.6010000000001"/>
    <n v="1752.3870000000002"/>
    <n v="1846.0260000000001"/>
    <n v="1912.9110000000001"/>
    <n v="1685.502"/>
    <n v="1123.6680000000001"/>
    <n v="668.85"/>
    <n v="120.393"/>
    <x v="42"/>
    <s v="Tennessee, 2009"/>
  </r>
  <r>
    <s v="Sevier County"/>
    <s v="Tennessee"/>
    <n v="2009"/>
    <n v="83448"/>
    <n v="40920"/>
    <n v="42528"/>
    <n v="5173.7759999999998"/>
    <n v="10013.76"/>
    <n v="9846.8640000000014"/>
    <n v="10180.655999999999"/>
    <n v="11933.064"/>
    <n v="12600.648000000001"/>
    <n v="11015.135999999999"/>
    <n v="7510.32"/>
    <n v="3755.16"/>
    <n v="1335.1679999999999"/>
    <x v="42"/>
    <s v="Tennessee, 2009"/>
  </r>
  <r>
    <s v="Shelby County"/>
    <s v="Tennessee"/>
    <n v="2009"/>
    <n v="918186"/>
    <n v="438155"/>
    <n v="480031"/>
    <n v="71618.508000000002"/>
    <n v="138646.08600000001"/>
    <n v="130382.412"/>
    <n v="131300.598"/>
    <n v="130382.412"/>
    <n v="132218.78399999999"/>
    <n v="92736.785999999993"/>
    <n v="47745.671999999999"/>
    <n v="31218.324000000001"/>
    <n v="11936.418"/>
    <x v="42"/>
    <s v="Tennessee, 2009"/>
  </r>
  <r>
    <s v="Smith County"/>
    <s v="Tennessee"/>
    <n v="2009"/>
    <n v="18863"/>
    <n v="9215"/>
    <n v="9648"/>
    <n v="1169.5060000000001"/>
    <n v="2603.0940000000001"/>
    <n v="2320.1490000000003"/>
    <n v="2357.875"/>
    <n v="2810.587"/>
    <n v="2923.7650000000003"/>
    <n v="2263.56"/>
    <n v="1358.136"/>
    <n v="773.38300000000004"/>
    <n v="282.94499999999999"/>
    <x v="42"/>
    <s v="Tennessee, 2009"/>
  </r>
  <r>
    <s v="Stewart County"/>
    <s v="Tennessee"/>
    <n v="2009"/>
    <n v="13078"/>
    <n v="6343"/>
    <n v="6735"/>
    <n v="719.29"/>
    <n v="1883.232"/>
    <n v="1543.2040000000002"/>
    <n v="1438.58"/>
    <n v="1804.7640000000001"/>
    <n v="1974.778"/>
    <n v="1713.2179999999998"/>
    <n v="1137.7860000000001"/>
    <n v="627.74400000000003"/>
    <n v="235.404"/>
    <x v="42"/>
    <s v="Tennessee, 2009"/>
  </r>
  <r>
    <s v="Sullivan County"/>
    <s v="Tennessee"/>
    <n v="2009"/>
    <n v="153314"/>
    <n v="74076"/>
    <n v="79238"/>
    <n v="8278.9560000000001"/>
    <n v="18091.052"/>
    <n v="17784.423999999999"/>
    <n v="16864.54"/>
    <n v="21617.273999999998"/>
    <n v="23303.727999999999"/>
    <n v="20697.39"/>
    <n v="14411.516"/>
    <n v="9198.84"/>
    <n v="3219.5940000000001"/>
    <x v="42"/>
    <s v="Tennessee, 2009"/>
  </r>
  <r>
    <s v="Sumner County"/>
    <s v="Tennessee"/>
    <n v="2009"/>
    <n v="151874"/>
    <n v="74743"/>
    <n v="77131"/>
    <n v="10175.558000000001"/>
    <n v="22021.73"/>
    <n v="18680.502"/>
    <n v="18528.628000000001"/>
    <n v="23388.595999999998"/>
    <n v="23236.722000000002"/>
    <n v="17921.131999999998"/>
    <n v="10479.306"/>
    <n v="5619.3379999999997"/>
    <n v="1822.4880000000001"/>
    <x v="42"/>
    <s v="Tennessee, 2009"/>
  </r>
  <r>
    <s v="Tipton County"/>
    <s v="Tennessee"/>
    <n v="2009"/>
    <n v="57543"/>
    <n v="28191"/>
    <n v="29352"/>
    <n v="3797.8380000000002"/>
    <n v="8746.5360000000001"/>
    <n v="8113.5630000000001"/>
    <n v="7192.875"/>
    <n v="8746.5360000000001"/>
    <n v="8688.9930000000004"/>
    <n v="6099.558"/>
    <n v="3682.7520000000004"/>
    <n v="1668.7469999999998"/>
    <n v="863.14499999999998"/>
    <x v="42"/>
    <s v="Tennessee, 2009"/>
  </r>
  <r>
    <s v="Trousdale County"/>
    <s v="Tennessee"/>
    <n v="2009"/>
    <n v="7682"/>
    <n v="3745"/>
    <n v="3937"/>
    <n v="391.78199999999998"/>
    <n v="1052.434"/>
    <n v="1006.342"/>
    <n v="860.38400000000001"/>
    <n v="1060.116"/>
    <n v="1259.848"/>
    <n v="952.56799999999998"/>
    <n v="622.24199999999996"/>
    <n v="361.05400000000003"/>
    <n v="107.548"/>
    <x v="42"/>
    <s v="Tennessee, 2009"/>
  </r>
  <r>
    <s v="Unicoi County"/>
    <s v="Tennessee"/>
    <n v="2009"/>
    <n v="17686"/>
    <n v="8752"/>
    <n v="8934"/>
    <n v="901.98599999999999"/>
    <n v="1963.146"/>
    <n v="1945.46"/>
    <n v="1945.46"/>
    <n v="2387.6099999999997"/>
    <n v="2759.0160000000001"/>
    <n v="2405.2960000000003"/>
    <n v="1839.3440000000001"/>
    <n v="1238.02"/>
    <n v="336.03399999999999"/>
    <x v="42"/>
    <s v="Tennessee, 2009"/>
  </r>
  <r>
    <s v="Union County"/>
    <s v="Tennessee"/>
    <n v="2009"/>
    <n v="18927"/>
    <n v="9327"/>
    <n v="9600"/>
    <n v="1230.2550000000001"/>
    <n v="2365.875"/>
    <n v="2365.875"/>
    <n v="2479.4369999999999"/>
    <n v="2725.4880000000003"/>
    <n v="2895.8310000000001"/>
    <n v="2384.8020000000001"/>
    <n v="1552.0140000000001"/>
    <n v="681.37200000000007"/>
    <n v="246.05099999999999"/>
    <x v="42"/>
    <s v="Tennessee, 2009"/>
  </r>
  <r>
    <s v="Van Buren County"/>
    <s v="Tennessee"/>
    <n v="2009"/>
    <n v="5423"/>
    <n v="2698"/>
    <n v="2725"/>
    <n v="281.99599999999998"/>
    <n v="639.91399999999999"/>
    <n v="835.14199999999994"/>
    <n v="504.339"/>
    <n v="667.029"/>
    <n v="867.68000000000006"/>
    <n v="824.29600000000005"/>
    <n v="488.07"/>
    <n v="271.14999999999998"/>
    <n v="48.807000000000002"/>
    <x v="42"/>
    <s v="Tennessee, 2009"/>
  </r>
  <r>
    <s v="Warren County"/>
    <s v="Tennessee"/>
    <n v="2009"/>
    <n v="39915"/>
    <n v="19698"/>
    <n v="20217"/>
    <n v="2674.3049999999998"/>
    <n v="5228.8649999999998"/>
    <n v="5149.0349999999999"/>
    <n v="5069.2049999999999"/>
    <n v="5827.59"/>
    <n v="5468.3549999999996"/>
    <n v="4590.2250000000004"/>
    <n v="3233.1149999999998"/>
    <n v="1995.75"/>
    <n v="718.47"/>
    <x v="42"/>
    <s v="Tennessee, 2009"/>
  </r>
  <r>
    <s v="Washington County"/>
    <s v="Tennessee"/>
    <n v="2009"/>
    <n v="116750"/>
    <n v="56584"/>
    <n v="60166"/>
    <n v="6771.5"/>
    <n v="13543"/>
    <n v="15060.75"/>
    <n v="17162.25"/>
    <n v="16111.5"/>
    <n v="16928.75"/>
    <n v="13893.25"/>
    <n v="9340"/>
    <n v="5837.5"/>
    <n v="2335"/>
    <x v="42"/>
    <s v="Tennessee, 2009"/>
  </r>
  <r>
    <s v="Wayne County"/>
    <s v="Tennessee"/>
    <n v="2009"/>
    <n v="16592"/>
    <n v="8971"/>
    <n v="7621"/>
    <n v="846.19200000000001"/>
    <n v="1891.4879999999998"/>
    <n v="2156.96"/>
    <n v="2389.248"/>
    <n v="2538.576"/>
    <n v="2256.5119999999997"/>
    <n v="2074"/>
    <n v="1377.136"/>
    <n v="796.41599999999994"/>
    <n v="282.06400000000002"/>
    <x v="42"/>
    <s v="Tennessee, 2009"/>
  </r>
  <r>
    <s v="Weakley County"/>
    <s v="Tennessee"/>
    <n v="2009"/>
    <n v="33389"/>
    <n v="16309"/>
    <n v="17080"/>
    <n v="1836.395"/>
    <n v="3873.1239999999998"/>
    <n v="6611.0219999999999"/>
    <n v="3338.8999999999996"/>
    <n v="4240.4030000000002"/>
    <n v="4474.1260000000002"/>
    <n v="3973.2910000000002"/>
    <n v="2537.5640000000003"/>
    <n v="1669.4499999999998"/>
    <n v="801.33600000000001"/>
    <x v="42"/>
    <s v="Tennessee, 2009"/>
  </r>
  <r>
    <s v="White County"/>
    <s v="Tennessee"/>
    <n v="2009"/>
    <n v="24897"/>
    <n v="12234"/>
    <n v="12663"/>
    <n v="1593.4079999999999"/>
    <n v="3137.0219999999999"/>
    <n v="3012.5370000000003"/>
    <n v="2987.64"/>
    <n v="3385.9920000000002"/>
    <n v="3560.2709999999997"/>
    <n v="3211.7129999999997"/>
    <n v="2315.4210000000003"/>
    <n v="1394.232"/>
    <n v="323.661"/>
    <x v="42"/>
    <s v="Tennessee, 2009"/>
  </r>
  <r>
    <s v="Williamson County"/>
    <s v="Tennessee"/>
    <n v="2009"/>
    <n v="165526"/>
    <n v="81709"/>
    <n v="83817"/>
    <n v="11586.82"/>
    <n v="27146.263999999999"/>
    <n v="20525.224000000002"/>
    <n v="15890.495999999999"/>
    <n v="27808.368000000002"/>
    <n v="28967.05"/>
    <n v="18538.912"/>
    <n v="8607.3520000000008"/>
    <n v="4800.2539999999999"/>
    <n v="1489.7339999999999"/>
    <x v="42"/>
    <s v="Tennessee, 2009"/>
  </r>
  <r>
    <s v="Wilson County"/>
    <s v="Tennessee"/>
    <n v="2009"/>
    <n v="106472"/>
    <n v="52624"/>
    <n v="53848"/>
    <n v="7133.6239999999998"/>
    <n v="15119.024000000001"/>
    <n v="12989.583999999999"/>
    <n v="12457.224"/>
    <n v="17141.991999999998"/>
    <n v="17248.464"/>
    <n v="12563.696"/>
    <n v="7027.152"/>
    <n v="3300.6320000000001"/>
    <n v="1384.136"/>
    <x v="42"/>
    <s v="Tennessee, 2009"/>
  </r>
  <r>
    <s v="Anderson County"/>
    <s v="Texas"/>
    <n v="2009"/>
    <n v="56575"/>
    <n v="34189"/>
    <n v="22386"/>
    <n v="3394.5"/>
    <n v="6110.1"/>
    <n v="7354.75"/>
    <n v="9334.875"/>
    <n v="9108.5750000000007"/>
    <n v="9165.1500000000015"/>
    <n v="5091.75"/>
    <n v="3620.8"/>
    <n v="2319.5749999999998"/>
    <n v="961.77499999999998"/>
    <x v="43"/>
    <s v="Texas, 2009"/>
  </r>
  <r>
    <s v="Andrews County"/>
    <s v="Texas"/>
    <n v="2009"/>
    <n v="13295"/>
    <n v="6706"/>
    <n v="6589"/>
    <n v="1116.78"/>
    <n v="2206.9700000000003"/>
    <n v="1821.415"/>
    <n v="1608.6950000000002"/>
    <n v="1715.0549999999998"/>
    <n v="1927.7750000000001"/>
    <n v="1329.5"/>
    <n v="717.93000000000006"/>
    <n v="704.63499999999999"/>
    <n v="159.54"/>
    <x v="43"/>
    <s v="Texas, 2009"/>
  </r>
  <r>
    <s v="Angelina County"/>
    <s v="Texas"/>
    <n v="2009"/>
    <n v="82465"/>
    <n v="40502"/>
    <n v="41963"/>
    <n v="6597.2"/>
    <n v="12039.89"/>
    <n v="11050.310000000001"/>
    <n v="11050.310000000001"/>
    <n v="10885.380000000001"/>
    <n v="10967.845000000001"/>
    <n v="8493.8950000000004"/>
    <n v="6102.41"/>
    <n v="3793.3900000000003"/>
    <n v="1401.905"/>
    <x v="43"/>
    <s v="Texas, 2009"/>
  </r>
  <r>
    <s v="Aransas County"/>
    <s v="Texas"/>
    <n v="2009"/>
    <n v="24499"/>
    <n v="11696"/>
    <n v="12803"/>
    <n v="1322.9459999999999"/>
    <n v="3062.375"/>
    <n v="2964.3789999999999"/>
    <n v="1641.433"/>
    <n v="2915.3809999999999"/>
    <n v="3429.86"/>
    <n v="3723.848"/>
    <n v="3111.3729999999996"/>
    <n v="1935.4209999999998"/>
    <n v="440.98200000000003"/>
    <x v="43"/>
    <s v="Texas, 2009"/>
  </r>
  <r>
    <s v="Archer County"/>
    <s v="Texas"/>
    <n v="2009"/>
    <n v="8936"/>
    <n v="4556"/>
    <n v="4380"/>
    <n v="536.16"/>
    <n v="1206.3599999999999"/>
    <n v="1251.04"/>
    <n v="768.49599999999998"/>
    <n v="1188.4879999999998"/>
    <n v="1635.288"/>
    <n v="1117"/>
    <n v="705.94399999999996"/>
    <n v="402.12"/>
    <n v="125.104"/>
    <x v="43"/>
    <s v="Texas, 2009"/>
  </r>
  <r>
    <s v="Armstrong County"/>
    <s v="Texas"/>
    <n v="2009"/>
    <n v="2014"/>
    <n v="958"/>
    <n v="1056"/>
    <n v="132.92400000000001"/>
    <n v="253.76400000000001"/>
    <n v="179.24599999999998"/>
    <n v="237.65199999999999"/>
    <n v="211.47"/>
    <n v="279.94599999999997"/>
    <n v="308.142"/>
    <n v="167.16199999999998"/>
    <n v="155.078"/>
    <n v="84.587999999999994"/>
    <x v="43"/>
    <s v="Texas, 2009"/>
  </r>
  <r>
    <s v="Atascosa County"/>
    <s v="Texas"/>
    <n v="2009"/>
    <n v="43524"/>
    <n v="21476"/>
    <n v="22048"/>
    <n v="3481.92"/>
    <n v="7050.8879999999999"/>
    <n v="6136.884"/>
    <n v="4874.6880000000001"/>
    <n v="5875.74"/>
    <n v="6223.9319999999998"/>
    <n v="4787.6400000000003"/>
    <n v="2742.0119999999997"/>
    <n v="1566.864"/>
    <n v="696.38400000000001"/>
    <x v="43"/>
    <s v="Texas, 2009"/>
  </r>
  <r>
    <s v="Austin County"/>
    <s v="Texas"/>
    <n v="2009"/>
    <n v="26567"/>
    <n v="12923"/>
    <n v="13644"/>
    <n v="1700.288"/>
    <n v="3852.2150000000001"/>
    <n v="3586.5450000000001"/>
    <n v="2789.5349999999999"/>
    <n v="3214.607"/>
    <n v="4144.4520000000002"/>
    <n v="3241.174"/>
    <n v="2151.9270000000001"/>
    <n v="1408.0509999999999"/>
    <n v="531.34"/>
    <x v="43"/>
    <s v="Texas, 2009"/>
  </r>
  <r>
    <s v="Bandera County"/>
    <s v="Texas"/>
    <n v="2009"/>
    <n v="20137"/>
    <n v="9970"/>
    <n v="10167"/>
    <n v="906.16499999999996"/>
    <n v="2496.9879999999998"/>
    <n v="2114.3850000000002"/>
    <n v="1751.9189999999999"/>
    <n v="2476.8509999999997"/>
    <n v="3664.9340000000002"/>
    <n v="3020.55"/>
    <n v="2295.6180000000004"/>
    <n v="1087.3980000000001"/>
    <n v="302.05500000000001"/>
    <x v="43"/>
    <s v="Texas, 2009"/>
  </r>
  <r>
    <s v="Bastrop County"/>
    <s v="Texas"/>
    <n v="2009"/>
    <n v="71928"/>
    <n v="36568"/>
    <n v="35360"/>
    <n v="4963.0320000000002"/>
    <n v="10861.128000000001"/>
    <n v="9134.8559999999998"/>
    <n v="8631.36"/>
    <n v="10717.272000000001"/>
    <n v="11580.407999999999"/>
    <n v="8415.5759999999991"/>
    <n v="4243.7519999999995"/>
    <n v="2373.6239999999998"/>
    <n v="1078.92"/>
    <x v="43"/>
    <s v="Texas, 2009"/>
  </r>
  <r>
    <s v="Baylor County"/>
    <s v="Texas"/>
    <n v="2009"/>
    <n v="3789"/>
    <n v="1905"/>
    <n v="1884"/>
    <n v="109.881"/>
    <n v="401.63400000000001"/>
    <n v="466.04700000000003"/>
    <n v="337.221"/>
    <n v="522.88200000000006"/>
    <n v="507.726"/>
    <n v="659.28600000000006"/>
    <n v="363.74400000000003"/>
    <n v="341.01"/>
    <n v="75.78"/>
    <x v="43"/>
    <s v="Texas, 2009"/>
  </r>
  <r>
    <s v="Bee County"/>
    <s v="Texas"/>
    <n v="2009"/>
    <n v="32413"/>
    <n v="19567"/>
    <n v="12846"/>
    <n v="1879.954"/>
    <n v="3727.4949999999999"/>
    <n v="5283.3189999999995"/>
    <n v="6028.8179999999993"/>
    <n v="5121.2539999999999"/>
    <n v="4148.8639999999996"/>
    <n v="2852.3440000000001"/>
    <n v="1685.4760000000001"/>
    <n v="1231.694"/>
    <n v="453.78199999999998"/>
    <x v="43"/>
    <s v="Texas, 2009"/>
  </r>
  <r>
    <s v="Bell County"/>
    <s v="Texas"/>
    <n v="2009"/>
    <n v="275594"/>
    <n v="136569"/>
    <n v="139025"/>
    <n v="27559.4"/>
    <n v="42165.881999999998"/>
    <n v="51811.671999999999"/>
    <n v="39685.536"/>
    <n v="35276.031999999999"/>
    <n v="31693.309999999998"/>
    <n v="22323.114000000001"/>
    <n v="13504.106"/>
    <n v="9094.601999999999"/>
    <n v="2755.94"/>
    <x v="43"/>
    <s v="Texas, 2009"/>
  </r>
  <r>
    <s v="Bexar County"/>
    <s v="Texas"/>
    <n v="2009"/>
    <n v="1584817"/>
    <n v="773544"/>
    <n v="811273"/>
    <n v="133124.628"/>
    <n v="240892.18400000001"/>
    <n v="239307.367"/>
    <n v="236137.73300000001"/>
    <n v="220289.56299999999"/>
    <n v="204441.39299999998"/>
    <n v="147387.981"/>
    <n v="85580.118000000002"/>
    <n v="57053.411999999997"/>
    <n v="22187.437999999998"/>
    <x v="43"/>
    <s v="Texas, 2009"/>
  </r>
  <r>
    <s v="Blanco County"/>
    <s v="Texas"/>
    <n v="2009"/>
    <n v="9037"/>
    <n v="4552"/>
    <n v="4485"/>
    <n v="578.36800000000005"/>
    <n v="1129.625"/>
    <n v="1120.588"/>
    <n v="921.77400000000011"/>
    <n v="1165.7730000000001"/>
    <n v="1626.6599999999999"/>
    <n v="1500.1419999999998"/>
    <n v="614.51600000000008"/>
    <n v="289.18399999999997"/>
    <n v="117.48099999999999"/>
    <x v="43"/>
    <s v="Texas, 2009"/>
  </r>
  <r>
    <s v="Borden County"/>
    <s v="Texas"/>
    <n v="2009"/>
    <n v="585"/>
    <n v="349"/>
    <n v="236"/>
    <n v="21.06"/>
    <n v="54.405000000000001"/>
    <n v="104.13"/>
    <n v="32.174999999999997"/>
    <n v="140.98500000000001"/>
    <n v="58.5"/>
    <n v="56.745000000000005"/>
    <n v="44.459999999999994"/>
    <n v="70.784999999999997"/>
    <n v="1.7549999999999999"/>
    <x v="43"/>
    <s v="Texas, 2009"/>
  </r>
  <r>
    <s v="Bosque County"/>
    <s v="Texas"/>
    <n v="2009"/>
    <n v="17720"/>
    <n v="8648"/>
    <n v="9072"/>
    <n v="1045.48"/>
    <n v="2321.3199999999997"/>
    <n v="2037.8"/>
    <n v="1594.8"/>
    <n v="2215"/>
    <n v="2551.6799999999998"/>
    <n v="2569.3999999999996"/>
    <n v="1665.6799999999998"/>
    <n v="956.88000000000011"/>
    <n v="761.96"/>
    <x v="43"/>
    <s v="Texas, 2009"/>
  </r>
  <r>
    <s v="Bowie County"/>
    <s v="Texas"/>
    <n v="2009"/>
    <n v="91841"/>
    <n v="46401"/>
    <n v="45440"/>
    <n v="6153.3469999999998"/>
    <n v="12306.694"/>
    <n v="12765.899000000001"/>
    <n v="12490.376"/>
    <n v="12857.74"/>
    <n v="12765.898999999999"/>
    <n v="10286.191999999999"/>
    <n v="6153.3469999999998"/>
    <n v="4408.3680000000004"/>
    <n v="1561.297"/>
    <x v="43"/>
    <s v="Texas, 2009"/>
  </r>
  <r>
    <s v="Brazoria County"/>
    <s v="Texas"/>
    <n v="2009"/>
    <n v="292304"/>
    <n v="150352"/>
    <n v="141952"/>
    <n v="23676.624"/>
    <n v="44722.512000000002"/>
    <n v="37999.520000000004"/>
    <n v="41214.864000000001"/>
    <n v="46476.335999999996"/>
    <n v="43260.991999999998"/>
    <n v="27768.879999999997"/>
    <n v="15492.112000000001"/>
    <n v="8476.8159999999989"/>
    <n v="2923.04"/>
    <x v="43"/>
    <s v="Texas, 2009"/>
  </r>
  <r>
    <s v="Brazos County"/>
    <s v="Texas"/>
    <n v="2009"/>
    <n v="171382"/>
    <n v="86809"/>
    <n v="84573"/>
    <n v="12339.504000000001"/>
    <n v="19194.784"/>
    <n v="66153.45199999999"/>
    <n v="16966.817999999999"/>
    <n v="17480.964"/>
    <n v="15595.761999999999"/>
    <n v="11139.83"/>
    <n v="6855.2800000000007"/>
    <n v="4284.55"/>
    <n v="1713.82"/>
    <x v="43"/>
    <s v="Texas, 2009"/>
  </r>
  <r>
    <s v="Brewster County"/>
    <s v="Texas"/>
    <n v="2009"/>
    <n v="9216"/>
    <n v="4559"/>
    <n v="4657"/>
    <n v="534.52800000000002"/>
    <n v="976.89599999999996"/>
    <n v="2156.5439999999999"/>
    <n v="746.49600000000009"/>
    <n v="1207.2959999999998"/>
    <n v="1170.432"/>
    <n v="1115.136"/>
    <n v="764.928"/>
    <n v="451.584"/>
    <n v="110.592"/>
    <x v="43"/>
    <s v="Texas, 2009"/>
  </r>
  <r>
    <s v="Briscoe County"/>
    <s v="Texas"/>
    <n v="2009"/>
    <n v="1583"/>
    <n v="740"/>
    <n v="843"/>
    <n v="98.146000000000001"/>
    <n v="235.86700000000002"/>
    <n v="132.97200000000001"/>
    <n v="178.87900000000002"/>
    <n v="183.62799999999999"/>
    <n v="174.13"/>
    <n v="177.29599999999999"/>
    <n v="212.12200000000001"/>
    <n v="163.04900000000001"/>
    <n v="28.494"/>
    <x v="43"/>
    <s v="Texas, 2009"/>
  </r>
  <r>
    <s v="Brooks County"/>
    <s v="Texas"/>
    <n v="2009"/>
    <n v="7475"/>
    <n v="3257"/>
    <n v="4218"/>
    <n v="605.47500000000002"/>
    <n v="1420.25"/>
    <n v="702.65000000000009"/>
    <n v="725.07500000000005"/>
    <n v="799.82500000000005"/>
    <n v="1016.6"/>
    <n v="777.4"/>
    <n v="777.40000000000009"/>
    <n v="538.20000000000005"/>
    <n v="119.6"/>
    <x v="43"/>
    <s v="Texas, 2009"/>
  </r>
  <r>
    <s v="Brown County"/>
    <s v="Texas"/>
    <n v="2009"/>
    <n v="38225"/>
    <n v="18940"/>
    <n v="19285"/>
    <n v="2484.625"/>
    <n v="4892.7999999999993"/>
    <n v="5695.5249999999996"/>
    <n v="4242.9750000000004"/>
    <n v="4778.125"/>
    <n v="5198.6000000000004"/>
    <n v="4701.6750000000002"/>
    <n v="3096.2249999999999"/>
    <n v="2064.15"/>
    <n v="1108.5250000000001"/>
    <x v="43"/>
    <s v="Texas, 2009"/>
  </r>
  <r>
    <s v="Burleson County"/>
    <s v="Texas"/>
    <n v="2009"/>
    <n v="16634"/>
    <n v="8157"/>
    <n v="8477"/>
    <n v="1097.8440000000001"/>
    <n v="2095.884"/>
    <n v="2045.982"/>
    <n v="1829.74"/>
    <n v="2312.1260000000002"/>
    <n v="2295.4920000000002"/>
    <n v="2112.518"/>
    <n v="1546.962"/>
    <n v="1014.674"/>
    <n v="249.51"/>
    <x v="43"/>
    <s v="Texas, 2009"/>
  </r>
  <r>
    <s v="Burnet County"/>
    <s v="Texas"/>
    <n v="2009"/>
    <n v="43402"/>
    <n v="21121"/>
    <n v="22281"/>
    <n v="2560.7179999999998"/>
    <n v="5468.652"/>
    <n v="4817.6220000000003"/>
    <n v="3992.9839999999999"/>
    <n v="5078.0339999999997"/>
    <n v="6032.8779999999997"/>
    <n v="5772.4660000000003"/>
    <n v="5034.6319999999996"/>
    <n v="3211.748"/>
    <n v="1388.864"/>
    <x v="43"/>
    <s v="Texas, 2009"/>
  </r>
  <r>
    <s v="Caldwell County"/>
    <s v="Texas"/>
    <n v="2009"/>
    <n v="36895"/>
    <n v="18485"/>
    <n v="18410"/>
    <n v="2730.23"/>
    <n v="5386.67"/>
    <n v="5239.09"/>
    <n v="4722.5600000000004"/>
    <n v="5312.88"/>
    <n v="5275.9850000000006"/>
    <n v="3910.87"/>
    <n v="2250.5949999999998"/>
    <n v="1365.115"/>
    <n v="774.79499999999996"/>
    <x v="43"/>
    <s v="Texas, 2009"/>
  </r>
  <r>
    <s v="Calhoun County"/>
    <s v="Texas"/>
    <n v="2009"/>
    <n v="20384"/>
    <n v="10177"/>
    <n v="10207"/>
    <n v="1528.8"/>
    <n v="2955.6800000000003"/>
    <n v="2751.84"/>
    <n v="2262.6239999999998"/>
    <n v="2711.0720000000001"/>
    <n v="2812.9920000000002"/>
    <n v="2405.3119999999999"/>
    <n v="1569.5680000000002"/>
    <n v="1100.7360000000001"/>
    <n v="264.99200000000002"/>
    <x v="43"/>
    <s v="Texas, 2009"/>
  </r>
  <r>
    <s v="Cameron County"/>
    <s v="Texas"/>
    <n v="2009"/>
    <n v="383171"/>
    <n v="184114"/>
    <n v="199057"/>
    <n v="43298.322999999997"/>
    <n v="70120.293000000005"/>
    <n v="57858.820999999996"/>
    <n v="48662.717000000004"/>
    <n v="47130.032999999996"/>
    <n v="42148.81"/>
    <n v="31803.192999999999"/>
    <n v="21457.576000000001"/>
    <n v="16093.182000000001"/>
    <n v="4598.0519999999997"/>
    <x v="43"/>
    <s v="Texas, 2009"/>
  </r>
  <r>
    <s v="Camp County"/>
    <s v="Texas"/>
    <n v="2009"/>
    <n v="12489"/>
    <n v="6233"/>
    <n v="6256"/>
    <n v="1011.609"/>
    <n v="1860.8609999999999"/>
    <n v="1760.9490000000001"/>
    <n v="1261.3890000000001"/>
    <n v="1673.5260000000001"/>
    <n v="1561.125"/>
    <n v="1386.279"/>
    <n v="1124.01"/>
    <n v="562.005"/>
    <n v="287.24700000000001"/>
    <x v="43"/>
    <s v="Texas, 2009"/>
  </r>
  <r>
    <s v="Carson County"/>
    <s v="Texas"/>
    <n v="2009"/>
    <n v="6246"/>
    <n v="2985"/>
    <n v="3261"/>
    <n v="362.26799999999997"/>
    <n v="911.91599999999994"/>
    <n v="793.24199999999996"/>
    <n v="555.89400000000001"/>
    <n v="755.76600000000008"/>
    <n v="1030.5899999999999"/>
    <n v="768.25800000000004"/>
    <n v="524.66399999999999"/>
    <n v="393.49799999999999"/>
    <n v="137.41200000000001"/>
    <x v="43"/>
    <s v="Texas, 2009"/>
  </r>
  <r>
    <s v="Cass County"/>
    <s v="Texas"/>
    <n v="2009"/>
    <n v="29315"/>
    <n v="14146"/>
    <n v="15169"/>
    <n v="1758.9"/>
    <n v="3693.6899999999996"/>
    <n v="3371.2249999999999"/>
    <n v="2843.5550000000003"/>
    <n v="3693.6899999999996"/>
    <n v="4397.25"/>
    <n v="4074.7849999999999"/>
    <n v="2931.5"/>
    <n v="1876.16"/>
    <n v="674.245"/>
    <x v="43"/>
    <s v="Texas, 2009"/>
  </r>
  <r>
    <s v="Castro County"/>
    <s v="Texas"/>
    <n v="2009"/>
    <n v="7233"/>
    <n v="3666"/>
    <n v="3567"/>
    <n v="650.97"/>
    <n v="1186.212"/>
    <n v="998.154"/>
    <n v="679.90200000000004"/>
    <n v="860.72700000000009"/>
    <n v="1056.018"/>
    <n v="802.86300000000006"/>
    <n v="484.61099999999999"/>
    <n v="361.65"/>
    <n v="144.66"/>
    <x v="43"/>
    <s v="Texas, 2009"/>
  </r>
  <r>
    <s v="Chambers County"/>
    <s v="Texas"/>
    <n v="2009"/>
    <n v="29198"/>
    <n v="14668"/>
    <n v="14530"/>
    <n v="2014.662"/>
    <n v="4525.6899999999996"/>
    <n v="3737.3440000000001"/>
    <n v="3270.1760000000004"/>
    <n v="4759.2739999999994"/>
    <n v="4788.4719999999998"/>
    <n v="3503.76"/>
    <n v="1547.4939999999999"/>
    <n v="846.74199999999996"/>
    <n v="204.386"/>
    <x v="43"/>
    <s v="Texas, 2009"/>
  </r>
  <r>
    <s v="Cherokee County"/>
    <s v="Texas"/>
    <n v="2009"/>
    <n v="48041"/>
    <n v="24199"/>
    <n v="23842"/>
    <n v="3747.1979999999999"/>
    <n v="6629.6579999999994"/>
    <n v="6437.4939999999997"/>
    <n v="6101.2070000000003"/>
    <n v="6341.4120000000003"/>
    <n v="6629.6579999999994"/>
    <n v="5380.5920000000006"/>
    <n v="3555.0340000000001"/>
    <n v="2354.009"/>
    <n v="960.82"/>
    <x v="43"/>
    <s v="Texas, 2009"/>
  </r>
  <r>
    <s v="Childress County"/>
    <s v="Texas"/>
    <n v="2009"/>
    <n v="7530"/>
    <n v="4394"/>
    <n v="3136"/>
    <n v="519.57000000000005"/>
    <n v="873.48"/>
    <n v="1137.03"/>
    <n v="1393.05"/>
    <n v="911.13"/>
    <n v="865.95"/>
    <n v="745.47"/>
    <n v="549.69000000000005"/>
    <n v="429.21000000000004"/>
    <n v="112.95"/>
    <x v="43"/>
    <s v="Texas, 2009"/>
  </r>
  <r>
    <s v="Clay County"/>
    <s v="Texas"/>
    <n v="2009"/>
    <n v="11102"/>
    <n v="5471"/>
    <n v="5631"/>
    <n v="543.99800000000005"/>
    <n v="1465.4639999999999"/>
    <n v="1287.8319999999999"/>
    <n v="1087.9960000000001"/>
    <n v="1520.9739999999999"/>
    <n v="1953.952"/>
    <n v="1609.79"/>
    <n v="943.67000000000007"/>
    <n v="566.202"/>
    <n v="111.02"/>
    <x v="43"/>
    <s v="Texas, 2009"/>
  </r>
  <r>
    <s v="Cochran County"/>
    <s v="Texas"/>
    <n v="2009"/>
    <n v="3080"/>
    <n v="1423"/>
    <n v="1657"/>
    <n v="274.12"/>
    <n v="425.04"/>
    <n v="440.44"/>
    <n v="320.32000000000005"/>
    <n v="492.8"/>
    <n v="375.76"/>
    <n v="323.39999999999998"/>
    <n v="234.07999999999998"/>
    <n v="110.88"/>
    <n v="83.16"/>
    <x v="43"/>
    <s v="Texas, 2009"/>
  </r>
  <r>
    <s v="Coke County"/>
    <s v="Texas"/>
    <n v="2009"/>
    <n v="3491"/>
    <n v="1743"/>
    <n v="1748"/>
    <n v="132.65799999999999"/>
    <n v="345.60900000000004"/>
    <n v="579.50599999999997"/>
    <n v="216.44200000000001"/>
    <n v="356.08199999999999"/>
    <n v="481.75800000000004"/>
    <n v="485.24900000000002"/>
    <n v="460.81200000000001"/>
    <n v="338.62700000000001"/>
    <n v="94.257000000000005"/>
    <x v="43"/>
    <s v="Texas, 2009"/>
  </r>
  <r>
    <s v="Coleman County"/>
    <s v="Texas"/>
    <n v="2009"/>
    <n v="8538"/>
    <n v="4252"/>
    <n v="4286"/>
    <n v="554.97"/>
    <n v="981.87"/>
    <n v="1238.01"/>
    <n v="623.274"/>
    <n v="922.10400000000004"/>
    <n v="1075.788"/>
    <n v="1238.01"/>
    <n v="939.18000000000006"/>
    <n v="640.35"/>
    <n v="332.98200000000003"/>
    <x v="43"/>
    <s v="Texas, 2009"/>
  </r>
  <r>
    <s v="Collin County"/>
    <s v="Texas"/>
    <n v="2009"/>
    <n v="729514"/>
    <n v="365870"/>
    <n v="363644"/>
    <n v="57631.606"/>
    <n v="116722.23999999999"/>
    <n v="85353.138000000006"/>
    <n v="111615.64199999999"/>
    <n v="134230.576"/>
    <n v="105779.53"/>
    <n v="64926.745999999999"/>
    <n v="32098.616000000002"/>
    <n v="14590.28"/>
    <n v="5836.1120000000001"/>
    <x v="43"/>
    <s v="Texas, 2009"/>
  </r>
  <r>
    <s v="Collingsworth County"/>
    <s v="Texas"/>
    <n v="2009"/>
    <n v="2993"/>
    <n v="1413"/>
    <n v="1580"/>
    <n v="230.46100000000001"/>
    <n v="454.93600000000004"/>
    <n v="484.86599999999999"/>
    <n v="269.37"/>
    <n v="332.22300000000001"/>
    <n v="311.27199999999999"/>
    <n v="359.15999999999997"/>
    <n v="272.363"/>
    <n v="191.55200000000002"/>
    <n v="83.804000000000002"/>
    <x v="43"/>
    <s v="Texas, 2009"/>
  </r>
  <r>
    <s v="Colorado County"/>
    <s v="Texas"/>
    <n v="2009"/>
    <n v="20554"/>
    <n v="10025"/>
    <n v="10529"/>
    <n v="1356.5640000000001"/>
    <n v="2610.3580000000002"/>
    <n v="2939.2219999999998"/>
    <n v="1849.8600000000001"/>
    <n v="2404.8180000000002"/>
    <n v="3021.4380000000001"/>
    <n v="2589.8040000000001"/>
    <n v="1890.9680000000001"/>
    <n v="1233.24"/>
    <n v="657.72799999999995"/>
    <x v="43"/>
    <s v="Texas, 2009"/>
  </r>
  <r>
    <s v="Comal County"/>
    <s v="Texas"/>
    <n v="2009"/>
    <n v="104960"/>
    <n v="52036"/>
    <n v="52924"/>
    <n v="6717.44"/>
    <n v="14484.48"/>
    <n v="12805.119999999999"/>
    <n v="10810.880000000001"/>
    <n v="14694.4"/>
    <n v="16478.72"/>
    <n v="13854.720000000001"/>
    <n v="8291.84"/>
    <n v="4618.24"/>
    <n v="1994.24"/>
    <x v="43"/>
    <s v="Texas, 2009"/>
  </r>
  <r>
    <s v="Comanche County"/>
    <s v="Texas"/>
    <n v="2009"/>
    <n v="13517"/>
    <n v="6512"/>
    <n v="7005"/>
    <n v="878.60500000000002"/>
    <n v="1689.625"/>
    <n v="1716.6590000000001"/>
    <n v="1189.4960000000001"/>
    <n v="1608.5230000000001"/>
    <n v="1838.3119999999999"/>
    <n v="1811.2779999999998"/>
    <n v="1486.87"/>
    <n v="946.19"/>
    <n v="351.44200000000001"/>
    <x v="43"/>
    <s v="Texas, 2009"/>
  </r>
  <r>
    <s v="Concho County"/>
    <s v="Texas"/>
    <n v="2009"/>
    <n v="3610"/>
    <n v="2574"/>
    <n v="1036"/>
    <n v="144.4"/>
    <n v="292.40999999999997"/>
    <n v="303.24"/>
    <n v="592.04"/>
    <n v="815.8599999999999"/>
    <n v="617.30999999999995"/>
    <n v="382.65999999999997"/>
    <n v="245.48"/>
    <n v="129.96"/>
    <n v="86.64"/>
    <x v="43"/>
    <s v="Texas, 2009"/>
  </r>
  <r>
    <s v="Cooke County"/>
    <s v="Texas"/>
    <n v="2009"/>
    <n v="38424"/>
    <n v="19044"/>
    <n v="19380"/>
    <n v="2728.1039999999998"/>
    <n v="5417.7839999999997"/>
    <n v="5533.0560000000005"/>
    <n v="4303.4880000000003"/>
    <n v="4879.848"/>
    <n v="5340.9359999999997"/>
    <n v="4534.0320000000002"/>
    <n v="3112.3440000000001"/>
    <n v="1959.624"/>
    <n v="691.63199999999995"/>
    <x v="43"/>
    <s v="Texas, 2009"/>
  </r>
  <r>
    <s v="Coryell County"/>
    <s v="Texas"/>
    <n v="2009"/>
    <n v="72617"/>
    <n v="36455"/>
    <n v="36162"/>
    <n v="4720.1049999999996"/>
    <n v="9730.6779999999999"/>
    <n v="16701.91"/>
    <n v="12199.655999999999"/>
    <n v="11836.571"/>
    <n v="7697.402"/>
    <n v="4937.9560000000001"/>
    <n v="2832.0630000000001"/>
    <n v="1452.34"/>
    <n v="726.17"/>
    <x v="43"/>
    <s v="Texas, 2009"/>
  </r>
  <r>
    <s v="Cottle County"/>
    <s v="Texas"/>
    <n v="2009"/>
    <n v="1696"/>
    <n v="805"/>
    <n v="891"/>
    <n v="55.968000000000004"/>
    <n v="295.10399999999998"/>
    <n v="217.08800000000002"/>
    <n v="62.751999999999995"/>
    <n v="247.61599999999999"/>
    <n v="220.48"/>
    <n v="189.952"/>
    <n v="191.648"/>
    <n v="139.072"/>
    <n v="79.712000000000003"/>
    <x v="43"/>
    <s v="Texas, 2009"/>
  </r>
  <r>
    <s v="Crane County"/>
    <s v="Texas"/>
    <n v="2009"/>
    <n v="3906"/>
    <n v="1969"/>
    <n v="1937"/>
    <n v="335.916"/>
    <n v="601.524"/>
    <n v="566.37"/>
    <n v="300.762"/>
    <n v="542.93399999999997"/>
    <n v="574.18200000000002"/>
    <n v="441.37799999999999"/>
    <n v="304.66800000000001"/>
    <n v="82.025999999999996"/>
    <n v="156.24"/>
    <x v="43"/>
    <s v="Texas, 2009"/>
  </r>
  <r>
    <s v="Crockett County"/>
    <s v="Texas"/>
    <n v="2009"/>
    <n v="3784"/>
    <n v="1973"/>
    <n v="1811"/>
    <n v="404.88799999999998"/>
    <n v="578.952"/>
    <n v="499.488"/>
    <n v="476.78399999999999"/>
    <n v="601.65600000000006"/>
    <n v="344.34399999999999"/>
    <n v="363.26400000000001"/>
    <n v="264.88"/>
    <n v="238.392"/>
    <n v="15.135999999999999"/>
    <x v="43"/>
    <s v="Texas, 2009"/>
  </r>
  <r>
    <s v="Crosby County"/>
    <s v="Texas"/>
    <n v="2009"/>
    <n v="6312"/>
    <n v="3051"/>
    <n v="3261"/>
    <n v="536.52"/>
    <n v="990.98399999999992"/>
    <n v="820.56"/>
    <n v="643.82400000000007"/>
    <n v="700.63200000000006"/>
    <n v="820.56"/>
    <n v="814.24800000000005"/>
    <n v="498.64800000000002"/>
    <n v="328.22400000000005"/>
    <n v="164.11199999999999"/>
    <x v="43"/>
    <s v="Texas, 2009"/>
  </r>
  <r>
    <s v="Culberson County"/>
    <s v="Texas"/>
    <n v="2009"/>
    <n v="2476"/>
    <n v="1182"/>
    <n v="1294"/>
    <n v="220.364"/>
    <n v="307.024"/>
    <n v="453.10799999999995"/>
    <n v="289.69200000000001"/>
    <n v="403.58799999999997"/>
    <n v="331.78399999999999"/>
    <n v="240.17200000000003"/>
    <n v="113.896"/>
    <n v="106.468"/>
    <n v="14.856"/>
    <x v="43"/>
    <s v="Texas, 2009"/>
  </r>
  <r>
    <s v="Dallam County"/>
    <s v="Texas"/>
    <n v="2009"/>
    <n v="6153"/>
    <n v="3106"/>
    <n v="3047"/>
    <n v="559.923"/>
    <n v="990.63300000000004"/>
    <n v="892.18499999999995"/>
    <n v="824.50199999999995"/>
    <n v="713.74800000000005"/>
    <n v="910.64400000000001"/>
    <n v="646.06500000000005"/>
    <n v="356.87400000000002"/>
    <n v="153.82499999999999"/>
    <n v="92.295000000000002"/>
    <x v="43"/>
    <s v="Texas, 2009"/>
  </r>
  <r>
    <s v="Dallas County"/>
    <s v="Texas"/>
    <n v="2009"/>
    <n v="2383126"/>
    <n v="1205863"/>
    <n v="1177263"/>
    <n v="216864.46599999999"/>
    <n v="352702.64799999999"/>
    <n v="338403.89199999999"/>
    <n v="414663.924"/>
    <n v="355085.77399999998"/>
    <n v="305040.12800000003"/>
    <n v="197799.45799999998"/>
    <n v="104857.54399999999"/>
    <n v="69110.65400000001"/>
    <n v="26214.385999999999"/>
    <x v="43"/>
    <s v="Texas, 2009"/>
  </r>
  <r>
    <s v="Dawson County"/>
    <s v="Texas"/>
    <n v="2009"/>
    <n v="13831"/>
    <n v="7787"/>
    <n v="6044"/>
    <n v="968.17"/>
    <n v="1798.03"/>
    <n v="1811.8609999999999"/>
    <n v="2088.4809999999998"/>
    <n v="2005.4949999999999"/>
    <n v="1908.6779999999999"/>
    <n v="1327.7760000000001"/>
    <n v="885.18399999999997"/>
    <n v="816.029"/>
    <n v="221.29599999999999"/>
    <x v="43"/>
    <s v="Texas, 2009"/>
  </r>
  <r>
    <s v="Deaf Smith County"/>
    <s v="Texas"/>
    <n v="2009"/>
    <n v="18332"/>
    <n v="8880"/>
    <n v="9452"/>
    <n v="1796.5360000000001"/>
    <n v="3189.768"/>
    <n v="2804.7959999999998"/>
    <n v="2291.5"/>
    <n v="2163.1759999999999"/>
    <n v="2163.1760000000004"/>
    <n v="1741.54"/>
    <n v="1081.588"/>
    <n v="861.60400000000004"/>
    <n v="256.64800000000002"/>
    <x v="43"/>
    <s v="Texas, 2009"/>
  </r>
  <r>
    <s v="Delta County"/>
    <s v="Texas"/>
    <n v="2009"/>
    <n v="5434"/>
    <n v="2738"/>
    <n v="2696"/>
    <n v="336.90800000000002"/>
    <n v="673.81600000000003"/>
    <n v="673.81600000000003"/>
    <n v="586.87199999999996"/>
    <n v="755.32600000000002"/>
    <n v="690.11799999999994"/>
    <n v="798.798"/>
    <n v="537.96600000000001"/>
    <n v="271.7"/>
    <n v="114.114"/>
    <x v="43"/>
    <s v="Texas, 2009"/>
  </r>
  <r>
    <s v="Denton County"/>
    <s v="Texas"/>
    <n v="2009"/>
    <n v="611842"/>
    <n v="305380"/>
    <n v="306462"/>
    <n v="48947.360000000001"/>
    <n v="92999.983999999997"/>
    <n v="83822.353999999992"/>
    <n v="108907.87599999999"/>
    <n v="104624.98199999999"/>
    <n v="85046.038"/>
    <n v="51394.728000000003"/>
    <n v="22026.311999999998"/>
    <n v="9789.4720000000016"/>
    <n v="3671.0520000000001"/>
    <x v="43"/>
    <s v="Texas, 2009"/>
  </r>
  <r>
    <s v="DeWitt County"/>
    <s v="Texas"/>
    <n v="2009"/>
    <n v="19821"/>
    <n v="10201"/>
    <n v="9620"/>
    <n v="1189.26"/>
    <n v="2338.8779999999997"/>
    <n v="2517.2669999999998"/>
    <n v="2001.921"/>
    <n v="2874.0450000000001"/>
    <n v="3032.6129999999998"/>
    <n v="2556.9089999999997"/>
    <n v="1585.68"/>
    <n v="1268.5439999999999"/>
    <n v="455.88299999999998"/>
    <x v="43"/>
    <s v="Texas, 2009"/>
  </r>
  <r>
    <s v="Dickens County"/>
    <s v="Texas"/>
    <n v="2009"/>
    <n v="2479"/>
    <n v="1360"/>
    <n v="1119"/>
    <n v="116.51300000000001"/>
    <n v="223.11"/>
    <n v="366.892"/>
    <n v="366.892"/>
    <n v="262.774"/>
    <n v="376.80799999999999"/>
    <n v="329.70699999999999"/>
    <n v="203.27800000000002"/>
    <n v="166.09299999999999"/>
    <n v="66.933000000000007"/>
    <x v="43"/>
    <s v="Texas, 2009"/>
  </r>
  <r>
    <s v="Dimmit County"/>
    <s v="Texas"/>
    <n v="2009"/>
    <n v="9833"/>
    <n v="4744"/>
    <n v="5089"/>
    <n v="845.63800000000003"/>
    <n v="1642.1109999999999"/>
    <n v="1474.95"/>
    <n v="1071.797"/>
    <n v="1081.6300000000001"/>
    <n v="1317.6219999999998"/>
    <n v="1248.7909999999999"/>
    <n v="530.98199999999997"/>
    <n v="344.15499999999997"/>
    <n v="285.15699999999998"/>
    <x v="43"/>
    <s v="Texas, 2009"/>
  </r>
  <r>
    <s v="Donley County"/>
    <s v="Texas"/>
    <n v="2009"/>
    <n v="3703"/>
    <n v="1787"/>
    <n v="1916"/>
    <n v="148.12"/>
    <n v="481.39"/>
    <n v="796.14499999999998"/>
    <n v="288.834"/>
    <n v="344.37900000000002"/>
    <n v="470.28099999999995"/>
    <n v="481.39"/>
    <n v="336.97299999999996"/>
    <n v="288.834"/>
    <n v="55.545000000000002"/>
    <x v="43"/>
    <s v="Texas, 2009"/>
  </r>
  <r>
    <s v="Eastland County"/>
    <s v="Texas"/>
    <n v="2009"/>
    <n v="18260"/>
    <n v="9125"/>
    <n v="9135"/>
    <n v="1150.3800000000001"/>
    <n v="2227.7200000000003"/>
    <n v="2830.3"/>
    <n v="1826"/>
    <n v="2191.1999999999998"/>
    <n v="2264.2399999999998"/>
    <n v="2282.5"/>
    <n v="1807.74"/>
    <n v="1259.94"/>
    <n v="419.98"/>
    <x v="43"/>
    <s v="Texas, 2009"/>
  </r>
  <r>
    <s v="Ector County"/>
    <s v="Texas"/>
    <n v="2009"/>
    <n v="128988"/>
    <n v="63089"/>
    <n v="65899"/>
    <n v="12124.871999999999"/>
    <n v="20251.116000000002"/>
    <n v="20767.067999999999"/>
    <n v="18187.308000000001"/>
    <n v="15478.560000000001"/>
    <n v="16768.439999999999"/>
    <n v="11737.907999999999"/>
    <n v="7481.3040000000001"/>
    <n v="4772.5560000000005"/>
    <n v="1547.856"/>
    <x v="43"/>
    <s v="Texas, 2009"/>
  </r>
  <r>
    <s v="Edwards County"/>
    <s v="Texas"/>
    <n v="2009"/>
    <n v="1908"/>
    <n v="953"/>
    <n v="955"/>
    <n v="112.572"/>
    <n v="269.02800000000002"/>
    <n v="234.68400000000003"/>
    <n v="198.43200000000002"/>
    <n v="280.476"/>
    <n v="284.29200000000003"/>
    <n v="244.22399999999999"/>
    <n v="139.28399999999999"/>
    <n v="83.951999999999998"/>
    <n v="61.055999999999997"/>
    <x v="43"/>
    <s v="Texas, 2009"/>
  </r>
  <r>
    <s v="Ellis County"/>
    <s v="Texas"/>
    <n v="2009"/>
    <n v="142348"/>
    <n v="71040"/>
    <n v="71308"/>
    <n v="11103.144"/>
    <n v="23060.376"/>
    <n v="20640.46"/>
    <n v="17935.848000000002"/>
    <n v="20640.46"/>
    <n v="20782.808000000001"/>
    <n v="14234.8"/>
    <n v="7686.7919999999995"/>
    <n v="4555.1360000000004"/>
    <n v="1281.1320000000001"/>
    <x v="43"/>
    <s v="Texas, 2009"/>
  </r>
  <r>
    <s v="El Paso County"/>
    <s v="Texas"/>
    <n v="2009"/>
    <n v="729396"/>
    <n v="351213"/>
    <n v="378183"/>
    <n v="72210.203999999998"/>
    <n v="121809.132"/>
    <n v="115244.568"/>
    <n v="95550.875999999989"/>
    <n v="96280.271999999997"/>
    <n v="90445.103999999992"/>
    <n v="61998.66"/>
    <n v="39387.384000000005"/>
    <n v="27717.047999999999"/>
    <n v="8023.3559999999998"/>
    <x v="43"/>
    <s v="Texas, 2009"/>
  </r>
  <r>
    <s v="Erath County"/>
    <s v="Texas"/>
    <n v="2009"/>
    <n v="35454"/>
    <n v="17424"/>
    <n v="18030"/>
    <n v="2446.326"/>
    <n v="4254.4800000000005"/>
    <n v="9501.6720000000005"/>
    <n v="3190.8599999999997"/>
    <n v="4006.3020000000001"/>
    <n v="4219.0259999999998"/>
    <n v="3368.13"/>
    <n v="2269.056"/>
    <n v="1524.5219999999999"/>
    <n v="709.08"/>
    <x v="43"/>
    <s v="Texas, 2009"/>
  </r>
  <r>
    <s v="Falls County"/>
    <s v="Texas"/>
    <n v="2009"/>
    <n v="17048"/>
    <n v="7856"/>
    <n v="9192"/>
    <n v="1022.88"/>
    <n v="2182.1439999999998"/>
    <n v="2642.44"/>
    <n v="1977.568"/>
    <n v="2352.6239999999998"/>
    <n v="2301.4799999999996"/>
    <n v="1875.28"/>
    <n v="1312.6959999999999"/>
    <n v="920.59199999999987"/>
    <n v="443.24799999999999"/>
    <x v="43"/>
    <s v="Texas, 2009"/>
  </r>
  <r>
    <s v="Fannin County"/>
    <s v="Texas"/>
    <n v="2009"/>
    <n v="32884"/>
    <n v="17445"/>
    <n v="15439"/>
    <n v="2104.576"/>
    <n v="4044.732"/>
    <n v="4143.384"/>
    <n v="4143.384"/>
    <n v="4439.34"/>
    <n v="4603.76"/>
    <n v="4011.848"/>
    <n v="2795.1400000000003"/>
    <n v="1907.2719999999999"/>
    <n v="723.44799999999998"/>
    <x v="43"/>
    <s v="Texas, 2009"/>
  </r>
  <r>
    <s v="Fisher County"/>
    <s v="Texas"/>
    <n v="2009"/>
    <n v="4028"/>
    <n v="2031"/>
    <n v="1997"/>
    <n v="173.20400000000001"/>
    <n v="527.66800000000001"/>
    <n v="410.85599999999999"/>
    <n v="302.10000000000002"/>
    <n v="592.11599999999999"/>
    <n v="576.00400000000002"/>
    <n v="503.5"/>
    <n v="455.16399999999999"/>
    <n v="370.57600000000002"/>
    <n v="112.78400000000001"/>
    <x v="43"/>
    <s v="Texas, 2009"/>
  </r>
  <r>
    <s v="Floyd County"/>
    <s v="Texas"/>
    <n v="2009"/>
    <n v="6683"/>
    <n v="3298"/>
    <n v="3385"/>
    <n v="407.66300000000001"/>
    <n v="1122.7440000000001"/>
    <n v="755.17899999999997"/>
    <n v="768.54499999999996"/>
    <n v="842.05799999999999"/>
    <n v="882.15599999999995"/>
    <n v="715.08100000000002"/>
    <n v="608.15300000000002"/>
    <n v="454.44400000000002"/>
    <n v="120.294"/>
    <x v="43"/>
    <s v="Texas, 2009"/>
  </r>
  <r>
    <s v="Foard County"/>
    <s v="Texas"/>
    <n v="2009"/>
    <n v="1324"/>
    <n v="610"/>
    <n v="714"/>
    <n v="92.68"/>
    <n v="174.768"/>
    <n v="165.5"/>
    <n v="139.02000000000001"/>
    <n v="158.88"/>
    <n v="157.55600000000001"/>
    <n v="125.78"/>
    <n v="160.20400000000001"/>
    <n v="101.94800000000001"/>
    <n v="48.988"/>
    <x v="43"/>
    <s v="Texas, 2009"/>
  </r>
  <r>
    <s v="Fort Bend County"/>
    <s v="Texas"/>
    <n v="2009"/>
    <n v="508099"/>
    <n v="253641"/>
    <n v="254458"/>
    <n v="37599.326000000001"/>
    <n v="86376.83"/>
    <n v="72150.058000000005"/>
    <n v="59955.682000000001"/>
    <n v="83836.334999999992"/>
    <n v="83836.334999999992"/>
    <n v="50301.800999999999"/>
    <n v="20832.059000000001"/>
    <n v="9653.8809999999994"/>
    <n v="3556.6930000000002"/>
    <x v="43"/>
    <s v="Texas, 2009"/>
  </r>
  <r>
    <s v="Franklin County"/>
    <s v="Texas"/>
    <n v="2009"/>
    <n v="10915"/>
    <n v="5342"/>
    <n v="5573"/>
    <n v="665.81500000000005"/>
    <n v="1429.865"/>
    <n v="1768.23"/>
    <n v="1004.18"/>
    <n v="1200.6500000000001"/>
    <n v="1484.44"/>
    <n v="1495.355"/>
    <n v="1047.8400000000001"/>
    <n v="687.64499999999998"/>
    <n v="120.065"/>
    <x v="43"/>
    <s v="Texas, 2009"/>
  </r>
  <r>
    <s v="Freestone County"/>
    <s v="Texas"/>
    <n v="2009"/>
    <n v="18936"/>
    <n v="10020"/>
    <n v="8916"/>
    <n v="1249.7760000000001"/>
    <n v="2423.808"/>
    <n v="2367"/>
    <n v="2707.848"/>
    <n v="2348.0639999999999"/>
    <n v="2632.1040000000003"/>
    <n v="2291.2559999999999"/>
    <n v="1533.8159999999998"/>
    <n v="908.92800000000011"/>
    <n v="473.4"/>
    <x v="43"/>
    <s v="Texas, 2009"/>
  </r>
  <r>
    <s v="Frio County"/>
    <s v="Texas"/>
    <n v="2009"/>
    <n v="16136"/>
    <n v="8811"/>
    <n v="7325"/>
    <n v="1097.248"/>
    <n v="2501.08"/>
    <n v="2791.5280000000002"/>
    <n v="2291.3119999999999"/>
    <n v="1855.6399999999999"/>
    <n v="2113.8159999999998"/>
    <n v="1549.056"/>
    <n v="1048.8400000000001"/>
    <n v="645.43999999999994"/>
    <n v="258.17599999999999"/>
    <x v="43"/>
    <s v="Texas, 2009"/>
  </r>
  <r>
    <s v="Gaines County"/>
    <s v="Texas"/>
    <n v="2009"/>
    <n v="14840"/>
    <n v="7374"/>
    <n v="7466"/>
    <n v="1498.84"/>
    <n v="2537.6400000000003"/>
    <n v="2493.12"/>
    <n v="1632.4"/>
    <n v="1944.04"/>
    <n v="1869.84"/>
    <n v="1276.24"/>
    <n v="845.88"/>
    <n v="593.6"/>
    <n v="148.4"/>
    <x v="43"/>
    <s v="Texas, 2009"/>
  </r>
  <r>
    <s v="Galveston County"/>
    <s v="Texas"/>
    <n v="2009"/>
    <n v="282440"/>
    <n v="138552"/>
    <n v="143888"/>
    <n v="20900.560000000001"/>
    <n v="40106.479999999996"/>
    <n v="36717.199999999997"/>
    <n v="37564.520000000004"/>
    <n v="40388.92"/>
    <n v="44343.08"/>
    <n v="31068.400000000001"/>
    <n v="16946.399999999998"/>
    <n v="10732.72"/>
    <n v="3671.72"/>
    <x v="43"/>
    <s v="Texas, 2009"/>
  </r>
  <r>
    <s v="Garza County"/>
    <s v="Texas"/>
    <n v="2009"/>
    <n v="4743"/>
    <n v="2951"/>
    <n v="1792"/>
    <n v="341.49599999999998"/>
    <n v="664.02"/>
    <n v="512.24399999999991"/>
    <n v="962.82899999999995"/>
    <n v="792.0809999999999"/>
    <n v="664.02"/>
    <n v="332.01"/>
    <n v="241.893"/>
    <n v="184.977"/>
    <n v="37.944000000000003"/>
    <x v="43"/>
    <s v="Texas, 2009"/>
  </r>
  <r>
    <s v="Gillespie County"/>
    <s v="Texas"/>
    <n v="2009"/>
    <n v="23488"/>
    <n v="11294"/>
    <n v="12194"/>
    <n v="1268.3520000000001"/>
    <n v="2677.6320000000001"/>
    <n v="2442.752"/>
    <n v="1597.184"/>
    <n v="2536.7039999999997"/>
    <n v="3264.8319999999999"/>
    <n v="3687.616"/>
    <n v="2865.5360000000001"/>
    <n v="2160.8959999999997"/>
    <n v="963.00800000000004"/>
    <x v="43"/>
    <s v="Texas, 2009"/>
  </r>
  <r>
    <s v="Glasscock County"/>
    <s v="Texas"/>
    <n v="2009"/>
    <n v="1408"/>
    <n v="721"/>
    <n v="687"/>
    <n v="40.832000000000001"/>
    <n v="285.82399999999996"/>
    <n v="244.99199999999999"/>
    <n v="67.584000000000003"/>
    <n v="228.096"/>
    <n v="216.83199999999999"/>
    <n v="149.24799999999999"/>
    <n v="116.864"/>
    <n v="33.792000000000002"/>
    <n v="23.936"/>
    <x v="43"/>
    <s v="Texas, 2009"/>
  </r>
  <r>
    <s v="Goliad County"/>
    <s v="Texas"/>
    <n v="2009"/>
    <n v="7006"/>
    <n v="3485"/>
    <n v="3521"/>
    <n v="427.36599999999999"/>
    <n v="903.774"/>
    <n v="805.69"/>
    <n v="595.51"/>
    <n v="924.79199999999992"/>
    <n v="1148.9839999999999"/>
    <n v="1015.8699999999999"/>
    <n v="630.54"/>
    <n v="413.35400000000004"/>
    <n v="154.13200000000001"/>
    <x v="43"/>
    <s v="Texas, 2009"/>
  </r>
  <r>
    <s v="Gonzales County"/>
    <s v="Texas"/>
    <n v="2009"/>
    <n v="19510"/>
    <n v="9802"/>
    <n v="9708"/>
    <n v="1677.86"/>
    <n v="2828.95"/>
    <n v="2809.44"/>
    <n v="2204.63"/>
    <n v="2321.6899999999996"/>
    <n v="2594.83"/>
    <n v="1951"/>
    <n v="1521.78"/>
    <n v="1112.07"/>
    <n v="468.24"/>
    <x v="43"/>
    <s v="Texas, 2009"/>
  </r>
  <r>
    <s v="Gray County"/>
    <s v="Texas"/>
    <n v="2009"/>
    <n v="21791"/>
    <n v="11170"/>
    <n v="10621"/>
    <n v="1677.9069999999999"/>
    <n v="2789.248"/>
    <n v="2832.83"/>
    <n v="2462.3829999999998"/>
    <n v="2658.502"/>
    <n v="3225.0680000000002"/>
    <n v="2418.8010000000004"/>
    <n v="1765.0709999999999"/>
    <n v="1547.1610000000001"/>
    <n v="435.82"/>
    <x v="43"/>
    <s v="Texas, 2009"/>
  </r>
  <r>
    <s v="Grayson County"/>
    <s v="Texas"/>
    <n v="2009"/>
    <n v="117913"/>
    <n v="57391"/>
    <n v="60522"/>
    <n v="8253.91"/>
    <n v="15800.342000000001"/>
    <n v="15564.516"/>
    <n v="14621.212"/>
    <n v="14974.951000000001"/>
    <n v="17215.298000000003"/>
    <n v="13913.734"/>
    <n v="9197.2139999999999"/>
    <n v="6131.4759999999997"/>
    <n v="2358.2600000000002"/>
    <x v="43"/>
    <s v="Texas, 2009"/>
  </r>
  <r>
    <s v="Gregg County"/>
    <s v="Texas"/>
    <n v="2009"/>
    <n v="116901"/>
    <n v="56990"/>
    <n v="59911"/>
    <n v="9702.7829999999994"/>
    <n v="16483.040999999997"/>
    <n v="17184.447"/>
    <n v="15080.228999999999"/>
    <n v="14729.526"/>
    <n v="16249.239"/>
    <n v="11923.902"/>
    <n v="8183.07"/>
    <n v="5845.05"/>
    <n v="1987.317"/>
    <x v="43"/>
    <s v="Texas, 2009"/>
  </r>
  <r>
    <s v="Grimes County"/>
    <s v="Texas"/>
    <n v="2009"/>
    <n v="25621"/>
    <n v="13644"/>
    <n v="11977"/>
    <n v="1665.365"/>
    <n v="3279.4880000000003"/>
    <n v="3023.2780000000002"/>
    <n v="3177.0039999999999"/>
    <n v="3535.6979999999999"/>
    <n v="4176.223"/>
    <n v="3177.0039999999999"/>
    <n v="2100.922"/>
    <n v="1255.4290000000001"/>
    <n v="256.20999999999998"/>
    <x v="43"/>
    <s v="Texas, 2009"/>
  </r>
  <r>
    <s v="Guadalupe County"/>
    <s v="Texas"/>
    <n v="2009"/>
    <n v="112267"/>
    <n v="55361"/>
    <n v="56906"/>
    <n v="7634.1559999999999"/>
    <n v="16840.050000000003"/>
    <n v="15829.646999999999"/>
    <n v="13472.04"/>
    <n v="16615.516"/>
    <n v="16390.982"/>
    <n v="12012.569"/>
    <n v="7521.8889999999992"/>
    <n v="4266.1460000000006"/>
    <n v="1684.0050000000001"/>
    <x v="43"/>
    <s v="Texas, 2009"/>
  </r>
  <r>
    <s v="Hale County"/>
    <s v="Texas"/>
    <n v="2009"/>
    <n v="35535"/>
    <n v="18359"/>
    <n v="17176"/>
    <n v="3056.01"/>
    <n v="5650.0650000000005"/>
    <n v="5827.74"/>
    <n v="4264.2"/>
    <n v="4726.1549999999997"/>
    <n v="4299.7350000000006"/>
    <n v="3269.2200000000003"/>
    <n v="2238.7049999999999"/>
    <n v="1599.075"/>
    <n v="604.09500000000003"/>
    <x v="43"/>
    <s v="Texas, 2009"/>
  </r>
  <r>
    <s v="Hall County"/>
    <s v="Texas"/>
    <n v="2009"/>
    <n v="3455"/>
    <n v="1681"/>
    <n v="1774"/>
    <n v="224.57499999999999"/>
    <n v="500.97500000000002"/>
    <n v="438.78499999999997"/>
    <n v="317.86"/>
    <n v="393.87"/>
    <n v="418.05500000000001"/>
    <n v="418.05500000000001"/>
    <n v="355.86500000000001"/>
    <n v="276.39999999999998"/>
    <n v="110.56"/>
    <x v="43"/>
    <s v="Texas, 2009"/>
  </r>
  <r>
    <s v="Hamilton County"/>
    <s v="Texas"/>
    <n v="2009"/>
    <n v="8051"/>
    <n v="3882"/>
    <n v="4169"/>
    <n v="466.95800000000003"/>
    <n v="990.27300000000014"/>
    <n v="941.9670000000001"/>
    <n v="740.69200000000001"/>
    <n v="933.91599999999994"/>
    <n v="1167.395"/>
    <n v="1006.375"/>
    <n v="909.76300000000003"/>
    <n v="515.26400000000001"/>
    <n v="378.39699999999999"/>
    <x v="43"/>
    <s v="Texas, 2009"/>
  </r>
  <r>
    <s v="Hansford County"/>
    <s v="Texas"/>
    <n v="2009"/>
    <n v="5246"/>
    <n v="2625"/>
    <n v="2621"/>
    <n v="503.61599999999999"/>
    <n v="823.62200000000007"/>
    <n v="739.68599999999992"/>
    <n v="419.68"/>
    <n v="687.226"/>
    <n v="734.44"/>
    <n v="535.09199999999998"/>
    <n v="388.20400000000001"/>
    <n v="320.00599999999997"/>
    <n v="94.427999999999997"/>
    <x v="43"/>
    <s v="Texas, 2009"/>
  </r>
  <r>
    <s v="Hardin County"/>
    <s v="Texas"/>
    <n v="2009"/>
    <n v="51804"/>
    <n v="25765"/>
    <n v="26039"/>
    <n v="3522.672"/>
    <n v="7615.1880000000001"/>
    <n v="6889.9320000000007"/>
    <n v="6216.48"/>
    <n v="7097.1480000000001"/>
    <n v="7926.0119999999997"/>
    <n v="5905.6559999999999"/>
    <n v="3678.0840000000003"/>
    <n v="2175.768"/>
    <n v="880.66800000000001"/>
    <x v="43"/>
    <s v="Texas, 2009"/>
  </r>
  <r>
    <s v="Harris County"/>
    <s v="Texas"/>
    <n v="2009"/>
    <n v="3909790"/>
    <n v="1958468"/>
    <n v="1951322"/>
    <n v="347971.31"/>
    <n v="606017.44999999995"/>
    <n v="555190.18000000005"/>
    <n v="641205.56000000006"/>
    <n v="578648.91999999993"/>
    <n v="531731.43999999994"/>
    <n v="347971.31"/>
    <n v="172030.76"/>
    <n v="101654.54000000001"/>
    <n v="35188.11"/>
    <x v="43"/>
    <s v="Texas, 2009"/>
  </r>
  <r>
    <s v="Harrison County"/>
    <s v="Texas"/>
    <n v="2009"/>
    <n v="63528"/>
    <n v="31045"/>
    <n v="32483"/>
    <n v="4383.4319999999998"/>
    <n v="8893.92"/>
    <n v="9910.3680000000004"/>
    <n v="7178.6639999999998"/>
    <n v="8004.5280000000002"/>
    <n v="9592.7279999999992"/>
    <n v="7686.8880000000008"/>
    <n v="4319.9039999999995"/>
    <n v="2668.1759999999999"/>
    <n v="952.92"/>
    <x v="43"/>
    <s v="Texas, 2009"/>
  </r>
  <r>
    <s v="Hartley County"/>
    <s v="Texas"/>
    <n v="2009"/>
    <n v="5089"/>
    <n v="3177"/>
    <n v="1912"/>
    <n v="335.87400000000002"/>
    <n v="681.92599999999993"/>
    <n v="310.42899999999997"/>
    <n v="788.79500000000007"/>
    <n v="966.91"/>
    <n v="844.774"/>
    <n v="554.70100000000002"/>
    <n v="305.34000000000003"/>
    <n v="208.649"/>
    <n v="106.869"/>
    <x v="43"/>
    <s v="Texas, 2009"/>
  </r>
  <r>
    <s v="Haskell County"/>
    <s v="Texas"/>
    <n v="2009"/>
    <n v="5185"/>
    <n v="2402"/>
    <n v="2783"/>
    <n v="305.91500000000002"/>
    <n v="596.27499999999998"/>
    <n v="492.57499999999999"/>
    <n v="554.79500000000007"/>
    <n v="497.76"/>
    <n v="751.82500000000005"/>
    <n v="658.495"/>
    <n v="627.38499999999999"/>
    <n v="528.87"/>
    <n v="176.29"/>
    <x v="43"/>
    <s v="Texas, 2009"/>
  </r>
  <r>
    <s v="Hays County"/>
    <s v="Texas"/>
    <n v="2009"/>
    <n v="141371"/>
    <n v="70548"/>
    <n v="70823"/>
    <n v="9895.9699999999993"/>
    <n v="18943.714"/>
    <n v="35908.233999999997"/>
    <n v="16964.52"/>
    <n v="18095.487999999998"/>
    <n v="18095.487999999998"/>
    <n v="12299.277"/>
    <n v="6361.6949999999997"/>
    <n v="3534.2750000000001"/>
    <n v="1272.3389999999999"/>
    <x v="43"/>
    <s v="Texas, 2009"/>
  </r>
  <r>
    <s v="Hemphill County"/>
    <s v="Texas"/>
    <n v="2009"/>
    <n v="3363"/>
    <n v="1675"/>
    <n v="1688"/>
    <n v="265.67700000000002"/>
    <n v="420.375"/>
    <n v="383.38200000000001"/>
    <n v="252.22500000000002"/>
    <n v="464.09400000000005"/>
    <n v="632.24400000000003"/>
    <n v="403.56"/>
    <n v="275.76600000000002"/>
    <n v="242.13600000000002"/>
    <n v="26.904"/>
    <x v="43"/>
    <s v="Texas, 2009"/>
  </r>
  <r>
    <s v="Henderson County"/>
    <s v="Texas"/>
    <n v="2009"/>
    <n v="78775"/>
    <n v="38685"/>
    <n v="40090"/>
    <n v="4884.05"/>
    <n v="10319.525000000001"/>
    <n v="9610.5499999999993"/>
    <n v="8428.9249999999993"/>
    <n v="9768.1"/>
    <n v="11028.5"/>
    <n v="10319.525"/>
    <n v="8113.8249999999998"/>
    <n v="4805.2749999999996"/>
    <n v="1496.7249999999999"/>
    <x v="43"/>
    <s v="Texas, 2009"/>
  </r>
  <r>
    <s v="Hidalgo County"/>
    <s v="Texas"/>
    <n v="2009"/>
    <n v="702697"/>
    <n v="343139"/>
    <n v="359558"/>
    <n v="84323.64"/>
    <n v="134215.12699999998"/>
    <n v="108215.338"/>
    <n v="99782.974000000002"/>
    <n v="87837.125"/>
    <n v="70972.396999999997"/>
    <n v="50594.184000000001"/>
    <n v="33729.455999999998"/>
    <n v="24594.395"/>
    <n v="7026.97"/>
    <x v="43"/>
    <s v="Texas, 2009"/>
  </r>
  <r>
    <s v="Hill County"/>
    <s v="Texas"/>
    <n v="2009"/>
    <n v="35279"/>
    <n v="17454"/>
    <n v="17825"/>
    <n v="2469.5300000000002"/>
    <n v="4939.0600000000004"/>
    <n v="4515.7120000000004"/>
    <n v="4021.8059999999996"/>
    <n v="4233.4800000000005"/>
    <n v="4797.9440000000004"/>
    <n v="4374.5960000000005"/>
    <n v="3139.8310000000001"/>
    <n v="2010.9030000000002"/>
    <n v="846.69600000000003"/>
    <x v="43"/>
    <s v="Texas, 2009"/>
  </r>
  <r>
    <s v="Hockley County"/>
    <s v="Texas"/>
    <n v="2009"/>
    <n v="22359"/>
    <n v="10949"/>
    <n v="11410"/>
    <n v="1788.72"/>
    <n v="3174.9780000000001"/>
    <n v="4091.6970000000001"/>
    <n v="2414.7719999999999"/>
    <n v="2638.3620000000001"/>
    <n v="3063.183"/>
    <n v="2325.3359999999998"/>
    <n v="1632.2070000000001"/>
    <n v="872.00099999999998"/>
    <n v="313.02600000000001"/>
    <x v="43"/>
    <s v="Texas, 2009"/>
  </r>
  <r>
    <s v="Hood County"/>
    <s v="Texas"/>
    <n v="2009"/>
    <n v="49360"/>
    <n v="24297"/>
    <n v="25063"/>
    <n v="3010.96"/>
    <n v="5873.84"/>
    <n v="5972.5599999999995"/>
    <n v="4491.76"/>
    <n v="5923.2000000000007"/>
    <n v="7404"/>
    <n v="7255.92"/>
    <n v="5478.96"/>
    <n v="3109.6800000000003"/>
    <n v="839.12"/>
    <x v="43"/>
    <s v="Texas, 2009"/>
  </r>
  <r>
    <s v="Hopkins County"/>
    <s v="Texas"/>
    <n v="2009"/>
    <n v="33864"/>
    <n v="16798"/>
    <n v="17066"/>
    <n v="2472.0720000000001"/>
    <n v="4673.232"/>
    <n v="4470.0480000000007"/>
    <n v="4029.8159999999998"/>
    <n v="4402.32"/>
    <n v="4808.6880000000001"/>
    <n v="4063.6800000000003"/>
    <n v="2675.2560000000003"/>
    <n v="1422.288"/>
    <n v="812.73599999999999"/>
    <x v="43"/>
    <s v="Texas, 2009"/>
  </r>
  <r>
    <s v="Houston County"/>
    <s v="Texas"/>
    <n v="2009"/>
    <n v="22612"/>
    <n v="11903"/>
    <n v="10709"/>
    <n v="1311.4960000000001"/>
    <n v="2690.828"/>
    <n v="3165.6800000000003"/>
    <n v="2487.3200000000002"/>
    <n v="2916.9479999999999"/>
    <n v="3165.6800000000003"/>
    <n v="2758.6639999999998"/>
    <n v="2080.3040000000001"/>
    <n v="1379.3319999999999"/>
    <n v="655.74800000000005"/>
    <x v="43"/>
    <s v="Texas, 2009"/>
  </r>
  <r>
    <s v="Howard County"/>
    <s v="Texas"/>
    <n v="2009"/>
    <n v="32324"/>
    <n v="17728"/>
    <n v="14596"/>
    <n v="2327.328"/>
    <n v="4105.1480000000001"/>
    <n v="4363.74"/>
    <n v="4654.6559999999999"/>
    <n v="4460.7119999999995"/>
    <n v="4525.3600000000006"/>
    <n v="3232.4"/>
    <n v="2521.2719999999999"/>
    <n v="1583.876"/>
    <n v="614.15599999999995"/>
    <x v="43"/>
    <s v="Texas, 2009"/>
  </r>
  <r>
    <s v="Hudspeth County"/>
    <s v="Texas"/>
    <n v="2009"/>
    <n v="3169"/>
    <n v="1648"/>
    <n v="1521"/>
    <n v="202.816"/>
    <n v="478.51900000000001"/>
    <n v="522.88499999999999"/>
    <n v="234.506"/>
    <n v="405.63199999999995"/>
    <n v="411.97"/>
    <n v="446.82899999999995"/>
    <n v="263.02700000000004"/>
    <n v="158.44999999999999"/>
    <n v="47.534999999999997"/>
    <x v="43"/>
    <s v="Texas, 2009"/>
  </r>
  <r>
    <s v="Hunt County"/>
    <s v="Texas"/>
    <n v="2009"/>
    <n v="82204"/>
    <n v="41008"/>
    <n v="41196"/>
    <n v="5754.28"/>
    <n v="11261.948"/>
    <n v="12166.191999999999"/>
    <n v="10357.704000000002"/>
    <n v="11261.948"/>
    <n v="11672.968000000001"/>
    <n v="9206.8480000000018"/>
    <n v="6165.2999999999993"/>
    <n v="2959.3440000000001"/>
    <n v="1479.672"/>
    <x v="43"/>
    <s v="Texas, 2009"/>
  </r>
  <r>
    <s v="Hutchinson County"/>
    <s v="Texas"/>
    <n v="2009"/>
    <n v="21681"/>
    <n v="10517"/>
    <n v="11164"/>
    <n v="1604.394"/>
    <n v="3143.7449999999999"/>
    <n v="3057.0209999999997"/>
    <n v="2319.8670000000002"/>
    <n v="2601.7200000000003"/>
    <n v="3252.15"/>
    <n v="2298.1859999999997"/>
    <n v="1691.1179999999999"/>
    <n v="1387.5840000000001"/>
    <n v="325.21499999999997"/>
    <x v="43"/>
    <s v="Texas, 2009"/>
  </r>
  <r>
    <s v="Irion County"/>
    <s v="Texas"/>
    <n v="2009"/>
    <n v="1678"/>
    <n v="864"/>
    <n v="814"/>
    <n v="48.661999999999999"/>
    <n v="313.786"/>
    <n v="109.07000000000001"/>
    <n v="203.03800000000001"/>
    <n v="364.12599999999998"/>
    <n v="179.54599999999999"/>
    <n v="231.56399999999999"/>
    <n v="135.91800000000001"/>
    <n v="78.866"/>
    <n v="13.423999999999999"/>
    <x v="43"/>
    <s v="Texas, 2009"/>
  </r>
  <r>
    <s v="Jack County"/>
    <s v="Texas"/>
    <n v="2009"/>
    <n v="8691"/>
    <n v="4857"/>
    <n v="3834"/>
    <n v="451.93200000000002"/>
    <n v="1068.9929999999999"/>
    <n v="1268.886"/>
    <n v="1060.3019999999999"/>
    <n v="1260.1950000000002"/>
    <n v="1321.0319999999999"/>
    <n v="938.62800000000004"/>
    <n v="712.66200000000003"/>
    <n v="486.69600000000003"/>
    <n v="121.67400000000001"/>
    <x v="43"/>
    <s v="Texas, 2009"/>
  </r>
  <r>
    <s v="Jackson County"/>
    <s v="Texas"/>
    <n v="2009"/>
    <n v="14121"/>
    <n v="6786"/>
    <n v="7335"/>
    <n v="1002.591"/>
    <n v="2005.1820000000002"/>
    <n v="1765.125"/>
    <n v="1567.431"/>
    <n v="1708.6410000000001"/>
    <n v="2231.1179999999999"/>
    <n v="1666.278"/>
    <n v="1073.1959999999999"/>
    <n v="847.26"/>
    <n v="268.29899999999998"/>
    <x v="43"/>
    <s v="Texas, 2009"/>
  </r>
  <r>
    <s v="Jasper County"/>
    <s v="Texas"/>
    <n v="2009"/>
    <n v="34431"/>
    <n v="16905"/>
    <n v="17526"/>
    <n v="2375.739"/>
    <n v="4682.616"/>
    <n v="4269.4440000000004"/>
    <n v="3856.2719999999999"/>
    <n v="4648.1849999999995"/>
    <n v="4854.7710000000006"/>
    <n v="4269.4439999999995"/>
    <n v="3064.3590000000004"/>
    <n v="1962.567"/>
    <n v="413.17200000000003"/>
    <x v="43"/>
    <s v="Texas, 2009"/>
  </r>
  <r>
    <s v="Jeff Davis County"/>
    <s v="Texas"/>
    <n v="2009"/>
    <n v="2192"/>
    <n v="1016"/>
    <n v="1176"/>
    <n v="76.72"/>
    <n v="247.69600000000003"/>
    <n v="326.608"/>
    <n v="105.21599999999999"/>
    <n v="245.50399999999999"/>
    <n v="333.18399999999997"/>
    <n v="322.22400000000005"/>
    <n v="359.488"/>
    <n v="120.56"/>
    <n v="56.991999999999997"/>
    <x v="43"/>
    <s v="Texas, 2009"/>
  </r>
  <r>
    <s v="Jefferson County"/>
    <s v="Texas"/>
    <n v="2009"/>
    <n v="242676"/>
    <n v="122778"/>
    <n v="119898"/>
    <n v="17229.995999999999"/>
    <n v="32518.583999999999"/>
    <n v="36158.724000000002"/>
    <n v="33974.639999999999"/>
    <n v="31305.203999999998"/>
    <n v="35430.695999999996"/>
    <n v="24752.952000000001"/>
    <n v="15531.263999999999"/>
    <n v="11891.124"/>
    <n v="4368.1679999999997"/>
    <x v="43"/>
    <s v="Texas, 2009"/>
  </r>
  <r>
    <s v="Jim Hogg County"/>
    <s v="Texas"/>
    <n v="2009"/>
    <n v="4973"/>
    <n v="2700"/>
    <n v="2273"/>
    <n v="527.13800000000003"/>
    <n v="666.38200000000006"/>
    <n v="949.84299999999996"/>
    <n v="452.54300000000001"/>
    <n v="626.59799999999996"/>
    <n v="527.13799999999992"/>
    <n v="507.24599999999998"/>
    <n v="452.54300000000001"/>
    <n v="184.001"/>
    <n v="74.594999999999999"/>
    <x v="43"/>
    <s v="Texas, 2009"/>
  </r>
  <r>
    <s v="Jim Wells County"/>
    <s v="Texas"/>
    <n v="2009"/>
    <n v="40876"/>
    <n v="20007"/>
    <n v="20869"/>
    <n v="3351.8319999999999"/>
    <n v="6785.4160000000002"/>
    <n v="6376.6560000000009"/>
    <n v="4700.74"/>
    <n v="5027.7479999999996"/>
    <n v="5395.6319999999996"/>
    <n v="4251.1040000000003"/>
    <n v="2656.94"/>
    <n v="1757.6680000000001"/>
    <n v="613.14"/>
    <x v="43"/>
    <s v="Texas, 2009"/>
  </r>
  <r>
    <s v="Johnson County"/>
    <s v="Texas"/>
    <n v="2009"/>
    <n v="150077"/>
    <n v="75153"/>
    <n v="74924"/>
    <n v="10805.544"/>
    <n v="22961.781000000003"/>
    <n v="20710.626"/>
    <n v="19059.779000000002"/>
    <n v="22361.472999999998"/>
    <n v="22211.396000000001"/>
    <n v="16058.239000000001"/>
    <n v="9304.7739999999994"/>
    <n v="4502.3100000000004"/>
    <n v="1951.001"/>
    <x v="43"/>
    <s v="Texas, 2009"/>
  </r>
  <r>
    <s v="Jones County"/>
    <s v="Texas"/>
    <n v="2009"/>
    <n v="19223"/>
    <n v="11788"/>
    <n v="7435"/>
    <n v="922.70399999999995"/>
    <n v="2364.4290000000001"/>
    <n v="2556.6589999999997"/>
    <n v="3210.241"/>
    <n v="2825.7809999999999"/>
    <n v="2729.6660000000002"/>
    <n v="1979.9690000000001"/>
    <n v="1364.8330000000001"/>
    <n v="961.15"/>
    <n v="288.34500000000003"/>
    <x v="43"/>
    <s v="Texas, 2009"/>
  </r>
  <r>
    <s v="Karnes County"/>
    <s v="Texas"/>
    <n v="2009"/>
    <n v="15060"/>
    <n v="10035"/>
    <n v="5025"/>
    <n v="331.32"/>
    <n v="662.64"/>
    <n v="2033.1000000000001"/>
    <n v="3689.7"/>
    <n v="2831.2799999999997"/>
    <n v="2002.98"/>
    <n v="1430.6999999999998"/>
    <n v="918.66000000000008"/>
    <n v="753"/>
    <n v="421.68"/>
    <x v="43"/>
    <s v="Texas, 2009"/>
  </r>
  <r>
    <s v="Kaufman County"/>
    <s v="Texas"/>
    <n v="2009"/>
    <n v="95993"/>
    <n v="47787"/>
    <n v="48206"/>
    <n v="7487.4539999999997"/>
    <n v="15742.851999999999"/>
    <n v="12767.069"/>
    <n v="12575.082999999999"/>
    <n v="14686.929"/>
    <n v="13726.999"/>
    <n v="9887.2790000000005"/>
    <n v="5279.6149999999998"/>
    <n v="2879.79"/>
    <n v="863.93700000000001"/>
    <x v="43"/>
    <s v="Texas, 2009"/>
  </r>
  <r>
    <s v="Kendall County"/>
    <s v="Texas"/>
    <n v="2009"/>
    <n v="31294"/>
    <n v="15453"/>
    <n v="15841"/>
    <n v="1908.934"/>
    <n v="4568.924"/>
    <n v="3817.8680000000004"/>
    <n v="2628.6959999999999"/>
    <n v="4130.808"/>
    <n v="5007.04"/>
    <n v="4412.4539999999997"/>
    <n v="2659.99"/>
    <n v="1220.4660000000001"/>
    <n v="938.82"/>
    <x v="43"/>
    <s v="Texas, 2009"/>
  </r>
  <r>
    <s v="Kenedy County"/>
    <s v="Texas"/>
    <n v="2009"/>
    <n v="336"/>
    <n v="211"/>
    <n v="125"/>
    <n v="10.08"/>
    <n v="61.823999999999998"/>
    <n v="72.912000000000006"/>
    <n v="40.991999999999997"/>
    <n v="23.183999999999997"/>
    <n v="38.975999999999999"/>
    <n v="28.896000000000001"/>
    <n v="15.120000000000001"/>
    <n v="32.927999999999997"/>
    <n v="11.087999999999999"/>
    <x v="43"/>
    <s v="Texas, 2009"/>
  </r>
  <r>
    <s v="Kerr County"/>
    <s v="Texas"/>
    <n v="2009"/>
    <n v="47410"/>
    <n v="22783"/>
    <n v="24627"/>
    <n v="2844.6"/>
    <n v="5594.38"/>
    <n v="5878.84"/>
    <n v="3887.62"/>
    <n v="4835.82"/>
    <n v="6352.9400000000005"/>
    <n v="6163.3"/>
    <n v="5689.2000000000007"/>
    <n v="4646.18"/>
    <n v="1611.94"/>
    <x v="43"/>
    <s v="Texas, 2009"/>
  </r>
  <r>
    <s v="Kimble County"/>
    <s v="Texas"/>
    <n v="2009"/>
    <n v="4485"/>
    <n v="2241"/>
    <n v="2244"/>
    <n v="165.94499999999999"/>
    <n v="520.26"/>
    <n v="538.19999999999993"/>
    <n v="197.34"/>
    <n v="583.04999999999995"/>
    <n v="744.51"/>
    <n v="883.54500000000007"/>
    <n v="493.35"/>
    <n v="228.73500000000001"/>
    <n v="125.58"/>
    <x v="43"/>
    <s v="Texas, 2009"/>
  </r>
  <r>
    <s v="King County"/>
    <s v="Texas"/>
    <n v="2009"/>
    <n v="233"/>
    <n v="113"/>
    <n v="120"/>
    <n v="6.99"/>
    <n v="11.882999999999999"/>
    <n v="40.076000000000001"/>
    <n v="51.959000000000003"/>
    <n v="44.036999999999999"/>
    <n v="24.231999999999999"/>
    <n v="34.018000000000001"/>
    <n v="16.076999999999998"/>
    <n v="3.9609999999999999"/>
    <n v="0"/>
    <x v="43"/>
    <s v="Texas, 2009"/>
  </r>
  <r>
    <s v="Kinney County"/>
    <s v="Texas"/>
    <n v="2009"/>
    <n v="3245"/>
    <n v="1677"/>
    <n v="1568"/>
    <n v="201.19"/>
    <n v="350.46"/>
    <n v="382.90999999999997"/>
    <n v="227.14999999999998"/>
    <n v="360.19499999999999"/>
    <n v="382.90999999999997"/>
    <n v="467.28"/>
    <n v="431.58500000000004"/>
    <n v="350.46000000000004"/>
    <n v="94.105000000000004"/>
    <x v="43"/>
    <s v="Texas, 2009"/>
  </r>
  <r>
    <s v="Kleberg County"/>
    <s v="Texas"/>
    <n v="2009"/>
    <n v="30637"/>
    <n v="15471"/>
    <n v="15166"/>
    <n v="2481.5970000000002"/>
    <n v="4074.7209999999995"/>
    <n v="7904.3459999999995"/>
    <n v="2849.241"/>
    <n v="3492.6179999999999"/>
    <n v="3523.2550000000001"/>
    <n v="2818.6039999999998"/>
    <n v="1807.5830000000001"/>
    <n v="1286.7539999999999"/>
    <n v="428.91800000000001"/>
    <x v="43"/>
    <s v="Texas, 2009"/>
  </r>
  <r>
    <s v="Knox County"/>
    <s v="Texas"/>
    <n v="2009"/>
    <n v="3465"/>
    <n v="1651"/>
    <n v="1814"/>
    <n v="197.505"/>
    <n v="422.73"/>
    <n v="228.69"/>
    <n v="395.01"/>
    <n v="405.40499999999997"/>
    <n v="474.70499999999998"/>
    <n v="474.70500000000004"/>
    <n v="367.28999999999996"/>
    <n v="329.17499999999995"/>
    <n v="166.32"/>
    <x v="43"/>
    <s v="Texas, 2009"/>
  </r>
  <r>
    <s v="Lamar County"/>
    <s v="Texas"/>
    <n v="2009"/>
    <n v="48993"/>
    <n v="23530"/>
    <n v="25463"/>
    <n v="3331.5239999999999"/>
    <n v="6712.0410000000002"/>
    <n v="6516.0689999999995"/>
    <n v="5487.2160000000003"/>
    <n v="6712.0409999999993"/>
    <n v="6565.0619999999999"/>
    <n v="5830.1669999999995"/>
    <n v="4164.4049999999997"/>
    <n v="2645.6220000000003"/>
    <n v="1028.8530000000001"/>
    <x v="43"/>
    <s v="Texas, 2009"/>
  </r>
  <r>
    <s v="Lamb County"/>
    <s v="Texas"/>
    <n v="2009"/>
    <n v="13741"/>
    <n v="6721"/>
    <n v="7020"/>
    <n v="1167.9849999999999"/>
    <n v="2074.8910000000001"/>
    <n v="1923.74"/>
    <n v="1401.5819999999999"/>
    <n v="1593.9560000000001"/>
    <n v="1841.2939999999999"/>
    <n v="1429.0639999999999"/>
    <n v="1113.021"/>
    <n v="865.68299999999999"/>
    <n v="302.30200000000002"/>
    <x v="43"/>
    <s v="Texas, 2009"/>
  </r>
  <r>
    <s v="Lampasas County"/>
    <s v="Texas"/>
    <n v="2009"/>
    <n v="20471"/>
    <n v="10192"/>
    <n v="10279"/>
    <n v="1289.673"/>
    <n v="3029.7080000000001"/>
    <n v="2702.172"/>
    <n v="2047.1"/>
    <n v="3009.2370000000001"/>
    <n v="2947.8240000000001"/>
    <n v="2272.2809999999999"/>
    <n v="1658.1509999999998"/>
    <n v="1044.021"/>
    <n v="450.36200000000002"/>
    <x v="43"/>
    <s v="Texas, 2009"/>
  </r>
  <r>
    <s v="La Salle County"/>
    <s v="Texas"/>
    <n v="2009"/>
    <n v="5891"/>
    <n v="3241"/>
    <n v="2650"/>
    <n v="483.06200000000001"/>
    <n v="742.26599999999996"/>
    <n v="1030.925"/>
    <n v="836.52199999999993"/>
    <n v="830.63099999999997"/>
    <n v="724.59299999999996"/>
    <n v="618.55500000000006"/>
    <n v="265.09500000000003"/>
    <n v="324.005"/>
    <n v="41.237000000000002"/>
    <x v="43"/>
    <s v="Texas, 2009"/>
  </r>
  <r>
    <s v="Lavaca County"/>
    <s v="Texas"/>
    <n v="2009"/>
    <n v="18632"/>
    <n v="9056"/>
    <n v="9576"/>
    <n v="1248.3440000000001"/>
    <n v="2496.6880000000001"/>
    <n v="2124.0479999999998"/>
    <n v="1583.72"/>
    <n v="2142.6799999999998"/>
    <n v="2627.1120000000001"/>
    <n v="2459.424"/>
    <n v="1770.04"/>
    <n v="1546.4560000000001"/>
    <n v="670.75199999999995"/>
    <x v="43"/>
    <s v="Texas, 2009"/>
  </r>
  <r>
    <s v="Lee County"/>
    <s v="Texas"/>
    <n v="2009"/>
    <n v="16203"/>
    <n v="8260"/>
    <n v="7943"/>
    <n v="972.18"/>
    <n v="2365.6379999999999"/>
    <n v="2479.0590000000002"/>
    <n v="1668.9090000000001"/>
    <n v="2122.5929999999998"/>
    <n v="2317.029"/>
    <n v="1782.33"/>
    <n v="1231.4279999999999"/>
    <n v="1004.586"/>
    <n v="259.24799999999999"/>
    <x v="43"/>
    <s v="Texas, 2009"/>
  </r>
  <r>
    <s v="Leon County"/>
    <s v="Texas"/>
    <n v="2009"/>
    <n v="16518"/>
    <n v="8210"/>
    <n v="8308"/>
    <n v="991.08"/>
    <n v="2031.7139999999999"/>
    <n v="1982.1599999999999"/>
    <n v="1552.692"/>
    <n v="1866.5340000000001"/>
    <n v="2444.6639999999998"/>
    <n v="2329.038"/>
    <n v="1850.0160000000001"/>
    <n v="1057.152"/>
    <n v="445.98599999999999"/>
    <x v="43"/>
    <s v="Texas, 2009"/>
  </r>
  <r>
    <s v="Liberty County"/>
    <s v="Texas"/>
    <n v="2009"/>
    <n v="74941"/>
    <n v="36767"/>
    <n v="38174"/>
    <n v="5395.7520000000004"/>
    <n v="11016.326999999999"/>
    <n v="10491.740000000002"/>
    <n v="10341.858"/>
    <n v="11016.327000000001"/>
    <n v="10716.563"/>
    <n v="7868.8050000000003"/>
    <n v="4571.4009999999998"/>
    <n v="2622.9349999999999"/>
    <n v="899.29200000000003"/>
    <x v="43"/>
    <s v="Texas, 2009"/>
  </r>
  <r>
    <s v="Limestone County"/>
    <s v="Texas"/>
    <n v="2009"/>
    <n v="22367"/>
    <n v="11855"/>
    <n v="10512"/>
    <n v="1498.5889999999999"/>
    <n v="2885.3429999999998"/>
    <n v="2952.4440000000004"/>
    <n v="2930.0770000000002"/>
    <n v="2907.71"/>
    <n v="3131.38"/>
    <n v="2684.04"/>
    <n v="1834.0940000000001"/>
    <n v="1163.0840000000001"/>
    <n v="402.60599999999999"/>
    <x v="43"/>
    <s v="Texas, 2009"/>
  </r>
  <r>
    <s v="Lipscomb County"/>
    <s v="Texas"/>
    <n v="2009"/>
    <n v="2994"/>
    <n v="1467"/>
    <n v="1527"/>
    <n v="230.53800000000001"/>
    <n v="458.08199999999999"/>
    <n v="362.274"/>
    <n v="284.43"/>
    <n v="377.24400000000003"/>
    <n v="461.07600000000002"/>
    <n v="326.346"/>
    <n v="239.52"/>
    <n v="200.59800000000001"/>
    <n v="47.904000000000003"/>
    <x v="43"/>
    <s v="Texas, 2009"/>
  </r>
  <r>
    <s v="Live Oak County"/>
    <s v="Texas"/>
    <n v="2009"/>
    <n v="11271"/>
    <n v="6284"/>
    <n v="4987"/>
    <n v="552.279"/>
    <n v="1251.0810000000001"/>
    <n v="1532.856"/>
    <n v="1453.9589999999998"/>
    <n v="1442.6880000000001"/>
    <n v="1634.2950000000001"/>
    <n v="1375.0619999999999"/>
    <n v="1059.4739999999999"/>
    <n v="608.63400000000001"/>
    <n v="349.40100000000001"/>
    <x v="43"/>
    <s v="Texas, 2009"/>
  </r>
  <r>
    <s v="Llano County"/>
    <s v="Texas"/>
    <n v="2009"/>
    <n v="18150"/>
    <n v="8763"/>
    <n v="9387"/>
    <n v="762.3"/>
    <n v="1724.25"/>
    <n v="1470.15"/>
    <n v="1343.1"/>
    <n v="1778.6999999999998"/>
    <n v="2486.5500000000002"/>
    <n v="3194.3999999999996"/>
    <n v="2813.25"/>
    <n v="2050.9499999999998"/>
    <n v="526.35"/>
    <x v="43"/>
    <s v="Texas, 2009"/>
  </r>
  <r>
    <s v="Loving County"/>
    <s v="Texas"/>
    <n v="2009"/>
    <n v="81"/>
    <n v="41"/>
    <n v="40"/>
    <n v="0"/>
    <n v="2.9969999999999999"/>
    <n v="0.97199999999999998"/>
    <n v="25.029"/>
    <n v="5.9939999999999998"/>
    <n v="28.026000000000003"/>
    <n v="17.981999999999999"/>
    <n v="0"/>
    <n v="0"/>
    <n v="0"/>
    <x v="43"/>
    <s v="Texas, 2009"/>
  </r>
  <r>
    <s v="Lubbock County"/>
    <s v="Texas"/>
    <n v="2009"/>
    <n v="262985"/>
    <n v="129116"/>
    <n v="133869"/>
    <n v="19986.86"/>
    <n v="34714.020000000004"/>
    <n v="61801.474999999999"/>
    <n v="30506.260000000002"/>
    <n v="30506.260000000002"/>
    <n v="32347.154999999999"/>
    <n v="23142.68"/>
    <n v="15253.130000000001"/>
    <n v="10782.384999999998"/>
    <n v="3681.79"/>
    <x v="43"/>
    <s v="Texas, 2009"/>
  </r>
  <r>
    <s v="Lynn County"/>
    <s v="Texas"/>
    <n v="2009"/>
    <n v="5841"/>
    <n v="2920"/>
    <n v="2921"/>
    <n v="467.28"/>
    <n v="905.35500000000002"/>
    <n v="817.74"/>
    <n v="589.94100000000003"/>
    <n v="677.55600000000004"/>
    <n v="864.46800000000007"/>
    <n v="607.46400000000006"/>
    <n v="554.89499999999998"/>
    <n v="303.73199999999997"/>
    <n v="52.569000000000003"/>
    <x v="43"/>
    <s v="Texas, 2009"/>
  </r>
  <r>
    <s v="McCulloch County"/>
    <s v="Texas"/>
    <n v="2009"/>
    <n v="7893"/>
    <n v="3769"/>
    <n v="4124"/>
    <n v="426.22199999999998"/>
    <n v="1136.5920000000001"/>
    <n v="962.94600000000003"/>
    <n v="686.69100000000003"/>
    <n v="1041.876"/>
    <n v="1073.4479999999999"/>
    <n v="1152.3780000000002"/>
    <n v="757.72800000000007"/>
    <n v="402.54300000000001"/>
    <n v="252.57599999999999"/>
    <x v="43"/>
    <s v="Texas, 2009"/>
  </r>
  <r>
    <s v="McLennan County"/>
    <s v="Texas"/>
    <n v="2009"/>
    <n v="228369"/>
    <n v="111568"/>
    <n v="116801"/>
    <n v="17127.674999999999"/>
    <n v="31514.921999999999"/>
    <n v="49556.073000000004"/>
    <n v="24663.851999999999"/>
    <n v="26947.542000000001"/>
    <n v="29002.862999999998"/>
    <n v="21695.055"/>
    <n v="13930.509"/>
    <n v="9819.8670000000002"/>
    <n v="4567.38"/>
    <x v="43"/>
    <s v="Texas, 2009"/>
  </r>
  <r>
    <s v="McMullen County"/>
    <s v="Texas"/>
    <n v="2009"/>
    <n v="938"/>
    <n v="464"/>
    <n v="474"/>
    <n v="46.9"/>
    <n v="127.568"/>
    <n v="74.102000000000004"/>
    <n v="160.398"/>
    <n v="123.816"/>
    <n v="149.142"/>
    <n v="110.684"/>
    <n v="91.924000000000007"/>
    <n v="52.527999999999999"/>
    <n v="0"/>
    <x v="43"/>
    <s v="Texas, 2009"/>
  </r>
  <r>
    <s v="Madison County"/>
    <s v="Texas"/>
    <n v="2009"/>
    <n v="13202"/>
    <n v="7826"/>
    <n v="5376"/>
    <n v="778.91800000000001"/>
    <n v="1478.624"/>
    <n v="2138.7240000000002"/>
    <n v="2389.5619999999999"/>
    <n v="1795.472"/>
    <n v="1452.22"/>
    <n v="1333.402"/>
    <n v="937.3420000000001"/>
    <n v="607.29200000000003"/>
    <n v="277.24200000000002"/>
    <x v="43"/>
    <s v="Texas, 2009"/>
  </r>
  <r>
    <s v="Marion County"/>
    <s v="Texas"/>
    <n v="2009"/>
    <n v="10570"/>
    <n v="5067"/>
    <n v="5503"/>
    <n v="560.21"/>
    <n v="1173.27"/>
    <n v="993.58"/>
    <n v="1173.27"/>
    <n v="1236.69"/>
    <n v="1680.63"/>
    <n v="1574.9299999999998"/>
    <n v="1173.27"/>
    <n v="687.05"/>
    <n v="306.52999999999997"/>
    <x v="43"/>
    <s v="Texas, 2009"/>
  </r>
  <r>
    <s v="Martin County"/>
    <s v="Texas"/>
    <n v="2009"/>
    <n v="4447"/>
    <n v="2202"/>
    <n v="2245"/>
    <n v="262.37299999999999"/>
    <n v="582.55700000000002"/>
    <n v="555.875"/>
    <n v="382.44200000000001"/>
    <n v="538.08699999999999"/>
    <n v="796.01300000000003"/>
    <n v="489.17"/>
    <n v="502.51100000000002"/>
    <n v="226.79700000000003"/>
    <n v="115.622"/>
    <x v="43"/>
    <s v="Texas, 2009"/>
  </r>
  <r>
    <s v="Mason County"/>
    <s v="Texas"/>
    <n v="2009"/>
    <n v="3890"/>
    <n v="2061"/>
    <n v="1829"/>
    <n v="217.84"/>
    <n v="501.81"/>
    <n v="544.6"/>
    <n v="167.26999999999998"/>
    <n v="490.14"/>
    <n v="400.66999999999996"/>
    <n v="661.3"/>
    <n v="435.67999999999995"/>
    <n v="346.21"/>
    <n v="132.26"/>
    <x v="43"/>
    <s v="Texas, 2009"/>
  </r>
  <r>
    <s v="Matagorda County"/>
    <s v="Texas"/>
    <n v="2009"/>
    <n v="37008"/>
    <n v="18467"/>
    <n v="18541"/>
    <n v="2886.6239999999998"/>
    <n v="5588.2080000000005"/>
    <n v="5255.1360000000004"/>
    <n v="3885.84"/>
    <n v="4885.0560000000005"/>
    <n v="5588.2080000000005"/>
    <n v="4033.8720000000003"/>
    <n v="2775.6000000000004"/>
    <n v="1480.32"/>
    <n v="703.15200000000004"/>
    <x v="43"/>
    <s v="Texas, 2009"/>
  </r>
  <r>
    <s v="Maverick County"/>
    <s v="Texas"/>
    <n v="2009"/>
    <n v="51300"/>
    <n v="24564"/>
    <n v="26736"/>
    <n v="5283.9"/>
    <n v="10106.1"/>
    <n v="8105.4000000000005"/>
    <n v="5745.6"/>
    <n v="6412.5"/>
    <n v="5694.3"/>
    <n v="4411.7999999999993"/>
    <n v="2924.1000000000004"/>
    <n v="2052"/>
    <n v="615.6"/>
    <x v="43"/>
    <s v="Texas, 2009"/>
  </r>
  <r>
    <s v="Medina County"/>
    <s v="Texas"/>
    <n v="2009"/>
    <n v="43654"/>
    <n v="22191"/>
    <n v="21463"/>
    <n v="2924.8180000000002"/>
    <n v="6722.7160000000003"/>
    <n v="6242.5220000000008"/>
    <n v="4932.902"/>
    <n v="5762.3279999999995"/>
    <n v="6548.1"/>
    <n v="5020.2099999999991"/>
    <n v="2968.4720000000002"/>
    <n v="1920.7759999999998"/>
    <n v="698.46400000000006"/>
    <x v="43"/>
    <s v="Texas, 2009"/>
  </r>
  <r>
    <s v="Menard County"/>
    <s v="Texas"/>
    <n v="2009"/>
    <n v="2132"/>
    <n v="1054"/>
    <n v="1078"/>
    <n v="136.44800000000001"/>
    <n v="196.14400000000001"/>
    <n v="270.76400000000001"/>
    <n v="181.22"/>
    <n v="202.54"/>
    <n v="321.93200000000002"/>
    <n v="420.00400000000002"/>
    <n v="240.916"/>
    <n v="136.44800000000001"/>
    <n v="25.584"/>
    <x v="43"/>
    <s v="Texas, 2009"/>
  </r>
  <r>
    <s v="Midland County"/>
    <s v="Texas"/>
    <n v="2009"/>
    <n v="126287"/>
    <n v="61348"/>
    <n v="64939"/>
    <n v="10481.821"/>
    <n v="19069.337"/>
    <n v="19448.198"/>
    <n v="16164.736000000001"/>
    <n v="15407.014000000001"/>
    <n v="18816.762999999999"/>
    <n v="12123.552"/>
    <n v="7072.0720000000001"/>
    <n v="5682.915"/>
    <n v="1641.731"/>
    <x v="43"/>
    <s v="Texas, 2009"/>
  </r>
  <r>
    <s v="Milam County"/>
    <s v="Texas"/>
    <n v="2009"/>
    <n v="24780"/>
    <n v="12150"/>
    <n v="12630"/>
    <n v="1833.72"/>
    <n v="3667.44"/>
    <n v="3171.84"/>
    <n v="2527.5600000000004"/>
    <n v="2948.8199999999997"/>
    <n v="3493.98"/>
    <n v="2874.48"/>
    <n v="2254.98"/>
    <n v="1313.3400000000001"/>
    <n v="693.84"/>
    <x v="43"/>
    <s v="Texas, 2009"/>
  </r>
  <r>
    <s v="Mills County"/>
    <s v="Texas"/>
    <n v="2009"/>
    <n v="5003"/>
    <n v="2480"/>
    <n v="2523"/>
    <n v="210.126"/>
    <n v="630.37799999999993"/>
    <n v="540.32400000000007"/>
    <n v="380.22800000000001"/>
    <n v="605.36300000000006"/>
    <n v="775.46500000000003"/>
    <n v="695.41699999999992"/>
    <n v="655.39300000000003"/>
    <n v="400.24"/>
    <n v="110.066"/>
    <x v="43"/>
    <s v="Texas, 2009"/>
  </r>
  <r>
    <s v="Mitchell County"/>
    <s v="Texas"/>
    <n v="2009"/>
    <n v="9275"/>
    <n v="5839"/>
    <n v="3436"/>
    <n v="482.3"/>
    <n v="936.77499999999998"/>
    <n v="1354.15"/>
    <n v="1660.2249999999999"/>
    <n v="1437.625"/>
    <n v="1224.3"/>
    <n v="983.15"/>
    <n v="565.77499999999998"/>
    <n v="445.20000000000005"/>
    <n v="157.67500000000001"/>
    <x v="43"/>
    <s v="Texas, 2009"/>
  </r>
  <r>
    <s v="Montague County"/>
    <s v="Texas"/>
    <n v="2009"/>
    <n v="19557"/>
    <n v="9462"/>
    <n v="10095"/>
    <n v="1290.7619999999999"/>
    <n v="2522.8530000000001"/>
    <n v="2170.8270000000002"/>
    <n v="2014.3710000000001"/>
    <n v="2483.739"/>
    <n v="2620.6379999999999"/>
    <n v="2503.2959999999998"/>
    <n v="2092.5990000000002"/>
    <n v="1447.2180000000001"/>
    <n v="410.697"/>
    <x v="43"/>
    <s v="Texas, 2009"/>
  </r>
  <r>
    <s v="Montgomery County"/>
    <s v="Texas"/>
    <n v="2009"/>
    <n v="411726"/>
    <n v="204839"/>
    <n v="206887"/>
    <n v="30879.45"/>
    <n v="65052.707999999999"/>
    <n v="54347.832000000002"/>
    <n v="53112.653999999995"/>
    <n v="60935.448000000004"/>
    <n v="62582.351999999999"/>
    <n v="44878.133999999998"/>
    <n v="24291.834000000003"/>
    <n v="12351.78"/>
    <n v="3705.5340000000001"/>
    <x v="43"/>
    <s v="Texas, 2009"/>
  </r>
  <r>
    <s v="Moore County"/>
    <s v="Texas"/>
    <n v="2009"/>
    <n v="20106"/>
    <n v="10150"/>
    <n v="9956"/>
    <n v="2151.3420000000001"/>
    <n v="3598.9740000000002"/>
    <n v="2834.9459999999999"/>
    <n v="2553.4620000000004"/>
    <n v="2714.3100000000004"/>
    <n v="2593.674"/>
    <n v="1709.01"/>
    <n v="1025.4059999999999"/>
    <n v="703.71"/>
    <n v="261.37799999999999"/>
    <x v="43"/>
    <s v="Texas, 2009"/>
  </r>
  <r>
    <s v="Morris County"/>
    <s v="Texas"/>
    <n v="2009"/>
    <n v="12852"/>
    <n v="6089"/>
    <n v="6763"/>
    <n v="835.38"/>
    <n v="1799.28"/>
    <n v="1490.8319999999999"/>
    <n v="1400.8679999999999"/>
    <n v="1503.6840000000002"/>
    <n v="1863.54"/>
    <n v="1567.944"/>
    <n v="1272.348"/>
    <n v="861.08400000000006"/>
    <n v="282.74400000000003"/>
    <x v="43"/>
    <s v="Texas, 2009"/>
  </r>
  <r>
    <s v="Motley County"/>
    <s v="Texas"/>
    <n v="2009"/>
    <n v="1175"/>
    <n v="608"/>
    <n v="567"/>
    <n v="113.97499999999999"/>
    <n v="113.97499999999999"/>
    <n v="122.19999999999999"/>
    <n v="160.97500000000002"/>
    <n v="97.524999999999991"/>
    <n v="160.97499999999999"/>
    <n v="130.42500000000001"/>
    <n v="135.125"/>
    <n v="119.85000000000001"/>
    <n v="21.15"/>
    <x v="43"/>
    <s v="Texas, 2009"/>
  </r>
  <r>
    <s v="Nacogdoches County"/>
    <s v="Texas"/>
    <n v="2009"/>
    <n v="62608"/>
    <n v="30034"/>
    <n v="32574"/>
    <n v="4695.6000000000004"/>
    <n v="7826"/>
    <n v="17217.2"/>
    <n v="5759.9359999999997"/>
    <n v="6699.0560000000005"/>
    <n v="7262.5280000000002"/>
    <n v="5885.152"/>
    <n v="3756.48"/>
    <n v="2629.5360000000001"/>
    <n v="1001.728"/>
    <x v="43"/>
    <s v="Texas, 2009"/>
  </r>
  <r>
    <s v="Navarro County"/>
    <s v="Texas"/>
    <n v="2009"/>
    <n v="48847"/>
    <n v="24240"/>
    <n v="24607"/>
    <n v="3712.3719999999998"/>
    <n v="7180.509"/>
    <n v="7473.5910000000003"/>
    <n v="5812.7929999999997"/>
    <n v="6301.2629999999999"/>
    <n v="6496.6509999999998"/>
    <n v="5226.6289999999999"/>
    <n v="3468.1370000000002"/>
    <n v="2149.268"/>
    <n v="1025.787"/>
    <x v="43"/>
    <s v="Texas, 2009"/>
  </r>
  <r>
    <s v="Newton County"/>
    <s v="Texas"/>
    <n v="2009"/>
    <n v="13827"/>
    <n v="6968"/>
    <n v="6859"/>
    <n v="691.35"/>
    <n v="1756.029"/>
    <n v="1617.759"/>
    <n v="1686.894"/>
    <n v="2115.5309999999999"/>
    <n v="1935.78"/>
    <n v="1838.991"/>
    <n v="1189.1220000000001"/>
    <n v="843.447"/>
    <n v="138.27000000000001"/>
    <x v="43"/>
    <s v="Texas, 2009"/>
  </r>
  <r>
    <s v="Nolan County"/>
    <s v="Texas"/>
    <n v="2009"/>
    <n v="14719"/>
    <n v="7201"/>
    <n v="7518"/>
    <n v="1206.9580000000001"/>
    <n v="1987.0650000000001"/>
    <n v="2045.9409999999998"/>
    <n v="1486.6190000000001"/>
    <n v="1898.7510000000002"/>
    <n v="2060.66"/>
    <n v="1692.6849999999999"/>
    <n v="1265.8340000000001"/>
    <n v="750.6690000000001"/>
    <n v="367.97500000000002"/>
    <x v="43"/>
    <s v="Texas, 2009"/>
  </r>
  <r>
    <s v="Nueces County"/>
    <s v="Texas"/>
    <n v="2009"/>
    <n v="319703"/>
    <n v="156258"/>
    <n v="163445"/>
    <n v="24936.833999999999"/>
    <n v="47316.044000000002"/>
    <n v="47316.043999999994"/>
    <n v="43159.904999999999"/>
    <n v="40921.983999999997"/>
    <n v="45717.528999999995"/>
    <n v="33568.815000000002"/>
    <n v="18862.476999999999"/>
    <n v="13427.526000000002"/>
    <n v="4475.8419999999996"/>
    <x v="43"/>
    <s v="Texas, 2009"/>
  </r>
  <r>
    <s v="Ochiltree County"/>
    <s v="Texas"/>
    <n v="2009"/>
    <n v="9454"/>
    <n v="4781"/>
    <n v="4673"/>
    <n v="888.67600000000004"/>
    <n v="1616.634"/>
    <n v="1418.1"/>
    <n v="1172.296"/>
    <n v="1257.3820000000001"/>
    <n v="1229.02"/>
    <n v="803.59"/>
    <n v="576.69399999999996"/>
    <n v="349.798"/>
    <n v="132.35599999999999"/>
    <x v="43"/>
    <s v="Texas, 2009"/>
  </r>
  <r>
    <s v="Oldham County"/>
    <s v="Texas"/>
    <n v="2009"/>
    <n v="2089"/>
    <n v="989"/>
    <n v="1100"/>
    <n v="102.361"/>
    <n v="273.65899999999999"/>
    <n v="396.91"/>
    <n v="192.18799999999999"/>
    <n v="225.61200000000002"/>
    <n v="327.97300000000001"/>
    <n v="277.83699999999999"/>
    <n v="183.83199999999999"/>
    <n v="85.649000000000001"/>
    <n v="25.068000000000001"/>
    <x v="43"/>
    <s v="Texas, 2009"/>
  </r>
  <r>
    <s v="Orange County"/>
    <s v="Texas"/>
    <n v="2009"/>
    <n v="82521"/>
    <n v="40490"/>
    <n v="42031"/>
    <n v="5446.3860000000004"/>
    <n v="11717.982"/>
    <n v="11305.377"/>
    <n v="9654.9570000000003"/>
    <n v="11222.856"/>
    <n v="12625.713"/>
    <n v="9407.3940000000002"/>
    <n v="6189.0749999999998"/>
    <n v="3961.0079999999998"/>
    <n v="1072.7729999999999"/>
    <x v="43"/>
    <s v="Texas, 2009"/>
  </r>
  <r>
    <s v="Palo Pinto County"/>
    <s v="Texas"/>
    <n v="2009"/>
    <n v="27451"/>
    <n v="13542"/>
    <n v="13909"/>
    <n v="1949.021"/>
    <n v="3870.5909999999999"/>
    <n v="3541.1790000000001"/>
    <n v="3074.5119999999997"/>
    <n v="3486.277"/>
    <n v="3980.395"/>
    <n v="3294.12"/>
    <n v="2278.433"/>
    <n v="1372.55"/>
    <n v="603.92200000000003"/>
    <x v="43"/>
    <s v="Texas, 2009"/>
  </r>
  <r>
    <s v="Parker County"/>
    <s v="Texas"/>
    <n v="2009"/>
    <n v="108324"/>
    <n v="55056"/>
    <n v="53268"/>
    <n v="6716.0879999999997"/>
    <n v="15815.304"/>
    <n v="15165.36"/>
    <n v="12132.288"/>
    <n v="16031.952000000001"/>
    <n v="17440.164000000001"/>
    <n v="12782.232"/>
    <n v="7041.0599999999995"/>
    <n v="3574.692"/>
    <n v="1408.212"/>
    <x v="43"/>
    <s v="Texas, 2009"/>
  </r>
  <r>
    <s v="Parmer County"/>
    <s v="Texas"/>
    <n v="2009"/>
    <n v="9398"/>
    <n v="4607"/>
    <n v="4791"/>
    <n v="770.63599999999997"/>
    <n v="1644.65"/>
    <n v="1259.3319999999999"/>
    <n v="1061.9739999999999"/>
    <n v="1174.75"/>
    <n v="1315.7199999999998"/>
    <n v="911.60599999999999"/>
    <n v="648.46199999999999"/>
    <n v="385.31799999999998"/>
    <n v="244.34800000000001"/>
    <x v="43"/>
    <s v="Texas, 2009"/>
  </r>
  <r>
    <s v="Pecos County"/>
    <s v="Texas"/>
    <n v="2009"/>
    <n v="15901"/>
    <n v="8963"/>
    <n v="6938"/>
    <n v="1113.07"/>
    <n v="2114.8330000000001"/>
    <n v="2480.556"/>
    <n v="2416.9520000000002"/>
    <n v="2162.5360000000001"/>
    <n v="2289.7440000000001"/>
    <n v="1526.4960000000001"/>
    <n v="1065.367"/>
    <n v="492.93100000000004"/>
    <n v="222.614"/>
    <x v="43"/>
    <s v="Texas, 2009"/>
  </r>
  <r>
    <s v="Polk County"/>
    <s v="Texas"/>
    <n v="2009"/>
    <n v="46326"/>
    <n v="23865"/>
    <n v="22461"/>
    <n v="2640.5819999999999"/>
    <n v="5142.1859999999997"/>
    <n v="5559.12"/>
    <n v="4910.5560000000005"/>
    <n v="5327.49"/>
    <n v="6068.7060000000001"/>
    <n v="7458.4859999999999"/>
    <n v="5373.8159999999998"/>
    <n v="2918.538"/>
    <n v="972.846"/>
    <x v="43"/>
    <s v="Texas, 2009"/>
  </r>
  <r>
    <s v="Potter County"/>
    <s v="Texas"/>
    <n v="2009"/>
    <n v="120797"/>
    <n v="61176"/>
    <n v="59621"/>
    <n v="11113.324000000001"/>
    <n v="17636.362000000001"/>
    <n v="17394.768"/>
    <n v="18723.535"/>
    <n v="15945.204000000002"/>
    <n v="15220.421999999999"/>
    <n v="10388.542000000001"/>
    <n v="7006.2259999999997"/>
    <n v="5315.0680000000002"/>
    <n v="2174.346"/>
    <x v="43"/>
    <s v="Texas, 2009"/>
  </r>
  <r>
    <s v="Presidio County"/>
    <s v="Texas"/>
    <n v="2009"/>
    <n v="7536"/>
    <n v="3662"/>
    <n v="3874"/>
    <n v="708.38400000000001"/>
    <n v="1055.04"/>
    <n v="1175.616"/>
    <n v="429.55200000000002"/>
    <n v="1055.04"/>
    <n v="987.21599999999989"/>
    <n v="889.24800000000005"/>
    <n v="625.48800000000006"/>
    <n v="429.55200000000002"/>
    <n v="188.4"/>
    <x v="43"/>
    <s v="Texas, 2009"/>
  </r>
  <r>
    <s v="Rains County"/>
    <s v="Texas"/>
    <n v="2009"/>
    <n v="11104"/>
    <n v="5729"/>
    <n v="5375"/>
    <n v="555.20000000000005"/>
    <n v="1443.52"/>
    <n v="1354.6880000000001"/>
    <n v="1110.4000000000001"/>
    <n v="1276.96"/>
    <n v="1654.4960000000001"/>
    <n v="1610.08"/>
    <n v="1276.96"/>
    <n v="699.55200000000002"/>
    <n v="133.24799999999999"/>
    <x v="43"/>
    <s v="Texas, 2009"/>
  </r>
  <r>
    <s v="Randall County"/>
    <s v="Texas"/>
    <n v="2009"/>
    <n v="112802"/>
    <n v="55355"/>
    <n v="57447"/>
    <n v="7557.7340000000004"/>
    <n v="15792.279999999999"/>
    <n v="21545.182000000001"/>
    <n v="12182.616"/>
    <n v="14777.062"/>
    <n v="17033.101999999999"/>
    <n v="12182.616"/>
    <n v="6655.3179999999993"/>
    <n v="3835.268"/>
    <n v="1240.8219999999999"/>
    <x v="43"/>
    <s v="Texas, 2009"/>
  </r>
  <r>
    <s v="Reagan County"/>
    <s v="Texas"/>
    <n v="2009"/>
    <n v="2982"/>
    <n v="1493"/>
    <n v="1489"/>
    <n v="223.65"/>
    <n v="533.77800000000002"/>
    <n v="471.15600000000001"/>
    <n v="333.98400000000004"/>
    <n v="429.40800000000002"/>
    <n v="477.12"/>
    <n v="339.94799999999998"/>
    <n v="116.298"/>
    <n v="41.747999999999998"/>
    <n v="14.91"/>
    <x v="43"/>
    <s v="Texas, 2009"/>
  </r>
  <r>
    <s v="Red River County"/>
    <s v="Texas"/>
    <n v="2009"/>
    <n v="13076"/>
    <n v="6248"/>
    <n v="6828"/>
    <n v="693.02800000000002"/>
    <n v="1608.348"/>
    <n v="1503.74"/>
    <n v="1490.664"/>
    <n v="1608.348"/>
    <n v="1935.248"/>
    <n v="1726.0319999999999"/>
    <n v="1255.296"/>
    <n v="863.01599999999996"/>
    <n v="405.35599999999999"/>
    <x v="43"/>
    <s v="Texas, 2009"/>
  </r>
  <r>
    <s v="Reeves County"/>
    <s v="Texas"/>
    <n v="2009"/>
    <n v="11100"/>
    <n v="5835"/>
    <n v="5265"/>
    <n v="821.4"/>
    <n v="1576.2"/>
    <n v="1398.6"/>
    <n v="1409.7"/>
    <n v="1265.4000000000001"/>
    <n v="1898.1"/>
    <n v="1154.4000000000001"/>
    <n v="788.09999999999991"/>
    <n v="632.70000000000005"/>
    <n v="166.5"/>
    <x v="43"/>
    <s v="Texas, 2009"/>
  </r>
  <r>
    <s v="Refugio County"/>
    <s v="Texas"/>
    <n v="2009"/>
    <n v="7364"/>
    <n v="3638"/>
    <n v="3726"/>
    <n v="375.56400000000002"/>
    <n v="986.77599999999995"/>
    <n v="957.32"/>
    <n v="736.4"/>
    <n v="949.95600000000002"/>
    <n v="1082.5079999999998"/>
    <n v="957.31999999999994"/>
    <n v="684.85200000000009"/>
    <n v="471.29600000000005"/>
    <n v="162.00800000000001"/>
    <x v="43"/>
    <s v="Texas, 2009"/>
  </r>
  <r>
    <s v="Roberts County"/>
    <s v="Texas"/>
    <n v="2009"/>
    <n v="913"/>
    <n v="463"/>
    <n v="450"/>
    <n v="73.953000000000003"/>
    <n v="94.951999999999998"/>
    <n v="123.255"/>
    <n v="83.082999999999998"/>
    <n v="133.298"/>
    <n v="167.07900000000001"/>
    <n v="107.73399999999999"/>
    <n v="85.822000000000003"/>
    <n v="34.694000000000003"/>
    <n v="9.1300000000000008"/>
    <x v="43"/>
    <s v="Texas, 2009"/>
  </r>
  <r>
    <s v="Robertson County"/>
    <s v="Texas"/>
    <n v="2009"/>
    <n v="15830"/>
    <n v="7756"/>
    <n v="8074"/>
    <n v="1108.0999999999999"/>
    <n v="2311.1799999999998"/>
    <n v="1978.75"/>
    <n v="1741.3000000000002"/>
    <n v="1915.4299999999998"/>
    <n v="2279.52"/>
    <n v="1994.58"/>
    <n v="1298.06"/>
    <n v="823.16"/>
    <n v="395.75"/>
    <x v="43"/>
    <s v="Texas, 2009"/>
  </r>
  <r>
    <s v="Rockwall County"/>
    <s v="Texas"/>
    <n v="2009"/>
    <n v="72814"/>
    <n v="36279"/>
    <n v="36535"/>
    <n v="5533.8639999999996"/>
    <n v="12451.194"/>
    <n v="9101.75"/>
    <n v="9393.0060000000012"/>
    <n v="11795.868"/>
    <n v="11067.727999999999"/>
    <n v="6917.33"/>
    <n v="3640.7"/>
    <n v="1965.9779999999998"/>
    <n v="800.95399999999995"/>
    <x v="43"/>
    <s v="Texas, 2009"/>
  </r>
  <r>
    <s v="Runnels County"/>
    <s v="Texas"/>
    <n v="2009"/>
    <n v="10376"/>
    <n v="5113"/>
    <n v="5263"/>
    <n v="705.56799999999998"/>
    <n v="1514.8960000000002"/>
    <n v="1265.8720000000001"/>
    <n v="757.44799999999998"/>
    <n v="1317.752"/>
    <n v="1411.136"/>
    <n v="1390.384"/>
    <n v="1027.2240000000002"/>
    <n v="664.06400000000008"/>
    <n v="332.03199999999998"/>
    <x v="43"/>
    <s v="Texas, 2009"/>
  </r>
  <r>
    <s v="Rusk County"/>
    <s v="Texas"/>
    <n v="2009"/>
    <n v="48444"/>
    <n v="25086"/>
    <n v="23358"/>
    <n v="3294.192"/>
    <n v="6249.2759999999998"/>
    <n v="6346.1640000000007"/>
    <n v="6152.3879999999999"/>
    <n v="6539.9400000000005"/>
    <n v="7024.38"/>
    <n v="5716.3919999999998"/>
    <n v="3681.7439999999997"/>
    <n v="2422.1999999999998"/>
    <n v="1162.6559999999999"/>
    <x v="43"/>
    <s v="Texas, 2009"/>
  </r>
  <r>
    <s v="Sabine County"/>
    <s v="Texas"/>
    <n v="2009"/>
    <n v="10177"/>
    <n v="4926"/>
    <n v="5251"/>
    <n v="519.02700000000004"/>
    <n v="1119.47"/>
    <n v="926.10699999999997"/>
    <n v="793.80600000000004"/>
    <n v="1129.6469999999999"/>
    <n v="1302.6559999999999"/>
    <n v="1760.6209999999999"/>
    <n v="1445.134"/>
    <n v="1027.877"/>
    <n v="162.83199999999999"/>
    <x v="43"/>
    <s v="Texas, 2009"/>
  </r>
  <r>
    <s v="San Augustine County"/>
    <s v="Texas"/>
    <n v="2009"/>
    <n v="8693"/>
    <n v="4007"/>
    <n v="4686"/>
    <n v="495.50099999999998"/>
    <n v="1077.932"/>
    <n v="1095.318"/>
    <n v="478.11500000000001"/>
    <n v="1095.318"/>
    <n v="1234.4059999999999"/>
    <n v="1147.4760000000001"/>
    <n v="1025.7739999999999"/>
    <n v="756.29099999999994"/>
    <n v="295.56200000000001"/>
    <x v="43"/>
    <s v="Texas, 2009"/>
  </r>
  <r>
    <s v="San Jacinto County"/>
    <s v="Texas"/>
    <n v="2009"/>
    <n v="24645"/>
    <n v="12307"/>
    <n v="12338"/>
    <n v="1355.4749999999999"/>
    <n v="3327.0749999999998"/>
    <n v="3006.69"/>
    <n v="2637.0150000000003"/>
    <n v="3031.335"/>
    <n v="3721.395"/>
    <n v="3499.59"/>
    <n v="2538.4349999999999"/>
    <n v="1133.67"/>
    <n v="394.32"/>
    <x v="43"/>
    <s v="Texas, 2009"/>
  </r>
  <r>
    <s v="San Patricio County"/>
    <s v="Texas"/>
    <n v="2009"/>
    <n v="68392"/>
    <n v="33771"/>
    <n v="34621"/>
    <n v="5539.7520000000004"/>
    <n v="11011.112000000001"/>
    <n v="10395.583999999999"/>
    <n v="7865.08"/>
    <n v="8890.9599999999991"/>
    <n v="9438.0960000000014"/>
    <n v="7112.768"/>
    <n v="4513.8719999999994"/>
    <n v="2804.0720000000001"/>
    <n v="889.096"/>
    <x v="43"/>
    <s v="Texas, 2009"/>
  </r>
  <r>
    <s v="San Saba County"/>
    <s v="Texas"/>
    <n v="2009"/>
    <n v="5904"/>
    <n v="2896"/>
    <n v="3008"/>
    <n v="383.76"/>
    <n v="856.07999999999993"/>
    <n v="950.54399999999998"/>
    <n v="425.08799999999997"/>
    <n v="678.96"/>
    <n v="684.86400000000003"/>
    <n v="761.61599999999999"/>
    <n v="554.976"/>
    <n v="430.99200000000002"/>
    <n v="171.21600000000001"/>
    <x v="43"/>
    <s v="Texas, 2009"/>
  </r>
  <r>
    <s v="Schleicher County"/>
    <s v="Texas"/>
    <n v="2009"/>
    <n v="2862"/>
    <n v="1375"/>
    <n v="1487"/>
    <n v="208.92599999999999"/>
    <n v="403.54200000000003"/>
    <n v="326.26800000000003"/>
    <n v="349.16399999999999"/>
    <n v="289.06200000000001"/>
    <n v="386.37"/>
    <n v="457.92"/>
    <n v="211.78800000000001"/>
    <n v="183.16800000000001"/>
    <n v="48.654000000000003"/>
    <x v="43"/>
    <s v="Texas, 2009"/>
  </r>
  <r>
    <s v="Scurry County"/>
    <s v="Texas"/>
    <n v="2009"/>
    <n v="15994"/>
    <n v="8363"/>
    <n v="7631"/>
    <n v="1215.5440000000001"/>
    <n v="2095.2139999999999"/>
    <n v="2575.0340000000001"/>
    <n v="1839.31"/>
    <n v="2031.2380000000001"/>
    <n v="2367.1120000000001"/>
    <n v="1711.3579999999999"/>
    <n v="1119.58"/>
    <n v="831.68799999999999"/>
    <n v="255.904"/>
    <x v="43"/>
    <s v="Texas, 2009"/>
  </r>
  <r>
    <s v="Shackelford County"/>
    <s v="Texas"/>
    <n v="2009"/>
    <n v="3084"/>
    <n v="1477"/>
    <n v="1607"/>
    <n v="160.36799999999999"/>
    <n v="437.928"/>
    <n v="555.12"/>
    <n v="212.79599999999999"/>
    <n v="388.584"/>
    <n v="484.18799999999999"/>
    <n v="357.74400000000003"/>
    <n v="246.72"/>
    <n v="163.452"/>
    <n v="80.183999999999997"/>
    <x v="43"/>
    <s v="Texas, 2009"/>
  </r>
  <r>
    <s v="Shelby County"/>
    <s v="Texas"/>
    <n v="2009"/>
    <n v="26358"/>
    <n v="12957"/>
    <n v="13401"/>
    <n v="2003.2080000000001"/>
    <n v="3874.6260000000002"/>
    <n v="3321.1080000000002"/>
    <n v="3452.8980000000001"/>
    <n v="3294.75"/>
    <n v="3505.614"/>
    <n v="2925.7379999999998"/>
    <n v="2055.924"/>
    <n v="1370.616"/>
    <n v="553.51800000000003"/>
    <x v="43"/>
    <s v="Texas, 2009"/>
  </r>
  <r>
    <s v="Sherman County"/>
    <s v="Texas"/>
    <n v="2009"/>
    <n v="2905"/>
    <n v="1561"/>
    <n v="1344"/>
    <n v="226.59"/>
    <n v="560.66499999999996"/>
    <n v="400.89"/>
    <n v="313.74"/>
    <n v="485.13499999999999"/>
    <n v="299.21500000000003"/>
    <n v="281.78499999999997"/>
    <n v="139.44"/>
    <n v="156.87"/>
    <n v="43.575000000000003"/>
    <x v="43"/>
    <s v="Texas, 2009"/>
  </r>
  <r>
    <s v="Smith County"/>
    <s v="Texas"/>
    <n v="2009"/>
    <n v="197631"/>
    <n v="95249"/>
    <n v="102382"/>
    <n v="15217.587"/>
    <n v="27668.34"/>
    <n v="28854.126"/>
    <n v="25692.03"/>
    <n v="24703.875"/>
    <n v="26482.554"/>
    <n v="20948.885999999999"/>
    <n v="14822.325000000001"/>
    <n v="9683.9189999999999"/>
    <n v="3952.62"/>
    <x v="43"/>
    <s v="Texas, 2009"/>
  </r>
  <r>
    <s v="Somervell County"/>
    <s v="Texas"/>
    <n v="2009"/>
    <n v="7730"/>
    <n v="3746"/>
    <n v="3984"/>
    <n v="564.29"/>
    <n v="1283.1799999999998"/>
    <n v="1020.36"/>
    <n v="703.43000000000006"/>
    <n v="981.71"/>
    <n v="1120.8499999999999"/>
    <n v="865.76"/>
    <n v="595.21"/>
    <n v="510.18"/>
    <n v="92.76"/>
    <x v="43"/>
    <s v="Texas, 2009"/>
  </r>
  <r>
    <s v="Starr County"/>
    <s v="Texas"/>
    <n v="2009"/>
    <n v="60936"/>
    <n v="29393"/>
    <n v="31543"/>
    <n v="7434.192"/>
    <n v="11943.456"/>
    <n v="10176.312000000002"/>
    <n v="7495.1280000000006"/>
    <n v="7251.384"/>
    <n v="6093.6"/>
    <n v="4509.2640000000001"/>
    <n v="3229.6080000000002"/>
    <n v="2315.5680000000002"/>
    <n v="609.36"/>
    <x v="43"/>
    <s v="Texas, 2009"/>
  </r>
  <r>
    <s v="Stephens County"/>
    <s v="Texas"/>
    <n v="2009"/>
    <n v="9474"/>
    <n v="4924"/>
    <n v="4550"/>
    <n v="653.70600000000002"/>
    <n v="1288.4639999999999"/>
    <n v="1326.3600000000001"/>
    <n v="937.92600000000004"/>
    <n v="1260.0419999999999"/>
    <n v="1260.0419999999999"/>
    <n v="1146.3539999999998"/>
    <n v="795.81600000000003"/>
    <n v="540.01800000000003"/>
    <n v="236.85"/>
    <x v="43"/>
    <s v="Texas, 2009"/>
  </r>
  <r>
    <s v="Sterling County"/>
    <s v="Texas"/>
    <n v="2009"/>
    <n v="1114"/>
    <n v="518"/>
    <n v="596"/>
    <n v="64.611999999999995"/>
    <n v="143.70599999999999"/>
    <n v="135.90800000000002"/>
    <n v="91.347999999999999"/>
    <n v="176.012"/>
    <n v="186.03800000000001"/>
    <n v="132.566"/>
    <n v="81.322000000000003"/>
    <n v="96.918000000000006"/>
    <n v="4.4560000000000004"/>
    <x v="43"/>
    <s v="Texas, 2009"/>
  </r>
  <r>
    <s v="Stonewall County"/>
    <s v="Texas"/>
    <n v="2009"/>
    <n v="1381"/>
    <n v="663"/>
    <n v="718"/>
    <n v="77.335999999999999"/>
    <n v="191.959"/>
    <n v="160.196"/>
    <n v="128.43299999999999"/>
    <n v="132.57599999999999"/>
    <n v="209.91199999999998"/>
    <n v="180.911"/>
    <n v="143.624"/>
    <n v="138.1"/>
    <n v="16.571999999999999"/>
    <x v="43"/>
    <s v="Texas, 2009"/>
  </r>
  <r>
    <s v="Sutton County"/>
    <s v="Texas"/>
    <n v="2009"/>
    <n v="4270"/>
    <n v="1977"/>
    <n v="2293"/>
    <n v="273.27999999999997"/>
    <n v="674.66"/>
    <n v="687.47"/>
    <n v="384.29999999999995"/>
    <n v="546.56000000000006"/>
    <n v="631.96"/>
    <n v="473.97"/>
    <n v="311.71000000000004"/>
    <n v="222.04000000000002"/>
    <n v="64.05"/>
    <x v="43"/>
    <s v="Texas, 2009"/>
  </r>
  <r>
    <s v="Swisher County"/>
    <s v="Texas"/>
    <n v="2009"/>
    <n v="7609"/>
    <n v="4064"/>
    <n v="3545"/>
    <n v="601.11099999999999"/>
    <n v="1103.3050000000001"/>
    <n v="1232.6579999999999"/>
    <n v="836.99"/>
    <n v="852.20799999999997"/>
    <n v="943.51600000000008"/>
    <n v="745.68200000000002"/>
    <n v="646.76499999999999"/>
    <n v="555.45699999999999"/>
    <n v="91.308000000000007"/>
    <x v="43"/>
    <s v="Texas, 2009"/>
  </r>
  <r>
    <s v="Tarrant County"/>
    <s v="Texas"/>
    <n v="2009"/>
    <n v="1704943"/>
    <n v="849681"/>
    <n v="855262"/>
    <n v="146625.098"/>
    <n v="260856.27900000001"/>
    <n v="236987.07699999999"/>
    <n v="269380.99400000001"/>
    <n v="259151.33600000001"/>
    <n v="236987.07699999999"/>
    <n v="153444.87"/>
    <n v="78427.377999999997"/>
    <n v="49443.346999999994"/>
    <n v="18754.373"/>
    <x v="43"/>
    <s v="Texas, 2009"/>
  </r>
  <r>
    <s v="Taylor County"/>
    <s v="Texas"/>
    <n v="2009"/>
    <n v="126587"/>
    <n v="61055"/>
    <n v="65532"/>
    <n v="10126.959999999999"/>
    <n v="16456.309999999998"/>
    <n v="22659.073"/>
    <n v="18608.289000000001"/>
    <n v="14557.505000000001"/>
    <n v="15823.375"/>
    <n v="11899.178"/>
    <n v="8481.3289999999997"/>
    <n v="5949.5889999999999"/>
    <n v="2151.9789999999998"/>
    <x v="43"/>
    <s v="Texas, 2009"/>
  </r>
  <r>
    <s v="Terrell County"/>
    <s v="Texas"/>
    <n v="2009"/>
    <n v="810"/>
    <n v="448"/>
    <n v="362"/>
    <n v="48.6"/>
    <n v="78.569999999999993"/>
    <n v="80.19"/>
    <n v="103.67999999999999"/>
    <n v="141.75"/>
    <n v="142.56"/>
    <n v="44.55"/>
    <n v="101.25"/>
    <n v="58.32"/>
    <n v="11.34"/>
    <x v="43"/>
    <s v="Texas, 2009"/>
  </r>
  <r>
    <s v="Throckmorton County"/>
    <s v="Texas"/>
    <n v="2009"/>
    <n v="1630"/>
    <n v="838"/>
    <n v="792"/>
    <n v="71.72"/>
    <n v="166.26"/>
    <n v="161.37"/>
    <n v="79.87"/>
    <n v="205.38"/>
    <n v="229.82999999999998"/>
    <n v="247.76"/>
    <n v="252.65"/>
    <n v="125.51"/>
    <n v="88.02"/>
    <x v="43"/>
    <s v="Texas, 2009"/>
  </r>
  <r>
    <s v="Titus County"/>
    <s v="Texas"/>
    <n v="2009"/>
    <n v="29111"/>
    <n v="14726"/>
    <n v="14385"/>
    <n v="2940.2109999999998"/>
    <n v="4774.2039999999997"/>
    <n v="4046.4290000000001"/>
    <n v="4017.3180000000002"/>
    <n v="3900.8739999999998"/>
    <n v="3289.5430000000001"/>
    <n v="2678.212"/>
    <n v="1833.9929999999999"/>
    <n v="1106.2180000000001"/>
    <n v="553.10900000000004"/>
    <x v="43"/>
    <s v="Texas, 2009"/>
  </r>
  <r>
    <s v="Tom Green County"/>
    <s v="Texas"/>
    <n v="2009"/>
    <n v="106643"/>
    <n v="51290"/>
    <n v="55353"/>
    <n v="7998.2250000000004"/>
    <n v="13543.661"/>
    <n v="18555.881999999998"/>
    <n v="15143.306"/>
    <n v="12157.302"/>
    <n v="13756.947"/>
    <n v="10770.942999999999"/>
    <n v="7465.01"/>
    <n v="5438.7929999999997"/>
    <n v="1919.5740000000001"/>
    <x v="43"/>
    <s v="Texas, 2009"/>
  </r>
  <r>
    <s v="Travis County"/>
    <s v="Texas"/>
    <n v="2009"/>
    <n v="966761"/>
    <n v="498376"/>
    <n v="468385"/>
    <n v="78307.641000000003"/>
    <n v="120845.125"/>
    <n v="135346.54"/>
    <n v="218487.986"/>
    <n v="147914.43300000002"/>
    <n v="122778.647"/>
    <n v="78307.641000000003"/>
    <n v="35770.156999999999"/>
    <n v="21268.741999999998"/>
    <n v="8700.8490000000002"/>
    <x v="43"/>
    <s v="Texas, 2009"/>
  </r>
  <r>
    <s v="Trinity County"/>
    <s v="Texas"/>
    <n v="2009"/>
    <n v="14005"/>
    <n v="6628"/>
    <n v="7377"/>
    <n v="896.32"/>
    <n v="1484.5300000000002"/>
    <n v="1834.655"/>
    <n v="1162.415"/>
    <n v="1526.5450000000001"/>
    <n v="1946.6949999999999"/>
    <n v="1946.6950000000002"/>
    <n v="1764.63"/>
    <n v="1134.405"/>
    <n v="294.10500000000002"/>
    <x v="43"/>
    <s v="Texas, 2009"/>
  </r>
  <r>
    <s v="Tyler County"/>
    <s v="Texas"/>
    <n v="2009"/>
    <n v="20340"/>
    <n v="10522"/>
    <n v="9818"/>
    <n v="1118.7"/>
    <n v="2603.52"/>
    <n v="2318.7600000000002"/>
    <n v="2827.26"/>
    <n v="2461.14"/>
    <n v="2664.54"/>
    <n v="2623.86"/>
    <n v="1993.3200000000002"/>
    <n v="1342.44"/>
    <n v="366.12"/>
    <x v="43"/>
    <s v="Texas, 2009"/>
  </r>
  <r>
    <s v="Upshur County"/>
    <s v="Texas"/>
    <n v="2009"/>
    <n v="37635"/>
    <n v="18506"/>
    <n v="19129"/>
    <n v="2446.2750000000001"/>
    <n v="5268.9"/>
    <n v="4779.6450000000004"/>
    <n v="4215.12"/>
    <n v="5118.3600000000006"/>
    <n v="5795.7900000000009"/>
    <n v="4742.01"/>
    <n v="3048.4350000000004"/>
    <n v="1505.4"/>
    <n v="752.7"/>
    <x v="43"/>
    <s v="Texas, 2009"/>
  </r>
  <r>
    <s v="Upton County"/>
    <s v="Texas"/>
    <n v="2009"/>
    <n v="3046"/>
    <n v="1618"/>
    <n v="1428"/>
    <n v="268.048"/>
    <n v="383.79599999999999"/>
    <n v="362.47399999999999"/>
    <n v="423.39400000000001"/>
    <n v="438.62400000000002"/>
    <n v="408.16399999999999"/>
    <n v="386.84199999999998"/>
    <n v="158.392"/>
    <n v="124.886"/>
    <n v="94.426000000000002"/>
    <x v="43"/>
    <s v="Texas, 2009"/>
  </r>
  <r>
    <s v="Uvalde County"/>
    <s v="Texas"/>
    <n v="2009"/>
    <n v="26623"/>
    <n v="12973"/>
    <n v="13650"/>
    <n v="2209.7089999999998"/>
    <n v="4366.1720000000005"/>
    <n v="4046.6959999999999"/>
    <n v="2955.1530000000002"/>
    <n v="3301.252"/>
    <n v="3168.1369999999997"/>
    <n v="2875.2840000000001"/>
    <n v="1810.364"/>
    <n v="1384.3960000000002"/>
    <n v="452.59100000000001"/>
    <x v="43"/>
    <s v="Texas, 2009"/>
  </r>
  <r>
    <s v="Val Verde County"/>
    <s v="Texas"/>
    <n v="2009"/>
    <n v="47533"/>
    <n v="23264"/>
    <n v="24269"/>
    <n v="4515.6350000000002"/>
    <n v="7510.2139999999999"/>
    <n v="7415.1480000000001"/>
    <n v="5561.3610000000008"/>
    <n v="5751.4930000000004"/>
    <n v="5086.0309999999999"/>
    <n v="4468.1019999999999"/>
    <n v="3612.5079999999998"/>
    <n v="2661.848"/>
    <n v="998.19299999999998"/>
    <x v="43"/>
    <s v="Texas, 2009"/>
  </r>
  <r>
    <s v="Van Zandt County"/>
    <s v="Texas"/>
    <n v="2009"/>
    <n v="51874"/>
    <n v="25736"/>
    <n v="26138"/>
    <n v="3164.3139999999999"/>
    <n v="6899.2420000000002"/>
    <n v="6484.25"/>
    <n v="5602.3919999999998"/>
    <n v="6743.62"/>
    <n v="7366.1080000000002"/>
    <n v="6484.25"/>
    <n v="5031.7780000000002"/>
    <n v="3164.3140000000003"/>
    <n v="1037.48"/>
    <x v="43"/>
    <s v="Texas, 2009"/>
  </r>
  <r>
    <s v="Victoria County"/>
    <s v="Texas"/>
    <n v="2009"/>
    <n v="86206"/>
    <n v="41813"/>
    <n v="44393"/>
    <n v="6982.6859999999997"/>
    <n v="12930.900000000001"/>
    <n v="12241.252"/>
    <n v="10517.132000000001"/>
    <n v="11034.367999999999"/>
    <n v="12327.457999999999"/>
    <n v="9224.0419999999995"/>
    <n v="5775.8019999999997"/>
    <n v="3965.4760000000001"/>
    <n v="1379.296"/>
    <x v="43"/>
    <s v="Texas, 2009"/>
  </r>
  <r>
    <s v="Walker County"/>
    <s v="Texas"/>
    <n v="2009"/>
    <n v="63928"/>
    <n v="38247"/>
    <n v="25681"/>
    <n v="3004.616"/>
    <n v="5433.88"/>
    <n v="14895.224"/>
    <n v="8630.2799999999988"/>
    <n v="9908.84"/>
    <n v="10164.552"/>
    <n v="5881.3760000000002"/>
    <n v="3260.328"/>
    <n v="2045.6959999999999"/>
    <n v="575.35199999999998"/>
    <x v="43"/>
    <s v="Texas, 2009"/>
  </r>
  <r>
    <s v="Waller County"/>
    <s v="Texas"/>
    <n v="2009"/>
    <n v="35552"/>
    <n v="17635"/>
    <n v="17917"/>
    <n v="2737.5039999999999"/>
    <n v="4692.8639999999996"/>
    <n v="7537.0239999999994"/>
    <n v="4088.4799999999996"/>
    <n v="4337.3440000000001"/>
    <n v="4977.2800000000007"/>
    <n v="3661.8559999999998"/>
    <n v="2026.4639999999999"/>
    <n v="1066.56"/>
    <n v="426.62400000000002"/>
    <x v="43"/>
    <s v="Texas, 2009"/>
  </r>
  <r>
    <s v="Ward County"/>
    <s v="Texas"/>
    <n v="2009"/>
    <n v="10297"/>
    <n v="5077"/>
    <n v="5220"/>
    <n v="761.97799999999995"/>
    <n v="1637.223"/>
    <n v="1596.0349999999999"/>
    <n v="1019.403"/>
    <n v="1245.9369999999999"/>
    <n v="1431.2829999999999"/>
    <n v="1050.2939999999999"/>
    <n v="803.16599999999994"/>
    <n v="473.66199999999998"/>
    <n v="267.72199999999998"/>
    <x v="43"/>
    <s v="Texas, 2009"/>
  </r>
  <r>
    <s v="Washington County"/>
    <s v="Texas"/>
    <n v="2009"/>
    <n v="32152"/>
    <n v="15942"/>
    <n v="16210"/>
    <n v="2057.7280000000001"/>
    <n v="4051.152"/>
    <n v="5305.08"/>
    <n v="3279.5039999999999"/>
    <n v="3601.0240000000003"/>
    <n v="4501.28"/>
    <n v="3697.48"/>
    <n v="2507.8559999999998"/>
    <n v="2282.7919999999999"/>
    <n v="900.25599999999997"/>
    <x v="43"/>
    <s v="Texas, 2009"/>
  </r>
  <r>
    <s v="Webb County"/>
    <s v="Texas"/>
    <n v="2009"/>
    <n v="231035"/>
    <n v="111710"/>
    <n v="119325"/>
    <n v="30034.55"/>
    <n v="44589.755000000005"/>
    <n v="35810.425000000003"/>
    <n v="32113.865000000002"/>
    <n v="29803.514999999999"/>
    <n v="23565.57"/>
    <n v="16403.485000000001"/>
    <n v="9703.4700000000012"/>
    <n v="6237.9449999999997"/>
    <n v="2310.35"/>
    <x v="43"/>
    <s v="Texas, 2009"/>
  </r>
  <r>
    <s v="Wharton County"/>
    <s v="Texas"/>
    <n v="2009"/>
    <n v="40919"/>
    <n v="20156"/>
    <n v="20763"/>
    <n v="3314.4389999999999"/>
    <n v="6015.0930000000008"/>
    <n v="5892.3360000000002"/>
    <n v="4664.7659999999996"/>
    <n v="5033.0370000000003"/>
    <n v="5810.4979999999996"/>
    <n v="4460.1710000000003"/>
    <n v="2946.1680000000001"/>
    <n v="2168.7069999999999"/>
    <n v="572.86599999999999"/>
    <x v="43"/>
    <s v="Texas, 2009"/>
  </r>
  <r>
    <s v="Wheeler County"/>
    <s v="Texas"/>
    <n v="2009"/>
    <n v="4763"/>
    <n v="2347"/>
    <n v="2416"/>
    <n v="414.38099999999997"/>
    <n v="633.47900000000004"/>
    <n v="538.21899999999994"/>
    <n v="490.589"/>
    <n v="490.58899999999994"/>
    <n v="714.45"/>
    <n v="609.66399999999999"/>
    <n v="462.01099999999997"/>
    <n v="266.72800000000001"/>
    <n v="147.65299999999999"/>
    <x v="43"/>
    <s v="Texas, 2009"/>
  </r>
  <r>
    <s v="Wichita County"/>
    <s v="Texas"/>
    <n v="2009"/>
    <n v="128464"/>
    <n v="64934"/>
    <n v="63530"/>
    <n v="9377.8719999999994"/>
    <n v="16700.32"/>
    <n v="23637.376"/>
    <n v="17471.103999999999"/>
    <n v="16186.464"/>
    <n v="16314.928"/>
    <n v="12204.08"/>
    <n v="8735.5519999999997"/>
    <n v="5909.3440000000001"/>
    <n v="2055.424"/>
    <x v="43"/>
    <s v="Texas, 2009"/>
  </r>
  <r>
    <s v="Wilbarger County"/>
    <s v="Texas"/>
    <n v="2009"/>
    <n v="13725"/>
    <n v="6986"/>
    <n v="6739"/>
    <n v="1166.625"/>
    <n v="1784.25"/>
    <n v="2415.6000000000004"/>
    <n v="1221.5250000000001"/>
    <n v="1605.825"/>
    <n v="2045.0250000000001"/>
    <n v="1482.3"/>
    <n v="1029.375"/>
    <n v="754.875"/>
    <n v="233.32499999999999"/>
    <x v="43"/>
    <s v="Texas, 2009"/>
  </r>
  <r>
    <s v="Willacy County"/>
    <s v="Texas"/>
    <n v="2009"/>
    <n v="20364"/>
    <n v="10580"/>
    <n v="9784"/>
    <n v="1873.4880000000001"/>
    <n v="3136.056"/>
    <n v="3441.5159999999996"/>
    <n v="2667.6840000000002"/>
    <n v="2586.2280000000001"/>
    <n v="2402.9520000000002"/>
    <n v="1873.4879999999998"/>
    <n v="1242.2040000000002"/>
    <n v="957.10799999999995"/>
    <n v="224.00399999999999"/>
    <x v="43"/>
    <s v="Texas, 2009"/>
  </r>
  <r>
    <s v="Williamson County"/>
    <s v="Texas"/>
    <n v="2009"/>
    <n v="372438"/>
    <n v="186366"/>
    <n v="186072"/>
    <n v="30539.916000000001"/>
    <n v="58845.203999999998"/>
    <n v="45809.873999999996"/>
    <n v="56983.013999999996"/>
    <n v="63686.898000000001"/>
    <n v="51024.006000000001"/>
    <n v="32402.106"/>
    <n v="18621.900000000001"/>
    <n v="9683.387999999999"/>
    <n v="4096.8180000000002"/>
    <x v="43"/>
    <s v="Texas, 2009"/>
  </r>
  <r>
    <s v="Wilson County"/>
    <s v="Texas"/>
    <n v="2009"/>
    <n v="39033"/>
    <n v="19389"/>
    <n v="19644"/>
    <n v="2537.145"/>
    <n v="5893.9830000000002"/>
    <n v="5269.4549999999999"/>
    <n v="4059.4320000000002"/>
    <n v="5698.8179999999993"/>
    <n v="6206.2469999999994"/>
    <n v="4722.9930000000004"/>
    <n v="2498.1120000000001"/>
    <n v="1522.287"/>
    <n v="546.46199999999999"/>
    <x v="43"/>
    <s v="Texas, 2009"/>
  </r>
  <r>
    <s v="Winkler County"/>
    <s v="Texas"/>
    <n v="2009"/>
    <n v="6583"/>
    <n v="3310"/>
    <n v="3273"/>
    <n v="533.22299999999996"/>
    <n v="1040.114"/>
    <n v="934.78599999999994"/>
    <n v="750.46199999999999"/>
    <n v="776.79399999999998"/>
    <n v="987.45"/>
    <n v="664.88300000000004"/>
    <n v="441.06100000000004"/>
    <n v="401.56299999999999"/>
    <n v="59.247"/>
    <x v="43"/>
    <s v="Texas, 2009"/>
  </r>
  <r>
    <s v="Wise County"/>
    <s v="Texas"/>
    <n v="2009"/>
    <n v="57615"/>
    <n v="29118"/>
    <n v="28497"/>
    <n v="3744.9749999999999"/>
    <n v="8469.4049999999988"/>
    <n v="8066.1"/>
    <n v="6510.4949999999999"/>
    <n v="8815.0950000000012"/>
    <n v="8815.0950000000012"/>
    <n v="6625.7250000000004"/>
    <n v="3802.59"/>
    <n v="1958.9099999999999"/>
    <n v="748.995"/>
    <x v="43"/>
    <s v="Texas, 2009"/>
  </r>
  <r>
    <s v="Wood County"/>
    <s v="Texas"/>
    <n v="2009"/>
    <n v="42104"/>
    <n v="20273"/>
    <n v="21831"/>
    <n v="2399.9279999999999"/>
    <n v="4799.8559999999998"/>
    <n v="5978.768"/>
    <n v="3873.5680000000002"/>
    <n v="4463.0239999999994"/>
    <n v="5347.2080000000005"/>
    <n v="6062.9759999999997"/>
    <n v="5347.2080000000005"/>
    <n v="2820.9679999999998"/>
    <n v="1052.5999999999999"/>
    <x v="43"/>
    <s v="Texas, 2009"/>
  </r>
  <r>
    <s v="Yoakum County"/>
    <s v="Texas"/>
    <n v="2009"/>
    <n v="7453"/>
    <n v="3689"/>
    <n v="3764"/>
    <n v="715.48800000000006"/>
    <n v="1319.181"/>
    <n v="946.53099999999995"/>
    <n v="886.90699999999993"/>
    <n v="976.34300000000007"/>
    <n v="1035.9670000000001"/>
    <n v="752.75299999999993"/>
    <n v="409.91500000000002"/>
    <n v="305.57299999999998"/>
    <n v="111.795"/>
    <x v="43"/>
    <s v="Texas, 2009"/>
  </r>
  <r>
    <s v="Young County"/>
    <s v="Texas"/>
    <n v="2009"/>
    <n v="17701"/>
    <n v="8427"/>
    <n v="9274"/>
    <n v="1185.9670000000001"/>
    <n v="2354.2330000000002"/>
    <n v="2035.6149999999998"/>
    <n v="2053.3159999999998"/>
    <n v="2053.3159999999998"/>
    <n v="2566.645"/>
    <n v="2124.12"/>
    <n v="1663.894"/>
    <n v="1185.9670000000001"/>
    <n v="460.226"/>
    <x v="43"/>
    <s v="Texas, 2009"/>
  </r>
  <r>
    <s v="Zapata County"/>
    <s v="Texas"/>
    <n v="2009"/>
    <n v="13561"/>
    <n v="6788"/>
    <n v="6773"/>
    <n v="1491.71"/>
    <n v="2413.8580000000002"/>
    <n v="2129.0769999999998"/>
    <n v="1654.442"/>
    <n v="1451.027"/>
    <n v="1410.3440000000001"/>
    <n v="1451.027"/>
    <n v="732.29399999999998"/>
    <n v="759.41599999999994"/>
    <n v="81.366"/>
    <x v="43"/>
    <s v="Texas, 2009"/>
  </r>
  <r>
    <s v="Zavala County"/>
    <s v="Texas"/>
    <n v="2009"/>
    <n v="11620"/>
    <n v="5628"/>
    <n v="5992"/>
    <n v="1034.18"/>
    <n v="2079.98"/>
    <n v="1905.6799999999998"/>
    <n v="1336.3000000000002"/>
    <n v="1347.92"/>
    <n v="1464.12"/>
    <n v="1080.6600000000001"/>
    <n v="685.57999999999993"/>
    <n v="511.28"/>
    <n v="174.3"/>
    <x v="43"/>
    <s v="Texas, 2009"/>
  </r>
  <r>
    <s v="Beaver County"/>
    <s v="Utah"/>
    <n v="2009"/>
    <n v="6139"/>
    <n v="3228"/>
    <n v="2911"/>
    <n v="601.62199999999996"/>
    <n v="1111.1590000000001"/>
    <n v="841.04300000000001"/>
    <n v="736.68000000000006"/>
    <n v="699.846"/>
    <n v="742.81899999999996"/>
    <n v="595.48299999999995"/>
    <n v="392.89600000000002"/>
    <n v="239.42099999999999"/>
    <n v="184.17"/>
    <x v="44"/>
    <s v="Utah, 2009"/>
  </r>
  <r>
    <s v="Box Elder County"/>
    <s v="Utah"/>
    <n v="2009"/>
    <n v="47897"/>
    <n v="24374"/>
    <n v="23523"/>
    <n v="4406.5240000000003"/>
    <n v="8956.7389999999996"/>
    <n v="7232.4470000000001"/>
    <n v="6035.0219999999999"/>
    <n v="5747.6399999999994"/>
    <n v="6226.6100000000006"/>
    <n v="4071.2449999999999"/>
    <n v="2825.9229999999998"/>
    <n v="1724.2919999999999"/>
    <n v="622.66099999999994"/>
    <x v="44"/>
    <s v="Utah, 2009"/>
  </r>
  <r>
    <s v="Cache County"/>
    <s v="Utah"/>
    <n v="2009"/>
    <n v="109347"/>
    <n v="54047"/>
    <n v="55300"/>
    <n v="11372.088"/>
    <n v="17495.52"/>
    <n v="30945.201000000001"/>
    <n v="12684.252"/>
    <n v="11044.046999999999"/>
    <n v="10606.659"/>
    <n v="6998.2080000000005"/>
    <n v="4155.1859999999997"/>
    <n v="2843.0219999999999"/>
    <n v="1202.817"/>
    <x v="44"/>
    <s v="Utah, 2009"/>
  </r>
  <r>
    <s v="Daggett County"/>
    <s v="Utah"/>
    <n v="2009"/>
    <n v="779"/>
    <n v="433"/>
    <n v="346"/>
    <n v="56.088000000000001"/>
    <n v="65.436000000000007"/>
    <n v="113.73399999999999"/>
    <n v="143.33600000000001"/>
    <n v="64.657000000000011"/>
    <n v="103.607"/>
    <n v="94.259"/>
    <n v="88.805999999999997"/>
    <n v="42.844999999999999"/>
    <n v="4.6740000000000004"/>
    <x v="44"/>
    <s v="Utah, 2009"/>
  </r>
  <r>
    <s v="Davis County"/>
    <s v="Utah"/>
    <n v="2009"/>
    <n v="286502"/>
    <n v="144518"/>
    <n v="141984"/>
    <n v="29223.204000000002"/>
    <n v="52143.364000000001"/>
    <n v="44694.312000000005"/>
    <n v="45840.32"/>
    <n v="35812.75"/>
    <n v="33807.235999999997"/>
    <n v="22060.654000000002"/>
    <n v="12606.088"/>
    <n v="7735.5540000000001"/>
    <n v="2578.518"/>
    <x v="44"/>
    <s v="Utah, 2009"/>
  </r>
  <r>
    <s v="Duchesne County"/>
    <s v="Utah"/>
    <n v="2009"/>
    <n v="16327"/>
    <n v="8439"/>
    <n v="7888"/>
    <n v="1649.027"/>
    <n v="3069.4760000000001"/>
    <n v="2547.0120000000002"/>
    <n v="2008.221"/>
    <n v="1698.008"/>
    <n v="2138.837"/>
    <n v="1567.3920000000001"/>
    <n v="1061.2550000000001"/>
    <n v="457.15600000000006"/>
    <n v="114.289"/>
    <x v="44"/>
    <s v="Utah, 2009"/>
  </r>
  <r>
    <s v="Emery County"/>
    <s v="Utah"/>
    <n v="2009"/>
    <n v="10408"/>
    <n v="5281"/>
    <n v="5127"/>
    <n v="884.68"/>
    <n v="1769.3600000000001"/>
    <n v="1696.5039999999999"/>
    <n v="1040.8"/>
    <n v="1134.472"/>
    <n v="1498.752"/>
    <n v="1124.0640000000001"/>
    <n v="686.928"/>
    <n v="416.32"/>
    <n v="156.12"/>
    <x v="44"/>
    <s v="Utah, 2009"/>
  </r>
  <r>
    <s v="Garfield County"/>
    <s v="Utah"/>
    <n v="2009"/>
    <n v="4488"/>
    <n v="2306"/>
    <n v="2182"/>
    <n v="332.11200000000002"/>
    <n v="695.6400000000001"/>
    <n v="399.43200000000002"/>
    <n v="534.072"/>
    <n v="565.48800000000006"/>
    <n v="592.41599999999994"/>
    <n v="632.80799999999999"/>
    <n v="417.38400000000001"/>
    <n v="246.83999999999997"/>
    <n v="80.784000000000006"/>
    <x v="44"/>
    <s v="Utah, 2009"/>
  </r>
  <r>
    <s v="Grand County"/>
    <s v="Utah"/>
    <n v="2009"/>
    <n v="9407"/>
    <n v="4695"/>
    <n v="4712"/>
    <n v="658.49"/>
    <n v="1185.2819999999999"/>
    <n v="1269.9450000000002"/>
    <n v="1204.096"/>
    <n v="1091.212"/>
    <n v="1542.748"/>
    <n v="1260.538"/>
    <n v="649.08300000000008"/>
    <n v="442.12900000000002"/>
    <n v="103.477"/>
    <x v="44"/>
    <s v="Utah, 2009"/>
  </r>
  <r>
    <s v="Iron County"/>
    <s v="Utah"/>
    <n v="2009"/>
    <n v="42752"/>
    <n v="21244"/>
    <n v="21508"/>
    <n v="4232.4480000000003"/>
    <n v="6626.5599999999995"/>
    <n v="11414.784"/>
    <n v="4574.4639999999999"/>
    <n v="4061.44"/>
    <n v="4360.7039999999997"/>
    <n v="3420.16"/>
    <n v="2351.3599999999997"/>
    <n v="1197.056"/>
    <n v="555.77599999999995"/>
    <x v="44"/>
    <s v="Utah, 2009"/>
  </r>
  <r>
    <s v="Juab County"/>
    <s v="Utah"/>
    <n v="2009"/>
    <n v="9563"/>
    <n v="4892"/>
    <n v="4671"/>
    <n v="927.61099999999999"/>
    <n v="1960.415"/>
    <n v="1329.2570000000001"/>
    <n v="1243.19"/>
    <n v="1195.375"/>
    <n v="1051.93"/>
    <n v="822.41800000000001"/>
    <n v="564.21699999999998"/>
    <n v="306.01599999999996"/>
    <n v="133.88200000000001"/>
    <x v="44"/>
    <s v="Utah, 2009"/>
  </r>
  <r>
    <s v="Kane County"/>
    <s v="Utah"/>
    <n v="2009"/>
    <n v="6447"/>
    <n v="3291"/>
    <n v="3156"/>
    <n v="444.84300000000002"/>
    <n v="799.42800000000011"/>
    <n v="915.47400000000005"/>
    <n v="477.07800000000003"/>
    <n v="644.70000000000005"/>
    <n v="941.26199999999994"/>
    <n v="1044.414"/>
    <n v="651.14699999999993"/>
    <n v="419.05500000000001"/>
    <n v="103.152"/>
    <x v="44"/>
    <s v="Utah, 2009"/>
  </r>
  <r>
    <s v="Millard County"/>
    <s v="Utah"/>
    <n v="2009"/>
    <n v="12007"/>
    <n v="6111"/>
    <n v="5896"/>
    <n v="1008.588"/>
    <n v="2113.232"/>
    <n v="2005.1689999999999"/>
    <n v="996.5809999999999"/>
    <n v="1272.7420000000002"/>
    <n v="1729.008"/>
    <n v="1284.7489999999998"/>
    <n v="852.49699999999996"/>
    <n v="528.30799999999999"/>
    <n v="216.126"/>
    <x v="44"/>
    <s v="Utah, 2009"/>
  </r>
  <r>
    <s v="Morgan County"/>
    <s v="Utah"/>
    <n v="2009"/>
    <n v="8381"/>
    <n v="4286"/>
    <n v="4095"/>
    <n v="687.24199999999996"/>
    <n v="1600.7710000000002"/>
    <n v="1332.5790000000002"/>
    <n v="796.19499999999994"/>
    <n v="1114.673"/>
    <n v="1198.4829999999999"/>
    <n v="796.19499999999994"/>
    <n v="519.62200000000007"/>
    <n v="251.43"/>
    <n v="75.429000000000002"/>
    <x v="44"/>
    <s v="Utah, 2009"/>
  </r>
  <r>
    <s v="Piute County"/>
    <s v="Utah"/>
    <n v="2009"/>
    <n v="1516"/>
    <n v="824"/>
    <n v="692"/>
    <n v="98.54"/>
    <n v="307.74800000000005"/>
    <n v="174.34"/>
    <n v="112.184"/>
    <n v="133.40799999999999"/>
    <n v="136.44"/>
    <n v="227.4"/>
    <n v="169.792"/>
    <n v="125.828"/>
    <n v="31.835999999999999"/>
    <x v="44"/>
    <s v="Utah, 2009"/>
  </r>
  <r>
    <s v="Rich County"/>
    <s v="Utah"/>
    <n v="2009"/>
    <n v="2067"/>
    <n v="983"/>
    <n v="1084"/>
    <n v="159.15899999999999"/>
    <n v="312.11700000000002"/>
    <n v="297.64800000000002"/>
    <n v="208.767"/>
    <n v="208.767"/>
    <n v="270.77699999999999"/>
    <n v="283.17899999999997"/>
    <n v="206.7"/>
    <n v="59.942999999999998"/>
    <n v="59.942999999999998"/>
    <x v="44"/>
    <s v="Utah, 2009"/>
  </r>
  <r>
    <s v="Salt Lake County"/>
    <s v="Utah"/>
    <n v="2009"/>
    <n v="1000299"/>
    <n v="505464"/>
    <n v="494835"/>
    <n v="93027.807000000001"/>
    <n v="155046.345"/>
    <n v="145043.35499999998"/>
    <n v="185055.315"/>
    <n v="132039.46799999999"/>
    <n v="123036.777"/>
    <n v="84025.115999999995"/>
    <n v="44013.156000000003"/>
    <n v="30008.97"/>
    <n v="11003.289000000001"/>
    <x v="44"/>
    <s v="Utah, 2009"/>
  </r>
  <r>
    <s v="San Juan County"/>
    <s v="Utah"/>
    <n v="2009"/>
    <n v="14429"/>
    <n v="7178"/>
    <n v="7251"/>
    <n v="1240.894"/>
    <n v="2784.7969999999996"/>
    <n v="2510.6459999999997"/>
    <n v="1774.7670000000001"/>
    <n v="1673.7640000000001"/>
    <n v="1702.6219999999998"/>
    <n v="1313.039"/>
    <n v="750.30799999999999"/>
    <n v="461.72800000000001"/>
    <n v="216.435"/>
    <x v="44"/>
    <s v="Utah, 2009"/>
  </r>
  <r>
    <s v="Sanpete County"/>
    <s v="Utah"/>
    <n v="2009"/>
    <n v="24742"/>
    <n v="12895"/>
    <n v="11847"/>
    <n v="2103.0700000000002"/>
    <n v="4206.1399999999994"/>
    <n v="5542.2080000000005"/>
    <n v="2202.038"/>
    <n v="2919.5559999999996"/>
    <n v="2647.3940000000002"/>
    <n v="2301.0060000000003"/>
    <n v="1608.23"/>
    <n v="989.68000000000006"/>
    <n v="222.678"/>
    <x v="44"/>
    <s v="Utah, 2009"/>
  </r>
  <r>
    <s v="Sevier County"/>
    <s v="Utah"/>
    <n v="2009"/>
    <n v="19603"/>
    <n v="9979"/>
    <n v="9624"/>
    <n v="1705.461"/>
    <n v="3548.143"/>
    <n v="2999.259"/>
    <n v="2175.933"/>
    <n v="2117.1239999999998"/>
    <n v="2411.1689999999999"/>
    <n v="1999.5060000000001"/>
    <n v="1470.2249999999999"/>
    <n v="882.13499999999999"/>
    <n v="313.64800000000002"/>
    <x v="44"/>
    <s v="Utah, 2009"/>
  </r>
  <r>
    <s v="Summit County"/>
    <s v="Utah"/>
    <n v="2009"/>
    <n v="35644"/>
    <n v="18564"/>
    <n v="17080"/>
    <n v="2673.3"/>
    <n v="5346.6"/>
    <n v="4669.3640000000005"/>
    <n v="4669.3639999999996"/>
    <n v="5845.616"/>
    <n v="6166.4120000000003"/>
    <n v="3992.1279999999997"/>
    <n v="1461.404"/>
    <n v="534.66"/>
    <n v="285.15199999999999"/>
    <x v="44"/>
    <s v="Utah, 2009"/>
  </r>
  <r>
    <s v="Tooele County"/>
    <s v="Utah"/>
    <n v="2009"/>
    <n v="54473"/>
    <n v="27436"/>
    <n v="27037"/>
    <n v="5665.192"/>
    <n v="10731.181"/>
    <n v="7081.49"/>
    <n v="9260.41"/>
    <n v="7517.2740000000003"/>
    <n v="6155.4490000000005"/>
    <n v="3976.5289999999995"/>
    <n v="2287.866"/>
    <n v="1252.8789999999999"/>
    <n v="381.31099999999998"/>
    <x v="44"/>
    <s v="Utah, 2009"/>
  </r>
  <r>
    <s v="Uintah County"/>
    <s v="Utah"/>
    <n v="2009"/>
    <n v="29014"/>
    <n v="14570"/>
    <n v="14444"/>
    <n v="2872.386"/>
    <n v="5019.4220000000005"/>
    <n v="4526.1840000000002"/>
    <n v="4439.1419999999998"/>
    <n v="3220.5540000000001"/>
    <n v="3597.7359999999999"/>
    <n v="2553.232"/>
    <n v="1508.7280000000001"/>
    <n v="957.46199999999999"/>
    <n v="319.154"/>
    <x v="44"/>
    <s v="Utah, 2009"/>
  </r>
  <r>
    <s v="Utah County"/>
    <s v="Utah"/>
    <n v="2009"/>
    <n v="504990"/>
    <n v="250847"/>
    <n v="254143"/>
    <n v="57568.86"/>
    <n v="92413.170000000013"/>
    <n v="129782.43"/>
    <n v="65143.71"/>
    <n v="54033.93"/>
    <n v="43429.14"/>
    <n v="30299.4"/>
    <n v="17674.650000000001"/>
    <n v="10604.79"/>
    <n v="4039.92"/>
    <x v="44"/>
    <s v="Utah, 2009"/>
  </r>
  <r>
    <s v="Wasatch County"/>
    <s v="Utah"/>
    <n v="2009"/>
    <n v="20318"/>
    <n v="10302"/>
    <n v="10016"/>
    <n v="2011.482"/>
    <n v="3657.24"/>
    <n v="2763.248"/>
    <n v="2681.9759999999997"/>
    <n v="2722.6120000000001"/>
    <n v="2641.34"/>
    <n v="1828.62"/>
    <n v="1198.7620000000002"/>
    <n v="711.13"/>
    <n v="121.908"/>
    <x v="44"/>
    <s v="Utah, 2009"/>
  </r>
  <r>
    <s v="Washington County"/>
    <s v="Utah"/>
    <n v="2009"/>
    <n v="130258"/>
    <n v="64753"/>
    <n v="65505"/>
    <n v="12374.51"/>
    <n v="20189.989999999998"/>
    <n v="18105.862000000001"/>
    <n v="19147.925999999999"/>
    <n v="12504.768"/>
    <n v="12895.541999999999"/>
    <n v="12765.284"/>
    <n v="11462.704000000002"/>
    <n v="7685.2219999999998"/>
    <n v="2995.9340000000002"/>
    <x v="44"/>
    <s v="Utah, 2009"/>
  </r>
  <r>
    <s v="Wayne County"/>
    <s v="Utah"/>
    <n v="2009"/>
    <n v="2502"/>
    <n v="1314"/>
    <n v="1188"/>
    <n v="195.15600000000001"/>
    <n v="387.81"/>
    <n v="315.25199999999995"/>
    <n v="200.16"/>
    <n v="320.25599999999997"/>
    <n v="387.81"/>
    <n v="345.27600000000001"/>
    <n v="195.15600000000001"/>
    <n v="120.096"/>
    <n v="40.031999999999996"/>
    <x v="44"/>
    <s v="Utah, 2009"/>
  </r>
  <r>
    <s v="Weber County"/>
    <s v="Utah"/>
    <n v="2009"/>
    <n v="221981"/>
    <n v="112011"/>
    <n v="109970"/>
    <n v="19978.29"/>
    <n v="35072.998"/>
    <n v="32631.207000000002"/>
    <n v="37736.770000000004"/>
    <n v="26637.72"/>
    <n v="27969.606"/>
    <n v="19534.328000000001"/>
    <n v="11543.011999999999"/>
    <n v="7991.3159999999998"/>
    <n v="3107.7339999999999"/>
    <x v="44"/>
    <s v="Utah, 2009"/>
  </r>
  <r>
    <s v="Addison County"/>
    <s v="Vermont"/>
    <n v="2009"/>
    <n v="36659"/>
    <n v="18260"/>
    <n v="18399"/>
    <n v="1832.95"/>
    <n v="4435.7389999999996"/>
    <n v="6708.5969999999998"/>
    <n v="3335.9690000000001"/>
    <n v="5095.6010000000006"/>
    <n v="5975.4169999999995"/>
    <n v="4765.67"/>
    <n v="2419.4940000000001"/>
    <n v="1503.019"/>
    <n v="623.20299999999997"/>
    <x v="45"/>
    <s v="Vermont, 2009"/>
  </r>
  <r>
    <s v="Bennington County"/>
    <s v="Vermont"/>
    <n v="2009"/>
    <n v="36466"/>
    <n v="17516"/>
    <n v="18950"/>
    <n v="1859.7660000000001"/>
    <n v="4011.26"/>
    <n v="4995.8420000000006"/>
    <n v="3354.8719999999998"/>
    <n v="4521.7839999999997"/>
    <n v="5980.424"/>
    <n v="5032.308"/>
    <n v="3281.94"/>
    <n v="2589.0859999999998"/>
    <n v="765.78599999999994"/>
    <x v="45"/>
    <s v="Vermont, 2009"/>
  </r>
  <r>
    <s v="Caledonia County"/>
    <s v="Vermont"/>
    <n v="2009"/>
    <n v="30356"/>
    <n v="15092"/>
    <n v="15264"/>
    <n v="1699.9359999999999"/>
    <n v="3642.72"/>
    <n v="4310.5519999999997"/>
    <n v="3278.4479999999999"/>
    <n v="3885.5679999999998"/>
    <n v="4948.0280000000002"/>
    <n v="4189.1279999999997"/>
    <n v="2215.9879999999998"/>
    <n v="1487.444"/>
    <n v="789.25599999999997"/>
    <x v="45"/>
    <s v="Vermont, 2009"/>
  </r>
  <r>
    <s v="Chittenden County"/>
    <s v="Vermont"/>
    <n v="2009"/>
    <n v="150924"/>
    <n v="73733"/>
    <n v="77191"/>
    <n v="8149.8959999999997"/>
    <n v="17356.260000000002"/>
    <n v="30486.648000000001"/>
    <n v="18412.728000000003"/>
    <n v="21582.131999999998"/>
    <n v="23695.067999999999"/>
    <n v="15847.02"/>
    <n v="7998.9719999999998"/>
    <n v="5282.34"/>
    <n v="2112.9360000000001"/>
    <x v="45"/>
    <s v="Vermont, 2009"/>
  </r>
  <r>
    <s v="Essex County"/>
    <s v="Vermont"/>
    <n v="2009"/>
    <n v="6436"/>
    <n v="3196"/>
    <n v="3240"/>
    <n v="251.00399999999999"/>
    <n v="740.14"/>
    <n v="765.88400000000001"/>
    <n v="592.11200000000008"/>
    <n v="939.65599999999995"/>
    <n v="1126.3000000000002"/>
    <n v="920.34799999999996"/>
    <n v="611.42000000000007"/>
    <n v="386.15999999999997"/>
    <n v="96.54"/>
    <x v="45"/>
    <s v="Vermont, 2009"/>
  </r>
  <r>
    <s v="Franklin County"/>
    <s v="Vermont"/>
    <n v="2009"/>
    <n v="47861"/>
    <n v="23844"/>
    <n v="24017"/>
    <n v="3063.1039999999998"/>
    <n v="6700.54"/>
    <n v="6126.2080000000005"/>
    <n v="5934.7640000000001"/>
    <n v="7466.3160000000007"/>
    <n v="7657.76"/>
    <n v="5456.1540000000005"/>
    <n v="3015.2429999999999"/>
    <n v="2010.162"/>
    <n v="526.471"/>
    <x v="45"/>
    <s v="Vermont, 2009"/>
  </r>
  <r>
    <s v="Grand Isle County"/>
    <s v="Vermont"/>
    <n v="2009"/>
    <n v="7575"/>
    <n v="3798"/>
    <n v="3777"/>
    <n v="363.6"/>
    <n v="863.55"/>
    <n v="893.85"/>
    <n v="643.875"/>
    <n v="1083.2249999999999"/>
    <n v="1461.9749999999999"/>
    <n v="1242.3"/>
    <n v="628.72500000000002"/>
    <n v="303"/>
    <n v="90.9"/>
    <x v="45"/>
    <s v="Vermont, 2009"/>
  </r>
  <r>
    <s v="Lamoille County"/>
    <s v="Vermont"/>
    <n v="2009"/>
    <n v="25253"/>
    <n v="12640"/>
    <n v="12613"/>
    <n v="1388.915"/>
    <n v="2929.348"/>
    <n v="3383.902"/>
    <n v="3434.4079999999999"/>
    <n v="3409.1549999999997"/>
    <n v="3914.2150000000001"/>
    <n v="3080.866"/>
    <n v="2070.7460000000001"/>
    <n v="1313.1559999999999"/>
    <n v="378.79500000000002"/>
    <x v="45"/>
    <s v="Vermont, 2009"/>
  </r>
  <r>
    <s v="Orange County"/>
    <s v="Vermont"/>
    <n v="2009"/>
    <n v="28977"/>
    <n v="14553"/>
    <n v="14424"/>
    <n v="1477.827"/>
    <n v="3535.1940000000004"/>
    <n v="3998.826"/>
    <n v="2781.7919999999999"/>
    <n v="4027.8029999999999"/>
    <n v="5099.9519999999993"/>
    <n v="3998.826"/>
    <n v="2202.252"/>
    <n v="1361.9189999999999"/>
    <n v="463.63200000000001"/>
    <x v="45"/>
    <s v="Vermont, 2009"/>
  </r>
  <r>
    <s v="Orleans County"/>
    <s v="Vermont"/>
    <n v="2009"/>
    <n v="27265"/>
    <n v="13573"/>
    <n v="13692"/>
    <n v="1445.0450000000001"/>
    <n v="3271.8"/>
    <n v="3380.86"/>
    <n v="2835.5600000000004"/>
    <n v="3626.2449999999999"/>
    <n v="4444.1949999999997"/>
    <n v="3898.8950000000004"/>
    <n v="2344.79"/>
    <n v="1390.5149999999999"/>
    <n v="708.89"/>
    <x v="45"/>
    <s v="Vermont, 2009"/>
  </r>
  <r>
    <s v="Rutland County"/>
    <s v="Vermont"/>
    <n v="2009"/>
    <n v="63306"/>
    <n v="30867"/>
    <n v="32439"/>
    <n v="3038.6880000000001"/>
    <n v="6837.0480000000007"/>
    <n v="8989.4520000000011"/>
    <n v="6393.9059999999999"/>
    <n v="8419.6980000000003"/>
    <n v="10635.407999999999"/>
    <n v="8926.1460000000006"/>
    <n v="5127.7860000000001"/>
    <n v="3735.0540000000001"/>
    <n v="1266.1199999999999"/>
    <x v="45"/>
    <s v="Vermont, 2009"/>
  </r>
  <r>
    <s v="Washington County"/>
    <s v="Vermont"/>
    <n v="2009"/>
    <n v="58788"/>
    <n v="28998"/>
    <n v="29790"/>
    <n v="3056.9760000000001"/>
    <n v="6643.0439999999999"/>
    <n v="8230.32"/>
    <n v="6584.2560000000003"/>
    <n v="8171.5320000000011"/>
    <n v="9876.384"/>
    <n v="7995.1680000000006"/>
    <n v="4291.5240000000003"/>
    <n v="3056.9760000000001"/>
    <n v="881.82"/>
    <x v="45"/>
    <s v="Vermont, 2009"/>
  </r>
  <r>
    <s v="Windham County"/>
    <s v="Vermont"/>
    <n v="2009"/>
    <n v="43627"/>
    <n v="21295"/>
    <n v="22332"/>
    <n v="2094.096"/>
    <n v="4973.4780000000001"/>
    <n v="5802.3909999999996"/>
    <n v="4231.8189999999995"/>
    <n v="5715.1370000000006"/>
    <n v="7765.6059999999998"/>
    <n v="6544.05"/>
    <n v="3402.9059999999999"/>
    <n v="2312.2309999999998"/>
    <n v="828.91300000000001"/>
    <x v="45"/>
    <s v="Vermont, 2009"/>
  </r>
  <r>
    <s v="Windsor County"/>
    <s v="Vermont"/>
    <n v="2009"/>
    <n v="56921"/>
    <n v="27674"/>
    <n v="29247"/>
    <n v="2789.1289999999999"/>
    <n v="6318.2309999999998"/>
    <n v="6659.7569999999996"/>
    <n v="5692.1"/>
    <n v="7513.5720000000001"/>
    <n v="9847.3330000000005"/>
    <n v="8538.15"/>
    <n v="4952.1270000000004"/>
    <n v="3472.1809999999996"/>
    <n v="1195.3409999999999"/>
    <x v="45"/>
    <s v="Vermont, 2009"/>
  </r>
  <r>
    <s v="Accomack County"/>
    <s v="Virginia"/>
    <n v="2009"/>
    <n v="38522"/>
    <n v="18876"/>
    <n v="19646"/>
    <n v="2157.232"/>
    <n v="4969.3379999999997"/>
    <n v="4661.1620000000003"/>
    <n v="4545.5959999999995"/>
    <n v="4468.5519999999997"/>
    <n v="6047.9539999999997"/>
    <n v="5200.47"/>
    <n v="3659.59"/>
    <n v="2080.1880000000001"/>
    <n v="654.87400000000002"/>
    <x v="46"/>
    <s v="Virginia, 2009"/>
  </r>
  <r>
    <s v="Albemarle County"/>
    <s v="Virginia"/>
    <n v="2009"/>
    <n v="92866"/>
    <n v="44520"/>
    <n v="48346"/>
    <n v="5386.2280000000001"/>
    <n v="11236.786"/>
    <n v="16158.684000000001"/>
    <n v="11979.714"/>
    <n v="12072.58"/>
    <n v="13837.034"/>
    <n v="10586.724"/>
    <n v="6036.29"/>
    <n v="4086.1040000000003"/>
    <n v="1392.99"/>
    <x v="46"/>
    <s v="Virginia, 2009"/>
  </r>
  <r>
    <s v="Alleghany County"/>
    <s v="Virginia"/>
    <n v="2009"/>
    <n v="16397"/>
    <n v="8066"/>
    <n v="8331"/>
    <n v="901.83500000000004"/>
    <n v="2000.4339999999997"/>
    <n v="1869.2579999999998"/>
    <n v="1442.9360000000001"/>
    <n v="2262.7860000000001"/>
    <n v="2410.3590000000004"/>
    <n v="2410.3590000000004"/>
    <n v="1639.6999999999998"/>
    <n v="951.02600000000007"/>
    <n v="491.91"/>
    <x v="46"/>
    <s v="Virginia, 2009"/>
  </r>
  <r>
    <s v="Amelia County"/>
    <s v="Virginia"/>
    <n v="2009"/>
    <n v="12581"/>
    <n v="6135"/>
    <n v="6446"/>
    <n v="742.279"/>
    <n v="1597.7869999999998"/>
    <n v="1459.396"/>
    <n v="1497.1390000000001"/>
    <n v="1736.1779999999999"/>
    <n v="2000.3789999999999"/>
    <n v="1648.1109999999999"/>
    <n v="1107.1280000000002"/>
    <n v="603.88799999999992"/>
    <n v="176.13399999999999"/>
    <x v="46"/>
    <s v="Virginia, 2009"/>
  </r>
  <r>
    <s v="Amherst County"/>
    <s v="Virginia"/>
    <n v="2009"/>
    <n v="32185"/>
    <n v="15176"/>
    <n v="17009"/>
    <n v="1609.25"/>
    <n v="3765.645"/>
    <n v="5117.415"/>
    <n v="3121.9449999999997"/>
    <n v="4441.53"/>
    <n v="4956.49"/>
    <n v="4023.125"/>
    <n v="2864.4650000000001"/>
    <n v="1866.73"/>
    <n v="418.40499999999997"/>
    <x v="46"/>
    <s v="Virginia, 2009"/>
  </r>
  <r>
    <s v="Appomattox County"/>
    <s v="Virginia"/>
    <n v="2009"/>
    <n v="14218"/>
    <n v="6944"/>
    <n v="7274"/>
    <n v="796.20799999999997"/>
    <n v="1819.904"/>
    <n v="1763.0320000000002"/>
    <n v="1308.056"/>
    <n v="2161.136"/>
    <n v="2189.5720000000001"/>
    <n v="1933.6479999999999"/>
    <n v="1251.184"/>
    <n v="796.20800000000008"/>
    <n v="199.05199999999999"/>
    <x v="46"/>
    <s v="Virginia, 2009"/>
  </r>
  <r>
    <s v="Arlington County"/>
    <s v="Virginia"/>
    <n v="2009"/>
    <n v="206405"/>
    <n v="103976"/>
    <n v="102429"/>
    <n v="13003.514999999999"/>
    <n v="16305.995000000001"/>
    <n v="24768.6"/>
    <n v="56348.565000000002"/>
    <n v="32611.989999999998"/>
    <n v="25181.41"/>
    <n v="20227.690000000002"/>
    <n v="9081.82"/>
    <n v="5572.9349999999995"/>
    <n v="3508.8850000000002"/>
    <x v="46"/>
    <s v="Virginia, 2009"/>
  </r>
  <r>
    <s v="Augusta County"/>
    <s v="Virginia"/>
    <n v="2009"/>
    <n v="70991"/>
    <n v="36327"/>
    <n v="34664"/>
    <n v="4117.4780000000001"/>
    <n v="8589.9110000000001"/>
    <n v="8376.9380000000001"/>
    <n v="8021.9830000000002"/>
    <n v="10506.668"/>
    <n v="11784.505999999999"/>
    <n v="9938.74"/>
    <n v="5679.28"/>
    <n v="2910.6309999999999"/>
    <n v="993.87400000000002"/>
    <x v="46"/>
    <s v="Virginia, 2009"/>
  </r>
  <r>
    <s v="Bath County"/>
    <s v="Virginia"/>
    <n v="2009"/>
    <n v="4636"/>
    <n v="2430"/>
    <n v="2206"/>
    <n v="213.256"/>
    <n v="533.14"/>
    <n v="458.964"/>
    <n v="329.15600000000001"/>
    <n v="751.03199999999993"/>
    <n v="876.20400000000006"/>
    <n v="570.22799999999995"/>
    <n v="426.512"/>
    <n v="421.87599999999998"/>
    <n v="50.996000000000002"/>
    <x v="46"/>
    <s v="Virginia, 2009"/>
  </r>
  <r>
    <s v="Bedford County"/>
    <s v="Virginia"/>
    <n v="2009"/>
    <n v="65916"/>
    <n v="32740"/>
    <n v="33176"/>
    <n v="3427.6320000000001"/>
    <n v="8700.9120000000003"/>
    <n v="7646.2560000000003"/>
    <n v="5932.4400000000005"/>
    <n v="10085.148000000001"/>
    <n v="11469.384"/>
    <n v="9953.3159999999989"/>
    <n v="5471.0280000000002"/>
    <n v="2504.808"/>
    <n v="725.07600000000002"/>
    <x v="46"/>
    <s v="Virginia, 2009"/>
  </r>
  <r>
    <s v="Bland County"/>
    <s v="Virginia"/>
    <n v="2009"/>
    <n v="6792"/>
    <n v="3326"/>
    <n v="3466"/>
    <n v="196.96799999999999"/>
    <n v="801.4559999999999"/>
    <n v="753.91200000000003"/>
    <n v="767.49599999999998"/>
    <n v="950.88"/>
    <n v="1059.5520000000001"/>
    <n v="1052.76"/>
    <n v="753.91200000000003"/>
    <n v="380.35199999999998"/>
    <n v="74.712000000000003"/>
    <x v="46"/>
    <s v="Virginia, 2009"/>
  </r>
  <r>
    <s v="Botetourt County"/>
    <s v="Virginia"/>
    <n v="2009"/>
    <n v="32231"/>
    <n v="15867"/>
    <n v="16364"/>
    <n v="1708.2429999999999"/>
    <n v="3964.413"/>
    <n v="3642.1030000000001"/>
    <n v="2739.6350000000002"/>
    <n v="4963.5740000000005"/>
    <n v="5608.1940000000004"/>
    <n v="4737.9570000000003"/>
    <n v="2868.5590000000002"/>
    <n v="1450.395"/>
    <n v="547.92700000000002"/>
    <x v="46"/>
    <s v="Virginia, 2009"/>
  </r>
  <r>
    <s v="Brunswick County"/>
    <s v="Virginia"/>
    <n v="2009"/>
    <n v="17786"/>
    <n v="9535"/>
    <n v="8251"/>
    <n v="889.3"/>
    <n v="1760.8139999999999"/>
    <n v="2810.1880000000001"/>
    <n v="2312.1800000000003"/>
    <n v="2525.6120000000001"/>
    <n v="2596.7559999999999"/>
    <n v="2205.4639999999999"/>
    <n v="1511.81"/>
    <n v="764.798"/>
    <n v="409.07799999999997"/>
    <x v="46"/>
    <s v="Virginia, 2009"/>
  </r>
  <r>
    <s v="Buchanan County"/>
    <s v="Virginia"/>
    <n v="2009"/>
    <n v="23584"/>
    <n v="11892"/>
    <n v="11692"/>
    <n v="1108.4480000000001"/>
    <n v="2547.0720000000001"/>
    <n v="2782.9120000000003"/>
    <n v="2971.5839999999998"/>
    <n v="3466.848"/>
    <n v="4009.2799999999997"/>
    <n v="3372.5119999999997"/>
    <n v="2098.9760000000001"/>
    <n v="1037.6959999999999"/>
    <n v="188.672"/>
    <x v="46"/>
    <s v="Virginia, 2009"/>
  </r>
  <r>
    <s v="Buckingham County"/>
    <s v="Virginia"/>
    <n v="2009"/>
    <n v="15932"/>
    <n v="10391"/>
    <n v="5541"/>
    <n v="796.6"/>
    <n v="605.41600000000005"/>
    <n v="732.87199999999996"/>
    <n v="2660.6440000000002"/>
    <n v="3616.5640000000003"/>
    <n v="3377.5839999999998"/>
    <n v="2023.364"/>
    <n v="1274.56"/>
    <n v="557.62"/>
    <n v="286.77600000000001"/>
    <x v="46"/>
    <s v="Virginia, 2009"/>
  </r>
  <r>
    <s v="Campbell County"/>
    <s v="Virginia"/>
    <n v="2009"/>
    <n v="52542"/>
    <n v="25657"/>
    <n v="26885"/>
    <n v="2837.268"/>
    <n v="6462.6660000000002"/>
    <n v="7040.6279999999997"/>
    <n v="6515.2080000000005"/>
    <n v="7250.7960000000003"/>
    <n v="8038.9260000000004"/>
    <n v="6725.3760000000002"/>
    <n v="4466.07"/>
    <n v="2364.39"/>
    <n v="893.21400000000006"/>
    <x v="46"/>
    <s v="Virginia, 2009"/>
  </r>
  <r>
    <s v="Caroline County"/>
    <s v="Virginia"/>
    <n v="2009"/>
    <n v="26917"/>
    <n v="13452"/>
    <n v="13465"/>
    <n v="1857.2729999999999"/>
    <n v="3472.2929999999997"/>
    <n v="3203.123"/>
    <n v="3633.7950000000001"/>
    <n v="4037.55"/>
    <n v="4091.384"/>
    <n v="3283.8739999999998"/>
    <n v="1884.19"/>
    <n v="1076.6799999999998"/>
    <n v="376.83800000000002"/>
    <x v="46"/>
    <s v="Virginia, 2009"/>
  </r>
  <r>
    <s v="Charles City County"/>
    <s v="Virginia"/>
    <n v="2009"/>
    <n v="7146"/>
    <n v="3499"/>
    <n v="3647"/>
    <n v="321.57"/>
    <n v="786.06"/>
    <n v="814.64400000000001"/>
    <n v="571.67999999999995"/>
    <n v="1014.732"/>
    <n v="1271.9879999999998"/>
    <n v="1229.1120000000001"/>
    <n v="628.84799999999996"/>
    <n v="450.19799999999998"/>
    <n v="64.313999999999993"/>
    <x v="46"/>
    <s v="Virginia, 2009"/>
  </r>
  <r>
    <s v="Charlotte County"/>
    <s v="Virginia"/>
    <n v="2009"/>
    <n v="12222"/>
    <n v="5884"/>
    <n v="6338"/>
    <n v="721.09799999999996"/>
    <n v="1539.9720000000002"/>
    <n v="1564.4160000000002"/>
    <n v="1332.1979999999999"/>
    <n v="1429.9739999999999"/>
    <n v="1796.634"/>
    <n v="1576.6379999999999"/>
    <n v="1283.31"/>
    <n v="684.43200000000002"/>
    <n v="305.55"/>
    <x v="46"/>
    <s v="Virginia, 2009"/>
  </r>
  <r>
    <s v="Chesterfield County"/>
    <s v="Virginia"/>
    <n v="2009"/>
    <n v="298009"/>
    <n v="146013"/>
    <n v="151996"/>
    <n v="19966.602999999999"/>
    <n v="45297.368000000002"/>
    <n v="42913.296000000002"/>
    <n v="34867.053"/>
    <n v="47383.430999999997"/>
    <n v="49171.485000000001"/>
    <n v="35463.070999999996"/>
    <n v="14006.423000000001"/>
    <n v="6854.2070000000003"/>
    <n v="2086.0630000000001"/>
    <x v="46"/>
    <s v="Virginia, 2009"/>
  </r>
  <r>
    <s v="Clarke County"/>
    <s v="Virginia"/>
    <n v="2009"/>
    <n v="14359"/>
    <n v="7069"/>
    <n v="7290"/>
    <n v="703.59100000000001"/>
    <n v="1866.67"/>
    <n v="1680.0029999999999"/>
    <n v="1407.182"/>
    <n v="2182.5680000000002"/>
    <n v="2369.2349999999997"/>
    <n v="2067.6959999999999"/>
    <n v="1163.0790000000002"/>
    <n v="717.95"/>
    <n v="201.02600000000001"/>
    <x v="46"/>
    <s v="Virginia, 2009"/>
  </r>
  <r>
    <s v="Craig County"/>
    <s v="Virginia"/>
    <n v="2009"/>
    <n v="5055"/>
    <n v="2532"/>
    <n v="2523"/>
    <n v="293.19"/>
    <n v="454.95"/>
    <n v="576.27"/>
    <n v="722.86500000000001"/>
    <n v="556.04999999999995"/>
    <n v="980.67000000000007"/>
    <n v="647.04"/>
    <n v="419.565"/>
    <n v="318.46500000000003"/>
    <n v="75.825000000000003"/>
    <x v="46"/>
    <s v="Virginia, 2009"/>
  </r>
  <r>
    <s v="Culpeper County"/>
    <s v="Virginia"/>
    <n v="2009"/>
    <n v="44923"/>
    <n v="22740"/>
    <n v="22183"/>
    <n v="3279.3789999999999"/>
    <n v="6423.9889999999996"/>
    <n v="5615.375"/>
    <n v="6109.5280000000002"/>
    <n v="7367.3720000000003"/>
    <n v="6423.9889999999996"/>
    <n v="4716.915"/>
    <n v="2785.2260000000001"/>
    <n v="1572.3050000000001"/>
    <n v="628.92200000000003"/>
    <x v="46"/>
    <s v="Virginia, 2009"/>
  </r>
  <r>
    <s v="Cumberland County"/>
    <s v="Virginia"/>
    <n v="2009"/>
    <n v="9536"/>
    <n v="4423"/>
    <n v="5113"/>
    <n v="514.94399999999996"/>
    <n v="1401.7919999999999"/>
    <n v="944.06399999999996"/>
    <n v="1068.0319999999999"/>
    <n v="1468.5440000000001"/>
    <n v="1335.04"/>
    <n v="1268.288"/>
    <n v="877.31200000000001"/>
    <n v="486.33600000000001"/>
    <n v="162.11199999999999"/>
    <x v="46"/>
    <s v="Virginia, 2009"/>
  </r>
  <r>
    <s v="Dickenson County"/>
    <s v="Virginia"/>
    <n v="2009"/>
    <n v="16099"/>
    <n v="7909"/>
    <n v="8190"/>
    <n v="869.346"/>
    <n v="1835.2860000000001"/>
    <n v="2092.87"/>
    <n v="1835.2860000000001"/>
    <n v="2141.1669999999999"/>
    <n v="2559.741"/>
    <n v="2205.5630000000001"/>
    <n v="1400.6129999999998"/>
    <n v="837.14800000000002"/>
    <n v="273.68299999999999"/>
    <x v="46"/>
    <s v="Virginia, 2009"/>
  </r>
  <r>
    <s v="Dinwiddie County"/>
    <s v="Virginia"/>
    <n v="2009"/>
    <n v="25787"/>
    <n v="12565"/>
    <n v="13222"/>
    <n v="1418.2850000000001"/>
    <n v="3300.7359999999999"/>
    <n v="3481.2449999999999"/>
    <n v="2733.4219999999996"/>
    <n v="4177.4940000000006"/>
    <n v="4306.4290000000001"/>
    <n v="3326.5230000000001"/>
    <n v="1908.2380000000001"/>
    <n v="876.75800000000004"/>
    <n v="232.083"/>
    <x v="46"/>
    <s v="Virginia, 2009"/>
  </r>
  <r>
    <s v="Essex County"/>
    <s v="Virginia"/>
    <n v="2009"/>
    <n v="10813"/>
    <n v="5067"/>
    <n v="5746"/>
    <n v="637.96699999999998"/>
    <n v="1232.6819999999998"/>
    <n v="1243.4949999999999"/>
    <n v="1081.3"/>
    <n v="1557.0720000000001"/>
    <n v="1546.259"/>
    <n v="1589.511"/>
    <n v="983.98299999999995"/>
    <n v="681.21900000000005"/>
    <n v="270.32499999999999"/>
    <x v="46"/>
    <s v="Virginia, 2009"/>
  </r>
  <r>
    <s v="Fairfax County"/>
    <s v="Virginia"/>
    <n v="2009"/>
    <n v="1012751"/>
    <n v="502046"/>
    <n v="510705"/>
    <n v="74943.573999999993"/>
    <n v="135708.63400000002"/>
    <n v="130644.87900000002"/>
    <n v="134695.883"/>
    <n v="161027.40899999999"/>
    <n v="164065.66200000001"/>
    <n v="118491.867"/>
    <n v="53675.803"/>
    <n v="29369.779000000002"/>
    <n v="11140.261"/>
    <x v="46"/>
    <s v="Virginia, 2009"/>
  </r>
  <r>
    <s v="Fauquier County"/>
    <s v="Virginia"/>
    <n v="2009"/>
    <n v="66330"/>
    <n v="33208"/>
    <n v="33122"/>
    <n v="4245.12"/>
    <n v="9883.17"/>
    <n v="8423.91"/>
    <n v="6301.35"/>
    <n v="10878.119999999999"/>
    <n v="11209.77"/>
    <n v="8158.59"/>
    <n v="4245.12"/>
    <n v="2188.89"/>
    <n v="795.96"/>
    <x v="46"/>
    <s v="Virginia, 2009"/>
  </r>
  <r>
    <s v="Floyd County"/>
    <s v="Virginia"/>
    <n v="2009"/>
    <n v="14756"/>
    <n v="7243"/>
    <n v="7513"/>
    <n v="811.58"/>
    <n v="1814.9880000000001"/>
    <n v="1623.1599999999999"/>
    <n v="1608.404"/>
    <n v="2110.1080000000002"/>
    <n v="2213.3999999999996"/>
    <n v="2124.864"/>
    <n v="1372.308"/>
    <n v="796.82400000000007"/>
    <n v="265.608"/>
    <x v="46"/>
    <s v="Virginia, 2009"/>
  </r>
  <r>
    <s v="Fluvanna County"/>
    <s v="Virginia"/>
    <n v="2009"/>
    <n v="25162"/>
    <n v="11477"/>
    <n v="13685"/>
    <n v="1585.2059999999999"/>
    <n v="3195.5740000000001"/>
    <n v="2767.82"/>
    <n v="3220.7359999999999"/>
    <n v="4051.0819999999999"/>
    <n v="3698.8140000000003"/>
    <n v="3069.7640000000001"/>
    <n v="2038.1220000000001"/>
    <n v="1182.614"/>
    <n v="327.10599999999999"/>
    <x v="46"/>
    <s v="Virginia, 2009"/>
  </r>
  <r>
    <s v="Franklin County"/>
    <s v="Virginia"/>
    <n v="2009"/>
    <n v="51023"/>
    <n v="25177"/>
    <n v="25846"/>
    <n v="2755.2420000000002"/>
    <n v="5867.6450000000004"/>
    <n v="6581.9670000000006"/>
    <n v="5306.3919999999998"/>
    <n v="6888.1049999999996"/>
    <n v="8163.68"/>
    <n v="7551.4040000000005"/>
    <n v="4847.1849999999995"/>
    <n v="2398.0810000000001"/>
    <n v="714.322"/>
    <x v="46"/>
    <s v="Virginia, 2009"/>
  </r>
  <r>
    <s v="Frederick County"/>
    <s v="Virginia"/>
    <n v="2009"/>
    <n v="72120"/>
    <n v="35990"/>
    <n v="36130"/>
    <n v="4832.04"/>
    <n v="10529.52"/>
    <n v="9015"/>
    <n v="8726.52"/>
    <n v="11899.8"/>
    <n v="11178.6"/>
    <n v="7933.2"/>
    <n v="4687.7999999999993"/>
    <n v="2452.08"/>
    <n v="793.32"/>
    <x v="46"/>
    <s v="Virginia, 2009"/>
  </r>
  <r>
    <s v="Giles County"/>
    <s v="Virginia"/>
    <n v="2009"/>
    <n v="17193"/>
    <n v="8437"/>
    <n v="8756"/>
    <n v="962.80799999999999"/>
    <n v="2149.125"/>
    <n v="1891.23"/>
    <n v="1994.3879999999999"/>
    <n v="2492.9849999999997"/>
    <n v="2475.7919999999999"/>
    <n v="2424.2129999999997"/>
    <n v="1512.9839999999999"/>
    <n v="876.84300000000007"/>
    <n v="412.63200000000001"/>
    <x v="46"/>
    <s v="Virginia, 2009"/>
  </r>
  <r>
    <s v="Gloucester County"/>
    <s v="Virginia"/>
    <n v="2009"/>
    <n v="38229"/>
    <n v="18589"/>
    <n v="19640"/>
    <n v="2102.5949999999998"/>
    <n v="5007.9989999999998"/>
    <n v="4740.3960000000006"/>
    <n v="4090.5029999999997"/>
    <n v="5696.1210000000001"/>
    <n v="6575.3879999999999"/>
    <n v="4893.3119999999999"/>
    <n v="2981.8620000000001"/>
    <n v="1376.2439999999999"/>
    <n v="764.58"/>
    <x v="46"/>
    <s v="Virginia, 2009"/>
  </r>
  <r>
    <s v="Goochland County"/>
    <s v="Virginia"/>
    <n v="2009"/>
    <n v="20429"/>
    <n v="10226"/>
    <n v="10203"/>
    <n v="980.59199999999998"/>
    <n v="2206.3319999999999"/>
    <n v="2002.0420000000001"/>
    <n v="2369.7640000000001"/>
    <n v="3452.5010000000002"/>
    <n v="3656.7910000000002"/>
    <n v="3084.779"/>
    <n v="1552.6039999999998"/>
    <n v="878.447"/>
    <n v="224.71899999999999"/>
    <x v="46"/>
    <s v="Virginia, 2009"/>
  </r>
  <r>
    <s v="Grayson County"/>
    <s v="Virginia"/>
    <n v="2009"/>
    <n v="16056"/>
    <n v="7842"/>
    <n v="8214"/>
    <n v="754.63199999999995"/>
    <n v="1621.6559999999999"/>
    <n v="1669.8240000000001"/>
    <n v="1685.88"/>
    <n v="2087.2799999999997"/>
    <n v="2552.904"/>
    <n v="2408.3999999999996"/>
    <n v="1846.44"/>
    <n v="1107.864"/>
    <n v="321.12"/>
    <x v="46"/>
    <s v="Virginia, 2009"/>
  </r>
  <r>
    <s v="Greene County"/>
    <s v="Virginia"/>
    <n v="2009"/>
    <n v="17890"/>
    <n v="8940"/>
    <n v="8950"/>
    <n v="1216.52"/>
    <n v="2719.28"/>
    <n v="2075.2399999999998"/>
    <n v="2325.6999999999998"/>
    <n v="2790.84"/>
    <n v="2701.3900000000003"/>
    <n v="2021.5700000000002"/>
    <n v="1252.3000000000002"/>
    <n v="626.15"/>
    <n v="143.12"/>
    <x v="46"/>
    <s v="Virginia, 2009"/>
  </r>
  <r>
    <s v="Greensville County"/>
    <s v="Virginia"/>
    <n v="2009"/>
    <n v="11916"/>
    <n v="7660"/>
    <n v="4256"/>
    <n v="655.38"/>
    <n v="1060.5239999999999"/>
    <n v="1584.828"/>
    <n v="1620.576"/>
    <n v="2573.8559999999998"/>
    <n v="1835.0639999999999"/>
    <n v="1298.8440000000001"/>
    <n v="762.62400000000002"/>
    <n v="405.14400000000001"/>
    <n v="119.16"/>
    <x v="46"/>
    <s v="Virginia, 2009"/>
  </r>
  <r>
    <s v="Halifax County"/>
    <s v="Virginia"/>
    <n v="2009"/>
    <n v="35460"/>
    <n v="16817"/>
    <n v="18643"/>
    <n v="2127.6"/>
    <n v="4326.12"/>
    <n v="4077.8999999999996"/>
    <n v="3404.16"/>
    <n v="4432.5"/>
    <n v="5425.38"/>
    <n v="4999.8600000000006"/>
    <n v="3510.54"/>
    <n v="2269.44"/>
    <n v="886.5"/>
    <x v="46"/>
    <s v="Virginia, 2009"/>
  </r>
  <r>
    <s v="Hanover County"/>
    <s v="Virginia"/>
    <n v="2009"/>
    <n v="98602"/>
    <n v="48456"/>
    <n v="50146"/>
    <n v="5916.12"/>
    <n v="14691.698"/>
    <n v="13212.668000000001"/>
    <n v="8775.5780000000013"/>
    <n v="15677.718000000001"/>
    <n v="16959.544000000002"/>
    <n v="11536.434000000001"/>
    <n v="6507.732"/>
    <n v="3944.08"/>
    <n v="1380.4280000000001"/>
    <x v="46"/>
    <s v="Virginia, 2009"/>
  </r>
  <r>
    <s v="Henrico County"/>
    <s v="Virginia"/>
    <n v="2009"/>
    <n v="289171"/>
    <n v="136832"/>
    <n v="152339"/>
    <n v="19663.628000000001"/>
    <n v="38170.572"/>
    <n v="35857.203999999998"/>
    <n v="43086.479000000007"/>
    <n v="43375.649999999994"/>
    <n v="43086.479000000007"/>
    <n v="30073.784"/>
    <n v="17350.260000000002"/>
    <n v="12434.352999999999"/>
    <n v="6072.5910000000003"/>
    <x v="46"/>
    <s v="Virginia, 2009"/>
  </r>
  <r>
    <s v="Henry County"/>
    <s v="Virginia"/>
    <n v="2009"/>
    <n v="55480"/>
    <n v="27042"/>
    <n v="28438"/>
    <n v="3217.84"/>
    <n v="6213.76"/>
    <n v="6602.1200000000008"/>
    <n v="6324.72"/>
    <n v="7933.6399999999994"/>
    <n v="8488.4399999999987"/>
    <n v="7378.84"/>
    <n v="5270.6"/>
    <n v="3106.88"/>
    <n v="943.16"/>
    <x v="46"/>
    <s v="Virginia, 2009"/>
  </r>
  <r>
    <s v="Highland County"/>
    <s v="Virginia"/>
    <n v="2009"/>
    <n v="2399"/>
    <n v="1173"/>
    <n v="1226"/>
    <n v="28.788"/>
    <n v="220.708"/>
    <n v="177.52600000000001"/>
    <n v="119.94999999999999"/>
    <n v="355.05200000000002"/>
    <n v="506.18899999999996"/>
    <n v="458.209"/>
    <n v="307.072"/>
    <n v="158.334"/>
    <n v="69.570999999999998"/>
    <x v="46"/>
    <s v="Virginia, 2009"/>
  </r>
  <r>
    <s v="Isle of Wight County"/>
    <s v="Virginia"/>
    <n v="2009"/>
    <n v="34705"/>
    <n v="16907"/>
    <n v="17798"/>
    <n v="1908.7750000000001"/>
    <n v="4650.4699999999993"/>
    <n v="4095.1899999999996"/>
    <n v="3262.27"/>
    <n v="5413.98"/>
    <n v="6212.1949999999997"/>
    <n v="4546.3549999999996"/>
    <n v="2706.99"/>
    <n v="1422.9050000000002"/>
    <n v="451.16500000000002"/>
    <x v="46"/>
    <s v="Virginia, 2009"/>
  </r>
  <r>
    <s v="James City County"/>
    <s v="Virginia"/>
    <n v="2009"/>
    <n v="60864"/>
    <n v="29571"/>
    <n v="31293"/>
    <n v="2921.4720000000002"/>
    <n v="7608"/>
    <n v="7060.2240000000002"/>
    <n v="5964.6720000000005"/>
    <n v="8338.3680000000004"/>
    <n v="9251.3280000000013"/>
    <n v="8642.6880000000001"/>
    <n v="6329.8559999999998"/>
    <n v="3469.248"/>
    <n v="1217.28"/>
    <x v="46"/>
    <s v="Virginia, 2009"/>
  </r>
  <r>
    <s v="King and Queen County"/>
    <s v="Virginia"/>
    <n v="2009"/>
    <n v="6806"/>
    <n v="3312"/>
    <n v="3494"/>
    <n v="435.584"/>
    <n v="666.98800000000006"/>
    <n v="816.72"/>
    <n v="585.31600000000003"/>
    <n v="1048.124"/>
    <n v="1136.6020000000001"/>
    <n v="946.03399999999999"/>
    <n v="673.79399999999998"/>
    <n v="394.74799999999999"/>
    <n v="95.284000000000006"/>
    <x v="46"/>
    <s v="Virginia, 2009"/>
  </r>
  <r>
    <s v="King George County"/>
    <s v="Virginia"/>
    <n v="2009"/>
    <n v="22286"/>
    <n v="11100"/>
    <n v="11186"/>
    <n v="1693.7360000000001"/>
    <n v="3365.1859999999997"/>
    <n v="3120.04"/>
    <n v="3075.4679999999998"/>
    <n v="3543.4740000000002"/>
    <n v="3231.4700000000003"/>
    <n v="2206.3140000000003"/>
    <n v="1292.588"/>
    <n v="557.15000000000009"/>
    <n v="222.86"/>
    <x v="46"/>
    <s v="Virginia, 2009"/>
  </r>
  <r>
    <s v="King William County"/>
    <s v="Virginia"/>
    <n v="2009"/>
    <n v="15492"/>
    <n v="7550"/>
    <n v="7942"/>
    <n v="1022.472"/>
    <n v="2339.2920000000004"/>
    <n v="1890.0239999999999"/>
    <n v="1797.0720000000001"/>
    <n v="2401.2600000000002"/>
    <n v="2401.2600000000002"/>
    <n v="1951.9919999999997"/>
    <n v="975.99599999999987"/>
    <n v="526.72799999999995"/>
    <n v="201.39599999999999"/>
    <x v="46"/>
    <s v="Virginia, 2009"/>
  </r>
  <r>
    <s v="Lancaster County"/>
    <s v="Virginia"/>
    <n v="2009"/>
    <n v="11408"/>
    <n v="5435"/>
    <n v="5973"/>
    <n v="376.464"/>
    <n v="1163.616"/>
    <n v="958.27200000000005"/>
    <n v="821.37599999999998"/>
    <n v="1083.76"/>
    <n v="1528.672"/>
    <n v="1927.952"/>
    <n v="1722.6079999999999"/>
    <n v="1277.6959999999999"/>
    <n v="547.58399999999995"/>
    <x v="46"/>
    <s v="Virginia, 2009"/>
  </r>
  <r>
    <s v="Lee County"/>
    <s v="Virginia"/>
    <n v="2009"/>
    <n v="25001"/>
    <n v="12930"/>
    <n v="12071"/>
    <n v="1225.049"/>
    <n v="2875.1149999999998"/>
    <n v="3100.1239999999998"/>
    <n v="3525.1410000000001"/>
    <n v="3625.145"/>
    <n v="3725.1490000000003"/>
    <n v="3225.1289999999999"/>
    <n v="2075.0830000000001"/>
    <n v="1250.0500000000002"/>
    <n v="325.01299999999998"/>
    <x v="46"/>
    <s v="Virginia, 2009"/>
  </r>
  <r>
    <s v="Loudoun County"/>
    <s v="Virginia"/>
    <n v="2009"/>
    <n v="277465"/>
    <n v="138111"/>
    <n v="139354"/>
    <n v="26359.174999999999"/>
    <n v="45504.259999999995"/>
    <n v="29411.29"/>
    <n v="41897.214999999997"/>
    <n v="56602.86"/>
    <n v="39954.960000000006"/>
    <n v="21919.735000000001"/>
    <n v="9711.2750000000015"/>
    <n v="4716.9050000000007"/>
    <n v="1942.2550000000001"/>
    <x v="46"/>
    <s v="Virginia, 2009"/>
  </r>
  <r>
    <s v="Louisa County"/>
    <s v="Virginia"/>
    <n v="2009"/>
    <n v="31661"/>
    <n v="15519"/>
    <n v="16142"/>
    <n v="1931.3209999999999"/>
    <n v="3925.9639999999999"/>
    <n v="3609.3540000000003"/>
    <n v="3641.0149999999999"/>
    <n v="4559.1840000000002"/>
    <n v="5160.7430000000004"/>
    <n v="4369.2179999999998"/>
    <n v="2722.846"/>
    <n v="1456.4059999999999"/>
    <n v="284.94900000000001"/>
    <x v="46"/>
    <s v="Virginia, 2009"/>
  </r>
  <r>
    <s v="Lunenburg County"/>
    <s v="Virginia"/>
    <n v="2009"/>
    <n v="12908"/>
    <n v="6879"/>
    <n v="6029"/>
    <n v="697.03200000000004"/>
    <n v="1368.248"/>
    <n v="1729.672"/>
    <n v="1523.144"/>
    <n v="1807.12"/>
    <n v="1858.752"/>
    <n v="1665.1320000000001"/>
    <n v="1239.1680000000001"/>
    <n v="774.48"/>
    <n v="245.25200000000001"/>
    <x v="46"/>
    <s v="Virginia, 2009"/>
  </r>
  <r>
    <s v="Madison County"/>
    <s v="Virginia"/>
    <n v="2009"/>
    <n v="13571"/>
    <n v="6755"/>
    <n v="6816"/>
    <n v="787.11800000000005"/>
    <n v="1655.6619999999998"/>
    <n v="1669.2329999999999"/>
    <n v="1289.2449999999999"/>
    <n v="1845.6559999999999"/>
    <n v="2225.6440000000002"/>
    <n v="1886.3690000000001"/>
    <n v="1180.6769999999999"/>
    <n v="610.69499999999994"/>
    <n v="420.70100000000002"/>
    <x v="46"/>
    <s v="Virginia, 2009"/>
  </r>
  <r>
    <s v="Mathews County"/>
    <s v="Virginia"/>
    <n v="2009"/>
    <n v="9011"/>
    <n v="4353"/>
    <n v="4658"/>
    <n v="270.33"/>
    <n v="991.21"/>
    <n v="1225.4960000000001"/>
    <n v="423.51700000000005"/>
    <n v="1081.3200000000002"/>
    <n v="1396.7049999999999"/>
    <n v="1540.8809999999999"/>
    <n v="1198.463"/>
    <n v="594.726"/>
    <n v="306.37400000000002"/>
    <x v="46"/>
    <s v="Virginia, 2009"/>
  </r>
  <r>
    <s v="Mecklenburg County"/>
    <s v="Virginia"/>
    <n v="2009"/>
    <n v="31987"/>
    <n v="15871"/>
    <n v="16116"/>
    <n v="1695.3109999999999"/>
    <n v="3518.5699999999997"/>
    <n v="3550.5569999999998"/>
    <n v="3486.5830000000001"/>
    <n v="4094.3360000000002"/>
    <n v="4766.0630000000001"/>
    <n v="4446.1929999999993"/>
    <n v="3518.5699999999997"/>
    <n v="2111.1419999999998"/>
    <n v="767.68799999999999"/>
    <x v="46"/>
    <s v="Virginia, 2009"/>
  </r>
  <r>
    <s v="Middlesex County"/>
    <s v="Virginia"/>
    <n v="2009"/>
    <n v="10626"/>
    <n v="5142"/>
    <n v="5484"/>
    <n v="382.536"/>
    <n v="977.59199999999998"/>
    <n v="1126.356"/>
    <n v="775.69800000000009"/>
    <n v="1285.7460000000001"/>
    <n v="1636.404"/>
    <n v="1880.8020000000001"/>
    <n v="1487.6399999999999"/>
    <n v="881.95800000000008"/>
    <n v="180.642"/>
    <x v="46"/>
    <s v="Virginia, 2009"/>
  </r>
  <r>
    <s v="Montgomery County"/>
    <s v="Virginia"/>
    <n v="2009"/>
    <n v="89109"/>
    <n v="47038"/>
    <n v="42071"/>
    <n v="4188.1229999999996"/>
    <n v="7930.701"/>
    <n v="33772.311000000002"/>
    <n v="9445.5540000000001"/>
    <n v="9445.5540000000001"/>
    <n v="9089.1180000000004"/>
    <n v="7306.9380000000001"/>
    <n v="4277.232"/>
    <n v="2762.3789999999999"/>
    <n v="891.09"/>
    <x v="46"/>
    <s v="Virginia, 2009"/>
  </r>
  <r>
    <s v="Nelson County"/>
    <s v="Virginia"/>
    <n v="2009"/>
    <n v="15204"/>
    <n v="7324"/>
    <n v="7880"/>
    <n v="699.38400000000001"/>
    <n v="1642.0320000000002"/>
    <n v="1657.2359999999999"/>
    <n v="1520.4"/>
    <n v="1946.1120000000001"/>
    <n v="2371.8240000000001"/>
    <n v="2478.252"/>
    <n v="1566.0119999999999"/>
    <n v="927.44399999999996"/>
    <n v="380.1"/>
    <x v="46"/>
    <s v="Virginia, 2009"/>
  </r>
  <r>
    <s v="New Kent County"/>
    <s v="Virginia"/>
    <n v="2009"/>
    <n v="17137"/>
    <n v="8768"/>
    <n v="8369"/>
    <n v="873.98699999999997"/>
    <n v="2193.5360000000001"/>
    <n v="1970.7549999999999"/>
    <n v="1799.385"/>
    <n v="2930.4270000000001"/>
    <n v="3136.0709999999999"/>
    <n v="2604.8240000000001"/>
    <n v="1011.083"/>
    <n v="462.69900000000001"/>
    <n v="137.096"/>
    <x v="46"/>
    <s v="Virginia, 2009"/>
  </r>
  <r>
    <s v="Northampton County"/>
    <s v="Virginia"/>
    <n v="2009"/>
    <n v="13422"/>
    <n v="6627"/>
    <n v="6795"/>
    <n v="778.476"/>
    <n v="1476.42"/>
    <n v="1771.704"/>
    <n v="1503.2640000000001"/>
    <n v="1409.31"/>
    <n v="1959.6120000000001"/>
    <n v="1825.3920000000001"/>
    <n v="1369.0439999999999"/>
    <n v="899.27399999999989"/>
    <n v="429.50400000000002"/>
    <x v="46"/>
    <s v="Virginia, 2009"/>
  </r>
  <r>
    <s v="Northumberland County"/>
    <s v="Virginia"/>
    <n v="2009"/>
    <n v="12890"/>
    <n v="6168"/>
    <n v="6722"/>
    <n v="541.38"/>
    <n v="1172.99"/>
    <n v="1185.8799999999999"/>
    <n v="992.53"/>
    <n v="1185.8800000000001"/>
    <n v="1765.9299999999998"/>
    <n v="2333.09"/>
    <n v="2178.41"/>
    <n v="1301.8899999999999"/>
    <n v="232.02"/>
    <x v="46"/>
    <s v="Virginia, 2009"/>
  </r>
  <r>
    <s v="Nottoway County"/>
    <s v="Virginia"/>
    <n v="2009"/>
    <n v="15790"/>
    <n v="8309"/>
    <n v="7481"/>
    <n v="852.66"/>
    <n v="1847.4299999999998"/>
    <n v="2100.0699999999997"/>
    <n v="1815.85"/>
    <n v="2336.92"/>
    <n v="2273.7600000000002"/>
    <n v="1800.06"/>
    <n v="1468.47"/>
    <n v="947.40000000000009"/>
    <n v="331.59"/>
    <x v="46"/>
    <s v="Virginia, 2009"/>
  </r>
  <r>
    <s v="Orange County"/>
    <s v="Virginia"/>
    <n v="2009"/>
    <n v="32140"/>
    <n v="15751"/>
    <n v="16389"/>
    <n v="1896.26"/>
    <n v="4113.92"/>
    <n v="3599.68"/>
    <n v="3599.68"/>
    <n v="4563.88"/>
    <n v="4788.8599999999997"/>
    <n v="4017.5"/>
    <n v="3246.1400000000003"/>
    <n v="1831.98"/>
    <n v="449.96"/>
    <x v="46"/>
    <s v="Virginia, 2009"/>
  </r>
  <r>
    <s v="Page County"/>
    <s v="Virginia"/>
    <n v="2009"/>
    <n v="24026"/>
    <n v="11887"/>
    <n v="12139"/>
    <n v="1321.43"/>
    <n v="2931.172"/>
    <n v="2762.99"/>
    <n v="2883.12"/>
    <n v="3435.7179999999998"/>
    <n v="3459.7440000000001"/>
    <n v="3171.4319999999998"/>
    <n v="2306.4960000000001"/>
    <n v="1321.43"/>
    <n v="456.49400000000003"/>
    <x v="46"/>
    <s v="Virginia, 2009"/>
  </r>
  <r>
    <s v="Patrick County"/>
    <s v="Virginia"/>
    <n v="2009"/>
    <n v="18755"/>
    <n v="9167"/>
    <n v="9588"/>
    <n v="862.73"/>
    <n v="2138.0699999999997"/>
    <n v="2138.0700000000002"/>
    <n v="1856.7450000000001"/>
    <n v="2569.4350000000004"/>
    <n v="2794.4949999999999"/>
    <n v="2663.21"/>
    <n v="2100.56"/>
    <n v="1087.79"/>
    <n v="581.40499999999997"/>
    <x v="46"/>
    <s v="Virginia, 2009"/>
  </r>
  <r>
    <s v="Pittsylvania County"/>
    <s v="Virginia"/>
    <n v="2009"/>
    <n v="61156"/>
    <n v="30193"/>
    <n v="30963"/>
    <n v="3424.7359999999999"/>
    <n v="7461.0320000000002"/>
    <n v="7338.7199999999993"/>
    <n v="6543.692"/>
    <n v="8561.84"/>
    <n v="10274.208000000001"/>
    <n v="8806.4639999999999"/>
    <n v="5137.1039999999994"/>
    <n v="2874.3319999999999"/>
    <n v="795.02800000000002"/>
    <x v="46"/>
    <s v="Virginia, 2009"/>
  </r>
  <r>
    <s v="Powhatan County"/>
    <s v="Virginia"/>
    <n v="2009"/>
    <n v="27334"/>
    <n v="15595"/>
    <n v="11739"/>
    <n v="1448.702"/>
    <n v="3553.42"/>
    <n v="2323.39"/>
    <n v="4264.1039999999994"/>
    <n v="4974.7880000000005"/>
    <n v="4537.4439999999995"/>
    <n v="3416.75"/>
    <n v="1749.3760000000002"/>
    <n v="847.35400000000004"/>
    <n v="191.33799999999999"/>
    <x v="46"/>
    <s v="Virginia, 2009"/>
  </r>
  <r>
    <s v="Prince Edward County"/>
    <s v="Virginia"/>
    <n v="2009"/>
    <n v="21581"/>
    <n v="10991"/>
    <n v="10590"/>
    <n v="1035.8879999999999"/>
    <n v="2136.5190000000002"/>
    <n v="6323.2330000000002"/>
    <n v="1985.452"/>
    <n v="2632.8820000000001"/>
    <n v="2395.491"/>
    <n v="2071.7759999999998"/>
    <n v="1489.0889999999999"/>
    <n v="1100.6309999999999"/>
    <n v="410.03899999999999"/>
    <x v="46"/>
    <s v="Virginia, 2009"/>
  </r>
  <r>
    <s v="Prince George County"/>
    <s v="Virginia"/>
    <n v="2009"/>
    <n v="36364"/>
    <n v="20278"/>
    <n v="16086"/>
    <n v="1890.9280000000001"/>
    <n v="4727.32"/>
    <n v="7163.7080000000005"/>
    <n v="5090.96"/>
    <n v="5963.6959999999999"/>
    <n v="5490.9639999999999"/>
    <n v="3636.4"/>
    <n v="1600.0160000000001"/>
    <n v="618.18799999999999"/>
    <n v="145.45599999999999"/>
    <x v="46"/>
    <s v="Virginia, 2009"/>
  </r>
  <r>
    <s v="Prince William County"/>
    <s v="Virginia"/>
    <n v="2009"/>
    <n v="360910"/>
    <n v="180572"/>
    <n v="180338"/>
    <n v="32842.81"/>
    <n v="57745.599999999999"/>
    <n v="49083.76"/>
    <n v="51610.130000000005"/>
    <n v="62437.43"/>
    <n v="53053.770000000004"/>
    <n v="31760.080000000002"/>
    <n v="14075.49"/>
    <n v="6135.47"/>
    <n v="1804.55"/>
    <x v="46"/>
    <s v="Virginia, 2009"/>
  </r>
  <r>
    <s v="Pulaski County"/>
    <s v="Virginia"/>
    <n v="2009"/>
    <n v="34910"/>
    <n v="17364"/>
    <n v="17546"/>
    <n v="1780.41"/>
    <n v="3770.2799999999997"/>
    <n v="3805.19"/>
    <n v="4224.1100000000006"/>
    <n v="4887.3999999999996"/>
    <n v="5480.87"/>
    <n v="5236.5"/>
    <n v="3281.54"/>
    <n v="1850.23"/>
    <n v="698.2"/>
    <x v="46"/>
    <s v="Virginia, 2009"/>
  </r>
  <r>
    <s v="Rappahannock County"/>
    <s v="Virginia"/>
    <n v="2009"/>
    <n v="7171"/>
    <n v="3506"/>
    <n v="3665"/>
    <n v="358.55"/>
    <n v="824.66499999999996"/>
    <n v="846.178"/>
    <n v="566.50900000000001"/>
    <n v="946.572"/>
    <n v="1233.412"/>
    <n v="1219.0700000000002"/>
    <n v="695.58699999999999"/>
    <n v="315.524"/>
    <n v="136.249"/>
    <x v="46"/>
    <s v="Virginia, 2009"/>
  </r>
  <r>
    <s v="Richmond County"/>
    <s v="Virginia"/>
    <n v="2009"/>
    <n v="9070"/>
    <n v="5246"/>
    <n v="3824"/>
    <n v="435.36"/>
    <n v="843.51"/>
    <n v="1324.22"/>
    <n v="780.02"/>
    <n v="1650.7400000000002"/>
    <n v="1396.78"/>
    <n v="997.7"/>
    <n v="807.23"/>
    <n v="698.39"/>
    <n v="145.12"/>
    <x v="46"/>
    <s v="Virginia, 2009"/>
  </r>
  <r>
    <s v="Roanoke County"/>
    <s v="Virginia"/>
    <n v="2009"/>
    <n v="89905"/>
    <n v="42916"/>
    <n v="46989"/>
    <n v="5484.2049999999999"/>
    <n v="11687.65"/>
    <n v="11058.314999999999"/>
    <n v="8451.07"/>
    <n v="12676.605"/>
    <n v="14384.8"/>
    <n v="12227.08"/>
    <n v="7102.4950000000008"/>
    <n v="4495.25"/>
    <n v="2337.5300000000002"/>
    <x v="46"/>
    <s v="Virginia, 2009"/>
  </r>
  <r>
    <s v="Rockbridge County"/>
    <s v="Virginia"/>
    <n v="2009"/>
    <n v="21311"/>
    <n v="10644"/>
    <n v="10667"/>
    <n v="1342.5930000000001"/>
    <n v="2301.5879999999997"/>
    <n v="2386.8319999999999"/>
    <n v="2301.5879999999997"/>
    <n v="2663.875"/>
    <n v="3495.0039999999999"/>
    <n v="3132.7170000000001"/>
    <n v="2173.7220000000002"/>
    <n v="1086.8609999999999"/>
    <n v="404.90899999999999"/>
    <x v="46"/>
    <s v="Virginia, 2009"/>
  </r>
  <r>
    <s v="Rockingham County"/>
    <s v="Virginia"/>
    <n v="2009"/>
    <n v="73570"/>
    <n v="36263"/>
    <n v="37307"/>
    <n v="4634.91"/>
    <n v="9564.1"/>
    <n v="10079.09"/>
    <n v="8754.83"/>
    <n v="10079.09"/>
    <n v="11329.779999999999"/>
    <n v="8828.4"/>
    <n v="5444.18"/>
    <n v="3384.2200000000003"/>
    <n v="1471.4"/>
    <x v="46"/>
    <s v="Virginia, 2009"/>
  </r>
  <r>
    <s v="Russell County"/>
    <s v="Virginia"/>
    <n v="2009"/>
    <n v="28921"/>
    <n v="14142"/>
    <n v="14779"/>
    <n v="1446.05"/>
    <n v="3268.0730000000003"/>
    <n v="3354.8360000000002"/>
    <n v="3586.2039999999997"/>
    <n v="3962.1769999999997"/>
    <n v="4656.2809999999999"/>
    <n v="3962.1769999999997"/>
    <n v="2718.5740000000001"/>
    <n v="1330.366"/>
    <n v="636.26199999999994"/>
    <x v="46"/>
    <s v="Virginia, 2009"/>
  </r>
  <r>
    <s v="Scott County"/>
    <s v="Virginia"/>
    <n v="2009"/>
    <n v="22771"/>
    <n v="11015"/>
    <n v="11756"/>
    <n v="1161.3209999999999"/>
    <n v="2573.123"/>
    <n v="2345.413"/>
    <n v="2595.8940000000002"/>
    <n v="3096.8559999999998"/>
    <n v="3438.4210000000003"/>
    <n v="3165.1689999999999"/>
    <n v="2345.413"/>
    <n v="1457.3440000000001"/>
    <n v="569.27499999999998"/>
    <x v="46"/>
    <s v="Virginia, 2009"/>
  </r>
  <r>
    <s v="Shenandoah County"/>
    <s v="Virginia"/>
    <n v="2009"/>
    <n v="40325"/>
    <n v="19743"/>
    <n v="20582"/>
    <n v="2459.8249999999998"/>
    <n v="4798.6750000000002"/>
    <n v="4718.0249999999996"/>
    <n v="4395.4249999999993"/>
    <n v="5524.5249999999996"/>
    <n v="6048.75"/>
    <n v="5363.2250000000004"/>
    <n v="3911.5250000000001"/>
    <n v="2580.8000000000002"/>
    <n v="564.54999999999995"/>
    <x v="46"/>
    <s v="Virginia, 2009"/>
  </r>
  <r>
    <s v="Smyth County"/>
    <s v="Virginia"/>
    <n v="2009"/>
    <n v="31996"/>
    <n v="15443"/>
    <n v="16553"/>
    <n v="1663.7919999999999"/>
    <n v="3775.5280000000002"/>
    <n v="3807.5239999999999"/>
    <n v="3807.5240000000003"/>
    <n v="4415.4480000000003"/>
    <n v="4799.3999999999996"/>
    <n v="4191.4760000000006"/>
    <n v="3007.6239999999998"/>
    <n v="1887.7640000000001"/>
    <n v="607.92399999999998"/>
    <x v="46"/>
    <s v="Virginia, 2009"/>
  </r>
  <r>
    <s v="Southampton County"/>
    <s v="Virginia"/>
    <n v="2009"/>
    <n v="18177"/>
    <n v="9831"/>
    <n v="8346"/>
    <n v="890.673"/>
    <n v="2126.7089999999998"/>
    <n v="2581.134"/>
    <n v="2253.9480000000003"/>
    <n v="2581.134"/>
    <n v="2890.143"/>
    <n v="2308.4790000000003"/>
    <n v="1435.9829999999999"/>
    <n v="799.78800000000001"/>
    <n v="309.00900000000001"/>
    <x v="46"/>
    <s v="Virginia, 2009"/>
  </r>
  <r>
    <s v="Spotsylvania County"/>
    <s v="Virginia"/>
    <n v="2009"/>
    <n v="118512"/>
    <n v="58479"/>
    <n v="60033"/>
    <n v="8651.3760000000002"/>
    <n v="19317.455999999998"/>
    <n v="16473.167999999998"/>
    <n v="15051.023999999999"/>
    <n v="19554.48"/>
    <n v="17895.311999999998"/>
    <n v="11732.688"/>
    <n v="5925.6"/>
    <n v="2725.7759999999998"/>
    <n v="1303.6320000000001"/>
    <x v="46"/>
    <s v="Virginia, 2009"/>
  </r>
  <r>
    <s v="Stafford County"/>
    <s v="Virginia"/>
    <n v="2009"/>
    <n v="120436"/>
    <n v="60450"/>
    <n v="59986"/>
    <n v="8550.9560000000001"/>
    <n v="20955.864000000001"/>
    <n v="18547.144"/>
    <n v="13850.14"/>
    <n v="21437.608"/>
    <n v="19028.887999999999"/>
    <n v="10718.804"/>
    <n v="4456.1319999999996"/>
    <n v="2167.848"/>
    <n v="602.17999999999995"/>
    <x v="46"/>
    <s v="Virginia, 2009"/>
  </r>
  <r>
    <s v="Sussex County"/>
    <s v="Virginia"/>
    <n v="2009"/>
    <n v="12051"/>
    <n v="6554"/>
    <n v="5497"/>
    <n v="590.49900000000002"/>
    <n v="1108.692"/>
    <n v="2072.7719999999999"/>
    <n v="1735.3440000000001"/>
    <n v="1590.732"/>
    <n v="1807.65"/>
    <n v="1385.865"/>
    <n v="915.87599999999998"/>
    <n v="698.95799999999997"/>
    <n v="132.56100000000001"/>
    <x v="46"/>
    <s v="Virginia, 2009"/>
  </r>
  <r>
    <s v="Tazewell County"/>
    <s v="Virginia"/>
    <n v="2009"/>
    <n v="44307"/>
    <n v="21526"/>
    <n v="22781"/>
    <n v="2303.9639999999999"/>
    <n v="5183.9189999999999"/>
    <n v="5095.3050000000003"/>
    <n v="5316.84"/>
    <n v="5759.91"/>
    <n v="7044.8130000000001"/>
    <n v="6202.98"/>
    <n v="4076.2439999999997"/>
    <n v="2436.8850000000002"/>
    <n v="841.83299999999997"/>
    <x v="46"/>
    <s v="Virginia, 2009"/>
  </r>
  <r>
    <s v="Warren County"/>
    <s v="Virginia"/>
    <n v="2009"/>
    <n v="36087"/>
    <n v="17686"/>
    <n v="18401"/>
    <n v="2417.8290000000002"/>
    <n v="4727.3969999999999"/>
    <n v="4727.3969999999999"/>
    <n v="4474.7879999999996"/>
    <n v="5557.3980000000001"/>
    <n v="5701.7460000000001"/>
    <n v="4077.8310000000001"/>
    <n v="2526.09"/>
    <n v="1299.1320000000001"/>
    <n v="613.47900000000004"/>
    <x v="46"/>
    <s v="Virginia, 2009"/>
  </r>
  <r>
    <s v="Washington County"/>
    <s v="Virginia"/>
    <n v="2009"/>
    <n v="52547"/>
    <n v="25694"/>
    <n v="26853"/>
    <n v="2679.8969999999999"/>
    <n v="5780.17"/>
    <n v="6200.5460000000003"/>
    <n v="6253.0930000000008"/>
    <n v="7251.4859999999999"/>
    <n v="8092.2380000000003"/>
    <n v="7461.674"/>
    <n v="5097.0590000000002"/>
    <n v="2942.6320000000001"/>
    <n v="840.75199999999995"/>
    <x v="46"/>
    <s v="Virginia, 2009"/>
  </r>
  <r>
    <s v="Westmoreland County"/>
    <s v="Virginia"/>
    <n v="2009"/>
    <n v="17303"/>
    <n v="8426"/>
    <n v="8877"/>
    <n v="899.75599999999997"/>
    <n v="1937.9359999999999"/>
    <n v="2145.5720000000001"/>
    <n v="1643.7849999999999"/>
    <n v="2024.451"/>
    <n v="2630.056"/>
    <n v="2630.0559999999996"/>
    <n v="2007.1479999999999"/>
    <n v="1055.4829999999999"/>
    <n v="311.45400000000001"/>
    <x v="46"/>
    <s v="Virginia, 2009"/>
  </r>
  <r>
    <s v="Wise County"/>
    <s v="Virginia"/>
    <n v="2009"/>
    <n v="41715"/>
    <n v="21331"/>
    <n v="20384"/>
    <n v="2461.1849999999999"/>
    <n v="4797.2250000000004"/>
    <n v="6048.6750000000002"/>
    <n v="5965.2449999999999"/>
    <n v="5506.38"/>
    <n v="6257.25"/>
    <n v="4922.37"/>
    <n v="3128.625"/>
    <n v="2044.0350000000001"/>
    <n v="542.29499999999996"/>
    <x v="46"/>
    <s v="Virginia, 2009"/>
  </r>
  <r>
    <s v="Wythe County"/>
    <s v="Virginia"/>
    <n v="2009"/>
    <n v="28517"/>
    <n v="13937"/>
    <n v="14580"/>
    <n v="1596.952"/>
    <n v="3422.04"/>
    <n v="3165.3869999999997"/>
    <n v="3422.04"/>
    <n v="3906.8289999999997"/>
    <n v="4277.5499999999993"/>
    <n v="3764.2440000000001"/>
    <n v="2709.1149999999998"/>
    <n v="1682.5030000000002"/>
    <n v="541.82299999999998"/>
    <x v="46"/>
    <s v="Virginia, 2009"/>
  </r>
  <r>
    <s v="York County"/>
    <s v="Virginia"/>
    <n v="2009"/>
    <n v="61269"/>
    <n v="30206"/>
    <n v="31063"/>
    <n v="3185.9879999999998"/>
    <n v="9374.1569999999992"/>
    <n v="9312.8880000000008"/>
    <n v="5514.21"/>
    <n v="9374.1569999999992"/>
    <n v="10170.654"/>
    <n v="7229.7420000000002"/>
    <n v="4166.2919999999995"/>
    <n v="2328.2219999999998"/>
    <n v="673.95899999999995"/>
    <x v="46"/>
    <s v="Virginia, 2009"/>
  </r>
  <r>
    <s v="Alexandria city"/>
    <s v="Virginia"/>
    <n v="2009"/>
    <n v="142131"/>
    <n v="68517"/>
    <n v="73614"/>
    <n v="11512.611000000001"/>
    <n v="11228.349"/>
    <n v="13076.052"/>
    <n v="34679.964"/>
    <n v="24020.139000000003"/>
    <n v="17766.375"/>
    <n v="14639.493"/>
    <n v="7390.8119999999999"/>
    <n v="5116.7160000000003"/>
    <n v="2416.2269999999999"/>
    <x v="46"/>
    <s v="Virginia, 2009"/>
  </r>
  <r>
    <s v="Bedford city"/>
    <s v="Virginia"/>
    <n v="2009"/>
    <n v="6291"/>
    <n v="2935"/>
    <n v="3356"/>
    <n v="270.51299999999998"/>
    <n v="1195.29"/>
    <n v="748.62900000000002"/>
    <n v="597.64499999999998"/>
    <n v="905.904"/>
    <n v="817.82999999999993"/>
    <n v="729.75600000000009"/>
    <n v="616.51800000000003"/>
    <n v="239.05799999999999"/>
    <n v="169.857"/>
    <x v="46"/>
    <s v="Virginia, 2009"/>
  </r>
  <r>
    <s v="Bristol city"/>
    <s v="Virginia"/>
    <n v="2009"/>
    <n v="17526"/>
    <n v="8052"/>
    <n v="9474"/>
    <n v="858.774"/>
    <n v="2068.0680000000002"/>
    <n v="1962.912"/>
    <n v="2120.6459999999997"/>
    <n v="2190.75"/>
    <n v="2436.114"/>
    <n v="1910.3340000000001"/>
    <n v="1840.23"/>
    <n v="1577.3400000000001"/>
    <n v="578.35799999999995"/>
    <x v="46"/>
    <s v="Virginia, 2009"/>
  </r>
  <r>
    <s v="Buena Vista city"/>
    <s v="Virginia"/>
    <n v="2009"/>
    <n v="6285"/>
    <n v="2903"/>
    <n v="3382"/>
    <n v="263.97000000000003"/>
    <n v="703.92000000000007"/>
    <n v="1043.31"/>
    <n v="653.64"/>
    <n v="867.33"/>
    <n v="773.05500000000006"/>
    <n v="779.33999999999992"/>
    <n v="641.06999999999994"/>
    <n v="326.82"/>
    <n v="232.54499999999999"/>
    <x v="46"/>
    <s v="Virginia, 2009"/>
  </r>
  <r>
    <s v="Charlottesville city"/>
    <s v="Virginia"/>
    <n v="2009"/>
    <n v="41393"/>
    <n v="19322"/>
    <n v="22071"/>
    <n v="2276.6149999999998"/>
    <n v="3477.0119999999997"/>
    <n v="12873.223"/>
    <n v="5588.0550000000003"/>
    <n v="4222.0859999999993"/>
    <n v="4097.9070000000002"/>
    <n v="3228.654"/>
    <n v="2524.973"/>
    <n v="2235.2219999999998"/>
    <n v="869.25300000000004"/>
    <x v="46"/>
    <s v="Virginia, 2009"/>
  </r>
  <r>
    <s v="Chesapeake city"/>
    <s v="Virginia"/>
    <n v="2009"/>
    <n v="219425"/>
    <n v="106351"/>
    <n v="113074"/>
    <n v="14701.475"/>
    <n v="32913.75"/>
    <n v="32036.050000000003"/>
    <n v="27428.125"/>
    <n v="34230.300000000003"/>
    <n v="34669.15"/>
    <n v="21942.5"/>
    <n v="12068.375"/>
    <n v="7241.0249999999996"/>
    <n v="2194.25"/>
    <x v="46"/>
    <s v="Virginia, 2009"/>
  </r>
  <r>
    <s v="Colonial Heights city"/>
    <s v="Virginia"/>
    <n v="2009"/>
    <n v="17707"/>
    <n v="8322"/>
    <n v="9385"/>
    <n v="1044.713"/>
    <n v="2337.3239999999996"/>
    <n v="2301.91"/>
    <n v="2054.0119999999997"/>
    <n v="2177.9609999999998"/>
    <n v="2514.3940000000002"/>
    <n v="2018.598"/>
    <n v="1540.509"/>
    <n v="1328.0250000000001"/>
    <n v="407.26100000000002"/>
    <x v="46"/>
    <s v="Virginia, 2009"/>
  </r>
  <r>
    <s v="Covington city"/>
    <s v="Virginia"/>
    <n v="2009"/>
    <n v="6171"/>
    <n v="3061"/>
    <n v="3110"/>
    <n v="197.47200000000001"/>
    <n v="839.25600000000009"/>
    <n v="722.00700000000006"/>
    <n v="635.61300000000006"/>
    <n v="894.79500000000007"/>
    <n v="863.94"/>
    <n v="709.66499999999996"/>
    <n v="629.44200000000001"/>
    <n v="487.50900000000001"/>
    <n v="197.47200000000001"/>
    <x v="46"/>
    <s v="Virginia, 2009"/>
  </r>
  <r>
    <s v="Danville city"/>
    <s v="Virginia"/>
    <n v="2009"/>
    <n v="44978"/>
    <n v="20284"/>
    <n v="24694"/>
    <n v="2698.68"/>
    <n v="5127.4920000000002"/>
    <n v="5847.1399999999994"/>
    <n v="4947.58"/>
    <n v="5082.5140000000001"/>
    <n v="6296.92"/>
    <n v="5487.3160000000007"/>
    <n v="4227.9319999999998"/>
    <n v="3643.2179999999998"/>
    <n v="1619.2080000000001"/>
    <x v="46"/>
    <s v="Virginia, 2009"/>
  </r>
  <r>
    <s v="Emporia city"/>
    <s v="Virginia"/>
    <n v="2009"/>
    <n v="5605"/>
    <n v="2731"/>
    <n v="2874"/>
    <n v="442.79500000000002"/>
    <n v="549.29"/>
    <n v="616.54999999999995"/>
    <n v="879.98500000000001"/>
    <n v="683.81"/>
    <n v="790.30499999999995"/>
    <n v="610.94499999999994"/>
    <n v="448.4"/>
    <n v="375.53499999999997"/>
    <n v="207.38499999999999"/>
    <x v="46"/>
    <s v="Virginia, 2009"/>
  </r>
  <r>
    <s v="Fairfax city"/>
    <s v="Virginia"/>
    <n v="2009"/>
    <n v="23369"/>
    <n v="11283"/>
    <n v="12086"/>
    <n v="1425.509"/>
    <n v="2430.3760000000002"/>
    <n v="3458.6120000000001"/>
    <n v="2967.8629999999998"/>
    <n v="3528.7190000000001"/>
    <n v="3575.4570000000003"/>
    <n v="2734.1729999999998"/>
    <n v="1542.3539999999998"/>
    <n v="1238.557"/>
    <n v="444.01100000000002"/>
    <x v="46"/>
    <s v="Virginia, 2009"/>
  </r>
  <r>
    <s v="Falls Church city"/>
    <s v="Virginia"/>
    <n v="2009"/>
    <n v="11233"/>
    <n v="5390"/>
    <n v="5843"/>
    <n v="662.74699999999996"/>
    <n v="1359.193"/>
    <n v="1920.8429999999998"/>
    <n v="977.27099999999996"/>
    <n v="1516.4549999999999"/>
    <n v="1954.5419999999999"/>
    <n v="1347.96"/>
    <n v="685.21299999999997"/>
    <n v="561.65"/>
    <n v="247.126"/>
    <x v="46"/>
    <s v="Virginia, 2009"/>
  </r>
  <r>
    <s v="Franklin city"/>
    <s v="Virginia"/>
    <n v="2009"/>
    <n v="8728"/>
    <n v="3940"/>
    <n v="4788"/>
    <n v="759.33600000000001"/>
    <n v="1091"/>
    <n v="1213.192"/>
    <n v="925.16799999999989"/>
    <n v="994.99199999999996"/>
    <n v="1221.92"/>
    <n v="1012.4480000000001"/>
    <n v="689.51199999999994"/>
    <n v="497.49599999999998"/>
    <n v="322.93599999999998"/>
    <x v="46"/>
    <s v="Virginia, 2009"/>
  </r>
  <r>
    <s v="Fredericksburg city"/>
    <s v="Virginia"/>
    <n v="2009"/>
    <n v="22314"/>
    <n v="9998"/>
    <n v="12316"/>
    <n v="1807.434"/>
    <n v="2030.5740000000001"/>
    <n v="5199.1620000000003"/>
    <n v="3637.1819999999998"/>
    <n v="2365.2839999999997"/>
    <n v="2142.1440000000002"/>
    <n v="1785.12"/>
    <n v="1472.7239999999999"/>
    <n v="1204.9560000000001"/>
    <n v="624.79200000000003"/>
    <x v="46"/>
    <s v="Virginia, 2009"/>
  </r>
  <r>
    <s v="Hampton city"/>
    <s v="Virginia"/>
    <n v="2009"/>
    <n v="145903"/>
    <n v="72147"/>
    <n v="73756"/>
    <n v="9629.598"/>
    <n v="17800.165999999997"/>
    <n v="25241.218999999997"/>
    <n v="22177.256000000001"/>
    <n v="20718.225999999999"/>
    <n v="20134.614000000001"/>
    <n v="13860.785"/>
    <n v="9191.8889999999992"/>
    <n v="5398.4110000000001"/>
    <n v="1750.836"/>
    <x v="46"/>
    <s v="Virginia, 2009"/>
  </r>
  <r>
    <s v="Harrisonburg city"/>
    <s v="Virginia"/>
    <n v="2009"/>
    <n v="43983"/>
    <n v="21462"/>
    <n v="22521"/>
    <n v="2463.0479999999998"/>
    <n v="3474.6570000000002"/>
    <n v="19440.486000000001"/>
    <n v="4442.2830000000004"/>
    <n v="3782.538"/>
    <n v="3958.4700000000003"/>
    <n v="2507.0309999999999"/>
    <n v="1671.3539999999998"/>
    <n v="1627.3710000000001"/>
    <n v="615.76199999999994"/>
    <x v="46"/>
    <s v="Virginia, 2009"/>
  </r>
  <r>
    <s v="Hopewell city"/>
    <s v="Virginia"/>
    <n v="2009"/>
    <n v="22933"/>
    <n v="10762"/>
    <n v="12171"/>
    <n v="1765.8409999999999"/>
    <n v="3210.62"/>
    <n v="3187.6869999999999"/>
    <n v="3302.3519999999999"/>
    <n v="2981.29"/>
    <n v="2958.357"/>
    <n v="2224.5010000000002"/>
    <n v="1582.377"/>
    <n v="1238.3820000000001"/>
    <n v="458.66"/>
    <x v="46"/>
    <s v="Virginia, 2009"/>
  </r>
  <r>
    <s v="Lexington city"/>
    <s v="Virginia"/>
    <n v="2009"/>
    <n v="6909"/>
    <n v="3973"/>
    <n v="2936"/>
    <n v="303.99599999999998"/>
    <n v="366.17700000000002"/>
    <n v="3537.4079999999999"/>
    <n v="428.35799999999995"/>
    <n v="483.63"/>
    <n v="324.72299999999996"/>
    <n v="462.90300000000002"/>
    <n v="566.53800000000001"/>
    <n v="241.815"/>
    <n v="193.452"/>
    <x v="46"/>
    <s v="Virginia, 2009"/>
  </r>
  <r>
    <s v="Lynchburg city"/>
    <s v="Virginia"/>
    <n v="2009"/>
    <n v="71357"/>
    <n v="32558"/>
    <n v="38799"/>
    <n v="4638.2049999999999"/>
    <n v="7421.1279999999997"/>
    <n v="16340.753000000001"/>
    <n v="8919.625"/>
    <n v="7421.1280000000006"/>
    <n v="8134.6980000000003"/>
    <n v="6707.558"/>
    <n v="4994.99"/>
    <n v="4566.848"/>
    <n v="2140.71"/>
    <x v="46"/>
    <s v="Virginia, 2009"/>
  </r>
  <r>
    <s v="Manassas city"/>
    <s v="Virginia"/>
    <n v="2009"/>
    <n v="35559"/>
    <n v="18021"/>
    <n v="17538"/>
    <n v="3306.9870000000001"/>
    <n v="5404.9679999999998"/>
    <n v="4871.5829999999996"/>
    <n v="5262.732"/>
    <n v="5476.0860000000002"/>
    <n v="5156.0550000000003"/>
    <n v="3129.192"/>
    <n v="1671.2730000000001"/>
    <n v="1031.211"/>
    <n v="248.91300000000001"/>
    <x v="46"/>
    <s v="Virginia, 2009"/>
  </r>
  <r>
    <s v="Manassas Park city"/>
    <s v="Virginia"/>
    <n v="2009"/>
    <n v="11633"/>
    <n v="5824"/>
    <n v="5809"/>
    <n v="1291.2629999999999"/>
    <n v="1931.078"/>
    <n v="1256.364"/>
    <n v="2012.509"/>
    <n v="2140.4719999999998"/>
    <n v="1535.556"/>
    <n v="756.14499999999998"/>
    <n v="465.32000000000005"/>
    <n v="209.39400000000001"/>
    <n v="46.531999999999996"/>
    <x v="46"/>
    <s v="Virginia, 2009"/>
  </r>
  <r>
    <s v="Martinsville city"/>
    <s v="Virginia"/>
    <n v="2009"/>
    <n v="14660"/>
    <n v="6567"/>
    <n v="8093"/>
    <n v="982.22"/>
    <n v="1788.52"/>
    <n v="1612.6"/>
    <n v="1260.76"/>
    <n v="1993.7599999999998"/>
    <n v="2008.4199999999998"/>
    <n v="1656.58"/>
    <n v="1466"/>
    <n v="1290.08"/>
    <n v="586.4"/>
    <x v="46"/>
    <s v="Virginia, 2009"/>
  </r>
  <r>
    <s v="Newport News city"/>
    <s v="Virginia"/>
    <n v="2009"/>
    <n v="192635"/>
    <n v="91428"/>
    <n v="101207"/>
    <n v="15410.8"/>
    <n v="26776.264999999999"/>
    <n v="31592.14"/>
    <n v="29858.425000000003"/>
    <n v="25620.455000000002"/>
    <n v="25427.82"/>
    <n v="17529.785"/>
    <n v="10594.924999999999"/>
    <n v="7320.13"/>
    <n v="2311.62"/>
    <x v="46"/>
    <s v="Virginia, 2009"/>
  </r>
  <r>
    <s v="Norfolk city"/>
    <s v="Virginia"/>
    <n v="2009"/>
    <n v="236071"/>
    <n v="119784"/>
    <n v="116287"/>
    <n v="19121.751"/>
    <n v="28800.662"/>
    <n v="51699.548999999999"/>
    <n v="38007.430999999997"/>
    <n v="28328.52"/>
    <n v="27620.307000000001"/>
    <n v="19593.893"/>
    <n v="11331.407999999999"/>
    <n v="8734.6270000000004"/>
    <n v="3304.9940000000001"/>
    <x v="46"/>
    <s v="Virginia, 2009"/>
  </r>
  <r>
    <s v="Norton city"/>
    <s v="Virginia"/>
    <n v="2009"/>
    <n v="3688"/>
    <n v="1672"/>
    <n v="2016"/>
    <n v="195.464"/>
    <n v="416.74400000000003"/>
    <n v="579.01600000000008"/>
    <n v="453.62400000000002"/>
    <n v="416.74400000000003"/>
    <n v="475.75199999999995"/>
    <n v="516.32000000000005"/>
    <n v="272.91200000000003"/>
    <n v="302.416"/>
    <n v="59.008000000000003"/>
    <x v="46"/>
    <s v="Virginia, 2009"/>
  </r>
  <r>
    <s v="Petersburg city"/>
    <s v="Virginia"/>
    <n v="2009"/>
    <n v="32845"/>
    <n v="14968"/>
    <n v="17877"/>
    <n v="2594.7550000000001"/>
    <n v="4007.09"/>
    <n v="4565.4549999999999"/>
    <n v="4204.16"/>
    <n v="4039.9349999999999"/>
    <n v="4434.0749999999998"/>
    <n v="3612.95"/>
    <n v="2594.7550000000001"/>
    <n v="2069.2350000000001"/>
    <n v="722.59"/>
    <x v="46"/>
    <s v="Virginia, 2009"/>
  </r>
  <r>
    <s v="Poquoson city"/>
    <s v="Virginia"/>
    <n v="2009"/>
    <n v="11775"/>
    <n v="5900"/>
    <n v="5875"/>
    <n v="482.77499999999998"/>
    <n v="1801.575"/>
    <n v="1589.625"/>
    <n v="800.7"/>
    <n v="1766.25"/>
    <n v="1954.65"/>
    <n v="1613.175"/>
    <n v="1047.9749999999999"/>
    <n v="529.875"/>
    <n v="211.95"/>
    <x v="46"/>
    <s v="Virginia, 2009"/>
  </r>
  <r>
    <s v="Portsmouth city"/>
    <s v="Virginia"/>
    <n v="2009"/>
    <n v="100674"/>
    <n v="48685"/>
    <n v="51989"/>
    <n v="7651.2240000000002"/>
    <n v="12886.272000000001"/>
    <n v="16611.21"/>
    <n v="15201.774000000001"/>
    <n v="12382.902"/>
    <n v="13490.316000000001"/>
    <n v="9664.7039999999997"/>
    <n v="6443.1360000000004"/>
    <n v="4631.0039999999999"/>
    <n v="1812.1320000000001"/>
    <x v="46"/>
    <s v="Virginia, 2009"/>
  </r>
  <r>
    <s v="Radford city"/>
    <s v="Virginia"/>
    <n v="2009"/>
    <n v="16062"/>
    <n v="7306"/>
    <n v="8756"/>
    <n v="610.35599999999999"/>
    <n v="995.84399999999994"/>
    <n v="8239.8060000000005"/>
    <n v="1301.0219999999999"/>
    <n v="1108.278"/>
    <n v="1284.96"/>
    <n v="851.28600000000006"/>
    <n v="851.28600000000006"/>
    <n v="594.29399999999998"/>
    <n v="224.86799999999999"/>
    <x v="46"/>
    <s v="Virginia, 2009"/>
  </r>
  <r>
    <s v="Richmond city"/>
    <s v="Virginia"/>
    <n v="2009"/>
    <n v="200976"/>
    <n v="93100"/>
    <n v="107876"/>
    <n v="14470.272000000001"/>
    <n v="20499.552000000003"/>
    <n v="32960.063999999998"/>
    <n v="36175.68"/>
    <n v="25322.976000000002"/>
    <n v="24519.072"/>
    <n v="18489.792000000001"/>
    <n v="12862.464"/>
    <n v="11053.68"/>
    <n v="4622.4480000000003"/>
    <x v="46"/>
    <s v="Virginia, 2009"/>
  </r>
  <r>
    <s v="Roanoke city"/>
    <s v="Virginia"/>
    <n v="2009"/>
    <n v="93271"/>
    <n v="43639"/>
    <n v="49632"/>
    <n v="5969.3440000000001"/>
    <n v="10632.894"/>
    <n v="11005.977999999999"/>
    <n v="13804.108"/>
    <n v="12405.043"/>
    <n v="13057.939999999999"/>
    <n v="10446.351999999999"/>
    <n v="6902.0540000000001"/>
    <n v="6155.8860000000004"/>
    <n v="2891.4009999999998"/>
    <x v="46"/>
    <s v="Virginia, 2009"/>
  </r>
  <r>
    <s v="Salem city"/>
    <s v="Virginia"/>
    <n v="2009"/>
    <n v="25139"/>
    <n v="11945"/>
    <n v="13194"/>
    <n v="1231.8109999999999"/>
    <n v="2740.1509999999998"/>
    <n v="4248.491"/>
    <n v="2890.9850000000001"/>
    <n v="3242.931"/>
    <n v="3670.2939999999999"/>
    <n v="2916.1239999999998"/>
    <n v="2187.0929999999998"/>
    <n v="1659.174"/>
    <n v="402.22399999999999"/>
    <x v="46"/>
    <s v="Virginia, 2009"/>
  </r>
  <r>
    <s v="Staunton city"/>
    <s v="Virginia"/>
    <n v="2009"/>
    <n v="23645"/>
    <n v="10689"/>
    <n v="12956"/>
    <n v="1276.83"/>
    <n v="2411.79"/>
    <n v="3192.0749999999998"/>
    <n v="2908.335"/>
    <n v="2837.4"/>
    <n v="3215.7200000000003"/>
    <n v="3002.915"/>
    <n v="2151.6950000000002"/>
    <n v="1938.8899999999999"/>
    <n v="709.35"/>
    <x v="46"/>
    <s v="Virginia, 2009"/>
  </r>
  <r>
    <s v="Suffolk city"/>
    <s v="Virginia"/>
    <n v="2009"/>
    <n v="81062"/>
    <n v="38857"/>
    <n v="42205"/>
    <n v="5998.5879999999997"/>
    <n v="11835.052"/>
    <n v="10375.936"/>
    <n v="9970.6260000000002"/>
    <n v="13294.168"/>
    <n v="12159.3"/>
    <n v="8511.51"/>
    <n v="5025.8440000000001"/>
    <n v="2837.17"/>
    <n v="1053.806"/>
    <x v="46"/>
    <s v="Virginia, 2009"/>
  </r>
  <r>
    <s v="Virginia Beach city"/>
    <s v="Virginia"/>
    <n v="2009"/>
    <n v="434922"/>
    <n v="212917"/>
    <n v="222005"/>
    <n v="30879.462"/>
    <n v="60019.236000000004"/>
    <n v="66543.065999999992"/>
    <n v="65238.3"/>
    <n v="64368.455999999998"/>
    <n v="61324.002"/>
    <n v="42622.356"/>
    <n v="23920.71"/>
    <n v="14787.347999999998"/>
    <n v="4784.1419999999998"/>
    <x v="46"/>
    <s v="Virginia, 2009"/>
  </r>
  <r>
    <s v="Waynesboro city"/>
    <s v="Virginia"/>
    <n v="2009"/>
    <n v="21699"/>
    <n v="10484"/>
    <n v="11215"/>
    <n v="1518.93"/>
    <n v="2907.6660000000002"/>
    <n v="2408.5889999999999"/>
    <n v="2929.3649999999998"/>
    <n v="2517.0839999999998"/>
    <n v="3016.1610000000001"/>
    <n v="2300.0940000000001"/>
    <n v="1996.308"/>
    <n v="1410.4349999999999"/>
    <n v="694.36800000000005"/>
    <x v="46"/>
    <s v="Virginia, 2009"/>
  </r>
  <r>
    <s v="Williamsburg city"/>
    <s v="Virginia"/>
    <n v="2009"/>
    <n v="12330"/>
    <n v="5467"/>
    <n v="6863"/>
    <n v="604.16999999999996"/>
    <n v="665.81999999999994"/>
    <n v="5980.05"/>
    <n v="813.78"/>
    <n v="739.8"/>
    <n v="789.12"/>
    <n v="937.07999999999993"/>
    <n v="863.1"/>
    <n v="641.16"/>
    <n v="271.26"/>
    <x v="46"/>
    <s v="Virginia, 2009"/>
  </r>
  <r>
    <s v="Winchester city"/>
    <s v="Virginia"/>
    <n v="2009"/>
    <n v="25977"/>
    <n v="13077"/>
    <n v="12900"/>
    <n v="1974.252"/>
    <n v="2727.585"/>
    <n v="3662.7569999999996"/>
    <n v="3818.6189999999997"/>
    <n v="3402.9870000000001"/>
    <n v="3558.8490000000002"/>
    <n v="2571.723"/>
    <n v="2000.2289999999998"/>
    <n v="1584.597"/>
    <n v="649.42499999999995"/>
    <x v="46"/>
    <s v="Virginia, 2009"/>
  </r>
  <r>
    <s v="Adams County"/>
    <s v="Washington"/>
    <n v="2009"/>
    <n v="17029"/>
    <n v="8682"/>
    <n v="8347"/>
    <n v="1992.393"/>
    <n v="3116.3069999999998"/>
    <n v="2605.4369999999999"/>
    <n v="1839.1320000000001"/>
    <n v="2043.48"/>
    <n v="2077.538"/>
    <n v="1515.5810000000001"/>
    <n v="970.65300000000002"/>
    <n v="647.10199999999998"/>
    <n v="221.37700000000001"/>
    <x v="47"/>
    <s v="Washington, 2009"/>
  </r>
  <r>
    <s v="Asotin County"/>
    <s v="Washington"/>
    <n v="2009"/>
    <n v="21198"/>
    <n v="10167"/>
    <n v="11031"/>
    <n v="1356.672"/>
    <n v="2586.1559999999999"/>
    <n v="2501.364"/>
    <n v="2458.9679999999998"/>
    <n v="2458.9679999999998"/>
    <n v="3116.1059999999998"/>
    <n v="2798.1360000000004"/>
    <n v="2013.81"/>
    <n v="1144.692"/>
    <n v="741.93"/>
    <x v="47"/>
    <s v="Washington, 2009"/>
  </r>
  <r>
    <s v="Benton County"/>
    <s v="Washington"/>
    <n v="2009"/>
    <n v="161077"/>
    <n v="80443"/>
    <n v="80634"/>
    <n v="11758.620999999999"/>
    <n v="24483.703999999998"/>
    <n v="22550.78"/>
    <n v="19329.239999999998"/>
    <n v="21584.317999999999"/>
    <n v="24322.627"/>
    <n v="18523.855"/>
    <n v="9986.7739999999994"/>
    <n v="6282.0030000000006"/>
    <n v="2255.078"/>
    <x v="47"/>
    <s v="Washington, 2009"/>
  </r>
  <r>
    <s v="Chelan County"/>
    <s v="Washington"/>
    <n v="2009"/>
    <n v="70668"/>
    <n v="35063"/>
    <n v="35605"/>
    <n v="5017.4279999999999"/>
    <n v="9822.851999999999"/>
    <n v="9540.18"/>
    <n v="7632.1440000000002"/>
    <n v="8550.8279999999995"/>
    <n v="10600.2"/>
    <n v="8692.1640000000007"/>
    <n v="5441.4359999999997"/>
    <n v="3533.3999999999996"/>
    <n v="1696.0319999999999"/>
    <x v="47"/>
    <s v="Washington, 2009"/>
  </r>
  <r>
    <s v="Clallam County"/>
    <s v="Washington"/>
    <n v="2009"/>
    <n v="70208"/>
    <n v="34688"/>
    <n v="35520"/>
    <n v="3229.5680000000002"/>
    <n v="7512.2559999999994"/>
    <n v="8003.7119999999995"/>
    <n v="6178.3040000000001"/>
    <n v="7301.6319999999996"/>
    <n v="10671.616"/>
    <n v="11443.904"/>
    <n v="8424.9599999999991"/>
    <n v="5406.0159999999996"/>
    <n v="2176.4479999999999"/>
    <x v="47"/>
    <s v="Washington, 2009"/>
  </r>
  <r>
    <s v="Clark County"/>
    <s v="Washington"/>
    <n v="2009"/>
    <n v="416205"/>
    <n v="207188"/>
    <n v="209017"/>
    <n v="29550.555"/>
    <n v="62846.955000000002"/>
    <n v="52858.035000000003"/>
    <n v="57436.289999999994"/>
    <n v="61598.34"/>
    <n v="61182.135000000002"/>
    <n v="46614.96"/>
    <n v="24139.89"/>
    <n v="13734.764999999999"/>
    <n v="5826.87"/>
    <x v="47"/>
    <s v="Washington, 2009"/>
  </r>
  <r>
    <s v="Columbia County"/>
    <s v="Washington"/>
    <n v="2009"/>
    <n v="3984"/>
    <n v="2017"/>
    <n v="1967"/>
    <n v="131.47200000000001"/>
    <n v="454.17600000000004"/>
    <n v="434.25599999999997"/>
    <n v="346.608"/>
    <n v="426.28800000000001"/>
    <n v="637.44000000000005"/>
    <n v="725.08799999999997"/>
    <n v="474.096"/>
    <n v="223.10399999999998"/>
    <n v="131.47200000000001"/>
    <x v="47"/>
    <s v="Washington, 2009"/>
  </r>
  <r>
    <s v="Cowlitz County"/>
    <s v="Washington"/>
    <n v="2009"/>
    <n v="99874"/>
    <n v="49826"/>
    <n v="50048"/>
    <n v="6691.558"/>
    <n v="13882.486000000001"/>
    <n v="12584.124"/>
    <n v="11984.880000000001"/>
    <n v="13183.367999999999"/>
    <n v="15080.974"/>
    <n v="12883.745999999999"/>
    <n v="7390.6759999999995"/>
    <n v="4294.5820000000003"/>
    <n v="1897.606"/>
    <x v="47"/>
    <s v="Washington, 2009"/>
  </r>
  <r>
    <s v="Douglas County"/>
    <s v="Washington"/>
    <n v="2009"/>
    <n v="36145"/>
    <n v="17823"/>
    <n v="18322"/>
    <n v="2674.73"/>
    <n v="5530.1849999999995"/>
    <n v="5096.4449999999997"/>
    <n v="4012.0949999999998"/>
    <n v="4662.7049999999999"/>
    <n v="5168.7350000000006"/>
    <n v="4228.9650000000001"/>
    <n v="2602.44"/>
    <n v="1662.67"/>
    <n v="506.03"/>
    <x v="47"/>
    <s v="Washington, 2009"/>
  </r>
  <r>
    <s v="Ferry County"/>
    <s v="Washington"/>
    <n v="2009"/>
    <n v="7444"/>
    <n v="3712"/>
    <n v="3732"/>
    <n v="446.64"/>
    <n v="960.27600000000007"/>
    <n v="1049.604"/>
    <n v="506.19200000000001"/>
    <n v="781.61999999999989"/>
    <n v="1205.9279999999999"/>
    <n v="1287.8119999999999"/>
    <n v="811.39599999999996"/>
    <n v="253.096"/>
    <n v="133.99199999999999"/>
    <x v="47"/>
    <s v="Washington, 2009"/>
  </r>
  <r>
    <s v="Franklin County"/>
    <s v="Washington"/>
    <n v="2009"/>
    <n v="69757"/>
    <n v="36586"/>
    <n v="33171"/>
    <n v="7812.7839999999997"/>
    <n v="12974.802"/>
    <n v="10603.064"/>
    <n v="11091.363000000001"/>
    <n v="8859.1389999999992"/>
    <n v="7743.027"/>
    <n v="5580.5599999999995"/>
    <n v="2790.28"/>
    <n v="1674.1680000000001"/>
    <n v="488.29899999999998"/>
    <x v="47"/>
    <s v="Washington, 2009"/>
  </r>
  <r>
    <s v="Garfield County"/>
    <s v="Washington"/>
    <n v="2009"/>
    <n v="2129"/>
    <n v="1088"/>
    <n v="1041"/>
    <n v="117.095"/>
    <n v="208.642"/>
    <n v="295.93100000000004"/>
    <n v="151.15899999999999"/>
    <n v="200.126"/>
    <n v="359.80100000000004"/>
    <n v="319.35000000000002"/>
    <n v="178.83600000000001"/>
    <n v="197.99700000000001"/>
    <n v="104.321"/>
    <x v="47"/>
    <s v="Washington, 2009"/>
  </r>
  <r>
    <s v="Grant County"/>
    <s v="Washington"/>
    <n v="2009"/>
    <n v="83612"/>
    <n v="43078"/>
    <n v="40534"/>
    <n v="7692.3040000000001"/>
    <n v="13879.592000000001"/>
    <n v="12876.248"/>
    <n v="10535.112000000001"/>
    <n v="10367.887999999999"/>
    <n v="10284.276000000002"/>
    <n v="8277.5879999999997"/>
    <n v="5100.3320000000003"/>
    <n v="3260.8679999999999"/>
    <n v="1254.18"/>
    <x v="47"/>
    <s v="Washington, 2009"/>
  </r>
  <r>
    <s v="Grays Harbor County"/>
    <s v="Washington"/>
    <n v="2009"/>
    <n v="71117"/>
    <n v="36255"/>
    <n v="34862"/>
    <n v="4267.0200000000004"/>
    <n v="8747.3909999999996"/>
    <n v="9387.4439999999995"/>
    <n v="8391.8060000000005"/>
    <n v="9174.0930000000008"/>
    <n v="10596.433000000001"/>
    <n v="9529.6779999999999"/>
    <n v="6116.0619999999999"/>
    <n v="3698.0839999999998"/>
    <n v="1137.8720000000001"/>
    <x v="47"/>
    <s v="Washington, 2009"/>
  </r>
  <r>
    <s v="Island County"/>
    <s v="Washington"/>
    <n v="2009"/>
    <n v="80723"/>
    <n v="39779"/>
    <n v="40944"/>
    <n v="4601.2110000000002"/>
    <n v="9363.8680000000004"/>
    <n v="11624.112000000001"/>
    <n v="7991.5770000000002"/>
    <n v="8960.2530000000006"/>
    <n v="11381.942999999999"/>
    <n v="11543.388999999999"/>
    <n v="8556.637999999999"/>
    <n v="4924.1030000000001"/>
    <n v="1775.9059999999999"/>
    <x v="47"/>
    <s v="Washington, 2009"/>
  </r>
  <r>
    <s v="Jefferson County"/>
    <s v="Washington"/>
    <n v="2009"/>
    <n v="29223"/>
    <n v="14468"/>
    <n v="14755"/>
    <n v="1022.8049999999999"/>
    <n v="2688.5159999999996"/>
    <n v="2834.6310000000003"/>
    <n v="2016.3869999999999"/>
    <n v="2980.7460000000001"/>
    <n v="4734.1260000000002"/>
    <n v="6136.83"/>
    <n v="3945.1049999999996"/>
    <n v="2162.502"/>
    <n v="759.798"/>
    <x v="47"/>
    <s v="Washington, 2009"/>
  </r>
  <r>
    <s v="King County"/>
    <s v="Washington"/>
    <n v="2009"/>
    <n v="1858788"/>
    <n v="927822"/>
    <n v="930966"/>
    <n v="118962.432"/>
    <n v="215619.408"/>
    <n v="228630.924"/>
    <n v="312276.38400000002"/>
    <n v="297406.08000000002"/>
    <n v="288112.14"/>
    <n v="202607.89199999999"/>
    <n v="98515.763999999996"/>
    <n v="66916.368000000002"/>
    <n v="29740.608"/>
    <x v="47"/>
    <s v="Washington, 2009"/>
  </r>
  <r>
    <s v="Kitsap County"/>
    <s v="Washington"/>
    <n v="2009"/>
    <n v="238825"/>
    <n v="120266"/>
    <n v="118559"/>
    <n v="14568.325000000001"/>
    <n v="31047.25"/>
    <n v="35107.275000000001"/>
    <n v="26270.75"/>
    <n v="32241.375"/>
    <n v="38689.65"/>
    <n v="31286.075000000001"/>
    <n v="16240.1"/>
    <n v="9791.8250000000007"/>
    <n v="3582.375"/>
    <x v="47"/>
    <s v="Washington, 2009"/>
  </r>
  <r>
    <s v="Kittitas County"/>
    <s v="Washington"/>
    <n v="2009"/>
    <n v="38428"/>
    <n v="19030"/>
    <n v="19398"/>
    <n v="1806.116"/>
    <n v="3881.2280000000001"/>
    <n v="11720.539999999999"/>
    <n v="3381.6639999999998"/>
    <n v="4034.94"/>
    <n v="4841.9279999999999"/>
    <n v="4227.08"/>
    <n v="2574.6760000000004"/>
    <n v="1498.692"/>
    <n v="499.56400000000002"/>
    <x v="47"/>
    <s v="Washington, 2009"/>
  </r>
  <r>
    <s v="Klickitat County"/>
    <s v="Washington"/>
    <n v="2009"/>
    <n v="20066"/>
    <n v="10077"/>
    <n v="9989"/>
    <n v="1123.6959999999999"/>
    <n v="2568.4479999999999"/>
    <n v="2267.4580000000001"/>
    <n v="1906.27"/>
    <n v="2347.7219999999998"/>
    <n v="3391.154"/>
    <n v="3150.3620000000001"/>
    <n v="1906.27"/>
    <n v="1023.366"/>
    <n v="381.25400000000002"/>
    <x v="47"/>
    <s v="Washington, 2009"/>
  </r>
  <r>
    <s v="Lewis County"/>
    <s v="Washington"/>
    <n v="2009"/>
    <n v="73459"/>
    <n v="36744"/>
    <n v="36715"/>
    <n v="4701.3760000000002"/>
    <n v="9623.1290000000008"/>
    <n v="9696.5879999999997"/>
    <n v="8153.9489999999996"/>
    <n v="8888.5390000000007"/>
    <n v="10798.473"/>
    <n v="9696.5879999999997"/>
    <n v="6464.3919999999998"/>
    <n v="3819.8680000000004"/>
    <n v="1616.098"/>
    <x v="47"/>
    <s v="Washington, 2009"/>
  </r>
  <r>
    <s v="Lincoln County"/>
    <s v="Washington"/>
    <n v="2009"/>
    <n v="10243"/>
    <n v="5143"/>
    <n v="5100"/>
    <n v="542.87900000000002"/>
    <n v="1290.6179999999999"/>
    <n v="1188.1880000000001"/>
    <n v="696.524"/>
    <n v="1147.2159999999999"/>
    <n v="1659.366"/>
    <n v="1597.9079999999999"/>
    <n v="1116.4870000000001"/>
    <n v="747.73900000000003"/>
    <n v="245.83199999999999"/>
    <x v="47"/>
    <s v="Washington, 2009"/>
  </r>
  <r>
    <s v="Mason County"/>
    <s v="Washington"/>
    <n v="2009"/>
    <n v="56341"/>
    <n v="28983"/>
    <n v="27358"/>
    <n v="3211.4369999999999"/>
    <n v="6479.2150000000001"/>
    <n v="7042.625"/>
    <n v="6028.4870000000001"/>
    <n v="6817.2610000000004"/>
    <n v="8901.8780000000006"/>
    <n v="8394.8089999999993"/>
    <n v="5521.4179999999997"/>
    <n v="2817.05"/>
    <n v="1183.1610000000001"/>
    <x v="47"/>
    <s v="Washington, 2009"/>
  </r>
  <r>
    <s v="Okanogan County"/>
    <s v="Washington"/>
    <n v="2009"/>
    <n v="39706"/>
    <n v="19798"/>
    <n v="19908"/>
    <n v="2700.0079999999998"/>
    <n v="5122.0740000000005"/>
    <n v="5241.192"/>
    <n v="3573.54"/>
    <n v="4685.308"/>
    <n v="6114.7240000000002"/>
    <n v="5916.1939999999995"/>
    <n v="3613.2460000000001"/>
    <n v="1985.3000000000002"/>
    <n v="794.12"/>
    <x v="47"/>
    <s v="Washington, 2009"/>
  </r>
  <r>
    <s v="Pacific County"/>
    <s v="Washington"/>
    <n v="2009"/>
    <n v="21341"/>
    <n v="10394"/>
    <n v="10947"/>
    <n v="1003.027"/>
    <n v="2048.7359999999999"/>
    <n v="2475.556"/>
    <n v="1579.2339999999999"/>
    <n v="2304.828"/>
    <n v="3286.5140000000001"/>
    <n v="3734.6750000000002"/>
    <n v="2817.0120000000002"/>
    <n v="1493.87"/>
    <n v="618.88900000000001"/>
    <x v="47"/>
    <s v="Washington, 2009"/>
  </r>
  <r>
    <s v="Pend Oreille County"/>
    <s v="Washington"/>
    <n v="2009"/>
    <n v="12736"/>
    <n v="6361"/>
    <n v="6375"/>
    <n v="662.27200000000005"/>
    <n v="1693.8879999999999"/>
    <n v="1490.1120000000001"/>
    <n v="751.42399999999998"/>
    <n v="1553.7919999999999"/>
    <n v="2241.5360000000001"/>
    <n v="2228.8000000000002"/>
    <n v="1286.336"/>
    <n v="522.17600000000004"/>
    <n v="305.66399999999999"/>
    <x v="47"/>
    <s v="Washington, 2009"/>
  </r>
  <r>
    <s v="Pierce County"/>
    <s v="Washington"/>
    <n v="2009"/>
    <n v="774339"/>
    <n v="385214"/>
    <n v="389125"/>
    <n v="54203.73"/>
    <n v="106084.443"/>
    <n v="116150.85"/>
    <n v="107633.12100000001"/>
    <n v="111504.81600000001"/>
    <n v="115376.511"/>
    <n v="81305.595000000001"/>
    <n v="44137.323000000004"/>
    <n v="27876.203999999998"/>
    <n v="10066.406999999999"/>
    <x v="47"/>
    <s v="Washington, 2009"/>
  </r>
  <r>
    <s v="San Juan County"/>
    <s v="Washington"/>
    <n v="2009"/>
    <n v="15295"/>
    <n v="7519"/>
    <n v="7776"/>
    <n v="550.62"/>
    <n v="1407.1399999999999"/>
    <n v="1437.73"/>
    <n v="1009.47"/>
    <n v="1483.6149999999998"/>
    <n v="2814.2799999999997"/>
    <n v="3319.0149999999999"/>
    <n v="1850.6950000000002"/>
    <n v="1085.9449999999999"/>
    <n v="351.78500000000003"/>
    <x v="47"/>
    <s v="Washington, 2009"/>
  </r>
  <r>
    <s v="Skagit County"/>
    <s v="Washington"/>
    <n v="2009"/>
    <n v="116152"/>
    <n v="57536"/>
    <n v="58616"/>
    <n v="7666.0320000000002"/>
    <n v="15215.912"/>
    <n v="15680.52"/>
    <n v="13589.784"/>
    <n v="14751.304"/>
    <n v="16958.191999999999"/>
    <n v="14867.456"/>
    <n v="8943.7039999999997"/>
    <n v="6039.9040000000005"/>
    <n v="2323.04"/>
    <x v="47"/>
    <s v="Washington, 2009"/>
  </r>
  <r>
    <s v="Skamania County"/>
    <s v="Washington"/>
    <n v="2009"/>
    <n v="10666"/>
    <n v="5291"/>
    <n v="5375"/>
    <n v="469.30399999999997"/>
    <n v="1429.2439999999999"/>
    <n v="1279.92"/>
    <n v="1045.268"/>
    <n v="1429.2439999999999"/>
    <n v="1973.21"/>
    <n v="1738.558"/>
    <n v="789.28400000000011"/>
    <n v="415.97399999999993"/>
    <n v="106.66"/>
    <x v="47"/>
    <s v="Washington, 2009"/>
  </r>
  <r>
    <s v="Snohomish County"/>
    <s v="Washington"/>
    <n v="2009"/>
    <n v="673709"/>
    <n v="337100"/>
    <n v="336609"/>
    <n v="46485.921000000002"/>
    <n v="92971.842000000004"/>
    <n v="88929.587999999989"/>
    <n v="93645.551000000007"/>
    <n v="106446.022"/>
    <n v="108467.149"/>
    <n v="70739.445000000007"/>
    <n v="34359.159"/>
    <n v="20884.978999999999"/>
    <n v="8758.2170000000006"/>
    <x v="47"/>
    <s v="Washington, 2009"/>
  </r>
  <r>
    <s v="Spokane County"/>
    <s v="Washington"/>
    <n v="2009"/>
    <n v="454927"/>
    <n v="223652"/>
    <n v="231275"/>
    <n v="29115.328000000001"/>
    <n v="59140.51"/>
    <n v="67329.195999999996"/>
    <n v="64144.706999999995"/>
    <n v="59595.437000000005"/>
    <n v="67329.195999999996"/>
    <n v="50951.823999999993"/>
    <n v="29115.328000000001"/>
    <n v="20926.642"/>
    <n v="7733.759"/>
    <x v="47"/>
    <s v="Washington, 2009"/>
  </r>
  <r>
    <s v="Stevens County"/>
    <s v="Washington"/>
    <n v="2009"/>
    <n v="41733"/>
    <n v="20657"/>
    <n v="21076"/>
    <n v="2420.5140000000001"/>
    <n v="5842.6200000000008"/>
    <n v="5341.8240000000005"/>
    <n v="3004.7759999999998"/>
    <n v="4966.2269999999999"/>
    <n v="7178.076"/>
    <n v="6468.6149999999998"/>
    <n v="3881.1689999999999"/>
    <n v="2044.9169999999999"/>
    <n v="584.26199999999994"/>
    <x v="47"/>
    <s v="Washington, 2009"/>
  </r>
  <r>
    <s v="Thurston County"/>
    <s v="Washington"/>
    <n v="2009"/>
    <n v="239248"/>
    <n v="117508"/>
    <n v="121740"/>
    <n v="14354.88"/>
    <n v="30623.743999999999"/>
    <n v="31819.984"/>
    <n v="33016.224000000002"/>
    <n v="33255.472000000002"/>
    <n v="36604.944000000003"/>
    <n v="30384.495999999999"/>
    <n v="15551.12"/>
    <n v="9569.92"/>
    <n v="4067.2159999999999"/>
    <x v="47"/>
    <s v="Washington, 2009"/>
  </r>
  <r>
    <s v="Wahkiakum County"/>
    <s v="Washington"/>
    <n v="2009"/>
    <n v="3975"/>
    <n v="1900"/>
    <n v="2075"/>
    <n v="174.9"/>
    <n v="445.20000000000005"/>
    <n v="409.42500000000001"/>
    <n v="214.65"/>
    <n v="477"/>
    <n v="588.29999999999995"/>
    <n v="759.22499999999991"/>
    <n v="552.52499999999998"/>
    <n v="230.55"/>
    <n v="115.27500000000001"/>
    <x v="47"/>
    <s v="Washington, 2009"/>
  </r>
  <r>
    <s v="Walla Walla County"/>
    <s v="Washington"/>
    <n v="2009"/>
    <n v="57795"/>
    <n v="29137"/>
    <n v="28658"/>
    <n v="3698.88"/>
    <n v="7166.58"/>
    <n v="9478.380000000001"/>
    <n v="7744.5300000000007"/>
    <n v="7050.99"/>
    <n v="7744.53"/>
    <n v="6068.4750000000004"/>
    <n v="3987.855"/>
    <n v="3352.1099999999997"/>
    <n v="1502.67"/>
    <x v="47"/>
    <s v="Washington, 2009"/>
  </r>
  <r>
    <s v="Whatcom County"/>
    <s v="Washington"/>
    <n v="2009"/>
    <n v="192886"/>
    <n v="95254"/>
    <n v="97632"/>
    <n v="11187.388000000001"/>
    <n v="22760.548000000003"/>
    <n v="40698.946000000004"/>
    <n v="20445.915999999997"/>
    <n v="24303.635999999999"/>
    <n v="26811.154000000002"/>
    <n v="22953.434000000001"/>
    <n v="12537.59"/>
    <n v="8679.8700000000008"/>
    <n v="2700.404"/>
    <x v="47"/>
    <s v="Washington, 2009"/>
  </r>
  <r>
    <s v="Whitman County"/>
    <s v="Washington"/>
    <n v="2009"/>
    <n v="41793"/>
    <n v="21148"/>
    <n v="20645"/>
    <n v="1880.6849999999999"/>
    <n v="3468.819"/>
    <n v="17511.267"/>
    <n v="4304.6790000000001"/>
    <n v="3468.819"/>
    <n v="4221.0929999999998"/>
    <n v="3009.096"/>
    <n v="1838.8919999999998"/>
    <n v="1504.548"/>
    <n v="501.51600000000002"/>
    <x v="47"/>
    <s v="Washington, 2009"/>
  </r>
  <r>
    <s v="Yakima County"/>
    <s v="Washington"/>
    <n v="2009"/>
    <n v="232911"/>
    <n v="116452"/>
    <n v="116459"/>
    <n v="21660.723000000002"/>
    <n v="39129.048000000003"/>
    <n v="34703.739000000001"/>
    <n v="29113.875"/>
    <n v="28880.964"/>
    <n v="29579.697"/>
    <n v="22825.277999999998"/>
    <n v="13741.749"/>
    <n v="8850.6180000000004"/>
    <n v="4192.3980000000001"/>
    <x v="47"/>
    <s v="Washington, 2009"/>
  </r>
  <r>
    <s v="Barbour County"/>
    <s v="West Virginia"/>
    <n v="2009"/>
    <n v="15522"/>
    <n v="7703"/>
    <n v="7819"/>
    <n v="838.18799999999999"/>
    <n v="1816.0740000000001"/>
    <n v="2048.904"/>
    <n v="1816.0740000000001"/>
    <n v="2064.4259999999999"/>
    <n v="2374.866"/>
    <n v="2095.4700000000003"/>
    <n v="1319.37"/>
    <n v="869.23199999999997"/>
    <n v="263.87400000000002"/>
    <x v="48"/>
    <s v="West Virginia, 2009"/>
  </r>
  <r>
    <s v="Berkeley County"/>
    <s v="West Virginia"/>
    <n v="2009"/>
    <n v="99058"/>
    <n v="49226"/>
    <n v="49832"/>
    <n v="6934.06"/>
    <n v="13670.004000000001"/>
    <n v="12085.076000000001"/>
    <n v="14462.468000000001"/>
    <n v="15651.164000000001"/>
    <n v="14264.352000000001"/>
    <n v="11094.495999999999"/>
    <n v="6141.5959999999995"/>
    <n v="3566.0879999999997"/>
    <n v="1089.6379999999999"/>
    <x v="48"/>
    <s v="West Virginia, 2009"/>
  </r>
  <r>
    <s v="Braxton County"/>
    <s v="West Virginia"/>
    <n v="2009"/>
    <n v="14554"/>
    <n v="7425"/>
    <n v="7129"/>
    <n v="727.7"/>
    <n v="1688.2640000000001"/>
    <n v="1790.1420000000001"/>
    <n v="1673.71"/>
    <n v="2052.114"/>
    <n v="2226.7619999999997"/>
    <n v="2037.56"/>
    <n v="1309.8600000000001"/>
    <n v="756.80799999999999"/>
    <n v="291.08"/>
    <x v="48"/>
    <s v="West Virginia, 2009"/>
  </r>
  <r>
    <s v="Brooke County"/>
    <s v="West Virginia"/>
    <n v="2009"/>
    <n v="23801"/>
    <n v="11646"/>
    <n v="12155"/>
    <n v="1166.249"/>
    <n v="2570.5079999999998"/>
    <n v="3046.5280000000002"/>
    <n v="2499.105"/>
    <n v="3022.7269999999999"/>
    <n v="3641.5529999999999"/>
    <n v="3308.3389999999999"/>
    <n v="2213.4930000000004"/>
    <n v="1594.6669999999999"/>
    <n v="737.83100000000002"/>
    <x v="48"/>
    <s v="West Virginia, 2009"/>
  </r>
  <r>
    <s v="Cabell County"/>
    <s v="West Virginia"/>
    <n v="2009"/>
    <n v="94552"/>
    <n v="45393"/>
    <n v="49159"/>
    <n v="5673.12"/>
    <n v="9927.9599999999991"/>
    <n v="18059.432000000001"/>
    <n v="10495.272000000001"/>
    <n v="11629.896000000001"/>
    <n v="12575.416000000001"/>
    <n v="10968.031999999999"/>
    <n v="7564.16"/>
    <n v="5956.7759999999998"/>
    <n v="1891.04"/>
    <x v="48"/>
    <s v="West Virginia, 2009"/>
  </r>
  <r>
    <s v="Calhoun County"/>
    <s v="West Virginia"/>
    <n v="2009"/>
    <n v="7209"/>
    <n v="3625"/>
    <n v="3584"/>
    <n v="396.495"/>
    <n v="792.99"/>
    <n v="843.45299999999997"/>
    <n v="720.90000000000009"/>
    <n v="966.00599999999997"/>
    <n v="1189.4850000000001"/>
    <n v="1095.768"/>
    <n v="663.22800000000007"/>
    <n v="432.53999999999996"/>
    <n v="100.926"/>
    <x v="48"/>
    <s v="West Virginia, 2009"/>
  </r>
  <r>
    <s v="Clay County"/>
    <s v="West Virginia"/>
    <n v="2009"/>
    <n v="10061"/>
    <n v="4976"/>
    <n v="5085"/>
    <n v="643.904"/>
    <n v="1338.1129999999998"/>
    <n v="1187.1980000000001"/>
    <n v="1257.625"/>
    <n v="1317.991"/>
    <n v="1539.3330000000001"/>
    <n v="1307.93"/>
    <n v="814.94100000000003"/>
    <n v="462.80600000000004"/>
    <n v="201.22"/>
    <x v="48"/>
    <s v="West Virginia, 2009"/>
  </r>
  <r>
    <s v="Doddridge County"/>
    <s v="West Virginia"/>
    <n v="2009"/>
    <n v="7238"/>
    <n v="3680"/>
    <n v="3558"/>
    <n v="340.18599999999998"/>
    <n v="890.274"/>
    <n v="1049.51"/>
    <n v="723.8"/>
    <n v="933.702"/>
    <n v="1187.0320000000002"/>
    <n v="1056.748"/>
    <n v="629.70600000000002"/>
    <n v="325.70999999999998"/>
    <n v="101.33199999999999"/>
    <x v="48"/>
    <s v="West Virginia, 2009"/>
  </r>
  <r>
    <s v="Fayette County"/>
    <s v="West Virginia"/>
    <n v="2009"/>
    <n v="46240"/>
    <n v="22933"/>
    <n v="23307"/>
    <n v="2820.64"/>
    <n v="5502.5599999999995"/>
    <n v="5456.32"/>
    <n v="5964.96"/>
    <n v="5918.7199999999993"/>
    <n v="7167.2"/>
    <n v="6103.68"/>
    <n v="3606.7200000000003"/>
    <n v="2681.92"/>
    <n v="1063.52"/>
    <x v="48"/>
    <s v="West Virginia, 2009"/>
  </r>
  <r>
    <s v="Grant County"/>
    <s v="West Virginia"/>
    <n v="2009"/>
    <n v="11789"/>
    <n v="5867"/>
    <n v="5922"/>
    <n v="601.23900000000003"/>
    <n v="1367.5239999999999"/>
    <n v="1226.056"/>
    <n v="1296.79"/>
    <n v="1626.8820000000001"/>
    <n v="1709.405"/>
    <n v="1626.8820000000001"/>
    <n v="1285.001"/>
    <n v="848.80799999999999"/>
    <n v="188.624"/>
    <x v="48"/>
    <s v="West Virginia, 2009"/>
  </r>
  <r>
    <s v="Greenbrier County"/>
    <s v="West Virginia"/>
    <n v="2009"/>
    <n v="34610"/>
    <n v="16778"/>
    <n v="17832"/>
    <n v="1938.16"/>
    <n v="3910.93"/>
    <n v="3910.9300000000003"/>
    <n v="3945.54"/>
    <n v="4395.47"/>
    <n v="5295.33"/>
    <n v="4880.01"/>
    <n v="3218.7299999999996"/>
    <n v="2215.04"/>
    <n v="865.25"/>
    <x v="48"/>
    <s v="West Virginia, 2009"/>
  </r>
  <r>
    <s v="Hampshire County"/>
    <s v="West Virginia"/>
    <n v="2009"/>
    <n v="22400"/>
    <n v="11156"/>
    <n v="11244"/>
    <n v="1164.8"/>
    <n v="2979.2"/>
    <n v="2598.4"/>
    <n v="2508.8000000000002"/>
    <n v="3113.6"/>
    <n v="3404.8"/>
    <n v="3315.2"/>
    <n v="1904"/>
    <n v="1120"/>
    <n v="268.8"/>
    <x v="48"/>
    <s v="West Virginia, 2009"/>
  </r>
  <r>
    <s v="Hancock County"/>
    <s v="West Virginia"/>
    <n v="2009"/>
    <n v="30215"/>
    <n v="14647"/>
    <n v="15568"/>
    <n v="1692.04"/>
    <n v="3323.65"/>
    <n v="3142.3599999999997"/>
    <n v="3323.6499999999996"/>
    <n v="4018.5949999999998"/>
    <n v="5015.6900000000005"/>
    <n v="4079.0250000000001"/>
    <n v="2779.7799999999997"/>
    <n v="2084.835"/>
    <n v="785.59"/>
    <x v="48"/>
    <s v="West Virginia, 2009"/>
  </r>
  <r>
    <s v="Hardy County"/>
    <s v="West Virginia"/>
    <n v="2009"/>
    <n v="13488"/>
    <n v="6596"/>
    <n v="6892"/>
    <n v="755.32799999999997"/>
    <n v="1699.4879999999998"/>
    <n v="1820.88"/>
    <n v="1294.848"/>
    <n v="1942.2719999999999"/>
    <n v="2090.6400000000003"/>
    <n v="1820.88"/>
    <n v="1186.944"/>
    <n v="768.81600000000003"/>
    <n v="107.904"/>
    <x v="48"/>
    <s v="West Virginia, 2009"/>
  </r>
  <r>
    <s v="Harrison County"/>
    <s v="West Virginia"/>
    <n v="2009"/>
    <n v="68363"/>
    <n v="32908"/>
    <n v="35455"/>
    <n v="4238.5060000000003"/>
    <n v="8477.0120000000006"/>
    <n v="8203.56"/>
    <n v="8271.9230000000007"/>
    <n v="9229.005000000001"/>
    <n v="10322.813"/>
    <n v="8682.1010000000006"/>
    <n v="5400.6769999999997"/>
    <n v="4306.8690000000006"/>
    <n v="1298.8969999999999"/>
    <x v="48"/>
    <s v="West Virginia, 2009"/>
  </r>
  <r>
    <s v="Jackson County"/>
    <s v="West Virginia"/>
    <n v="2009"/>
    <n v="28140"/>
    <n v="13696"/>
    <n v="14444"/>
    <n v="1660.26"/>
    <n v="3545.6400000000003"/>
    <n v="3236.1000000000004"/>
    <n v="3292.38"/>
    <n v="3827.04"/>
    <n v="4277.2800000000007"/>
    <n v="3376.8"/>
    <n v="2701.44"/>
    <n v="1660.26"/>
    <n v="534.66"/>
    <x v="48"/>
    <s v="West Virginia, 2009"/>
  </r>
  <r>
    <s v="Jefferson County"/>
    <s v="West Virginia"/>
    <n v="2009"/>
    <n v="50791"/>
    <n v="25336"/>
    <n v="25455"/>
    <n v="3453.788"/>
    <n v="6602.83"/>
    <n v="6501.2479999999996"/>
    <n v="6247.2929999999997"/>
    <n v="8329.7240000000002"/>
    <n v="7872.6050000000005"/>
    <n v="6145.7109999999993"/>
    <n v="3250.6239999999998"/>
    <n v="1828.4760000000001"/>
    <n v="558.70100000000002"/>
    <x v="48"/>
    <s v="West Virginia, 2009"/>
  </r>
  <r>
    <s v="Kanawha County"/>
    <s v="West Virginia"/>
    <n v="2009"/>
    <n v="191624"/>
    <n v="91805"/>
    <n v="99819"/>
    <n v="11689.064"/>
    <n v="22036.760000000002"/>
    <n v="21461.887999999999"/>
    <n v="25102.743999999999"/>
    <n v="24911.119999999999"/>
    <n v="30084.968000000001"/>
    <n v="24719.495999999999"/>
    <n v="15713.168000000001"/>
    <n v="11497.44"/>
    <n v="4407.3519999999999"/>
    <x v="48"/>
    <s v="West Virginia, 2009"/>
  </r>
  <r>
    <s v="Lewis County"/>
    <s v="West Virginia"/>
    <n v="2009"/>
    <n v="17215"/>
    <n v="8451"/>
    <n v="8764"/>
    <n v="946.82500000000005"/>
    <n v="2048.585"/>
    <n v="1996.94"/>
    <n v="2031.3700000000001"/>
    <n v="2375.67"/>
    <n v="2599.4650000000001"/>
    <n v="2341.2399999999998"/>
    <n v="1566.5650000000001"/>
    <n v="912.39499999999998"/>
    <n v="413.16"/>
    <x v="48"/>
    <s v="West Virginia, 2009"/>
  </r>
  <r>
    <s v="Lincoln County"/>
    <s v="West Virginia"/>
    <n v="2009"/>
    <n v="22211"/>
    <n v="10966"/>
    <n v="11245"/>
    <n v="1421.5039999999999"/>
    <n v="2731.953"/>
    <n v="2598.6869999999999"/>
    <n v="3065.1179999999999"/>
    <n v="3065.1179999999999"/>
    <n v="3420.4940000000001"/>
    <n v="2820.797"/>
    <n v="1799.0909999999999"/>
    <n v="955.07299999999998"/>
    <n v="333.16500000000002"/>
    <x v="48"/>
    <s v="West Virginia, 2009"/>
  </r>
  <r>
    <s v="Logan County"/>
    <s v="West Virginia"/>
    <n v="2009"/>
    <n v="35553"/>
    <n v="17254"/>
    <n v="18299"/>
    <n v="2133.1799999999998"/>
    <n v="4337.4660000000003"/>
    <n v="3839.7240000000002"/>
    <n v="5119.6319999999996"/>
    <n v="4621.8899999999994"/>
    <n v="5759.5860000000002"/>
    <n v="4657.4430000000002"/>
    <n v="2666.4749999999999"/>
    <n v="1919.8620000000001"/>
    <n v="462.18900000000002"/>
    <x v="48"/>
    <s v="West Virginia, 2009"/>
  </r>
  <r>
    <s v="McDowell County"/>
    <s v="West Virginia"/>
    <n v="2009"/>
    <n v="22971"/>
    <n v="11006"/>
    <n v="11965"/>
    <n v="1401.231"/>
    <n v="2687.607"/>
    <n v="2756.52"/>
    <n v="2641.665"/>
    <n v="2802.462"/>
    <n v="3836.1570000000002"/>
    <n v="3169.998"/>
    <n v="1837.68"/>
    <n v="1401.231"/>
    <n v="390.50700000000001"/>
    <x v="48"/>
    <s v="West Virginia, 2009"/>
  </r>
  <r>
    <s v="Marion County"/>
    <s v="West Virginia"/>
    <n v="2009"/>
    <n v="56568"/>
    <n v="27089"/>
    <n v="29479"/>
    <n v="3111.24"/>
    <n v="6222.48"/>
    <n v="9333.7200000000012"/>
    <n v="5883.0720000000001"/>
    <n v="7297.2719999999999"/>
    <n v="8089.2240000000002"/>
    <n v="7127.5679999999993"/>
    <n v="4525.4400000000005"/>
    <n v="3507.2159999999999"/>
    <n v="1527.336"/>
    <x v="48"/>
    <s v="West Virginia, 2009"/>
  </r>
  <r>
    <s v="Marshall County"/>
    <s v="West Virginia"/>
    <n v="2009"/>
    <n v="33205"/>
    <n v="16155"/>
    <n v="17050"/>
    <n v="1693.4549999999999"/>
    <n v="3851.7799999999997"/>
    <n v="3918.1899999999996"/>
    <n v="3619.3450000000003"/>
    <n v="4383.0600000000004"/>
    <n v="5379.2099999999991"/>
    <n v="4814.7250000000004"/>
    <n v="2789.2200000000003"/>
    <n v="1892.6849999999999"/>
    <n v="896.53499999999997"/>
    <x v="48"/>
    <s v="West Virginia, 2009"/>
  </r>
  <r>
    <s v="Mason County"/>
    <s v="West Virginia"/>
    <n v="2009"/>
    <n v="25536"/>
    <n v="12522"/>
    <n v="13014"/>
    <n v="1506.624"/>
    <n v="3064.3199999999997"/>
    <n v="2834.4960000000001"/>
    <n v="3268.6080000000002"/>
    <n v="3319.6800000000003"/>
    <n v="4060.2240000000002"/>
    <n v="3319.6800000000003"/>
    <n v="2374.848"/>
    <n v="1430.0160000000001"/>
    <n v="408.57600000000002"/>
    <x v="48"/>
    <s v="West Virginia, 2009"/>
  </r>
  <r>
    <s v="Mercer County"/>
    <s v="West Virginia"/>
    <n v="2009"/>
    <n v="61451"/>
    <n v="29418"/>
    <n v="32033"/>
    <n v="3625.6089999999999"/>
    <n v="7128.3159999999998"/>
    <n v="7005.4139999999998"/>
    <n v="8050.0810000000001"/>
    <n v="7497.0219999999999"/>
    <n v="9094.7479999999996"/>
    <n v="8234.4339999999993"/>
    <n v="5407.6880000000001"/>
    <n v="3748.5109999999995"/>
    <n v="1659.1769999999999"/>
    <x v="48"/>
    <s v="West Virginia, 2009"/>
  </r>
  <r>
    <s v="Mineral County"/>
    <s v="West Virginia"/>
    <n v="2009"/>
    <n v="26960"/>
    <n v="13263"/>
    <n v="13697"/>
    <n v="1509.76"/>
    <n v="3262.16"/>
    <n v="3477.84"/>
    <n v="3154.32"/>
    <n v="3693.52"/>
    <n v="4070.96"/>
    <n v="3747.4399999999996"/>
    <n v="2291.6"/>
    <n v="1267.1199999999999"/>
    <n v="512.24"/>
    <x v="48"/>
    <s v="West Virginia, 2009"/>
  </r>
  <r>
    <s v="Mingo County"/>
    <s v="West Virginia"/>
    <n v="2009"/>
    <n v="26562"/>
    <n v="12876"/>
    <n v="13686"/>
    <n v="1885.902"/>
    <n v="3160.8779999999997"/>
    <n v="3267.1260000000002"/>
    <n v="3585.87"/>
    <n v="3638.9939999999997"/>
    <n v="4196.7960000000003"/>
    <n v="3532.7460000000001"/>
    <n v="1859.34"/>
    <n v="1089.0419999999999"/>
    <n v="345.30599999999998"/>
    <x v="48"/>
    <s v="West Virginia, 2009"/>
  </r>
  <r>
    <s v="Monongalia County"/>
    <s v="West Virginia"/>
    <n v="2009"/>
    <n v="87864"/>
    <n v="44666"/>
    <n v="43198"/>
    <n v="4393.2"/>
    <n v="7819.8960000000006"/>
    <n v="26798.519999999997"/>
    <n v="10631.544"/>
    <n v="10016.495999999999"/>
    <n v="10631.544"/>
    <n v="8259.2160000000003"/>
    <n v="4656.7920000000004"/>
    <n v="3426.6959999999999"/>
    <n v="1317.96"/>
    <x v="48"/>
    <s v="West Virginia, 2009"/>
  </r>
  <r>
    <s v="Monroe County"/>
    <s v="West Virginia"/>
    <n v="2009"/>
    <n v="13606"/>
    <n v="6727"/>
    <n v="6879"/>
    <n v="721.11800000000005"/>
    <n v="1510.2660000000001"/>
    <n v="1483.0540000000001"/>
    <n v="1646.326"/>
    <n v="1864.0219999999999"/>
    <n v="1986.4760000000001"/>
    <n v="2027.2939999999999"/>
    <n v="1278.9639999999999"/>
    <n v="789.14799999999991"/>
    <n v="299.33199999999999"/>
    <x v="48"/>
    <s v="West Virginia, 2009"/>
  </r>
  <r>
    <s v="Morgan County"/>
    <s v="West Virginia"/>
    <n v="2009"/>
    <n v="16303"/>
    <n v="8087"/>
    <n v="8216"/>
    <n v="896.66499999999996"/>
    <n v="1972.663"/>
    <n v="1662.9059999999999"/>
    <n v="1825.9359999999999"/>
    <n v="2266.1170000000002"/>
    <n v="2559.5709999999999"/>
    <n v="2315.0259999999998"/>
    <n v="1565.088"/>
    <n v="880.36199999999997"/>
    <n v="342.363"/>
    <x v="48"/>
    <s v="West Virginia, 2009"/>
  </r>
  <r>
    <s v="Nicholas County"/>
    <s v="West Virginia"/>
    <n v="2009"/>
    <n v="26084"/>
    <n v="12834"/>
    <n v="13250"/>
    <n v="1486.788"/>
    <n v="2999.66"/>
    <n v="3051.828"/>
    <n v="3130.08"/>
    <n v="3443.0879999999997"/>
    <n v="4095.1880000000001"/>
    <n v="3651.76"/>
    <n v="2373.6440000000002"/>
    <n v="1460.704"/>
    <n v="417.34399999999999"/>
    <x v="48"/>
    <s v="West Virginia, 2009"/>
  </r>
  <r>
    <s v="Ohio County"/>
    <s v="West Virginia"/>
    <n v="2009"/>
    <n v="44365"/>
    <n v="20906"/>
    <n v="23459"/>
    <n v="2440.0749999999998"/>
    <n v="4835.7849999999999"/>
    <n v="6255.4650000000001"/>
    <n v="4436.5"/>
    <n v="5279.4349999999995"/>
    <n v="7054.0349999999999"/>
    <n v="5545.625"/>
    <n v="3815.39"/>
    <n v="3371.7400000000002"/>
    <n v="1242.22"/>
    <x v="48"/>
    <s v="West Virginia, 2009"/>
  </r>
  <r>
    <s v="Pleasants County"/>
    <s v="West Virginia"/>
    <n v="2009"/>
    <n v="7459"/>
    <n v="3955"/>
    <n v="3504"/>
    <n v="335.65499999999997"/>
    <n v="1021.883"/>
    <n v="954.75199999999995"/>
    <n v="723.52300000000002"/>
    <n v="1171.0630000000001"/>
    <n v="1193.44"/>
    <n v="969.67"/>
    <n v="566.88400000000001"/>
    <n v="380.40899999999999"/>
    <n v="134.262"/>
    <x v="48"/>
    <s v="West Virginia, 2009"/>
  </r>
  <r>
    <s v="Pocahontas County"/>
    <s v="West Virginia"/>
    <n v="2009"/>
    <n v="8599"/>
    <n v="4418"/>
    <n v="4181"/>
    <n v="386.95499999999998"/>
    <n v="859.9"/>
    <n v="963.08800000000008"/>
    <n v="928.69200000000001"/>
    <n v="1074.875"/>
    <n v="1410.2360000000001"/>
    <n v="1367.241"/>
    <n v="868.49900000000002"/>
    <n v="386.95500000000004"/>
    <n v="335.36099999999999"/>
    <x v="48"/>
    <s v="West Virginia, 2009"/>
  </r>
  <r>
    <s v="Preston County"/>
    <s v="West Virginia"/>
    <n v="2009"/>
    <n v="30178"/>
    <n v="15002"/>
    <n v="15176"/>
    <n v="1659.79"/>
    <n v="3591.1819999999998"/>
    <n v="3561.0039999999999"/>
    <n v="3711.8940000000002"/>
    <n v="4194.7420000000002"/>
    <n v="4707.768"/>
    <n v="4013.674"/>
    <n v="2565.13"/>
    <n v="1629.6120000000001"/>
    <n v="513.02599999999995"/>
    <x v="48"/>
    <s v="West Virginia, 2009"/>
  </r>
  <r>
    <s v="Putnam County"/>
    <s v="West Virginia"/>
    <n v="2009"/>
    <n v="54881"/>
    <n v="26996"/>
    <n v="27885"/>
    <n v="3347.741"/>
    <n v="7134.53"/>
    <n v="6146.6720000000005"/>
    <n v="7134.5300000000007"/>
    <n v="7957.7450000000008"/>
    <n v="8835.8410000000003"/>
    <n v="7024.768"/>
    <n v="4225.8369999999995"/>
    <n v="2195.2399999999998"/>
    <n v="878.096"/>
    <x v="48"/>
    <s v="West Virginia, 2009"/>
  </r>
  <r>
    <s v="Raleigh County"/>
    <s v="West Virginia"/>
    <n v="2009"/>
    <n v="78686"/>
    <n v="39005"/>
    <n v="39681"/>
    <n v="4485.1019999999999"/>
    <n v="8891.518"/>
    <n v="9284.9480000000003"/>
    <n v="10858.668000000001"/>
    <n v="10229.18"/>
    <n v="12038.957999999999"/>
    <n v="10465.238000000001"/>
    <n v="6294.88"/>
    <n v="4485.1019999999999"/>
    <n v="1652.4059999999999"/>
    <x v="48"/>
    <s v="West Virginia, 2009"/>
  </r>
  <r>
    <s v="Randolph County"/>
    <s v="West Virginia"/>
    <n v="2009"/>
    <n v="28377"/>
    <n v="14358"/>
    <n v="14019"/>
    <n v="1589.1120000000001"/>
    <n v="3206.6010000000001"/>
    <n v="3632.2560000000003"/>
    <n v="3433.6170000000002"/>
    <n v="3916.0259999999998"/>
    <n v="4228.1730000000007"/>
    <n v="3774.1410000000001"/>
    <n v="2440.422"/>
    <n v="1333.7190000000001"/>
    <n v="794.55600000000004"/>
    <x v="48"/>
    <s v="West Virginia, 2009"/>
  </r>
  <r>
    <s v="Ritchie County"/>
    <s v="West Virginia"/>
    <n v="2009"/>
    <n v="10306"/>
    <n v="5085"/>
    <n v="5221"/>
    <n v="556.524"/>
    <n v="1226.414"/>
    <n v="1143.9659999999999"/>
    <n v="1143.9659999999999"/>
    <n v="1411.922"/>
    <n v="1669.5720000000001"/>
    <n v="1494.37"/>
    <n v="927.54"/>
    <n v="535.91200000000003"/>
    <n v="175.202"/>
    <x v="48"/>
    <s v="West Virginia, 2009"/>
  </r>
  <r>
    <s v="Roane County"/>
    <s v="West Virginia"/>
    <n v="2009"/>
    <n v="15123"/>
    <n v="7574"/>
    <n v="7549"/>
    <n v="816.64200000000005"/>
    <n v="1829.8829999999998"/>
    <n v="1739.145"/>
    <n v="1935.7440000000001"/>
    <n v="1950.8669999999997"/>
    <n v="2419.6800000000003"/>
    <n v="2117.2199999999998"/>
    <n v="1315.701"/>
    <n v="725.904"/>
    <n v="272.214"/>
    <x v="48"/>
    <s v="West Virginia, 2009"/>
  </r>
  <r>
    <s v="Summers County"/>
    <s v="West Virginia"/>
    <n v="2009"/>
    <n v="13217"/>
    <n v="5812"/>
    <n v="7405"/>
    <n v="568.33100000000002"/>
    <n v="1215.9639999999999"/>
    <n v="1374.568"/>
    <n v="1797.5120000000002"/>
    <n v="1863.597"/>
    <n v="2075.069"/>
    <n v="1823.9459999999999"/>
    <n v="1255.615"/>
    <n v="872.322"/>
    <n v="370.07600000000002"/>
    <x v="48"/>
    <s v="West Virginia, 2009"/>
  </r>
  <r>
    <s v="Taylor County"/>
    <s v="West Virginia"/>
    <n v="2009"/>
    <n v="16188"/>
    <n v="7966"/>
    <n v="8222"/>
    <n v="777.024"/>
    <n v="1861.62"/>
    <n v="1942.56"/>
    <n v="2007.3119999999999"/>
    <n v="2331.0720000000001"/>
    <n v="2654.8319999999999"/>
    <n v="2039.6880000000001"/>
    <n v="1278.8519999999999"/>
    <n v="874.15200000000004"/>
    <n v="404.7"/>
    <x v="48"/>
    <s v="West Virginia, 2009"/>
  </r>
  <r>
    <s v="Tucker County"/>
    <s v="West Virginia"/>
    <n v="2009"/>
    <n v="6861"/>
    <n v="3396"/>
    <n v="3465"/>
    <n v="315.60599999999999"/>
    <n v="754.71"/>
    <n v="740.98800000000006"/>
    <n v="651.79499999999996"/>
    <n v="939.95700000000011"/>
    <n v="1049.7330000000002"/>
    <n v="1049.7329999999999"/>
    <n v="740.98800000000006"/>
    <n v="500.85300000000001"/>
    <n v="116.637"/>
    <x v="48"/>
    <s v="West Virginia, 2009"/>
  </r>
  <r>
    <s v="Tyler County"/>
    <s v="West Virginia"/>
    <n v="2009"/>
    <n v="8970"/>
    <n v="4390"/>
    <n v="4580"/>
    <n v="448.5"/>
    <n v="1058.46"/>
    <n v="1067.4299999999998"/>
    <n v="852.15"/>
    <n v="1210.95"/>
    <n v="1453.1399999999999"/>
    <n v="1300.6500000000001"/>
    <n v="870.08999999999992"/>
    <n v="448.5"/>
    <n v="269.10000000000002"/>
    <x v="48"/>
    <s v="West Virginia, 2009"/>
  </r>
  <r>
    <s v="Upshur County"/>
    <s v="West Virginia"/>
    <n v="2009"/>
    <n v="23566"/>
    <n v="11522"/>
    <n v="12044"/>
    <n v="1343.2619999999999"/>
    <n v="2710.09"/>
    <n v="3723.4279999999999"/>
    <n v="2615.826"/>
    <n v="2969.3159999999998"/>
    <n v="3464.2020000000002"/>
    <n v="3040.0140000000001"/>
    <n v="2050.2420000000002"/>
    <n v="1248.998"/>
    <n v="400.62200000000001"/>
    <x v="48"/>
    <s v="West Virginia, 2009"/>
  </r>
  <r>
    <s v="Wayne County"/>
    <s v="West Virginia"/>
    <n v="2009"/>
    <n v="41496"/>
    <n v="20476"/>
    <n v="21020"/>
    <n v="2282.2800000000002"/>
    <n v="4979.5200000000004"/>
    <n v="4979.5200000000004"/>
    <n v="5809.44"/>
    <n v="5643.4560000000001"/>
    <n v="6099.9120000000003"/>
    <n v="5394.48"/>
    <n v="3527.16"/>
    <n v="2282.2800000000002"/>
    <n v="539.44799999999998"/>
    <x v="48"/>
    <s v="West Virginia, 2009"/>
  </r>
  <r>
    <s v="Webster County"/>
    <s v="West Virginia"/>
    <n v="2009"/>
    <n v="9510"/>
    <n v="4726"/>
    <n v="4784"/>
    <n v="494.52"/>
    <n v="1112.67"/>
    <n v="1065.1199999999999"/>
    <n v="1131.69"/>
    <n v="1217.2800000000002"/>
    <n v="1512.09"/>
    <n v="1436.01"/>
    <n v="836.88000000000011"/>
    <n v="532.55999999999995"/>
    <n v="180.69"/>
    <x v="48"/>
    <s v="West Virginia, 2009"/>
  </r>
  <r>
    <s v="Wetzel County"/>
    <s v="West Virginia"/>
    <n v="2009"/>
    <n v="16507"/>
    <n v="7961"/>
    <n v="8546"/>
    <n v="957.40599999999995"/>
    <n v="2079.8820000000001"/>
    <n v="1931.319"/>
    <n v="1584.672"/>
    <n v="2162.4169999999999"/>
    <n v="2509.0640000000003"/>
    <n v="2310.98"/>
    <n v="1667.2069999999999"/>
    <n v="1056.4479999999999"/>
    <n v="247.60499999999999"/>
    <x v="48"/>
    <s v="West Virginia, 2009"/>
  </r>
  <r>
    <s v="Wirt County"/>
    <s v="West Virginia"/>
    <n v="2009"/>
    <n v="5696"/>
    <n v="2947"/>
    <n v="2749"/>
    <n v="279.10399999999998"/>
    <n v="689.21599999999989"/>
    <n v="780.35200000000009"/>
    <n v="580.99199999999996"/>
    <n v="825.92000000000007"/>
    <n v="979.71199999999999"/>
    <n v="729.08799999999997"/>
    <n v="506.94399999999996"/>
    <n v="290.49599999999998"/>
    <n v="45.567999999999998"/>
    <x v="48"/>
    <s v="West Virginia, 2009"/>
  </r>
  <r>
    <s v="Wood County"/>
    <s v="West Virginia"/>
    <n v="2009"/>
    <n v="86557"/>
    <n v="41695"/>
    <n v="44862"/>
    <n v="5106.8630000000003"/>
    <n v="10300.282999999999"/>
    <n v="10127.169000000002"/>
    <n v="10473.397000000001"/>
    <n v="11944.866"/>
    <n v="13156.664000000001"/>
    <n v="11165.852999999999"/>
    <n v="7443.902"/>
    <n v="4760.6350000000002"/>
    <n v="2163.9250000000002"/>
    <x v="48"/>
    <s v="West Virginia, 2009"/>
  </r>
  <r>
    <s v="Wyoming County"/>
    <s v="West Virginia"/>
    <n v="2009"/>
    <n v="23651"/>
    <n v="11778"/>
    <n v="11873"/>
    <n v="1395.4090000000001"/>
    <n v="2814.4690000000001"/>
    <n v="2672.5630000000001"/>
    <n v="2885.422"/>
    <n v="3050.9790000000003"/>
    <n v="4044.3209999999999"/>
    <n v="3476.6970000000001"/>
    <n v="1915.731"/>
    <n v="1206.201"/>
    <n v="236.51"/>
    <x v="48"/>
    <s v="West Virginia, 2009"/>
  </r>
  <r>
    <s v="Adams County"/>
    <s v="Wisconsin"/>
    <n v="2009"/>
    <n v="20400"/>
    <n v="11002"/>
    <n v="9398"/>
    <n v="795.6"/>
    <n v="1938"/>
    <n v="1999.2"/>
    <n v="2162.4"/>
    <n v="2754"/>
    <n v="3345.6000000000004"/>
    <n v="3223.2"/>
    <n v="2550"/>
    <n v="1305.5999999999999"/>
    <n v="346.8"/>
    <x v="49"/>
    <s v="Wisconsin, 2009"/>
  </r>
  <r>
    <s v="Ashland County"/>
    <s v="Wisconsin"/>
    <n v="2009"/>
    <n v="16307"/>
    <n v="8056"/>
    <n v="8251"/>
    <n v="978.42"/>
    <n v="2070.989"/>
    <n v="2429.7429999999999"/>
    <n v="1842.691"/>
    <n v="2005.761"/>
    <n v="2543.8919999999998"/>
    <n v="1875.3049999999998"/>
    <n v="1255.6390000000001"/>
    <n v="880.57799999999997"/>
    <n v="407.67500000000001"/>
    <x v="49"/>
    <s v="Wisconsin, 2009"/>
  </r>
  <r>
    <s v="Barron County"/>
    <s v="Wisconsin"/>
    <n v="2009"/>
    <n v="45612"/>
    <n v="22550"/>
    <n v="23062"/>
    <n v="2645.4960000000001"/>
    <n v="5473.4400000000005"/>
    <n v="5792.7240000000002"/>
    <n v="4743.6480000000001"/>
    <n v="5838.3360000000002"/>
    <n v="7252.308"/>
    <n v="5883.9480000000003"/>
    <n v="3968.2440000000001"/>
    <n v="2645.4960000000001"/>
    <n v="1322.748"/>
    <x v="49"/>
    <s v="Wisconsin, 2009"/>
  </r>
  <r>
    <s v="Bayfield County"/>
    <s v="Wisconsin"/>
    <n v="2009"/>
    <n v="14938"/>
    <n v="7560"/>
    <n v="7378"/>
    <n v="612.45799999999997"/>
    <n v="1658.1179999999999"/>
    <n v="1837.374"/>
    <n v="1060.598"/>
    <n v="1822.4360000000001"/>
    <n v="2703.7780000000002"/>
    <n v="2539.46"/>
    <n v="1583.4279999999999"/>
    <n v="821.59"/>
    <n v="283.822"/>
    <x v="49"/>
    <s v="Wisconsin, 2009"/>
  </r>
  <r>
    <s v="Brown County"/>
    <s v="Wisconsin"/>
    <n v="2009"/>
    <n v="242881"/>
    <n v="121048"/>
    <n v="121833"/>
    <n v="16758.789000000001"/>
    <n v="32788.934999999998"/>
    <n v="35946.387999999999"/>
    <n v="34003.339999999997"/>
    <n v="35460.626000000004"/>
    <n v="36917.911999999997"/>
    <n v="24288.1"/>
    <n v="13601.335999999999"/>
    <n v="9229.4779999999992"/>
    <n v="4128.9769999999999"/>
    <x v="49"/>
    <s v="Wisconsin, 2009"/>
  </r>
  <r>
    <s v="Buffalo County"/>
    <s v="Wisconsin"/>
    <n v="2009"/>
    <n v="13683"/>
    <n v="6903"/>
    <n v="6780"/>
    <n v="793.61400000000003"/>
    <n v="1737.741"/>
    <n v="1683.009"/>
    <n v="1204.104"/>
    <n v="1901.9369999999999"/>
    <n v="2298.7440000000001"/>
    <n v="1724.058"/>
    <n v="1163.0549999999998"/>
    <n v="848.346"/>
    <n v="342.07499999999999"/>
    <x v="49"/>
    <s v="Wisconsin, 2009"/>
  </r>
  <r>
    <s v="Burnett County"/>
    <s v="Wisconsin"/>
    <n v="2009"/>
    <n v="16111"/>
    <n v="8093"/>
    <n v="8018"/>
    <n v="724.995"/>
    <n v="1739.9879999999998"/>
    <n v="1659.433"/>
    <n v="1240.547"/>
    <n v="1949.431"/>
    <n v="2626.0929999999998"/>
    <n v="2593.8710000000001"/>
    <n v="2158.8739999999998"/>
    <n v="966.66"/>
    <n v="434.99700000000001"/>
    <x v="49"/>
    <s v="Wisconsin, 2009"/>
  </r>
  <r>
    <s v="Calumet County"/>
    <s v="Wisconsin"/>
    <n v="2009"/>
    <n v="44407"/>
    <n v="22329"/>
    <n v="22078"/>
    <n v="3330.5250000000001"/>
    <n v="6572.2359999999999"/>
    <n v="5462.0609999999997"/>
    <n v="5328.84"/>
    <n v="7327.1549999999997"/>
    <n v="7193.9339999999993"/>
    <n v="4573.9210000000003"/>
    <n v="2442.3850000000002"/>
    <n v="1731.873"/>
    <n v="444.07"/>
    <x v="49"/>
    <s v="Wisconsin, 2009"/>
  </r>
  <r>
    <s v="Chippewa County"/>
    <s v="Wisconsin"/>
    <n v="2009"/>
    <n v="59872"/>
    <n v="30711"/>
    <n v="29161"/>
    <n v="3771.9360000000001"/>
    <n v="7663.616"/>
    <n v="8022.848"/>
    <n v="7364.2559999999994"/>
    <n v="8561.6959999999999"/>
    <n v="9280.16"/>
    <n v="6945.152"/>
    <n v="4250.9120000000003"/>
    <n v="2574.4960000000001"/>
    <n v="1436.9280000000001"/>
    <x v="49"/>
    <s v="Wisconsin, 2009"/>
  </r>
  <r>
    <s v="Clark County"/>
    <s v="Wisconsin"/>
    <n v="2009"/>
    <n v="33493"/>
    <n v="16866"/>
    <n v="16627"/>
    <n v="2779.9189999999999"/>
    <n v="5258.4009999999998"/>
    <n v="4387.5829999999996"/>
    <n v="3248.8209999999999"/>
    <n v="4220.1180000000004"/>
    <n v="4923.4709999999995"/>
    <n v="3449.779"/>
    <n v="2511.9750000000004"/>
    <n v="1842.115"/>
    <n v="937.80399999999997"/>
    <x v="49"/>
    <s v="Wisconsin, 2009"/>
  </r>
  <r>
    <s v="Columbia County"/>
    <s v="Wisconsin"/>
    <n v="2009"/>
    <n v="54949"/>
    <n v="27811"/>
    <n v="27138"/>
    <n v="3296.94"/>
    <n v="6923.5740000000005"/>
    <n v="6593.8799999999992"/>
    <n v="6209.2370000000001"/>
    <n v="8242.35"/>
    <n v="9066.5849999999991"/>
    <n v="6593.88"/>
    <n v="4011.277"/>
    <n v="2747.45"/>
    <n v="1208.8779999999999"/>
    <x v="49"/>
    <s v="Wisconsin, 2009"/>
  </r>
  <r>
    <s v="Crawford County"/>
    <s v="Wisconsin"/>
    <n v="2009"/>
    <n v="16845"/>
    <n v="8722"/>
    <n v="8123"/>
    <n v="943.32"/>
    <n v="2223.54"/>
    <n v="2341.4549999999999"/>
    <n v="1347.6"/>
    <n v="2105.625"/>
    <n v="2678.355"/>
    <n v="2358.3000000000002"/>
    <n v="1499.2049999999999"/>
    <n v="1010.7"/>
    <n v="336.9"/>
    <x v="49"/>
    <s v="Wisconsin, 2009"/>
  </r>
  <r>
    <s v="Dane County"/>
    <s v="Wisconsin"/>
    <n v="2009"/>
    <n v="476381"/>
    <n v="236374"/>
    <n v="240007"/>
    <n v="30012.003000000001"/>
    <n v="53831.053"/>
    <n v="96228.962"/>
    <n v="66693.34"/>
    <n v="68122.483000000007"/>
    <n v="67646.101999999999"/>
    <n v="48590.862000000001"/>
    <n v="22866.288"/>
    <n v="16196.954"/>
    <n v="6669.3339999999998"/>
    <x v="49"/>
    <s v="Wisconsin, 2009"/>
  </r>
  <r>
    <s v="Dodge County"/>
    <s v="Wisconsin"/>
    <n v="2009"/>
    <n v="87597"/>
    <n v="46396"/>
    <n v="41201"/>
    <n v="4905.4319999999998"/>
    <n v="10686.833999999999"/>
    <n v="11387.61"/>
    <n v="10686.833999999999"/>
    <n v="13752.728999999999"/>
    <n v="14453.504999999999"/>
    <n v="9460.4759999999987"/>
    <n v="6044.1929999999993"/>
    <n v="4204.6559999999999"/>
    <n v="1839.537"/>
    <x v="49"/>
    <s v="Wisconsin, 2009"/>
  </r>
  <r>
    <s v="Door County"/>
    <s v="Wisconsin"/>
    <n v="2009"/>
    <n v="27901"/>
    <n v="13846"/>
    <n v="14055"/>
    <n v="1171.8420000000001"/>
    <n v="2873.8029999999999"/>
    <n v="3097.011"/>
    <n v="2120.4760000000001"/>
    <n v="3264.4169999999999"/>
    <n v="4854.7740000000003"/>
    <n v="4687.3680000000004"/>
    <n v="3041.2089999999998"/>
    <n v="2148.377"/>
    <n v="641.72299999999996"/>
    <x v="49"/>
    <s v="Wisconsin, 2009"/>
  </r>
  <r>
    <s v="Douglas County"/>
    <s v="Wisconsin"/>
    <n v="2009"/>
    <n v="43954"/>
    <n v="21737"/>
    <n v="22217"/>
    <n v="2373.5160000000001"/>
    <n v="5186.5720000000001"/>
    <n v="5801.9279999999999"/>
    <n v="6109.6059999999998"/>
    <n v="5757.9740000000002"/>
    <n v="6988.6859999999997"/>
    <n v="5318.4340000000002"/>
    <n v="3164.6880000000001"/>
    <n v="2285.6080000000002"/>
    <n v="879.08"/>
    <x v="49"/>
    <s v="Wisconsin, 2009"/>
  </r>
  <r>
    <s v="Dunn County"/>
    <s v="Wisconsin"/>
    <n v="2009"/>
    <n v="42416"/>
    <n v="21348"/>
    <n v="21068"/>
    <n v="2375.2959999999998"/>
    <n v="4877.84"/>
    <n v="10985.744000000001"/>
    <n v="4241.6000000000004"/>
    <n v="5089.92"/>
    <n v="5683.7440000000006"/>
    <n v="4284.0159999999996"/>
    <n v="2417.712"/>
    <n v="1781.472"/>
    <n v="721.072"/>
    <x v="49"/>
    <s v="Wisconsin, 2009"/>
  </r>
  <r>
    <s v="Eau Claire County"/>
    <s v="Wisconsin"/>
    <n v="2009"/>
    <n v="97422"/>
    <n v="47423"/>
    <n v="49999"/>
    <n v="5747.8980000000001"/>
    <n v="11203.529999999999"/>
    <n v="23478.701999999997"/>
    <n v="10521.576000000001"/>
    <n v="11690.64"/>
    <n v="12762.281999999999"/>
    <n v="10034.466"/>
    <n v="5747.8980000000001"/>
    <n v="4481.4120000000003"/>
    <n v="1948.44"/>
    <x v="49"/>
    <s v="Wisconsin, 2009"/>
  </r>
  <r>
    <s v="Florence County"/>
    <s v="Wisconsin"/>
    <n v="2009"/>
    <n v="4721"/>
    <n v="2396"/>
    <n v="2325"/>
    <n v="203.00299999999999"/>
    <n v="500.42599999999999"/>
    <n v="500.42600000000004"/>
    <n v="354.07500000000005"/>
    <n v="660.94"/>
    <n v="878.10599999999999"/>
    <n v="731.755"/>
    <n v="495.70499999999998"/>
    <n v="259.65499999999997"/>
    <n v="146.351"/>
    <x v="49"/>
    <s v="Wisconsin, 2009"/>
  </r>
  <r>
    <s v="Fond du Lac County"/>
    <s v="Wisconsin"/>
    <n v="2009"/>
    <n v="99336"/>
    <n v="48969"/>
    <n v="50367"/>
    <n v="5960.16"/>
    <n v="12417"/>
    <n v="14205.047999999999"/>
    <n v="11522.975999999999"/>
    <n v="14205.047999999999"/>
    <n v="15297.743999999999"/>
    <n v="11423.64"/>
    <n v="6754.848"/>
    <n v="5364.1440000000002"/>
    <n v="2284.7280000000001"/>
    <x v="49"/>
    <s v="Wisconsin, 2009"/>
  </r>
  <r>
    <s v="Forest County"/>
    <s v="Wisconsin"/>
    <n v="2009"/>
    <n v="9764"/>
    <n v="4943"/>
    <n v="4821"/>
    <n v="488.2"/>
    <n v="1122.8599999999999"/>
    <n v="1396.252"/>
    <n v="868.99599999999998"/>
    <n v="1152.152"/>
    <n v="1425.5439999999999"/>
    <n v="1269.32"/>
    <n v="1132.624"/>
    <n v="693.24399999999991"/>
    <n v="224.572"/>
    <x v="49"/>
    <s v="Wisconsin, 2009"/>
  </r>
  <r>
    <s v="Grant County"/>
    <s v="Wisconsin"/>
    <n v="2009"/>
    <n v="48969"/>
    <n v="25316"/>
    <n v="23653"/>
    <n v="2791.2330000000002"/>
    <n v="5582.4660000000003"/>
    <n v="10871.117999999999"/>
    <n v="3721.6440000000002"/>
    <n v="5778.3420000000006"/>
    <n v="7002.567"/>
    <n v="5239.683"/>
    <n v="3868.5509999999999"/>
    <n v="3036.0780000000004"/>
    <n v="979.38"/>
    <x v="49"/>
    <s v="Wisconsin, 2009"/>
  </r>
  <r>
    <s v="Green County"/>
    <s v="Wisconsin"/>
    <n v="2009"/>
    <n v="35631"/>
    <n v="17675"/>
    <n v="17956"/>
    <n v="2244.7530000000002"/>
    <n v="4774.5540000000001"/>
    <n v="4382.6130000000003"/>
    <n v="3705.6239999999998"/>
    <n v="5202.1260000000002"/>
    <n v="5879.1149999999998"/>
    <n v="4168.8270000000002"/>
    <n v="2494.17"/>
    <n v="1817.181"/>
    <n v="890.77499999999998"/>
    <x v="49"/>
    <s v="Wisconsin, 2009"/>
  </r>
  <r>
    <s v="Green Lake County"/>
    <s v="Wisconsin"/>
    <n v="2009"/>
    <n v="18646"/>
    <n v="9233"/>
    <n v="9413"/>
    <n v="1062.8219999999999"/>
    <n v="2349.3959999999997"/>
    <n v="2125.6440000000002"/>
    <n v="1678.1399999999999"/>
    <n v="2368.0419999999999"/>
    <n v="3039.2979999999998"/>
    <n v="2535.8559999999998"/>
    <n v="1678.1399999999999"/>
    <n v="1323.866"/>
    <n v="503.44200000000001"/>
    <x v="49"/>
    <s v="Wisconsin, 2009"/>
  </r>
  <r>
    <s v="Iowa County"/>
    <s v="Wisconsin"/>
    <n v="2009"/>
    <n v="23513"/>
    <n v="11794"/>
    <n v="11719"/>
    <n v="1575.3710000000001"/>
    <n v="3103.7159999999999"/>
    <n v="2892.0990000000002"/>
    <n v="2539.404"/>
    <n v="3503.4369999999999"/>
    <n v="3973.6970000000001"/>
    <n v="2751.0209999999997"/>
    <n v="1575.3710000000001"/>
    <n v="1128.624"/>
    <n v="446.74700000000001"/>
    <x v="49"/>
    <s v="Wisconsin, 2009"/>
  </r>
  <r>
    <s v="Iron County"/>
    <s v="Wisconsin"/>
    <n v="2009"/>
    <n v="6267"/>
    <n v="3153"/>
    <n v="3114"/>
    <n v="188.01"/>
    <n v="570.29700000000003"/>
    <n v="664.30200000000002"/>
    <n v="513.89400000000001"/>
    <n v="770.84100000000001"/>
    <n v="1096.7249999999999"/>
    <n v="971.38499999999999"/>
    <n v="726.97199999999998"/>
    <n v="501.36"/>
    <n v="269.48099999999999"/>
    <x v="49"/>
    <s v="Wisconsin, 2009"/>
  </r>
  <r>
    <s v="Jackson County"/>
    <s v="Wisconsin"/>
    <n v="2009"/>
    <n v="19775"/>
    <n v="10581"/>
    <n v="9194"/>
    <n v="1087.625"/>
    <n v="2392.7749999999996"/>
    <n v="2669.625"/>
    <n v="2333.4499999999998"/>
    <n v="2847.6"/>
    <n v="3144.2250000000004"/>
    <n v="2412.5500000000002"/>
    <n v="1601.7750000000001"/>
    <n v="988.75"/>
    <n v="296.625"/>
    <x v="49"/>
    <s v="Wisconsin, 2009"/>
  </r>
  <r>
    <s v="Jefferson County"/>
    <s v="Wisconsin"/>
    <n v="2009"/>
    <n v="79868"/>
    <n v="39685"/>
    <n v="40183"/>
    <n v="5191.42"/>
    <n v="10143.236000000001"/>
    <n v="11580.86"/>
    <n v="9983.5"/>
    <n v="11740.596"/>
    <n v="12060.067999999999"/>
    <n v="8945.2160000000003"/>
    <n v="5271.2880000000005"/>
    <n v="3354.4560000000001"/>
    <n v="1517.492"/>
    <x v="49"/>
    <s v="Wisconsin, 2009"/>
  </r>
  <r>
    <s v="Juneau County"/>
    <s v="Wisconsin"/>
    <n v="2009"/>
    <n v="26493"/>
    <n v="13489"/>
    <n v="13004"/>
    <n v="1430.6220000000001"/>
    <n v="3258.6390000000001"/>
    <n v="3311.625"/>
    <n v="2861.2439999999997"/>
    <n v="3603.0479999999998"/>
    <n v="4185.8940000000002"/>
    <n v="3444.09"/>
    <n v="2357.877"/>
    <n v="1483.6080000000002"/>
    <n v="556.35299999999995"/>
    <x v="49"/>
    <s v="Wisconsin, 2009"/>
  </r>
  <r>
    <s v="Kenosha County"/>
    <s v="Wisconsin"/>
    <n v="2009"/>
    <n v="162740"/>
    <n v="80952"/>
    <n v="81788"/>
    <n v="11229.06"/>
    <n v="23434.560000000001"/>
    <n v="23271.82"/>
    <n v="21807.16"/>
    <n v="24899.22"/>
    <n v="24736.48"/>
    <n v="15623.04"/>
    <n v="8950.7000000000007"/>
    <n v="6835.08"/>
    <n v="2278.36"/>
    <x v="49"/>
    <s v="Wisconsin, 2009"/>
  </r>
  <r>
    <s v="Kewaunee County"/>
    <s v="Wisconsin"/>
    <n v="2009"/>
    <n v="20398"/>
    <n v="10243"/>
    <n v="10155"/>
    <n v="1203.482"/>
    <n v="2733.3319999999999"/>
    <n v="2549.75"/>
    <n v="2243.7800000000002"/>
    <n v="2876.1179999999999"/>
    <n v="3222.884"/>
    <n v="2447.7600000000002"/>
    <n v="1509.452"/>
    <n v="1121.8900000000001"/>
    <n v="489.55200000000002"/>
    <x v="49"/>
    <s v="Wisconsin, 2009"/>
  </r>
  <r>
    <s v="La Crosse County"/>
    <s v="Wisconsin"/>
    <n v="2009"/>
    <n v="111491"/>
    <n v="54267"/>
    <n v="57224"/>
    <n v="6466.4780000000001"/>
    <n v="13155.938"/>
    <n v="24416.529000000002"/>
    <n v="12486.992"/>
    <n v="13824.884"/>
    <n v="15497.249"/>
    <n v="11483.573"/>
    <n v="6912.442"/>
    <n v="5128.5860000000002"/>
    <n v="2341.3110000000001"/>
    <x v="49"/>
    <s v="Wisconsin, 2009"/>
  </r>
  <r>
    <s v="Lafayette County"/>
    <s v="Wisconsin"/>
    <n v="2009"/>
    <n v="15883"/>
    <n v="8017"/>
    <n v="7866"/>
    <n v="1000.629"/>
    <n v="2128.3220000000001"/>
    <n v="2144.2049999999999"/>
    <n v="1429.47"/>
    <n v="2080.6730000000002"/>
    <n v="2747.759"/>
    <n v="1794.779"/>
    <n v="1286.5230000000001"/>
    <n v="952.98"/>
    <n v="317.66000000000003"/>
    <x v="49"/>
    <s v="Wisconsin, 2009"/>
  </r>
  <r>
    <s v="Langlade County"/>
    <s v="Wisconsin"/>
    <n v="2009"/>
    <n v="20255"/>
    <n v="10062"/>
    <n v="10193"/>
    <n v="1033.0050000000001"/>
    <n v="2450.855"/>
    <n v="2410.3450000000003"/>
    <n v="1741.93"/>
    <n v="2653.4049999999997"/>
    <n v="3281.3100000000004"/>
    <n v="2714.17"/>
    <n v="2005.2450000000001"/>
    <n v="1316.5749999999998"/>
    <n v="627.90499999999997"/>
    <x v="49"/>
    <s v="Wisconsin, 2009"/>
  </r>
  <r>
    <s v="Lincoln County"/>
    <s v="Wisconsin"/>
    <n v="2009"/>
    <n v="29632"/>
    <n v="14736"/>
    <n v="14896"/>
    <n v="1600.1279999999999"/>
    <n v="3585.4719999999998"/>
    <n v="3615.1039999999998"/>
    <n v="2726.1440000000002"/>
    <n v="4148.4799999999996"/>
    <n v="4948.5439999999999"/>
    <n v="3674.3680000000004"/>
    <n v="2666.88"/>
    <n v="1748.288"/>
    <n v="859.32799999999997"/>
    <x v="49"/>
    <s v="Wisconsin, 2009"/>
  </r>
  <r>
    <s v="Manitowoc County"/>
    <s v="Wisconsin"/>
    <n v="2009"/>
    <n v="80802"/>
    <n v="40167"/>
    <n v="40635"/>
    <n v="4444.1099999999997"/>
    <n v="10261.853999999999"/>
    <n v="10504.259999999998"/>
    <n v="7918.5959999999995"/>
    <n v="11231.477999999999"/>
    <n v="13736.34"/>
    <n v="9857.844000000001"/>
    <n v="6221.7539999999999"/>
    <n v="4524.9120000000003"/>
    <n v="2100.8519999999999"/>
    <x v="49"/>
    <s v="Wisconsin, 2009"/>
  </r>
  <r>
    <s v="Marathon County"/>
    <s v="Wisconsin"/>
    <n v="2009"/>
    <n v="129803"/>
    <n v="65089"/>
    <n v="64714"/>
    <n v="8307.3919999999998"/>
    <n v="17523.404999999999"/>
    <n v="17263.798999999999"/>
    <n v="14927.345000000001"/>
    <n v="18691.631999999998"/>
    <n v="20379.071"/>
    <n v="14927.344999999999"/>
    <n v="8826.6039999999994"/>
    <n v="6360.3469999999998"/>
    <n v="2596.06"/>
    <x v="49"/>
    <s v="Wisconsin, 2009"/>
  </r>
  <r>
    <s v="Marinette County"/>
    <s v="Wisconsin"/>
    <n v="2009"/>
    <n v="42366"/>
    <n v="20828"/>
    <n v="21538"/>
    <n v="2075.9340000000002"/>
    <n v="4787.3580000000002"/>
    <n v="5592.3119999999999"/>
    <n v="3770.5740000000001"/>
    <n v="5253.384"/>
    <n v="7075.1220000000003"/>
    <n v="5888.8739999999998"/>
    <n v="4109.5020000000004"/>
    <n v="2753.79"/>
    <n v="1143.8820000000001"/>
    <x v="49"/>
    <s v="Wisconsin, 2009"/>
  </r>
  <r>
    <s v="Marquette County"/>
    <s v="Wisconsin"/>
    <n v="2009"/>
    <n v="14884"/>
    <n v="7463"/>
    <n v="7421"/>
    <n v="818.62"/>
    <n v="1667.008"/>
    <n v="1533.0519999999999"/>
    <n v="1280.0239999999999"/>
    <n v="1934.92"/>
    <n v="2500.5119999999997"/>
    <n v="2143.2959999999998"/>
    <n v="1637.24"/>
    <n v="1071.6480000000001"/>
    <n v="282.79599999999999"/>
    <x v="49"/>
    <s v="Wisconsin, 2009"/>
  </r>
  <r>
    <s v="Menominee County"/>
    <s v="Wisconsin"/>
    <n v="2009"/>
    <n v="4537"/>
    <n v="2253"/>
    <n v="2284"/>
    <n v="335.738"/>
    <n v="857.49299999999994"/>
    <n v="762.21600000000001"/>
    <n v="489.99599999999998"/>
    <n v="626.10599999999999"/>
    <n v="553.51400000000001"/>
    <n v="458.23699999999997"/>
    <n v="322.12700000000001"/>
    <n v="113.42500000000001"/>
    <n v="18.148"/>
    <x v="49"/>
    <s v="Wisconsin, 2009"/>
  </r>
  <r>
    <s v="Milwaukee County"/>
    <s v="Wisconsin"/>
    <n v="2009"/>
    <n v="953864"/>
    <n v="459744"/>
    <n v="494120"/>
    <n v="72493.664000000004"/>
    <n v="128771.63999999998"/>
    <n v="135448.68799999999"/>
    <n v="156433.696"/>
    <n v="127817.776"/>
    <n v="131633.23199999999"/>
    <n v="90617.08"/>
    <n v="51508.656000000003"/>
    <n v="41970.016000000003"/>
    <n v="18123.416000000001"/>
    <x v="49"/>
    <s v="Wisconsin, 2009"/>
  </r>
  <r>
    <s v="Monroe County"/>
    <s v="Wisconsin"/>
    <n v="2009"/>
    <n v="43016"/>
    <n v="21718"/>
    <n v="21298"/>
    <n v="3140.1680000000001"/>
    <n v="6151.2880000000005"/>
    <n v="5721.1280000000006"/>
    <n v="4688.7440000000006"/>
    <n v="5850.1759999999995"/>
    <n v="6667.48"/>
    <n v="4989.8559999999998"/>
    <n v="3011.12"/>
    <n v="2021.752"/>
    <n v="774.28800000000001"/>
    <x v="49"/>
    <s v="Wisconsin, 2009"/>
  </r>
  <r>
    <s v="Oconto County"/>
    <s v="Wisconsin"/>
    <n v="2009"/>
    <n v="37278"/>
    <n v="18824"/>
    <n v="18454"/>
    <n v="1975.7339999999999"/>
    <n v="4659.75"/>
    <n v="4398.8040000000001"/>
    <n v="3653.2440000000001"/>
    <n v="5517.1440000000002"/>
    <n v="6560.9279999999999"/>
    <n v="4808.8620000000001"/>
    <n v="3243.1860000000001"/>
    <n v="1863.8999999999999"/>
    <n v="596.44799999999998"/>
    <x v="49"/>
    <s v="Wisconsin, 2009"/>
  </r>
  <r>
    <s v="Oneida County"/>
    <s v="Wisconsin"/>
    <n v="2009"/>
    <n v="36257"/>
    <n v="18120"/>
    <n v="18137"/>
    <n v="1559.0509999999999"/>
    <n v="3734.4709999999995"/>
    <n v="4169.5550000000003"/>
    <n v="2791.7889999999998"/>
    <n v="4677.1530000000002"/>
    <n v="6272.4609999999993"/>
    <n v="5511.0640000000003"/>
    <n v="4169.5550000000003"/>
    <n v="2574.2470000000003"/>
    <n v="797.654"/>
    <x v="49"/>
    <s v="Wisconsin, 2009"/>
  </r>
  <r>
    <s v="Outagamie County"/>
    <s v="Wisconsin"/>
    <n v="2009"/>
    <n v="173607"/>
    <n v="86779"/>
    <n v="86828"/>
    <n v="11805.276"/>
    <n v="23957.766"/>
    <n v="24478.587"/>
    <n v="22916.124"/>
    <n v="26388.263999999999"/>
    <n v="26735.477999999999"/>
    <n v="17013.486000000001"/>
    <n v="10416.42"/>
    <n v="7291.4940000000006"/>
    <n v="2951.319"/>
    <x v="49"/>
    <s v="Wisconsin, 2009"/>
  </r>
  <r>
    <s v="Ozaukee County"/>
    <s v="Wisconsin"/>
    <n v="2009"/>
    <n v="85554"/>
    <n v="42499"/>
    <n v="43055"/>
    <n v="4619.9160000000002"/>
    <n v="11806.452000000001"/>
    <n v="11806.452000000001"/>
    <n v="6074.3339999999998"/>
    <n v="12319.776"/>
    <n v="15485.274000000001"/>
    <n v="11207.574000000001"/>
    <n v="6245.442"/>
    <n v="4277.7"/>
    <n v="1796.634"/>
    <x v="49"/>
    <s v="Wisconsin, 2009"/>
  </r>
  <r>
    <s v="Pepin County"/>
    <s v="Wisconsin"/>
    <n v="2009"/>
    <n v="7361"/>
    <n v="3747"/>
    <n v="3614"/>
    <n v="426.93799999999999"/>
    <n v="971.65200000000004"/>
    <n v="964.29099999999994"/>
    <n v="721.37799999999993"/>
    <n v="949.56900000000007"/>
    <n v="1207.204"/>
    <n v="905.40300000000002"/>
    <n v="618.32400000000007"/>
    <n v="353.32799999999997"/>
    <n v="257.63499999999999"/>
    <x v="49"/>
    <s v="Wisconsin, 2009"/>
  </r>
  <r>
    <s v="Pierce County"/>
    <s v="Wisconsin"/>
    <n v="2009"/>
    <n v="39708"/>
    <n v="19619"/>
    <n v="20089"/>
    <n v="2223.6480000000001"/>
    <n v="4685.5439999999999"/>
    <n v="9450.5040000000008"/>
    <n v="4010.5079999999998"/>
    <n v="5320.8719999999994"/>
    <n v="6035.616"/>
    <n v="4089.924"/>
    <n v="2104.5239999999999"/>
    <n v="1350.0720000000001"/>
    <n v="436.78800000000001"/>
    <x v="49"/>
    <s v="Wisconsin, 2009"/>
  </r>
  <r>
    <s v="Polk County"/>
    <s v="Wisconsin"/>
    <n v="2009"/>
    <n v="44147"/>
    <n v="22091"/>
    <n v="22056"/>
    <n v="2604.6729999999998"/>
    <n v="5694.9629999999997"/>
    <n v="5606.6689999999999"/>
    <n v="4502.9940000000006"/>
    <n v="6180.58"/>
    <n v="7284.2550000000001"/>
    <n v="5650.8159999999998"/>
    <n v="3487.6130000000003"/>
    <n v="2207.35"/>
    <n v="971.23400000000004"/>
    <x v="49"/>
    <s v="Wisconsin, 2009"/>
  </r>
  <r>
    <s v="Portage County"/>
    <s v="Wisconsin"/>
    <n v="2009"/>
    <n v="68434"/>
    <n v="34096"/>
    <n v="34338"/>
    <n v="3695.4360000000001"/>
    <n v="7938.3440000000001"/>
    <n v="15808.253999999999"/>
    <n v="6706.5319999999992"/>
    <n v="8896.42"/>
    <n v="10196.666000000001"/>
    <n v="7322.4380000000001"/>
    <n v="4174.4740000000002"/>
    <n v="2805.7939999999999"/>
    <n v="958.07600000000002"/>
    <x v="49"/>
    <s v="Wisconsin, 2009"/>
  </r>
  <r>
    <s v="Price County"/>
    <s v="Wisconsin"/>
    <n v="2009"/>
    <n v="14564"/>
    <n v="7458"/>
    <n v="7106"/>
    <n v="611.68799999999999"/>
    <n v="1572.9119999999998"/>
    <n v="1689.424"/>
    <n v="990.35199999999998"/>
    <n v="1951.576"/>
    <n v="2606.9560000000001"/>
    <n v="2242.8559999999998"/>
    <n v="1456.4"/>
    <n v="1048.6079999999999"/>
    <n v="364.1"/>
    <x v="49"/>
    <s v="Wisconsin, 2009"/>
  </r>
  <r>
    <s v="Racine County"/>
    <s v="Wisconsin"/>
    <n v="2009"/>
    <n v="199147"/>
    <n v="98909"/>
    <n v="100238"/>
    <n v="13342.849"/>
    <n v="27880.58"/>
    <n v="26287.404000000002"/>
    <n v="23897.64"/>
    <n v="29274.609"/>
    <n v="31863.520000000004"/>
    <n v="22105.317000000003"/>
    <n v="12347.114"/>
    <n v="8563.3209999999999"/>
    <n v="3584.6460000000002"/>
    <x v="49"/>
    <s v="Wisconsin, 2009"/>
  </r>
  <r>
    <s v="Richland County"/>
    <s v="Wisconsin"/>
    <n v="2009"/>
    <n v="17991"/>
    <n v="9022"/>
    <n v="8969"/>
    <n v="1115.442"/>
    <n v="2176.9110000000001"/>
    <n v="2302.848"/>
    <n v="1925.037"/>
    <n v="2266.866"/>
    <n v="2842.578"/>
    <n v="2248.875"/>
    <n v="1529.2350000000001"/>
    <n v="1061.4690000000001"/>
    <n v="503.74799999999999"/>
    <x v="49"/>
    <s v="Wisconsin, 2009"/>
  </r>
  <r>
    <s v="Rock County"/>
    <s v="Wisconsin"/>
    <n v="2009"/>
    <n v="158829"/>
    <n v="78561"/>
    <n v="80268"/>
    <n v="10641.543"/>
    <n v="22077.231"/>
    <n v="21441.915000000001"/>
    <n v="20171.282999999999"/>
    <n v="22712.546999999999"/>
    <n v="23824.35"/>
    <n v="17153.531999999999"/>
    <n v="10800.371999999999"/>
    <n v="7306.134"/>
    <n v="2700.0929999999998"/>
    <x v="49"/>
    <s v="Wisconsin, 2009"/>
  </r>
  <r>
    <s v="Rusk County"/>
    <s v="Wisconsin"/>
    <n v="2009"/>
    <n v="14472"/>
    <n v="7105"/>
    <n v="7367"/>
    <n v="795.96"/>
    <n v="1823.472"/>
    <n v="1722.1680000000001"/>
    <n v="1215.6480000000001"/>
    <n v="1837.944"/>
    <n v="2416.8239999999996"/>
    <n v="1968.192"/>
    <n v="1389.3119999999999"/>
    <n v="911.73599999999999"/>
    <n v="405.21600000000001"/>
    <x v="49"/>
    <s v="Wisconsin, 2009"/>
  </r>
  <r>
    <s v="St. Croix County"/>
    <s v="Wisconsin"/>
    <n v="2009"/>
    <n v="80550"/>
    <n v="40562"/>
    <n v="39988"/>
    <n v="5960.7"/>
    <n v="11760.3"/>
    <n v="9827.1"/>
    <n v="11760.3"/>
    <n v="12807.45"/>
    <n v="12726.900000000001"/>
    <n v="7974.45"/>
    <n v="3946.95"/>
    <n v="2497.0500000000002"/>
    <n v="1208.25"/>
    <x v="49"/>
    <s v="Wisconsin, 2009"/>
  </r>
  <r>
    <s v="Sauk County"/>
    <s v="Wisconsin"/>
    <n v="2009"/>
    <n v="58239"/>
    <n v="28973"/>
    <n v="29266"/>
    <n v="3843.7739999999999"/>
    <n v="7279.875"/>
    <n v="7454.5920000000006"/>
    <n v="6872.2020000000002"/>
    <n v="8153.46"/>
    <n v="9027.0450000000001"/>
    <n v="6988.68"/>
    <n v="4193.2079999999996"/>
    <n v="3261.384"/>
    <n v="1164.78"/>
    <x v="49"/>
    <s v="Wisconsin, 2009"/>
  </r>
  <r>
    <s v="Sawyer County"/>
    <s v="Wisconsin"/>
    <n v="2009"/>
    <n v="16909"/>
    <n v="8492"/>
    <n v="8417"/>
    <n v="929.995"/>
    <n v="1927.626"/>
    <n v="1944.5349999999999"/>
    <n v="1487.992"/>
    <n v="1927.6259999999997"/>
    <n v="2789.9849999999997"/>
    <n v="2705.44"/>
    <n v="1859.99"/>
    <n v="980.72199999999998"/>
    <n v="338.18"/>
    <x v="49"/>
    <s v="Wisconsin, 2009"/>
  </r>
  <r>
    <s v="Shawano County"/>
    <s v="Wisconsin"/>
    <n v="2009"/>
    <n v="41066"/>
    <n v="20501"/>
    <n v="20565"/>
    <n v="2422.8939999999998"/>
    <n v="5297.5140000000001"/>
    <n v="5010.0519999999997"/>
    <n v="4065.5339999999997"/>
    <n v="5708.174"/>
    <n v="6365.23"/>
    <n v="5092.1839999999993"/>
    <n v="3613.808"/>
    <n v="2381.828"/>
    <n v="1067.7159999999999"/>
    <x v="49"/>
    <s v="Wisconsin, 2009"/>
  </r>
  <r>
    <s v="Sheboygan County"/>
    <s v="Wisconsin"/>
    <n v="2009"/>
    <n v="114122"/>
    <n v="57663"/>
    <n v="56459"/>
    <n v="7075.5640000000003"/>
    <n v="15064.103999999999"/>
    <n v="15178.225999999999"/>
    <n v="13124.029999999999"/>
    <n v="16547.690000000002"/>
    <n v="17917.154000000002"/>
    <n v="13009.907999999999"/>
    <n v="7646.174"/>
    <n v="5706.1"/>
    <n v="2510.6840000000002"/>
    <x v="49"/>
    <s v="Wisconsin, 2009"/>
  </r>
  <r>
    <s v="Taylor County"/>
    <s v="Wisconsin"/>
    <n v="2009"/>
    <n v="19324"/>
    <n v="9867"/>
    <n v="9457"/>
    <n v="1178.7639999999999"/>
    <n v="2492.7960000000003"/>
    <n v="2589.4160000000002"/>
    <n v="1913.076"/>
    <n v="2647.3879999999999"/>
    <n v="3285.08"/>
    <n v="2164.288"/>
    <n v="1507.2719999999999"/>
    <n v="1082.144"/>
    <n v="502.42399999999998"/>
    <x v="49"/>
    <s v="Wisconsin, 2009"/>
  </r>
  <r>
    <s v="Trempealeau County"/>
    <s v="Wisconsin"/>
    <n v="2009"/>
    <n v="27675"/>
    <n v="13844"/>
    <n v="13831"/>
    <n v="1743.5250000000001"/>
    <n v="3708.45"/>
    <n v="3237.9749999999999"/>
    <n v="2905.875"/>
    <n v="3929.85"/>
    <n v="4344.9750000000004"/>
    <n v="3293.3249999999998"/>
    <n v="2130.9749999999999"/>
    <n v="1632.825"/>
    <n v="719.55"/>
    <x v="49"/>
    <s v="Wisconsin, 2009"/>
  </r>
  <r>
    <s v="Vernon County"/>
    <s v="Wisconsin"/>
    <n v="2009"/>
    <n v="28988"/>
    <n v="14522"/>
    <n v="14466"/>
    <n v="2087.136"/>
    <n v="4087.308"/>
    <n v="3681.4759999999997"/>
    <n v="2637.9080000000004"/>
    <n v="3507.5479999999998"/>
    <n v="4638.08"/>
    <n v="3594.5120000000002"/>
    <n v="2290.0520000000001"/>
    <n v="1768.268"/>
    <n v="695.71199999999999"/>
    <x v="49"/>
    <s v="Wisconsin, 2009"/>
  </r>
  <r>
    <s v="Vilas County"/>
    <s v="Wisconsin"/>
    <n v="2009"/>
    <n v="21846"/>
    <n v="10811"/>
    <n v="11035"/>
    <n v="873.84"/>
    <n v="2162.7539999999999"/>
    <n v="2271.9839999999999"/>
    <n v="1485.528"/>
    <n v="2446.752"/>
    <n v="3495.36"/>
    <n v="3604.59"/>
    <n v="3036.5940000000001"/>
    <n v="1966.1399999999999"/>
    <n v="458.76600000000002"/>
    <x v="49"/>
    <s v="Wisconsin, 2009"/>
  </r>
  <r>
    <s v="Walworth County"/>
    <s v="Wisconsin"/>
    <n v="2009"/>
    <n v="100069"/>
    <n v="50089"/>
    <n v="49980"/>
    <n v="6204.2780000000002"/>
    <n v="12708.762999999999"/>
    <n v="18412.696"/>
    <n v="9806.7619999999988"/>
    <n v="13609.384"/>
    <n v="15110.419"/>
    <n v="11207.727999999999"/>
    <n v="6604.5540000000001"/>
    <n v="4302.9669999999996"/>
    <n v="2001.38"/>
    <x v="49"/>
    <s v="Wisconsin, 2009"/>
  </r>
  <r>
    <s v="Washburn County"/>
    <s v="Wisconsin"/>
    <n v="2009"/>
    <n v="16583"/>
    <n v="8253"/>
    <n v="8330"/>
    <n v="862.31600000000003"/>
    <n v="1873.8789999999999"/>
    <n v="1857.2959999999998"/>
    <n v="1343.223"/>
    <n v="1989.96"/>
    <n v="2686.4459999999999"/>
    <n v="2553.7820000000002"/>
    <n v="1459.3040000000001"/>
    <n v="994.98"/>
    <n v="994.98"/>
    <x v="49"/>
    <s v="Wisconsin, 2009"/>
  </r>
  <r>
    <s v="Washington County"/>
    <s v="Wisconsin"/>
    <n v="2009"/>
    <n v="128046"/>
    <n v="64205"/>
    <n v="63841"/>
    <n v="7810.8059999999996"/>
    <n v="17670.347999999998"/>
    <n v="15365.52"/>
    <n v="13700.921999999999"/>
    <n v="21127.59"/>
    <n v="21511.727999999999"/>
    <n v="14853.335999999999"/>
    <n v="8451.0360000000001"/>
    <n v="5377.9319999999998"/>
    <n v="2176.7820000000002"/>
    <x v="49"/>
    <s v="Wisconsin, 2009"/>
  </r>
  <r>
    <s v="Waukesha County"/>
    <s v="Wisconsin"/>
    <n v="2009"/>
    <n v="378848"/>
    <n v="187438"/>
    <n v="191410"/>
    <n v="21973.184000000001"/>
    <n v="51902.175999999999"/>
    <n v="48492.544000000002"/>
    <n v="34854.016000000003"/>
    <n v="56448.351999999999"/>
    <n v="66677.248000000007"/>
    <n v="46977.152000000002"/>
    <n v="26140.512000000002"/>
    <n v="17805.856"/>
    <n v="7576.96"/>
    <x v="49"/>
    <s v="Wisconsin, 2009"/>
  </r>
  <r>
    <s v="Waupaca County"/>
    <s v="Wisconsin"/>
    <n v="2009"/>
    <n v="51914"/>
    <n v="25969"/>
    <n v="25945"/>
    <n v="2803.3560000000002"/>
    <n v="6696.9059999999999"/>
    <n v="6437.3360000000002"/>
    <n v="5139.4859999999999"/>
    <n v="7267.96"/>
    <n v="8513.8960000000006"/>
    <n v="6333.5079999999998"/>
    <n v="4308.8620000000001"/>
    <n v="2907.1840000000002"/>
    <n v="1505.5060000000001"/>
    <x v="49"/>
    <s v="Wisconsin, 2009"/>
  </r>
  <r>
    <s v="Waushara County"/>
    <s v="Wisconsin"/>
    <n v="2009"/>
    <n v="24660"/>
    <n v="12914"/>
    <n v="11746"/>
    <n v="1233"/>
    <n v="2687.94"/>
    <n v="3255.12"/>
    <n v="2342.6999999999998"/>
    <n v="3255.12"/>
    <n v="3871.62"/>
    <n v="3427.74"/>
    <n v="2564.6400000000003"/>
    <n v="1504.26"/>
    <n v="468.54"/>
    <x v="49"/>
    <s v="Wisconsin, 2009"/>
  </r>
  <r>
    <s v="Winnebago County"/>
    <s v="Wisconsin"/>
    <n v="2009"/>
    <n v="161386"/>
    <n v="81140"/>
    <n v="80246"/>
    <n v="9360.3880000000008"/>
    <n v="19043.548000000003"/>
    <n v="23400.97"/>
    <n v="24692.057999999997"/>
    <n v="23078.198"/>
    <n v="24369.286"/>
    <n v="16945.53"/>
    <n v="10167.317999999999"/>
    <n v="7100.9840000000004"/>
    <n v="3227.72"/>
    <x v="49"/>
    <s v="Wisconsin, 2009"/>
  </r>
  <r>
    <s v="Wood County"/>
    <s v="Wisconsin"/>
    <n v="2009"/>
    <n v="74023"/>
    <n v="36389"/>
    <n v="37634"/>
    <n v="4441.38"/>
    <n v="9326.898000000001"/>
    <n v="9178.851999999999"/>
    <n v="7550.3459999999995"/>
    <n v="9919.0820000000003"/>
    <n v="12065.749"/>
    <n v="8734.7139999999999"/>
    <n v="6069.8860000000004"/>
    <n v="5033.5640000000003"/>
    <n v="1554.4829999999999"/>
    <x v="49"/>
    <s v="Wisconsin, 2009"/>
  </r>
  <r>
    <s v="Albany County"/>
    <s v="Wyoming"/>
    <n v="2009"/>
    <n v="32985"/>
    <n v="17247"/>
    <n v="15738"/>
    <n v="1814.175"/>
    <n v="2638.8"/>
    <n v="12732.21"/>
    <n v="3793.2750000000001"/>
    <n v="3001.6350000000002"/>
    <n v="3430.44"/>
    <n v="2869.6949999999997"/>
    <n v="1418.355"/>
    <n v="989.55000000000007"/>
    <n v="329.85"/>
    <x v="50"/>
    <s v="Wyoming, 2009"/>
  </r>
  <r>
    <s v="Big Horn County"/>
    <s v="Wyoming"/>
    <n v="2009"/>
    <n v="11372"/>
    <n v="5711"/>
    <n v="5661"/>
    <n v="761.92399999999998"/>
    <n v="1592.08"/>
    <n v="1466.9879999999998"/>
    <n v="955.24800000000005"/>
    <n v="1432.8719999999998"/>
    <n v="1683.056"/>
    <n v="1512.4760000000001"/>
    <n v="1012.1079999999999"/>
    <n v="659.57600000000002"/>
    <n v="295.67200000000003"/>
    <x v="50"/>
    <s v="Wyoming, 2009"/>
  </r>
  <r>
    <s v="Campbell County"/>
    <s v="Wyoming"/>
    <n v="2009"/>
    <n v="40290"/>
    <n v="20740"/>
    <n v="19550"/>
    <n v="3223.2"/>
    <n v="6204.66"/>
    <n v="6043.5"/>
    <n v="6365.82"/>
    <n v="5479.4400000000005"/>
    <n v="6970.17"/>
    <n v="3787.26"/>
    <n v="1369.86"/>
    <n v="644.64"/>
    <n v="241.74"/>
    <x v="50"/>
    <s v="Wyoming, 2009"/>
  </r>
  <r>
    <s v="Carbon County"/>
    <s v="Wyoming"/>
    <n v="2009"/>
    <n v="15347"/>
    <n v="8274"/>
    <n v="7073"/>
    <n v="982.20799999999997"/>
    <n v="1949.069"/>
    <n v="1703.5170000000001"/>
    <n v="1995.11"/>
    <n v="2056.498"/>
    <n v="2547.6019999999999"/>
    <n v="2240.6620000000003"/>
    <n v="1028.249"/>
    <n v="552.49199999999996"/>
    <n v="260.899"/>
    <x v="50"/>
    <s v="Wyoming, 2009"/>
  </r>
  <r>
    <s v="Converse County"/>
    <s v="Wyoming"/>
    <n v="2009"/>
    <n v="12959"/>
    <n v="6563"/>
    <n v="6396"/>
    <n v="868.25300000000004"/>
    <n v="1853.1369999999999"/>
    <n v="1645.7930000000001"/>
    <n v="1451.4079999999999"/>
    <n v="1710.588"/>
    <n v="2203.0299999999997"/>
    <n v="1645.7930000000001"/>
    <n v="881.21199999999999"/>
    <n v="531.31899999999996"/>
    <n v="155.50800000000001"/>
    <x v="50"/>
    <s v="Wyoming, 2009"/>
  </r>
  <r>
    <s v="Crook County"/>
    <s v="Wyoming"/>
    <n v="2009"/>
    <n v="6338"/>
    <n v="3208"/>
    <n v="3130"/>
    <n v="392.95600000000002"/>
    <n v="773.23599999999999"/>
    <n v="931.68600000000004"/>
    <n v="462.67399999999998"/>
    <n v="722.53199999999993"/>
    <n v="1052.1080000000002"/>
    <n v="938.024"/>
    <n v="627.46199999999999"/>
    <n v="310.56200000000001"/>
    <n v="133.09800000000001"/>
    <x v="50"/>
    <s v="Wyoming, 2009"/>
  </r>
  <r>
    <s v="Fremont County"/>
    <s v="Wyoming"/>
    <n v="2009"/>
    <n v="37432"/>
    <n v="18890"/>
    <n v="18542"/>
    <n v="2732.5360000000001"/>
    <n v="5165.616"/>
    <n v="5053.32"/>
    <n v="4454.4080000000004"/>
    <n v="4229.8160000000007"/>
    <n v="5839.3919999999998"/>
    <n v="4641.5679999999993"/>
    <n v="2919.6959999999999"/>
    <n v="1647.008"/>
    <n v="786.072"/>
    <x v="50"/>
    <s v="Wyoming, 2009"/>
  </r>
  <r>
    <s v="Goshen County"/>
    <s v="Wyoming"/>
    <n v="2009"/>
    <n v="12137"/>
    <n v="6051"/>
    <n v="6086"/>
    <n v="655.39800000000002"/>
    <n v="1444.3029999999999"/>
    <n v="1784.1390000000001"/>
    <n v="1055.9189999999999"/>
    <n v="1310.7959999999998"/>
    <n v="1893.3720000000001"/>
    <n v="1687.0430000000001"/>
    <n v="1213.6999999999998"/>
    <n v="740.35699999999997"/>
    <n v="351.97300000000001"/>
    <x v="50"/>
    <s v="Wyoming, 2009"/>
  </r>
  <r>
    <s v="Johnson County"/>
    <s v="Wyoming"/>
    <n v="2009"/>
    <n v="8084"/>
    <n v="4094"/>
    <n v="3990"/>
    <n v="452.70400000000001"/>
    <n v="1018.5839999999999"/>
    <n v="1026.6680000000001"/>
    <n v="711.39200000000005"/>
    <n v="937.74400000000003"/>
    <n v="1285.356"/>
    <n v="1212.5999999999999"/>
    <n v="767.98"/>
    <n v="533.54399999999998"/>
    <n v="137.428"/>
    <x v="50"/>
    <s v="Wyoming, 2009"/>
  </r>
  <r>
    <s v="Laramie County"/>
    <s v="Wyoming"/>
    <n v="2009"/>
    <n v="86892"/>
    <n v="43743"/>
    <n v="43149"/>
    <n v="6430.0079999999998"/>
    <n v="11035.284"/>
    <n v="13120.691999999999"/>
    <n v="11730.42"/>
    <n v="11556.635999999999"/>
    <n v="12599.34"/>
    <n v="9905.6879999999983"/>
    <n v="5561.0879999999997"/>
    <n v="3823.2479999999996"/>
    <n v="1129.596"/>
    <x v="50"/>
    <s v="Wyoming, 2009"/>
  </r>
  <r>
    <s v="Lincoln County"/>
    <s v="Wyoming"/>
    <n v="2009"/>
    <n v="16185"/>
    <n v="8345"/>
    <n v="7840"/>
    <n v="1310.9849999999999"/>
    <n v="2476.3050000000003"/>
    <n v="2055.4949999999999"/>
    <n v="1667.0550000000001"/>
    <n v="1990.7550000000001"/>
    <n v="2541.0450000000001"/>
    <n v="2168.79"/>
    <n v="1181.5050000000001"/>
    <n v="598.84500000000003"/>
    <n v="242.77500000000001"/>
    <x v="50"/>
    <s v="Wyoming, 2009"/>
  </r>
  <r>
    <s v="Natrona County"/>
    <s v="Wyoming"/>
    <n v="2009"/>
    <n v="71817"/>
    <n v="35886"/>
    <n v="35931"/>
    <n v="5242.6409999999996"/>
    <n v="9264.393"/>
    <n v="10198.013999999999"/>
    <n v="10485.281999999999"/>
    <n v="8689.857"/>
    <n v="11131.634999999998"/>
    <n v="7828.0529999999999"/>
    <n v="4380.8369999999995"/>
    <n v="3447.2159999999999"/>
    <n v="1149.0719999999999"/>
    <x v="50"/>
    <s v="Wyoming, 2009"/>
  </r>
  <r>
    <s v="Niobrara County"/>
    <s v="Wyoming"/>
    <n v="2009"/>
    <n v="2306"/>
    <n v="1011"/>
    <n v="1295"/>
    <n v="62.262"/>
    <n v="258.27199999999999"/>
    <n v="309.00400000000002"/>
    <n v="161.42000000000002"/>
    <n v="309.00400000000002"/>
    <n v="498.096"/>
    <n v="394.32600000000002"/>
    <n v="161.42000000000002"/>
    <n v="96.852000000000004"/>
    <n v="55.344000000000001"/>
    <x v="50"/>
    <s v="Wyoming, 2009"/>
  </r>
  <r>
    <s v="Park County"/>
    <s v="Wyoming"/>
    <n v="2009"/>
    <n v="27193"/>
    <n v="13480"/>
    <n v="13713"/>
    <n v="1386.8430000000001"/>
    <n v="3127.1949999999997"/>
    <n v="3698.2479999999996"/>
    <n v="2828.0720000000001"/>
    <n v="3072.8090000000002"/>
    <n v="4568.424"/>
    <n v="3997.3710000000001"/>
    <n v="2338.598"/>
    <n v="1577.194"/>
    <n v="543.86"/>
    <x v="50"/>
    <s v="Wyoming, 2009"/>
  </r>
  <r>
    <s v="Platte County"/>
    <s v="Wyoming"/>
    <n v="2009"/>
    <n v="8344"/>
    <n v="4138"/>
    <n v="4206"/>
    <n v="425.54399999999998"/>
    <n v="1043"/>
    <n v="859.43200000000002"/>
    <n v="742.61599999999999"/>
    <n v="1017.9680000000001"/>
    <n v="1385.104"/>
    <n v="1293.3200000000002"/>
    <n v="817.71199999999999"/>
    <n v="575.73599999999999"/>
    <n v="191.91200000000001"/>
    <x v="50"/>
    <s v="Wyoming, 2009"/>
  </r>
  <r>
    <s v="Sheridan County"/>
    <s v="Wyoming"/>
    <n v="2009"/>
    <n v="28062"/>
    <n v="14179"/>
    <n v="13883"/>
    <n v="1627.596"/>
    <n v="3199.0680000000002"/>
    <n v="3619.9979999999996"/>
    <n v="3283.2539999999999"/>
    <n v="3255.192"/>
    <n v="4910.8500000000004"/>
    <n v="3816.4319999999998"/>
    <n v="2188.8360000000002"/>
    <n v="1459.2239999999999"/>
    <n v="673.48800000000006"/>
    <x v="50"/>
    <s v="Wyoming, 2009"/>
  </r>
  <r>
    <s v="Sublette County"/>
    <s v="Wyoming"/>
    <n v="2009"/>
    <n v="7801"/>
    <n v="4116"/>
    <n v="3685"/>
    <n v="507.065"/>
    <n v="1021.931"/>
    <n v="1029.732"/>
    <n v="975.125"/>
    <n v="1123.3440000000001"/>
    <n v="1365.1750000000002"/>
    <n v="1029.732"/>
    <n v="444.65700000000004"/>
    <n v="179.423"/>
    <n v="132.61699999999999"/>
    <x v="50"/>
    <s v="Wyoming, 2009"/>
  </r>
  <r>
    <s v="Sweetwater County"/>
    <s v="Wyoming"/>
    <n v="2009"/>
    <n v="39140"/>
    <n v="19968"/>
    <n v="19172"/>
    <n v="3326.9"/>
    <n v="5479.6"/>
    <n v="5871"/>
    <n v="5675.2999999999993"/>
    <n v="4853.3600000000006"/>
    <n v="6536.38"/>
    <n v="4109.7"/>
    <n v="1839.58"/>
    <n v="1135.06"/>
    <n v="352.26"/>
    <x v="50"/>
    <s v="Wyoming, 2009"/>
  </r>
  <r>
    <s v="Teton County"/>
    <s v="Wyoming"/>
    <n v="2009"/>
    <n v="20067"/>
    <n v="10729"/>
    <n v="9338"/>
    <n v="983.28300000000002"/>
    <n v="2207.37"/>
    <n v="2448.174"/>
    <n v="4495.0079999999998"/>
    <n v="3050.1840000000002"/>
    <n v="2949.8490000000002"/>
    <n v="2307.7049999999999"/>
    <n v="1043.4839999999999"/>
    <n v="421.40699999999998"/>
    <n v="180.60300000000001"/>
    <x v="50"/>
    <s v="Wyoming, 2009"/>
  </r>
  <r>
    <s v="Uinta County"/>
    <s v="Wyoming"/>
    <n v="2009"/>
    <n v="20119"/>
    <n v="10379"/>
    <n v="9740"/>
    <n v="1589.4010000000001"/>
    <n v="3500.7060000000001"/>
    <n v="2816.66"/>
    <n v="2534.9940000000001"/>
    <n v="2555.1130000000003"/>
    <n v="3480.587"/>
    <n v="2112.4949999999999"/>
    <n v="865.11700000000008"/>
    <n v="543.21299999999997"/>
    <n v="160.952"/>
    <x v="50"/>
    <s v="Wyoming, 2009"/>
  </r>
  <r>
    <s v="Washakie County"/>
    <s v="Wyoming"/>
    <n v="2009"/>
    <n v="7791"/>
    <n v="3997"/>
    <n v="3794"/>
    <n v="560.952"/>
    <n v="1012.83"/>
    <n v="1067.367"/>
    <n v="654.44399999999996"/>
    <n v="857.01"/>
    <n v="1192.0230000000001"/>
    <n v="1129.6950000000002"/>
    <n v="693.399"/>
    <n v="428.505"/>
    <n v="194.77500000000001"/>
    <x v="50"/>
    <s v="Wyoming, 2009"/>
  </r>
  <r>
    <s v="Weston County"/>
    <s v="Wyoming"/>
    <n v="2009"/>
    <n v="6765"/>
    <n v="3511"/>
    <n v="3254"/>
    <n v="385.60500000000002"/>
    <n v="764.44499999999994"/>
    <n v="933.57"/>
    <n v="581.79"/>
    <n v="913.27500000000009"/>
    <n v="1177.1099999999999"/>
    <n v="879.45"/>
    <n v="568.26"/>
    <n v="385.60500000000002"/>
    <n v="182.655"/>
    <x v="50"/>
    <s v="Wyoming, 2009"/>
  </r>
  <r>
    <s v="Adjuntas Municipio"/>
    <s v="Puerto Rico"/>
    <n v="2009"/>
    <n v="18472"/>
    <n v="9064"/>
    <n v="9408"/>
    <n v="1219.152"/>
    <n v="2789.2719999999999"/>
    <n v="3066.3519999999999"/>
    <n v="2327.4719999999998"/>
    <n v="2382.8879999999999"/>
    <n v="2419.8320000000003"/>
    <n v="1994.9760000000001"/>
    <n v="1329.9839999999999"/>
    <n v="720.4079999999999"/>
    <n v="258.608"/>
    <x v="51"/>
    <s v="Puerto Rico, 2009"/>
  </r>
  <r>
    <s v="Aguada Municipio"/>
    <s v="Puerto Rico"/>
    <n v="2009"/>
    <n v="45597"/>
    <n v="22370"/>
    <n v="23227"/>
    <n v="2553.4319999999998"/>
    <n v="6748.3559999999998"/>
    <n v="6839.55"/>
    <n v="6520.3709999999992"/>
    <n v="6702.759"/>
    <n v="6520.3710000000001"/>
    <n v="4787.6849999999995"/>
    <n v="2963.8050000000003"/>
    <n v="1367.9099999999999"/>
    <n v="638.35799999999995"/>
    <x v="51"/>
    <s v="Puerto Rico, 2009"/>
  </r>
  <r>
    <s v="Aguadilla Municipio"/>
    <s v="Puerto Rico"/>
    <n v="2009"/>
    <n v="67187"/>
    <n v="33077"/>
    <n v="34110"/>
    <n v="3829.6590000000001"/>
    <n v="9338.9930000000004"/>
    <n v="9607.741"/>
    <n v="9674.9279999999999"/>
    <n v="8935.8709999999992"/>
    <n v="8465.5619999999999"/>
    <n v="7860.8789999999999"/>
    <n v="5442.1469999999999"/>
    <n v="2889.0410000000002"/>
    <n v="1007.8049999999999"/>
    <x v="51"/>
    <s v="Puerto Rico, 2009"/>
  </r>
  <r>
    <s v="Aguas Buenas Municipio"/>
    <s v="Puerto Rico"/>
    <n v="2009"/>
    <n v="31341"/>
    <n v="15385"/>
    <n v="15956"/>
    <n v="1943.1420000000001"/>
    <n v="4575.7860000000001"/>
    <n v="4575.7860000000001"/>
    <n v="4387.74"/>
    <n v="4074.33"/>
    <n v="4231.0349999999999"/>
    <n v="3541.5329999999999"/>
    <n v="2287.893"/>
    <n v="1190.9580000000001"/>
    <n v="532.79700000000003"/>
    <x v="51"/>
    <s v="Puerto Rico, 2009"/>
  </r>
  <r>
    <s v="Aibonito Municipio"/>
    <s v="Puerto Rico"/>
    <n v="2009"/>
    <n v="27119"/>
    <n v="13266"/>
    <n v="13853"/>
    <n v="1844.0920000000001"/>
    <n v="3878.0169999999998"/>
    <n v="4284.8019999999997"/>
    <n v="3444.1130000000003"/>
    <n v="3688.1840000000002"/>
    <n v="3661.0650000000001"/>
    <n v="2820.3760000000002"/>
    <n v="1925.4490000000001"/>
    <n v="1030.5219999999999"/>
    <n v="515.26099999999997"/>
    <x v="51"/>
    <s v="Puerto Rico, 2009"/>
  </r>
  <r>
    <s v="A?asco Municipio"/>
    <s v="Puerto Rico"/>
    <n v="2009"/>
    <n v="30098"/>
    <n v="14621"/>
    <n v="15477"/>
    <n v="1745.684"/>
    <n v="4304.0140000000001"/>
    <n v="4273.9160000000002"/>
    <n v="4153.5240000000003"/>
    <n v="4334.1120000000001"/>
    <n v="3852.5439999999999"/>
    <n v="3551.5640000000003"/>
    <n v="2347.6440000000002"/>
    <n v="1083.528"/>
    <n v="421.37200000000001"/>
    <x v="51"/>
    <s v="Puerto Rico, 2009"/>
  </r>
  <r>
    <s v="Arecibo Municipio"/>
    <s v="Puerto Rico"/>
    <n v="2009"/>
    <n v="102429"/>
    <n v="49898"/>
    <n v="52531"/>
    <n v="5736.0240000000003"/>
    <n v="14135.202000000001"/>
    <n v="14442.489"/>
    <n v="14237.630999999999"/>
    <n v="14340.06"/>
    <n v="12598.767"/>
    <n v="12086.621999999999"/>
    <n v="8808.8940000000002"/>
    <n v="4814.1630000000005"/>
    <n v="1536.4349999999999"/>
    <x v="51"/>
    <s v="Puerto Rico, 2009"/>
  </r>
  <r>
    <s v="Arroyo Municipio"/>
    <s v="Puerto Rico"/>
    <n v="2009"/>
    <n v="18997"/>
    <n v="9084"/>
    <n v="9913"/>
    <n v="1329.79"/>
    <n v="2906.5410000000002"/>
    <n v="2887.5439999999999"/>
    <n v="2507.6039999999998"/>
    <n v="2355.6279999999997"/>
    <n v="2355.6279999999997"/>
    <n v="2260.643"/>
    <n v="1405.7779999999998"/>
    <n v="740.88300000000004"/>
    <n v="246.96100000000001"/>
    <x v="51"/>
    <s v="Puerto Rico, 2009"/>
  </r>
  <r>
    <s v="Barceloneta Municipio"/>
    <s v="Puerto Rico"/>
    <n v="2009"/>
    <n v="23029"/>
    <n v="11150"/>
    <n v="11879"/>
    <n v="1681.117"/>
    <n v="3753.7269999999999"/>
    <n v="3293.1469999999999"/>
    <n v="3270.1179999999999"/>
    <n v="3062.857"/>
    <n v="2556.2190000000001"/>
    <n v="2533.19"/>
    <n v="1635.059"/>
    <n v="782.98599999999999"/>
    <n v="437.55099999999999"/>
    <x v="51"/>
    <s v="Puerto Rico, 2009"/>
  </r>
  <r>
    <s v="Barranquitas Municipio"/>
    <s v="Puerto Rico"/>
    <n v="2009"/>
    <n v="30389"/>
    <n v="14812"/>
    <n v="15577"/>
    <n v="2157.6190000000001"/>
    <n v="5014.1850000000004"/>
    <n v="5530.7979999999998"/>
    <n v="4041.7370000000001"/>
    <n v="3980.9589999999998"/>
    <n v="3889.7919999999999"/>
    <n v="2795.788"/>
    <n v="1701.7840000000001"/>
    <n v="881.28099999999995"/>
    <n v="334.279"/>
    <x v="51"/>
    <s v="Puerto Rico, 2009"/>
  </r>
  <r>
    <s v="Bayam?n Municipio"/>
    <s v="Puerto Rico"/>
    <n v="2009"/>
    <n v="220606"/>
    <n v="105488"/>
    <n v="115118"/>
    <n v="13015.754000000001"/>
    <n v="30223.021999999997"/>
    <n v="31767.263999999999"/>
    <n v="31105.446"/>
    <n v="29119.991999999998"/>
    <n v="27796.356"/>
    <n v="23384.236000000001"/>
    <n v="18751.509999999998"/>
    <n v="11692.118"/>
    <n v="3529.6959999999999"/>
    <x v="51"/>
    <s v="Puerto Rico, 2009"/>
  </r>
  <r>
    <s v="Cabo Rojo Municipio"/>
    <s v="Puerto Rico"/>
    <n v="2009"/>
    <n v="52969"/>
    <n v="25498"/>
    <n v="27471"/>
    <n v="3072.2020000000002"/>
    <n v="7362.6910000000007"/>
    <n v="6780.0319999999992"/>
    <n v="7256.7530000000006"/>
    <n v="7362.6910000000007"/>
    <n v="6091.4350000000004"/>
    <n v="6515.1869999999999"/>
    <n v="4979.0859999999993"/>
    <n v="2542.5120000000002"/>
    <n v="1112.3489999999999"/>
    <x v="51"/>
    <s v="Puerto Rico, 2009"/>
  </r>
  <r>
    <s v="Caguas Municipio"/>
    <s v="Puerto Rico"/>
    <n v="2009"/>
    <n v="142926"/>
    <n v="67000"/>
    <n v="75926"/>
    <n v="9290.19"/>
    <n v="20152.565999999999"/>
    <n v="20009.64"/>
    <n v="19152.084000000003"/>
    <n v="19295.010000000002"/>
    <n v="18437.453999999998"/>
    <n v="16293.564"/>
    <n v="11862.858"/>
    <n v="6431.67"/>
    <n v="2429.7420000000002"/>
    <x v="51"/>
    <s v="Puerto Rico, 2009"/>
  </r>
  <r>
    <s v="Camuy Municipio"/>
    <s v="Puerto Rico"/>
    <n v="2009"/>
    <n v="39310"/>
    <n v="19224"/>
    <n v="20086"/>
    <n v="2240.67"/>
    <n v="5935.8099999999995"/>
    <n v="5582.02"/>
    <n v="5857.1900000000005"/>
    <n v="5699.9500000000007"/>
    <n v="4874.4400000000005"/>
    <n v="4324.1000000000004"/>
    <n v="2633.77"/>
    <n v="1533.0900000000001"/>
    <n v="589.65"/>
    <x v="51"/>
    <s v="Puerto Rico, 2009"/>
  </r>
  <r>
    <s v="Can?vanas Municipio"/>
    <s v="Puerto Rico"/>
    <n v="2009"/>
    <n v="47174"/>
    <n v="22871"/>
    <n v="24303"/>
    <n v="3443.7020000000002"/>
    <n v="7595.0140000000001"/>
    <n v="7359.1440000000002"/>
    <n v="6510.0119999999997"/>
    <n v="6698.7080000000005"/>
    <n v="5849.576"/>
    <n v="4906.0959999999995"/>
    <n v="2971.962"/>
    <n v="1368.0459999999998"/>
    <n v="471.74"/>
    <x v="51"/>
    <s v="Puerto Rico, 2009"/>
  </r>
  <r>
    <s v="Carolina Municipio"/>
    <s v="Puerto Rico"/>
    <n v="2009"/>
    <n v="187439"/>
    <n v="86762"/>
    <n v="100677"/>
    <n v="11246.34"/>
    <n v="25866.582000000002"/>
    <n v="25116.826000000001"/>
    <n v="26991.216"/>
    <n v="25304.264999999999"/>
    <n v="22492.68"/>
    <n v="22305.241000000002"/>
    <n v="16119.754000000001"/>
    <n v="8434.755000000001"/>
    <n v="3186.4630000000002"/>
    <x v="51"/>
    <s v="Puerto Rico, 2009"/>
  </r>
  <r>
    <s v="Cata?o Municipio"/>
    <s v="Puerto Rico"/>
    <n v="2009"/>
    <n v="26561"/>
    <n v="12508"/>
    <n v="14053"/>
    <n v="1859.27"/>
    <n v="4170.0769999999993"/>
    <n v="4329.4430000000002"/>
    <n v="3452.9300000000003"/>
    <n v="3054.5150000000003"/>
    <n v="3638.857"/>
    <n v="2868.5879999999997"/>
    <n v="1885.8309999999999"/>
    <n v="1009.318"/>
    <n v="318.73200000000003"/>
    <x v="51"/>
    <s v="Puerto Rico, 2009"/>
  </r>
  <r>
    <s v="Cayey Municipio"/>
    <s v="Puerto Rico"/>
    <n v="2009"/>
    <n v="47293"/>
    <n v="22933"/>
    <n v="24360"/>
    <n v="3121.3380000000002"/>
    <n v="6668.3130000000001"/>
    <n v="6904.7780000000002"/>
    <n v="6053.5039999999999"/>
    <n v="6242.6759999999995"/>
    <n v="6148.09"/>
    <n v="5580.5740000000005"/>
    <n v="3641.5609999999997"/>
    <n v="2222.7710000000002"/>
    <n v="709.39499999999998"/>
    <x v="51"/>
    <s v="Puerto Rico, 2009"/>
  </r>
  <r>
    <s v="Ceiba Municipio"/>
    <s v="Puerto Rico"/>
    <n v="2009"/>
    <n v="17863"/>
    <n v="8898"/>
    <n v="8965"/>
    <n v="964.60199999999998"/>
    <n v="2679.45"/>
    <n v="2768.7650000000003"/>
    <n v="2947.395"/>
    <n v="2768.7650000000003"/>
    <n v="1804.163"/>
    <n v="1822.0260000000001"/>
    <n v="1286.136"/>
    <n v="553.75299999999993"/>
    <n v="250.08199999999999"/>
    <x v="51"/>
    <s v="Puerto Rico, 2009"/>
  </r>
  <r>
    <s v="Ciales Municipio"/>
    <s v="Puerto Rico"/>
    <n v="2009"/>
    <n v="20615"/>
    <n v="10205"/>
    <n v="10410"/>
    <n v="1443.05"/>
    <n v="3298.3999999999996"/>
    <n v="3401.4750000000004"/>
    <n v="2597.4899999999998"/>
    <n v="2659.335"/>
    <n v="2762.41"/>
    <n v="2020.27"/>
    <n v="1319.3600000000001"/>
    <n v="824.6"/>
    <n v="288.61"/>
    <x v="51"/>
    <s v="Puerto Rico, 2009"/>
  </r>
  <r>
    <s v="Cidra Municipio"/>
    <s v="Puerto Rico"/>
    <n v="2009"/>
    <n v="47899"/>
    <n v="23393"/>
    <n v="24506"/>
    <n v="3065.5360000000001"/>
    <n v="7280.6479999999992"/>
    <n v="7328.5470000000005"/>
    <n v="6753.759"/>
    <n v="6705.8600000000006"/>
    <n v="6562.1630000000005"/>
    <n v="5077.2939999999999"/>
    <n v="2969.7379999999998"/>
    <n v="1532.768"/>
    <n v="670.58600000000001"/>
    <x v="51"/>
    <s v="Puerto Rico, 2009"/>
  </r>
  <r>
    <s v="Coamo Municipio"/>
    <s v="Puerto Rico"/>
    <n v="2009"/>
    <n v="39544"/>
    <n v="19202"/>
    <n v="20342"/>
    <n v="2728.5360000000001"/>
    <n v="6406.1280000000006"/>
    <n v="6168.8639999999996"/>
    <n v="5298.8959999999997"/>
    <n v="5180.2639999999992"/>
    <n v="4903.4560000000001"/>
    <n v="4033.4880000000003"/>
    <n v="2688.9920000000002"/>
    <n v="1384.04"/>
    <n v="751.33600000000001"/>
    <x v="51"/>
    <s v="Puerto Rico, 2009"/>
  </r>
  <r>
    <s v="Comer?o Municipio"/>
    <s v="Puerto Rico"/>
    <n v="2009"/>
    <n v="19378"/>
    <n v="9622"/>
    <n v="9756"/>
    <n v="1298.326"/>
    <n v="2848.5659999999998"/>
    <n v="3158.614"/>
    <n v="2596.652"/>
    <n v="2577.2739999999999"/>
    <n v="2654.7860000000001"/>
    <n v="2054.0680000000002"/>
    <n v="1298.326"/>
    <n v="658.85199999999998"/>
    <n v="232.536"/>
    <x v="51"/>
    <s v="Puerto Rico, 2009"/>
  </r>
  <r>
    <s v="Corozal Municipio"/>
    <s v="Puerto Rico"/>
    <n v="2009"/>
    <n v="38808"/>
    <n v="18953"/>
    <n v="19855"/>
    <n v="2638.944"/>
    <n v="5898.8159999999998"/>
    <n v="6403.32"/>
    <n v="5355.5039999999999"/>
    <n v="5122.6559999999999"/>
    <n v="5006.232"/>
    <n v="3958.4160000000002"/>
    <n v="2561.328"/>
    <n v="1397.088"/>
    <n v="465.69600000000003"/>
    <x v="51"/>
    <s v="Puerto Rico, 2009"/>
  </r>
  <r>
    <s v="Culebra Municipio"/>
    <s v="Puerto Rico"/>
    <n v="2009"/>
    <n v="2114"/>
    <n v="1083"/>
    <n v="1031"/>
    <n v="141.63800000000001"/>
    <n v="266.36399999999998"/>
    <n v="253.68"/>
    <n v="314.98599999999999"/>
    <n v="268.47800000000001"/>
    <n v="323.44200000000001"/>
    <n v="251.56599999999997"/>
    <n v="192.37400000000002"/>
    <n v="88.787999999999997"/>
    <n v="12.683999999999999"/>
    <x v="51"/>
    <s v="Puerto Rico, 2009"/>
  </r>
  <r>
    <s v="Dorado Municipio"/>
    <s v="Puerto Rico"/>
    <n v="2009"/>
    <n v="36293"/>
    <n v="17356"/>
    <n v="18937"/>
    <n v="2794.5610000000001"/>
    <n v="5371.3639999999996"/>
    <n v="5081.0200000000004"/>
    <n v="5117.3130000000001"/>
    <n v="4754.3829999999998"/>
    <n v="4536.625"/>
    <n v="4355.16"/>
    <n v="2540.5100000000002"/>
    <n v="1197.6689999999999"/>
    <n v="544.39499999999998"/>
    <x v="51"/>
    <s v="Puerto Rico, 2009"/>
  </r>
  <r>
    <s v="Fajardo Municipio"/>
    <s v="Puerto Rico"/>
    <n v="2009"/>
    <n v="42127"/>
    <n v="19755"/>
    <n v="22372"/>
    <n v="2569.7469999999998"/>
    <n v="6529.6850000000004"/>
    <n v="5855.6530000000002"/>
    <n v="5771.3990000000003"/>
    <n v="5729.2719999999999"/>
    <n v="4465.4619999999995"/>
    <n v="4718.2240000000002"/>
    <n v="3749.3029999999999"/>
    <n v="1937.8419999999999"/>
    <n v="800.41300000000001"/>
    <x v="51"/>
    <s v="Puerto Rico, 2009"/>
  </r>
  <r>
    <s v="Gu·nica Municipio"/>
    <s v="Puerto Rico"/>
    <n v="2009"/>
    <n v="22773"/>
    <n v="11019"/>
    <n v="11754"/>
    <n v="1389.153"/>
    <n v="3507.0419999999999"/>
    <n v="3370.404"/>
    <n v="3210.9929999999999"/>
    <n v="2778.306"/>
    <n v="2664.4409999999998"/>
    <n v="2869.3980000000001"/>
    <n v="1844.6129999999998"/>
    <n v="956.46600000000001"/>
    <n v="250.50299999999999"/>
    <x v="51"/>
    <s v="Puerto Rico, 2009"/>
  </r>
  <r>
    <s v="Guayama Municipio"/>
    <s v="Puerto Rico"/>
    <n v="2009"/>
    <n v="45248"/>
    <n v="22413"/>
    <n v="22835"/>
    <n v="3076.864"/>
    <n v="6832.4480000000003"/>
    <n v="6877.6959999999999"/>
    <n v="6696.7039999999997"/>
    <n v="6244.2240000000002"/>
    <n v="5791.7440000000006"/>
    <n v="4705.7919999999995"/>
    <n v="2895.8720000000003"/>
    <n v="1493.184"/>
    <n v="542.976"/>
    <x v="51"/>
    <s v="Puerto Rico, 2009"/>
  </r>
  <r>
    <s v="Guayanilla Municipio"/>
    <s v="Puerto Rico"/>
    <n v="2009"/>
    <n v="23686"/>
    <n v="11616"/>
    <n v="12070"/>
    <n v="1563.2760000000001"/>
    <n v="3458.1559999999999"/>
    <n v="3671.33"/>
    <n v="3339.7259999999997"/>
    <n v="3008.1220000000003"/>
    <n v="2984.4359999999997"/>
    <n v="2700.2040000000002"/>
    <n v="1705.3919999999998"/>
    <n v="947.44"/>
    <n v="307.91800000000001"/>
    <x v="51"/>
    <s v="Puerto Rico, 2009"/>
  </r>
  <r>
    <s v="Guaynabo Municipio"/>
    <s v="Puerto Rico"/>
    <n v="2009"/>
    <n v="102742"/>
    <n v="48886"/>
    <n v="53856"/>
    <n v="5856.2939999999999"/>
    <n v="13253.718000000001"/>
    <n v="13664.686"/>
    <n v="13870.17"/>
    <n v="14897.59"/>
    <n v="14178.396000000001"/>
    <n v="11198.878000000001"/>
    <n v="8116.6180000000004"/>
    <n v="5548.0679999999993"/>
    <n v="2054.84"/>
    <x v="51"/>
    <s v="Puerto Rico, 2009"/>
  </r>
  <r>
    <s v="Gurabo Municipio"/>
    <s v="Puerto Rico"/>
    <n v="2009"/>
    <n v="42927"/>
    <n v="20857"/>
    <n v="22070"/>
    <n v="2919.0360000000001"/>
    <n v="6696.6120000000001"/>
    <n v="6138.5609999999997"/>
    <n v="6138.5609999999997"/>
    <n v="6524.9040000000005"/>
    <n v="5709.2910000000002"/>
    <n v="4464.4079999999994"/>
    <n v="2618.547"/>
    <n v="1244.883"/>
    <n v="386.34300000000002"/>
    <x v="51"/>
    <s v="Puerto Rico, 2009"/>
  </r>
  <r>
    <s v="Hatillo Municipio"/>
    <s v="Puerto Rico"/>
    <n v="2009"/>
    <n v="43059"/>
    <n v="20840"/>
    <n v="22219"/>
    <n v="2626.5990000000002"/>
    <n v="6544.9679999999998"/>
    <n v="6458.85"/>
    <n v="5985.201"/>
    <n v="6200.4959999999992"/>
    <n v="5382.375"/>
    <n v="4693.4310000000005"/>
    <n v="3014.13"/>
    <n v="1636.242"/>
    <n v="473.649"/>
    <x v="51"/>
    <s v="Puerto Rico, 2009"/>
  </r>
  <r>
    <s v="Hormigueros Municipio"/>
    <s v="Puerto Rico"/>
    <n v="2009"/>
    <n v="17524"/>
    <n v="8180"/>
    <n v="9344"/>
    <n v="946.29600000000005"/>
    <n v="2208.0240000000003"/>
    <n v="2137.9279999999999"/>
    <n v="2383.2640000000001"/>
    <n v="2260.596"/>
    <n v="2050.308"/>
    <n v="2243.0720000000001"/>
    <n v="1857.5440000000001"/>
    <n v="911.24800000000005"/>
    <n v="525.72"/>
    <x v="51"/>
    <s v="Puerto Rico, 2009"/>
  </r>
  <r>
    <s v="Humacao Municipio"/>
    <s v="Puerto Rico"/>
    <n v="2009"/>
    <n v="60682"/>
    <n v="28660"/>
    <n v="32022"/>
    <n v="3883.6480000000001"/>
    <n v="8495.48"/>
    <n v="8980.9359999999997"/>
    <n v="8374.116"/>
    <n v="7645.9320000000007"/>
    <n v="7827.9780000000001"/>
    <n v="7403.2039999999997"/>
    <n v="4672.5140000000001"/>
    <n v="2609.326"/>
    <n v="788.86599999999999"/>
    <x v="51"/>
    <s v="Puerto Rico, 2009"/>
  </r>
  <r>
    <s v="Isabela Municipio"/>
    <s v="Puerto Rico"/>
    <n v="2009"/>
    <n v="47716"/>
    <n v="22998"/>
    <n v="24718"/>
    <n v="2815.2440000000001"/>
    <n v="6775.6719999999996"/>
    <n v="6584.808"/>
    <n v="6584.808"/>
    <n v="6632.5239999999994"/>
    <n v="6155.3639999999996"/>
    <n v="5487.34"/>
    <n v="3769.5640000000003"/>
    <n v="2051.788"/>
    <n v="811.17200000000003"/>
    <x v="51"/>
    <s v="Puerto Rico, 2009"/>
  </r>
  <r>
    <s v="Jayuya Municipio"/>
    <s v="Puerto Rico"/>
    <n v="2009"/>
    <n v="18263"/>
    <n v="9148"/>
    <n v="9115"/>
    <n v="1278.4100000000001"/>
    <n v="2995.1320000000001"/>
    <n v="3049.9210000000003"/>
    <n v="2556.8200000000002"/>
    <n v="2337.6639999999998"/>
    <n v="2355.9270000000001"/>
    <n v="1826.3"/>
    <n v="1040.991"/>
    <n v="584.41600000000005"/>
    <n v="255.68199999999999"/>
    <x v="51"/>
    <s v="Puerto Rico, 2009"/>
  </r>
  <r>
    <s v="Juana D?az Municipio"/>
    <s v="Puerto Rico"/>
    <n v="2009"/>
    <n v="52947"/>
    <n v="25634"/>
    <n v="27313"/>
    <n v="3600.3960000000002"/>
    <n v="8895.0959999999995"/>
    <n v="8365.6260000000002"/>
    <n v="7624.3680000000004"/>
    <n v="7253.7389999999996"/>
    <n v="6406.5869999999995"/>
    <n v="5294.7"/>
    <n v="3335.6610000000001"/>
    <n v="1482.5160000000001"/>
    <n v="688.31100000000004"/>
    <x v="51"/>
    <s v="Puerto Rico, 2009"/>
  </r>
  <r>
    <s v="Juncos Municipio"/>
    <s v="Puerto Rico"/>
    <n v="2009"/>
    <n v="40658"/>
    <n v="19391"/>
    <n v="21267"/>
    <n v="2886.7179999999998"/>
    <n v="6545.9380000000001"/>
    <n v="5976.7260000000006"/>
    <n v="6301.99"/>
    <n v="5570.1460000000006"/>
    <n v="4756.9860000000008"/>
    <n v="4147.116"/>
    <n v="2642.77"/>
    <n v="1219.74"/>
    <n v="609.87"/>
    <x v="51"/>
    <s v="Puerto Rico, 2009"/>
  </r>
  <r>
    <s v="Lajas Municipio"/>
    <s v="Puerto Rico"/>
    <n v="2009"/>
    <n v="27826"/>
    <n v="13495"/>
    <n v="14331"/>
    <n v="1558.2560000000001"/>
    <n v="3951.2919999999995"/>
    <n v="3756.51"/>
    <n v="3784.3360000000002"/>
    <n v="3450.424"/>
    <n v="3422.598"/>
    <n v="3533.902"/>
    <n v="2559.9920000000002"/>
    <n v="1391.3"/>
    <n v="473.04199999999997"/>
    <x v="51"/>
    <s v="Puerto Rico, 2009"/>
  </r>
  <r>
    <s v="Lares Municipio"/>
    <s v="Puerto Rico"/>
    <n v="2009"/>
    <n v="37589"/>
    <n v="18282"/>
    <n v="19307"/>
    <n v="1992.2170000000001"/>
    <n v="5563.1719999999996"/>
    <n v="5826.2950000000001"/>
    <n v="4961.7479999999996"/>
    <n v="4999.3369999999995"/>
    <n v="4886.57"/>
    <n v="4097.201"/>
    <n v="2819.1750000000002"/>
    <n v="1691.5050000000001"/>
    <n v="714.19100000000003"/>
    <x v="51"/>
    <s v="Puerto Rico, 2009"/>
  </r>
  <r>
    <s v="Las Mar?as Municipio"/>
    <s v="Puerto Rico"/>
    <n v="2009"/>
    <n v="12093"/>
    <n v="5849"/>
    <n v="6244"/>
    <n v="640.92899999999997"/>
    <n v="1789.7640000000001"/>
    <n v="1898.6010000000001"/>
    <n v="1801.857"/>
    <n v="1559.9969999999998"/>
    <n v="1584.183"/>
    <n v="1354.4160000000002"/>
    <n v="822.32400000000007"/>
    <n v="423.255"/>
    <n v="241.86"/>
    <x v="51"/>
    <s v="Puerto Rico, 2009"/>
  </r>
  <r>
    <s v="Las Piedras Municipio"/>
    <s v="Puerto Rico"/>
    <n v="2009"/>
    <n v="39253"/>
    <n v="19085"/>
    <n v="20168"/>
    <n v="2590.6979999999999"/>
    <n v="5770.1910000000007"/>
    <n v="5966.4560000000001"/>
    <n v="6123.4679999999998"/>
    <n v="5377.6610000000001"/>
    <n v="4985.1309999999994"/>
    <n v="4239.3240000000005"/>
    <n v="2472.9389999999999"/>
    <n v="1177.5900000000001"/>
    <n v="588.79499999999996"/>
    <x v="51"/>
    <s v="Puerto Rico, 2009"/>
  </r>
  <r>
    <s v="Lo?za Municipio"/>
    <s v="Puerto Rico"/>
    <n v="2009"/>
    <n v="33678"/>
    <n v="15768"/>
    <n v="17910"/>
    <n v="2088.0360000000001"/>
    <n v="5927.3280000000004"/>
    <n v="5994.6840000000002"/>
    <n v="4916.9880000000003"/>
    <n v="4277.1059999999998"/>
    <n v="4378.1399999999994"/>
    <n v="3064.6980000000003"/>
    <n v="1751.2560000000001"/>
    <n v="942.98400000000004"/>
    <n v="370.45800000000003"/>
    <x v="51"/>
    <s v="Puerto Rico, 2009"/>
  </r>
  <r>
    <s v="Luquillo Municipio"/>
    <s v="Puerto Rico"/>
    <n v="2009"/>
    <n v="20508"/>
    <n v="9867"/>
    <n v="10641"/>
    <n v="1353.528"/>
    <n v="3158.232"/>
    <n v="2912.1360000000004"/>
    <n v="2850.6120000000001"/>
    <n v="2707.056"/>
    <n v="2440.4520000000002"/>
    <n v="2419.944"/>
    <n v="1620.1320000000001"/>
    <n v="861.33600000000001"/>
    <n v="205.08"/>
    <x v="51"/>
    <s v="Puerto Rico, 2009"/>
  </r>
  <r>
    <s v="Manat? Municipio"/>
    <s v="Puerto Rico"/>
    <n v="2009"/>
    <n v="49393"/>
    <n v="23792"/>
    <n v="25601"/>
    <n v="3161.152"/>
    <n v="7458.3429999999998"/>
    <n v="7211.3779999999997"/>
    <n v="6816.2340000000004"/>
    <n v="6421.09"/>
    <n v="6470.4830000000002"/>
    <n v="5482.6229999999996"/>
    <n v="3852.654"/>
    <n v="1975.72"/>
    <n v="543.32299999999998"/>
    <x v="51"/>
    <s v="Puerto Rico, 2009"/>
  </r>
  <r>
    <s v="Maricao Municipio"/>
    <s v="Puerto Rico"/>
    <n v="2009"/>
    <n v="6321"/>
    <n v="3087"/>
    <n v="3234"/>
    <n v="347.65499999999997"/>
    <n v="979.75500000000011"/>
    <n v="1087.212"/>
    <n v="853.33500000000004"/>
    <n v="764.84100000000001"/>
    <n v="802.76700000000005"/>
    <n v="726.91499999999996"/>
    <n v="410.86500000000001"/>
    <n v="233.87700000000001"/>
    <n v="120.099"/>
    <x v="51"/>
    <s v="Puerto Rico, 2009"/>
  </r>
  <r>
    <s v="Maunabo Municipio"/>
    <s v="Puerto Rico"/>
    <n v="2009"/>
    <n v="12669"/>
    <n v="6201"/>
    <n v="6468"/>
    <n v="785.47799999999995"/>
    <n v="1811.6669999999999"/>
    <n v="1963.6949999999999"/>
    <n v="1672.308"/>
    <n v="1659.6390000000001"/>
    <n v="1583.625"/>
    <n v="1482.2730000000001"/>
    <n v="962.84399999999994"/>
    <n v="519.42899999999997"/>
    <n v="202.70400000000001"/>
    <x v="51"/>
    <s v="Puerto Rico, 2009"/>
  </r>
  <r>
    <s v="Mayag?ez Municipio"/>
    <s v="Puerto Rico"/>
    <n v="2009"/>
    <n v="93697"/>
    <n v="44545"/>
    <n v="49152"/>
    <n v="4778.5469999999996"/>
    <n v="11431.034"/>
    <n v="14804.126"/>
    <n v="13398.671"/>
    <n v="10400.367"/>
    <n v="11524.731"/>
    <n v="11712.125"/>
    <n v="8620.1239999999998"/>
    <n v="5247.0320000000002"/>
    <n v="1686.546"/>
    <x v="51"/>
    <s v="Puerto Rico, 2009"/>
  </r>
  <r>
    <s v="Moca Municipio"/>
    <s v="Puerto Rico"/>
    <n v="2009"/>
    <n v="44266"/>
    <n v="21694"/>
    <n v="22572"/>
    <n v="2833.0239999999999"/>
    <n v="7038.2939999999999"/>
    <n v="6462.8360000000002"/>
    <n v="6728.4320000000007"/>
    <n v="6285.7719999999999"/>
    <n v="5621.7820000000002"/>
    <n v="4470.866"/>
    <n v="2788.7579999999998"/>
    <n v="1460.778"/>
    <n v="619.72400000000005"/>
    <x v="51"/>
    <s v="Puerto Rico, 2009"/>
  </r>
  <r>
    <s v="Morovis Municipio"/>
    <s v="Puerto Rico"/>
    <n v="2009"/>
    <n v="32630"/>
    <n v="16256"/>
    <n v="16374"/>
    <n v="2479.88"/>
    <n v="5742.88"/>
    <n v="5612.36"/>
    <n v="4600.83"/>
    <n v="4470.3099999999995"/>
    <n v="3980.8599999999997"/>
    <n v="2806.1800000000003"/>
    <n v="1729.3899999999999"/>
    <n v="848.38"/>
    <n v="424.19"/>
    <x v="51"/>
    <s v="Puerto Rico, 2009"/>
  </r>
  <r>
    <s v="Naguabo Municipio"/>
    <s v="Puerto Rico"/>
    <n v="2009"/>
    <n v="24279"/>
    <n v="12024"/>
    <n v="12255"/>
    <n v="1796.646"/>
    <n v="3520.4549999999999"/>
    <n v="3617.5709999999999"/>
    <n v="3593.2919999999999"/>
    <n v="3034.875"/>
    <n v="2840.643"/>
    <n v="2767.806"/>
    <n v="1820.925"/>
    <n v="995.43900000000008"/>
    <n v="339.90600000000001"/>
    <x v="51"/>
    <s v="Puerto Rico, 2009"/>
  </r>
  <r>
    <s v="Naranjito Municipio"/>
    <s v="Puerto Rico"/>
    <n v="2009"/>
    <n v="29946"/>
    <n v="14798"/>
    <n v="15148"/>
    <n v="2006.3820000000001"/>
    <n v="4551.7919999999995"/>
    <n v="4911.1440000000002"/>
    <n v="4132.5480000000007"/>
    <n v="3982.8180000000002"/>
    <n v="4012.7640000000001"/>
    <n v="3084.4380000000001"/>
    <n v="1826.7060000000001"/>
    <n v="1048.1099999999999"/>
    <n v="389.298"/>
    <x v="51"/>
    <s v="Puerto Rico, 2009"/>
  </r>
  <r>
    <s v="Orocovis Municipio"/>
    <s v="Puerto Rico"/>
    <n v="2009"/>
    <n v="24782"/>
    <n v="12487"/>
    <n v="12295"/>
    <n v="1561.2660000000001"/>
    <n v="4188.1579999999994"/>
    <n v="4138.5940000000001"/>
    <n v="3246.442"/>
    <n v="3395.134"/>
    <n v="3246.442"/>
    <n v="2379.0720000000001"/>
    <n v="1486.92"/>
    <n v="892.15200000000004"/>
    <n v="322.166"/>
    <x v="51"/>
    <s v="Puerto Rico, 2009"/>
  </r>
  <r>
    <s v="Patillas Municipio"/>
    <s v="Puerto Rico"/>
    <n v="2009"/>
    <n v="20001"/>
    <n v="9960"/>
    <n v="10041"/>
    <n v="1220.0609999999999"/>
    <n v="2880.1440000000002"/>
    <n v="2980.1489999999999"/>
    <n v="2460.123"/>
    <n v="2660.1329999999998"/>
    <n v="2720.136"/>
    <n v="2340.1170000000002"/>
    <n v="1560.078"/>
    <n v="960.048"/>
    <n v="240.012"/>
    <x v="51"/>
    <s v="Puerto Rico, 2009"/>
  </r>
  <r>
    <s v="Pe?uelas Municipio"/>
    <s v="Puerto Rico"/>
    <n v="2009"/>
    <n v="29284"/>
    <n v="14437"/>
    <n v="14847"/>
    <n v="2079.1640000000002"/>
    <n v="4861.1440000000002"/>
    <n v="5095.4160000000002"/>
    <n v="4275.4639999999999"/>
    <n v="3806.92"/>
    <n v="3572.6480000000001"/>
    <n v="2781.98"/>
    <n v="1669.1880000000001"/>
    <n v="790.66800000000001"/>
    <n v="351.40800000000002"/>
    <x v="51"/>
    <s v="Puerto Rico, 2009"/>
  </r>
  <r>
    <s v="Ponce Municipio"/>
    <s v="Puerto Rico"/>
    <n v="2009"/>
    <n v="180312"/>
    <n v="87226"/>
    <n v="93086"/>
    <n v="11539.968000000001"/>
    <n v="25604.304"/>
    <n v="27768.047999999999"/>
    <n v="25964.928"/>
    <n v="21998.063999999998"/>
    <n v="22719.312000000002"/>
    <n v="20194.944"/>
    <n v="13884.024000000001"/>
    <n v="7573.1040000000003"/>
    <n v="3425.9279999999999"/>
    <x v="51"/>
    <s v="Puerto Rico, 2009"/>
  </r>
  <r>
    <s v="Quebradillas Municipio"/>
    <s v="Puerto Rico"/>
    <n v="2009"/>
    <n v="27878"/>
    <n v="13735"/>
    <n v="14143"/>
    <n v="1728.4359999999999"/>
    <n v="4265.3339999999998"/>
    <n v="4293.2119999999995"/>
    <n v="4070.1880000000001"/>
    <n v="3819.2860000000001"/>
    <n v="3345.36"/>
    <n v="3122.3360000000002"/>
    <n v="1951.46"/>
    <n v="1003.6079999999999"/>
    <n v="334.536"/>
    <x v="51"/>
    <s v="Puerto Rico, 2009"/>
  </r>
  <r>
    <s v="Rinc?n Municipio"/>
    <s v="Puerto Rico"/>
    <n v="2009"/>
    <n v="16381"/>
    <n v="7983"/>
    <n v="8398"/>
    <n v="917.33600000000001"/>
    <n v="2145.9110000000001"/>
    <n v="2096.768"/>
    <n v="2227.8159999999998"/>
    <n v="2145.9110000000001"/>
    <n v="2113.1490000000003"/>
    <n v="2129.5299999999997"/>
    <n v="1572.576"/>
    <n v="655.24"/>
    <n v="393.14400000000001"/>
    <x v="51"/>
    <s v="Puerto Rico, 2009"/>
  </r>
  <r>
    <s v="R?o Grande Municipio"/>
    <s v="Puerto Rico"/>
    <n v="2009"/>
    <n v="56294"/>
    <n v="27405"/>
    <n v="28889"/>
    <n v="3659.11"/>
    <n v="8725.57"/>
    <n v="8218.9239999999991"/>
    <n v="7824.866"/>
    <n v="7937.4539999999997"/>
    <n v="6642.692"/>
    <n v="6417.5159999999996"/>
    <n v="4109.4619999999995"/>
    <n v="1913.9960000000001"/>
    <n v="788.11599999999999"/>
    <x v="51"/>
    <s v="Puerto Rico, 2009"/>
  </r>
  <r>
    <s v="Sabana Grande Municipio"/>
    <s v="Puerto Rico"/>
    <n v="2009"/>
    <n v="27572"/>
    <n v="13194"/>
    <n v="14378"/>
    <n v="1681.8920000000001"/>
    <n v="4163.3720000000003"/>
    <n v="3804.9360000000001"/>
    <n v="3804.9360000000001"/>
    <n v="3584.3599999999997"/>
    <n v="3363.7839999999997"/>
    <n v="3281.0680000000002"/>
    <n v="2288.4759999999997"/>
    <n v="1102.8799999999999"/>
    <n v="441.15199999999999"/>
    <x v="51"/>
    <s v="Puerto Rico, 2009"/>
  </r>
  <r>
    <s v="Salinas Municipio"/>
    <s v="Puerto Rico"/>
    <n v="2009"/>
    <n v="32112"/>
    <n v="15464"/>
    <n v="16648"/>
    <n v="2183.616"/>
    <n v="5266.3680000000004"/>
    <n v="4848.9120000000003"/>
    <n v="4431.4560000000001"/>
    <n v="4110.3360000000002"/>
    <n v="3981.8879999999999"/>
    <n v="3532.3199999999997"/>
    <n v="2247.84"/>
    <n v="1059.6959999999999"/>
    <n v="481.68"/>
    <x v="51"/>
    <s v="Puerto Rico, 2009"/>
  </r>
  <r>
    <s v="San Germ·n Municipio"/>
    <s v="Puerto Rico"/>
    <n v="2009"/>
    <n v="37599"/>
    <n v="18068"/>
    <n v="19531"/>
    <n v="2067.9450000000002"/>
    <n v="4963.0679999999993"/>
    <n v="5301.4589999999998"/>
    <n v="4850.2710000000006"/>
    <n v="4812.6720000000005"/>
    <n v="4662.2759999999998"/>
    <n v="4850.2709999999997"/>
    <n v="3459.1080000000002"/>
    <n v="1729.5540000000001"/>
    <n v="902.37599999999998"/>
    <x v="51"/>
    <s v="Puerto Rico, 2009"/>
  </r>
  <r>
    <s v="San Juan Municipio"/>
    <s v="Puerto Rico"/>
    <n v="2009"/>
    <n v="424652"/>
    <n v="195798"/>
    <n v="228854"/>
    <n v="24629.815999999999"/>
    <n v="53930.804000000004"/>
    <n v="58601.975999999995"/>
    <n v="61149.887999999999"/>
    <n v="55204.76"/>
    <n v="55204.759999999995"/>
    <n v="47561.023999999998"/>
    <n v="33547.508000000002"/>
    <n v="24205.163999999997"/>
    <n v="10191.647999999999"/>
    <x v="51"/>
    <s v="Puerto Rico, 2009"/>
  </r>
  <r>
    <s v="San Lorenzo Municipio"/>
    <s v="Puerto Rico"/>
    <n v="2009"/>
    <n v="44358"/>
    <n v="21820"/>
    <n v="22538"/>
    <n v="2661.48"/>
    <n v="6742.4160000000002"/>
    <n v="6698.058"/>
    <n v="6254.4780000000001"/>
    <n v="6343.1939999999995"/>
    <n v="5943.9719999999998"/>
    <n v="4524.5159999999996"/>
    <n v="2883.27"/>
    <n v="1685.604"/>
    <n v="621.01199999999994"/>
    <x v="51"/>
    <s v="Puerto Rico, 2009"/>
  </r>
  <r>
    <s v="San Sebasti·n Municipio"/>
    <s v="Puerto Rico"/>
    <n v="2009"/>
    <n v="47584"/>
    <n v="23336"/>
    <n v="24248"/>
    <n v="2855.04"/>
    <n v="6709.3440000000001"/>
    <n v="6423.84"/>
    <n v="6185.92"/>
    <n v="6043.1679999999997"/>
    <n v="6376.2559999999994"/>
    <n v="5900.4159999999993"/>
    <n v="3997.056"/>
    <n v="2188.864"/>
    <n v="951.68"/>
    <x v="51"/>
    <s v="Puerto Rico, 2009"/>
  </r>
  <r>
    <s v="Santa Isabel Municipio"/>
    <s v="Puerto Rico"/>
    <n v="2009"/>
    <n v="22809"/>
    <n v="10926"/>
    <n v="11883"/>
    <n v="1801.9110000000001"/>
    <n v="4037.1930000000002"/>
    <n v="3421.3500000000004"/>
    <n v="3284.4960000000001"/>
    <n v="2987.9790000000003"/>
    <n v="2508.9899999999998"/>
    <n v="2349.3270000000002"/>
    <n v="1528.203"/>
    <n v="615.84299999999996"/>
    <n v="250.899"/>
    <x v="51"/>
    <s v="Puerto Rico, 2009"/>
  </r>
  <r>
    <s v="Toa Alta Municipio"/>
    <s v="Puerto Rico"/>
    <n v="2009"/>
    <n v="79734"/>
    <n v="38554"/>
    <n v="41180"/>
    <n v="5102.9759999999997"/>
    <n v="13714.248"/>
    <n v="12279.036"/>
    <n v="12279.036"/>
    <n v="12597.972"/>
    <n v="10205.952000000001"/>
    <n v="6936.8580000000002"/>
    <n v="4066.4340000000002"/>
    <n v="1833.8820000000001"/>
    <n v="637.87199999999996"/>
    <x v="51"/>
    <s v="Puerto Rico, 2009"/>
  </r>
  <r>
    <s v="Toa Baja Municipio"/>
    <s v="Puerto Rico"/>
    <n v="2009"/>
    <n v="94862"/>
    <n v="45264"/>
    <n v="49598"/>
    <n v="6166.03"/>
    <n v="14324.162"/>
    <n v="13944.714"/>
    <n v="13849.851999999999"/>
    <n v="12806.369999999999"/>
    <n v="12047.474"/>
    <n v="10529.682000000001"/>
    <n v="6735.2020000000002"/>
    <n v="3415.0320000000002"/>
    <n v="1043.482"/>
    <x v="51"/>
    <s v="Puerto Rico, 2009"/>
  </r>
  <r>
    <s v="Trujillo Alto Municipio"/>
    <s v="Puerto Rico"/>
    <n v="2009"/>
    <n v="85675"/>
    <n v="40529"/>
    <n v="45146"/>
    <n v="5054.8249999999998"/>
    <n v="12936.924999999999"/>
    <n v="12337.2"/>
    <n v="12594.224999999999"/>
    <n v="12679.900000000001"/>
    <n v="11052.075000000001"/>
    <n v="9081.5499999999993"/>
    <n v="5654.55"/>
    <n v="3084.3"/>
    <n v="1285.125"/>
    <x v="51"/>
    <s v="Puerto Rico, 2009"/>
  </r>
  <r>
    <s v="Vega Alta Municipio"/>
    <s v="Puerto Rico"/>
    <n v="2009"/>
    <n v="39547"/>
    <n v="18651"/>
    <n v="20896"/>
    <n v="2689.1959999999999"/>
    <n v="6208.8789999999999"/>
    <n v="5971.5969999999998"/>
    <n v="5338.8449999999993"/>
    <n v="5338.8450000000003"/>
    <n v="5101.5630000000001"/>
    <n v="4191.982"/>
    <n v="2847.384"/>
    <n v="1344.598"/>
    <n v="514.11099999999999"/>
    <x v="51"/>
    <s v="Puerto Rico, 2009"/>
  </r>
  <r>
    <s v="Vega Baja Municipio"/>
    <s v="Puerto Rico"/>
    <n v="2009"/>
    <n v="64580"/>
    <n v="30953"/>
    <n v="33627"/>
    <n v="4391.4399999999996"/>
    <n v="10009.9"/>
    <n v="9428.68"/>
    <n v="8718.2999999999993"/>
    <n v="9041.2000000000007"/>
    <n v="8201.66"/>
    <n v="6845.48"/>
    <n v="4649.76"/>
    <n v="2389.46"/>
    <n v="839.54"/>
    <x v="51"/>
    <s v="Puerto Rico, 2009"/>
  </r>
  <r>
    <s v="Vieques Municipio"/>
    <s v="Puerto Rico"/>
    <n v="2009"/>
    <n v="9240"/>
    <n v="4577"/>
    <n v="4663"/>
    <n v="628.32000000000005"/>
    <n v="1321.3200000000002"/>
    <n v="1395.24"/>
    <n v="840.83999999999992"/>
    <n v="1062.5999999999999"/>
    <n v="1201.2"/>
    <n v="1210.44"/>
    <n v="905.52"/>
    <n v="480.48"/>
    <n v="212.52"/>
    <x v="51"/>
    <s v="Puerto Rico, 2009"/>
  </r>
  <r>
    <s v="Villalba Municipio"/>
    <s v="Puerto Rico"/>
    <n v="2009"/>
    <n v="30054"/>
    <n v="15260"/>
    <n v="14794"/>
    <n v="1953.51"/>
    <n v="4928.8559999999998"/>
    <n v="5259.45"/>
    <n v="4658.37"/>
    <n v="4057.29"/>
    <n v="3636.5339999999997"/>
    <n v="2674.806"/>
    <n v="1622.9159999999999"/>
    <n v="871.56600000000003"/>
    <n v="360.64800000000002"/>
    <x v="51"/>
    <s v="Puerto Rico, 2009"/>
  </r>
  <r>
    <s v="Yabucoa Municipio"/>
    <s v="Puerto Rico"/>
    <n v="2009"/>
    <n v="40463"/>
    <n v="19767"/>
    <n v="20696"/>
    <n v="2589.6320000000001"/>
    <n v="6231.3019999999997"/>
    <n v="5907.598"/>
    <n v="5988.5239999999994"/>
    <n v="5543.4310000000005"/>
    <n v="5422.0419999999995"/>
    <n v="4208.152"/>
    <n v="2549.1689999999999"/>
    <n v="1456.6680000000001"/>
    <n v="526.01900000000001"/>
    <x v="51"/>
    <s v="Puerto Rico, 2009"/>
  </r>
  <r>
    <s v="Yauco Municipio"/>
    <s v="Puerto Rico"/>
    <n v="2009"/>
    <n v="48214"/>
    <n v="23515"/>
    <n v="24699"/>
    <n v="2844.6260000000002"/>
    <n v="6942.8160000000007"/>
    <n v="7280.3140000000003"/>
    <n v="6605.3180000000002"/>
    <n v="6557.1039999999994"/>
    <n v="6412.4619999999995"/>
    <n v="5399.9679999999998"/>
    <n v="3471.4080000000004"/>
    <n v="2024.9880000000001"/>
    <n v="674.99599999999998"/>
    <x v="51"/>
    <s v="Puerto Rico, 2009"/>
  </r>
  <r>
    <s v="Autauga County"/>
    <s v="Alabama"/>
    <n v="2010"/>
    <n v="53155"/>
    <n v="25780"/>
    <n v="27375"/>
    <n v="3508.23"/>
    <n v="8239.0249999999996"/>
    <n v="7494.8549999999996"/>
    <n v="6325.4449999999997"/>
    <n v="8239.0250000000015"/>
    <n v="7760.63"/>
    <n v="5474.9650000000001"/>
    <n v="3774.0050000000001"/>
    <n v="1754.115"/>
    <n v="584.70500000000004"/>
    <x v="52"/>
    <s v="Alabama, 2010"/>
  </r>
  <r>
    <s v="Baldwin County"/>
    <s v="Alabama"/>
    <n v="2010"/>
    <n v="175791"/>
    <n v="85902"/>
    <n v="89889"/>
    <n v="10899.041999999999"/>
    <n v="23028.620999999999"/>
    <n v="20391.756000000001"/>
    <n v="19864.383000000002"/>
    <n v="23380.203000000001"/>
    <n v="26368.65"/>
    <n v="23028.620999999999"/>
    <n v="16700.145"/>
    <n v="9492.7139999999999"/>
    <n v="2812.6559999999999"/>
    <x v="52"/>
    <s v="Alabama, 2010"/>
  </r>
  <r>
    <s v="Barbour County"/>
    <s v="Alabama"/>
    <n v="2010"/>
    <n v="27699"/>
    <n v="14652"/>
    <n v="13047"/>
    <n v="1745.037"/>
    <n v="3351.5789999999997"/>
    <n v="3711.6660000000002"/>
    <n v="3739.3649999999998"/>
    <n v="3822.462"/>
    <n v="4016.3550000000005"/>
    <n v="3462.375"/>
    <n v="2105.1239999999998"/>
    <n v="1246.4549999999999"/>
    <n v="498.58199999999999"/>
    <x v="52"/>
    <s v="Alabama, 2010"/>
  </r>
  <r>
    <s v="Bibb County"/>
    <s v="Alabama"/>
    <n v="2010"/>
    <n v="22610"/>
    <n v="12162"/>
    <n v="10448"/>
    <n v="1379.21"/>
    <n v="2939.3"/>
    <n v="3233.23"/>
    <n v="2758.42"/>
    <n v="3594.99"/>
    <n v="3278.45"/>
    <n v="2645.37"/>
    <n v="1627.92"/>
    <n v="1040.06"/>
    <n v="158.27000000000001"/>
    <x v="52"/>
    <s v="Alabama, 2010"/>
  </r>
  <r>
    <s v="Blount County"/>
    <s v="Alabama"/>
    <n v="2010"/>
    <n v="56692"/>
    <n v="28080"/>
    <n v="28612"/>
    <n v="3628.288"/>
    <n v="7993.5720000000001"/>
    <n v="7029.808"/>
    <n v="6916.424"/>
    <n v="8106.9560000000001"/>
    <n v="8050.2639999999992"/>
    <n v="6973.116"/>
    <n v="4818.82"/>
    <n v="2607.8319999999999"/>
    <n v="680.30399999999997"/>
    <x v="52"/>
    <s v="Alabama, 2010"/>
  </r>
  <r>
    <s v="Bullock County"/>
    <s v="Alabama"/>
    <n v="2010"/>
    <n v="10923"/>
    <n v="5848"/>
    <n v="5075"/>
    <n v="644.45699999999999"/>
    <n v="1332.606"/>
    <n v="1638.45"/>
    <n v="1310.76"/>
    <n v="1430.913"/>
    <n v="1747.68"/>
    <n v="1485.528"/>
    <n v="731.84100000000001"/>
    <n v="371.38200000000001"/>
    <n v="229.38300000000001"/>
    <x v="52"/>
    <s v="Alabama, 2010"/>
  </r>
  <r>
    <s v="Butler County"/>
    <s v="Alabama"/>
    <n v="2010"/>
    <n v="20895"/>
    <n v="9810"/>
    <n v="11085"/>
    <n v="1337.28"/>
    <n v="2820.8249999999998"/>
    <n v="2695.4549999999999"/>
    <n v="2444.7150000000001"/>
    <n v="2444.7150000000001"/>
    <n v="3050.67"/>
    <n v="2653.665"/>
    <n v="1755.18"/>
    <n v="1274.595"/>
    <n v="397.005"/>
    <x v="52"/>
    <s v="Alabama, 2010"/>
  </r>
  <r>
    <s v="Calhoun County"/>
    <s v="Alabama"/>
    <n v="2010"/>
    <n v="117149"/>
    <n v="56312"/>
    <n v="60837"/>
    <n v="7263.2380000000003"/>
    <n v="15112.221"/>
    <n v="17103.754000000001"/>
    <n v="14877.922999999999"/>
    <n v="15112.221"/>
    <n v="16986.605"/>
    <n v="14292.178"/>
    <n v="9137.6219999999994"/>
    <n v="5623.152"/>
    <n v="1757.2349999999999"/>
    <x v="52"/>
    <s v="Alabama, 2010"/>
  </r>
  <r>
    <s v="Chambers County"/>
    <s v="Alabama"/>
    <n v="2010"/>
    <n v="34579"/>
    <n v="16408"/>
    <n v="18171"/>
    <n v="2074.7399999999998"/>
    <n v="4564.4279999999999"/>
    <n v="4218.6379999999999"/>
    <n v="4011.1639999999998"/>
    <n v="4460.6909999999998"/>
    <n v="5048.5339999999997"/>
    <n v="4529.8490000000002"/>
    <n v="3008.373"/>
    <n v="1901.845"/>
    <n v="726.15899999999999"/>
    <x v="52"/>
    <s v="Alabama, 2010"/>
  </r>
  <r>
    <s v="Cherokee County"/>
    <s v="Alabama"/>
    <n v="2010"/>
    <n v="25700"/>
    <n v="12804"/>
    <n v="12896"/>
    <n v="1336.4"/>
    <n v="3084"/>
    <n v="2724.2"/>
    <n v="2749.8999999999996"/>
    <n v="3315.3"/>
    <n v="4060.6"/>
    <n v="3932.1"/>
    <n v="2852.7"/>
    <n v="1182.1999999999998"/>
    <n v="462.6"/>
    <x v="52"/>
    <s v="Alabama, 2010"/>
  </r>
  <r>
    <s v="Chilton County"/>
    <s v="Alabama"/>
    <n v="2010"/>
    <n v="43121"/>
    <n v="21298"/>
    <n v="21823"/>
    <n v="2975.3490000000002"/>
    <n v="5993.8189999999995"/>
    <n v="5562.6090000000004"/>
    <n v="5605.73"/>
    <n v="6123.1819999999998"/>
    <n v="5993.8189999999995"/>
    <n v="5131.3989999999994"/>
    <n v="3363.4380000000001"/>
    <n v="1767.961"/>
    <n v="560.57299999999998"/>
    <x v="52"/>
    <s v="Alabama, 2010"/>
  </r>
  <r>
    <s v="Choctaw County"/>
    <s v="Alabama"/>
    <n v="2010"/>
    <n v="14111"/>
    <n v="6859"/>
    <n v="7252"/>
    <n v="804.327"/>
    <n v="1848.5409999999999"/>
    <n v="1665.098"/>
    <n v="1241.768"/>
    <n v="1975.54"/>
    <n v="2158.9830000000002"/>
    <n v="1961.4290000000001"/>
    <n v="1382.8780000000002"/>
    <n v="790.21600000000001"/>
    <n v="282.22000000000003"/>
    <x v="52"/>
    <s v="Alabama, 2010"/>
  </r>
  <r>
    <s v="Clarke County"/>
    <s v="Alabama"/>
    <n v="2010"/>
    <n v="26255"/>
    <n v="12375"/>
    <n v="13880"/>
    <n v="1549.0450000000001"/>
    <n v="3859.4850000000001"/>
    <n v="4017.0150000000003"/>
    <n v="2336.6949999999997"/>
    <n v="3806.9749999999999"/>
    <n v="3491.915"/>
    <n v="3203.11"/>
    <n v="2284.1849999999999"/>
    <n v="1207.73"/>
    <n v="525.1"/>
    <x v="52"/>
    <s v="Alabama, 2010"/>
  </r>
  <r>
    <s v="Clay County"/>
    <s v="Alabama"/>
    <n v="2010"/>
    <n v="14040"/>
    <n v="6873"/>
    <n v="7167"/>
    <n v="772.2"/>
    <n v="1867.3200000000002"/>
    <n v="1558.44"/>
    <n v="1544.4"/>
    <n v="2063.88"/>
    <n v="1923.48"/>
    <n v="1797.12"/>
    <n v="1235.52"/>
    <n v="758.16000000000008"/>
    <n v="519.48"/>
    <x v="52"/>
    <s v="Alabama, 2010"/>
  </r>
  <r>
    <s v="Cleburne County"/>
    <s v="Alabama"/>
    <n v="2010"/>
    <n v="14823"/>
    <n v="7397"/>
    <n v="7426"/>
    <n v="919.02599999999995"/>
    <n v="1941.8130000000001"/>
    <n v="1823.2289999999998"/>
    <n v="1689.8220000000001"/>
    <n v="2060.3969999999999"/>
    <n v="2119.6890000000003"/>
    <n v="1926.99"/>
    <n v="1378.539"/>
    <n v="711.50400000000002"/>
    <n v="237.16800000000001"/>
    <x v="52"/>
    <s v="Alabama, 2010"/>
  </r>
  <r>
    <s v="Coffee County"/>
    <s v="Alabama"/>
    <n v="2010"/>
    <n v="48349"/>
    <n v="23740"/>
    <n v="24609"/>
    <n v="3239.3829999999998"/>
    <n v="6382.0680000000002"/>
    <n v="6285.37"/>
    <n v="6237.0209999999997"/>
    <n v="6720.5110000000004"/>
    <n v="6623.8130000000001"/>
    <n v="5753.5309999999999"/>
    <n v="3916.2690000000002"/>
    <n v="2224.0540000000001"/>
    <n v="918.63099999999997"/>
    <x v="52"/>
    <s v="Alabama, 2010"/>
  </r>
  <r>
    <s v="Colbert County"/>
    <s v="Alabama"/>
    <n v="2010"/>
    <n v="54446"/>
    <n v="26172"/>
    <n v="28274"/>
    <n v="3048.9760000000001"/>
    <n v="6860.1959999999999"/>
    <n v="6533.52"/>
    <n v="6097.9519999999993"/>
    <n v="7295.7640000000001"/>
    <n v="8330.2379999999994"/>
    <n v="6969.0879999999997"/>
    <n v="5063.4780000000001"/>
    <n v="3103.422"/>
    <n v="1143.366"/>
    <x v="52"/>
    <s v="Alabama, 2010"/>
  </r>
  <r>
    <s v="Conecuh County"/>
    <s v="Alabama"/>
    <n v="2010"/>
    <n v="13382"/>
    <n v="6815"/>
    <n v="6567"/>
    <n v="816.30200000000002"/>
    <n v="1726.278"/>
    <n v="1927.0080000000003"/>
    <n v="1244.5259999999998"/>
    <n v="1405.11"/>
    <n v="2047.4459999999999"/>
    <n v="1873.48"/>
    <n v="1257.9079999999999"/>
    <n v="749.39200000000005"/>
    <n v="307.786"/>
    <x v="52"/>
    <s v="Alabama, 2010"/>
  </r>
  <r>
    <s v="Coosa County"/>
    <s v="Alabama"/>
    <n v="2010"/>
    <n v="11470"/>
    <n v="5666"/>
    <n v="5804"/>
    <n v="573.5"/>
    <n v="1364.9299999999998"/>
    <n v="1364.93"/>
    <n v="1078.1799999999998"/>
    <n v="1605.8"/>
    <n v="1881.08"/>
    <n v="1697.56"/>
    <n v="1147"/>
    <n v="539.08999999999992"/>
    <n v="217.93"/>
    <x v="52"/>
    <s v="Alabama, 2010"/>
  </r>
  <r>
    <s v="Covington County"/>
    <s v="Alabama"/>
    <n v="2010"/>
    <n v="37608"/>
    <n v="18222"/>
    <n v="19386"/>
    <n v="2331.6959999999999"/>
    <n v="4663.3919999999998"/>
    <n v="4625.7839999999997"/>
    <n v="4099.2719999999999"/>
    <n v="4776.2160000000003"/>
    <n v="5490.768"/>
    <n v="4851.4319999999998"/>
    <n v="3647.9759999999997"/>
    <n v="2406.9120000000003"/>
    <n v="752.16"/>
    <x v="52"/>
    <s v="Alabama, 2010"/>
  </r>
  <r>
    <s v="Crenshaw County"/>
    <s v="Alabama"/>
    <n v="2010"/>
    <n v="13928"/>
    <n v="6737"/>
    <n v="7191"/>
    <n v="835.68"/>
    <n v="1852.424"/>
    <n v="1685.288"/>
    <n v="1587.7919999999999"/>
    <n v="1866.3519999999999"/>
    <n v="2005.6320000000001"/>
    <n v="1824.5680000000002"/>
    <n v="1239.5920000000001"/>
    <n v="849.60799999999995"/>
    <n v="181.06399999999999"/>
    <x v="52"/>
    <s v="Alabama, 2010"/>
  </r>
  <r>
    <s v="Cullman County"/>
    <s v="Alabama"/>
    <n v="2010"/>
    <n v="79941"/>
    <n v="39719"/>
    <n v="40222"/>
    <n v="4956.3419999999996"/>
    <n v="10552.212"/>
    <n v="10152.507"/>
    <n v="9672.8610000000008"/>
    <n v="10552.212"/>
    <n v="11591.445"/>
    <n v="9992.625"/>
    <n v="7034.808"/>
    <n v="3917.1090000000004"/>
    <n v="1438.9380000000001"/>
    <x v="52"/>
    <s v="Alabama, 2010"/>
  </r>
  <r>
    <s v="Dale County"/>
    <s v="Alabama"/>
    <n v="2010"/>
    <n v="49730"/>
    <n v="24536"/>
    <n v="25194"/>
    <n v="3729.75"/>
    <n v="6663.82"/>
    <n v="6862.74"/>
    <n v="7161.12"/>
    <n v="6265.98"/>
    <n v="6813.01"/>
    <n v="5718.95"/>
    <n v="3779.48"/>
    <n v="2038.9299999999998"/>
    <n v="795.68"/>
    <x v="52"/>
    <s v="Alabama, 2010"/>
  </r>
  <r>
    <s v="Dallas County"/>
    <s v="Alabama"/>
    <n v="2010"/>
    <n v="44066"/>
    <n v="20296"/>
    <n v="23770"/>
    <n v="3216.8180000000002"/>
    <n v="6477.7020000000002"/>
    <n v="6301.4380000000001"/>
    <n v="4935.3919999999998"/>
    <n v="5287.92"/>
    <n v="6609.9"/>
    <n v="5199.7880000000005"/>
    <n v="3393.0819999999999"/>
    <n v="1938.904"/>
    <n v="705.05600000000004"/>
    <x v="52"/>
    <s v="Alabama, 2010"/>
  </r>
  <r>
    <s v="DeKalb County"/>
    <s v="Alabama"/>
    <n v="2010"/>
    <n v="70038"/>
    <n v="34584"/>
    <n v="35454"/>
    <n v="5182.8119999999999"/>
    <n v="9945.3960000000006"/>
    <n v="8544.6360000000004"/>
    <n v="9385.0920000000006"/>
    <n v="9174.9779999999992"/>
    <n v="9945.3960000000006"/>
    <n v="8264.4840000000004"/>
    <n v="5533.0020000000004"/>
    <n v="3011.634"/>
    <n v="980.53200000000004"/>
    <x v="52"/>
    <s v="Alabama, 2010"/>
  </r>
  <r>
    <s v="Elmore County"/>
    <s v="Alabama"/>
    <n v="2010"/>
    <n v="77650"/>
    <n v="38248"/>
    <n v="39402"/>
    <n v="4814.3"/>
    <n v="10405.1"/>
    <n v="10715.7"/>
    <n v="10405.1"/>
    <n v="11725.15"/>
    <n v="11880.45"/>
    <n v="8929.75"/>
    <n v="5280.2"/>
    <n v="2407.15"/>
    <n v="1164.75"/>
    <x v="52"/>
    <s v="Alabama, 2010"/>
  </r>
  <r>
    <s v="Escambia County"/>
    <s v="Alabama"/>
    <n v="2010"/>
    <n v="37996"/>
    <n v="19429"/>
    <n v="18567"/>
    <n v="2393.748"/>
    <n v="4863.4879999999994"/>
    <n v="4825.4920000000002"/>
    <n v="5053.4679999999998"/>
    <n v="5091.4639999999999"/>
    <n v="5509.42"/>
    <n v="4673.5079999999998"/>
    <n v="3229.66"/>
    <n v="1671.8240000000001"/>
    <n v="683.928"/>
    <x v="52"/>
    <s v="Alabama, 2010"/>
  </r>
  <r>
    <s v="Etowah County"/>
    <s v="Alabama"/>
    <n v="2010"/>
    <n v="104066"/>
    <n v="50213"/>
    <n v="53853"/>
    <n v="6243.96"/>
    <n v="13424.513999999999"/>
    <n v="13424.513999999999"/>
    <n v="12279.788"/>
    <n v="14152.975999999999"/>
    <n v="14881.438"/>
    <n v="13528.58"/>
    <n v="8637.4779999999992"/>
    <n v="5411.4320000000007"/>
    <n v="2185.386"/>
    <x v="52"/>
    <s v="Alabama, 2010"/>
  </r>
  <r>
    <s v="Fayette County"/>
    <s v="Alabama"/>
    <n v="2010"/>
    <n v="17472"/>
    <n v="8533"/>
    <n v="8939"/>
    <n v="978.43200000000002"/>
    <n v="2306.3040000000001"/>
    <n v="2096.64"/>
    <n v="1764.672"/>
    <n v="2079.1680000000001"/>
    <n v="2725.6320000000001"/>
    <n v="2376.192"/>
    <n v="1834.56"/>
    <n v="1013.376"/>
    <n v="279.55200000000002"/>
    <x v="52"/>
    <s v="Alabama, 2010"/>
  </r>
  <r>
    <s v="Franklin County"/>
    <s v="Alabama"/>
    <n v="2010"/>
    <n v="31383"/>
    <n v="15579"/>
    <n v="15804"/>
    <n v="2165.4270000000001"/>
    <n v="4268.0879999999997"/>
    <n v="4079.79"/>
    <n v="3671.8110000000001"/>
    <n v="4644.6840000000002"/>
    <n v="4362.2370000000001"/>
    <n v="3577.6620000000003"/>
    <n v="2667.5549999999998"/>
    <n v="1569.1499999999999"/>
    <n v="439.36200000000002"/>
    <x v="52"/>
    <s v="Alabama, 2010"/>
  </r>
  <r>
    <s v="Geneva County"/>
    <s v="Alabama"/>
    <n v="2010"/>
    <n v="26541"/>
    <n v="12893"/>
    <n v="13648"/>
    <n v="1539.3779999999999"/>
    <n v="3397.2479999999996"/>
    <n v="3344.1660000000002"/>
    <n v="2733.723"/>
    <n v="3476.8710000000001"/>
    <n v="3981.1499999999996"/>
    <n v="3503.4119999999998"/>
    <n v="2574.4769999999999"/>
    <n v="1353.5909999999999"/>
    <n v="636.98400000000004"/>
    <x v="52"/>
    <s v="Alabama, 2010"/>
  </r>
  <r>
    <s v="Greene County"/>
    <s v="Alabama"/>
    <n v="2010"/>
    <n v="9255"/>
    <n v="4435"/>
    <n v="4820"/>
    <n v="564.55499999999995"/>
    <n v="1323.4650000000001"/>
    <n v="1277.19"/>
    <n v="916.24499999999989"/>
    <n v="1008.7950000000001"/>
    <n v="1490.0550000000001"/>
    <n v="1249.4250000000002"/>
    <n v="749.65499999999997"/>
    <n v="490.51499999999999"/>
    <n v="185.1"/>
    <x v="52"/>
    <s v="Alabama, 2010"/>
  </r>
  <r>
    <s v="Hale County"/>
    <s v="Alabama"/>
    <n v="2010"/>
    <n v="16168"/>
    <n v="7732"/>
    <n v="8436"/>
    <n v="953.91200000000003"/>
    <n v="2376.6959999999999"/>
    <n v="2279.6880000000001"/>
    <n v="1826.9839999999999"/>
    <n v="1956.328"/>
    <n v="2489.8720000000003"/>
    <n v="1988.6639999999998"/>
    <n v="1261.104"/>
    <n v="727.56"/>
    <n v="323.36"/>
    <x v="52"/>
    <s v="Alabama, 2010"/>
  </r>
  <r>
    <s v="Henry County"/>
    <s v="Alabama"/>
    <n v="2010"/>
    <n v="17148"/>
    <n v="8193"/>
    <n v="8955"/>
    <n v="943.14"/>
    <n v="2177.7959999999998"/>
    <n v="2074.9079999999999"/>
    <n v="1817.6880000000001"/>
    <n v="2212.0920000000001"/>
    <n v="2452.1639999999998"/>
    <n v="2520.7560000000003"/>
    <n v="1577.616"/>
    <n v="1080.3240000000001"/>
    <n v="325.81200000000001"/>
    <x v="52"/>
    <s v="Alabama, 2010"/>
  </r>
  <r>
    <s v="Houston County"/>
    <s v="Alabama"/>
    <n v="2010"/>
    <n v="99029"/>
    <n v="47512"/>
    <n v="51517"/>
    <n v="6634.9430000000002"/>
    <n v="13765.030999999999"/>
    <n v="12576.683000000001"/>
    <n v="12576.683000000001"/>
    <n v="13368.915000000001"/>
    <n v="14359.205"/>
    <n v="11982.509"/>
    <n v="7526.2039999999997"/>
    <n v="4456.3050000000003"/>
    <n v="1683.4929999999999"/>
    <x v="52"/>
    <s v="Alabama, 2010"/>
  </r>
  <r>
    <s v="Jackson County"/>
    <s v="Alabama"/>
    <n v="2010"/>
    <n v="53386"/>
    <n v="26224"/>
    <n v="27162"/>
    <n v="3096.3879999999999"/>
    <n v="6993.5660000000007"/>
    <n v="6352.9340000000002"/>
    <n v="6192.7759999999998"/>
    <n v="7100.3379999999997"/>
    <n v="8114.6720000000005"/>
    <n v="7260.4960000000001"/>
    <n v="5018.2839999999997"/>
    <n v="2669.3"/>
    <n v="640.63199999999995"/>
    <x v="52"/>
    <s v="Alabama, 2010"/>
  </r>
  <r>
    <s v="Jefferson County"/>
    <s v="Alabama"/>
    <n v="2010"/>
    <n v="656912"/>
    <n v="310892"/>
    <n v="346020"/>
    <n v="43356.192000000003"/>
    <n v="85398.56"/>
    <n v="91310.767999999996"/>
    <n v="92624.592000000004"/>
    <n v="86712.384000000005"/>
    <n v="97222.975999999995"/>
    <n v="75544.88"/>
    <n v="43356.191999999995"/>
    <n v="30217.951999999997"/>
    <n v="12481.328"/>
    <x v="52"/>
    <s v="Alabama, 2010"/>
  </r>
  <r>
    <s v="Lamar County"/>
    <s v="Alabama"/>
    <n v="2010"/>
    <n v="14743"/>
    <n v="7083"/>
    <n v="7660"/>
    <n v="884.58"/>
    <n v="1916.5900000000001"/>
    <n v="1665.9590000000001"/>
    <n v="1562.758"/>
    <n v="1842.875"/>
    <n v="2196.7069999999999"/>
    <n v="2034.5339999999999"/>
    <n v="1518.529"/>
    <n v="840.351"/>
    <n v="280.11700000000002"/>
    <x v="52"/>
    <s v="Alabama, 2010"/>
  </r>
  <r>
    <s v="Lauderdale County"/>
    <s v="Alabama"/>
    <n v="2010"/>
    <n v="91762"/>
    <n v="43841"/>
    <n v="47921"/>
    <n v="5046.91"/>
    <n v="11286.725999999999"/>
    <n v="13489.013999999999"/>
    <n v="10369.106"/>
    <n v="11745.536"/>
    <n v="13121.966"/>
    <n v="11562.011999999999"/>
    <n v="8258.58"/>
    <n v="5230.4340000000002"/>
    <n v="1559.954"/>
    <x v="52"/>
    <s v="Alabama, 2010"/>
  </r>
  <r>
    <s v="Lawrence County"/>
    <s v="Alabama"/>
    <n v="2010"/>
    <n v="34235"/>
    <n v="16765"/>
    <n v="17470"/>
    <n v="2122.5700000000002"/>
    <n v="4450.55"/>
    <n v="4519.0200000000004"/>
    <n v="3834.3199999999997"/>
    <n v="5101.0149999999994"/>
    <n v="5169.4850000000006"/>
    <n v="4382.08"/>
    <n v="2841.5050000000001"/>
    <n v="1369.4"/>
    <n v="513.52499999999998"/>
    <x v="52"/>
    <s v="Alabama, 2010"/>
  </r>
  <r>
    <s v="Lee County"/>
    <s v="Alabama"/>
    <n v="2010"/>
    <n v="135010"/>
    <n v="66748"/>
    <n v="68262"/>
    <n v="8235.61"/>
    <n v="17011.260000000002"/>
    <n v="34157.53"/>
    <n v="18091.34"/>
    <n v="17146.27"/>
    <n v="16336.21"/>
    <n v="12285.91"/>
    <n v="7020.52"/>
    <n v="3645.27"/>
    <n v="1350.1"/>
    <x v="52"/>
    <s v="Alabama, 2010"/>
  </r>
  <r>
    <s v="Limestone County"/>
    <s v="Alabama"/>
    <n v="2010"/>
    <n v="78614"/>
    <n v="39883"/>
    <n v="38731"/>
    <n v="5109.91"/>
    <n v="10534.276"/>
    <n v="9512.2939999999999"/>
    <n v="10219.82"/>
    <n v="12342.398000000001"/>
    <n v="12106.556"/>
    <n v="9276.4520000000011"/>
    <n v="5581.5940000000001"/>
    <n v="2908.7179999999998"/>
    <n v="1021.982"/>
    <x v="52"/>
    <s v="Alabama, 2010"/>
  </r>
  <r>
    <s v="Lowndes County"/>
    <s v="Alabama"/>
    <n v="2010"/>
    <n v="11731"/>
    <n v="5464"/>
    <n v="6267"/>
    <n v="762.51499999999999"/>
    <n v="1607.1469999999999"/>
    <n v="1736.1880000000001"/>
    <n v="1126.1759999999999"/>
    <n v="1536.761"/>
    <n v="1900.422"/>
    <n v="1442.913"/>
    <n v="1044.059"/>
    <n v="422.31599999999997"/>
    <n v="152.50299999999999"/>
    <x v="52"/>
    <s v="Alabama, 2010"/>
  </r>
  <r>
    <s v="Waynesboro city"/>
    <s v="Virginia"/>
    <n v="2010"/>
    <n v="21699"/>
    <n v="9926"/>
    <n v="11773"/>
    <n v="1128.348"/>
    <n v="2647.2780000000002"/>
    <n v="4730.3819999999996"/>
    <n v="2104.8029999999999"/>
    <n v="2430.288"/>
    <n v="2907.6660000000002"/>
    <n v="2734.0740000000001"/>
    <n v="1584.027"/>
    <n v="1063.251"/>
    <n v="368.88299999999998"/>
    <x v="53"/>
    <s v="Virginia, 2010"/>
  </r>
  <r>
    <s v="Madison County"/>
    <s v="Alabama"/>
    <n v="2010"/>
    <n v="323080"/>
    <n v="158503"/>
    <n v="164577"/>
    <n v="20354.04"/>
    <n v="43292.72"/>
    <n v="47492.759999999995"/>
    <n v="41677.32"/>
    <n v="45877.36"/>
    <n v="51046.64"/>
    <n v="35215.72"/>
    <n v="22292.519999999997"/>
    <n v="12277.04"/>
    <n v="4200.04"/>
    <x v="52"/>
    <s v="Alabama, 2010"/>
  </r>
  <r>
    <s v="Marengo County"/>
    <s v="Alabama"/>
    <n v="2010"/>
    <n v="21296"/>
    <n v="10064"/>
    <n v="11232"/>
    <n v="1320.3520000000001"/>
    <n v="3024.0320000000002"/>
    <n v="2960.1440000000002"/>
    <n v="2087.0079999999998"/>
    <n v="2704.5920000000001"/>
    <n v="3109.2160000000003"/>
    <n v="2725.8879999999999"/>
    <n v="1874.0479999999998"/>
    <n v="1086.096"/>
    <n v="383.32799999999997"/>
    <x v="52"/>
    <s v="Alabama, 2010"/>
  </r>
  <r>
    <s v="Marion County"/>
    <s v="Alabama"/>
    <n v="2010"/>
    <n v="30792"/>
    <n v="15232"/>
    <n v="15560"/>
    <n v="1785.9359999999999"/>
    <n v="3664.2479999999996"/>
    <n v="3510.288"/>
    <n v="3356.328"/>
    <n v="4218.5039999999999"/>
    <n v="4588.0079999999998"/>
    <n v="4126.1280000000006"/>
    <n v="3202.3679999999999"/>
    <n v="1785.9359999999999"/>
    <n v="554.25599999999997"/>
    <x v="52"/>
    <s v="Alabama, 2010"/>
  </r>
  <r>
    <s v="Marshall County"/>
    <s v="Alabama"/>
    <n v="2010"/>
    <n v="90867"/>
    <n v="44733"/>
    <n v="46134"/>
    <n v="6724.1580000000004"/>
    <n v="12267.045"/>
    <n v="11540.109"/>
    <n v="11358.375"/>
    <n v="12267.044999999998"/>
    <n v="12630.512999999999"/>
    <n v="10904.04"/>
    <n v="7541.9609999999993"/>
    <n v="4179.8819999999996"/>
    <n v="1453.8720000000001"/>
    <x v="52"/>
    <s v="Alabama, 2010"/>
  </r>
  <r>
    <s v="Mobile County"/>
    <s v="Alabama"/>
    <n v="2010"/>
    <n v="408620"/>
    <n v="196200"/>
    <n v="212420"/>
    <n v="28194.78"/>
    <n v="57206.8"/>
    <n v="59658.520000000004"/>
    <n v="53120.6"/>
    <n v="52303.360000000001"/>
    <n v="60067.14"/>
    <n v="46991.3"/>
    <n v="28603.4"/>
    <n v="17162.04"/>
    <n v="6129.3"/>
    <x v="52"/>
    <s v="Alabama, 2010"/>
  </r>
  <r>
    <s v="Monroe County"/>
    <s v="Alabama"/>
    <n v="2010"/>
    <n v="23329"/>
    <n v="11262"/>
    <n v="12067"/>
    <n v="1399.74"/>
    <n v="3476.0209999999997"/>
    <n v="3056.0990000000002"/>
    <n v="2449.5450000000001"/>
    <n v="3032.77"/>
    <n v="3522.6790000000001"/>
    <n v="2916.125"/>
    <n v="1866.3200000000002"/>
    <n v="1049.8049999999998"/>
    <n v="583.22500000000002"/>
    <x v="52"/>
    <s v="Alabama, 2010"/>
  </r>
  <r>
    <s v="Montgomery County"/>
    <s v="Alabama"/>
    <n v="2010"/>
    <n v="228018"/>
    <n v="108532"/>
    <n v="119486"/>
    <n v="15961.26"/>
    <n v="31238.466"/>
    <n v="35570.807999999997"/>
    <n v="32378.555999999997"/>
    <n v="30326.394"/>
    <n v="31466.484"/>
    <n v="24397.925999999999"/>
    <n v="14137.116"/>
    <n v="9120.7199999999993"/>
    <n v="3420.27"/>
    <x v="52"/>
    <s v="Alabama, 2010"/>
  </r>
  <r>
    <s v="Morgan County"/>
    <s v="Alabama"/>
    <n v="2010"/>
    <n v="117632"/>
    <n v="57601"/>
    <n v="60031"/>
    <n v="7528.4480000000003"/>
    <n v="15880.32"/>
    <n v="14939.263999999999"/>
    <n v="14704"/>
    <n v="16703.743999999999"/>
    <n v="17409.536"/>
    <n v="14233.472000000002"/>
    <n v="9175.2960000000003"/>
    <n v="5175.808"/>
    <n v="1764.48"/>
    <x v="52"/>
    <s v="Alabama, 2010"/>
  </r>
  <r>
    <s v="Perry County"/>
    <s v="Alabama"/>
    <n v="2010"/>
    <n v="10684"/>
    <n v="4901"/>
    <n v="5783"/>
    <n v="726.51199999999994"/>
    <n v="1495.76"/>
    <n v="1826.9639999999999"/>
    <n v="1271.396"/>
    <n v="1068.4000000000001"/>
    <n v="1314.1320000000001"/>
    <n v="1260.712"/>
    <n v="961.56"/>
    <n v="555.56799999999998"/>
    <n v="202.99600000000001"/>
    <x v="52"/>
    <s v="Alabama, 2010"/>
  </r>
  <r>
    <s v="Pickens County"/>
    <s v="Alabama"/>
    <n v="2010"/>
    <n v="19917"/>
    <n v="9437"/>
    <n v="10480"/>
    <n v="1234.854"/>
    <n v="2708.712"/>
    <n v="2609.127"/>
    <n v="2031.5340000000001"/>
    <n v="2449.7910000000002"/>
    <n v="3007.4670000000001"/>
    <n v="2549.3760000000002"/>
    <n v="1812.4470000000001"/>
    <n v="1175.1030000000001"/>
    <n v="318.67200000000003"/>
    <x v="52"/>
    <s v="Alabama, 2010"/>
  </r>
  <r>
    <s v="Pike County"/>
    <s v="Alabama"/>
    <n v="2010"/>
    <n v="32147"/>
    <n v="15200"/>
    <n v="16947"/>
    <n v="1800.232"/>
    <n v="3729.0520000000001"/>
    <n v="7972.4560000000001"/>
    <n v="3664.7579999999998"/>
    <n v="3568.317"/>
    <n v="3857.6400000000003"/>
    <n v="3504.0230000000001"/>
    <n v="2282.4369999999999"/>
    <n v="1221.586"/>
    <n v="514.35199999999998"/>
    <x v="52"/>
    <s v="Alabama, 2010"/>
  </r>
  <r>
    <s v="Randolph County"/>
    <s v="Alabama"/>
    <n v="2010"/>
    <n v="22817"/>
    <n v="11254"/>
    <n v="11563"/>
    <n v="1414.654"/>
    <n v="3011.8440000000001"/>
    <n v="3057.4780000000001"/>
    <n v="2281.6999999999998"/>
    <n v="3034.6610000000001"/>
    <n v="3240.0140000000001"/>
    <n v="2966.21"/>
    <n v="2099.1639999999998"/>
    <n v="1437.471"/>
    <n v="273.80399999999997"/>
    <x v="52"/>
    <s v="Alabama, 2010"/>
  </r>
  <r>
    <s v="Russell County"/>
    <s v="Alabama"/>
    <n v="2010"/>
    <n v="51663"/>
    <n v="24660"/>
    <n v="27003"/>
    <n v="3719.7359999999999"/>
    <n v="7181.1569999999992"/>
    <n v="7336.1459999999997"/>
    <n v="6871.1790000000001"/>
    <n v="6664.527"/>
    <n v="7336.1459999999997"/>
    <n v="5941.2450000000008"/>
    <n v="3719.7359999999999"/>
    <n v="2014.857"/>
    <n v="826.60799999999995"/>
    <x v="52"/>
    <s v="Alabama, 2010"/>
  </r>
  <r>
    <s v="St. Clair County"/>
    <s v="Alabama"/>
    <n v="2010"/>
    <n v="80658"/>
    <n v="40348"/>
    <n v="40310"/>
    <n v="5323.4279999999999"/>
    <n v="10566.198"/>
    <n v="10082.25"/>
    <n v="10808.171999999999"/>
    <n v="11776.067999999999"/>
    <n v="12179.358"/>
    <n v="9678.9599999999991"/>
    <n v="6210.6660000000002"/>
    <n v="3145.6620000000003"/>
    <n v="887.23800000000006"/>
    <x v="52"/>
    <s v="Alabama, 2010"/>
  </r>
  <r>
    <s v="Shelby County"/>
    <s v="Alabama"/>
    <n v="2010"/>
    <n v="187880"/>
    <n v="92040"/>
    <n v="95840"/>
    <n v="13151.6"/>
    <n v="27242.6"/>
    <n v="22545.599999999999"/>
    <n v="26866.84"/>
    <n v="29685.040000000001"/>
    <n v="28369.88"/>
    <n v="21230.440000000002"/>
    <n v="11272.8"/>
    <n v="5636.4"/>
    <n v="1878.8"/>
    <x v="52"/>
    <s v="Alabama, 2010"/>
  </r>
  <r>
    <s v="Sumter County"/>
    <s v="Alabama"/>
    <n v="2010"/>
    <n v="13871"/>
    <n v="6325"/>
    <n v="7546"/>
    <n v="832.26"/>
    <n v="1789.3589999999999"/>
    <n v="2607.748"/>
    <n v="1400.971"/>
    <n v="1567.423"/>
    <n v="2052.9079999999999"/>
    <n v="1595.165"/>
    <n v="998.71199999999999"/>
    <n v="707.42100000000005"/>
    <n v="319.03300000000002"/>
    <x v="52"/>
    <s v="Alabama, 2010"/>
  </r>
  <r>
    <s v="Talladega County"/>
    <s v="Alabama"/>
    <n v="2010"/>
    <n v="82347"/>
    <n v="40125"/>
    <n v="42222"/>
    <n v="5023.1670000000004"/>
    <n v="10952.151"/>
    <n v="10705.11"/>
    <n v="10046.333999999999"/>
    <n v="11610.927"/>
    <n v="12352.05"/>
    <n v="10375.722"/>
    <n v="6423.0659999999998"/>
    <n v="3705.6149999999998"/>
    <n v="1152.8579999999999"/>
    <x v="52"/>
    <s v="Alabama, 2010"/>
  </r>
  <r>
    <s v="Tallapoosa County"/>
    <s v="Alabama"/>
    <n v="2010"/>
    <n v="41534"/>
    <n v="20052"/>
    <n v="21482"/>
    <n v="2450.5059999999999"/>
    <n v="5150.2160000000003"/>
    <n v="5191.75"/>
    <n v="4485.6720000000005"/>
    <n v="5357.8860000000004"/>
    <n v="6063.9639999999999"/>
    <n v="5731.692"/>
    <n v="3904.1959999999999"/>
    <n v="2159.768"/>
    <n v="913.74800000000005"/>
    <x v="52"/>
    <s v="Alabama, 2010"/>
  </r>
  <r>
    <s v="Tuscaloosa County"/>
    <s v="Alabama"/>
    <n v="2010"/>
    <n v="188331"/>
    <n v="91206"/>
    <n v="97125"/>
    <n v="11299.86"/>
    <n v="22976.381999999998"/>
    <n v="43504.461000000003"/>
    <n v="25048.023000000001"/>
    <n v="22411.389000000003"/>
    <n v="23729.705999999998"/>
    <n v="19209.762000000002"/>
    <n v="10923.198"/>
    <n v="7156.5779999999995"/>
    <n v="2259.9720000000002"/>
    <x v="52"/>
    <s v="Alabama, 2010"/>
  </r>
  <r>
    <s v="Walker County"/>
    <s v="Alabama"/>
    <n v="2010"/>
    <n v="67612"/>
    <n v="32867"/>
    <n v="34745"/>
    <n v="4056.72"/>
    <n v="8586.7240000000002"/>
    <n v="8045.8279999999995"/>
    <n v="7978.2160000000003"/>
    <n v="9262.844000000001"/>
    <n v="9938.9639999999999"/>
    <n v="9060.0079999999998"/>
    <n v="6017.4680000000008"/>
    <n v="3380.6000000000004"/>
    <n v="1284.6279999999999"/>
    <x v="52"/>
    <s v="Alabama, 2010"/>
  </r>
  <r>
    <s v="Washington County"/>
    <s v="Alabama"/>
    <n v="2010"/>
    <n v="17556"/>
    <n v="8925"/>
    <n v="8631"/>
    <n v="965.58"/>
    <n v="2773.848"/>
    <n v="2299.8360000000002"/>
    <n v="1685.376"/>
    <n v="2475.3959999999997"/>
    <n v="2633.3999999999996"/>
    <n v="2212.056"/>
    <n v="1422.0360000000001"/>
    <n v="772.46399999999994"/>
    <n v="333.56400000000002"/>
    <x v="52"/>
    <s v="Alabama, 2010"/>
  </r>
  <r>
    <s v="Wilcox County"/>
    <s v="Alabama"/>
    <n v="2010"/>
    <n v="12012"/>
    <n v="5658"/>
    <n v="6354"/>
    <n v="756.75599999999997"/>
    <n v="1969.9680000000001"/>
    <n v="1609.6079999999999"/>
    <n v="1321.3200000000002"/>
    <n v="1549.548"/>
    <n v="1621.62"/>
    <n v="1513.5119999999999"/>
    <n v="900.90000000000009"/>
    <n v="564.56400000000008"/>
    <n v="216.21600000000001"/>
    <x v="52"/>
    <s v="Alabama, 2010"/>
  </r>
  <r>
    <s v="Winston County"/>
    <s v="Alabama"/>
    <n v="2010"/>
    <n v="24687"/>
    <n v="12140"/>
    <n v="12547"/>
    <n v="1283.7239999999999"/>
    <n v="3209.3100000000004"/>
    <n v="2839.0050000000001"/>
    <n v="2641.509"/>
    <n v="3332.7449999999999"/>
    <n v="3752.424"/>
    <n v="3431.4929999999999"/>
    <n v="2444.0129999999999"/>
    <n v="1505.9070000000002"/>
    <n v="246.87"/>
    <x v="52"/>
    <s v="Alabama, 2010"/>
  </r>
  <r>
    <s v="Donley County"/>
    <s v="Texas"/>
    <n v="2010"/>
    <n v="3703"/>
    <n v="2662"/>
    <n v="1041"/>
    <n v="85.168999999999997"/>
    <n v="170.33799999999999"/>
    <n v="429.548"/>
    <n v="840.58100000000013"/>
    <n v="892.423"/>
    <n v="648.02499999999998"/>
    <n v="514.71699999999998"/>
    <n v="99.980999999999995"/>
    <n v="25.920999999999999"/>
    <n v="3.7029999999999998"/>
    <x v="54"/>
    <s v="Texas, 2010"/>
  </r>
  <r>
    <s v="Aleutians West Census Area"/>
    <s v="Alaska"/>
    <n v="2010"/>
    <n v="6259"/>
    <n v="4781"/>
    <n v="1478"/>
    <n v="143.95699999999999"/>
    <n v="312.95"/>
    <n v="738.56200000000001"/>
    <n v="882.51900000000001"/>
    <n v="1589.7860000000001"/>
    <n v="1608.5630000000001"/>
    <n v="744.82100000000003"/>
    <n v="212.80600000000001"/>
    <n v="25.036000000000001"/>
    <n v="0"/>
    <x v="55"/>
    <s v="Alaska, 2010"/>
  </r>
  <r>
    <s v="Anchorage Municipality"/>
    <s v="Alaska"/>
    <n v="2010"/>
    <n v="284267"/>
    <n v="144040"/>
    <n v="140227"/>
    <n v="21035.758000000002"/>
    <n v="40365.913999999997"/>
    <n v="45766.987000000001"/>
    <n v="42071.516000000003"/>
    <n v="40365.914000000004"/>
    <n v="44629.919000000002"/>
    <n v="30416.569"/>
    <n v="12223.481"/>
    <n v="5969.607"/>
    <n v="1705.6020000000001"/>
    <x v="55"/>
    <s v="Alaska, 2010"/>
  </r>
  <r>
    <s v="Bethel Census Area"/>
    <s v="Alaska"/>
    <n v="2010"/>
    <n v="16838"/>
    <n v="8745"/>
    <n v="8093"/>
    <n v="1767.99"/>
    <n v="3367.6"/>
    <n v="3081.3540000000003"/>
    <n v="2155.2640000000001"/>
    <n v="2087.9120000000003"/>
    <n v="2054.2359999999999"/>
    <n v="1414.3919999999998"/>
    <n v="572.49199999999996"/>
    <n v="303.084"/>
    <n v="50.514000000000003"/>
    <x v="55"/>
    <s v="Alaska, 2010"/>
  </r>
  <r>
    <s v="Bristol Bay Borough"/>
    <s v="Alaska"/>
    <n v="2010"/>
    <n v="1049"/>
    <n v="529"/>
    <n v="520"/>
    <n v="89.165000000000006"/>
    <n v="226.584"/>
    <n v="98.606000000000009"/>
    <n v="69.234000000000009"/>
    <n v="95.459000000000003"/>
    <n v="215.04500000000002"/>
    <n v="138.46799999999999"/>
    <n v="77.626000000000005"/>
    <n v="27.274000000000001"/>
    <n v="12.587999999999999"/>
    <x v="55"/>
    <s v="Alaska, 2010"/>
  </r>
  <r>
    <s v="Denali Borough"/>
    <s v="Alaska"/>
    <n v="2010"/>
    <n v="1144"/>
    <n v="629"/>
    <n v="515"/>
    <n v="72.072000000000003"/>
    <n v="165.88"/>
    <n v="62.92"/>
    <n v="116.688"/>
    <n v="220.792"/>
    <n v="257.39999999999998"/>
    <n v="186.47200000000001"/>
    <n v="51.48"/>
    <n v="10.295999999999999"/>
    <n v="0"/>
    <x v="55"/>
    <s v="Alaska, 2010"/>
  </r>
  <r>
    <s v="Dillingham Census Area"/>
    <s v="Alaska"/>
    <n v="2010"/>
    <n v="4817"/>
    <n v="2524"/>
    <n v="2293"/>
    <n v="414.262"/>
    <n v="876.69399999999996"/>
    <n v="881.51099999999997"/>
    <n v="525.053"/>
    <n v="553.95499999999993"/>
    <n v="732.18399999999997"/>
    <n v="481.7"/>
    <n v="221.58199999999999"/>
    <n v="96.34"/>
    <n v="24.085000000000001"/>
    <x v="55"/>
    <s v="Alaska, 2010"/>
  </r>
  <r>
    <s v="Fairbanks North Star Borough"/>
    <s v="Alaska"/>
    <n v="2010"/>
    <n v="94439"/>
    <n v="49867"/>
    <n v="44572"/>
    <n v="7555.12"/>
    <n v="13032.582"/>
    <n v="17187.898000000001"/>
    <n v="15015.800999999999"/>
    <n v="12560.387000000001"/>
    <n v="13599.216"/>
    <n v="9821.655999999999"/>
    <n v="3683.1210000000001"/>
    <n v="1605.463"/>
    <n v="377.75599999999997"/>
    <x v="55"/>
    <s v="Alaska, 2010"/>
  </r>
  <r>
    <s v="Haines Borough"/>
    <s v="Alaska"/>
    <n v="2010"/>
    <n v="1658"/>
    <n v="888"/>
    <n v="770"/>
    <n v="99.48"/>
    <n v="286.834"/>
    <n v="72.951999999999998"/>
    <n v="96.163999999999987"/>
    <n v="182.38"/>
    <n v="255.33199999999999"/>
    <n v="313.36199999999997"/>
    <n v="149.22"/>
    <n v="121.03399999999999"/>
    <n v="81.242000000000004"/>
    <x v="55"/>
    <s v="Alaska, 2010"/>
  </r>
  <r>
    <s v="Hoonah-Angoon Census Area"/>
    <s v="Alaska"/>
    <n v="2010"/>
    <n v="2029"/>
    <n v="1037"/>
    <n v="992"/>
    <n v="95.363"/>
    <n v="196.81299999999999"/>
    <n v="131.88499999999999"/>
    <n v="288.11799999999999"/>
    <n v="247.53800000000001"/>
    <n v="375.36500000000001"/>
    <n v="405.8"/>
    <n v="204.929"/>
    <n v="71.015000000000001"/>
    <n v="10.145"/>
    <x v="55"/>
    <s v="Alaska, 2010"/>
  </r>
  <r>
    <s v="Juneau City and Borough"/>
    <s v="Alaska"/>
    <n v="2010"/>
    <n v="30975"/>
    <n v="15737"/>
    <n v="15238"/>
    <n v="1889.4749999999999"/>
    <n v="4119.6750000000002"/>
    <n v="4367.4750000000004"/>
    <n v="3902.85"/>
    <n v="4584.3"/>
    <n v="5544.5249999999996"/>
    <n v="4212.6000000000004"/>
    <n v="1486.8"/>
    <n v="588.52499999999998"/>
    <n v="278.77499999999998"/>
    <x v="55"/>
    <s v="Alaska, 2010"/>
  </r>
  <r>
    <s v="Kenai Peninsula Borough"/>
    <s v="Alaska"/>
    <n v="2010"/>
    <n v="53917"/>
    <n v="28144"/>
    <n v="25773"/>
    <n v="3127.1860000000001"/>
    <n v="7386.6290000000008"/>
    <n v="7117.0439999999999"/>
    <n v="5823.0360000000001"/>
    <n v="7009.2099999999991"/>
    <n v="10082.478999999999"/>
    <n v="7925.7990000000009"/>
    <n v="3504.6049999999996"/>
    <n v="1455.759"/>
    <n v="539.16999999999996"/>
    <x v="55"/>
    <s v="Alaska, 2010"/>
  </r>
  <r>
    <s v="Koochiching County"/>
    <s v="Minnesota"/>
    <n v="2010"/>
    <n v="13396"/>
    <n v="6708"/>
    <n v="6688"/>
    <n v="857.34400000000005"/>
    <n v="1768.2719999999999"/>
    <n v="1862.0439999999999"/>
    <n v="1647.7080000000001"/>
    <n v="1888.8360000000002"/>
    <n v="2357.6959999999999"/>
    <n v="1741.48"/>
    <n v="763.572"/>
    <n v="442.06799999999998"/>
    <n v="66.98"/>
    <x v="56"/>
    <s v="Minnesota, 2010"/>
  </r>
  <r>
    <s v="Kodiak Island Borough"/>
    <s v="Alaska"/>
    <n v="2010"/>
    <n v="13349"/>
    <n v="6996"/>
    <n v="6353"/>
    <n v="1148.0139999999999"/>
    <n v="2109.1419999999998"/>
    <n v="2082.444"/>
    <n v="1601.88"/>
    <n v="2069.0949999999998"/>
    <n v="2069.0949999999998"/>
    <n v="1388.2959999999998"/>
    <n v="694.14799999999991"/>
    <n v="120.14100000000001"/>
    <n v="80.093999999999994"/>
    <x v="55"/>
    <s v="Alaska, 2010"/>
  </r>
  <r>
    <s v="Lake and Peninsula Borough"/>
    <s v="Alaska"/>
    <n v="2010"/>
    <n v="1626"/>
    <n v="796"/>
    <n v="830"/>
    <n v="242.274"/>
    <n v="360.97199999999998"/>
    <n v="278.04599999999999"/>
    <n v="86.177999999999997"/>
    <n v="115.446"/>
    <n v="227.64"/>
    <n v="209.75400000000002"/>
    <n v="69.918000000000006"/>
    <n v="37.398000000000003"/>
    <n v="0"/>
    <x v="55"/>
    <s v="Alaska, 2010"/>
  </r>
  <r>
    <s v="Matanuska-Susitna Borough"/>
    <s v="Alaska"/>
    <n v="2010"/>
    <n v="84147"/>
    <n v="43479"/>
    <n v="40668"/>
    <n v="6395.1719999999996"/>
    <n v="13631.813999999998"/>
    <n v="11864.726999999999"/>
    <n v="10350.081"/>
    <n v="12033.021000000001"/>
    <n v="14052.548999999999"/>
    <n v="9424.4639999999999"/>
    <n v="3954.9089999999997"/>
    <n v="1767.087"/>
    <n v="420.73500000000001"/>
    <x v="55"/>
    <s v="Alaska, 2010"/>
  </r>
  <r>
    <s v="Nome Census Area"/>
    <s v="Alaska"/>
    <n v="2010"/>
    <n v="9315"/>
    <n v="4976"/>
    <n v="4339"/>
    <n v="987.39"/>
    <n v="1648.7550000000001"/>
    <n v="1667.3850000000002"/>
    <n v="1238.895"/>
    <n v="1089.855"/>
    <n v="1220.2649999999999"/>
    <n v="894.24"/>
    <n v="381.91499999999996"/>
    <n v="167.67000000000002"/>
    <n v="9.3149999999999995"/>
    <x v="55"/>
    <s v="Alaska, 2010"/>
  </r>
  <r>
    <s v="North Slope Borough"/>
    <s v="Alaska"/>
    <n v="2010"/>
    <n v="8852"/>
    <n v="4886"/>
    <n v="3966"/>
    <n v="752.42"/>
    <n v="1186.1680000000001"/>
    <n v="2301.52"/>
    <n v="1097.6479999999999"/>
    <n v="1106.5"/>
    <n v="867.49600000000009"/>
    <n v="1053.3879999999999"/>
    <n v="318.67200000000003"/>
    <n v="115.07599999999999"/>
    <n v="53.112000000000002"/>
    <x v="55"/>
    <s v="Alaska, 2010"/>
  </r>
  <r>
    <s v="Northwest Arctic Borough"/>
    <s v="Alaska"/>
    <n v="2010"/>
    <n v="7477"/>
    <n v="3998"/>
    <n v="3479"/>
    <n v="770.13099999999997"/>
    <n v="1383.2449999999999"/>
    <n v="1495.4"/>
    <n v="912.19399999999996"/>
    <n v="927.14800000000002"/>
    <n v="912.19399999999996"/>
    <n v="635.54500000000007"/>
    <n v="276.649"/>
    <n v="142.06299999999999"/>
    <n v="14.954000000000001"/>
    <x v="55"/>
    <s v="Alaska, 2010"/>
  </r>
  <r>
    <s v="Petersburg Census Area"/>
    <s v="Alaska"/>
    <n v="2010"/>
    <n v="3841"/>
    <n v="2102"/>
    <n v="1739"/>
    <n v="245.82400000000001"/>
    <n v="410.98699999999997"/>
    <n v="480.125"/>
    <n v="338.00800000000004"/>
    <n v="572.30899999999997"/>
    <n v="775.88200000000006"/>
    <n v="633.76499999999999"/>
    <n v="288.07499999999999"/>
    <n v="76.819999999999993"/>
    <n v="26.887"/>
    <x v="55"/>
    <s v="Alaska, 2010"/>
  </r>
  <r>
    <s v="Prince of Wales-Hyder Census Area"/>
    <s v="Alaska"/>
    <n v="2010"/>
    <n v="5507"/>
    <n v="3003"/>
    <n v="2504"/>
    <n v="368.96899999999999"/>
    <n v="759.96600000000001"/>
    <n v="699.38900000000001"/>
    <n v="589.24900000000002"/>
    <n v="781.99400000000003"/>
    <n v="996.76700000000005"/>
    <n v="781.99399999999991"/>
    <n v="424.03899999999999"/>
    <n v="99.126000000000005"/>
    <n v="11.013999999999999"/>
    <x v="55"/>
    <s v="Alaska, 2010"/>
  </r>
  <r>
    <s v="Sitka City and Borough"/>
    <s v="Alaska"/>
    <n v="2010"/>
    <n v="8894"/>
    <n v="4391"/>
    <n v="4503"/>
    <n v="578.11"/>
    <n v="1102.856"/>
    <n v="1280.7359999999999"/>
    <n v="1093.962"/>
    <n v="1316.3119999999999"/>
    <n v="1449.722"/>
    <n v="1236.2660000000001"/>
    <n v="551.428"/>
    <n v="195.66800000000001"/>
    <n v="88.94"/>
    <x v="55"/>
    <s v="Alaska, 2010"/>
  </r>
  <r>
    <s v="Skagway Municipality"/>
    <s v="Alaska"/>
    <n v="2010"/>
    <n v="1140"/>
    <n v="663"/>
    <n v="477"/>
    <n v="85.5"/>
    <n v="112.86000000000001"/>
    <n v="220.01999999999998"/>
    <n v="128.82"/>
    <n v="137.94"/>
    <n v="229.14"/>
    <n v="160.74"/>
    <n v="41.04"/>
    <n v="25.08"/>
    <n v="0"/>
    <x v="55"/>
    <s v="Alaska, 2010"/>
  </r>
  <r>
    <s v="Southeast Fairbanks Census Area"/>
    <s v="Alaska"/>
    <n v="2010"/>
    <n v="6935"/>
    <n v="3807"/>
    <n v="3128"/>
    <n v="540.92999999999995"/>
    <n v="1040.25"/>
    <n v="1040.25"/>
    <n v="707.37"/>
    <n v="936.22499999999991"/>
    <n v="1213.625"/>
    <n v="859.93999999999994"/>
    <n v="443.84000000000003"/>
    <n v="131.76499999999999"/>
    <n v="13.87"/>
    <x v="55"/>
    <s v="Alaska, 2010"/>
  </r>
  <r>
    <s v="Valdez-Cordova Census Area"/>
    <s v="Alaska"/>
    <n v="2010"/>
    <n v="9606"/>
    <n v="5147"/>
    <n v="4459"/>
    <n v="633.99599999999998"/>
    <n v="1335.2339999999999"/>
    <n v="1277.598"/>
    <n v="1056.6600000000001"/>
    <n v="1335.2339999999999"/>
    <n v="1863.5639999999999"/>
    <n v="1412.0819999999999"/>
    <n v="432.27"/>
    <n v="182.51400000000001"/>
    <n v="67.242000000000004"/>
    <x v="55"/>
    <s v="Alaska, 2010"/>
  </r>
  <r>
    <s v="Wade Hampton Census Area"/>
    <s v="Alaska"/>
    <n v="2010"/>
    <n v="7398"/>
    <n v="3908"/>
    <n v="3490"/>
    <n v="858.16800000000001"/>
    <n v="1671.9479999999999"/>
    <n v="1612.7640000000001"/>
    <n v="843.37200000000007"/>
    <n v="798.98399999999992"/>
    <n v="754.596"/>
    <n v="480.87"/>
    <n v="236.73600000000002"/>
    <n v="103.572"/>
    <n v="36.99"/>
    <x v="55"/>
    <s v="Alaska, 2010"/>
  </r>
  <r>
    <s v="Wrangell City and Borough"/>
    <s v="Alaska"/>
    <n v="2010"/>
    <n v="2338"/>
    <n v="1105"/>
    <n v="1233"/>
    <n v="93.52"/>
    <n v="458.24799999999999"/>
    <n v="252.50400000000002"/>
    <n v="173.012"/>
    <n v="329.65800000000002"/>
    <n v="324.98199999999997"/>
    <n v="299.26400000000001"/>
    <n v="273.54599999999999"/>
    <n v="121.57600000000001"/>
    <n v="9.3520000000000003"/>
    <x v="55"/>
    <s v="Alaska, 2010"/>
  </r>
  <r>
    <s v="Yakutat City and Borough"/>
    <s v="Alaska"/>
    <n v="2010"/>
    <n v="638"/>
    <n v="344"/>
    <n v="294"/>
    <n v="42.107999999999997"/>
    <n v="147.37799999999999"/>
    <n v="59.333999999999996"/>
    <n v="40.832000000000001"/>
    <n v="109.098"/>
    <n v="63.162000000000006"/>
    <n v="112.926"/>
    <n v="33.814"/>
    <n v="29.985999999999997"/>
    <n v="0"/>
    <x v="55"/>
    <s v="Alaska, 2010"/>
  </r>
  <r>
    <s v="Yukon-Koyukuk Census Area"/>
    <s v="Alaska"/>
    <n v="2010"/>
    <n v="5635"/>
    <n v="3027"/>
    <n v="2608"/>
    <n v="405.72"/>
    <n v="833.98"/>
    <n v="907.23500000000001"/>
    <n v="664.93000000000006"/>
    <n v="614.21499999999992"/>
    <n v="952.31499999999994"/>
    <n v="738.18499999999995"/>
    <n v="355.005"/>
    <n v="118.33500000000001"/>
    <n v="39.445"/>
    <x v="55"/>
    <s v="Alaska, 2010"/>
  </r>
  <r>
    <s v="Apache County"/>
    <s v="Arizona"/>
    <n v="2010"/>
    <n v="70312"/>
    <n v="35040"/>
    <n v="35272"/>
    <n v="5835.8959999999997"/>
    <n v="12445.224"/>
    <n v="11812.416000000001"/>
    <n v="7453.0720000000001"/>
    <n v="8156.1920000000009"/>
    <n v="9492.119999999999"/>
    <n v="7312.4480000000003"/>
    <n v="4851.5280000000002"/>
    <n v="2109.36"/>
    <n v="773.43200000000002"/>
    <x v="57"/>
    <s v="Arizona, 2010"/>
  </r>
  <r>
    <s v="Cochise County"/>
    <s v="Arizona"/>
    <n v="2010"/>
    <n v="129268"/>
    <n v="65729"/>
    <n v="63539"/>
    <n v="8402.42"/>
    <n v="16158.5"/>
    <n v="17580.448"/>
    <n v="15641.428"/>
    <n v="15124.356"/>
    <n v="17709.716"/>
    <n v="17063.376"/>
    <n v="12668.263999999999"/>
    <n v="6851.2039999999997"/>
    <n v="2197.556"/>
    <x v="57"/>
    <s v="Arizona, 2010"/>
  </r>
  <r>
    <s v="Coconino County"/>
    <s v="Arizona"/>
    <n v="2010"/>
    <n v="131824"/>
    <n v="65445"/>
    <n v="66379"/>
    <n v="8964.0319999999992"/>
    <n v="17268.944"/>
    <n v="28869.455999999998"/>
    <n v="17532.592000000001"/>
    <n v="15818.880000000001"/>
    <n v="18059.887999999999"/>
    <n v="14105.168000000001"/>
    <n v="6854.848"/>
    <n v="3031.9520000000002"/>
    <n v="1186.4159999999999"/>
    <x v="57"/>
    <s v="Arizona, 2010"/>
  </r>
  <r>
    <s v="Gila County"/>
    <s v="Arizona"/>
    <n v="2010"/>
    <n v="53272"/>
    <n v="26401"/>
    <n v="26871"/>
    <n v="3143.0479999999998"/>
    <n v="6339.3680000000004"/>
    <n v="6019.7359999999999"/>
    <n v="4421.576"/>
    <n v="5273.9279999999999"/>
    <n v="7617.8959999999997"/>
    <n v="8576.7920000000013"/>
    <n v="6872.0879999999997"/>
    <n v="3835.5839999999998"/>
    <n v="1171.9839999999999"/>
    <x v="57"/>
    <s v="Arizona, 2010"/>
  </r>
  <r>
    <s v="Graham County"/>
    <s v="Arizona"/>
    <n v="2010"/>
    <n v="36030"/>
    <n v="19269"/>
    <n v="16761"/>
    <n v="2918.43"/>
    <n v="5440.53"/>
    <n v="6125.1"/>
    <n v="5044.2000000000007"/>
    <n v="4431.6900000000005"/>
    <n v="4323.6000000000004"/>
    <n v="3422.8500000000004"/>
    <n v="2305.92"/>
    <n v="1405.17"/>
    <n v="540.45000000000005"/>
    <x v="57"/>
    <s v="Arizona, 2010"/>
  </r>
  <r>
    <s v="Greenlee County"/>
    <s v="Arizona"/>
    <n v="2010"/>
    <n v="8318"/>
    <n v="4416"/>
    <n v="3902"/>
    <n v="673.75800000000004"/>
    <n v="1330.88"/>
    <n v="1073.0219999999999"/>
    <n v="1056.386"/>
    <n v="1081.3400000000001"/>
    <n v="1206.1100000000001"/>
    <n v="939.93399999999997"/>
    <n v="507.39799999999997"/>
    <n v="365.99199999999996"/>
    <n v="83.18"/>
    <x v="57"/>
    <s v="Arizona, 2010"/>
  </r>
  <r>
    <s v="La Paz County"/>
    <s v="Arizona"/>
    <n v="2010"/>
    <n v="20549"/>
    <n v="10614"/>
    <n v="9935"/>
    <n v="1027.45"/>
    <n v="1972.704"/>
    <n v="1685.018"/>
    <n v="1746.665"/>
    <n v="1911.0569999999998"/>
    <n v="2445.3310000000001"/>
    <n v="3185.0950000000003"/>
    <n v="4109.8"/>
    <n v="2013.8019999999999"/>
    <n v="431.529"/>
    <x v="57"/>
    <s v="Arizona, 2010"/>
  </r>
  <r>
    <s v="Maricopa County"/>
    <s v="Arizona"/>
    <n v="2010"/>
    <n v="3751410"/>
    <n v="1860668"/>
    <n v="1890742"/>
    <n v="292609.98"/>
    <n v="547705.8600000001"/>
    <n v="532700.22"/>
    <n v="547705.86"/>
    <n v="528948.81000000006"/>
    <n v="483931.89"/>
    <n v="375141"/>
    <n v="232587.42"/>
    <n v="150056.4"/>
    <n v="52519.74"/>
    <x v="57"/>
    <s v="Arizona, 2010"/>
  </r>
  <r>
    <s v="Mohave County"/>
    <s v="Arizona"/>
    <n v="2010"/>
    <n v="199177"/>
    <n v="99877"/>
    <n v="99300"/>
    <n v="11552.266"/>
    <n v="23303.709000000003"/>
    <n v="21112.762000000002"/>
    <n v="18523.460999999999"/>
    <n v="21511.116000000002"/>
    <n v="28681.487999999998"/>
    <n v="30673.258000000002"/>
    <n v="26689.718000000001"/>
    <n v="13544.036"/>
    <n v="3585.1860000000001"/>
    <x v="57"/>
    <s v="Arizona, 2010"/>
  </r>
  <r>
    <s v="Navajo County"/>
    <s v="Arizona"/>
    <n v="2010"/>
    <n v="107060"/>
    <n v="53361"/>
    <n v="53699"/>
    <n v="8671.86"/>
    <n v="17986.080000000002"/>
    <n v="16487.239999999998"/>
    <n v="11669.54"/>
    <n v="12526.02"/>
    <n v="14238.98"/>
    <n v="12097.78"/>
    <n v="8350.68"/>
    <n v="3854.16"/>
    <n v="1070.5999999999999"/>
    <x v="57"/>
    <s v="Arizona, 2010"/>
  </r>
  <r>
    <s v="Pima County"/>
    <s v="Arizona"/>
    <n v="2010"/>
    <n v="964462"/>
    <n v="473434"/>
    <n v="491028"/>
    <n v="63654.491999999998"/>
    <n v="121522.212"/>
    <n v="144669.29999999999"/>
    <n v="125380.06"/>
    <n v="118628.826"/>
    <n v="131166.83199999999"/>
    <n v="114770.978"/>
    <n v="77156.959999999992"/>
    <n v="48223.100000000006"/>
    <n v="19289.240000000002"/>
    <x v="57"/>
    <s v="Arizona, 2010"/>
  </r>
  <r>
    <s v="Pinal County"/>
    <s v="Arizona"/>
    <n v="2010"/>
    <n v="329297"/>
    <n v="173429"/>
    <n v="155868"/>
    <n v="26343.759999999998"/>
    <n v="47089.471000000005"/>
    <n v="37869.154999999999"/>
    <n v="49394.55"/>
    <n v="45113.688999999998"/>
    <n v="39844.936999999998"/>
    <n v="37539.858"/>
    <n v="28978.135999999999"/>
    <n v="14159.771000000001"/>
    <n v="2963.6729999999998"/>
    <x v="57"/>
    <s v="Arizona, 2010"/>
  </r>
  <r>
    <s v="Santa Cruz County"/>
    <s v="Arizona"/>
    <n v="2010"/>
    <n v="46051"/>
    <n v="22403"/>
    <n v="23648"/>
    <n v="3085.4169999999999"/>
    <n v="8565.4860000000008"/>
    <n v="6493.1910000000007"/>
    <n v="4789.3040000000001"/>
    <n v="5802.4259999999995"/>
    <n v="6124.7829999999994"/>
    <n v="4881.4059999999999"/>
    <n v="4006.4369999999999"/>
    <n v="1519.683"/>
    <n v="874.96900000000005"/>
    <x v="57"/>
    <s v="Arizona, 2010"/>
  </r>
  <r>
    <s v="Yavapai County"/>
    <s v="Arizona"/>
    <n v="2010"/>
    <n v="209260"/>
    <n v="102626"/>
    <n v="106634"/>
    <n v="10672.26"/>
    <n v="23018.6"/>
    <n v="22390.82"/>
    <n v="18205.620000000003"/>
    <n v="21763.040000000001"/>
    <n v="30761.22"/>
    <n v="34946.42"/>
    <n v="26576.019999999997"/>
    <n v="15694.5"/>
    <n v="5231.5"/>
    <x v="57"/>
    <s v="Arizona, 2010"/>
  </r>
  <r>
    <s v="Yuma County"/>
    <s v="Arizona"/>
    <n v="2010"/>
    <n v="190526"/>
    <n v="95522"/>
    <n v="95004"/>
    <n v="15051.554"/>
    <n v="29531.53"/>
    <n v="29722.056"/>
    <n v="23434.698"/>
    <n v="22863.120000000003"/>
    <n v="21529.438000000002"/>
    <n v="17909.444"/>
    <n v="17337.865999999998"/>
    <n v="10478.93"/>
    <n v="2476.8380000000002"/>
    <x v="57"/>
    <s v="Arizona, 2010"/>
  </r>
  <r>
    <s v="Arkansas County"/>
    <s v="Arkansas"/>
    <n v="2010"/>
    <n v="19321"/>
    <n v="9482"/>
    <n v="9839"/>
    <n v="1120.6179999999999"/>
    <n v="2492.4090000000001"/>
    <n v="2511.73"/>
    <n v="2086.6679999999997"/>
    <n v="2492.4090000000001"/>
    <n v="2917.4709999999995"/>
    <n v="2589.0140000000001"/>
    <n v="1603.643"/>
    <n v="1081.9760000000001"/>
    <n v="444.38299999999998"/>
    <x v="58"/>
    <s v="Arkansas, 2010"/>
  </r>
  <r>
    <s v="Ashley County"/>
    <s v="Arkansas"/>
    <n v="2010"/>
    <n v="22126"/>
    <n v="10701"/>
    <n v="11425"/>
    <n v="1416.0640000000001"/>
    <n v="3097.64"/>
    <n v="2743.6239999999998"/>
    <n v="2588.7420000000002"/>
    <n v="2920.6320000000001"/>
    <n v="3075.5140000000001"/>
    <n v="2854.2539999999999"/>
    <n v="2035.5920000000001"/>
    <n v="995.67"/>
    <n v="442.52"/>
    <x v="58"/>
    <s v="Arkansas, 2010"/>
  </r>
  <r>
    <s v="Baxter County"/>
    <s v="Arkansas"/>
    <n v="2010"/>
    <n v="41388"/>
    <n v="19869"/>
    <n v="21519"/>
    <n v="1986.624"/>
    <n v="4221.576"/>
    <n v="3807.6959999999999"/>
    <n v="3600.7560000000003"/>
    <n v="4221.576"/>
    <n v="5628.768"/>
    <n v="6580.692"/>
    <n v="6125.424"/>
    <n v="3600.7559999999999"/>
    <n v="1572.7439999999999"/>
    <x v="58"/>
    <s v="Arkansas, 2010"/>
  </r>
  <r>
    <s v="Benton County"/>
    <s v="Arkansas"/>
    <n v="2010"/>
    <n v="209911"/>
    <n v="103685"/>
    <n v="106226"/>
    <n v="16792.88"/>
    <n v="32956.027000000002"/>
    <n v="26658.697"/>
    <n v="30437.095000000001"/>
    <n v="30227.184000000001"/>
    <n v="26868.608"/>
    <n v="20571.277999999998"/>
    <n v="13854.126"/>
    <n v="8396.4399999999987"/>
    <n v="3148.665"/>
    <x v="58"/>
    <s v="Arkansas, 2010"/>
  </r>
  <r>
    <s v="Boone County"/>
    <s v="Arkansas"/>
    <n v="2010"/>
    <n v="36710"/>
    <n v="17875"/>
    <n v="18835"/>
    <n v="2349.44"/>
    <n v="4845.72"/>
    <n v="4441.91"/>
    <n v="4148.2299999999996"/>
    <n v="4625.46"/>
    <n v="5139.3999999999996"/>
    <n v="4809.01"/>
    <n v="3524.16"/>
    <n v="2019.0500000000002"/>
    <n v="844.33"/>
    <x v="58"/>
    <s v="Arkansas, 2010"/>
  </r>
  <r>
    <s v="Bradley County"/>
    <s v="Arkansas"/>
    <n v="2010"/>
    <n v="11638"/>
    <n v="5636"/>
    <n v="6002"/>
    <n v="768.10799999999995"/>
    <n v="1594.4059999999999"/>
    <n v="1059.058"/>
    <n v="1501.3020000000001"/>
    <n v="1547.854"/>
    <n v="1745.6999999999998"/>
    <n v="1338.37"/>
    <n v="1047.42"/>
    <n v="779.74599999999998"/>
    <n v="244.398"/>
    <x v="58"/>
    <s v="Arkansas, 2010"/>
  </r>
  <r>
    <s v="Calhoun County"/>
    <s v="Arkansas"/>
    <n v="2010"/>
    <n v="5529"/>
    <n v="2804"/>
    <n v="2725"/>
    <n v="265.392"/>
    <n v="669.00900000000001"/>
    <n v="790.64700000000005"/>
    <n v="691.125"/>
    <n v="619.24800000000005"/>
    <n v="845.9369999999999"/>
    <n v="718.77"/>
    <n v="497.61"/>
    <n v="348.327"/>
    <n v="88.463999999999999"/>
    <x v="58"/>
    <s v="Arkansas, 2010"/>
  </r>
  <r>
    <s v="Carroll County"/>
    <s v="Arkansas"/>
    <n v="2010"/>
    <n v="26971"/>
    <n v="13353"/>
    <n v="13618"/>
    <n v="1645.231"/>
    <n v="3398.346"/>
    <n v="2966.81"/>
    <n v="2831.9549999999999"/>
    <n v="3047.723"/>
    <n v="4018.6790000000001"/>
    <n v="4234.4470000000001"/>
    <n v="2804.9839999999999"/>
    <n v="1348.55"/>
    <n v="647.30399999999997"/>
    <x v="58"/>
    <s v="Arkansas, 2010"/>
  </r>
  <r>
    <s v="Chicot County"/>
    <s v="Arkansas"/>
    <n v="2010"/>
    <n v="12102"/>
    <n v="5893"/>
    <n v="6209"/>
    <n v="810.83399999999995"/>
    <n v="1561.1579999999999"/>
    <n v="1573.26"/>
    <n v="1258.6079999999999"/>
    <n v="1488.5459999999998"/>
    <n v="1791.096"/>
    <n v="1512.75"/>
    <n v="1137.5880000000002"/>
    <n v="726.12"/>
    <n v="242.04"/>
    <x v="58"/>
    <s v="Arkansas, 2010"/>
  </r>
  <r>
    <s v="Clark County"/>
    <s v="Arkansas"/>
    <n v="2010"/>
    <n v="23083"/>
    <n v="10998"/>
    <n v="12085"/>
    <n v="1269.5650000000001"/>
    <n v="2516.047"/>
    <n v="5863.0820000000003"/>
    <n v="2377.549"/>
    <n v="2423.7150000000001"/>
    <n v="2793.0429999999997"/>
    <n v="2423.7150000000001"/>
    <n v="1777.3910000000001"/>
    <n v="1061.818"/>
    <n v="553.99199999999996"/>
    <x v="58"/>
    <s v="Arkansas, 2010"/>
  </r>
  <r>
    <s v="Clay County"/>
    <s v="Arkansas"/>
    <n v="2010"/>
    <n v="16297"/>
    <n v="7912"/>
    <n v="8385"/>
    <n v="945.226"/>
    <n v="2020.828"/>
    <n v="1923.0459999999998"/>
    <n v="1645.9970000000001"/>
    <n v="2102.3130000000001"/>
    <n v="2265.2829999999999"/>
    <n v="2200.0949999999998"/>
    <n v="1727.482"/>
    <n v="1124.4929999999999"/>
    <n v="358.53399999999999"/>
    <x v="58"/>
    <s v="Arkansas, 2010"/>
  </r>
  <r>
    <s v="Cleburne County"/>
    <s v="Arkansas"/>
    <n v="2010"/>
    <n v="25692"/>
    <n v="12633"/>
    <n v="13059"/>
    <n v="1284.5999999999999"/>
    <n v="2903.1959999999999"/>
    <n v="2723.3519999999999"/>
    <n v="2440.7399999999998"/>
    <n v="3057.348"/>
    <n v="3648.2640000000001"/>
    <n v="3699.6480000000001"/>
    <n v="3365.652"/>
    <n v="1747.056"/>
    <n v="796.452"/>
    <x v="58"/>
    <s v="Arkansas, 2010"/>
  </r>
  <r>
    <s v="Cleveland County"/>
    <s v="Arkansas"/>
    <n v="2010"/>
    <n v="8769"/>
    <n v="4334"/>
    <n v="4435"/>
    <n v="578.75400000000002"/>
    <n v="1271.5050000000001"/>
    <n v="1052.28"/>
    <n v="973.35900000000004"/>
    <n v="1131.201"/>
    <n v="1280.2739999999999"/>
    <n v="1104.894"/>
    <n v="789.21"/>
    <n v="517.37099999999998"/>
    <n v="70.152000000000001"/>
    <x v="58"/>
    <s v="Arkansas, 2010"/>
  </r>
  <r>
    <s v="Columbia County"/>
    <s v="Arkansas"/>
    <n v="2010"/>
    <n v="24756"/>
    <n v="11773"/>
    <n v="12983"/>
    <n v="1485.36"/>
    <n v="3168.768"/>
    <n v="4480.8359999999993"/>
    <n v="2723.16"/>
    <n v="2896.4520000000002"/>
    <n v="3292.5479999999998"/>
    <n v="2797.4279999999999"/>
    <n v="2029.992"/>
    <n v="1336.8240000000001"/>
    <n v="544.63199999999995"/>
    <x v="58"/>
    <s v="Arkansas, 2010"/>
  </r>
  <r>
    <s v="Conway County"/>
    <s v="Arkansas"/>
    <n v="2010"/>
    <n v="21059"/>
    <n v="10411"/>
    <n v="10648"/>
    <n v="1368.835"/>
    <n v="2779.7879999999996"/>
    <n v="2779.788"/>
    <n v="2295.431"/>
    <n v="2653.4340000000002"/>
    <n v="3032.4960000000001"/>
    <n v="2527.08"/>
    <n v="1937.4280000000001"/>
    <n v="1263.54"/>
    <n v="379.06200000000001"/>
    <x v="58"/>
    <s v="Arkansas, 2010"/>
  </r>
  <r>
    <s v="Craighead County"/>
    <s v="Arkansas"/>
    <n v="2010"/>
    <n v="93329"/>
    <n v="45365"/>
    <n v="47964"/>
    <n v="6719.6880000000001"/>
    <n v="12786.073"/>
    <n v="15399.285"/>
    <n v="14092.679"/>
    <n v="11946.111999999999"/>
    <n v="11759.454"/>
    <n v="9799.5450000000001"/>
    <n v="5973.0560000000005"/>
    <n v="3546.502"/>
    <n v="1306.606"/>
    <x v="58"/>
    <s v="Arkansas, 2010"/>
  </r>
  <r>
    <s v="Crawford County"/>
    <s v="Arkansas"/>
    <n v="2010"/>
    <n v="60778"/>
    <n v="30091"/>
    <n v="30687"/>
    <n v="4193.6819999999998"/>
    <n v="9177.4779999999992"/>
    <n v="8022.6959999999999"/>
    <n v="7475.6939999999995"/>
    <n v="8205.0300000000007"/>
    <n v="8873.5879999999997"/>
    <n v="7171.8040000000001"/>
    <n v="4619.1280000000006"/>
    <n v="2552.6760000000004"/>
    <n v="607.78"/>
    <x v="58"/>
    <s v="Arkansas, 2010"/>
  </r>
  <r>
    <s v="Crittenden County"/>
    <s v="Arkansas"/>
    <n v="2010"/>
    <n v="50673"/>
    <n v="24080"/>
    <n v="26593"/>
    <n v="4307.2049999999999"/>
    <n v="8158.3530000000001"/>
    <n v="7347.585"/>
    <n v="6435.4709999999995"/>
    <n v="6638.1630000000005"/>
    <n v="7195.5659999999998"/>
    <n v="5269.9920000000002"/>
    <n v="3040.38"/>
    <n v="1672.2090000000001"/>
    <n v="557.40300000000002"/>
    <x v="58"/>
    <s v="Arkansas, 2010"/>
  </r>
  <r>
    <s v="Cross County"/>
    <s v="Arkansas"/>
    <n v="2010"/>
    <n v="18144"/>
    <n v="8703"/>
    <n v="9441"/>
    <n v="1215.6479999999999"/>
    <n v="2594.5920000000001"/>
    <n v="2413.152"/>
    <n v="2013.9840000000002"/>
    <n v="2431.2959999999998"/>
    <n v="2594.5919999999996"/>
    <n v="2249.8559999999998"/>
    <n v="1360.8000000000002"/>
    <n v="961.63200000000006"/>
    <n v="326.59199999999998"/>
    <x v="58"/>
    <s v="Arkansas, 2010"/>
  </r>
  <r>
    <s v="Dallas County"/>
    <s v="Arkansas"/>
    <n v="2010"/>
    <n v="8280"/>
    <n v="4062"/>
    <n v="4218"/>
    <n v="471.96"/>
    <n v="1192.3200000000002"/>
    <n v="1051.56"/>
    <n v="885.96"/>
    <n v="993.59999999999991"/>
    <n v="1101.24"/>
    <n v="1126.08"/>
    <n v="736.92000000000007"/>
    <n v="538.20000000000005"/>
    <n v="173.88"/>
    <x v="58"/>
    <s v="Arkansas, 2010"/>
  </r>
  <r>
    <s v="Desha County"/>
    <s v="Arkansas"/>
    <n v="2010"/>
    <n v="13351"/>
    <n v="6313"/>
    <n v="7038"/>
    <n v="1014.676"/>
    <n v="1922.5440000000001"/>
    <n v="1748.981"/>
    <n v="1535.3649999999998"/>
    <n v="1495.3119999999999"/>
    <n v="1949.2460000000001"/>
    <n v="1655.5239999999999"/>
    <n v="1081.431"/>
    <n v="654.19899999999996"/>
    <n v="280.37099999999998"/>
    <x v="58"/>
    <s v="Arkansas, 2010"/>
  </r>
  <r>
    <s v="Drew County"/>
    <s v="Arkansas"/>
    <n v="2010"/>
    <n v="18546"/>
    <n v="9002"/>
    <n v="9544"/>
    <n v="1149.8520000000001"/>
    <n v="2448.0720000000001"/>
    <n v="3078.6360000000004"/>
    <n v="2336.7959999999998"/>
    <n v="2188.4279999999999"/>
    <n v="2614.9859999999999"/>
    <n v="2132.79"/>
    <n v="1465.134"/>
    <n v="723.29399999999998"/>
    <n v="426.55799999999999"/>
    <x v="58"/>
    <s v="Arkansas, 2010"/>
  </r>
  <r>
    <s v="Faulkner County"/>
    <s v="Arkansas"/>
    <n v="2010"/>
    <n v="108375"/>
    <n v="53175"/>
    <n v="55200"/>
    <n v="7477.875"/>
    <n v="14739"/>
    <n v="21891.75"/>
    <n v="14955.75"/>
    <n v="14630.625"/>
    <n v="13763.625"/>
    <n v="10295.625"/>
    <n v="5852.25"/>
    <n v="3359.625"/>
    <n v="1300.5"/>
    <x v="58"/>
    <s v="Arkansas, 2010"/>
  </r>
  <r>
    <s v="Franklin County"/>
    <s v="Arkansas"/>
    <n v="2010"/>
    <n v="18176"/>
    <n v="8822"/>
    <n v="9354"/>
    <n v="1090.56"/>
    <n v="2562.8159999999998"/>
    <n v="2272"/>
    <n v="2144.768"/>
    <n v="2253.8240000000001"/>
    <n v="2562.8159999999998"/>
    <n v="2272"/>
    <n v="1581.3119999999999"/>
    <n v="1181.44"/>
    <n v="272.64"/>
    <x v="58"/>
    <s v="Arkansas, 2010"/>
  </r>
  <r>
    <s v="Fulton County"/>
    <s v="Arkansas"/>
    <n v="2010"/>
    <n v="12263"/>
    <n v="5995"/>
    <n v="6268"/>
    <n v="649.93899999999996"/>
    <n v="1508.3489999999999"/>
    <n v="1299.8780000000002"/>
    <n v="1066.8810000000001"/>
    <n v="1373.4560000000001"/>
    <n v="1729.0830000000001"/>
    <n v="1876.239"/>
    <n v="1594.19"/>
    <n v="797.09500000000003"/>
    <n v="367.89"/>
    <x v="58"/>
    <s v="Arkansas, 2010"/>
  </r>
  <r>
    <s v="Garland County"/>
    <s v="Arkansas"/>
    <n v="2010"/>
    <n v="95290"/>
    <n v="46368"/>
    <n v="48922"/>
    <n v="5336.24"/>
    <n v="10863.06"/>
    <n v="10958.35"/>
    <n v="10100.74"/>
    <n v="11434.8"/>
    <n v="13435.89"/>
    <n v="13435.89"/>
    <n v="10386.61"/>
    <n v="7051.46"/>
    <n v="2191.67"/>
    <x v="58"/>
    <s v="Arkansas, 2010"/>
  </r>
  <r>
    <s v="Grant County"/>
    <s v="Arkansas"/>
    <n v="2010"/>
    <n v="17657"/>
    <n v="8790"/>
    <n v="8867"/>
    <n v="1024.106"/>
    <n v="2454.3230000000003"/>
    <n v="2313.067"/>
    <n v="2065.8690000000001"/>
    <n v="2471.98"/>
    <n v="2754.4920000000002"/>
    <n v="2048.212"/>
    <n v="1447.874"/>
    <n v="812.22199999999998"/>
    <n v="229.541"/>
    <x v="58"/>
    <s v="Arkansas, 2010"/>
  </r>
  <r>
    <s v="Greene County"/>
    <s v="Arkansas"/>
    <n v="2010"/>
    <n v="41318"/>
    <n v="20337"/>
    <n v="20981"/>
    <n v="2809.6239999999998"/>
    <n v="5867.1559999999999"/>
    <n v="5330.0219999999999"/>
    <n v="5288.7039999999997"/>
    <n v="5701.884"/>
    <n v="5660.5660000000007"/>
    <n v="4792.8879999999999"/>
    <n v="3264.1220000000003"/>
    <n v="1941.9459999999999"/>
    <n v="619.77"/>
    <x v="58"/>
    <s v="Arkansas, 2010"/>
  </r>
  <r>
    <s v="Hempstead County"/>
    <s v="Arkansas"/>
    <n v="2010"/>
    <n v="22747"/>
    <n v="11027"/>
    <n v="11720"/>
    <n v="1728.7719999999999"/>
    <n v="3230.0740000000001"/>
    <n v="3093.5920000000001"/>
    <n v="2866.1219999999998"/>
    <n v="2684.1459999999997"/>
    <n v="3230.0740000000001"/>
    <n v="2615.9049999999997"/>
    <n v="1819.7600000000002"/>
    <n v="932.62699999999995"/>
    <n v="568.67499999999995"/>
    <x v="58"/>
    <s v="Arkansas, 2010"/>
  </r>
  <r>
    <s v="Hot Spring County"/>
    <s v="Arkansas"/>
    <n v="2010"/>
    <n v="32671"/>
    <n v="16584"/>
    <n v="16087"/>
    <n v="2025.6020000000001"/>
    <n v="4247.2299999999996"/>
    <n v="4051.2039999999997"/>
    <n v="3985.8620000000001"/>
    <n v="4279.9009999999998"/>
    <n v="4704.6239999999998"/>
    <n v="4377.9139999999998"/>
    <n v="2744.364"/>
    <n v="1698.8920000000001"/>
    <n v="555.40700000000004"/>
    <x v="58"/>
    <s v="Arkansas, 2010"/>
  </r>
  <r>
    <s v="Howard County"/>
    <s v="Arkansas"/>
    <n v="2010"/>
    <n v="13778"/>
    <n v="6607"/>
    <n v="7171"/>
    <n v="1019.572"/>
    <n v="2025.366"/>
    <n v="1763.5840000000001"/>
    <n v="1529.3579999999999"/>
    <n v="1832.4739999999999"/>
    <n v="1928.92"/>
    <n v="1584.47"/>
    <n v="1116.018"/>
    <n v="633.78800000000001"/>
    <n v="358.22800000000001"/>
    <x v="58"/>
    <s v="Arkansas, 2010"/>
  </r>
  <r>
    <s v="Independence County"/>
    <s v="Arkansas"/>
    <n v="2010"/>
    <n v="35994"/>
    <n v="17528"/>
    <n v="18466"/>
    <n v="2519.58"/>
    <n v="4643.2259999999997"/>
    <n v="4643.2260000000006"/>
    <n v="4283.2860000000001"/>
    <n v="4859.1900000000005"/>
    <n v="5183.1360000000004"/>
    <n v="4427.2620000000006"/>
    <n v="2951.5079999999998"/>
    <n v="1691.7179999999998"/>
    <n v="719.88"/>
    <x v="58"/>
    <s v="Arkansas, 2010"/>
  </r>
  <r>
    <s v="Izard County"/>
    <s v="Arkansas"/>
    <n v="2010"/>
    <n v="13636"/>
    <n v="7016"/>
    <n v="6620"/>
    <n v="668.16399999999999"/>
    <n v="1431.78"/>
    <n v="1445.4159999999999"/>
    <n v="1363.6"/>
    <n v="1595.412"/>
    <n v="1949.9479999999999"/>
    <n v="2059.0360000000001"/>
    <n v="1827.2239999999999"/>
    <n v="1077.2440000000001"/>
    <n v="231.81200000000001"/>
    <x v="58"/>
    <s v="Arkansas, 2010"/>
  </r>
  <r>
    <s v="Jackson County"/>
    <s v="Arkansas"/>
    <n v="2010"/>
    <n v="18015"/>
    <n v="8923"/>
    <n v="9092"/>
    <n v="1080.9000000000001"/>
    <n v="2035.6950000000002"/>
    <n v="2215.8450000000003"/>
    <n v="2594.16"/>
    <n v="2414.0100000000002"/>
    <n v="2630.19"/>
    <n v="2251.875"/>
    <n v="1459.2150000000001"/>
    <n v="990.82500000000005"/>
    <n v="342.28500000000003"/>
    <x v="58"/>
    <s v="Arkansas, 2010"/>
  </r>
  <r>
    <s v="Jefferson County"/>
    <s v="Arkansas"/>
    <n v="2010"/>
    <n v="78447"/>
    <n v="38541"/>
    <n v="39906"/>
    <n v="5177.5020000000004"/>
    <n v="10433.451000000001"/>
    <n v="12080.838"/>
    <n v="9884.3220000000001"/>
    <n v="9727.4279999999999"/>
    <n v="11531.709000000001"/>
    <n v="9413.64"/>
    <n v="5412.8430000000008"/>
    <n v="3294.7739999999999"/>
    <n v="1412.046"/>
    <x v="58"/>
    <s v="Arkansas, 2010"/>
  </r>
  <r>
    <s v="Johnson County"/>
    <s v="Arkansas"/>
    <n v="2010"/>
    <n v="25180"/>
    <n v="12539"/>
    <n v="12641"/>
    <n v="1888.5"/>
    <n v="3374.12"/>
    <n v="3625.92"/>
    <n v="3097.1400000000003"/>
    <n v="3147.5"/>
    <n v="3449.66"/>
    <n v="2920.88"/>
    <n v="1964.04"/>
    <n v="1208.6399999999999"/>
    <n v="453.24"/>
    <x v="58"/>
    <s v="Arkansas, 2010"/>
  </r>
  <r>
    <s v="Lafayette County"/>
    <s v="Arkansas"/>
    <n v="2010"/>
    <n v="7764"/>
    <n v="3983"/>
    <n v="3781"/>
    <n v="372.67200000000003"/>
    <n v="939.44399999999996"/>
    <n v="1218.9480000000001"/>
    <n v="659.94"/>
    <n v="962.73599999999988"/>
    <n v="1164.5999999999999"/>
    <n v="986.02800000000002"/>
    <n v="916.15200000000004"/>
    <n v="403.72800000000001"/>
    <n v="124.224"/>
    <x v="58"/>
    <s v="Arkansas, 2010"/>
  </r>
  <r>
    <s v="Lawrence County"/>
    <s v="Arkansas"/>
    <n v="2010"/>
    <n v="17340"/>
    <n v="8503"/>
    <n v="8837"/>
    <n v="1040.4000000000001"/>
    <n v="2271.54"/>
    <n v="2340.8999999999996"/>
    <n v="1838.04"/>
    <n v="2115.48"/>
    <n v="2444.9399999999996"/>
    <n v="2167.5"/>
    <n v="1664.6399999999999"/>
    <n v="953.7"/>
    <n v="450.84"/>
    <x v="58"/>
    <s v="Arkansas, 2010"/>
  </r>
  <r>
    <s v="Lee County"/>
    <s v="Arkansas"/>
    <n v="2010"/>
    <n v="10709"/>
    <n v="5868"/>
    <n v="4841"/>
    <n v="631.83100000000002"/>
    <n v="1252.953"/>
    <n v="1542.096"/>
    <n v="1210.117"/>
    <n v="1649.1860000000001"/>
    <n v="1488.5509999999999"/>
    <n v="1360.0430000000001"/>
    <n v="813.88400000000001"/>
    <n v="481.90499999999997"/>
    <n v="278.43400000000003"/>
    <x v="58"/>
    <s v="Arkansas, 2010"/>
  </r>
  <r>
    <s v="Lincoln County"/>
    <s v="Arkansas"/>
    <n v="2010"/>
    <n v="14203"/>
    <n v="8352"/>
    <n v="5851"/>
    <n v="752.75900000000001"/>
    <n v="1548.127"/>
    <n v="2457.1190000000001"/>
    <n v="2087.8409999999999"/>
    <n v="2144.6530000000002"/>
    <n v="1974.2170000000001"/>
    <n v="1533.924"/>
    <n v="937.39799999999991"/>
    <n v="539.71399999999994"/>
    <n v="241.45099999999999"/>
    <x v="58"/>
    <s v="Arkansas, 2010"/>
  </r>
  <r>
    <s v="Little River County"/>
    <s v="Arkansas"/>
    <n v="2010"/>
    <n v="13145"/>
    <n v="6429"/>
    <n v="6716"/>
    <n v="722.97500000000002"/>
    <n v="1761.4299999999998"/>
    <n v="1708.85"/>
    <n v="1393.37"/>
    <n v="1708.85"/>
    <n v="1814.01"/>
    <n v="1879.7350000000001"/>
    <n v="1248.7750000000001"/>
    <n v="591.52499999999998"/>
    <n v="315.48"/>
    <x v="58"/>
    <s v="Arkansas, 2010"/>
  </r>
  <r>
    <s v="Logan County"/>
    <s v="Arkansas"/>
    <n v="2010"/>
    <n v="22580"/>
    <n v="11335"/>
    <n v="11245"/>
    <n v="1399.96"/>
    <n v="3274.1000000000004"/>
    <n v="2709.6"/>
    <n v="2348.3199999999997"/>
    <n v="2867.66"/>
    <n v="3206.3599999999997"/>
    <n v="2867.66"/>
    <n v="2167.6799999999998"/>
    <n v="1241.9000000000001"/>
    <n v="474.18"/>
    <x v="58"/>
    <s v="Arkansas, 2010"/>
  </r>
  <r>
    <s v="Lonoke County"/>
    <s v="Arkansas"/>
    <n v="2010"/>
    <n v="65846"/>
    <n v="32441"/>
    <n v="33405"/>
    <n v="4675.0659999999998"/>
    <n v="10469.513999999999"/>
    <n v="8494.134"/>
    <n v="9086.7479999999996"/>
    <n v="10074.438"/>
    <n v="9218.4399999999987"/>
    <n v="6716.2920000000004"/>
    <n v="4214.1440000000002"/>
    <n v="2172.9180000000001"/>
    <n v="790.15200000000004"/>
    <x v="58"/>
    <s v="Arkansas, 2010"/>
  </r>
  <r>
    <s v="Madison County"/>
    <s v="Arkansas"/>
    <n v="2010"/>
    <n v="15507"/>
    <n v="7750"/>
    <n v="7757"/>
    <n v="992.44799999999998"/>
    <n v="2170.98"/>
    <n v="1907.3610000000001"/>
    <n v="1705.77"/>
    <n v="2062.431"/>
    <n v="2326.0500000000002"/>
    <n v="2093.4450000000002"/>
    <n v="1302.588"/>
    <n v="728.82899999999995"/>
    <n v="201.59100000000001"/>
    <x v="58"/>
    <s v="Arkansas, 2010"/>
  </r>
  <r>
    <s v="Marion County"/>
    <s v="Arkansas"/>
    <n v="2010"/>
    <n v="16779"/>
    <n v="8325"/>
    <n v="8454"/>
    <n v="738.27599999999995"/>
    <n v="1795.3530000000001"/>
    <n v="1661.1210000000001"/>
    <n v="1375.8779999999999"/>
    <n v="1896.027"/>
    <n v="2600.7449999999999"/>
    <n v="2902.7669999999998"/>
    <n v="2365.8389999999999"/>
    <n v="1241.6460000000002"/>
    <n v="201.34800000000001"/>
    <x v="58"/>
    <s v="Arkansas, 2010"/>
  </r>
  <r>
    <s v="Miller County"/>
    <s v="Arkansas"/>
    <n v="2010"/>
    <n v="43048"/>
    <n v="21167"/>
    <n v="21881"/>
    <n v="3056.4079999999999"/>
    <n v="5854.5280000000002"/>
    <n v="5768.4319999999998"/>
    <n v="5768.4319999999998"/>
    <n v="5768.4319999999998"/>
    <n v="6026.7199999999993"/>
    <n v="4993.5679999999993"/>
    <n v="3185.5520000000001"/>
    <n v="1764.9680000000001"/>
    <n v="774.86400000000003"/>
    <x v="58"/>
    <s v="Arkansas, 2010"/>
  </r>
  <r>
    <s v="Mississippi County"/>
    <s v="Arkansas"/>
    <n v="2010"/>
    <n v="46815"/>
    <n v="22528"/>
    <n v="24287"/>
    <n v="3698.3850000000002"/>
    <n v="7303.1399999999994"/>
    <n v="6600.915"/>
    <n v="6039.1350000000002"/>
    <n v="5805.06"/>
    <n v="6600.915"/>
    <n v="5102.835"/>
    <n v="3136.605"/>
    <n v="1872.6"/>
    <n v="655.41"/>
    <x v="58"/>
    <s v="Arkansas, 2010"/>
  </r>
  <r>
    <s v="Monroe County"/>
    <s v="Arkansas"/>
    <n v="2010"/>
    <n v="8492"/>
    <n v="3973"/>
    <n v="4519"/>
    <n v="509.52"/>
    <n v="1086.9760000000001"/>
    <n v="1095.4679999999998"/>
    <n v="764.28"/>
    <n v="1061.5"/>
    <n v="1256.816"/>
    <n v="1163.404"/>
    <n v="840.70800000000008"/>
    <n v="518.01199999999994"/>
    <n v="220.792"/>
    <x v="58"/>
    <s v="Arkansas, 2010"/>
  </r>
  <r>
    <s v="Montgomery County"/>
    <s v="Arkansas"/>
    <n v="2010"/>
    <n v="9490"/>
    <n v="4737"/>
    <n v="4753"/>
    <n v="512.46"/>
    <n v="1233.7"/>
    <n v="986.96"/>
    <n v="787.67"/>
    <n v="1100.8400000000001"/>
    <n v="1414.01"/>
    <n v="1404.52"/>
    <n v="1167.27"/>
    <n v="692.77"/>
    <n v="180.31"/>
    <x v="58"/>
    <s v="Arkansas, 2010"/>
  </r>
  <r>
    <s v="Nevada County"/>
    <s v="Arkansas"/>
    <n v="2010"/>
    <n v="9149"/>
    <n v="4502"/>
    <n v="4647"/>
    <n v="612.98299999999995"/>
    <n v="1207.6680000000001"/>
    <n v="1097.8799999999999"/>
    <n v="1015.539"/>
    <n v="1107.029"/>
    <n v="1308.3069999999998"/>
    <n v="1189.3699999999999"/>
    <n v="878.30399999999997"/>
    <n v="503.19500000000005"/>
    <n v="219.57599999999999"/>
    <x v="58"/>
    <s v="Arkansas, 2010"/>
  </r>
  <r>
    <s v="Newton County"/>
    <s v="Arkansas"/>
    <n v="2010"/>
    <n v="8394"/>
    <n v="4307"/>
    <n v="4087"/>
    <n v="444.88200000000001"/>
    <n v="990.49199999999996"/>
    <n v="990.49199999999996"/>
    <n v="822.61199999999997"/>
    <n v="973.70400000000006"/>
    <n v="1275.8879999999999"/>
    <n v="1292.6759999999999"/>
    <n v="948.52199999999993"/>
    <n v="470.06400000000002"/>
    <n v="167.88"/>
    <x v="58"/>
    <s v="Arkansas, 2010"/>
  </r>
  <r>
    <s v="Ouachita County"/>
    <s v="Arkansas"/>
    <n v="2010"/>
    <n v="26293"/>
    <n v="12434"/>
    <n v="13859"/>
    <n v="1814.2170000000001"/>
    <n v="3260.3320000000003"/>
    <n v="3286.625"/>
    <n v="2734.4719999999998"/>
    <n v="3181.453"/>
    <n v="4128.0010000000002"/>
    <n v="3470.6759999999999"/>
    <n v="2261.1979999999999"/>
    <n v="1630.1660000000002"/>
    <n v="525.86"/>
    <x v="58"/>
    <s v="Arkansas, 2010"/>
  </r>
  <r>
    <s v="Perry County"/>
    <s v="Arkansas"/>
    <n v="2010"/>
    <n v="10435"/>
    <n v="5174"/>
    <n v="5261"/>
    <n v="553.05499999999995"/>
    <n v="1356.5500000000002"/>
    <n v="1262.635"/>
    <n v="1168.7199999999998"/>
    <n v="1419.1599999999999"/>
    <n v="1586.12"/>
    <n v="1387.855"/>
    <n v="970.45499999999993"/>
    <n v="626.1"/>
    <n v="104.35"/>
    <x v="58"/>
    <s v="Arkansas, 2010"/>
  </r>
  <r>
    <s v="Jersey County"/>
    <s v="Illinois"/>
    <n v="2010"/>
    <n v="22412"/>
    <n v="10496"/>
    <n v="11916"/>
    <n v="1770.548"/>
    <n v="3563.5079999999998"/>
    <n v="3204.9160000000002"/>
    <n v="2465.3199999999997"/>
    <n v="2398.0839999999998"/>
    <n v="3137.6800000000003"/>
    <n v="2599.7919999999999"/>
    <n v="1837.7840000000001"/>
    <n v="896.48"/>
    <n v="560.29999999999995"/>
    <x v="59"/>
    <s v="Illinois, 2010"/>
  </r>
  <r>
    <s v="Pike County"/>
    <s v="Arkansas"/>
    <n v="2010"/>
    <n v="11286"/>
    <n v="5709"/>
    <n v="5577"/>
    <n v="812.59199999999998"/>
    <n v="1613.8980000000001"/>
    <n v="1489.752"/>
    <n v="1218.8879999999999"/>
    <n v="1354.32"/>
    <n v="1523.6100000000001"/>
    <n v="1365.606"/>
    <n v="1060.884"/>
    <n v="586.87199999999996"/>
    <n v="259.57799999999997"/>
    <x v="58"/>
    <s v="Arkansas, 2010"/>
  </r>
  <r>
    <s v="Poinsett County"/>
    <s v="Arkansas"/>
    <n v="2010"/>
    <n v="24703"/>
    <n v="11915"/>
    <n v="12788"/>
    <n v="1531.586"/>
    <n v="3458.42"/>
    <n v="3112.578"/>
    <n v="2939.6570000000002"/>
    <n v="3236.0929999999998"/>
    <n v="3532.529"/>
    <n v="3087.875"/>
    <n v="2173.864"/>
    <n v="1259.8530000000001"/>
    <n v="370.54500000000002"/>
    <x v="58"/>
    <s v="Arkansas, 2010"/>
  </r>
  <r>
    <s v="Polk County"/>
    <s v="Arkansas"/>
    <n v="2010"/>
    <n v="20490"/>
    <n v="10040"/>
    <n v="10450"/>
    <n v="1270.3800000000001"/>
    <n v="2745.66"/>
    <n v="2315.37"/>
    <n v="2028.51"/>
    <n v="2397.33"/>
    <n v="2889.09"/>
    <n v="2889.09"/>
    <n v="2356.3500000000004"/>
    <n v="1188.42"/>
    <n v="430.29"/>
    <x v="58"/>
    <s v="Arkansas, 2010"/>
  </r>
  <r>
    <s v="Pope County"/>
    <s v="Arkansas"/>
    <n v="2010"/>
    <n v="60460"/>
    <n v="29920"/>
    <n v="30540"/>
    <n v="3990.36"/>
    <n v="7738.88"/>
    <n v="11003.72"/>
    <n v="7436.58"/>
    <n v="7799.34"/>
    <n v="8222.56"/>
    <n v="6650.6"/>
    <n v="4232.2"/>
    <n v="2478.86"/>
    <n v="967.36"/>
    <x v="58"/>
    <s v="Arkansas, 2010"/>
  </r>
  <r>
    <s v="Prairie County"/>
    <s v="Arkansas"/>
    <n v="2010"/>
    <n v="8839"/>
    <n v="4380"/>
    <n v="4459"/>
    <n v="459.62799999999999"/>
    <n v="1078.3579999999999"/>
    <n v="1051.8409999999999"/>
    <n v="813.18799999999999"/>
    <n v="1157.9090000000001"/>
    <n v="1378.884"/>
    <n v="1202.104"/>
    <n v="936.93399999999997"/>
    <n v="530.34"/>
    <n v="212.136"/>
    <x v="58"/>
    <s v="Arkansas, 2010"/>
  </r>
  <r>
    <s v="Pulaski County"/>
    <s v="Arkansas"/>
    <n v="2010"/>
    <n v="377060"/>
    <n v="180990"/>
    <n v="196070"/>
    <n v="26771.26"/>
    <n v="50148.979999999996"/>
    <n v="50148.979999999996"/>
    <n v="56936.06"/>
    <n v="50526.04"/>
    <n v="54673.7"/>
    <n v="43738.96"/>
    <n v="23377.72"/>
    <n v="15459.46"/>
    <n v="5655.9"/>
    <x v="58"/>
    <s v="Arkansas, 2010"/>
  </r>
  <r>
    <s v="Randolph County"/>
    <s v="Arkansas"/>
    <n v="2010"/>
    <n v="18049"/>
    <n v="8762"/>
    <n v="9287"/>
    <n v="1119.038"/>
    <n v="2274.174"/>
    <n v="2274.174"/>
    <n v="1967.3410000000001"/>
    <n v="2238.076"/>
    <n v="2544.9090000000001"/>
    <n v="2328.3209999999999"/>
    <n v="1750.7530000000002"/>
    <n v="1119.038"/>
    <n v="469.274"/>
    <x v="58"/>
    <s v="Arkansas, 2010"/>
  </r>
  <r>
    <s v="St. Francis County"/>
    <s v="Arkansas"/>
    <n v="2010"/>
    <n v="28302"/>
    <n v="15162"/>
    <n v="13140"/>
    <n v="1924.5360000000001"/>
    <n v="3877.3739999999998"/>
    <n v="3594.3540000000003"/>
    <n v="4160.3940000000002"/>
    <n v="3792.4679999999998"/>
    <n v="4301.9040000000005"/>
    <n v="3311.3339999999998"/>
    <n v="1896.2339999999999"/>
    <n v="990.56999999999994"/>
    <n v="509.43599999999998"/>
    <x v="58"/>
    <s v="Arkansas, 2010"/>
  </r>
  <r>
    <s v="Saline County"/>
    <s v="Arkansas"/>
    <n v="2010"/>
    <n v="102439"/>
    <n v="50837"/>
    <n v="51602"/>
    <n v="6453.6570000000002"/>
    <n v="14136.582"/>
    <n v="11985.363000000001"/>
    <n v="13009.753000000001"/>
    <n v="14443.899000000001"/>
    <n v="14853.654999999999"/>
    <n v="12395.119000000001"/>
    <n v="9117.0709999999999"/>
    <n v="4814.6329999999998"/>
    <n v="1229.268"/>
    <x v="58"/>
    <s v="Arkansas, 2010"/>
  </r>
  <r>
    <s v="Scott County"/>
    <s v="Arkansas"/>
    <n v="2010"/>
    <n v="11226"/>
    <n v="5702"/>
    <n v="5524"/>
    <n v="662.33399999999995"/>
    <n v="1594.0920000000001"/>
    <n v="1650.2220000000002"/>
    <n v="999.11400000000003"/>
    <n v="1425.702"/>
    <n v="1504.2840000000001"/>
    <n v="1380.798"/>
    <n v="1201.1819999999998"/>
    <n v="561.29999999999995"/>
    <n v="235.74600000000001"/>
    <x v="58"/>
    <s v="Arkansas, 2010"/>
  </r>
  <r>
    <s v="Searcy County"/>
    <s v="Arkansas"/>
    <n v="2010"/>
    <n v="8227"/>
    <n v="3984"/>
    <n v="4243"/>
    <n v="419.577"/>
    <n v="987.24"/>
    <n v="839.154"/>
    <n v="830.92700000000002"/>
    <n v="1028.375"/>
    <n v="1151.78"/>
    <n v="1291.6390000000001"/>
    <n v="913.19699999999989"/>
    <n v="493.62"/>
    <n v="279.71800000000002"/>
    <x v="58"/>
    <s v="Arkansas, 2010"/>
  </r>
  <r>
    <s v="Sebastian County"/>
    <s v="Arkansas"/>
    <n v="2010"/>
    <n v="123847"/>
    <n v="60611"/>
    <n v="63236"/>
    <n v="9040.8310000000001"/>
    <n v="17090.885999999999"/>
    <n v="17214.733"/>
    <n v="16223.956999999999"/>
    <n v="16595.498"/>
    <n v="17833.968000000001"/>
    <n v="13994.710999999999"/>
    <n v="8669.2899999999991"/>
    <n v="5201.5740000000005"/>
    <n v="2105.3989999999999"/>
    <x v="58"/>
    <s v="Arkansas, 2010"/>
  </r>
  <r>
    <s v="Sevier County"/>
    <s v="Arkansas"/>
    <n v="2010"/>
    <n v="16636"/>
    <n v="8160"/>
    <n v="8476"/>
    <n v="1513.876"/>
    <n v="2528.672"/>
    <n v="2212.5879999999997"/>
    <n v="2295.768"/>
    <n v="2329.04"/>
    <n v="1929.7760000000001"/>
    <n v="1730.144"/>
    <n v="1131.248"/>
    <n v="781.89200000000005"/>
    <n v="199.63200000000001"/>
    <x v="58"/>
    <s v="Arkansas, 2010"/>
  </r>
  <r>
    <s v="Sharp County"/>
    <s v="Arkansas"/>
    <n v="2010"/>
    <n v="17432"/>
    <n v="8597"/>
    <n v="8835"/>
    <n v="941.32799999999997"/>
    <n v="2074.4079999999999"/>
    <n v="1743.2"/>
    <n v="1586.3119999999999"/>
    <n v="2022.1120000000001"/>
    <n v="2405.616"/>
    <n v="2579.9359999999997"/>
    <n v="2213.864"/>
    <n v="1359.6959999999999"/>
    <n v="488.096"/>
    <x v="58"/>
    <s v="Arkansas, 2010"/>
  </r>
  <r>
    <s v="Stone County"/>
    <s v="Arkansas"/>
    <n v="2010"/>
    <n v="12321"/>
    <n v="6082"/>
    <n v="6239"/>
    <n v="677.65499999999997"/>
    <n v="1404.5940000000001"/>
    <n v="1269.0630000000001"/>
    <n v="1170.4949999999999"/>
    <n v="1281.384"/>
    <n v="1922.076"/>
    <n v="1897.434"/>
    <n v="1601.73"/>
    <n v="776.22299999999996"/>
    <n v="320.346"/>
    <x v="58"/>
    <s v="Arkansas, 2010"/>
  </r>
  <r>
    <s v="Union County"/>
    <s v="Arkansas"/>
    <n v="2010"/>
    <n v="42180"/>
    <n v="20477"/>
    <n v="21703"/>
    <n v="2826.06"/>
    <n v="5609.94"/>
    <n v="5230.32"/>
    <n v="4935.0600000000004"/>
    <n v="5399.04"/>
    <n v="6327"/>
    <n v="5272.5"/>
    <n v="3374.4"/>
    <n v="2277.7200000000003"/>
    <n v="885.78"/>
    <x v="58"/>
    <s v="Arkansas, 2010"/>
  </r>
  <r>
    <s v="Van Buren County"/>
    <s v="Arkansas"/>
    <n v="2010"/>
    <n v="17237"/>
    <n v="8460"/>
    <n v="8777"/>
    <n v="999.74599999999998"/>
    <n v="1896.07"/>
    <n v="1947.7809999999999"/>
    <n v="1516.856"/>
    <n v="2016.7289999999998"/>
    <n v="2551.076"/>
    <n v="2447.654"/>
    <n v="2068.44"/>
    <n v="1154.8789999999999"/>
    <n v="655.00599999999997"/>
    <x v="58"/>
    <s v="Arkansas, 2010"/>
  </r>
  <r>
    <s v="Washington County"/>
    <s v="Arkansas"/>
    <n v="2010"/>
    <n v="197192"/>
    <n v="98656"/>
    <n v="98536"/>
    <n v="15183.784"/>
    <n v="27015.304"/>
    <n v="36677.712"/>
    <n v="31945.103999999999"/>
    <n v="25634.959999999999"/>
    <n v="24057.423999999999"/>
    <n v="18141.664000000001"/>
    <n v="10253.984"/>
    <n v="5521.3760000000002"/>
    <n v="2957.88"/>
    <x v="58"/>
    <s v="Arkansas, 2010"/>
  </r>
  <r>
    <s v="White County"/>
    <s v="Arkansas"/>
    <n v="2010"/>
    <n v="74957"/>
    <n v="36508"/>
    <n v="38449"/>
    <n v="4947.1620000000003"/>
    <n v="9969.280999999999"/>
    <n v="12592.776"/>
    <n v="9069.7970000000005"/>
    <n v="9669.4530000000013"/>
    <n v="10044.238000000001"/>
    <n v="8170.3130000000001"/>
    <n v="5621.7749999999996"/>
    <n v="3597.9359999999997"/>
    <n v="1124.355"/>
    <x v="58"/>
    <s v="Arkansas, 2010"/>
  </r>
  <r>
    <s v="Woodruff County"/>
    <s v="Arkansas"/>
    <n v="2010"/>
    <n v="7505"/>
    <n v="3578"/>
    <n v="3927"/>
    <n v="442.79500000000002"/>
    <n v="960.64"/>
    <n v="938.125"/>
    <n v="637.92499999999995"/>
    <n v="968.14499999999998"/>
    <n v="1125.75"/>
    <n v="1118.2449999999999"/>
    <n v="690.46"/>
    <n v="502.83500000000004"/>
    <n v="112.575"/>
    <x v="58"/>
    <s v="Arkansas, 2010"/>
  </r>
  <r>
    <s v="Yell County"/>
    <s v="Arkansas"/>
    <n v="2010"/>
    <n v="21895"/>
    <n v="10884"/>
    <n v="11011"/>
    <n v="1576.44"/>
    <n v="3218.5650000000001"/>
    <n v="2912.0349999999999"/>
    <n v="2561.7150000000001"/>
    <n v="2890.14"/>
    <n v="2977.7200000000003"/>
    <n v="2539.8199999999997"/>
    <n v="1795.3899999999999"/>
    <n v="1029.0650000000001"/>
    <n v="394.11"/>
    <x v="58"/>
    <s v="Arkansas, 2010"/>
  </r>
  <r>
    <s v="Alameda County"/>
    <s v="California"/>
    <n v="2010"/>
    <n v="1477980"/>
    <n v="725077"/>
    <n v="752903"/>
    <n v="97546.68"/>
    <n v="183269.52000000002"/>
    <n v="202483.26"/>
    <n v="224652.96000000002"/>
    <n v="229086.90000000002"/>
    <n v="218741.04"/>
    <n v="162577.79999999999"/>
    <n v="84244.86"/>
    <n v="53207.28"/>
    <n v="23647.68"/>
    <x v="60"/>
    <s v="California, 2010"/>
  </r>
  <r>
    <s v="Alpine County"/>
    <s v="California"/>
    <n v="2010"/>
    <n v="1176"/>
    <n v="666"/>
    <n v="510"/>
    <n v="110.544"/>
    <n v="132.88800000000001"/>
    <n v="182.28"/>
    <n v="45.863999999999997"/>
    <n v="191.68799999999999"/>
    <n v="256.36799999999999"/>
    <n v="139.94400000000002"/>
    <n v="79.968000000000004"/>
    <n v="31.751999999999999"/>
    <n v="3.528"/>
    <x v="60"/>
    <s v="California, 2010"/>
  </r>
  <r>
    <s v="Amador County"/>
    <s v="California"/>
    <n v="2010"/>
    <n v="38327"/>
    <n v="20781"/>
    <n v="17546"/>
    <n v="1303.1179999999999"/>
    <n v="3909.3540000000003"/>
    <n v="3947.6809999999996"/>
    <n v="3526.0839999999998"/>
    <n v="4982.51"/>
    <n v="6707.2250000000004"/>
    <n v="6668.8979999999992"/>
    <n v="4024.335"/>
    <n v="2491.2550000000001"/>
    <n v="881.52099999999996"/>
    <x v="60"/>
    <s v="California, 2010"/>
  </r>
  <r>
    <s v="Butte County"/>
    <s v="California"/>
    <n v="2010"/>
    <n v="218635"/>
    <n v="108175"/>
    <n v="110460"/>
    <n v="12243.56"/>
    <n v="25580.294999999998"/>
    <n v="41977.919999999998"/>
    <n v="24924.39"/>
    <n v="24049.85"/>
    <n v="29515.724999999999"/>
    <n v="27110.739999999998"/>
    <n v="16397.625"/>
    <n v="11150.385"/>
    <n v="5465.875"/>
    <x v="60"/>
    <s v="California, 2010"/>
  </r>
  <r>
    <s v="Calaveras County"/>
    <s v="California"/>
    <n v="2010"/>
    <n v="45994"/>
    <n v="22978"/>
    <n v="23016"/>
    <n v="1885.7539999999999"/>
    <n v="5243.3159999999998"/>
    <n v="4967.3519999999999"/>
    <n v="3495.5439999999999"/>
    <n v="4921.3580000000002"/>
    <n v="8094.9439999999995"/>
    <n v="8094.9439999999995"/>
    <n v="5427.2919999999995"/>
    <n v="2575.6640000000002"/>
    <n v="1241.838"/>
    <x v="60"/>
    <s v="California, 2010"/>
  </r>
  <r>
    <s v="Colusa County"/>
    <s v="California"/>
    <n v="2010"/>
    <n v="21165"/>
    <n v="10839"/>
    <n v="10326"/>
    <n v="1820.19"/>
    <n v="3344.0699999999997"/>
    <n v="3026.5950000000003"/>
    <n v="2666.79"/>
    <n v="2857.2750000000001"/>
    <n v="2836.11"/>
    <n v="2201.16"/>
    <n v="1333.395"/>
    <n v="783.10500000000002"/>
    <n v="317.47500000000002"/>
    <x v="60"/>
    <s v="California, 2010"/>
  </r>
  <r>
    <s v="Contra Costa County"/>
    <s v="California"/>
    <n v="2010"/>
    <n v="1024809"/>
    <n v="500249"/>
    <n v="524560"/>
    <n v="66612.585000000006"/>
    <n v="144498.06900000002"/>
    <n v="133225.17000000001"/>
    <n v="125026.698"/>
    <n v="152696.541"/>
    <n v="159870.204"/>
    <n v="119902.65299999999"/>
    <n v="64562.967000000004"/>
    <n v="40992.36"/>
    <n v="17421.753000000001"/>
    <x v="60"/>
    <s v="California, 2010"/>
  </r>
  <r>
    <s v="Del Norte County"/>
    <s v="California"/>
    <n v="2010"/>
    <n v="28471"/>
    <n v="15654"/>
    <n v="12817"/>
    <n v="1708.26"/>
    <n v="3444.991"/>
    <n v="3957.4690000000001"/>
    <n v="3672.759"/>
    <n v="3957.4690000000001"/>
    <n v="4526.8889999999992"/>
    <n v="3331.107"/>
    <n v="2192.2669999999998"/>
    <n v="1366.6079999999999"/>
    <n v="370.12299999999999"/>
    <x v="60"/>
    <s v="California, 2010"/>
  </r>
  <r>
    <s v="El Dorado County"/>
    <s v="California"/>
    <n v="2010"/>
    <n v="179053"/>
    <n v="89764"/>
    <n v="89289"/>
    <n v="9847.9150000000009"/>
    <n v="23814.048999999999"/>
    <n v="21486.36"/>
    <n v="16830.982"/>
    <n v="23993.101999999999"/>
    <n v="32408.593000000001"/>
    <n v="25962.684999999998"/>
    <n v="13787.081"/>
    <n v="7878.3320000000003"/>
    <n v="2864.848"/>
    <x v="60"/>
    <s v="California, 2010"/>
  </r>
  <r>
    <s v="Fresno County"/>
    <s v="California"/>
    <n v="2010"/>
    <n v="908830"/>
    <n v="454107"/>
    <n v="454723"/>
    <n v="77250.55"/>
    <n v="149048.12"/>
    <n v="153592.26999999999"/>
    <n v="129053.86"/>
    <n v="115421.41"/>
    <n v="113603.75"/>
    <n v="82703.53"/>
    <n v="46350.33"/>
    <n v="29082.560000000001"/>
    <n v="13632.45"/>
    <x v="60"/>
    <s v="California, 2010"/>
  </r>
  <r>
    <s v="Glenn County"/>
    <s v="California"/>
    <n v="2010"/>
    <n v="27935"/>
    <n v="14076"/>
    <n v="13859"/>
    <n v="2234.8000000000002"/>
    <n v="4301.99"/>
    <n v="4022.64"/>
    <n v="3380.1350000000002"/>
    <n v="3436.0050000000001"/>
    <n v="3910.9"/>
    <n v="3044.915"/>
    <n v="1871.645"/>
    <n v="1257.075"/>
    <n v="474.89499999999998"/>
    <x v="60"/>
    <s v="California, 2010"/>
  </r>
  <r>
    <s v="Humboldt County"/>
    <s v="California"/>
    <n v="2010"/>
    <n v="133058"/>
    <n v="66509"/>
    <n v="66549"/>
    <n v="7584.3059999999996"/>
    <n v="14636.38"/>
    <n v="22220.686000000002"/>
    <n v="18628.120000000003"/>
    <n v="15301.669999999998"/>
    <n v="19559.525999999998"/>
    <n v="18095.887999999999"/>
    <n v="9047.9439999999995"/>
    <n v="5588.4359999999997"/>
    <n v="2528.1019999999999"/>
    <x v="60"/>
    <s v="California, 2010"/>
  </r>
  <r>
    <s v="Imperial County"/>
    <s v="California"/>
    <n v="2010"/>
    <n v="168052"/>
    <n v="86759"/>
    <n v="81293"/>
    <n v="13444.16"/>
    <n v="26888.32"/>
    <n v="28232.736000000001"/>
    <n v="23023.124"/>
    <n v="22855.072"/>
    <n v="21510.656000000003"/>
    <n v="14788.576000000001"/>
    <n v="9242.86"/>
    <n v="6217.924"/>
    <n v="1848.5719999999999"/>
    <x v="60"/>
    <s v="California, 2010"/>
  </r>
  <r>
    <s v="Inyo County"/>
    <s v="California"/>
    <n v="2010"/>
    <n v="18434"/>
    <n v="9224"/>
    <n v="9210"/>
    <n v="1069.172"/>
    <n v="2156.7780000000002"/>
    <n v="2046.174"/>
    <n v="1917.136"/>
    <n v="2046.174"/>
    <n v="3041.61"/>
    <n v="2765.1"/>
    <n v="1769.664"/>
    <n v="1235.078"/>
    <n v="423.98200000000003"/>
    <x v="60"/>
    <s v="California, 2010"/>
  </r>
  <r>
    <s v="Kern County"/>
    <s v="California"/>
    <n v="2010"/>
    <n v="815693"/>
    <n v="420962"/>
    <n v="394731"/>
    <n v="71780.983999999997"/>
    <n v="134589.345"/>
    <n v="133773.652"/>
    <n v="116644.099"/>
    <n v="110118.55499999999"/>
    <n v="105224.397"/>
    <n v="71780.983999999997"/>
    <n v="40784.65"/>
    <n v="22839.404000000002"/>
    <n v="8156.93"/>
    <x v="60"/>
    <s v="California, 2010"/>
  </r>
  <r>
    <s v="Kings County"/>
    <s v="California"/>
    <n v="2010"/>
    <n v="151122"/>
    <n v="85889"/>
    <n v="65233"/>
    <n v="12543.126"/>
    <n v="22366.056"/>
    <n v="24935.129999999997"/>
    <n v="25539.618000000002"/>
    <n v="23121.665999999997"/>
    <n v="19041.372000000003"/>
    <n v="11938.637999999999"/>
    <n v="6649.3680000000004"/>
    <n v="3778.05"/>
    <n v="1208.9760000000001"/>
    <x v="60"/>
    <s v="California, 2010"/>
  </r>
  <r>
    <s v="Lake County"/>
    <s v="California"/>
    <n v="2010"/>
    <n v="64371"/>
    <n v="32294"/>
    <n v="32077"/>
    <n v="3540.4050000000002"/>
    <n v="7724.52"/>
    <n v="7595.7780000000002"/>
    <n v="6372.7290000000003"/>
    <n v="7595.7780000000002"/>
    <n v="10428.101999999999"/>
    <n v="10106.246999999999"/>
    <n v="6243.9870000000001"/>
    <n v="3154.1790000000001"/>
    <n v="1609.2750000000001"/>
    <x v="60"/>
    <s v="California, 2010"/>
  </r>
  <r>
    <s v="Lassen County"/>
    <s v="California"/>
    <n v="2010"/>
    <n v="35081"/>
    <n v="22863"/>
    <n v="12218"/>
    <n v="1578.645"/>
    <n v="3508.1"/>
    <n v="5156.9070000000002"/>
    <n v="6139.1749999999993"/>
    <n v="6069.0129999999999"/>
    <n v="5507.7170000000006"/>
    <n v="3858.91"/>
    <n v="1824.212"/>
    <n v="1052.43"/>
    <n v="420.97199999999998"/>
    <x v="60"/>
    <s v="California, 2010"/>
  </r>
  <r>
    <s v="Los Angeles County"/>
    <s v="California"/>
    <n v="2010"/>
    <n v="9758256"/>
    <n v="4811964"/>
    <n v="4946292"/>
    <n v="663561.40800000005"/>
    <n v="1346639.328"/>
    <n v="1483254.912"/>
    <n v="1483254.912"/>
    <n v="1463738.4"/>
    <n v="1346639.328"/>
    <n v="956309.08799999999"/>
    <n v="536704.07999999996"/>
    <n v="341538.95999999996"/>
    <n v="146373.84"/>
    <x v="60"/>
    <s v="California, 2010"/>
  </r>
  <r>
    <s v="Madera County"/>
    <s v="California"/>
    <n v="2010"/>
    <n v="147738"/>
    <n v="71232"/>
    <n v="76506"/>
    <n v="11966.778"/>
    <n v="22899.39"/>
    <n v="22603.914000000001"/>
    <n v="20092.368000000002"/>
    <n v="19353.678"/>
    <n v="19205.940000000002"/>
    <n v="15069.276"/>
    <n v="9307.4939999999988"/>
    <n v="5170.83"/>
    <n v="2216.0700000000002"/>
    <x v="60"/>
    <s v="California, 2010"/>
  </r>
  <r>
    <s v="Horry County"/>
    <s v="South Carolina"/>
    <n v="2010"/>
    <n v="248601"/>
    <n v="122533"/>
    <n v="126068"/>
    <n v="14170.257"/>
    <n v="28589.115000000002"/>
    <n v="23119.893"/>
    <n v="24362.898000000001"/>
    <n v="38035.953000000001"/>
    <n v="42510.771000000001"/>
    <n v="38533.154999999999"/>
    <n v="20882.484"/>
    <n v="12927.252"/>
    <n v="5469.2219999999998"/>
    <x v="61"/>
    <s v="South Carolina, 2010"/>
  </r>
  <r>
    <s v="Mariposa County"/>
    <s v="California"/>
    <n v="2010"/>
    <n v="18290"/>
    <n v="9159"/>
    <n v="9131"/>
    <n v="804.76"/>
    <n v="1993.6100000000001"/>
    <n v="1810.71"/>
    <n v="1499.78"/>
    <n v="2249.67"/>
    <n v="3164.17"/>
    <n v="3109.3"/>
    <n v="2048.48"/>
    <n v="1152.27"/>
    <n v="438.96"/>
    <x v="60"/>
    <s v="California, 2010"/>
  </r>
  <r>
    <s v="Mendocino County"/>
    <s v="California"/>
    <n v="2010"/>
    <n v="87487"/>
    <n v="43955"/>
    <n v="43532"/>
    <n v="5249.22"/>
    <n v="10585.927"/>
    <n v="11285.823"/>
    <n v="10061.005000000001"/>
    <n v="10585.927"/>
    <n v="13035.563"/>
    <n v="13647.972"/>
    <n v="6998.96"/>
    <n v="4199.3760000000002"/>
    <n v="1924.7139999999999"/>
    <x v="60"/>
    <s v="California, 2010"/>
  </r>
  <r>
    <s v="Merced County"/>
    <s v="California"/>
    <n v="2010"/>
    <n v="250699"/>
    <n v="126197"/>
    <n v="124502"/>
    <n v="22312.210999999999"/>
    <n v="44123.023999999998"/>
    <n v="43370.926999999996"/>
    <n v="34345.762999999999"/>
    <n v="32590.87"/>
    <n v="30083.88"/>
    <n v="21058.716"/>
    <n v="12534.95"/>
    <n v="7520.97"/>
    <n v="2757.6889999999999"/>
    <x v="60"/>
    <s v="California, 2010"/>
  </r>
  <r>
    <s v="Modoc County"/>
    <s v="California"/>
    <n v="2010"/>
    <n v="9605"/>
    <n v="4816"/>
    <n v="4789"/>
    <n v="509.065"/>
    <n v="1239.0450000000001"/>
    <n v="998.92"/>
    <n v="902.87"/>
    <n v="1046.9449999999999"/>
    <n v="1450.355"/>
    <n v="1652.06"/>
    <n v="1085.365"/>
    <n v="547.48500000000001"/>
    <n v="182.495"/>
    <x v="60"/>
    <s v="California, 2010"/>
  </r>
  <r>
    <s v="Mono County"/>
    <s v="California"/>
    <n v="2010"/>
    <n v="13905"/>
    <n v="7630"/>
    <n v="6275"/>
    <n v="917.73"/>
    <n v="1571.2649999999999"/>
    <n v="2113.56"/>
    <n v="1932.7950000000001"/>
    <n v="2196.9899999999998"/>
    <n v="2196.9899999999998"/>
    <n v="1821.5550000000001"/>
    <n v="806.49"/>
    <n v="278.10000000000002"/>
    <n v="83.43"/>
    <x v="60"/>
    <s v="California, 2010"/>
  </r>
  <r>
    <s v="Monterey County"/>
    <s v="California"/>
    <n v="2010"/>
    <n v="407435"/>
    <n v="209831"/>
    <n v="197604"/>
    <n v="32594.799999999999"/>
    <n v="58263.205000000002"/>
    <n v="64782.165000000001"/>
    <n v="60300.38"/>
    <n v="55818.595000000001"/>
    <n v="53373.985000000001"/>
    <n v="40336.065000000002"/>
    <n v="21186.62"/>
    <n v="15075.095000000001"/>
    <n v="6111.5249999999996"/>
    <x v="60"/>
    <s v="California, 2010"/>
  </r>
  <r>
    <s v="Napa County"/>
    <s v="California"/>
    <n v="2010"/>
    <n v="134051"/>
    <n v="66748"/>
    <n v="67303"/>
    <n v="8043.06"/>
    <n v="17560.681"/>
    <n v="17694.732"/>
    <n v="15952.069"/>
    <n v="17962.834000000003"/>
    <n v="19839.548000000003"/>
    <n v="16756.375"/>
    <n v="9919.7740000000013"/>
    <n v="6836.6009999999997"/>
    <n v="3217.2240000000002"/>
    <x v="60"/>
    <s v="California, 2010"/>
  </r>
  <r>
    <s v="Nevada County"/>
    <s v="California"/>
    <n v="2010"/>
    <n v="98186"/>
    <n v="48741"/>
    <n v="49445"/>
    <n v="4320.1840000000002"/>
    <n v="10996.832"/>
    <n v="10800.46"/>
    <n v="8934.9259999999995"/>
    <n v="11291.39"/>
    <n v="16397.062000000002"/>
    <n v="16986.178"/>
    <n v="9720.4140000000007"/>
    <n v="5891.16"/>
    <n v="2552.8359999999998"/>
    <x v="60"/>
    <s v="California, 2010"/>
  </r>
  <r>
    <s v="Orange County"/>
    <s v="California"/>
    <n v="2010"/>
    <n v="2965525"/>
    <n v="1467799"/>
    <n v="1497726"/>
    <n v="195724.65"/>
    <n v="412207.97499999998"/>
    <n v="430001.125"/>
    <n v="415173.5"/>
    <n v="450759.8"/>
    <n v="430001.125"/>
    <n v="305449.07499999995"/>
    <n v="174965.97499999998"/>
    <n v="112689.95000000001"/>
    <n v="44482.875"/>
    <x v="60"/>
    <s v="California, 2010"/>
  </r>
  <r>
    <s v="Placer County"/>
    <s v="California"/>
    <n v="2010"/>
    <n v="336477"/>
    <n v="164341"/>
    <n v="172136"/>
    <n v="20525.097000000002"/>
    <n v="47443.256999999998"/>
    <n v="41386.671000000002"/>
    <n v="37012.47"/>
    <n v="47443.256999999998"/>
    <n v="51480.981"/>
    <n v="41050.194000000003"/>
    <n v="26918.16"/>
    <n v="16823.849999999999"/>
    <n v="6056.5860000000002"/>
    <x v="60"/>
    <s v="California, 2010"/>
  </r>
  <r>
    <s v="Plumas County"/>
    <s v="California"/>
    <n v="2010"/>
    <n v="20392"/>
    <n v="10451"/>
    <n v="9941"/>
    <n v="856.46400000000006"/>
    <n v="2120.768"/>
    <n v="2141.16"/>
    <n v="1631.3600000000001"/>
    <n v="2385.864"/>
    <n v="3466.64"/>
    <n v="3874.4800000000005"/>
    <n v="2365.4719999999998"/>
    <n v="1101.1680000000001"/>
    <n v="469.01600000000002"/>
    <x v="60"/>
    <s v="California, 2010"/>
  </r>
  <r>
    <s v="Riverside County"/>
    <s v="California"/>
    <n v="2010"/>
    <n v="2109464"/>
    <n v="1050949"/>
    <n v="1058515"/>
    <n v="162428.728"/>
    <n v="337514.23999999999"/>
    <n v="324857.45600000001"/>
    <n v="274230.32"/>
    <n v="293215.49600000004"/>
    <n v="276339.78399999999"/>
    <n v="194070.68799999999"/>
    <n v="130786.768"/>
    <n v="84378.559999999998"/>
    <n v="29532.495999999999"/>
    <x v="60"/>
    <s v="California, 2010"/>
  </r>
  <r>
    <s v="Sacramento County"/>
    <s v="California"/>
    <n v="2010"/>
    <n v="1395144"/>
    <n v="683659"/>
    <n v="711485"/>
    <n v="100450.368"/>
    <n v="196715.304"/>
    <n v="203691.024"/>
    <n v="203691.024"/>
    <n v="193925.016"/>
    <n v="196715.304"/>
    <n v="143699.83199999999"/>
    <n v="79523.207999999999"/>
    <n v="51620.328000000001"/>
    <n v="20927.16"/>
    <x v="60"/>
    <s v="California, 2010"/>
  </r>
  <r>
    <s v="San Benito County"/>
    <s v="California"/>
    <n v="2010"/>
    <n v="54492"/>
    <n v="27324"/>
    <n v="27168"/>
    <n v="4141.3919999999998"/>
    <n v="8991.18"/>
    <n v="8064.8160000000007"/>
    <n v="6974.9759999999997"/>
    <n v="7846.848"/>
    <n v="7955.8320000000003"/>
    <n v="5394.7080000000005"/>
    <n v="2779.0920000000001"/>
    <n v="1743.7440000000001"/>
    <n v="599.41200000000003"/>
    <x v="60"/>
    <s v="California, 2010"/>
  </r>
  <r>
    <s v="San Bernardino County"/>
    <s v="California"/>
    <n v="2010"/>
    <n v="2005287"/>
    <n v="998752"/>
    <n v="1006535"/>
    <n v="160422.96"/>
    <n v="328867.06799999997"/>
    <n v="332877.64199999999"/>
    <n v="278734.89299999998"/>
    <n v="278734.89300000004"/>
    <n v="270713.745"/>
    <n v="180475.83000000002"/>
    <n v="96253.776000000013"/>
    <n v="56148.036"/>
    <n v="20052.87"/>
    <x v="60"/>
    <s v="California, 2010"/>
  </r>
  <r>
    <s v="San Diego County"/>
    <s v="California"/>
    <n v="2010"/>
    <n v="3022468"/>
    <n v="1516787"/>
    <n v="1505681"/>
    <n v="202505.356"/>
    <n v="389898.37199999997"/>
    <n v="486617.348"/>
    <n v="456392.66800000001"/>
    <n v="423145.52"/>
    <n v="420123.05200000003"/>
    <n v="302246.80000000005"/>
    <n v="172280.67599999998"/>
    <n v="117876.25200000001"/>
    <n v="48359.487999999998"/>
    <x v="60"/>
    <s v="California, 2010"/>
  </r>
  <r>
    <s v="San Francisco County"/>
    <s v="California"/>
    <n v="2010"/>
    <n v="789172"/>
    <n v="399683"/>
    <n v="389489"/>
    <n v="34723.567999999999"/>
    <n v="54452.868000000002"/>
    <n v="92333.123999999996"/>
    <n v="164936.948"/>
    <n v="134159.24"/>
    <n v="110484.08"/>
    <n v="91543.952000000005"/>
    <n v="52874.523999999998"/>
    <n v="38669.428"/>
    <n v="17361.784"/>
    <x v="60"/>
    <s v="California, 2010"/>
  </r>
  <r>
    <s v="San Joaquin County"/>
    <s v="California"/>
    <n v="2010"/>
    <n v="673613"/>
    <n v="335907"/>
    <n v="337706"/>
    <n v="55236.266000000003"/>
    <n v="109798.91899999999"/>
    <n v="105083.628"/>
    <n v="89590.52900000001"/>
    <n v="92958.594000000012"/>
    <n v="89590.52900000001"/>
    <n v="63319.622000000003"/>
    <n v="35701.489000000001"/>
    <n v="22229.228999999999"/>
    <n v="9430.5820000000003"/>
    <x v="60"/>
    <s v="California, 2010"/>
  </r>
  <r>
    <s v="San Luis Obispo County"/>
    <s v="California"/>
    <n v="2010"/>
    <n v="265577"/>
    <n v="136223"/>
    <n v="129354"/>
    <n v="13278.85"/>
    <n v="27885.584999999999"/>
    <n v="50725.206999999995"/>
    <n v="29744.624000000003"/>
    <n v="30806.932000000001"/>
    <n v="40102.127"/>
    <n v="33993.856"/>
    <n v="19652.697999999997"/>
    <n v="13278.85"/>
    <n v="6373.848"/>
    <x v="60"/>
    <s v="California, 2010"/>
  </r>
  <r>
    <s v="San Mateo County"/>
    <s v="California"/>
    <n v="2010"/>
    <n v="704327"/>
    <n v="345989"/>
    <n v="358338"/>
    <n v="46485.582000000002"/>
    <n v="84519.239999999991"/>
    <n v="81701.932000000001"/>
    <n v="97901.452999999994"/>
    <n v="109875.01199999999"/>
    <n v="109170.685"/>
    <n v="83814.913"/>
    <n v="47189.909"/>
    <n v="31694.715"/>
    <n v="14086.54"/>
    <x v="60"/>
    <s v="California, 2010"/>
  </r>
  <r>
    <s v="Santa Barbara County"/>
    <s v="California"/>
    <n v="2010"/>
    <n v="416051"/>
    <n v="208781"/>
    <n v="207270"/>
    <n v="27043.314999999999"/>
    <n v="52006.375"/>
    <n v="81545.996000000014"/>
    <n v="54086.630000000005"/>
    <n v="51590.324000000001"/>
    <n v="54502.680999999997"/>
    <n v="42437.202000000005"/>
    <n v="25795.162"/>
    <n v="18722.294999999998"/>
    <n v="8737.0709999999999"/>
    <x v="60"/>
    <s v="California, 2010"/>
  </r>
  <r>
    <s v="Santa Clara County"/>
    <s v="California"/>
    <n v="2010"/>
    <n v="1739396"/>
    <n v="873844"/>
    <n v="865552"/>
    <n v="125236.512"/>
    <n v="227860.87599999999"/>
    <n v="226121.48"/>
    <n v="267866.984"/>
    <n v="280042.75599999999"/>
    <n v="253951.81599999999"/>
    <n v="173939.6"/>
    <n v="99145.572"/>
    <n v="62618.255999999994"/>
    <n v="24351.544000000002"/>
    <x v="60"/>
    <s v="California, 2010"/>
  </r>
  <r>
    <s v="Santa Cruz County"/>
    <s v="California"/>
    <n v="2010"/>
    <n v="256901"/>
    <n v="128150"/>
    <n v="128751"/>
    <n v="14900.258"/>
    <n v="30057.417000000001"/>
    <n v="46755.982000000004"/>
    <n v="31855.724000000002"/>
    <n v="33910.932000000001"/>
    <n v="39562.754000000001"/>
    <n v="32883.328000000001"/>
    <n v="14386.456"/>
    <n v="9248.4359999999997"/>
    <n v="3853.5149999999999"/>
    <x v="60"/>
    <s v="California, 2010"/>
  </r>
  <r>
    <s v="Shasta County"/>
    <s v="California"/>
    <n v="2010"/>
    <n v="176906"/>
    <n v="86998"/>
    <n v="89908"/>
    <n v="10260.548000000001"/>
    <n v="22643.968000000001"/>
    <n v="23882.31"/>
    <n v="18928.942000000003"/>
    <n v="21228.720000000001"/>
    <n v="26889.712"/>
    <n v="24413.027999999998"/>
    <n v="15567.727999999999"/>
    <n v="9376.018"/>
    <n v="3891.9319999999998"/>
    <x v="60"/>
    <s v="California, 2010"/>
  </r>
  <r>
    <s v="Sierra County"/>
    <s v="California"/>
    <n v="2010"/>
    <n v="3366"/>
    <n v="1689"/>
    <n v="1677"/>
    <n v="141.37200000000001"/>
    <n v="323.13600000000002"/>
    <n v="296.20800000000003"/>
    <n v="158.202"/>
    <n v="407.286"/>
    <n v="629.44200000000001"/>
    <n v="730.42200000000003"/>
    <n v="387.09000000000003"/>
    <n v="228.88800000000001"/>
    <n v="57.222000000000001"/>
    <x v="60"/>
    <s v="California, 2010"/>
  </r>
  <r>
    <s v="Siskiyou County"/>
    <s v="California"/>
    <n v="2010"/>
    <n v="44690"/>
    <n v="22218"/>
    <n v="22472"/>
    <n v="2279.19"/>
    <n v="5094.66"/>
    <n v="5228.7299999999996"/>
    <n v="3977.41"/>
    <n v="4871.21"/>
    <n v="7239.78"/>
    <n v="7463.23"/>
    <n v="4692.45"/>
    <n v="2860.16"/>
    <n v="983.18"/>
    <x v="60"/>
    <s v="California, 2010"/>
  </r>
  <r>
    <s v="Solano County"/>
    <s v="California"/>
    <n v="2010"/>
    <n v="410042"/>
    <n v="205213"/>
    <n v="204829"/>
    <n v="27062.772000000001"/>
    <n v="56995.838000000003"/>
    <n v="59456.09"/>
    <n v="54125.544000000002"/>
    <n v="57405.88"/>
    <n v="63556.509999999995"/>
    <n v="47564.872000000003"/>
    <n v="24192.477999999999"/>
    <n v="14761.511999999999"/>
    <n v="5330.5460000000003"/>
    <x v="60"/>
    <s v="California, 2010"/>
  </r>
  <r>
    <s v="Sonoma County"/>
    <s v="California"/>
    <n v="2010"/>
    <n v="474047"/>
    <n v="233187"/>
    <n v="240860"/>
    <n v="27968.773000000001"/>
    <n v="58781.828000000001"/>
    <n v="64944.438999999998"/>
    <n v="58307.781000000003"/>
    <n v="63048.251000000004"/>
    <n v="73951.331999999995"/>
    <n v="63522.297999999995"/>
    <n v="31761.149000000001"/>
    <n v="21332.114999999998"/>
    <n v="10429.034"/>
    <x v="60"/>
    <s v="California, 2010"/>
  </r>
  <r>
    <s v="Stanislaus County"/>
    <s v="California"/>
    <n v="2010"/>
    <n v="509682"/>
    <n v="252215"/>
    <n v="257467"/>
    <n v="40264.877999999997"/>
    <n v="81549.119999999995"/>
    <n v="79510.391999999993"/>
    <n v="69826.434000000008"/>
    <n v="68807.070000000007"/>
    <n v="68297.388000000006"/>
    <n v="48419.789999999994"/>
    <n v="28032.510000000002"/>
    <n v="17329.188000000002"/>
    <n v="7135.5479999999998"/>
    <x v="60"/>
    <s v="California, 2010"/>
  </r>
  <r>
    <s v="Sutter County"/>
    <s v="California"/>
    <n v="2010"/>
    <n v="93420"/>
    <n v="46498"/>
    <n v="46922"/>
    <n v="7099.92"/>
    <n v="14293.26"/>
    <n v="13545.900000000001"/>
    <n v="12611.7"/>
    <n v="12331.44"/>
    <n v="12518.279999999999"/>
    <n v="9528.84"/>
    <n v="6259.1399999999994"/>
    <n v="3830.22"/>
    <n v="1307.8800000000001"/>
    <x v="60"/>
    <s v="California, 2010"/>
  </r>
  <r>
    <s v="Tehama County"/>
    <s v="California"/>
    <n v="2010"/>
    <n v="62575"/>
    <n v="31198"/>
    <n v="31377"/>
    <n v="4317.6750000000002"/>
    <n v="8760.5"/>
    <n v="8322.4749999999985"/>
    <n v="6820.6750000000002"/>
    <n v="7696.7250000000004"/>
    <n v="9073.375"/>
    <n v="7759.2999999999993"/>
    <n v="5506.6"/>
    <n v="3128.75"/>
    <n v="1126.3499999999999"/>
    <x v="60"/>
    <s v="California, 2010"/>
  </r>
  <r>
    <s v="Trinity County"/>
    <s v="California"/>
    <n v="2010"/>
    <n v="13701"/>
    <n v="6996"/>
    <n v="6705"/>
    <n v="657.64800000000002"/>
    <n v="1370.1"/>
    <n v="1438.605"/>
    <n v="1260.492"/>
    <n v="1479.7080000000001"/>
    <n v="2356.5720000000001"/>
    <n v="2644.2930000000001"/>
    <n v="1507.1100000000001"/>
    <n v="643.947"/>
    <n v="342.52499999999998"/>
    <x v="60"/>
    <s v="California, 2010"/>
  </r>
  <r>
    <s v="Tulare County"/>
    <s v="California"/>
    <n v="2010"/>
    <n v="429404"/>
    <n v="215004"/>
    <n v="214400"/>
    <n v="40363.976000000002"/>
    <n v="76433.911999999997"/>
    <n v="69563.448000000004"/>
    <n v="60116.56"/>
    <n v="54534.308000000005"/>
    <n v="51099.076000000001"/>
    <n v="37358.148000000001"/>
    <n v="21470.2"/>
    <n v="12882.12"/>
    <n v="5152.848"/>
    <x v="60"/>
    <s v="California, 2010"/>
  </r>
  <r>
    <s v="Tuolumne County"/>
    <s v="California"/>
    <n v="2010"/>
    <n v="56074"/>
    <n v="29774"/>
    <n v="26300"/>
    <n v="2411.1819999999998"/>
    <n v="5551.326"/>
    <n v="6448.51"/>
    <n v="6055.9920000000002"/>
    <n v="6560.6580000000004"/>
    <n v="9140.0619999999999"/>
    <n v="9083.9880000000012"/>
    <n v="5831.6959999999999"/>
    <n v="3588.7359999999999"/>
    <n v="1345.7760000000001"/>
    <x v="60"/>
    <s v="California, 2010"/>
  </r>
  <r>
    <s v="Ventura County"/>
    <s v="California"/>
    <n v="2010"/>
    <n v="809080"/>
    <n v="402061"/>
    <n v="407019"/>
    <n v="55826.52"/>
    <n v="117316.6"/>
    <n v="118934.76000000001"/>
    <n v="101944.07999999999"/>
    <n v="114889.36"/>
    <n v="121362"/>
    <n v="86571.56"/>
    <n v="47735.72"/>
    <n v="31554.120000000003"/>
    <n v="12136.2"/>
    <x v="60"/>
    <s v="California, 2010"/>
  </r>
  <r>
    <s v="Yolo County"/>
    <s v="California"/>
    <n v="2010"/>
    <n v="196418"/>
    <n v="95908"/>
    <n v="100510"/>
    <n v="12374.334000000001"/>
    <n v="24355.832000000002"/>
    <n v="46747.483999999997"/>
    <n v="27105.684000000001"/>
    <n v="24159.414000000001"/>
    <n v="24552.25"/>
    <n v="18463.292000000001"/>
    <n v="9624.482"/>
    <n v="6481.7939999999999"/>
    <n v="2553.4340000000002"/>
    <x v="60"/>
    <s v="California, 2010"/>
  </r>
  <r>
    <s v="Yuba County"/>
    <s v="California"/>
    <n v="2010"/>
    <n v="71160"/>
    <n v="35887"/>
    <n v="35273"/>
    <n v="6262.08"/>
    <n v="11243.28"/>
    <n v="10958.64"/>
    <n v="10318.200000000001"/>
    <n v="9037.32"/>
    <n v="9321.9599999999991"/>
    <n v="7116"/>
    <n v="3913.8"/>
    <n v="2205.96"/>
    <n v="711.6"/>
    <x v="60"/>
    <s v="California, 2010"/>
  </r>
  <r>
    <s v="Adams County"/>
    <s v="Colorado"/>
    <n v="2010"/>
    <n v="425330"/>
    <n v="214100"/>
    <n v="211230"/>
    <n v="37854.370000000003"/>
    <n v="65500.820000000007"/>
    <n v="58695.54"/>
    <n v="70604.78"/>
    <n v="63799.5"/>
    <n v="56143.56"/>
    <n v="38705.03"/>
    <n v="19990.510000000002"/>
    <n v="11058.58"/>
    <n v="3827.97"/>
    <x v="62"/>
    <s v="Colorado, 2010"/>
  </r>
  <r>
    <s v="Alamosa County"/>
    <s v="Colorado"/>
    <n v="2010"/>
    <n v="15293"/>
    <n v="7679"/>
    <n v="7614"/>
    <n v="1162.268"/>
    <n v="2064.5549999999998"/>
    <n v="2997.4279999999999"/>
    <n v="1835.16"/>
    <n v="1728.1089999999999"/>
    <n v="2079.848"/>
    <n v="1773.9879999999998"/>
    <n v="963.45900000000006"/>
    <n v="519.96199999999999"/>
    <n v="198.809"/>
    <x v="62"/>
    <s v="Colorado, 2010"/>
  </r>
  <r>
    <s v="Arapahoe County"/>
    <s v="Colorado"/>
    <n v="2010"/>
    <n v="552860"/>
    <n v="271065"/>
    <n v="281795"/>
    <n v="39805.919999999998"/>
    <n v="78506.12"/>
    <n v="72977.51999999999"/>
    <n v="80717.56"/>
    <n v="81823.28"/>
    <n v="84034.72"/>
    <n v="61367.46"/>
    <n v="28748.720000000001"/>
    <n v="17691.52"/>
    <n v="7187.18"/>
    <x v="62"/>
    <s v="Colorado, 2010"/>
  </r>
  <r>
    <s v="Archuleta County"/>
    <s v="Colorado"/>
    <n v="2010"/>
    <n v="12136"/>
    <n v="6145"/>
    <n v="5991"/>
    <n v="521.84799999999996"/>
    <n v="2002.44"/>
    <n v="2560.6959999999999"/>
    <n v="873.79199999999992"/>
    <n v="813.11200000000008"/>
    <n v="1298.5520000000001"/>
    <n v="2245.16"/>
    <n v="1116.5119999999999"/>
    <n v="570.39200000000005"/>
    <n v="145.63200000000001"/>
    <x v="62"/>
    <s v="Colorado, 2010"/>
  </r>
  <r>
    <s v="Baca County"/>
    <s v="Colorado"/>
    <n v="2010"/>
    <n v="3833"/>
    <n v="1864"/>
    <n v="1969"/>
    <n v="222.31399999999999"/>
    <n v="417.79700000000003"/>
    <n v="440.79499999999996"/>
    <n v="306.64"/>
    <n v="417.79700000000003"/>
    <n v="559.61799999999994"/>
    <n v="502.12300000000005"/>
    <n v="433.12900000000002"/>
    <n v="329.63799999999998"/>
    <n v="195.483"/>
    <x v="62"/>
    <s v="Colorado, 2010"/>
  </r>
  <r>
    <s v="Bent County"/>
    <s v="Colorado"/>
    <n v="2010"/>
    <n v="6125"/>
    <n v="3852"/>
    <n v="2273"/>
    <n v="300.125"/>
    <n v="643.125"/>
    <n v="759.5"/>
    <n v="814.625"/>
    <n v="1084.125"/>
    <n v="937.125"/>
    <n v="753.375"/>
    <n v="441"/>
    <n v="196"/>
    <n v="196"/>
    <x v="62"/>
    <s v="Colorado, 2010"/>
  </r>
  <r>
    <s v="Boulder County"/>
    <s v="Colorado"/>
    <n v="2010"/>
    <n v="290177"/>
    <n v="145782"/>
    <n v="144395"/>
    <n v="16830.266"/>
    <n v="34821.24"/>
    <n v="53392.567999999999"/>
    <n v="38883.718000000001"/>
    <n v="41785.487999999998"/>
    <n v="44687.258000000002"/>
    <n v="32499.824000000001"/>
    <n v="14799.026999999998"/>
    <n v="8415.1329999999998"/>
    <n v="4062.4780000000001"/>
    <x v="62"/>
    <s v="Colorado, 2010"/>
  </r>
  <r>
    <s v="Broomfield County"/>
    <s v="Colorado"/>
    <n v="2010"/>
    <n v="52872"/>
    <n v="26249"/>
    <n v="26623"/>
    <n v="3859.6559999999999"/>
    <n v="7719.3119999999999"/>
    <n v="6609"/>
    <n v="6820.4879999999994"/>
    <n v="8935.3680000000004"/>
    <n v="8512.3919999999998"/>
    <n v="5657.3040000000001"/>
    <n v="2537.8559999999998"/>
    <n v="1586.1599999999999"/>
    <n v="581.59199999999998"/>
    <x v="62"/>
    <s v="Colorado, 2010"/>
  </r>
  <r>
    <s v="Chaffee County"/>
    <s v="Colorado"/>
    <n v="2010"/>
    <n v="17540"/>
    <n v="9476"/>
    <n v="8064"/>
    <n v="631.44000000000005"/>
    <n v="1701.38"/>
    <n v="1911.8600000000001"/>
    <n v="1982.02"/>
    <n v="2210.04"/>
    <n v="2876.56"/>
    <n v="2894.1000000000004"/>
    <n v="1894.3200000000002"/>
    <n v="999.78"/>
    <n v="403.42"/>
    <x v="62"/>
    <s v="Colorado, 2010"/>
  </r>
  <r>
    <s v="Cheyenne County"/>
    <s v="Colorado"/>
    <n v="2010"/>
    <n v="2194"/>
    <n v="982"/>
    <n v="1212"/>
    <n v="142.61000000000001"/>
    <n v="243.53399999999999"/>
    <n v="307.15999999999997"/>
    <n v="219.4"/>
    <n v="239.14600000000002"/>
    <n v="379.56200000000001"/>
    <n v="225.982"/>
    <n v="201.84800000000001"/>
    <n v="136.02799999999999"/>
    <n v="96.536000000000001"/>
    <x v="62"/>
    <s v="Colorado, 2010"/>
  </r>
  <r>
    <s v="Clear Creek County"/>
    <s v="Colorado"/>
    <n v="2010"/>
    <n v="9088"/>
    <n v="4700"/>
    <n v="4388"/>
    <n v="472.57600000000002"/>
    <n v="881.53600000000006"/>
    <n v="827.00800000000004"/>
    <n v="963.32799999999997"/>
    <n v="1435.904"/>
    <n v="1944.8319999999999"/>
    <n v="1599.4879999999998"/>
    <n v="645.24800000000005"/>
    <n v="227.2"/>
    <n v="90.88"/>
    <x v="62"/>
    <s v="Colorado, 2010"/>
  </r>
  <r>
    <s v="Conejos County"/>
    <s v="Colorado"/>
    <n v="2010"/>
    <n v="8220"/>
    <n v="4081"/>
    <n v="4139"/>
    <n v="624.72"/>
    <n v="1306.98"/>
    <n v="1076.82"/>
    <n v="838.44"/>
    <n v="928.8599999999999"/>
    <n v="1167.24"/>
    <n v="986.4"/>
    <n v="690.48"/>
    <n v="476.76"/>
    <n v="115.08"/>
    <x v="62"/>
    <s v="Colorado, 2010"/>
  </r>
  <r>
    <s v="Costilla County"/>
    <s v="Colorado"/>
    <n v="2010"/>
    <n v="3536"/>
    <n v="1856"/>
    <n v="1680"/>
    <n v="113.152"/>
    <n v="442"/>
    <n v="484.43200000000002"/>
    <n v="275.80799999999999"/>
    <n v="424.32"/>
    <n v="495.03999999999996"/>
    <n v="562.22400000000005"/>
    <n v="442"/>
    <n v="201.55200000000002"/>
    <n v="99.007999999999996"/>
    <x v="62"/>
    <s v="Colorado, 2010"/>
  </r>
  <r>
    <s v="Crowley County"/>
    <s v="Colorado"/>
    <n v="2010"/>
    <n v="5897"/>
    <n v="4104"/>
    <n v="1793"/>
    <n v="229.983"/>
    <n v="454.06899999999996"/>
    <n v="990.69599999999991"/>
    <n v="949.41699999999992"/>
    <n v="1167.606"/>
    <n v="908.13799999999992"/>
    <n v="613.28800000000001"/>
    <n v="336.12900000000002"/>
    <n v="182.80700000000002"/>
    <n v="58.97"/>
    <x v="62"/>
    <s v="Colorado, 2010"/>
  </r>
  <r>
    <s v="Custer County"/>
    <s v="Colorado"/>
    <n v="2010"/>
    <n v="3899"/>
    <n v="1996"/>
    <n v="1903"/>
    <n v="183.25299999999999"/>
    <n v="370.40499999999997"/>
    <n v="370.40499999999997"/>
    <n v="132.566"/>
    <n v="370.40499999999997"/>
    <n v="775.90099999999995"/>
    <n v="857.78"/>
    <n v="592.64799999999991"/>
    <n v="171.55600000000001"/>
    <n v="74.081000000000003"/>
    <x v="62"/>
    <s v="Colorado, 2010"/>
  </r>
  <r>
    <s v="Delta County"/>
    <s v="Colorado"/>
    <n v="2010"/>
    <n v="30533"/>
    <n v="15389"/>
    <n v="15144"/>
    <n v="1740.3810000000001"/>
    <n v="3786.0919999999996"/>
    <n v="3328.0969999999998"/>
    <n v="2931.1679999999997"/>
    <n v="3480.7620000000002"/>
    <n v="4610.4830000000002"/>
    <n v="4549.4170000000004"/>
    <n v="3328.0969999999998"/>
    <n v="1923.5790000000002"/>
    <n v="824.39099999999996"/>
    <x v="62"/>
    <s v="Colorado, 2010"/>
  </r>
  <r>
    <s v="Denver County"/>
    <s v="Colorado"/>
    <n v="2010"/>
    <n v="578087"/>
    <n v="289443"/>
    <n v="288644"/>
    <n v="42778.438000000002"/>
    <n v="64745.743999999999"/>
    <n v="77463.657999999996"/>
    <n v="115617.4"/>
    <n v="86713.049999999988"/>
    <n v="71682.788"/>
    <n v="57808.7"/>
    <n v="30060.524000000001"/>
    <n v="20233.044999999998"/>
    <n v="10405.566000000001"/>
    <x v="62"/>
    <s v="Colorado, 2010"/>
  </r>
  <r>
    <s v="Burke County"/>
    <s v="North Dakota"/>
    <n v="2010"/>
    <n v="2027"/>
    <n v="1126"/>
    <n v="901"/>
    <n v="129.72800000000001"/>
    <n v="316.21199999999999"/>
    <n v="129.72800000000001"/>
    <n v="231.078"/>
    <n v="279.726"/>
    <n v="269.59100000000001"/>
    <n v="314.185"/>
    <n v="190.53800000000001"/>
    <n v="89.188000000000002"/>
    <n v="79.052999999999997"/>
    <x v="63"/>
    <s v="North Dakota, 2010"/>
  </r>
  <r>
    <s v="Douglas County"/>
    <s v="Colorado"/>
    <n v="2010"/>
    <n v="273440"/>
    <n v="135274"/>
    <n v="138166"/>
    <n v="22422.080000000002"/>
    <n v="48945.759999999995"/>
    <n v="27344"/>
    <n v="34453.440000000002"/>
    <n v="51680.160000000003"/>
    <n v="44023.839999999997"/>
    <n v="27344"/>
    <n v="11211.04"/>
    <n v="4921.92"/>
    <n v="1093.76"/>
    <x v="62"/>
    <s v="Colorado, 2010"/>
  </r>
  <r>
    <s v="Eagle County"/>
    <s v="Colorado"/>
    <n v="2010"/>
    <n v="50793"/>
    <n v="27149"/>
    <n v="23644"/>
    <n v="3911.0610000000001"/>
    <n v="6552.2970000000005"/>
    <n v="6298.3320000000003"/>
    <n v="9650.67"/>
    <n v="9041.1539999999986"/>
    <n v="7720.5360000000001"/>
    <n v="4977.7139999999999"/>
    <n v="1879.3409999999999"/>
    <n v="507.92999999999995"/>
    <n v="101.586"/>
    <x v="62"/>
    <s v="Colorado, 2010"/>
  </r>
  <r>
    <s v="Union Parish"/>
    <s v="Louisiana"/>
    <n v="2010"/>
    <n v="22712"/>
    <n v="11403"/>
    <n v="11309"/>
    <n v="1112.8879999999999"/>
    <n v="3520.3599999999997"/>
    <n v="2521.0320000000002"/>
    <n v="1589.8400000000001"/>
    <n v="3611.2079999999996"/>
    <n v="5042.0640000000003"/>
    <n v="3338.6639999999998"/>
    <n v="1340.008"/>
    <n v="499.66399999999999"/>
    <n v="136.27199999999999"/>
    <x v="64"/>
    <s v="Louisiana, 2010"/>
  </r>
  <r>
    <s v="El Paso County"/>
    <s v="Colorado"/>
    <n v="2010"/>
    <n v="599988"/>
    <n v="298850"/>
    <n v="301138"/>
    <n v="43199.135999999999"/>
    <n v="87598.247999999992"/>
    <n v="92398.152000000002"/>
    <n v="82198.356"/>
    <n v="83398.331999999995"/>
    <n v="90598.187999999995"/>
    <n v="62398.752"/>
    <n v="32399.351999999999"/>
    <n v="17999.64"/>
    <n v="7199.8559999999998"/>
    <x v="62"/>
    <s v="Colorado, 2010"/>
  </r>
  <r>
    <s v="Fremont County"/>
    <s v="Colorado"/>
    <n v="2010"/>
    <n v="46941"/>
    <n v="27080"/>
    <n v="19861"/>
    <n v="2112.3449999999998"/>
    <n v="4694.1000000000004"/>
    <n v="4834.9229999999998"/>
    <n v="6900.3270000000002"/>
    <n v="6524.799"/>
    <n v="7463.6189999999997"/>
    <n v="6477.8580000000002"/>
    <n v="4318.5720000000001"/>
    <n v="2863.4009999999998"/>
    <n v="704.11500000000001"/>
    <x v="62"/>
    <s v="Colorado, 2010"/>
  </r>
  <r>
    <s v="Garfield County"/>
    <s v="Colorado"/>
    <n v="2010"/>
    <n v="54761"/>
    <n v="28253"/>
    <n v="26508"/>
    <n v="4435.6409999999996"/>
    <n v="7885.5840000000007"/>
    <n v="7064.1689999999999"/>
    <n v="8433.1939999999995"/>
    <n v="8323.6720000000005"/>
    <n v="8268.9110000000001"/>
    <n v="5914.1880000000001"/>
    <n v="2464.2449999999999"/>
    <n v="1369.0250000000001"/>
    <n v="602.37099999999998"/>
    <x v="62"/>
    <s v="Colorado, 2010"/>
  </r>
  <r>
    <s v="Gilpin County"/>
    <s v="Colorado"/>
    <n v="2010"/>
    <n v="5126"/>
    <n v="2599"/>
    <n v="2527"/>
    <n v="246.048"/>
    <n v="502.34799999999996"/>
    <n v="343.44200000000001"/>
    <n v="671.50599999999997"/>
    <n v="917.55399999999997"/>
    <n v="1137.972"/>
    <n v="891.92399999999998"/>
    <n v="261.42599999999999"/>
    <n v="133.27600000000001"/>
    <n v="15.378"/>
    <x v="62"/>
    <s v="Colorado, 2010"/>
  </r>
  <r>
    <s v="Grand County"/>
    <s v="Colorado"/>
    <n v="2010"/>
    <n v="14526"/>
    <n v="7781"/>
    <n v="6745"/>
    <n v="769.87800000000004"/>
    <n v="1728.5940000000001"/>
    <n v="2120.7960000000003"/>
    <n v="1568.808"/>
    <n v="1946.4839999999999"/>
    <n v="2759.9399999999996"/>
    <n v="2237.0039999999999"/>
    <n v="784.404"/>
    <n v="595.56600000000003"/>
    <n v="29.052"/>
    <x v="62"/>
    <s v="Colorado, 2010"/>
  </r>
  <r>
    <s v="Gunnison County"/>
    <s v="Colorado"/>
    <n v="2010"/>
    <n v="15136"/>
    <n v="8184"/>
    <n v="6952"/>
    <n v="741.66399999999999"/>
    <n v="1453.056"/>
    <n v="3496.4160000000002"/>
    <n v="2346.08"/>
    <n v="2013.0880000000002"/>
    <n v="2043.3600000000001"/>
    <n v="1801.184"/>
    <n v="787.072"/>
    <n v="257.31200000000001"/>
    <n v="196.768"/>
    <x v="62"/>
    <s v="Colorado, 2010"/>
  </r>
  <r>
    <s v="Hinsdale County"/>
    <s v="Colorado"/>
    <n v="2010"/>
    <n v="489"/>
    <n v="208"/>
    <n v="281"/>
    <n v="35.207999999999998"/>
    <n v="10.757999999999999"/>
    <n v="9.7799999999999994"/>
    <n v="49.388999999999996"/>
    <n v="29.829000000000001"/>
    <n v="70.905000000000001"/>
    <n v="160.881"/>
    <n v="84.108000000000004"/>
    <n v="29.829000000000001"/>
    <n v="7.8239999999999998"/>
    <x v="62"/>
    <s v="Colorado, 2010"/>
  </r>
  <r>
    <s v="Huerfano County"/>
    <s v="Colorado"/>
    <n v="2010"/>
    <n v="6948"/>
    <n v="3498"/>
    <n v="3450"/>
    <n v="201.49199999999999"/>
    <n v="840.70800000000008"/>
    <n v="548.89200000000005"/>
    <n v="687.85199999999998"/>
    <n v="694.8"/>
    <n v="1090.836"/>
    <n v="1278.432"/>
    <n v="854.60400000000004"/>
    <n v="507.20400000000001"/>
    <n v="250.12799999999999"/>
    <x v="62"/>
    <s v="Colorado, 2010"/>
  </r>
  <r>
    <s v="Jackson County"/>
    <s v="Colorado"/>
    <n v="2010"/>
    <n v="1464"/>
    <n v="791"/>
    <n v="673"/>
    <n v="61.488"/>
    <n v="222.52800000000002"/>
    <n v="117.12"/>
    <n v="128.83199999999999"/>
    <n v="158.11200000000002"/>
    <n v="248.88"/>
    <n v="223.99199999999999"/>
    <n v="191.78399999999999"/>
    <n v="106.87199999999999"/>
    <n v="5.8559999999999999"/>
    <x v="62"/>
    <s v="Colorado, 2010"/>
  </r>
  <r>
    <s v="Jefferson County"/>
    <s v="Colorado"/>
    <n v="2010"/>
    <n v="528614"/>
    <n v="262074"/>
    <n v="266540"/>
    <n v="30659.612000000001"/>
    <n v="66605.364000000001"/>
    <n v="68191.206000000006"/>
    <n v="63962.294000000002"/>
    <n v="75591.801999999996"/>
    <n v="91450.222000000009"/>
    <n v="68719.820000000007"/>
    <n v="34359.909999999996"/>
    <n v="20615.946"/>
    <n v="7929.21"/>
    <x v="62"/>
    <s v="Colorado, 2010"/>
  </r>
  <r>
    <s v="Kiowa County"/>
    <s v="Colorado"/>
    <n v="2010"/>
    <n v="1643"/>
    <n v="754"/>
    <n v="889"/>
    <n v="80.507000000000005"/>
    <n v="210.304"/>
    <n v="193.87400000000002"/>
    <n v="142.941"/>
    <n v="154.44200000000001"/>
    <n v="244.80700000000002"/>
    <n v="256.30799999999999"/>
    <n v="195.517"/>
    <n v="64.076999999999998"/>
    <n v="95.293999999999997"/>
    <x v="62"/>
    <s v="Colorado, 2010"/>
  </r>
  <r>
    <s v="Kit Carson County"/>
    <s v="Colorado"/>
    <n v="2010"/>
    <n v="8156"/>
    <n v="4567"/>
    <n v="3589"/>
    <n v="432.26799999999997"/>
    <n v="962.40800000000002"/>
    <n v="1101.06"/>
    <n v="1117.3719999999998"/>
    <n v="986.87599999999998"/>
    <n v="1370.2080000000001"/>
    <n v="905.31600000000003"/>
    <n v="693.26"/>
    <n v="424.11200000000002"/>
    <n v="171.27600000000001"/>
    <x v="62"/>
    <s v="Colorado, 2010"/>
  </r>
  <r>
    <s v="Lake County"/>
    <s v="Colorado"/>
    <n v="2010"/>
    <n v="7039"/>
    <n v="3577"/>
    <n v="3462"/>
    <n v="549.04200000000003"/>
    <n v="1020.655"/>
    <n v="717.97800000000007"/>
    <n v="1302.2150000000001"/>
    <n v="1140.318"/>
    <n v="915.06999999999994"/>
    <n v="816.524"/>
    <n v="309.71600000000001"/>
    <n v="119.663"/>
    <n v="126.702"/>
    <x v="62"/>
    <s v="Colorado, 2010"/>
  </r>
  <r>
    <s v="La Plata County"/>
    <s v="Colorado"/>
    <n v="2010"/>
    <n v="50149"/>
    <n v="25414"/>
    <n v="24735"/>
    <n v="2808.3440000000001"/>
    <n v="5616.6880000000001"/>
    <n v="8374.8829999999998"/>
    <n v="6469.2209999999995"/>
    <n v="6419.0720000000001"/>
    <n v="8324.7340000000004"/>
    <n v="6719.9660000000003"/>
    <n v="3309.8339999999998"/>
    <n v="1604.768"/>
    <n v="601.78800000000001"/>
    <x v="62"/>
    <s v="Colorado, 2010"/>
  </r>
  <r>
    <s v="Larimer County"/>
    <s v="Colorado"/>
    <n v="2010"/>
    <n v="291162"/>
    <n v="144373"/>
    <n v="146789"/>
    <n v="17178.558000000001"/>
    <n v="34939.440000000002"/>
    <n v="53573.807999999997"/>
    <n v="39889.194000000003"/>
    <n v="36686.411999999997"/>
    <n v="42800.813999999998"/>
    <n v="33483.629999999997"/>
    <n v="17469.72"/>
    <n v="10481.832"/>
    <n v="4658.5919999999996"/>
    <x v="62"/>
    <s v="Colorado, 2010"/>
  </r>
  <r>
    <s v="Dukes County"/>
    <s v="Massachusetts"/>
    <n v="2010"/>
    <n v="15675"/>
    <n v="7901"/>
    <n v="7774"/>
    <n v="909.15"/>
    <n v="1833.9749999999999"/>
    <n v="1959.375"/>
    <n v="1583.175"/>
    <n v="1818.3"/>
    <n v="2539.35"/>
    <n v="2304.2249999999999"/>
    <n v="1457.7750000000001"/>
    <n v="909.15"/>
    <n v="360.52499999999998"/>
    <x v="65"/>
    <s v="Massachusetts, 2010"/>
  </r>
  <r>
    <s v="Lincoln County"/>
    <s v="Colorado"/>
    <n v="2010"/>
    <n v="5476"/>
    <n v="3249"/>
    <n v="2227"/>
    <n v="334.036"/>
    <n v="542.12400000000002"/>
    <n v="717.35599999999999"/>
    <n v="717.35599999999999"/>
    <n v="777.59199999999998"/>
    <n v="909.01599999999996"/>
    <n v="596.88400000000001"/>
    <n v="421.65199999999999"/>
    <n v="284.75200000000001"/>
    <n v="169.756"/>
    <x v="62"/>
    <s v="Colorado, 2010"/>
  </r>
  <r>
    <s v="Logan County"/>
    <s v="Colorado"/>
    <n v="2010"/>
    <n v="22278"/>
    <n v="12000"/>
    <n v="10278"/>
    <n v="1180.7339999999999"/>
    <n v="2628.8040000000001"/>
    <n v="3475.3679999999999"/>
    <n v="2940.6959999999999"/>
    <n v="2962.9740000000002"/>
    <n v="3519.924"/>
    <n v="2383.7460000000001"/>
    <n v="1537.182"/>
    <n v="1047.066"/>
    <n v="601.50599999999997"/>
    <x v="62"/>
    <s v="Colorado, 2010"/>
  </r>
  <r>
    <s v="Mesa County"/>
    <s v="Colorado"/>
    <n v="2010"/>
    <n v="142284"/>
    <n v="70582"/>
    <n v="71702"/>
    <n v="9533.0280000000002"/>
    <n v="18070.067999999999"/>
    <n v="20062.044000000002"/>
    <n v="17927.784"/>
    <n v="16789.512000000002"/>
    <n v="21058.031999999999"/>
    <n v="17643.216"/>
    <n v="10813.583999999999"/>
    <n v="7398.768"/>
    <n v="2845.68"/>
    <x v="62"/>
    <s v="Colorado, 2010"/>
  </r>
  <r>
    <s v="Mineral County"/>
    <s v="Colorado"/>
    <n v="2010"/>
    <n v="1020"/>
    <n v="509"/>
    <n v="511"/>
    <n v="0"/>
    <n v="42.84"/>
    <n v="89.76"/>
    <n v="86.7"/>
    <n v="51"/>
    <n v="175.44"/>
    <n v="251.94"/>
    <n v="198.89999999999998"/>
    <n v="88.740000000000009"/>
    <n v="36.72"/>
    <x v="62"/>
    <s v="Colorado, 2010"/>
  </r>
  <r>
    <s v="Moffat County"/>
    <s v="Colorado"/>
    <n v="2010"/>
    <n v="13519"/>
    <n v="6826"/>
    <n v="6693"/>
    <n v="1027.444"/>
    <n v="2014.3310000000001"/>
    <n v="1730.432"/>
    <n v="1865.6219999999998"/>
    <n v="1825.0650000000001"/>
    <n v="2068.4070000000002"/>
    <n v="1622.28"/>
    <n v="784.10200000000009"/>
    <n v="473.16499999999996"/>
    <n v="121.67100000000001"/>
    <x v="62"/>
    <s v="Colorado, 2010"/>
  </r>
  <r>
    <s v="Montezuma County"/>
    <s v="Colorado"/>
    <n v="2010"/>
    <n v="25279"/>
    <n v="12594"/>
    <n v="12685"/>
    <n v="1567.298"/>
    <n v="3336.828"/>
    <n v="3008.201"/>
    <n v="2679.5740000000001"/>
    <n v="3033.48"/>
    <n v="3867.6869999999999"/>
    <n v="3791.8500000000004"/>
    <n v="2148.7150000000001"/>
    <n v="1415.624"/>
    <n v="455.02199999999999"/>
    <x v="62"/>
    <s v="Colorado, 2010"/>
  </r>
  <r>
    <s v="Montrose County"/>
    <s v="Colorado"/>
    <n v="2010"/>
    <n v="40266"/>
    <n v="19869"/>
    <n v="20397"/>
    <n v="2577.0239999999999"/>
    <n v="5717.7719999999999"/>
    <n v="4429.26"/>
    <n v="4308.4619999999995"/>
    <n v="4992.9840000000004"/>
    <n v="5919.1019999999999"/>
    <n v="5435.91"/>
    <n v="3744.7379999999998"/>
    <n v="2254.8960000000002"/>
    <n v="926.11800000000005"/>
    <x v="62"/>
    <s v="Colorado, 2010"/>
  </r>
  <r>
    <s v="Morgan County"/>
    <s v="Colorado"/>
    <n v="2010"/>
    <n v="27911"/>
    <n v="13811"/>
    <n v="14100"/>
    <n v="2009.5920000000001"/>
    <n v="4326.2049999999999"/>
    <n v="3740.0739999999996"/>
    <n v="3516.7860000000001"/>
    <n v="3488.875"/>
    <n v="4075.0060000000003"/>
    <n v="2902.7439999999997"/>
    <n v="1953.77"/>
    <n v="1311.817"/>
    <n v="614.04200000000003"/>
    <x v="62"/>
    <s v="Colorado, 2010"/>
  </r>
  <r>
    <s v="Otero County"/>
    <s v="Colorado"/>
    <n v="2010"/>
    <n v="18830"/>
    <n v="9235"/>
    <n v="9595"/>
    <n v="1223.95"/>
    <n v="2598.54"/>
    <n v="2542.0500000000002"/>
    <n v="1958.3200000000002"/>
    <n v="2165.4499999999998"/>
    <n v="2542.0500000000002"/>
    <n v="2429.0699999999997"/>
    <n v="1751.19"/>
    <n v="960.32999999999993"/>
    <n v="640.22"/>
    <x v="62"/>
    <s v="Colorado, 2010"/>
  </r>
  <r>
    <s v="Ouray County"/>
    <s v="Colorado"/>
    <n v="2010"/>
    <n v="4319"/>
    <n v="2120"/>
    <n v="2199"/>
    <n v="228.90700000000001"/>
    <n v="509.64200000000005"/>
    <n v="371.43400000000003"/>
    <n v="336.88200000000001"/>
    <n v="587.38400000000001"/>
    <n v="898.35200000000009"/>
    <n v="824.92900000000009"/>
    <n v="427.58100000000002"/>
    <n v="99.337000000000003"/>
    <n v="34.552"/>
    <x v="62"/>
    <s v="Colorado, 2010"/>
  </r>
  <r>
    <s v="Park County"/>
    <s v="Colorado"/>
    <n v="2010"/>
    <n v="16286"/>
    <n v="8843"/>
    <n v="7443"/>
    <n v="765.44200000000001"/>
    <n v="1644.886"/>
    <n v="1433.1680000000001"/>
    <n v="1856.6039999999998"/>
    <n v="2508.0439999999999"/>
    <n v="3631.7780000000002"/>
    <n v="2833.7640000000001"/>
    <n v="1188.8779999999999"/>
    <n v="358.29200000000003"/>
    <n v="81.430000000000007"/>
    <x v="62"/>
    <s v="Colorado, 2010"/>
  </r>
  <r>
    <s v="Phillips County"/>
    <s v="Colorado"/>
    <n v="2010"/>
    <n v="4394"/>
    <n v="2178"/>
    <n v="2216"/>
    <n v="329.55"/>
    <n v="623.94800000000009"/>
    <n v="518.49199999999996"/>
    <n v="461.37"/>
    <n v="536.06799999999998"/>
    <n v="588.79600000000005"/>
    <n v="522.88599999999997"/>
    <n v="338.33799999999997"/>
    <n v="333.94399999999996"/>
    <n v="131.82"/>
    <x v="62"/>
    <s v="Colorado, 2010"/>
  </r>
  <r>
    <s v="Pitkin County"/>
    <s v="Colorado"/>
    <n v="2010"/>
    <n v="16389"/>
    <n v="8543"/>
    <n v="7846"/>
    <n v="721.11599999999999"/>
    <n v="1622.511"/>
    <n v="1524.1770000000001"/>
    <n v="2425.5720000000001"/>
    <n v="2753.3519999999999"/>
    <n v="2982.7979999999998"/>
    <n v="2638.6289999999999"/>
    <n v="1147.23"/>
    <n v="508.05899999999997"/>
    <n v="49.167000000000002"/>
    <x v="62"/>
    <s v="Colorado, 2010"/>
  </r>
  <r>
    <s v="Prowers County"/>
    <s v="Colorado"/>
    <n v="2010"/>
    <n v="12734"/>
    <n v="6357"/>
    <n v="6377"/>
    <n v="1018.72"/>
    <n v="1948.3020000000001"/>
    <n v="1795.4939999999999"/>
    <n v="1464.4099999999999"/>
    <n v="1426.2080000000001"/>
    <n v="1770.0259999999998"/>
    <n v="1477.144"/>
    <n v="942.31600000000003"/>
    <n v="598.49800000000005"/>
    <n v="305.61599999999999"/>
    <x v="62"/>
    <s v="Colorado, 2010"/>
  </r>
  <r>
    <s v="Pueblo County"/>
    <s v="Colorado"/>
    <n v="2010"/>
    <n v="156244"/>
    <n v="76657"/>
    <n v="79587"/>
    <n v="10468.348"/>
    <n v="21405.428"/>
    <n v="21717.916000000001"/>
    <n v="18593.036"/>
    <n v="19218.012000000002"/>
    <n v="22186.648000000001"/>
    <n v="19218.011999999999"/>
    <n v="12030.788"/>
    <n v="8749.6640000000007"/>
    <n v="2812.3919999999998"/>
    <x v="62"/>
    <s v="Colorado, 2010"/>
  </r>
  <r>
    <s v="Rio Blanco County"/>
    <s v="Colorado"/>
    <n v="2010"/>
    <n v="6494"/>
    <n v="3288"/>
    <n v="3206"/>
    <n v="474.06200000000001"/>
    <n v="824.73800000000006"/>
    <n v="909.16000000000008"/>
    <n v="811.75"/>
    <n v="759.798"/>
    <n v="1116.9680000000001"/>
    <n v="792.26800000000003"/>
    <n v="448.08600000000001"/>
    <n v="298.72399999999999"/>
    <n v="51.951999999999998"/>
    <x v="62"/>
    <s v="Colorado, 2010"/>
  </r>
  <r>
    <s v="Rio Grande County"/>
    <s v="Colorado"/>
    <n v="2010"/>
    <n v="11926"/>
    <n v="5785"/>
    <n v="6141"/>
    <n v="751.33799999999997"/>
    <n v="1908.1599999999999"/>
    <n v="1681.5659999999998"/>
    <n v="1061.414"/>
    <n v="1323.7860000000001"/>
    <n v="1538.454"/>
    <n v="1633.8620000000001"/>
    <n v="1192.5999999999999"/>
    <n v="560.52199999999993"/>
    <n v="262.37200000000001"/>
    <x v="62"/>
    <s v="Colorado, 2010"/>
  </r>
  <r>
    <s v="Routt County"/>
    <s v="Colorado"/>
    <n v="2010"/>
    <n v="22924"/>
    <n v="12397"/>
    <n v="10527"/>
    <n v="1283.7439999999999"/>
    <n v="2613.3360000000002"/>
    <n v="2980.12"/>
    <n v="3346.904"/>
    <n v="3599.0680000000002"/>
    <n v="4195.0920000000006"/>
    <n v="3255.2080000000001"/>
    <n v="1123.2760000000001"/>
    <n v="481.404"/>
    <n v="68.772000000000006"/>
    <x v="62"/>
    <s v="Colorado, 2010"/>
  </r>
  <r>
    <s v="Saguache County"/>
    <s v="Colorado"/>
    <n v="2010"/>
    <n v="6161"/>
    <n v="3173"/>
    <n v="2988"/>
    <n v="394.30399999999997"/>
    <n v="763.96399999999994"/>
    <n v="782.44699999999989"/>
    <n v="554.49"/>
    <n v="837.89599999999996"/>
    <n v="979.59899999999993"/>
    <n v="1041.2090000000001"/>
    <n v="529.846"/>
    <n v="197.15199999999999"/>
    <n v="80.093000000000004"/>
    <x v="62"/>
    <s v="Colorado, 2010"/>
  </r>
  <r>
    <s v="San Juan County"/>
    <s v="Colorado"/>
    <n v="2010"/>
    <n v="752"/>
    <n v="484"/>
    <n v="268"/>
    <n v="9.7759999999999998"/>
    <n v="27.072000000000003"/>
    <n v="98.512"/>
    <n v="155.66399999999999"/>
    <n v="88.73599999999999"/>
    <n v="156.416"/>
    <n v="148.89600000000002"/>
    <n v="32.335999999999999"/>
    <n v="34.591999999999999"/>
    <n v="0"/>
    <x v="62"/>
    <s v="Colorado, 2010"/>
  </r>
  <r>
    <s v="San Miguel County"/>
    <s v="Colorado"/>
    <n v="2010"/>
    <n v="7299"/>
    <n v="3888"/>
    <n v="3411"/>
    <n v="430.64100000000002"/>
    <n v="810.18899999999996"/>
    <n v="678.80700000000002"/>
    <n v="1291.923"/>
    <n v="1306.521"/>
    <n v="1386.81"/>
    <n v="985.36500000000001"/>
    <n v="313.85699999999997"/>
    <n v="72.989999999999995"/>
    <n v="7.2990000000000004"/>
    <x v="62"/>
    <s v="Colorado, 2010"/>
  </r>
  <r>
    <s v="Sedgwick County"/>
    <s v="Colorado"/>
    <n v="2010"/>
    <n v="2412"/>
    <n v="1155"/>
    <n v="1257"/>
    <n v="79.596000000000004"/>
    <n v="287.02800000000002"/>
    <n v="241.2"/>
    <n v="142.30799999999999"/>
    <n v="279.79200000000003"/>
    <n v="405.21600000000001"/>
    <n v="311.14800000000002"/>
    <n v="296.67600000000004"/>
    <n v="173.66399999999999"/>
    <n v="192.96"/>
    <x v="62"/>
    <s v="Colorado, 2010"/>
  </r>
  <r>
    <s v="Summit County"/>
    <s v="Colorado"/>
    <n v="2010"/>
    <n v="27105"/>
    <n v="14924"/>
    <n v="12181"/>
    <n v="1544.9849999999999"/>
    <n v="2574.9749999999999"/>
    <n v="3361.0200000000004"/>
    <n v="5475.21"/>
    <n v="4634.9549999999999"/>
    <n v="4309.6949999999997"/>
    <n v="3144.1800000000003"/>
    <n v="1517.88"/>
    <n v="406.57499999999999"/>
    <n v="108.42"/>
    <x v="62"/>
    <s v="Colorado, 2010"/>
  </r>
  <r>
    <s v="Teller County"/>
    <s v="Colorado"/>
    <n v="2010"/>
    <n v="22821"/>
    <n v="11517"/>
    <n v="11304"/>
    <n v="981.303"/>
    <n v="2875.4459999999999"/>
    <n v="2304.9210000000003"/>
    <n v="1780.038"/>
    <n v="3058.0140000000001"/>
    <n v="4906.5149999999994"/>
    <n v="4199.0640000000003"/>
    <n v="1962.6059999999998"/>
    <n v="638.98800000000006"/>
    <n v="114.105"/>
    <x v="62"/>
    <s v="Colorado, 2010"/>
  </r>
  <r>
    <s v="Washington County"/>
    <s v="Colorado"/>
    <n v="2010"/>
    <n v="4773"/>
    <n v="2351"/>
    <n v="2422"/>
    <n v="267.28800000000001"/>
    <n v="606.17100000000005"/>
    <n v="548.89499999999998"/>
    <n v="472.52700000000004"/>
    <n v="610.94399999999996"/>
    <n v="782.77199999999993"/>
    <n v="625.26300000000003"/>
    <n v="391.38599999999997"/>
    <n v="338.88299999999998"/>
    <n v="128.87100000000001"/>
    <x v="62"/>
    <s v="Colorado, 2010"/>
  </r>
  <r>
    <s v="Weld County"/>
    <s v="Colorado"/>
    <n v="2010"/>
    <n v="242860"/>
    <n v="121654"/>
    <n v="121206"/>
    <n v="20157.38"/>
    <n v="37400.44"/>
    <n v="37157.58"/>
    <n v="34243.26"/>
    <n v="34000.400000000001"/>
    <n v="33271.82"/>
    <n v="24286"/>
    <n v="12628.72"/>
    <n v="7285.7999999999993"/>
    <n v="2185.7399999999998"/>
    <x v="62"/>
    <s v="Colorado, 2010"/>
  </r>
  <r>
    <s v="Yuma County"/>
    <s v="Colorado"/>
    <n v="2010"/>
    <n v="9896"/>
    <n v="4884"/>
    <n v="5012"/>
    <n v="791.68"/>
    <n v="1385.44"/>
    <n v="1177.6239999999998"/>
    <n v="1286.48"/>
    <n v="1088.56"/>
    <n v="1395.336"/>
    <n v="1187.52"/>
    <n v="761.99199999999996"/>
    <n v="653.13599999999997"/>
    <n v="158.33600000000001"/>
    <x v="62"/>
    <s v="Colorado, 2010"/>
  </r>
  <r>
    <s v="Fairfield County"/>
    <s v="Connecticut"/>
    <n v="2010"/>
    <n v="905342"/>
    <n v="439720"/>
    <n v="465622"/>
    <n v="57941.887999999999"/>
    <n v="129463.906"/>
    <n v="111357.06599999999"/>
    <n v="103208.988"/>
    <n v="137611.984"/>
    <n v="143949.378"/>
    <n v="101398.304"/>
    <n v="58847.23"/>
    <n v="42551.074000000001"/>
    <n v="19012.182000000001"/>
    <x v="66"/>
    <s v="Connecticut, 2010"/>
  </r>
  <r>
    <s v="Hartford County"/>
    <s v="Connecticut"/>
    <n v="2010"/>
    <n v="887976"/>
    <n v="428772"/>
    <n v="459204"/>
    <n v="51502.608"/>
    <n v="116324.856"/>
    <n v="116324.856"/>
    <n v="106557.12"/>
    <n v="124316.64"/>
    <n v="139412.23200000002"/>
    <n v="105669.144"/>
    <n v="60382.368000000002"/>
    <n v="45286.775999999998"/>
    <n v="21311.423999999999"/>
    <x v="66"/>
    <s v="Connecticut, 2010"/>
  </r>
  <r>
    <s v="Litchfield County"/>
    <s v="Connecticut"/>
    <n v="2010"/>
    <n v="189916"/>
    <n v="93295"/>
    <n v="96621"/>
    <n v="9495.7999999999993"/>
    <n v="24309.248"/>
    <n v="21270.592000000001"/>
    <n v="17282.356"/>
    <n v="27917.652000000002"/>
    <n v="34184.880000000005"/>
    <n v="26588.239999999998"/>
    <n v="14623.531999999999"/>
    <n v="9875.6320000000014"/>
    <n v="4557.9840000000004"/>
    <x v="66"/>
    <s v="Connecticut, 2010"/>
  </r>
  <r>
    <s v="Middlesex County"/>
    <s v="Connecticut"/>
    <n v="2010"/>
    <n v="164774"/>
    <n v="80583"/>
    <n v="84191"/>
    <n v="8568.2479999999996"/>
    <n v="20431.976000000002"/>
    <n v="19608.106"/>
    <n v="17136.495999999999"/>
    <n v="24880.874000000003"/>
    <n v="28011.58"/>
    <n v="22079.716"/>
    <n v="12358.05"/>
    <n v="8073.9260000000004"/>
    <n v="3954.576"/>
    <x v="66"/>
    <s v="Connecticut, 2010"/>
  </r>
  <r>
    <s v="New Haven County"/>
    <s v="Connecticut"/>
    <n v="2010"/>
    <n v="856688"/>
    <n v="412326"/>
    <n v="444362"/>
    <n v="48831.216"/>
    <n v="109656.064"/>
    <n v="119936.32000000001"/>
    <n v="106229.31200000001"/>
    <n v="120793.008"/>
    <n v="131073.264"/>
    <n v="100232.496"/>
    <n v="57398.095999999998"/>
    <n v="41977.712"/>
    <n v="22273.887999999999"/>
    <x v="66"/>
    <s v="Connecticut, 2010"/>
  </r>
  <r>
    <s v="New London County"/>
    <s v="Connecticut"/>
    <n v="2010"/>
    <n v="272360"/>
    <n v="135549"/>
    <n v="136811"/>
    <n v="15252.16"/>
    <n v="34045"/>
    <n v="37858.04"/>
    <n v="31866.120000000003"/>
    <n v="38947.479999999996"/>
    <n v="43849.960000000006"/>
    <n v="32955.56"/>
    <n v="19337.559999999998"/>
    <n v="13073.279999999999"/>
    <n v="4902.4799999999996"/>
    <x v="66"/>
    <s v="Connecticut, 2010"/>
  </r>
  <r>
    <s v="Tolland County"/>
    <s v="Connecticut"/>
    <n v="2010"/>
    <n v="151073"/>
    <n v="76217"/>
    <n v="74856"/>
    <n v="7100.4309999999996"/>
    <n v="18430.906000000003"/>
    <n v="30365.672999999999"/>
    <n v="14805.153999999999"/>
    <n v="21150.22"/>
    <n v="24624.898999999998"/>
    <n v="17222.322"/>
    <n v="9517.5990000000002"/>
    <n v="5589.701"/>
    <n v="2266.0949999999998"/>
    <x v="66"/>
    <s v="Connecticut, 2010"/>
  </r>
  <r>
    <s v="Windham County"/>
    <s v="Connecticut"/>
    <n v="2010"/>
    <n v="117708"/>
    <n v="58372"/>
    <n v="59336"/>
    <n v="6591.6480000000001"/>
    <n v="15419.748"/>
    <n v="17538.491999999998"/>
    <n v="13771.835999999999"/>
    <n v="16949.952000000001"/>
    <n v="19068.696"/>
    <n v="13654.128000000001"/>
    <n v="7533.3119999999999"/>
    <n v="4590.6120000000001"/>
    <n v="2354.16"/>
    <x v="66"/>
    <s v="Connecticut, 2010"/>
  </r>
  <r>
    <s v="Kent County"/>
    <s v="Delaware"/>
    <n v="2010"/>
    <n v="156918"/>
    <n v="75638"/>
    <n v="81280"/>
    <n v="10984.26"/>
    <n v="21811.601999999999"/>
    <n v="24008.453999999998"/>
    <n v="19300.914000000001"/>
    <n v="21027.012000000002"/>
    <n v="21968.52"/>
    <n v="17260.98"/>
    <n v="11768.85"/>
    <n v="6276.7199999999993"/>
    <n v="2353.77"/>
    <x v="67"/>
    <s v="Delaware, 2010"/>
  </r>
  <r>
    <s v="New Castle County"/>
    <s v="Delaware"/>
    <n v="2010"/>
    <n v="533514"/>
    <n v="258365"/>
    <n v="275149"/>
    <n v="33611.381999999998"/>
    <n v="69356.820000000007"/>
    <n v="80027.100000000006"/>
    <n v="70957.361999999994"/>
    <n v="76292.502000000008"/>
    <n v="80560.614000000001"/>
    <n v="58686.54"/>
    <n v="33611.381999999998"/>
    <n v="21340.560000000001"/>
    <n v="9069.7379999999994"/>
    <x v="67"/>
    <s v="Delaware, 2010"/>
  </r>
  <r>
    <s v="Sussex County"/>
    <s v="Delaware"/>
    <n v="2010"/>
    <n v="190846"/>
    <n v="93215"/>
    <n v="97631"/>
    <n v="11259.914000000001"/>
    <n v="21374.752"/>
    <n v="21183.905999999999"/>
    <n v="19657.137999999999"/>
    <n v="23092.366000000002"/>
    <n v="27672.67"/>
    <n v="28817.745999999999"/>
    <n v="22328.982"/>
    <n v="11832.451999999999"/>
    <n v="4198.6120000000001"/>
    <x v="67"/>
    <s v="Delaware, 2010"/>
  </r>
  <r>
    <s v="District of Columbia"/>
    <s v="District of Columbia"/>
    <n v="2010"/>
    <n v="584400"/>
    <n v="276101"/>
    <n v="308299"/>
    <n v="32142"/>
    <n v="53180.4"/>
    <n v="99932.4"/>
    <n v="113958"/>
    <n v="81816"/>
    <n v="75387.600000000006"/>
    <n v="61946.399999999994"/>
    <n v="35648.400000000001"/>
    <n v="22207.200000000001"/>
    <n v="9350.4"/>
    <x v="68"/>
    <s v="District of Columbia, 2010"/>
  </r>
  <r>
    <s v="Alachua County"/>
    <s v="Florida"/>
    <n v="2010"/>
    <n v="244247"/>
    <n v="118447"/>
    <n v="125800"/>
    <n v="12700.843999999999"/>
    <n v="23447.712"/>
    <n v="66923.678"/>
    <n v="35171.567999999999"/>
    <n v="26134.429"/>
    <n v="29798.133999999998"/>
    <n v="25157.440999999999"/>
    <n v="13189.338"/>
    <n v="8548.6450000000004"/>
    <n v="3175.2109999999998"/>
    <x v="69"/>
    <s v="Florida, 2010"/>
  </r>
  <r>
    <s v="Baker County"/>
    <s v="Florida"/>
    <n v="2010"/>
    <n v="26548"/>
    <n v="13951"/>
    <n v="12597"/>
    <n v="1911.4559999999999"/>
    <n v="3822.9119999999998"/>
    <n v="3876.0079999999998"/>
    <n v="3451.24"/>
    <n v="3955.652"/>
    <n v="3849.46"/>
    <n v="2999.924"/>
    <n v="1672.5239999999999"/>
    <n v="769.89200000000005"/>
    <n v="212.38399999999999"/>
    <x v="69"/>
    <s v="Florida, 2010"/>
  </r>
  <r>
    <s v="Bay County"/>
    <s v="Florida"/>
    <n v="2010"/>
    <n v="166798"/>
    <n v="82893"/>
    <n v="83905"/>
    <n v="10675.072"/>
    <n v="20015.760000000002"/>
    <n v="22517.73"/>
    <n v="21516.941999999999"/>
    <n v="22851.326000000001"/>
    <n v="25686.892"/>
    <n v="19848.962"/>
    <n v="13177.041999999999"/>
    <n v="7672.7079999999996"/>
    <n v="2501.9699999999998"/>
    <x v="69"/>
    <s v="Florida, 2010"/>
  </r>
  <r>
    <s v="Bradford County"/>
    <s v="Florida"/>
    <n v="2010"/>
    <n v="28750"/>
    <n v="16176"/>
    <n v="12574"/>
    <n v="1696.25"/>
    <n v="3076.25"/>
    <n v="3938.75"/>
    <n v="4111.25"/>
    <n v="3938.75"/>
    <n v="4657.5"/>
    <n v="3306.25"/>
    <n v="2156.25"/>
    <n v="1236.25"/>
    <n v="632.5"/>
    <x v="69"/>
    <s v="Florida, 2010"/>
  </r>
  <r>
    <s v="Brevard County"/>
    <s v="Florida"/>
    <n v="2010"/>
    <n v="540583"/>
    <n v="264955"/>
    <n v="275628"/>
    <n v="27029.15"/>
    <n v="60545.296000000002"/>
    <n v="64329.376999999993"/>
    <n v="53517.717000000004"/>
    <n v="67572.875"/>
    <n v="88655.611999999994"/>
    <n v="70275.790000000008"/>
    <n v="56220.631999999998"/>
    <n v="38921.975999999995"/>
    <n v="12433.409"/>
    <x v="69"/>
    <s v="Florida, 2010"/>
  </r>
  <r>
    <s v="Broward County"/>
    <s v="Florida"/>
    <n v="2010"/>
    <n v="1734139"/>
    <n v="840414"/>
    <n v="893725"/>
    <n v="105782.47900000001"/>
    <n v="216767.375"/>
    <n v="216767.375"/>
    <n v="223703.93099999998"/>
    <n v="261854.989"/>
    <n v="268791.54499999998"/>
    <n v="194223.56800000003"/>
    <n v="117921.452"/>
    <n v="84972.811000000002"/>
    <n v="41619.336000000003"/>
    <x v="69"/>
    <s v="Florida, 2010"/>
  </r>
  <r>
    <s v="Calhoun County"/>
    <s v="Florida"/>
    <n v="2010"/>
    <n v="14372"/>
    <n v="7648"/>
    <n v="6724"/>
    <n v="876.69200000000001"/>
    <n v="1624.0360000000001"/>
    <n v="1853.9879999999998"/>
    <n v="2012.08"/>
    <n v="1983.336"/>
    <n v="2040.8240000000001"/>
    <n v="1739.0120000000002"/>
    <n v="1264.7359999999999"/>
    <n v="790.46"/>
    <n v="215.58"/>
    <x v="69"/>
    <s v="Florida, 2010"/>
  </r>
  <r>
    <s v="Charlotte County"/>
    <s v="Florida"/>
    <n v="2010"/>
    <n v="159385"/>
    <n v="77597"/>
    <n v="81788"/>
    <n v="5737.86"/>
    <n v="13228.955"/>
    <n v="13547.725"/>
    <n v="10997.565000000001"/>
    <n v="15300.96"/>
    <n v="21038.82"/>
    <n v="26936.065000000002"/>
    <n v="27414.22"/>
    <n v="18010.504999999997"/>
    <n v="6853.5550000000003"/>
    <x v="69"/>
    <s v="Florida, 2010"/>
  </r>
  <r>
    <s v="Citrus County"/>
    <s v="Florida"/>
    <n v="2010"/>
    <n v="140686"/>
    <n v="68183"/>
    <n v="72503"/>
    <n v="5486.7539999999999"/>
    <n v="12661.74"/>
    <n v="12380.367999999999"/>
    <n v="9707.3339999999989"/>
    <n v="13927.914000000001"/>
    <n v="19133.296000000002"/>
    <n v="23775.934000000001"/>
    <n v="23635.248"/>
    <n v="14772.029999999999"/>
    <n v="5205.3819999999996"/>
    <x v="69"/>
    <s v="Florida, 2010"/>
  </r>
  <r>
    <s v="Clay County"/>
    <s v="Florida"/>
    <n v="2010"/>
    <n v="186076"/>
    <n v="91200"/>
    <n v="94876"/>
    <n v="11722.788"/>
    <n v="28283.552000000003"/>
    <n v="25492.412"/>
    <n v="21212.664000000001"/>
    <n v="28097.476000000002"/>
    <n v="28841.78"/>
    <n v="21770.892"/>
    <n v="12467.092000000001"/>
    <n v="6326.5839999999998"/>
    <n v="1860.76"/>
    <x v="69"/>
    <s v="Florida, 2010"/>
  </r>
  <r>
    <s v="Collier County"/>
    <s v="Florida"/>
    <n v="2010"/>
    <n v="316931"/>
    <n v="157541"/>
    <n v="159390"/>
    <n v="17748.135999999999"/>
    <n v="34228.547999999995"/>
    <n v="33277.754999999997"/>
    <n v="32326.962"/>
    <n v="37397.858"/>
    <n v="39933.305999999997"/>
    <n v="42785.684999999998"/>
    <n v="43102.616000000002"/>
    <n v="27256.065999999999"/>
    <n v="8874.0679999999993"/>
    <x v="69"/>
    <s v="Florida, 2010"/>
  </r>
  <r>
    <s v="Columbia County"/>
    <s v="Florida"/>
    <n v="2010"/>
    <n v="66964"/>
    <n v="34614"/>
    <n v="32350"/>
    <n v="4218.732"/>
    <n v="8504.4279999999999"/>
    <n v="9508.887999999999"/>
    <n v="8035.68"/>
    <n v="8169.6080000000002"/>
    <n v="10178.528"/>
    <n v="8504.4279999999999"/>
    <n v="5558.0120000000006"/>
    <n v="3147.308"/>
    <n v="1205.3520000000001"/>
    <x v="69"/>
    <s v="Florida, 2010"/>
  </r>
  <r>
    <s v="DeSoto County"/>
    <s v="Florida"/>
    <n v="2010"/>
    <n v="34557"/>
    <n v="19382"/>
    <n v="15175"/>
    <n v="2280.7620000000002"/>
    <n v="4146.84"/>
    <n v="5218.107"/>
    <n v="4596.0810000000001"/>
    <n v="4181.3969999999999"/>
    <n v="4285.0680000000002"/>
    <n v="3766.7129999999997"/>
    <n v="3524.8140000000003"/>
    <n v="2004.306"/>
    <n v="518.35500000000002"/>
    <x v="69"/>
    <s v="Florida, 2010"/>
  </r>
  <r>
    <s v="Dixie County"/>
    <s v="Florida"/>
    <n v="2010"/>
    <n v="16196"/>
    <n v="8883"/>
    <n v="7313"/>
    <n v="890.78"/>
    <n v="1749.1680000000001"/>
    <n v="2186.46"/>
    <n v="1716.7759999999998"/>
    <n v="1635.796"/>
    <n v="2575.1639999999998"/>
    <n v="2429.3999999999996"/>
    <n v="1781.56"/>
    <n v="842.19200000000001"/>
    <n v="356.31200000000001"/>
    <x v="69"/>
    <s v="Florida, 2010"/>
  </r>
  <r>
    <s v="Duval County"/>
    <s v="Florida"/>
    <n v="2010"/>
    <n v="854848"/>
    <n v="414413"/>
    <n v="440435"/>
    <n v="59839.360000000001"/>
    <n v="111130.23999999999"/>
    <n v="125662.656"/>
    <n v="126517.50399999999"/>
    <n v="121388.416"/>
    <n v="126517.504"/>
    <n v="92323.584000000003"/>
    <n v="49581.184000000001"/>
    <n v="30774.527999999998"/>
    <n v="11113.023999999999"/>
    <x v="69"/>
    <s v="Florida, 2010"/>
  </r>
  <r>
    <s v="Escambia County"/>
    <s v="Florida"/>
    <n v="2010"/>
    <n v="297940"/>
    <n v="147521"/>
    <n v="150419"/>
    <n v="18770.22"/>
    <n v="34858.980000000003"/>
    <n v="50649.8"/>
    <n v="37540.44"/>
    <n v="36050.740000000005"/>
    <n v="42903.360000000001"/>
    <n v="35156.92"/>
    <n v="22643.440000000002"/>
    <n v="14301.119999999999"/>
    <n v="5064.9799999999996"/>
    <x v="69"/>
    <s v="Florida, 2010"/>
  </r>
  <r>
    <s v="Flagler County"/>
    <s v="Florida"/>
    <n v="2010"/>
    <n v="91806"/>
    <n v="44349"/>
    <n v="47457"/>
    <n v="4682.1059999999998"/>
    <n v="10282.272000000001"/>
    <n v="9364.2119999999995"/>
    <n v="8170.7339999999995"/>
    <n v="11016.720000000001"/>
    <n v="12210.198"/>
    <n v="14321.736000000001"/>
    <n v="12485.616"/>
    <n v="6701.8379999999997"/>
    <n v="2386.9560000000001"/>
    <x v="69"/>
    <s v="Florida, 2010"/>
  </r>
  <r>
    <s v="Gadsden County"/>
    <s v="Florida"/>
    <n v="2010"/>
    <n v="46031"/>
    <n v="22195"/>
    <n v="23836"/>
    <n v="3222.17"/>
    <n v="6168.1540000000005"/>
    <n v="5891.9680000000008"/>
    <n v="5891.9680000000008"/>
    <n v="5937.9989999999998"/>
    <n v="7042.7430000000004"/>
    <n v="5937.9989999999998"/>
    <n v="3452.3249999999998"/>
    <n v="1795.2090000000001"/>
    <n v="736.49599999999998"/>
    <x v="69"/>
    <s v="Florida, 2010"/>
  </r>
  <r>
    <s v="Gilchrist County"/>
    <s v="Florida"/>
    <n v="2010"/>
    <n v="16683"/>
    <n v="8606"/>
    <n v="8077"/>
    <n v="917.56500000000005"/>
    <n v="2018.643"/>
    <n v="2802.7440000000001"/>
    <n v="1568.202"/>
    <n v="1985.277"/>
    <n v="2535.8159999999998"/>
    <n v="2185.473"/>
    <n v="1518.1529999999998"/>
    <n v="850.83300000000008"/>
    <n v="316.97699999999998"/>
    <x v="69"/>
    <s v="Florida, 2010"/>
  </r>
  <r>
    <s v="Glades County"/>
    <s v="Florida"/>
    <n v="2010"/>
    <n v="12617"/>
    <n v="6947"/>
    <n v="5670"/>
    <n v="567.76499999999999"/>
    <n v="1450.9549999999999"/>
    <n v="1488.806"/>
    <n v="1665.444"/>
    <n v="1526.6569999999999"/>
    <n v="1614.9760000000001"/>
    <n v="1678.0610000000001"/>
    <n v="1678.0609999999999"/>
    <n v="883.19"/>
    <n v="75.701999999999998"/>
    <x v="69"/>
    <s v="Florida, 2010"/>
  </r>
  <r>
    <s v="Gulf County"/>
    <s v="Florida"/>
    <n v="2010"/>
    <n v="15879"/>
    <n v="9302"/>
    <n v="6577"/>
    <n v="666.91800000000001"/>
    <n v="1699.0529999999999"/>
    <n v="1730.8110000000001"/>
    <n v="2111.9070000000002"/>
    <n v="2413.6080000000002"/>
    <n v="2381.8500000000004"/>
    <n v="2334.2129999999997"/>
    <n v="1540.2629999999999"/>
    <n v="698.67599999999993"/>
    <n v="269.94299999999998"/>
    <x v="69"/>
    <s v="Florida, 2010"/>
  </r>
  <r>
    <s v="Hamilton County"/>
    <s v="Florida"/>
    <n v="2010"/>
    <n v="14696"/>
    <n v="8649"/>
    <n v="6047"/>
    <n v="778.88800000000003"/>
    <n v="1616.56"/>
    <n v="2454.232"/>
    <n v="2028.048"/>
    <n v="1969.2640000000001"/>
    <n v="2160.3119999999999"/>
    <n v="1866.3920000000001"/>
    <n v="1043.4159999999999"/>
    <n v="558.44799999999998"/>
    <n v="220.44"/>
    <x v="69"/>
    <s v="Florida, 2010"/>
  </r>
  <r>
    <s v="Hardee County"/>
    <s v="Florida"/>
    <n v="2010"/>
    <n v="27521"/>
    <n v="14895"/>
    <n v="12626"/>
    <n v="2119.1170000000002"/>
    <n v="4100.6289999999999"/>
    <n v="4155.6710000000003"/>
    <n v="3907.982"/>
    <n v="3907.982"/>
    <n v="3082.3519999999999"/>
    <n v="2559.453"/>
    <n v="2119.1170000000002"/>
    <n v="1238.4449999999999"/>
    <n v="330.25200000000001"/>
    <x v="69"/>
    <s v="Florida, 2010"/>
  </r>
  <r>
    <s v="Hendry County"/>
    <s v="Florida"/>
    <n v="2010"/>
    <n v="39030"/>
    <n v="20861"/>
    <n v="18169"/>
    <n v="3161.43"/>
    <n v="5893.5300000000007"/>
    <n v="6596.07"/>
    <n v="5347.1100000000006"/>
    <n v="5425.17"/>
    <n v="4839.7199999999993"/>
    <n v="3473.67"/>
    <n v="2497.92"/>
    <n v="1405.08"/>
    <n v="429.33"/>
    <x v="69"/>
    <s v="Florida, 2010"/>
  </r>
  <r>
    <s v="Hernando County"/>
    <s v="Florida"/>
    <n v="2010"/>
    <n v="170337"/>
    <n v="81546"/>
    <n v="88791"/>
    <n v="8516.85"/>
    <n v="19248.080999999998"/>
    <n v="17374.374"/>
    <n v="14989.656000000001"/>
    <n v="19759.092000000001"/>
    <n v="22995.494999999999"/>
    <n v="23847.18"/>
    <n v="22314.147000000001"/>
    <n v="15841.341"/>
    <n v="5110.1099999999997"/>
    <x v="69"/>
    <s v="Florida, 2010"/>
  </r>
  <r>
    <s v="Highlands County"/>
    <s v="Florida"/>
    <n v="2010"/>
    <n v="98807"/>
    <n v="48261"/>
    <n v="50546"/>
    <n v="5039.1570000000002"/>
    <n v="9880.7000000000007"/>
    <n v="10078.313999999998"/>
    <n v="8003.3670000000002"/>
    <n v="9485.4719999999998"/>
    <n v="11758.032999999999"/>
    <n v="13338.945"/>
    <n v="15907.927"/>
    <n v="11362.805"/>
    <n v="3853.473"/>
    <x v="69"/>
    <s v="Florida, 2010"/>
  </r>
  <r>
    <s v="Hillsborough County"/>
    <s v="Florida"/>
    <n v="2010"/>
    <n v="1200236"/>
    <n v="585512"/>
    <n v="614724"/>
    <n v="80415.812000000005"/>
    <n v="160831.62400000001"/>
    <n v="175234.45600000001"/>
    <n v="170433.51199999999"/>
    <n v="176434.69199999998"/>
    <n v="171633.74800000002"/>
    <n v="126024.78"/>
    <n v="74414.631999999998"/>
    <n v="45608.968000000001"/>
    <n v="18003.54"/>
    <x v="69"/>
    <s v="Florida, 2010"/>
  </r>
  <r>
    <s v="Holmes County"/>
    <s v="Florida"/>
    <n v="2010"/>
    <n v="19992"/>
    <n v="10477"/>
    <n v="9515"/>
    <n v="1139.5440000000001"/>
    <n v="2479.0079999999998"/>
    <n v="2479.0079999999998"/>
    <n v="2459.0160000000001"/>
    <n v="2638.9440000000004"/>
    <n v="2818.8720000000003"/>
    <n v="2658.9360000000001"/>
    <n v="1999.2"/>
    <n v="939.62400000000002"/>
    <n v="379.84800000000001"/>
    <x v="69"/>
    <s v="Florida, 2010"/>
  </r>
  <r>
    <s v="Indian River County"/>
    <s v="Florida"/>
    <n v="2010"/>
    <n v="135518"/>
    <n v="65606"/>
    <n v="69912"/>
    <n v="6504.8639999999996"/>
    <n v="14364.907999999999"/>
    <n v="14093.871999999999"/>
    <n v="12196.619999999999"/>
    <n v="14771.462"/>
    <n v="18565.966"/>
    <n v="18837.002"/>
    <n v="16939.75"/>
    <n v="13822.835999999999"/>
    <n v="5285.2020000000002"/>
    <x v="69"/>
    <s v="Florida, 2010"/>
  </r>
  <r>
    <s v="Jackson County"/>
    <s v="Florida"/>
    <n v="2010"/>
    <n v="49334"/>
    <n v="27230"/>
    <n v="22104"/>
    <n v="2664.0360000000001"/>
    <n v="5081.402"/>
    <n v="6857.4260000000004"/>
    <n v="6413.42"/>
    <n v="7054.7619999999997"/>
    <n v="7449.4340000000002"/>
    <n v="6216.0839999999998"/>
    <n v="4242.7240000000002"/>
    <n v="2269.364"/>
    <n v="1134.682"/>
    <x v="69"/>
    <s v="Florida, 2010"/>
  </r>
  <r>
    <s v="Jefferson County"/>
    <s v="Florida"/>
    <n v="2010"/>
    <n v="14583"/>
    <n v="7472"/>
    <n v="7111"/>
    <n v="831.23099999999999"/>
    <n v="1472.883"/>
    <n v="2056.203"/>
    <n v="1195.806"/>
    <n v="1822.875"/>
    <n v="2566.6080000000002"/>
    <n v="2129.1179999999999"/>
    <n v="1458.3000000000002"/>
    <n v="918.72900000000004"/>
    <n v="131.24700000000001"/>
    <x v="69"/>
    <s v="Florida, 2010"/>
  </r>
  <r>
    <s v="Lafayette County"/>
    <s v="Florida"/>
    <n v="2010"/>
    <n v="8506"/>
    <n v="4575"/>
    <n v="3931"/>
    <n v="544.38400000000001"/>
    <n v="1156.816"/>
    <n v="1573.6100000000001"/>
    <n v="952.67200000000003"/>
    <n v="1122.7919999999999"/>
    <n v="1114.2860000000001"/>
    <n v="825.08199999999999"/>
    <n v="603.92600000000004"/>
    <n v="374.26400000000001"/>
    <n v="221.15600000000001"/>
    <x v="69"/>
    <s v="Florida, 2010"/>
  </r>
  <r>
    <s v="Lake County"/>
    <s v="Florida"/>
    <n v="2010"/>
    <n v="291671"/>
    <n v="141653"/>
    <n v="150018"/>
    <n v="16333.575999999999"/>
    <n v="33833.836000000003"/>
    <n v="30042.113000000001"/>
    <n v="28875.429"/>
    <n v="36167.203999999998"/>
    <n v="38500.572"/>
    <n v="39083.914000000004"/>
    <n v="38500.572"/>
    <n v="23917.021999999997"/>
    <n v="7291.7749999999996"/>
    <x v="69"/>
    <s v="Florida, 2010"/>
  </r>
  <r>
    <s v="Lee County"/>
    <s v="Florida"/>
    <n v="2010"/>
    <n v="606165"/>
    <n v="298205"/>
    <n v="307960"/>
    <n v="33945.24"/>
    <n v="66071.985000000001"/>
    <n v="66678.149999999994"/>
    <n v="66071.985000000001"/>
    <n v="73345.964999999997"/>
    <n v="80013.78"/>
    <n v="84256.934999999998"/>
    <n v="74558.294999999998"/>
    <n v="45462.375"/>
    <n v="16366.455"/>
    <x v="69"/>
    <s v="Florida, 2010"/>
  </r>
  <r>
    <s v="Leon County"/>
    <s v="Florida"/>
    <n v="2010"/>
    <n v="270409"/>
    <n v="128808"/>
    <n v="141601"/>
    <n v="15142.904"/>
    <n v="28933.762999999999"/>
    <n v="72199.203000000009"/>
    <n v="37586.851000000002"/>
    <n v="30826.626"/>
    <n v="34071.534"/>
    <n v="27852.127"/>
    <n v="13250.041000000001"/>
    <n v="7841.8610000000008"/>
    <n v="2974.4989999999998"/>
    <x v="69"/>
    <s v="Florida, 2010"/>
  </r>
  <r>
    <s v="Levy County"/>
    <s v="Florida"/>
    <n v="2010"/>
    <n v="40415"/>
    <n v="19846"/>
    <n v="20569"/>
    <n v="2303.6550000000002"/>
    <n v="4890.2150000000001"/>
    <n v="4647.7250000000004"/>
    <n v="4001.085"/>
    <n v="4849.7999999999993"/>
    <n v="6183.4949999999999"/>
    <n v="6062.25"/>
    <n v="4526.4799999999996"/>
    <n v="2344.0699999999997"/>
    <n v="565.80999999999995"/>
    <x v="69"/>
    <s v="Florida, 2010"/>
  </r>
  <r>
    <s v="Liberty County"/>
    <s v="Florida"/>
    <n v="2010"/>
    <n v="8230"/>
    <n v="4914"/>
    <n v="3316"/>
    <n v="395.04"/>
    <n v="806.54"/>
    <n v="1687.15"/>
    <n v="1045.21"/>
    <n v="1341.4899999999998"/>
    <n v="1316.8"/>
    <n v="929.99"/>
    <n v="518.49"/>
    <n v="139.91"/>
    <n v="49.38"/>
    <x v="69"/>
    <s v="Florida, 2010"/>
  </r>
  <r>
    <s v="Madison County"/>
    <s v="Florida"/>
    <n v="2010"/>
    <n v="19300"/>
    <n v="10131"/>
    <n v="9169"/>
    <n v="1215.9000000000001"/>
    <n v="2123"/>
    <n v="2682.7"/>
    <n v="2451.1"/>
    <n v="2470.4"/>
    <n v="2856.4"/>
    <n v="2509"/>
    <n v="1601.9"/>
    <n v="887.8"/>
    <n v="501.8"/>
    <x v="69"/>
    <s v="Florida, 2010"/>
  </r>
  <r>
    <s v="Manatee County"/>
    <s v="Florida"/>
    <n v="2010"/>
    <n v="318619"/>
    <n v="154353"/>
    <n v="164266"/>
    <n v="18479.901999999998"/>
    <n v="36322.565999999999"/>
    <n v="33773.614000000001"/>
    <n v="32180.519"/>
    <n v="38234.28"/>
    <n v="43332.184000000001"/>
    <n v="43650.803"/>
    <n v="36641.184999999998"/>
    <n v="26763.995999999999"/>
    <n v="8921.3320000000003"/>
    <x v="69"/>
    <s v="Florida, 2010"/>
  </r>
  <r>
    <s v="Marion County"/>
    <s v="Florida"/>
    <n v="2010"/>
    <n v="326833"/>
    <n v="157123"/>
    <n v="169710"/>
    <n v="17322.149000000001"/>
    <n v="35297.964"/>
    <n v="35297.964"/>
    <n v="31049.134999999998"/>
    <n v="37258.962"/>
    <n v="43141.955999999998"/>
    <n v="46083.453000000001"/>
    <n v="44449.288"/>
    <n v="28107.637999999999"/>
    <n v="8497.6579999999994"/>
    <x v="69"/>
    <s v="Florida, 2010"/>
  </r>
  <r>
    <s v="Martin County"/>
    <s v="Florida"/>
    <n v="2010"/>
    <n v="144322"/>
    <n v="71351"/>
    <n v="72971"/>
    <n v="6205.8459999999995"/>
    <n v="14720.844000000001"/>
    <n v="14432.2"/>
    <n v="11545.76"/>
    <n v="16452.707999999999"/>
    <n v="21503.977999999999"/>
    <n v="20638.046000000002"/>
    <n v="18761.86"/>
    <n v="14576.522000000001"/>
    <n v="5339.9139999999998"/>
    <x v="69"/>
    <s v="Florida, 2010"/>
  </r>
  <r>
    <s v="Miami-Dade County"/>
    <s v="Florida"/>
    <n v="2010"/>
    <n v="2445374"/>
    <n v="1182784"/>
    <n v="1262590"/>
    <n v="151613.18799999999"/>
    <n v="295890.25399999996"/>
    <n v="342352.36"/>
    <n v="335016.23800000001"/>
    <n v="374142.22200000001"/>
    <n v="349688.48200000002"/>
    <n v="259209.644"/>
    <n v="180957.67600000001"/>
    <n v="114932.57800000001"/>
    <n v="44016.732000000004"/>
    <x v="69"/>
    <s v="Florida, 2010"/>
  </r>
  <r>
    <s v="Monroe County"/>
    <s v="Florida"/>
    <n v="2010"/>
    <n v="73065"/>
    <n v="38795"/>
    <n v="34270"/>
    <n v="3141.7950000000001"/>
    <n v="6283.59"/>
    <n v="7014.24"/>
    <n v="8840.8650000000016"/>
    <n v="10156.035"/>
    <n v="13297.83"/>
    <n v="12713.310000000001"/>
    <n v="7087.3050000000003"/>
    <n v="3580.1849999999999"/>
    <n v="1095.9749999999999"/>
    <x v="69"/>
    <s v="Florida, 2010"/>
  </r>
  <r>
    <s v="Nassau County"/>
    <s v="Florida"/>
    <n v="2010"/>
    <n v="71099"/>
    <n v="34932"/>
    <n v="36167"/>
    <n v="3839.346"/>
    <n v="9029.5730000000003"/>
    <n v="8460.780999999999"/>
    <n v="7323.1970000000001"/>
    <n v="10024.958999999999"/>
    <n v="11162.543"/>
    <n v="10380.454"/>
    <n v="6683.3060000000005"/>
    <n v="3057.2570000000001"/>
    <n v="1137.5840000000001"/>
    <x v="69"/>
    <s v="Florida, 2010"/>
  </r>
  <r>
    <s v="Okaloosa County"/>
    <s v="Florida"/>
    <n v="2010"/>
    <n v="182076"/>
    <n v="91585"/>
    <n v="90491"/>
    <n v="11834.94"/>
    <n v="22031.196"/>
    <n v="26583.095999999998"/>
    <n v="24762.335999999999"/>
    <n v="23669.879999999997"/>
    <n v="28221.78"/>
    <n v="20574.588"/>
    <n v="13655.7"/>
    <n v="8011.3439999999991"/>
    <n v="2549.0639999999999"/>
    <x v="69"/>
    <s v="Florida, 2010"/>
  </r>
  <r>
    <s v="Okeechobee County"/>
    <s v="Florida"/>
    <n v="2010"/>
    <n v="39883"/>
    <n v="21322"/>
    <n v="18561"/>
    <n v="2632.2779999999998"/>
    <n v="5105.0240000000003"/>
    <n v="5743.152"/>
    <n v="4466.8960000000006"/>
    <n v="5623.5029999999997"/>
    <n v="5184.79"/>
    <n v="4227.598"/>
    <n v="3908.5340000000001"/>
    <n v="2472.7460000000001"/>
    <n v="518.47900000000004"/>
    <x v="69"/>
    <s v="Florida, 2010"/>
  </r>
  <r>
    <s v="Orange County"/>
    <s v="Florida"/>
    <n v="2010"/>
    <n v="1116094"/>
    <n v="550254"/>
    <n v="565840"/>
    <n v="74778.297999999995"/>
    <n v="147324.408"/>
    <n v="186387.698"/>
    <n v="175226.75799999997"/>
    <n v="166298.00599999999"/>
    <n v="155137.06599999999"/>
    <n v="104912.83600000001"/>
    <n v="58036.887999999999"/>
    <n v="34598.913999999997"/>
    <n v="13393.128000000001"/>
    <x v="69"/>
    <s v="Florida, 2010"/>
  </r>
  <r>
    <s v="Osceola County"/>
    <s v="Florida"/>
    <n v="2010"/>
    <n v="258531"/>
    <n v="126812"/>
    <n v="131719"/>
    <n v="17838.638999999999"/>
    <n v="38004.057000000001"/>
    <n v="38004.057000000001"/>
    <n v="34643.154000000002"/>
    <n v="39296.712"/>
    <n v="36452.870999999999"/>
    <n v="26370.161999999997"/>
    <n v="16287.453000000001"/>
    <n v="8790.0540000000001"/>
    <n v="2585.31"/>
    <x v="69"/>
    <s v="Florida, 2010"/>
  </r>
  <r>
    <s v="Palm Beach County"/>
    <s v="Florida"/>
    <n v="2010"/>
    <n v="1299356"/>
    <n v="629214"/>
    <n v="670142"/>
    <n v="70165.224000000002"/>
    <n v="148126.584"/>
    <n v="150725.296"/>
    <n v="141629.804"/>
    <n v="171514.992"/>
    <n v="183209.196"/>
    <n v="153324.008"/>
    <n v="123438.82"/>
    <n v="107846.548"/>
    <n v="46776.815999999999"/>
    <x v="69"/>
    <s v="Florida, 2010"/>
  </r>
  <r>
    <s v="Pasco County"/>
    <s v="Florida"/>
    <n v="2010"/>
    <n v="456514"/>
    <n v="221933"/>
    <n v="234581"/>
    <n v="25564.784"/>
    <n v="54781.68"/>
    <n v="48390.483999999997"/>
    <n v="49303.512000000002"/>
    <n v="61629.39"/>
    <n v="63455.445999999996"/>
    <n v="58433.792000000001"/>
    <n v="48846.998000000007"/>
    <n v="33782.036"/>
    <n v="12325.878000000001"/>
    <x v="69"/>
    <s v="Florida, 2010"/>
  </r>
  <r>
    <s v="Pinellas County"/>
    <s v="Florida"/>
    <n v="2010"/>
    <n v="918263"/>
    <n v="440533"/>
    <n v="477730"/>
    <n v="43158.360999999997"/>
    <n v="92744.562999999995"/>
    <n v="98254.141000000003"/>
    <n v="99172.40400000001"/>
    <n v="119374.19"/>
    <n v="146922.07999999999"/>
    <n v="127638.557"/>
    <n v="91826.299999999988"/>
    <n v="68869.725000000006"/>
    <n v="31220.941999999999"/>
    <x v="69"/>
    <s v="Florida, 2010"/>
  </r>
  <r>
    <s v="Polk County"/>
    <s v="Florida"/>
    <n v="2010"/>
    <n v="590116"/>
    <n v="289679"/>
    <n v="300437"/>
    <n v="38947.656000000003"/>
    <n v="76715.08"/>
    <n v="76715.08"/>
    <n v="70223.804000000004"/>
    <n v="74354.616000000009"/>
    <n v="77305.195999999996"/>
    <n v="70813.920000000013"/>
    <n v="57831.368000000002"/>
    <n v="34816.843999999997"/>
    <n v="11212.204"/>
    <x v="69"/>
    <s v="Florida, 2010"/>
  </r>
  <r>
    <s v="Putnam County"/>
    <s v="Florida"/>
    <n v="2010"/>
    <n v="74715"/>
    <n v="37213"/>
    <n v="37502"/>
    <n v="4781.76"/>
    <n v="9414.09"/>
    <n v="9414.09"/>
    <n v="7322.07"/>
    <n v="8891.0849999999991"/>
    <n v="10833.674999999999"/>
    <n v="10534.815000000001"/>
    <n v="7695.6450000000004"/>
    <n v="4333.47"/>
    <n v="1569.0150000000001"/>
    <x v="69"/>
    <s v="Florida, 2010"/>
  </r>
  <r>
    <s v="St. Johns County"/>
    <s v="Florida"/>
    <n v="2010"/>
    <n v="180624"/>
    <n v="88035"/>
    <n v="92589"/>
    <n v="9934.32"/>
    <n v="24384.239999999998"/>
    <n v="21855.504000000001"/>
    <n v="17339.903999999999"/>
    <n v="25829.232"/>
    <n v="29261.088"/>
    <n v="24745.487999999998"/>
    <n v="14811.168000000001"/>
    <n v="9031.2000000000007"/>
    <n v="3431.8560000000002"/>
    <x v="69"/>
    <s v="Florida, 2010"/>
  </r>
  <r>
    <s v="St. Lucie County"/>
    <s v="Florida"/>
    <n v="2010"/>
    <n v="269659"/>
    <n v="132263"/>
    <n v="137396"/>
    <n v="16449.199000000001"/>
    <n v="33437.716"/>
    <n v="31280.444"/>
    <n v="29662.489999999998"/>
    <n v="35325.328999999998"/>
    <n v="37752.26"/>
    <n v="32898.398000000001"/>
    <n v="27774.877"/>
    <n v="18336.811999999998"/>
    <n v="6471.8159999999998"/>
    <x v="69"/>
    <s v="Florida, 2010"/>
  </r>
  <r>
    <s v="Santa Rosa County"/>
    <s v="Florida"/>
    <n v="2010"/>
    <n v="147838"/>
    <n v="74289"/>
    <n v="73549"/>
    <n v="9018.1180000000004"/>
    <n v="20253.805999999997"/>
    <n v="19071.101999999999"/>
    <n v="17888.398000000001"/>
    <n v="22027.862000000001"/>
    <n v="23654.080000000002"/>
    <n v="17444.883999999998"/>
    <n v="11235.688"/>
    <n v="5470.0059999999994"/>
    <n v="1330.5419999999999"/>
    <x v="69"/>
    <s v="Florida, 2010"/>
  </r>
  <r>
    <s v="Sarasota County"/>
    <s v="Florida"/>
    <n v="2010"/>
    <n v="376200"/>
    <n v="179638"/>
    <n v="196562"/>
    <n v="15048"/>
    <n v="33858"/>
    <n v="33481.800000000003"/>
    <n v="30848.400000000001"/>
    <n v="40629.600000000006"/>
    <n v="51539.4"/>
    <n v="56806.2"/>
    <n v="54925.2"/>
    <n v="42510.6"/>
    <n v="16176.6"/>
    <x v="69"/>
    <s v="Florida, 2010"/>
  </r>
  <r>
    <s v="Seminole County"/>
    <s v="Florida"/>
    <n v="2010"/>
    <n v="417330"/>
    <n v="202489"/>
    <n v="214841"/>
    <n v="23370.48"/>
    <n v="55922.22"/>
    <n v="61347.509999999995"/>
    <n v="54252.899999999994"/>
    <n v="61347.51"/>
    <n v="65938.14"/>
    <n v="47992.95"/>
    <n v="25457.129999999997"/>
    <n v="15023.880000000001"/>
    <n v="7094.61"/>
    <x v="69"/>
    <s v="Florida, 2010"/>
  </r>
  <r>
    <s v="Sumter County"/>
    <s v="Florida"/>
    <n v="2010"/>
    <n v="85891"/>
    <n v="44927"/>
    <n v="40964"/>
    <n v="2319.0569999999998"/>
    <n v="4638.1139999999996"/>
    <n v="5067.5689999999995"/>
    <n v="6441.8249999999998"/>
    <n v="7558.4079999999994"/>
    <n v="8245.5360000000001"/>
    <n v="16748.744999999999"/>
    <n v="22761.114999999998"/>
    <n v="10049.246999999999"/>
    <n v="2233.1660000000002"/>
    <x v="69"/>
    <s v="Florida, 2010"/>
  </r>
  <r>
    <s v="Suwannee County"/>
    <s v="Florida"/>
    <n v="2010"/>
    <n v="40675"/>
    <n v="20336"/>
    <n v="20339"/>
    <n v="2603.1999999999998"/>
    <n v="5125.05"/>
    <n v="5165.7250000000004"/>
    <n v="4392.8999999999996"/>
    <n v="4596.2749999999996"/>
    <n v="5938.55"/>
    <n v="5409.7749999999996"/>
    <n v="4108.1750000000002"/>
    <n v="2481.1750000000002"/>
    <n v="894.85"/>
    <x v="69"/>
    <s v="Florida, 2010"/>
  </r>
  <r>
    <s v="Taylor County"/>
    <s v="Florida"/>
    <n v="2010"/>
    <n v="22000"/>
    <n v="11668"/>
    <n v="10332"/>
    <n v="1342"/>
    <n v="2486"/>
    <n v="2926"/>
    <n v="2728"/>
    <n v="3058"/>
    <n v="3168"/>
    <n v="2948"/>
    <n v="1980"/>
    <n v="1166"/>
    <n v="176"/>
    <x v="69"/>
    <s v="Florida, 2010"/>
  </r>
  <r>
    <s v="Union County"/>
    <s v="Florida"/>
    <n v="2010"/>
    <n v="15375"/>
    <n v="9678"/>
    <n v="5697"/>
    <n v="753.375"/>
    <n v="1998.75"/>
    <n v="2521.5"/>
    <n v="1998.75"/>
    <n v="2352.375"/>
    <n v="2275.5"/>
    <n v="2060.25"/>
    <n v="953.25"/>
    <n v="353.625"/>
    <n v="107.625"/>
    <x v="69"/>
    <s v="Florida, 2010"/>
  </r>
  <r>
    <s v="Volusia County"/>
    <s v="Florida"/>
    <n v="2010"/>
    <n v="496053"/>
    <n v="242472"/>
    <n v="253581"/>
    <n v="24802.65"/>
    <n v="53077.671000000002"/>
    <n v="62502.678"/>
    <n v="51589.512000000002"/>
    <n v="60518.466"/>
    <n v="73911.896999999997"/>
    <n v="67959.260999999999"/>
    <n v="51589.512000000002"/>
    <n v="36707.921999999999"/>
    <n v="13393.431"/>
    <x v="69"/>
    <s v="Florida, 2010"/>
  </r>
  <r>
    <s v="Wakulla County"/>
    <s v="Florida"/>
    <n v="2010"/>
    <n v="29368"/>
    <n v="15823"/>
    <n v="13545"/>
    <n v="1791.4480000000001"/>
    <n v="3788.4720000000002"/>
    <n v="3436.056"/>
    <n v="3935.3119999999999"/>
    <n v="4434.5679999999993"/>
    <n v="5110.0320000000002"/>
    <n v="3612.2640000000001"/>
    <n v="2055.7599999999998"/>
    <n v="998.51199999999994"/>
    <n v="234.94399999999999"/>
    <x v="69"/>
    <s v="Florida, 2010"/>
  </r>
  <r>
    <s v="Walton County"/>
    <s v="Florida"/>
    <n v="2010"/>
    <n v="53366"/>
    <n v="27445"/>
    <n v="25921"/>
    <n v="3201.96"/>
    <n v="5923.6260000000002"/>
    <n v="5816.8940000000002"/>
    <n v="6830.848"/>
    <n v="6884.2139999999999"/>
    <n v="8752.0239999999994"/>
    <n v="7631.3379999999997"/>
    <n v="5016.4040000000005"/>
    <n v="2668.3"/>
    <n v="640.39200000000005"/>
    <x v="69"/>
    <s v="Florida, 2010"/>
  </r>
  <r>
    <s v="Washington County"/>
    <s v="Florida"/>
    <n v="2010"/>
    <n v="24125"/>
    <n v="12864"/>
    <n v="11261"/>
    <n v="1423.375"/>
    <n v="2895"/>
    <n v="2895"/>
    <n v="3208.625"/>
    <n v="3184.5"/>
    <n v="3811.75"/>
    <n v="3136.25"/>
    <n v="2123"/>
    <n v="989.125"/>
    <n v="482.5"/>
    <x v="69"/>
    <s v="Florida, 2010"/>
  </r>
  <r>
    <s v="Appling County"/>
    <s v="Georgia"/>
    <n v="2010"/>
    <n v="18050"/>
    <n v="9161"/>
    <n v="8889"/>
    <n v="1173.25"/>
    <n v="2689.45"/>
    <n v="1985.5"/>
    <n v="2346.5"/>
    <n v="2418.6999999999998"/>
    <n v="2815.8"/>
    <n v="2274.3000000000002"/>
    <n v="1389.85"/>
    <n v="758.09999999999991"/>
    <n v="180.5"/>
    <x v="70"/>
    <s v="Georgia, 2010"/>
  </r>
  <r>
    <s v="Atkinson County"/>
    <s v="Georgia"/>
    <n v="2010"/>
    <n v="8332"/>
    <n v="3923"/>
    <n v="4409"/>
    <n v="766.54399999999998"/>
    <n v="1399.7760000000001"/>
    <n v="1166.48"/>
    <n v="1008.172"/>
    <n v="1224.8040000000001"/>
    <n v="1058.164"/>
    <n v="874.86"/>
    <n v="574.90800000000002"/>
    <n v="83.32"/>
    <n v="166.64"/>
    <x v="70"/>
    <s v="Georgia, 2010"/>
  </r>
  <r>
    <s v="Bacon County"/>
    <s v="Georgia"/>
    <n v="2010"/>
    <n v="10969"/>
    <n v="5418"/>
    <n v="5551"/>
    <n v="833.64400000000001"/>
    <n v="1634.3809999999999"/>
    <n v="1195.6210000000001"/>
    <n v="1568.567"/>
    <n v="1535.6599999999999"/>
    <n v="1480.8150000000001"/>
    <n v="1294.3420000000001"/>
    <n v="855.58199999999999"/>
    <n v="438.76"/>
    <n v="120.65900000000001"/>
    <x v="70"/>
    <s v="Georgia, 2010"/>
  </r>
  <r>
    <s v="Baker County"/>
    <s v="Georgia"/>
    <n v="2010"/>
    <n v="3657"/>
    <n v="1656"/>
    <n v="2001"/>
    <n v="446.154"/>
    <n v="471.75299999999999"/>
    <n v="533.92200000000003"/>
    <n v="307.18799999999999"/>
    <n v="398.613"/>
    <n v="559.52099999999996"/>
    <n v="383.98500000000001"/>
    <n v="351.072"/>
    <n v="138.96600000000001"/>
    <n v="65.825999999999993"/>
    <x v="70"/>
    <s v="Georgia, 2010"/>
  </r>
  <r>
    <s v="Baldwin County"/>
    <s v="Georgia"/>
    <n v="2010"/>
    <n v="46905"/>
    <n v="24130"/>
    <n v="22775"/>
    <n v="2814.3"/>
    <n v="4878.12"/>
    <n v="10459.815000000001"/>
    <n v="5628.6"/>
    <n v="5816.2199999999993"/>
    <n v="6519.7950000000001"/>
    <n v="5253.3600000000006"/>
    <n v="3142.6350000000002"/>
    <n v="1970.01"/>
    <n v="375.24"/>
    <x v="70"/>
    <s v="Georgia, 2010"/>
  </r>
  <r>
    <s v="Banks County"/>
    <s v="Georgia"/>
    <n v="2010"/>
    <n v="17840"/>
    <n v="9047"/>
    <n v="8793"/>
    <n v="1159.5999999999999"/>
    <n v="2640.3199999999997"/>
    <n v="2265.6799999999998"/>
    <n v="2140.8000000000002"/>
    <n v="2604.6400000000003"/>
    <n v="2604.64"/>
    <n v="2230"/>
    <n v="1355.8400000000001"/>
    <n v="535.20000000000005"/>
    <n v="285.44"/>
    <x v="70"/>
    <s v="Georgia, 2010"/>
  </r>
  <r>
    <s v="Barrow County"/>
    <s v="Georgia"/>
    <n v="2010"/>
    <n v="66359"/>
    <n v="32777"/>
    <n v="33582"/>
    <n v="5773.2330000000002"/>
    <n v="10152.927"/>
    <n v="8759.387999999999"/>
    <n v="10152.927"/>
    <n v="10617.439999999999"/>
    <n v="8626.67"/>
    <n v="6370.4639999999999"/>
    <n v="3583.386"/>
    <n v="1990.77"/>
    <n v="464.51299999999998"/>
    <x v="70"/>
    <s v="Georgia, 2010"/>
  </r>
  <r>
    <s v="Bartow County"/>
    <s v="Georgia"/>
    <n v="2010"/>
    <n v="97423"/>
    <n v="47769"/>
    <n v="49654"/>
    <n v="7209.3019999999997"/>
    <n v="14710.873"/>
    <n v="12664.990000000002"/>
    <n v="12859.835999999999"/>
    <n v="15295.411"/>
    <n v="14613.45"/>
    <n v="10326.838"/>
    <n v="5942.8029999999999"/>
    <n v="3214.9589999999998"/>
    <n v="876.80700000000002"/>
    <x v="70"/>
    <s v="Georgia, 2010"/>
  </r>
  <r>
    <s v="Ben Hill County"/>
    <s v="Georgia"/>
    <n v="2010"/>
    <n v="17631"/>
    <n v="8568"/>
    <n v="9063"/>
    <n v="1304.694"/>
    <n v="2556.4949999999999"/>
    <n v="2415.4470000000001"/>
    <n v="1904.1480000000001"/>
    <n v="2662.2809999999999"/>
    <n v="2292.0299999999997"/>
    <n v="2133.3510000000001"/>
    <n v="1216.539"/>
    <n v="934.44299999999998"/>
    <n v="229.203"/>
    <x v="70"/>
    <s v="Georgia, 2010"/>
  </r>
  <r>
    <s v="Berrien County"/>
    <s v="Georgia"/>
    <n v="2010"/>
    <n v="18708"/>
    <n v="9070"/>
    <n v="9638"/>
    <n v="1234.7280000000001"/>
    <n v="2675.2440000000001"/>
    <n v="2562.9960000000001"/>
    <n v="2151.42"/>
    <n v="2712.66"/>
    <n v="2562.9960000000001"/>
    <n v="2207.5439999999999"/>
    <n v="1515.348"/>
    <n v="710.904"/>
    <n v="355.452"/>
    <x v="70"/>
    <s v="Georgia, 2010"/>
  </r>
  <r>
    <s v="Bibb County"/>
    <s v="Georgia"/>
    <n v="2010"/>
    <n v="154810"/>
    <n v="72611"/>
    <n v="82199"/>
    <n v="11301.13"/>
    <n v="21828.21"/>
    <n v="22911.879999999997"/>
    <n v="20280.11"/>
    <n v="19506.059999999998"/>
    <n v="21673.4"/>
    <n v="17493.53"/>
    <n v="10062.65"/>
    <n v="7121.26"/>
    <n v="2322.15"/>
    <x v="70"/>
    <s v="Georgia, 2010"/>
  </r>
  <r>
    <s v="Bleckley County"/>
    <s v="Georgia"/>
    <n v="2010"/>
    <n v="12937"/>
    <n v="6074"/>
    <n v="6863"/>
    <n v="711.53499999999997"/>
    <n v="1759.432"/>
    <n v="2380.4079999999999"/>
    <n v="996.149"/>
    <n v="1901.739"/>
    <n v="1901.739"/>
    <n v="1358.385"/>
    <n v="996.149"/>
    <n v="659.78700000000003"/>
    <n v="258.74"/>
    <x v="70"/>
    <s v="Georgia, 2010"/>
  </r>
  <r>
    <s v="Brantley County"/>
    <s v="Georgia"/>
    <n v="2010"/>
    <n v="17650"/>
    <n v="8858"/>
    <n v="8792"/>
    <n v="1217.8499999999999"/>
    <n v="2629.8500000000004"/>
    <n v="2453.3500000000004"/>
    <n v="1994.4499999999998"/>
    <n v="2488.65"/>
    <n v="2612.1999999999998"/>
    <n v="2135.6499999999996"/>
    <n v="1341.4"/>
    <n v="670.7"/>
    <n v="88.25"/>
    <x v="70"/>
    <s v="Georgia, 2010"/>
  </r>
  <r>
    <s v="Lawrence County"/>
    <s v="Kentucky"/>
    <n v="2010"/>
    <n v="16338"/>
    <n v="7956"/>
    <n v="8382"/>
    <n v="1192.674"/>
    <n v="2009.5740000000001"/>
    <n v="2565.0659999999998"/>
    <n v="1617.462"/>
    <n v="2189.2919999999999"/>
    <n v="2238.306"/>
    <n v="2042.25"/>
    <n v="1339.7159999999999"/>
    <n v="702.53399999999999"/>
    <n v="441.12599999999998"/>
    <x v="71"/>
    <s v="Kentucky, 2010"/>
  </r>
  <r>
    <s v="Bryan County"/>
    <s v="Georgia"/>
    <n v="2010"/>
    <n v="29039"/>
    <n v="14340"/>
    <n v="14699"/>
    <n v="2090.808"/>
    <n v="4878.5519999999997"/>
    <n v="3833.1480000000001"/>
    <n v="3397.5630000000001"/>
    <n v="4791.4350000000004"/>
    <n v="4501.0450000000001"/>
    <n v="3136.212"/>
    <n v="1422.9110000000001"/>
    <n v="813.09199999999998"/>
    <n v="174.23400000000001"/>
    <x v="70"/>
    <s v="Georgia, 2010"/>
  </r>
  <r>
    <s v="Bulloch County"/>
    <s v="Georgia"/>
    <n v="2010"/>
    <n v="67298"/>
    <n v="33467"/>
    <n v="33831"/>
    <n v="3903.2840000000001"/>
    <n v="7604.674"/>
    <n v="21333.466"/>
    <n v="7873.866"/>
    <n v="7402.7800000000007"/>
    <n v="7402.78"/>
    <n v="5787.6280000000006"/>
    <n v="3634.0920000000001"/>
    <n v="1884.3440000000001"/>
    <n v="538.38400000000001"/>
    <x v="70"/>
    <s v="Georgia, 2010"/>
  </r>
  <r>
    <s v="Butts County"/>
    <s v="Georgia"/>
    <n v="2010"/>
    <n v="23401"/>
    <n v="12578"/>
    <n v="10823"/>
    <n v="1450.8620000000001"/>
    <n v="2854.922"/>
    <n v="3276.1400000000003"/>
    <n v="3299.5410000000002"/>
    <n v="3463.348"/>
    <n v="3533.5509999999999"/>
    <n v="2737.9169999999999"/>
    <n v="1614.6689999999999"/>
    <n v="748.83199999999999"/>
    <n v="421.21800000000002"/>
    <x v="70"/>
    <s v="Georgia, 2010"/>
  </r>
  <r>
    <s v="Calhoun County"/>
    <s v="Georgia"/>
    <n v="2010"/>
    <n v="6488"/>
    <n v="3688"/>
    <n v="2800"/>
    <n v="363.32799999999997"/>
    <n v="823.976"/>
    <n v="778.56"/>
    <n v="1109.4479999999999"/>
    <n v="960.22400000000005"/>
    <n v="999.15200000000004"/>
    <n v="713.68"/>
    <n v="369.81600000000003"/>
    <n v="233.56800000000001"/>
    <n v="129.76"/>
    <x v="70"/>
    <s v="Georgia, 2010"/>
  </r>
  <r>
    <s v="Camden County"/>
    <s v="Georgia"/>
    <n v="2010"/>
    <n v="49293"/>
    <n v="25210"/>
    <n v="24083"/>
    <n v="3844.8539999999998"/>
    <n v="7295.3639999999996"/>
    <n v="8971.3260000000009"/>
    <n v="6753.1409999999996"/>
    <n v="6851.7270000000008"/>
    <n v="6753.1409999999996"/>
    <n v="4584.2489999999998"/>
    <n v="2809.701"/>
    <n v="1281.6179999999999"/>
    <n v="246.465"/>
    <x v="70"/>
    <s v="Georgia, 2010"/>
  </r>
  <r>
    <s v="Candler County"/>
    <s v="Georgia"/>
    <n v="2010"/>
    <n v="10715"/>
    <n v="5385"/>
    <n v="5330"/>
    <n v="750.05"/>
    <n v="1478.67"/>
    <n v="1735.83"/>
    <n v="1071.5"/>
    <n v="1500.1"/>
    <n v="1307.23"/>
    <n v="1296.5149999999999"/>
    <n v="857.2"/>
    <n v="460.745"/>
    <n v="246.44499999999999"/>
    <x v="70"/>
    <s v="Georgia, 2010"/>
  </r>
  <r>
    <s v="Carroll County"/>
    <s v="Georgia"/>
    <n v="2010"/>
    <n v="109227"/>
    <n v="53334"/>
    <n v="55893"/>
    <n v="7864.3440000000001"/>
    <n v="15510.234"/>
    <n v="18568.59"/>
    <n v="15182.553"/>
    <n v="15182.553"/>
    <n v="14308.737000000001"/>
    <n v="11250.381000000001"/>
    <n v="6772.0740000000005"/>
    <n v="3276.8100000000004"/>
    <n v="1310.7239999999999"/>
    <x v="70"/>
    <s v="Georgia, 2010"/>
  </r>
  <r>
    <s v="Catoosa County"/>
    <s v="Georgia"/>
    <n v="2010"/>
    <n v="62951"/>
    <n v="30392"/>
    <n v="32559"/>
    <n v="3965.913"/>
    <n v="9127.8950000000004"/>
    <n v="7931.8259999999991"/>
    <n v="7742.973"/>
    <n v="9505.6009999999987"/>
    <n v="8876.0910000000003"/>
    <n v="7428.2179999999998"/>
    <n v="4973.1289999999999"/>
    <n v="2518.04"/>
    <n v="881.31399999999996"/>
    <x v="70"/>
    <s v="Georgia, 2010"/>
  </r>
  <r>
    <s v="Charlton County"/>
    <s v="Georgia"/>
    <n v="2010"/>
    <n v="12310"/>
    <n v="6789"/>
    <n v="5521"/>
    <n v="726.29"/>
    <n v="1612.6100000000001"/>
    <n v="1600.3000000000002"/>
    <n v="1735.71"/>
    <n v="1760.33"/>
    <n v="2043.46"/>
    <n v="1341.79"/>
    <n v="997.11"/>
    <n v="381.61"/>
    <n v="135.41"/>
    <x v="70"/>
    <s v="Georgia, 2010"/>
  </r>
  <r>
    <s v="Chatham County"/>
    <s v="Georgia"/>
    <n v="2010"/>
    <n v="256428"/>
    <n v="123225"/>
    <n v="133203"/>
    <n v="17949.96"/>
    <n v="31027.788"/>
    <n v="42823.475999999995"/>
    <n v="38464.199999999997"/>
    <n v="32053.5"/>
    <n v="34361.351999999999"/>
    <n v="28207.08"/>
    <n v="16924.248"/>
    <n v="10257.119999999999"/>
    <n v="4359.2759999999998"/>
    <x v="70"/>
    <s v="Georgia, 2010"/>
  </r>
  <r>
    <s v="Chattahoochee County"/>
    <s v="Georgia"/>
    <n v="2010"/>
    <n v="11702"/>
    <n v="7356"/>
    <n v="4346"/>
    <n v="959.56399999999996"/>
    <n v="1673.386"/>
    <n v="3136.136"/>
    <n v="2902.096"/>
    <n v="1427.644"/>
    <n v="748.928"/>
    <n v="397.86799999999999"/>
    <n v="386.16600000000005"/>
    <n v="70.212000000000003"/>
    <n v="11.702"/>
    <x v="70"/>
    <s v="Georgia, 2010"/>
  </r>
  <r>
    <s v="Chattooga County"/>
    <s v="Georgia"/>
    <n v="2010"/>
    <n v="25985"/>
    <n v="13369"/>
    <n v="12616"/>
    <n v="1559.1"/>
    <n v="3481.99"/>
    <n v="3196.1549999999997"/>
    <n v="3456.0050000000001"/>
    <n v="3845.7799999999997"/>
    <n v="3611.915"/>
    <n v="3092.2150000000001"/>
    <n v="2026.83"/>
    <n v="1325.2350000000001"/>
    <n v="389.77499999999998"/>
    <x v="70"/>
    <s v="Georgia, 2010"/>
  </r>
  <r>
    <s v="Cherokee County"/>
    <s v="Georgia"/>
    <n v="2010"/>
    <n v="206283"/>
    <n v="101974"/>
    <n v="104309"/>
    <n v="16090.074000000001"/>
    <n v="31973.864999999998"/>
    <n v="24753.96"/>
    <n v="28054.487999999998"/>
    <n v="35068.11"/>
    <n v="30942.449999999997"/>
    <n v="21659.715"/>
    <n v="10932.999"/>
    <n v="5363.3580000000002"/>
    <n v="1443.981"/>
    <x v="70"/>
    <s v="Georgia, 2010"/>
  </r>
  <r>
    <s v="Clarke County"/>
    <s v="Georgia"/>
    <n v="2010"/>
    <n v="115070"/>
    <n v="54781"/>
    <n v="60289"/>
    <n v="7134.34"/>
    <n v="10241.23"/>
    <n v="38548.449999999997"/>
    <n v="19101.62"/>
    <n v="11737.14"/>
    <n v="10241.23"/>
    <n v="8515.18"/>
    <n v="5063.08"/>
    <n v="3337.0299999999997"/>
    <n v="1265.77"/>
    <x v="70"/>
    <s v="Georgia, 2010"/>
  </r>
  <r>
    <s v="Clay County"/>
    <s v="Georgia"/>
    <n v="2010"/>
    <n v="2981"/>
    <n v="1436"/>
    <n v="1545"/>
    <n v="238.48"/>
    <n v="453.11199999999997"/>
    <n v="280.214"/>
    <n v="318.96699999999998"/>
    <n v="286.17600000000004"/>
    <n v="360.70100000000002"/>
    <n v="479.94100000000003"/>
    <n v="277.233"/>
    <n v="214.63200000000001"/>
    <n v="68.563000000000002"/>
    <x v="70"/>
    <s v="Georgia, 2010"/>
  </r>
  <r>
    <s v="Clayton County"/>
    <s v="Georgia"/>
    <n v="2010"/>
    <n v="260156"/>
    <n v="124630"/>
    <n v="135526"/>
    <n v="22113.26"/>
    <n v="41624.959999999999"/>
    <n v="39803.868000000002"/>
    <n v="41104.648000000001"/>
    <n v="41624.959999999999"/>
    <n v="34600.748"/>
    <n v="22373.415999999997"/>
    <n v="10406.24"/>
    <n v="4422.652"/>
    <n v="1560.9359999999999"/>
    <x v="70"/>
    <s v="Georgia, 2010"/>
  </r>
  <r>
    <s v="Clinch County"/>
    <s v="Georgia"/>
    <n v="2010"/>
    <n v="6841"/>
    <n v="3475"/>
    <n v="3366"/>
    <n v="588.32600000000002"/>
    <n v="827.76099999999997"/>
    <n v="944.05799999999999"/>
    <n v="937.21699999999998"/>
    <n v="841.44299999999998"/>
    <n v="1019.309"/>
    <n v="814.07899999999995"/>
    <n v="684.1"/>
    <n v="136.82"/>
    <n v="41.045999999999999"/>
    <x v="70"/>
    <s v="Georgia, 2010"/>
  </r>
  <r>
    <s v="Cobb County"/>
    <s v="Georgia"/>
    <n v="2010"/>
    <n v="677402"/>
    <n v="330411"/>
    <n v="346991"/>
    <n v="50127.748"/>
    <n v="95513.682000000001"/>
    <n v="91449.26999999999"/>
    <n v="102287.702"/>
    <n v="111093.928"/>
    <n v="101610.3"/>
    <n v="69095.004000000001"/>
    <n v="32515.296000000002"/>
    <n v="16935.050000000003"/>
    <n v="6096.6180000000004"/>
    <x v="70"/>
    <s v="Georgia, 2010"/>
  </r>
  <r>
    <s v="Coffee County"/>
    <s v="Georgia"/>
    <n v="2010"/>
    <n v="41647"/>
    <n v="20932"/>
    <n v="20715"/>
    <n v="3123.5250000000001"/>
    <n v="6163.7560000000003"/>
    <n v="6205.4030000000002"/>
    <n v="5539.0509999999995"/>
    <n v="5997.1679999999997"/>
    <n v="5705.6390000000001"/>
    <n v="4414.5820000000003"/>
    <n v="2707.0550000000003"/>
    <n v="1332.704"/>
    <n v="499.76400000000001"/>
    <x v="70"/>
    <s v="Georgia, 2010"/>
  </r>
  <r>
    <s v="Colquitt County"/>
    <s v="Georgia"/>
    <n v="2010"/>
    <n v="44712"/>
    <n v="22078"/>
    <n v="22634"/>
    <n v="3666.384"/>
    <n v="6572.6640000000007"/>
    <n v="6572.6640000000007"/>
    <n v="5767.848"/>
    <n v="6170.2560000000003"/>
    <n v="5544.2880000000005"/>
    <n v="4694.76"/>
    <n v="3219.2640000000001"/>
    <n v="1922.616"/>
    <n v="536.54399999999998"/>
    <x v="70"/>
    <s v="Georgia, 2010"/>
  </r>
  <r>
    <s v="Columbia County"/>
    <s v="Georgia"/>
    <n v="2010"/>
    <n v="117858"/>
    <n v="57287"/>
    <n v="60571"/>
    <n v="8014.3440000000001"/>
    <n v="18503.705999999998"/>
    <n v="15557.256000000001"/>
    <n v="13789.386"/>
    <n v="18267.989999999998"/>
    <n v="18503.705999999998"/>
    <n v="13200.096000000001"/>
    <n v="6835.7640000000001"/>
    <n v="3653.598"/>
    <n v="1296.4380000000001"/>
    <x v="70"/>
    <s v="Georgia, 2010"/>
  </r>
  <r>
    <s v="Cook County"/>
    <s v="Georgia"/>
    <n v="2010"/>
    <n v="16976"/>
    <n v="8190"/>
    <n v="8786"/>
    <n v="1307.152"/>
    <n v="2512.4479999999999"/>
    <n v="2342.6880000000001"/>
    <n v="2054.096"/>
    <n v="2427.5680000000002"/>
    <n v="2189.904"/>
    <n v="1918.288"/>
    <n v="1273.1999999999998"/>
    <n v="696.01599999999996"/>
    <n v="237.66399999999999"/>
    <x v="70"/>
    <s v="Georgia, 2010"/>
  </r>
  <r>
    <s v="Coweta County"/>
    <s v="Georgia"/>
    <n v="2010"/>
    <n v="121528"/>
    <n v="59505"/>
    <n v="62023"/>
    <n v="9114.6"/>
    <n v="18958.367999999999"/>
    <n v="14704.888000000001"/>
    <n v="15920.168000000001"/>
    <n v="19930.592000000001"/>
    <n v="17743.088000000003"/>
    <n v="13246.552"/>
    <n v="7291.6799999999994"/>
    <n v="3402.7840000000001"/>
    <n v="1093.752"/>
    <x v="70"/>
    <s v="Georgia, 2010"/>
  </r>
  <r>
    <s v="Crawford County"/>
    <s v="Georgia"/>
    <n v="2010"/>
    <n v="12821"/>
    <n v="6614"/>
    <n v="6207"/>
    <n v="756.43899999999996"/>
    <n v="1871.866"/>
    <n v="1538.52"/>
    <n v="1397.489"/>
    <n v="2000.076"/>
    <n v="2051.3599999999997"/>
    <n v="1589.8040000000001"/>
    <n v="1128.248"/>
    <n v="410.27199999999999"/>
    <n v="64.105000000000004"/>
    <x v="70"/>
    <s v="Georgia, 2010"/>
  </r>
  <r>
    <s v="Crisp County"/>
    <s v="Georgia"/>
    <n v="2010"/>
    <n v="23182"/>
    <n v="11213"/>
    <n v="11969"/>
    <n v="1738.65"/>
    <n v="3361.3900000000003"/>
    <n v="3245.48"/>
    <n v="2619.5659999999998"/>
    <n v="2781.84"/>
    <n v="3338.2080000000001"/>
    <n v="2874.5680000000002"/>
    <n v="1738.65"/>
    <n v="1112.7359999999999"/>
    <n v="370.91199999999998"/>
    <x v="70"/>
    <s v="Georgia, 2010"/>
  </r>
  <r>
    <s v="Dade County"/>
    <s v="Georgia"/>
    <n v="2010"/>
    <n v="16595"/>
    <n v="8149"/>
    <n v="8446"/>
    <n v="945.91499999999996"/>
    <n v="2007.9949999999999"/>
    <n v="2920.7200000000003"/>
    <n v="1858.6399999999999"/>
    <n v="2074.375"/>
    <n v="2456.06"/>
    <n v="2057.7799999999997"/>
    <n v="1377.385"/>
    <n v="763.37"/>
    <n v="149.35499999999999"/>
    <x v="70"/>
    <s v="Georgia, 2010"/>
  </r>
  <r>
    <s v="Dawson County"/>
    <s v="Georgia"/>
    <n v="2010"/>
    <n v="21758"/>
    <n v="10859"/>
    <n v="10899"/>
    <n v="1327.2380000000001"/>
    <n v="2915.5720000000001"/>
    <n v="2632.7179999999998"/>
    <n v="2545.6859999999997"/>
    <n v="3111.3940000000002"/>
    <n v="3307.2160000000003"/>
    <n v="3111.3940000000002"/>
    <n v="1892.9459999999999"/>
    <n v="718.01400000000001"/>
    <n v="174.06399999999999"/>
    <x v="70"/>
    <s v="Georgia, 2010"/>
  </r>
  <r>
    <s v="Decatur County"/>
    <s v="Georgia"/>
    <n v="2010"/>
    <n v="27920"/>
    <n v="13573"/>
    <n v="14347"/>
    <n v="1898.56"/>
    <n v="4048.4"/>
    <n v="3936.7200000000003"/>
    <n v="3406.24"/>
    <n v="3657.52"/>
    <n v="4048.3999999999996"/>
    <n v="3071.2"/>
    <n v="2094"/>
    <n v="1228.48"/>
    <n v="502.56"/>
    <x v="70"/>
    <s v="Georgia, 2010"/>
  </r>
  <r>
    <s v="DeKalb County"/>
    <s v="Georgia"/>
    <n v="2010"/>
    <n v="685371"/>
    <n v="328261"/>
    <n v="357110"/>
    <n v="50717.453999999998"/>
    <n v="89098.23"/>
    <n v="96637.311000000002"/>
    <n v="117883.81200000001"/>
    <n v="109659.36"/>
    <n v="95266.568999999989"/>
    <n v="67851.728999999992"/>
    <n v="32897.807999999997"/>
    <n v="17819.646000000001"/>
    <n v="8224.4519999999993"/>
    <x v="70"/>
    <s v="Georgia, 2010"/>
  </r>
  <r>
    <s v="Dodge County"/>
    <s v="Georgia"/>
    <n v="2010"/>
    <n v="21402"/>
    <n v="11532"/>
    <n v="9870"/>
    <n v="1326.924"/>
    <n v="2397.0239999999999"/>
    <n v="3788.154"/>
    <n v="2439.828"/>
    <n v="3210.3"/>
    <n v="2889.27"/>
    <n v="2482.6320000000001"/>
    <n v="1669.3560000000002"/>
    <n v="963.08999999999992"/>
    <n v="256.82400000000001"/>
    <x v="70"/>
    <s v="Georgia, 2010"/>
  </r>
  <r>
    <s v="Dooly County"/>
    <s v="Georgia"/>
    <n v="2010"/>
    <n v="14283"/>
    <n v="7621"/>
    <n v="6662"/>
    <n v="971.24400000000003"/>
    <n v="1699.6770000000001"/>
    <n v="1885.356"/>
    <n v="1613.979"/>
    <n v="2185.299"/>
    <n v="2185.299"/>
    <n v="1828.2240000000002"/>
    <n v="1156.923"/>
    <n v="571.31999999999994"/>
    <n v="199.96199999999999"/>
    <x v="70"/>
    <s v="Georgia, 2010"/>
  </r>
  <r>
    <s v="Dougherty County"/>
    <s v="Georgia"/>
    <n v="2010"/>
    <n v="94514"/>
    <n v="44092"/>
    <n v="50422"/>
    <n v="7183.0640000000003"/>
    <n v="13326.474"/>
    <n v="16256.407999999999"/>
    <n v="12664.876"/>
    <n v="11247.166000000001"/>
    <n v="12286.82"/>
    <n v="10302.026"/>
    <n v="6048.8960000000006"/>
    <n v="3875.0739999999996"/>
    <n v="1512.2239999999999"/>
    <x v="70"/>
    <s v="Georgia, 2010"/>
  </r>
  <r>
    <s v="Douglas County"/>
    <s v="Georgia"/>
    <n v="2010"/>
    <n v="127800"/>
    <n v="61611"/>
    <n v="66189"/>
    <n v="9712.7999999999993"/>
    <n v="20448"/>
    <n v="16997.400000000001"/>
    <n v="17892"/>
    <n v="21726"/>
    <n v="18403.2"/>
    <n v="12396.6"/>
    <n v="6390"/>
    <n v="2939.4"/>
    <n v="1022.4"/>
    <x v="70"/>
    <s v="Georgia, 2010"/>
  </r>
  <r>
    <s v="Echols County"/>
    <s v="Georgia"/>
    <n v="2010"/>
    <n v="3973"/>
    <n v="2075"/>
    <n v="1898"/>
    <n v="258.245"/>
    <n v="762.81600000000003"/>
    <n v="576.08500000000004"/>
    <n v="838.303"/>
    <n v="468.81400000000002"/>
    <n v="452.92200000000003"/>
    <n v="226.46100000000001"/>
    <n v="222.488"/>
    <n v="135.08199999999999"/>
    <n v="23.838000000000001"/>
    <x v="70"/>
    <s v="Georgia, 2010"/>
  </r>
  <r>
    <s v="Effingham County"/>
    <s v="Georgia"/>
    <n v="2010"/>
    <n v="50513"/>
    <n v="24931"/>
    <n v="25582"/>
    <n v="3687.4490000000001"/>
    <n v="8233.6190000000006"/>
    <n v="6920.2809999999999"/>
    <n v="6364.6379999999999"/>
    <n v="8031.5670000000009"/>
    <n v="7880.0280000000002"/>
    <n v="5000.7870000000003"/>
    <n v="2778.2150000000001"/>
    <n v="1212.3119999999999"/>
    <n v="353.59100000000001"/>
    <x v="70"/>
    <s v="Georgia, 2010"/>
  </r>
  <r>
    <s v="Elbert County"/>
    <s v="Georgia"/>
    <n v="2010"/>
    <n v="20421"/>
    <n v="9769"/>
    <n v="10652"/>
    <n v="1286.5229999999999"/>
    <n v="2634.3090000000002"/>
    <n v="2899.7820000000002"/>
    <n v="2205.4679999999998"/>
    <n v="2675.1509999999998"/>
    <n v="2920.203"/>
    <n v="2573.0460000000003"/>
    <n v="1613.259"/>
    <n v="1225.26"/>
    <n v="428.84100000000001"/>
    <x v="70"/>
    <s v="Georgia, 2010"/>
  </r>
  <r>
    <s v="Emanuel County"/>
    <s v="Georgia"/>
    <n v="2010"/>
    <n v="22348"/>
    <n v="10945"/>
    <n v="11403"/>
    <n v="1720.796"/>
    <n v="2949.9360000000001"/>
    <n v="3262.808"/>
    <n v="2838.1959999999999"/>
    <n v="2793.5"/>
    <n v="3128.7200000000003"/>
    <n v="2592.3680000000004"/>
    <n v="1765.492"/>
    <n v="916.26800000000003"/>
    <n v="357.56799999999998"/>
    <x v="70"/>
    <s v="Georgia, 2010"/>
  </r>
  <r>
    <s v="Evans County"/>
    <s v="Georgia"/>
    <n v="2010"/>
    <n v="10966"/>
    <n v="5304"/>
    <n v="5662"/>
    <n v="778.58600000000001"/>
    <n v="1633.934"/>
    <n v="1612.002"/>
    <n v="1162.3960000000002"/>
    <n v="1699.73"/>
    <n v="1458.4780000000001"/>
    <n v="1151.43"/>
    <n v="789.55199999999991"/>
    <n v="548.29999999999995"/>
    <n v="131.59200000000001"/>
    <x v="70"/>
    <s v="Georgia, 2010"/>
  </r>
  <r>
    <s v="Fannin County"/>
    <s v="Georgia"/>
    <n v="2010"/>
    <n v="23337"/>
    <n v="11412"/>
    <n v="11925"/>
    <n v="1213.5239999999999"/>
    <n v="2497.0590000000002"/>
    <n v="2310.3629999999998"/>
    <n v="2100.33"/>
    <n v="2800.44"/>
    <n v="3640.5720000000001"/>
    <n v="3897.279"/>
    <n v="2847.114"/>
    <n v="1656.9269999999999"/>
    <n v="326.71800000000002"/>
    <x v="70"/>
    <s v="Georgia, 2010"/>
  </r>
  <r>
    <s v="Fayette County"/>
    <s v="Georgia"/>
    <n v="2010"/>
    <n v="105344"/>
    <n v="50941"/>
    <n v="54403"/>
    <n v="5161.8559999999998"/>
    <n v="16855.04"/>
    <n v="13800.064"/>
    <n v="8006.1440000000002"/>
    <n v="15696.255999999999"/>
    <n v="19383.296000000002"/>
    <n v="14221.44"/>
    <n v="7058.0480000000007"/>
    <n v="4003.0720000000001"/>
    <n v="1369.472"/>
    <x v="70"/>
    <s v="Georgia, 2010"/>
  </r>
  <r>
    <s v="Floyd County"/>
    <s v="Georgia"/>
    <n v="2010"/>
    <n v="95810"/>
    <n v="46462"/>
    <n v="49348"/>
    <n v="6610.89"/>
    <n v="12742.73"/>
    <n v="13796.64"/>
    <n v="11784.630000000001"/>
    <n v="13125.970000000001"/>
    <n v="13125.970000000001"/>
    <n v="11113.96"/>
    <n v="7281.5599999999995"/>
    <n v="4407.26"/>
    <n v="1724.58"/>
    <x v="70"/>
    <s v="Georgia, 2010"/>
  </r>
  <r>
    <s v="Forsyth County"/>
    <s v="Georgia"/>
    <n v="2010"/>
    <n v="163885"/>
    <n v="81556"/>
    <n v="82329"/>
    <n v="13602.455"/>
    <n v="29007.645"/>
    <n v="16224.615000000002"/>
    <n v="19174.544999999998"/>
    <n v="32285.345000000001"/>
    <n v="24254.98"/>
    <n v="15405.19"/>
    <n v="8685.9050000000007"/>
    <n v="4261.01"/>
    <n v="983.31"/>
    <x v="70"/>
    <s v="Georgia, 2010"/>
  </r>
  <r>
    <s v="Franklin County"/>
    <s v="Georgia"/>
    <n v="2010"/>
    <n v="22121"/>
    <n v="10827"/>
    <n v="11294"/>
    <n v="1349.3810000000001"/>
    <n v="2720.8829999999998"/>
    <n v="3207.5450000000001"/>
    <n v="2344.826"/>
    <n v="2897.8510000000001"/>
    <n v="3074.819"/>
    <n v="2831.4880000000003"/>
    <n v="2035.1320000000001"/>
    <n v="1238.7760000000001"/>
    <n v="376.05700000000002"/>
    <x v="70"/>
    <s v="Georgia, 2010"/>
  </r>
  <r>
    <s v="Fulton County"/>
    <s v="Georgia"/>
    <n v="2010"/>
    <n v="886982"/>
    <n v="432939"/>
    <n v="454043"/>
    <n v="62088.74"/>
    <n v="117081.624"/>
    <n v="128612.39"/>
    <n v="149012.976"/>
    <n v="141030.13799999998"/>
    <n v="124177.48000000001"/>
    <n v="87811.217999999993"/>
    <n v="42575.135999999999"/>
    <n v="23061.531999999999"/>
    <n v="11530.766"/>
    <x v="70"/>
    <s v="Georgia, 2010"/>
  </r>
  <r>
    <s v="Gilmer County"/>
    <s v="Georgia"/>
    <n v="2010"/>
    <n v="28076"/>
    <n v="14303"/>
    <n v="13773"/>
    <n v="1712.636"/>
    <n v="3537.576"/>
    <n v="3144.5119999999997"/>
    <n v="3200.6639999999998"/>
    <n v="3677.9560000000001"/>
    <n v="4042.9439999999995"/>
    <n v="4183.3239999999996"/>
    <n v="2947.98"/>
    <n v="1263.42"/>
    <n v="364.988"/>
    <x v="70"/>
    <s v="Georgia, 2010"/>
  </r>
  <r>
    <s v="Glascock County"/>
    <s v="Georgia"/>
    <n v="2010"/>
    <n v="3007"/>
    <n v="1471"/>
    <n v="1536"/>
    <n v="174.40600000000001"/>
    <n v="451.04999999999995"/>
    <n v="351.81899999999996"/>
    <n v="393.91700000000003"/>
    <n v="430.00099999999998"/>
    <n v="463.07799999999997"/>
    <n v="318.74199999999996"/>
    <n v="204.476"/>
    <n v="156.364"/>
    <n v="69.161000000000001"/>
    <x v="70"/>
    <s v="Georgia, 2010"/>
  </r>
  <r>
    <s v="Glynn County"/>
    <s v="Georgia"/>
    <n v="2010"/>
    <n v="77632"/>
    <n v="37051"/>
    <n v="40581"/>
    <n v="5201.3440000000001"/>
    <n v="10325.056"/>
    <n v="9936.8960000000006"/>
    <n v="9315.84"/>
    <n v="10247.423999999999"/>
    <n v="11256.64"/>
    <n v="9936.8960000000006"/>
    <n v="6365.8240000000005"/>
    <n v="3881.6"/>
    <n v="1164.48"/>
    <x v="70"/>
    <s v="Georgia, 2010"/>
  </r>
  <r>
    <s v="Gordon County"/>
    <s v="Georgia"/>
    <n v="2010"/>
    <n v="54059"/>
    <n v="26689"/>
    <n v="27370"/>
    <n v="4216.6019999999999"/>
    <n v="8000.732"/>
    <n v="7243.9059999999999"/>
    <n v="7297.9650000000001"/>
    <n v="8054.7909999999993"/>
    <n v="7297.9650000000001"/>
    <n v="5838.3719999999994"/>
    <n v="3676.0119999999997"/>
    <n v="1675.8290000000002"/>
    <n v="702.76700000000005"/>
    <x v="70"/>
    <s v="Georgia, 2010"/>
  </r>
  <r>
    <s v="Grady County"/>
    <s v="Georgia"/>
    <n v="2010"/>
    <n v="24738"/>
    <n v="11865"/>
    <n v="12873"/>
    <n v="1904.826"/>
    <n v="3537.5340000000001"/>
    <n v="3314.8919999999998"/>
    <n v="3042.7740000000003"/>
    <n v="3314.8919999999998"/>
    <n v="3413.8440000000001"/>
    <n v="2943.8220000000001"/>
    <n v="1880.0880000000002"/>
    <n v="1038.9960000000001"/>
    <n v="346.33199999999999"/>
    <x v="70"/>
    <s v="Georgia, 2010"/>
  </r>
  <r>
    <s v="Greene County"/>
    <s v="Georgia"/>
    <n v="2010"/>
    <n v="15844"/>
    <n v="7759"/>
    <n v="8085"/>
    <n v="839.73199999999997"/>
    <n v="1885.4360000000001"/>
    <n v="1774.5280000000002"/>
    <n v="1695.308"/>
    <n v="1742.8400000000001"/>
    <n v="2091.4079999999999"/>
    <n v="2804.3879999999999"/>
    <n v="1996.3440000000001"/>
    <n v="808.04399999999998"/>
    <n v="205.97200000000001"/>
    <x v="70"/>
    <s v="Georgia, 2010"/>
  </r>
  <r>
    <s v="Gwinnett County"/>
    <s v="Georgia"/>
    <n v="2010"/>
    <n v="778022"/>
    <n v="385384"/>
    <n v="392638"/>
    <n v="63797.803999999996"/>
    <n v="126039.564"/>
    <n v="102698.90400000001"/>
    <n v="115925.27799999999"/>
    <n v="134597.80600000001"/>
    <n v="115147.25599999999"/>
    <n v="69243.957999999999"/>
    <n v="30342.858"/>
    <n v="14782.418"/>
    <n v="4668.1319999999996"/>
    <x v="70"/>
    <s v="Georgia, 2010"/>
  </r>
  <r>
    <s v="Habersham County"/>
    <s v="Georgia"/>
    <n v="2010"/>
    <n v="42212"/>
    <n v="18689"/>
    <n v="23523"/>
    <n v="2912.6280000000002"/>
    <n v="5403.1360000000004"/>
    <n v="6627.2839999999997"/>
    <n v="5445.348"/>
    <n v="5614.1959999999999"/>
    <n v="4643.32"/>
    <n v="5234.2880000000005"/>
    <n v="3503.596"/>
    <n v="2152.8119999999999"/>
    <n v="590.96799999999996"/>
    <x v="70"/>
    <s v="Georgia, 2010"/>
  </r>
  <r>
    <s v="Hall County"/>
    <s v="Georgia"/>
    <n v="2010"/>
    <n v="175001"/>
    <n v="87672"/>
    <n v="87329"/>
    <n v="14700.084000000001"/>
    <n v="26600.152000000002"/>
    <n v="23975.137000000002"/>
    <n v="25025.143"/>
    <n v="25550.146000000001"/>
    <n v="22925.131000000001"/>
    <n v="17675.101000000002"/>
    <n v="10850.062"/>
    <n v="5775.0329999999994"/>
    <n v="2275.0129999999999"/>
    <x v="70"/>
    <s v="Georgia, 2010"/>
  </r>
  <r>
    <s v="Hancock County"/>
    <s v="Georgia"/>
    <n v="2010"/>
    <n v="9649"/>
    <n v="5199"/>
    <n v="4450"/>
    <n v="472.80099999999999"/>
    <n v="1013.145"/>
    <n v="1466.6479999999999"/>
    <n v="1061.3900000000001"/>
    <n v="1408.7539999999999"/>
    <n v="1514.893"/>
    <n v="1341.211"/>
    <n v="800.86699999999996"/>
    <n v="395.60899999999998"/>
    <n v="173.68199999999999"/>
    <x v="70"/>
    <s v="Georgia, 2010"/>
  </r>
  <r>
    <s v="Haralson County"/>
    <s v="Georgia"/>
    <n v="2010"/>
    <n v="28574"/>
    <n v="13903"/>
    <n v="14671"/>
    <n v="1971.606"/>
    <n v="4086.0820000000003"/>
    <n v="3743.194"/>
    <n v="3314.5839999999998"/>
    <n v="4028.9340000000002"/>
    <n v="4114.6559999999999"/>
    <n v="3486.0279999999998"/>
    <n v="2171.6239999999998"/>
    <n v="1228.682"/>
    <n v="457.18400000000003"/>
    <x v="70"/>
    <s v="Georgia, 2010"/>
  </r>
  <r>
    <s v="Harris County"/>
    <s v="Georgia"/>
    <n v="2010"/>
    <n v="30807"/>
    <n v="15302"/>
    <n v="15505"/>
    <n v="1755.999"/>
    <n v="4282.1729999999998"/>
    <n v="3696.84"/>
    <n v="2772.63"/>
    <n v="4713.4709999999995"/>
    <n v="5206.3829999999998"/>
    <n v="4436.2079999999996"/>
    <n v="2341.3319999999999"/>
    <n v="1263.087"/>
    <n v="308.07"/>
    <x v="70"/>
    <s v="Georgia, 2010"/>
  </r>
  <r>
    <s v="Hart County"/>
    <s v="Georgia"/>
    <n v="2010"/>
    <n v="25024"/>
    <n v="12213"/>
    <n v="12811"/>
    <n v="1676.6079999999999"/>
    <n v="3027.904"/>
    <n v="2902.7839999999997"/>
    <n v="2952.8320000000003"/>
    <n v="3102.9759999999997"/>
    <n v="3628.48"/>
    <n v="3453.3119999999999"/>
    <n v="2427.328"/>
    <n v="1276.2240000000002"/>
    <n v="550.52800000000002"/>
    <x v="70"/>
    <s v="Georgia, 2010"/>
  </r>
  <r>
    <s v="Heard County"/>
    <s v="Georgia"/>
    <n v="2010"/>
    <n v="11720"/>
    <n v="5908"/>
    <n v="5812"/>
    <n v="703.2"/>
    <n v="1734.56"/>
    <n v="1558.7600000000002"/>
    <n v="1218.8800000000001"/>
    <n v="1781.44"/>
    <n v="1816.6"/>
    <n v="1465"/>
    <n v="890.72"/>
    <n v="445.36"/>
    <n v="117.2"/>
    <x v="70"/>
    <s v="Georgia, 2010"/>
  </r>
  <r>
    <s v="Henry County"/>
    <s v="Georgia"/>
    <n v="2010"/>
    <n v="193717"/>
    <n v="93311"/>
    <n v="100406"/>
    <n v="13947.624"/>
    <n v="33125.607000000004"/>
    <n v="25764.361000000001"/>
    <n v="24989.493000000002"/>
    <n v="34287.909"/>
    <n v="28476.398999999998"/>
    <n v="18403.115000000002"/>
    <n v="9298.4159999999993"/>
    <n v="4649.2080000000005"/>
    <n v="1162.3019999999999"/>
    <x v="70"/>
    <s v="Georgia, 2010"/>
  </r>
  <r>
    <s v="Houston County"/>
    <s v="Georgia"/>
    <n v="2010"/>
    <n v="134880"/>
    <n v="65744"/>
    <n v="69136"/>
    <n v="9846.24"/>
    <n v="19962.239999999998"/>
    <n v="19827.36"/>
    <n v="18748.32"/>
    <n v="19152.96"/>
    <n v="20097.120000000003"/>
    <n v="13353.119999999999"/>
    <n v="8227.68"/>
    <n v="4316.16"/>
    <n v="1213.92"/>
    <x v="70"/>
    <s v="Georgia, 2010"/>
  </r>
  <r>
    <s v="Irwin County"/>
    <s v="Georgia"/>
    <n v="2010"/>
    <n v="9642"/>
    <n v="4910"/>
    <n v="4732"/>
    <n v="607.44600000000003"/>
    <n v="1330.596"/>
    <n v="1320.954"/>
    <n v="1031.694"/>
    <n v="1388.4479999999999"/>
    <n v="1359.5219999999999"/>
    <n v="1128.114"/>
    <n v="809.928"/>
    <n v="549.59400000000005"/>
    <n v="106.062"/>
    <x v="70"/>
    <s v="Georgia, 2010"/>
  </r>
  <r>
    <s v="Jackson County"/>
    <s v="Georgia"/>
    <n v="2010"/>
    <n v="58347"/>
    <n v="29161"/>
    <n v="29186"/>
    <n v="4376.0249999999996"/>
    <n v="8401.9680000000008"/>
    <n v="7351.7219999999998"/>
    <n v="7993.5390000000007"/>
    <n v="8635.3559999999998"/>
    <n v="8343.6209999999992"/>
    <n v="6768.2520000000004"/>
    <n v="4025.9429999999998"/>
    <n v="1750.41"/>
    <n v="700.16399999999999"/>
    <x v="70"/>
    <s v="Georgia, 2010"/>
  </r>
  <r>
    <s v="Jasper County"/>
    <s v="Georgia"/>
    <n v="2010"/>
    <n v="13695"/>
    <n v="6845"/>
    <n v="6850"/>
    <n v="958.65"/>
    <n v="1985.7750000000001"/>
    <n v="1766.655"/>
    <n v="1657.0949999999998"/>
    <n v="1889.9099999999999"/>
    <n v="2040.5549999999998"/>
    <n v="1739.2649999999999"/>
    <n v="876.48"/>
    <n v="629.97"/>
    <n v="164.34"/>
    <x v="70"/>
    <s v="Georgia, 2010"/>
  </r>
  <r>
    <s v="Jeff Davis County"/>
    <s v="Georgia"/>
    <n v="2010"/>
    <n v="14558"/>
    <n v="7150"/>
    <n v="7408"/>
    <n v="1208.3140000000001"/>
    <n v="2212.8159999999998"/>
    <n v="2009.0039999999999"/>
    <n v="1615.9380000000001"/>
    <n v="1994.4459999999999"/>
    <n v="1979.8879999999999"/>
    <n v="1732.402"/>
    <n v="1106.4079999999999"/>
    <n v="596.87800000000004"/>
    <n v="101.90600000000001"/>
    <x v="70"/>
    <s v="Georgia, 2010"/>
  </r>
  <r>
    <s v="Jefferson County"/>
    <s v="Georgia"/>
    <n v="2010"/>
    <n v="16919"/>
    <n v="8026"/>
    <n v="8893"/>
    <n v="1184.33"/>
    <n v="2436.3360000000002"/>
    <n v="2385.5790000000002"/>
    <n v="1844.171"/>
    <n v="2267.1459999999997"/>
    <n v="2334.8220000000001"/>
    <n v="2081.0370000000003"/>
    <n v="1319.682"/>
    <n v="829.03099999999995"/>
    <n v="270.70400000000001"/>
    <x v="70"/>
    <s v="Georgia, 2010"/>
  </r>
  <r>
    <s v="Jenkins County"/>
    <s v="Georgia"/>
    <n v="2010"/>
    <n v="8400"/>
    <n v="4125"/>
    <n v="4275"/>
    <n v="705.6"/>
    <n v="1075.1999999999998"/>
    <n v="1058.4000000000001"/>
    <n v="1075.2"/>
    <n v="856.8"/>
    <n v="1226.4000000000001"/>
    <n v="1100.4000000000001"/>
    <n v="697.2"/>
    <n v="436.8"/>
    <n v="159.6"/>
    <x v="70"/>
    <s v="Georgia, 2010"/>
  </r>
  <r>
    <s v="Johnson County"/>
    <s v="Georgia"/>
    <n v="2010"/>
    <n v="9967"/>
    <n v="5324"/>
    <n v="4643"/>
    <n v="568.11900000000003"/>
    <n v="1235.9079999999999"/>
    <n v="1325.6109999999999"/>
    <n v="1235.9079999999999"/>
    <n v="1385.413"/>
    <n v="1634.5880000000002"/>
    <n v="1215.9740000000002"/>
    <n v="687.72299999999996"/>
    <n v="538.21799999999996"/>
    <n v="129.571"/>
    <x v="70"/>
    <s v="Georgia, 2010"/>
  </r>
  <r>
    <s v="Jones County"/>
    <s v="Georgia"/>
    <n v="2010"/>
    <n v="28292"/>
    <n v="13440"/>
    <n v="14852"/>
    <n v="1895.5640000000001"/>
    <n v="4130.6319999999996"/>
    <n v="3451.6239999999998"/>
    <n v="3395.04"/>
    <n v="4272.0919999999996"/>
    <n v="4328.6760000000004"/>
    <n v="3451.6239999999998"/>
    <n v="2065.3159999999998"/>
    <n v="905.34400000000005"/>
    <n v="424.38"/>
    <x v="70"/>
    <s v="Georgia, 2010"/>
  </r>
  <r>
    <s v="Lamar County"/>
    <s v="Georgia"/>
    <n v="2010"/>
    <n v="17837"/>
    <n v="8688"/>
    <n v="9149"/>
    <n v="1088.057"/>
    <n v="2140.44"/>
    <n v="3085.8009999999999"/>
    <n v="1997.7440000000001"/>
    <n v="2425.8320000000003"/>
    <n v="2532.8539999999998"/>
    <n v="2229.625"/>
    <n v="1426.96"/>
    <n v="695.64300000000003"/>
    <n v="214.04400000000001"/>
    <x v="70"/>
    <s v="Georgia, 2010"/>
  </r>
  <r>
    <s v="Lanier County"/>
    <s v="Georgia"/>
    <n v="2010"/>
    <n v="9404"/>
    <n v="4593"/>
    <n v="4811"/>
    <n v="836.95600000000002"/>
    <n v="1363.58"/>
    <n v="1382.3879999999999"/>
    <n v="1316.56"/>
    <n v="1213.116"/>
    <n v="1325.9639999999999"/>
    <n v="959.20799999999997"/>
    <n v="658.28"/>
    <n v="272.71600000000001"/>
    <n v="84.635999999999996"/>
    <x v="70"/>
    <s v="Georgia, 2010"/>
  </r>
  <r>
    <s v="Laurens County"/>
    <s v="Georgia"/>
    <n v="2010"/>
    <n v="48034"/>
    <n v="22873"/>
    <n v="25161"/>
    <n v="3458.4479999999999"/>
    <n v="6868.8619999999992"/>
    <n v="6340.4879999999994"/>
    <n v="5956.2160000000003"/>
    <n v="6388.5219999999999"/>
    <n v="6724.76"/>
    <n v="5619.9780000000001"/>
    <n v="3698.6179999999999"/>
    <n v="1969.394"/>
    <n v="1104.7819999999999"/>
    <x v="70"/>
    <s v="Georgia, 2010"/>
  </r>
  <r>
    <s v="Lee County"/>
    <s v="Georgia"/>
    <n v="2010"/>
    <n v="27998"/>
    <n v="14193"/>
    <n v="13805"/>
    <n v="1763.874"/>
    <n v="4703.6639999999998"/>
    <n v="3807.7280000000001"/>
    <n v="3443.7539999999999"/>
    <n v="4507.6779999999999"/>
    <n v="4535.6759999999995"/>
    <n v="2967.788"/>
    <n v="1399.9"/>
    <n v="671.952"/>
    <n v="167.988"/>
    <x v="70"/>
    <s v="Georgia, 2010"/>
  </r>
  <r>
    <s v="Liberty County"/>
    <s v="Georgia"/>
    <n v="2010"/>
    <n v="63854"/>
    <n v="31568"/>
    <n v="32286"/>
    <n v="6385.4"/>
    <n v="10088.932000000001"/>
    <n v="12579.237999999999"/>
    <n v="10599.763999999999"/>
    <n v="8109.4579999999996"/>
    <n v="7534.7719999999999"/>
    <n v="4789.05"/>
    <n v="2490.306"/>
    <n v="830.10199999999998"/>
    <n v="446.97800000000001"/>
    <x v="70"/>
    <s v="Georgia, 2010"/>
  </r>
  <r>
    <s v="Lincoln County"/>
    <s v="Georgia"/>
    <n v="2010"/>
    <n v="8111"/>
    <n v="4022"/>
    <n v="4089"/>
    <n v="429.88299999999998"/>
    <n v="957.09799999999996"/>
    <n v="1135.54"/>
    <n v="689.43499999999995"/>
    <n v="989.54200000000003"/>
    <n v="1338.3150000000001"/>
    <n v="1224.761"/>
    <n v="754.32299999999998"/>
    <n v="421.77199999999999"/>
    <n v="162.22"/>
    <x v="70"/>
    <s v="Georgia, 2010"/>
  </r>
  <r>
    <s v="Long County"/>
    <s v="Georgia"/>
    <n v="2010"/>
    <n v="13142"/>
    <n v="6498"/>
    <n v="6644"/>
    <n v="1182.78"/>
    <n v="2168.4299999999998"/>
    <n v="2470.6959999999999"/>
    <n v="1445.62"/>
    <n v="1997.5840000000001"/>
    <n v="1747.886"/>
    <n v="1209.0640000000001"/>
    <n v="604.53200000000004"/>
    <n v="183.988"/>
    <n v="131.41999999999999"/>
    <x v="70"/>
    <s v="Georgia, 2010"/>
  </r>
  <r>
    <s v="Lowndes County"/>
    <s v="Georgia"/>
    <n v="2010"/>
    <n v="104916"/>
    <n v="51230"/>
    <n v="53686"/>
    <n v="7763.7839999999997"/>
    <n v="13953.828"/>
    <n v="22766.772000000001"/>
    <n v="14478.407999999999"/>
    <n v="13324.331999999999"/>
    <n v="12904.668"/>
    <n v="9652.2720000000008"/>
    <n v="5875.2960000000003"/>
    <n v="3147.4799999999996"/>
    <n v="1049.1600000000001"/>
    <x v="70"/>
    <s v="Georgia, 2010"/>
  </r>
  <r>
    <s v="Lumpkin County"/>
    <s v="Georgia"/>
    <n v="2010"/>
    <n v="28875"/>
    <n v="14449"/>
    <n v="14426"/>
    <n v="1674.75"/>
    <n v="3407.25"/>
    <n v="5688.375"/>
    <n v="3580.5"/>
    <n v="3638.25"/>
    <n v="4071.375"/>
    <n v="3522.75"/>
    <n v="2165.625"/>
    <n v="981.75"/>
    <n v="231"/>
    <x v="70"/>
    <s v="Georgia, 2010"/>
  </r>
  <r>
    <s v="McDuffie County"/>
    <s v="Georgia"/>
    <n v="2010"/>
    <n v="21719"/>
    <n v="10297"/>
    <n v="11422"/>
    <n v="1628.925"/>
    <n v="3149.2550000000001"/>
    <n v="2823.4700000000003"/>
    <n v="2519.404"/>
    <n v="2866.9079999999999"/>
    <n v="3149.2550000000001"/>
    <n v="2758.3130000000001"/>
    <n v="1694.0819999999999"/>
    <n v="868.76"/>
    <n v="282.34699999999998"/>
    <x v="70"/>
    <s v="Georgia, 2010"/>
  </r>
  <r>
    <s v="McIntosh County"/>
    <s v="Georgia"/>
    <n v="2010"/>
    <n v="13817"/>
    <n v="6705"/>
    <n v="7112"/>
    <n v="787.56899999999996"/>
    <n v="1713.308"/>
    <n v="2058.7330000000002"/>
    <n v="1091.5430000000001"/>
    <n v="1782.393"/>
    <n v="2141.6350000000002"/>
    <n v="2044.9159999999999"/>
    <n v="1450.7850000000001"/>
    <n v="607.94799999999998"/>
    <n v="124.35299999999999"/>
    <x v="70"/>
    <s v="Georgia, 2010"/>
  </r>
  <r>
    <s v="Macon County"/>
    <s v="Georgia"/>
    <n v="2010"/>
    <n v="14553"/>
    <n v="7462"/>
    <n v="7091"/>
    <n v="829.52099999999996"/>
    <n v="2139.2910000000002"/>
    <n v="1950.1019999999999"/>
    <n v="1891.8899999999999"/>
    <n v="2081.0790000000002"/>
    <n v="2124.7380000000003"/>
    <n v="1775.4659999999999"/>
    <n v="1004.1569999999999"/>
    <n v="582.12"/>
    <n v="189.18899999999999"/>
    <x v="70"/>
    <s v="Georgia, 2010"/>
  </r>
  <r>
    <s v="Madison County"/>
    <s v="Georgia"/>
    <n v="2010"/>
    <n v="27798"/>
    <n v="13596"/>
    <n v="14202"/>
    <n v="1695.6780000000001"/>
    <n v="3891.7200000000003"/>
    <n v="3502.5479999999998"/>
    <n v="3391.3559999999998"/>
    <n v="3891.72"/>
    <n v="4392.0839999999998"/>
    <n v="3419.154"/>
    <n v="2196.0419999999999"/>
    <n v="972.93000000000006"/>
    <n v="416.97"/>
    <x v="70"/>
    <s v="Georgia, 2010"/>
  </r>
  <r>
    <s v="Marion County"/>
    <s v="Georgia"/>
    <n v="2010"/>
    <n v="8403"/>
    <n v="4376"/>
    <n v="4027"/>
    <n v="361.32900000000001"/>
    <n v="1336.077"/>
    <n v="1193.2260000000001"/>
    <n v="571.404"/>
    <n v="1184.8230000000001"/>
    <n v="1512.54"/>
    <n v="1126.002"/>
    <n v="857.10599999999999"/>
    <n v="176.46300000000002"/>
    <n v="75.626999999999995"/>
    <x v="70"/>
    <s v="Georgia, 2010"/>
  </r>
  <r>
    <s v="Meriwether County"/>
    <s v="Georgia"/>
    <n v="2010"/>
    <n v="22425"/>
    <n v="10577"/>
    <n v="11848"/>
    <n v="1457.625"/>
    <n v="3139.5"/>
    <n v="2915.25"/>
    <n v="2578.875"/>
    <n v="2758.2750000000001"/>
    <n v="3296.4750000000004"/>
    <n v="2937.6750000000002"/>
    <n v="1950.9749999999999"/>
    <n v="1121.25"/>
    <n v="291.52499999999998"/>
    <x v="70"/>
    <s v="Georgia, 2010"/>
  </r>
  <r>
    <s v="Mitchell County"/>
    <s v="Georgia"/>
    <n v="2010"/>
    <n v="23697"/>
    <n v="12206"/>
    <n v="11491"/>
    <n v="1729.8810000000001"/>
    <n v="3341.277"/>
    <n v="3199.0950000000003"/>
    <n v="2985.8220000000001"/>
    <n v="3483.4589999999998"/>
    <n v="3364.9740000000002"/>
    <n v="2559.2759999999998"/>
    <n v="1706.184"/>
    <n v="876.78899999999999"/>
    <n v="426.54599999999999"/>
    <x v="70"/>
    <s v="Georgia, 2010"/>
  </r>
  <r>
    <s v="Monroe County"/>
    <s v="Georgia"/>
    <n v="2010"/>
    <n v="25864"/>
    <n v="13009"/>
    <n v="12855"/>
    <n v="1474.248"/>
    <n v="3414.0479999999998"/>
    <n v="3543.3679999999999"/>
    <n v="2741.5839999999998"/>
    <n v="3595.096"/>
    <n v="4319.2880000000005"/>
    <n v="3439.9119999999998"/>
    <n v="1939.8000000000002"/>
    <n v="1163.8800000000001"/>
    <n v="206.91200000000001"/>
    <x v="70"/>
    <s v="Georgia, 2010"/>
  </r>
  <r>
    <s v="Montgomery County"/>
    <s v="Georgia"/>
    <n v="2010"/>
    <n v="9138"/>
    <n v="4754"/>
    <n v="4384"/>
    <n v="520.86599999999999"/>
    <n v="1197.078"/>
    <n v="1717.944"/>
    <n v="1078.2840000000001"/>
    <n v="1233.6300000000001"/>
    <n v="1206.2159999999999"/>
    <n v="1041.732"/>
    <n v="712.76400000000001"/>
    <n v="310.69200000000001"/>
    <n v="100.518"/>
    <x v="70"/>
    <s v="Georgia, 2010"/>
  </r>
  <r>
    <s v="Morgan County"/>
    <s v="Georgia"/>
    <n v="2010"/>
    <n v="17741"/>
    <n v="8597"/>
    <n v="9144"/>
    <n v="1011.237"/>
    <n v="2465.9989999999998"/>
    <n v="1986.9920000000002"/>
    <n v="2093.4380000000001"/>
    <n v="2430.5169999999998"/>
    <n v="2785.337"/>
    <n v="2341.8119999999999"/>
    <n v="1525.7260000000001"/>
    <n v="709.64"/>
    <n v="372.56099999999998"/>
    <x v="70"/>
    <s v="Georgia, 2010"/>
  </r>
  <r>
    <s v="Murray County"/>
    <s v="Georgia"/>
    <n v="2010"/>
    <n v="39925"/>
    <n v="19788"/>
    <n v="20137"/>
    <n v="2954.45"/>
    <n v="6148.4500000000007"/>
    <n v="5349.95"/>
    <n v="5310.0249999999996"/>
    <n v="6388"/>
    <n v="5629.4250000000002"/>
    <n v="4192.125"/>
    <n v="2515.2750000000001"/>
    <n v="1117.9000000000001"/>
    <n v="319.39999999999998"/>
    <x v="70"/>
    <s v="Georgia, 2010"/>
  </r>
  <r>
    <s v="Muscogee County"/>
    <s v="Georgia"/>
    <n v="2010"/>
    <n v="187629"/>
    <n v="89931"/>
    <n v="97698"/>
    <n v="13884.546"/>
    <n v="26080.431"/>
    <n v="31521.671999999999"/>
    <n v="26080.431"/>
    <n v="23828.883000000002"/>
    <n v="25517.544000000002"/>
    <n v="18950.528999999999"/>
    <n v="11445.368999999999"/>
    <n v="7880.4179999999997"/>
    <n v="2626.806"/>
    <x v="70"/>
    <s v="Georgia, 2010"/>
  </r>
  <r>
    <s v="Newton County"/>
    <s v="Georgia"/>
    <n v="2010"/>
    <n v="96833"/>
    <n v="46110"/>
    <n v="50723"/>
    <n v="7746.64"/>
    <n v="15686.946"/>
    <n v="13362.954"/>
    <n v="13169.288"/>
    <n v="15493.279999999999"/>
    <n v="12588.29"/>
    <n v="9683.2999999999993"/>
    <n v="5422.6480000000001"/>
    <n v="2808.1570000000002"/>
    <n v="774.66399999999999"/>
    <x v="70"/>
    <s v="Georgia, 2010"/>
  </r>
  <r>
    <s v="Oconee County"/>
    <s v="Georgia"/>
    <n v="2010"/>
    <n v="31508"/>
    <n v="15609"/>
    <n v="15899"/>
    <n v="1858.972"/>
    <n v="5324.8519999999999"/>
    <n v="4190.5640000000003"/>
    <n v="2772.7039999999997"/>
    <n v="4978.2640000000001"/>
    <n v="5356.3600000000006"/>
    <n v="3875.4840000000004"/>
    <n v="1858.9719999999998"/>
    <n v="976.74800000000005"/>
    <n v="346.58800000000002"/>
    <x v="70"/>
    <s v="Georgia, 2010"/>
  </r>
  <r>
    <s v="Oglethorpe County"/>
    <s v="Georgia"/>
    <n v="2010"/>
    <n v="14556"/>
    <n v="7392"/>
    <n v="7164"/>
    <n v="829.69200000000001"/>
    <n v="2081.5079999999998"/>
    <n v="2008.7280000000001"/>
    <n v="1470.1559999999999"/>
    <n v="1950.5039999999999"/>
    <n v="2459.9639999999999"/>
    <n v="1834.056"/>
    <n v="1208.1480000000001"/>
    <n v="582.24"/>
    <n v="131.00399999999999"/>
    <x v="70"/>
    <s v="Georgia, 2010"/>
  </r>
  <r>
    <s v="Paulding County"/>
    <s v="Georgia"/>
    <n v="2010"/>
    <n v="134875"/>
    <n v="66099"/>
    <n v="68776"/>
    <n v="11194.625"/>
    <n v="23468.25"/>
    <n v="16994.25"/>
    <n v="19556.875"/>
    <n v="24547.25"/>
    <n v="18747.625"/>
    <n v="11464.375"/>
    <n v="5799.625"/>
    <n v="2562.625"/>
    <n v="809.25"/>
    <x v="70"/>
    <s v="Georgia, 2010"/>
  </r>
  <r>
    <s v="Peach County"/>
    <s v="Georgia"/>
    <n v="2010"/>
    <n v="26883"/>
    <n v="13106"/>
    <n v="13777"/>
    <n v="1720.5119999999999"/>
    <n v="3467.9070000000002"/>
    <n v="5564.7809999999999"/>
    <n v="2957.13"/>
    <n v="3333.4920000000002"/>
    <n v="3898.0349999999999"/>
    <n v="2957.13"/>
    <n v="1828.0439999999999"/>
    <n v="779.60699999999997"/>
    <n v="349.47899999999998"/>
    <x v="70"/>
    <s v="Georgia, 2010"/>
  </r>
  <r>
    <s v="Pickens County"/>
    <s v="Georgia"/>
    <n v="2010"/>
    <n v="29155"/>
    <n v="14449"/>
    <n v="14706"/>
    <n v="1720.145"/>
    <n v="3877.6149999999998"/>
    <n v="3177.895"/>
    <n v="3119.585"/>
    <n v="4402.4050000000007"/>
    <n v="4140.01"/>
    <n v="4314.9400000000005"/>
    <n v="2828.0349999999999"/>
    <n v="1107.8899999999999"/>
    <n v="466.48"/>
    <x v="70"/>
    <s v="Georgia, 2010"/>
  </r>
  <r>
    <s v="Pierce County"/>
    <s v="Georgia"/>
    <n v="2010"/>
    <n v="18205"/>
    <n v="9037"/>
    <n v="9168"/>
    <n v="1201.53"/>
    <n v="2621.52"/>
    <n v="2421.2649999999999"/>
    <n v="2129.9849999999997"/>
    <n v="2566.9049999999997"/>
    <n v="2548.6999999999998"/>
    <n v="2257.42"/>
    <n v="1456.4"/>
    <n v="746.40499999999997"/>
    <n v="254.87"/>
    <x v="70"/>
    <s v="Georgia, 2010"/>
  </r>
  <r>
    <s v="Pike County"/>
    <s v="Georgia"/>
    <n v="2010"/>
    <n v="17411"/>
    <n v="8561"/>
    <n v="8850"/>
    <n v="1062.0709999999999"/>
    <n v="2872.8150000000001"/>
    <n v="2211.1970000000001"/>
    <n v="1950.0320000000002"/>
    <n v="2629.0609999999997"/>
    <n v="2559.4169999999999"/>
    <n v="2054.498"/>
    <n v="1271.0030000000002"/>
    <n v="661.61799999999994"/>
    <n v="156.69900000000001"/>
    <x v="70"/>
    <s v="Georgia, 2010"/>
  </r>
  <r>
    <s v="Polk County"/>
    <s v="Georgia"/>
    <n v="2010"/>
    <n v="41095"/>
    <n v="20602"/>
    <n v="20493"/>
    <n v="3328.6950000000002"/>
    <n v="5794.3950000000004"/>
    <n v="5630.0149999999994"/>
    <n v="5095.7800000000007"/>
    <n v="5506.73"/>
    <n v="5794.3950000000004"/>
    <n v="4561.5450000000001"/>
    <n v="2999.9350000000004"/>
    <n v="1725.99"/>
    <n v="657.52"/>
    <x v="70"/>
    <s v="Georgia, 2010"/>
  </r>
  <r>
    <s v="Pulaski County"/>
    <s v="Georgia"/>
    <n v="2010"/>
    <n v="11632"/>
    <n v="5226"/>
    <n v="6406"/>
    <n v="523.44000000000005"/>
    <n v="1279.52"/>
    <n v="1558.6880000000001"/>
    <n v="1512.1599999999999"/>
    <n v="1896.0160000000001"/>
    <n v="1616.848"/>
    <n v="1802.96"/>
    <n v="849.13599999999997"/>
    <n v="418.75199999999995"/>
    <n v="174.48"/>
    <x v="70"/>
    <s v="Georgia, 2010"/>
  </r>
  <r>
    <s v="Putnam County"/>
    <s v="Georgia"/>
    <n v="2010"/>
    <n v="20925"/>
    <n v="10311"/>
    <n v="10614"/>
    <n v="1171.8"/>
    <n v="2511"/>
    <n v="2511"/>
    <n v="2092.5"/>
    <n v="2636.55"/>
    <n v="3138.75"/>
    <n v="3389.85"/>
    <n v="2301.75"/>
    <n v="941.625"/>
    <n v="292.95"/>
    <x v="70"/>
    <s v="Georgia, 2010"/>
  </r>
  <r>
    <s v="Quitman County"/>
    <s v="Georgia"/>
    <n v="2010"/>
    <n v="2528"/>
    <n v="1239"/>
    <n v="1289"/>
    <n v="169.376"/>
    <n v="262.91200000000003"/>
    <n v="503.072"/>
    <n v="169.376"/>
    <n v="318.52800000000002"/>
    <n v="273.024"/>
    <n v="369.08799999999997"/>
    <n v="275.55200000000002"/>
    <n v="164.32"/>
    <n v="27.808"/>
    <x v="70"/>
    <s v="Georgia, 2010"/>
  </r>
  <r>
    <s v="Rabun County"/>
    <s v="Georgia"/>
    <n v="2010"/>
    <n v="16266"/>
    <n v="8021"/>
    <n v="8245"/>
    <n v="845.83199999999999"/>
    <n v="2000.7179999999998"/>
    <n v="1626.6"/>
    <n v="1626.6"/>
    <n v="2049.5159999999996"/>
    <n v="2326.038"/>
    <n v="2521.23"/>
    <n v="1870.5900000000001"/>
    <n v="1154.886"/>
    <n v="227.72399999999999"/>
    <x v="70"/>
    <s v="Georgia, 2010"/>
  </r>
  <r>
    <s v="Randolph County"/>
    <s v="Georgia"/>
    <n v="2010"/>
    <n v="7724"/>
    <n v="3526"/>
    <n v="4198"/>
    <n v="471.16399999999999"/>
    <n v="857.36400000000003"/>
    <n v="1398.0439999999999"/>
    <n v="957.77599999999995"/>
    <n v="579.29999999999995"/>
    <n v="1150.876"/>
    <n v="1004.1199999999999"/>
    <n v="702.88400000000001"/>
    <n v="417.096"/>
    <n v="177.65199999999999"/>
    <x v="70"/>
    <s v="Georgia, 2010"/>
  </r>
  <r>
    <s v="Richmond County"/>
    <s v="Georgia"/>
    <n v="2010"/>
    <n v="198170"/>
    <n v="95608"/>
    <n v="102562"/>
    <n v="14664.58"/>
    <n v="26158.44"/>
    <n v="33490.729999999996"/>
    <n v="28932.82"/>
    <n v="24176.739999999998"/>
    <n v="27743.8"/>
    <n v="21006.02"/>
    <n v="12286.54"/>
    <n v="6737.7800000000007"/>
    <n v="2774.38"/>
    <x v="70"/>
    <s v="Georgia, 2010"/>
  </r>
  <r>
    <s v="Rockdale County"/>
    <s v="Georgia"/>
    <n v="2010"/>
    <n v="83135"/>
    <n v="39758"/>
    <n v="43377"/>
    <n v="5653.18"/>
    <n v="12387.115000000002"/>
    <n v="11888.305"/>
    <n v="9726.7950000000001"/>
    <n v="12719.654999999999"/>
    <n v="12636.52"/>
    <n v="9560.5249999999996"/>
    <n v="4904.9650000000001"/>
    <n v="2743.4549999999999"/>
    <n v="831.35"/>
    <x v="70"/>
    <s v="Georgia, 2010"/>
  </r>
  <r>
    <s v="Schley County"/>
    <s v="Georgia"/>
    <n v="2010"/>
    <n v="4755"/>
    <n v="2368"/>
    <n v="2387"/>
    <n v="366.13499999999999"/>
    <n v="836.88"/>
    <n v="565.84500000000003"/>
    <n v="504.03"/>
    <n v="813.10500000000002"/>
    <n v="741.78"/>
    <n v="465.99"/>
    <n v="366.13499999999999"/>
    <n v="52.305"/>
    <n v="38.04"/>
    <x v="70"/>
    <s v="Georgia, 2010"/>
  </r>
  <r>
    <s v="Screven County"/>
    <s v="Georgia"/>
    <n v="2010"/>
    <n v="14799"/>
    <n v="7187"/>
    <n v="7612"/>
    <n v="961.93499999999995"/>
    <n v="1968.2670000000001"/>
    <n v="2338.2420000000002"/>
    <n v="1627.8899999999999"/>
    <n v="1879.473"/>
    <n v="2012.664"/>
    <n v="1879.473"/>
    <n v="1198.7190000000001"/>
    <n v="710.35200000000009"/>
    <n v="236.78399999999999"/>
    <x v="70"/>
    <s v="Georgia, 2010"/>
  </r>
  <r>
    <s v="Seminole County"/>
    <s v="Georgia"/>
    <n v="2010"/>
    <n v="8797"/>
    <n v="4123"/>
    <n v="4674"/>
    <n v="492.63200000000001"/>
    <n v="1170.001"/>
    <n v="1196.3920000000001"/>
    <n v="642.18100000000004"/>
    <n v="1143.6100000000001"/>
    <n v="1372.3319999999999"/>
    <n v="1249.174"/>
    <n v="844.51199999999994"/>
    <n v="448.64699999999999"/>
    <n v="246.316"/>
    <x v="70"/>
    <s v="Georgia, 2010"/>
  </r>
  <r>
    <s v="Spalding County"/>
    <s v="Georgia"/>
    <n v="2010"/>
    <n v="63304"/>
    <n v="30727"/>
    <n v="32577"/>
    <n v="4747.8"/>
    <n v="8862.5600000000013"/>
    <n v="8419.4320000000007"/>
    <n v="8419.4320000000007"/>
    <n v="8672.648000000001"/>
    <n v="8925.8639999999996"/>
    <n v="7279.96"/>
    <n v="4621.192"/>
    <n v="2595.4639999999999"/>
    <n v="822.952"/>
    <x v="70"/>
    <s v="Georgia, 2010"/>
  </r>
  <r>
    <s v="Stephens County"/>
    <s v="Georgia"/>
    <n v="2010"/>
    <n v="25876"/>
    <n v="12414"/>
    <n v="13462"/>
    <n v="1578.4359999999999"/>
    <n v="3286.252"/>
    <n v="3467.384"/>
    <n v="2794.6080000000002"/>
    <n v="3415.6319999999996"/>
    <n v="3726.1440000000002"/>
    <n v="3467.384"/>
    <n v="2251.212"/>
    <n v="1319.6759999999999"/>
    <n v="569.27200000000005"/>
    <x v="70"/>
    <s v="Georgia, 2010"/>
  </r>
  <r>
    <s v="Stewart County"/>
    <s v="Georgia"/>
    <n v="2010"/>
    <n v="5831"/>
    <n v="2900"/>
    <n v="2931"/>
    <n v="303.21199999999999"/>
    <n v="833.83300000000008"/>
    <n v="670.56500000000005"/>
    <n v="489.80400000000003"/>
    <n v="839.66399999999999"/>
    <n v="857.15699999999993"/>
    <n v="699.72"/>
    <n v="553.94500000000005"/>
    <n v="332.36700000000002"/>
    <n v="244.90199999999999"/>
    <x v="70"/>
    <s v="Georgia, 2010"/>
  </r>
  <r>
    <s v="Sumter County"/>
    <s v="Georgia"/>
    <n v="2010"/>
    <n v="32865"/>
    <n v="15610"/>
    <n v="17255"/>
    <n v="2366.2800000000002"/>
    <n v="4765.4250000000002"/>
    <n v="5784.24"/>
    <n v="4075.26"/>
    <n v="3976.665"/>
    <n v="4272.45"/>
    <n v="3615.15"/>
    <n v="2103.36"/>
    <n v="1150.2750000000001"/>
    <n v="723.03"/>
    <x v="70"/>
    <s v="Georgia, 2010"/>
  </r>
  <r>
    <s v="Talbot County"/>
    <s v="Georgia"/>
    <n v="2010"/>
    <n v="6920"/>
    <n v="3221"/>
    <n v="3699"/>
    <n v="352.92"/>
    <n v="871.92000000000007"/>
    <n v="795.8"/>
    <n v="608.96"/>
    <n v="975.72"/>
    <n v="1197.1600000000001"/>
    <n v="1072.5999999999999"/>
    <n v="567.44000000000005"/>
    <n v="429.03999999999996"/>
    <n v="62.28"/>
    <x v="70"/>
    <s v="Georgia, 2010"/>
  </r>
  <r>
    <s v="Taliaferro County"/>
    <s v="Georgia"/>
    <n v="2010"/>
    <n v="2041"/>
    <n v="1002"/>
    <n v="1039"/>
    <n v="100.009"/>
    <n v="226.55099999999999"/>
    <n v="281.65800000000002"/>
    <n v="257.166"/>
    <n v="246.96100000000001"/>
    <n v="289.822"/>
    <n v="267.37099999999998"/>
    <n v="224.51"/>
    <n v="100.009"/>
    <n v="48.984000000000002"/>
    <x v="70"/>
    <s v="Georgia, 2010"/>
  </r>
  <r>
    <s v="Tattnall County"/>
    <s v="Georgia"/>
    <n v="2010"/>
    <n v="24263"/>
    <n v="13589"/>
    <n v="10674"/>
    <n v="1528.569"/>
    <n v="2838.7709999999997"/>
    <n v="3712.2389999999996"/>
    <n v="3712.239"/>
    <n v="3542.3980000000001"/>
    <n v="3566.6610000000001"/>
    <n v="2523.3519999999999"/>
    <n v="1698.41"/>
    <n v="873.46800000000007"/>
    <n v="266.89299999999997"/>
    <x v="70"/>
    <s v="Georgia, 2010"/>
  </r>
  <r>
    <s v="Taylor County"/>
    <s v="Georgia"/>
    <n v="2010"/>
    <n v="8875"/>
    <n v="4448"/>
    <n v="4427"/>
    <n v="550.25"/>
    <n v="1269.125"/>
    <n v="1109.375"/>
    <n v="1171.5"/>
    <n v="1162.625"/>
    <n v="1278"/>
    <n v="1082.75"/>
    <n v="665.625"/>
    <n v="408.25"/>
    <n v="168.625"/>
    <x v="70"/>
    <s v="Georgia, 2010"/>
  </r>
  <r>
    <s v="Telfair County"/>
    <s v="Georgia"/>
    <n v="2010"/>
    <n v="16052"/>
    <n v="8994"/>
    <n v="7058"/>
    <n v="963.12"/>
    <n v="1685.46"/>
    <n v="2150.9679999999998"/>
    <n v="2311.4880000000003"/>
    <n v="2439.904"/>
    <n v="2455.9560000000001"/>
    <n v="1894.136"/>
    <n v="1123.6400000000001"/>
    <n v="674.18399999999997"/>
    <n v="321.04000000000002"/>
    <x v="70"/>
    <s v="Georgia, 2010"/>
  </r>
  <r>
    <s v="Terrell County"/>
    <s v="Georgia"/>
    <n v="2010"/>
    <n v="9647"/>
    <n v="4711"/>
    <n v="4936"/>
    <n v="713.87800000000004"/>
    <n v="1340.933"/>
    <n v="1379.521"/>
    <n v="974.34699999999998"/>
    <n v="1205.875"/>
    <n v="1456.6970000000001"/>
    <n v="1225.1689999999999"/>
    <n v="771.76"/>
    <n v="356.93899999999996"/>
    <n v="250.822"/>
    <x v="70"/>
    <s v="Georgia, 2010"/>
  </r>
  <r>
    <s v="Thomas County"/>
    <s v="Georgia"/>
    <n v="2010"/>
    <n v="44451"/>
    <n v="21065"/>
    <n v="23386"/>
    <n v="2978.2170000000001"/>
    <n v="6312.0420000000004"/>
    <n v="5689.7280000000001"/>
    <n v="4978.5119999999997"/>
    <n v="5867.5320000000002"/>
    <n v="6712.1009999999997"/>
    <n v="5378.5709999999999"/>
    <n v="3556.08"/>
    <n v="2222.5500000000002"/>
    <n v="800.11800000000005"/>
    <x v="70"/>
    <s v="Georgia, 2010"/>
  </r>
  <r>
    <s v="Tift County"/>
    <s v="Georgia"/>
    <n v="2010"/>
    <n v="39823"/>
    <n v="19218"/>
    <n v="20605"/>
    <n v="3066.3710000000001"/>
    <n v="5694.6890000000003"/>
    <n v="6292.0339999999997"/>
    <n v="5296.4589999999998"/>
    <n v="4977.875"/>
    <n v="5415.9279999999999"/>
    <n v="4181.415"/>
    <n v="2867.2560000000003"/>
    <n v="1672.566"/>
    <n v="517.69899999999996"/>
    <x v="70"/>
    <s v="Georgia, 2010"/>
  </r>
  <r>
    <s v="Toombs County"/>
    <s v="Georgia"/>
    <n v="2010"/>
    <n v="27151"/>
    <n v="12840"/>
    <n v="14311"/>
    <n v="2253.5329999999999"/>
    <n v="4126.9520000000002"/>
    <n v="3773.989"/>
    <n v="3339.5730000000003"/>
    <n v="3285.2709999999997"/>
    <n v="3828.2910000000002"/>
    <n v="2959.4589999999998"/>
    <n v="1954.8720000000001"/>
    <n v="1058.8889999999999"/>
    <n v="570.17100000000005"/>
    <x v="70"/>
    <s v="Georgia, 2010"/>
  </r>
  <r>
    <s v="Towns County"/>
    <s v="Georgia"/>
    <n v="2010"/>
    <n v="10430"/>
    <n v="4568"/>
    <n v="5862"/>
    <n v="375.48"/>
    <n v="928.27"/>
    <n v="1439.34"/>
    <n v="928.27"/>
    <n v="1063.8599999999999"/>
    <n v="1032.57"/>
    <n v="1700.0900000000001"/>
    <n v="1720.95"/>
    <n v="896.98"/>
    <n v="333.76"/>
    <x v="70"/>
    <s v="Georgia, 2010"/>
  </r>
  <r>
    <s v="Treutlen County"/>
    <s v="Georgia"/>
    <n v="2010"/>
    <n v="6835"/>
    <n v="3312"/>
    <n v="3523"/>
    <n v="492.12"/>
    <n v="977.40499999999997"/>
    <n v="820.2"/>
    <n v="936.39499999999998"/>
    <n v="1066.26"/>
    <n v="847.54"/>
    <n v="799.69499999999994"/>
    <n v="464.78"/>
    <n v="348.58500000000004"/>
    <n v="88.855000000000004"/>
    <x v="70"/>
    <s v="Georgia, 2010"/>
  </r>
  <r>
    <s v="Troup County"/>
    <s v="Georgia"/>
    <n v="2010"/>
    <n v="65652"/>
    <n v="31607"/>
    <n v="34045"/>
    <n v="4792.5959999999995"/>
    <n v="9847.7999999999993"/>
    <n v="9453.887999999999"/>
    <n v="8009.5439999999999"/>
    <n v="8797.3680000000004"/>
    <n v="9453.8880000000008"/>
    <n v="7353.0239999999994"/>
    <n v="4201.7280000000001"/>
    <n v="2494.7759999999998"/>
    <n v="1247.3879999999999"/>
    <x v="70"/>
    <s v="Georgia, 2010"/>
  </r>
  <r>
    <s v="Turner County"/>
    <s v="Georgia"/>
    <n v="2010"/>
    <n v="9025"/>
    <n v="4391"/>
    <n v="4634"/>
    <n v="667.85"/>
    <n v="1407.9"/>
    <n v="1218.375"/>
    <n v="1019.825"/>
    <n v="1281.5500000000002"/>
    <n v="1064.95"/>
    <n v="1110.075"/>
    <n v="703.95"/>
    <n v="388.07499999999999"/>
    <n v="180.5"/>
    <x v="70"/>
    <s v="Georgia, 2010"/>
  </r>
  <r>
    <s v="Twiggs County"/>
    <s v="Georgia"/>
    <n v="2010"/>
    <n v="9385"/>
    <n v="4652"/>
    <n v="4733"/>
    <n v="431.71"/>
    <n v="1182.51"/>
    <n v="1417.135"/>
    <n v="778.95499999999993"/>
    <n v="1342.0549999999998"/>
    <n v="1510.9850000000001"/>
    <n v="1351.44"/>
    <n v="900.96"/>
    <n v="281.55"/>
    <n v="178.315"/>
    <x v="70"/>
    <s v="Georgia, 2010"/>
  </r>
  <r>
    <s v="Union County"/>
    <s v="Georgia"/>
    <n v="2010"/>
    <n v="21083"/>
    <n v="10367"/>
    <n v="10716"/>
    <n v="906.56899999999996"/>
    <n v="2192.6320000000001"/>
    <n v="1918.5529999999999"/>
    <n v="1770.9720000000002"/>
    <n v="2340.2129999999997"/>
    <n v="3141.3670000000002"/>
    <n v="3541.9440000000004"/>
    <n v="3204.616"/>
    <n v="1602.308"/>
    <n v="484.90899999999999"/>
    <x v="70"/>
    <s v="Georgia, 2010"/>
  </r>
  <r>
    <s v="Upson County"/>
    <s v="Georgia"/>
    <n v="2010"/>
    <n v="27308"/>
    <n v="13152"/>
    <n v="14156"/>
    <n v="1747.712"/>
    <n v="3631.9639999999999"/>
    <n v="3604.6559999999999"/>
    <n v="3140.42"/>
    <n v="3577.348"/>
    <n v="4123.5079999999998"/>
    <n v="3386.192"/>
    <n v="2348.4880000000003"/>
    <n v="1310.7840000000001"/>
    <n v="491.54399999999998"/>
    <x v="70"/>
    <s v="Georgia, 2010"/>
  </r>
  <r>
    <s v="Walker County"/>
    <s v="Georgia"/>
    <n v="2010"/>
    <n v="67845"/>
    <n v="33167"/>
    <n v="34678"/>
    <n v="4206.3900000000003"/>
    <n v="9226.92"/>
    <n v="8344.9349999999995"/>
    <n v="8344.9349999999995"/>
    <n v="9430.4549999999999"/>
    <n v="9973.2150000000001"/>
    <n v="8344.9350000000013"/>
    <n v="5631.1350000000002"/>
    <n v="3392.25"/>
    <n v="881.98500000000001"/>
    <x v="70"/>
    <s v="Georgia, 2010"/>
  </r>
  <r>
    <s v="Walton County"/>
    <s v="Georgia"/>
    <n v="2010"/>
    <n v="81491"/>
    <n v="39790"/>
    <n v="41701"/>
    <n v="5948.8429999999998"/>
    <n v="12468.123"/>
    <n v="10023.393"/>
    <n v="10104.884"/>
    <n v="12549.614"/>
    <n v="11979.177"/>
    <n v="9289.9740000000002"/>
    <n v="5215.424"/>
    <n v="2770.694"/>
    <n v="1140.874"/>
    <x v="70"/>
    <s v="Georgia, 2010"/>
  </r>
  <r>
    <s v="Ware County"/>
    <s v="Georgia"/>
    <n v="2010"/>
    <n v="36006"/>
    <n v="17869"/>
    <n v="18137"/>
    <n v="2520.42"/>
    <n v="4716.7860000000001"/>
    <n v="4896.8159999999998"/>
    <n v="4680.78"/>
    <n v="4608.768"/>
    <n v="4968.8279999999995"/>
    <n v="4248.7080000000005"/>
    <n v="2664.444"/>
    <n v="2016.336"/>
    <n v="612.10199999999998"/>
    <x v="70"/>
    <s v="Georgia, 2010"/>
  </r>
  <r>
    <s v="Warren County"/>
    <s v="Georgia"/>
    <n v="2010"/>
    <n v="5936"/>
    <n v="2730"/>
    <n v="3206"/>
    <n v="391.77600000000001"/>
    <n v="765.74400000000003"/>
    <n v="747.93599999999992"/>
    <n v="528.30400000000009"/>
    <n v="742"/>
    <n v="979.43999999999994"/>
    <n v="795.42399999999998"/>
    <n v="504.56000000000006"/>
    <n v="403.64800000000002"/>
    <n v="77.168000000000006"/>
    <x v="70"/>
    <s v="Georgia, 2010"/>
  </r>
  <r>
    <s v="Washington County"/>
    <s v="Georgia"/>
    <n v="2010"/>
    <n v="21112"/>
    <n v="10589"/>
    <n v="10523"/>
    <n v="1393.3920000000001"/>
    <n v="2723.4479999999999"/>
    <n v="2955.68"/>
    <n v="2807.8959999999997"/>
    <n v="2723.4479999999999"/>
    <n v="3272.36"/>
    <n v="2427.88"/>
    <n v="1498.952"/>
    <n v="950.04"/>
    <n v="337.79199999999997"/>
    <x v="70"/>
    <s v="Georgia, 2010"/>
  </r>
  <r>
    <s v="Wayne County"/>
    <s v="Georgia"/>
    <n v="2010"/>
    <n v="29705"/>
    <n v="15526"/>
    <n v="14179"/>
    <n v="2049.645"/>
    <n v="4128.9949999999999"/>
    <n v="3772.5349999999999"/>
    <n v="3921.06"/>
    <n v="4247.8150000000005"/>
    <n v="4455.75"/>
    <n v="3386.37"/>
    <n v="2227.875"/>
    <n v="1069.3800000000001"/>
    <n v="415.87"/>
    <x v="70"/>
    <s v="Georgia, 2010"/>
  </r>
  <r>
    <s v="Webster County"/>
    <s v="Georgia"/>
    <n v="2010"/>
    <n v="2727"/>
    <n v="1270"/>
    <n v="1457"/>
    <n v="139.077"/>
    <n v="417.23099999999999"/>
    <n v="299.97000000000003"/>
    <n v="234.52199999999999"/>
    <n v="441.774"/>
    <n v="389.96100000000001"/>
    <n v="384.50700000000001"/>
    <n v="253.61099999999999"/>
    <n v="109.08"/>
    <n v="57.267000000000003"/>
    <x v="70"/>
    <s v="Georgia, 2010"/>
  </r>
  <r>
    <s v="Wheeler County"/>
    <s v="Georgia"/>
    <n v="2010"/>
    <n v="7093"/>
    <n v="4657"/>
    <n v="2436"/>
    <n v="347.55700000000002"/>
    <n v="652.55600000000004"/>
    <n v="943.36900000000003"/>
    <n v="1432.7860000000001"/>
    <n v="936.27599999999995"/>
    <n v="1071.0430000000001"/>
    <n v="829.88099999999997"/>
    <n v="439.76599999999996"/>
    <n v="304.99900000000002"/>
    <n v="127.67400000000001"/>
    <x v="70"/>
    <s v="Georgia, 2010"/>
  </r>
  <r>
    <s v="White County"/>
    <s v="Georgia"/>
    <n v="2010"/>
    <n v="26498"/>
    <n v="13079"/>
    <n v="13419"/>
    <n v="1589.88"/>
    <n v="3259.2539999999999"/>
    <n v="3126.7640000000001"/>
    <n v="2570.3059999999996"/>
    <n v="3630.2260000000001"/>
    <n v="4027.6959999999999"/>
    <n v="3895.2060000000001"/>
    <n v="2676.2979999999998"/>
    <n v="1298.402"/>
    <n v="450.46600000000001"/>
    <x v="70"/>
    <s v="Georgia, 2010"/>
  </r>
  <r>
    <s v="Whitfield County"/>
    <s v="Georgia"/>
    <n v="2010"/>
    <n v="99910"/>
    <n v="50091"/>
    <n v="49819"/>
    <n v="8392.44"/>
    <n v="15785.78"/>
    <n v="14087.310000000001"/>
    <n v="13787.58"/>
    <n v="14087.310000000001"/>
    <n v="13088.21"/>
    <n v="9991"/>
    <n v="6094.51"/>
    <n v="3097.21"/>
    <n v="1398.74"/>
    <x v="70"/>
    <s v="Georgia, 2010"/>
  </r>
  <r>
    <s v="Wilcox County"/>
    <s v="Georgia"/>
    <n v="2010"/>
    <n v="9041"/>
    <n v="5235"/>
    <n v="3806"/>
    <n v="424.92700000000002"/>
    <n v="1066.838"/>
    <n v="1157.248"/>
    <n v="1247.6579999999999"/>
    <n v="1437.519"/>
    <n v="1338.068"/>
    <n v="1021.6329999999999"/>
    <n v="632.87"/>
    <n v="497.255"/>
    <n v="207.94300000000001"/>
    <x v="70"/>
    <s v="Georgia, 2010"/>
  </r>
  <r>
    <s v="Wilkes County"/>
    <s v="Georgia"/>
    <n v="2010"/>
    <n v="10580"/>
    <n v="5018"/>
    <n v="5562"/>
    <n v="603.05999999999995"/>
    <n v="1269.5999999999999"/>
    <n v="1269.5999999999999"/>
    <n v="1132.06"/>
    <n v="1417.72"/>
    <n v="1438.88"/>
    <n v="1491.7800000000002"/>
    <n v="1047.42"/>
    <n v="687.7"/>
    <n v="211.6"/>
    <x v="70"/>
    <s v="Georgia, 2010"/>
  </r>
  <r>
    <s v="Wilkinson County"/>
    <s v="Georgia"/>
    <n v="2010"/>
    <n v="9685"/>
    <n v="4642"/>
    <n v="5043"/>
    <n v="668.26499999999999"/>
    <n v="1355.9"/>
    <n v="1229.9949999999999"/>
    <n v="1055.665"/>
    <n v="1210.625"/>
    <n v="1491.49"/>
    <n v="1220.31"/>
    <n v="861.96499999999992"/>
    <n v="435.82499999999999"/>
    <n v="154.96"/>
    <x v="70"/>
    <s v="Georgia, 2010"/>
  </r>
  <r>
    <s v="Worth County"/>
    <s v="Georgia"/>
    <n v="2010"/>
    <n v="21712"/>
    <n v="10449"/>
    <n v="11263"/>
    <n v="1519.84"/>
    <n v="2974.5439999999999"/>
    <n v="3039.6800000000003"/>
    <n v="2366.6080000000002"/>
    <n v="2822.5600000000004"/>
    <n v="3169.9520000000002"/>
    <n v="2800.848"/>
    <n v="1780.384"/>
    <n v="759.92"/>
    <n v="455.952"/>
    <x v="70"/>
    <s v="Georgia, 2010"/>
  </r>
  <r>
    <s v="Hawaii County"/>
    <s v="Hawaii"/>
    <n v="2010"/>
    <n v="180362"/>
    <n v="90447"/>
    <n v="89915"/>
    <n v="11362.806"/>
    <n v="22545.25"/>
    <n v="22905.974000000002"/>
    <n v="21102.353999999999"/>
    <n v="21643.439999999999"/>
    <n v="28497.196"/>
    <n v="27054.3"/>
    <n v="13527.15"/>
    <n v="8296.652"/>
    <n v="3426.8780000000002"/>
    <x v="72"/>
    <s v="Hawaii, 2010"/>
  </r>
  <r>
    <s v="Honolulu County"/>
    <s v="Hawaii"/>
    <n v="2010"/>
    <n v="936984"/>
    <n v="469004"/>
    <n v="467980"/>
    <n v="60903.96"/>
    <n v="112438.07999999999"/>
    <n v="132114.74400000001"/>
    <n v="131177.76"/>
    <n v="127429.82400000001"/>
    <n v="131177.76"/>
    <n v="108690.144"/>
    <n v="65588.88"/>
    <n v="47786.184000000001"/>
    <n v="19676.664000000001"/>
    <x v="72"/>
    <s v="Hawaii, 2010"/>
  </r>
  <r>
    <s v="Kalawao County"/>
    <s v="Hawaii"/>
    <n v="2010"/>
    <n v="74"/>
    <n v="41"/>
    <n v="33"/>
    <n v="0"/>
    <n v="0"/>
    <n v="0"/>
    <n v="19.98"/>
    <n v="5.032"/>
    <n v="3.996"/>
    <n v="16.058"/>
    <n v="11.988"/>
    <n v="17.02"/>
    <n v="0"/>
    <x v="72"/>
    <s v="Hawaii, 2010"/>
  </r>
  <r>
    <s v="Kauai County"/>
    <s v="Hawaii"/>
    <n v="2010"/>
    <n v="65460"/>
    <n v="32865"/>
    <n v="32595"/>
    <n v="4189.4399999999996"/>
    <n v="8051.58"/>
    <n v="7986.12"/>
    <n v="7593.3600000000006"/>
    <n v="8509.7999999999993"/>
    <n v="10342.68"/>
    <n v="9360.7800000000007"/>
    <n v="4909.5"/>
    <n v="3207.54"/>
    <n v="1374.66"/>
    <x v="72"/>
    <s v="Hawaii, 2010"/>
  </r>
  <r>
    <s v="Maui County"/>
    <s v="Hawaii"/>
    <n v="2010"/>
    <n v="150711"/>
    <n v="75845"/>
    <n v="74866"/>
    <n v="9796.2150000000001"/>
    <n v="19140.296999999999"/>
    <n v="17934.608999999997"/>
    <n v="19893.851999999999"/>
    <n v="21551.672999999999"/>
    <n v="24264.470999999998"/>
    <n v="20044.563000000002"/>
    <n v="9946.9259999999995"/>
    <n v="5576.3069999999998"/>
    <n v="2562.087"/>
    <x v="72"/>
    <s v="Hawaii, 2010"/>
  </r>
  <r>
    <s v="Ada County"/>
    <s v="Idaho"/>
    <n v="2010"/>
    <n v="380718"/>
    <n v="190901"/>
    <n v="189817"/>
    <n v="28553.85"/>
    <n v="56726.982000000004"/>
    <n v="51396.93"/>
    <n v="56726.982000000004"/>
    <n v="55965.546000000002"/>
    <n v="53681.237999999998"/>
    <n v="39975.39"/>
    <n v="20178.054"/>
    <n v="11802.258"/>
    <n v="5710.77"/>
    <x v="73"/>
    <s v="Idaho, 2010"/>
  </r>
  <r>
    <s v="Adams County"/>
    <s v="Idaho"/>
    <n v="2010"/>
    <n v="3942"/>
    <n v="1974"/>
    <n v="1968"/>
    <n v="149.79599999999999"/>
    <n v="492.75"/>
    <n v="445.44600000000003"/>
    <n v="350.83800000000002"/>
    <n v="453.33000000000004"/>
    <n v="674.08199999999999"/>
    <n v="650.43000000000006"/>
    <n v="555.822"/>
    <n v="126.14400000000001"/>
    <n v="43.362000000000002"/>
    <x v="73"/>
    <s v="Idaho, 2010"/>
  </r>
  <r>
    <s v="Bannock County"/>
    <s v="Idaho"/>
    <n v="2010"/>
    <n v="80701"/>
    <n v="39915"/>
    <n v="40786"/>
    <n v="6859.585"/>
    <n v="11863.046999999999"/>
    <n v="14041.974"/>
    <n v="11701.645"/>
    <n v="9119.2129999999997"/>
    <n v="10006.923999999999"/>
    <n v="8473.6049999999996"/>
    <n v="4680.6579999999994"/>
    <n v="3147.3389999999999"/>
    <n v="887.71100000000001"/>
    <x v="73"/>
    <s v="Idaho, 2010"/>
  </r>
  <r>
    <s v="Bear Lake County"/>
    <s v="Idaho"/>
    <n v="2010"/>
    <n v="6026"/>
    <n v="2958"/>
    <n v="3068"/>
    <n v="397.71600000000001"/>
    <n v="952.10799999999995"/>
    <n v="723.12"/>
    <n v="614.65200000000004"/>
    <n v="608.62599999999998"/>
    <n v="915.952"/>
    <n v="747.22399999999993"/>
    <n v="560.41800000000001"/>
    <n v="385.66399999999999"/>
    <n v="120.52"/>
    <x v="73"/>
    <s v="Idaho, 2010"/>
  </r>
  <r>
    <s v="Hamilton County"/>
    <s v="Nebraska"/>
    <n v="2010"/>
    <n v="9302"/>
    <n v="4743"/>
    <n v="4559"/>
    <n v="576.72400000000005"/>
    <n v="1265.0720000000001"/>
    <n v="1069.73"/>
    <n v="827.87800000000004"/>
    <n v="1051.126"/>
    <n v="1534.83"/>
    <n v="1423.2059999999999"/>
    <n v="930.2"/>
    <n v="483.70400000000006"/>
    <n v="139.53"/>
    <x v="74"/>
    <s v="Nebraska, 2010"/>
  </r>
  <r>
    <s v="Bingham County"/>
    <s v="Idaho"/>
    <n v="2010"/>
    <n v="44496"/>
    <n v="22226"/>
    <n v="22270"/>
    <n v="4182.6239999999998"/>
    <n v="8098.2719999999999"/>
    <n v="6451.92"/>
    <n v="5295.0240000000003"/>
    <n v="5117.04"/>
    <n v="5917.9679999999998"/>
    <n v="4405.1039999999994"/>
    <n v="2758.752"/>
    <n v="1557.3600000000001"/>
    <n v="578.44799999999998"/>
    <x v="73"/>
    <s v="Idaho, 2010"/>
  </r>
  <r>
    <s v="Blaine County"/>
    <s v="Idaho"/>
    <n v="2010"/>
    <n v="21329"/>
    <n v="10976"/>
    <n v="10353"/>
    <n v="1450.3720000000001"/>
    <n v="2836.7570000000001"/>
    <n v="2260.8739999999998"/>
    <n v="2730.1120000000001"/>
    <n v="3071.3760000000002"/>
    <n v="3753.904"/>
    <n v="2943.402"/>
    <n v="1429.0430000000001"/>
    <n v="682.52800000000002"/>
    <n v="106.645"/>
    <x v="73"/>
    <s v="Idaho, 2010"/>
  </r>
  <r>
    <s v="Boise County"/>
    <s v="Idaho"/>
    <n v="2010"/>
    <n v="7122"/>
    <n v="3643"/>
    <n v="3479"/>
    <n v="306.24599999999998"/>
    <n v="947.226"/>
    <n v="747.81"/>
    <n v="534.15000000000009"/>
    <n v="854.64"/>
    <n v="1438.644"/>
    <n v="1346.058"/>
    <n v="648.10200000000009"/>
    <n v="235.02600000000001"/>
    <n v="64.097999999999999"/>
    <x v="73"/>
    <s v="Idaho, 2010"/>
  </r>
  <r>
    <s v="Bonner County"/>
    <s v="Idaho"/>
    <n v="2010"/>
    <n v="40711"/>
    <n v="20442"/>
    <n v="20269"/>
    <n v="2116.9720000000002"/>
    <n v="5007.4529999999995"/>
    <n v="4396.7880000000005"/>
    <n v="4152.5219999999999"/>
    <n v="4763.1869999999999"/>
    <n v="6961.5810000000001"/>
    <n v="6717.3150000000005"/>
    <n v="4071.1"/>
    <n v="1831.9949999999999"/>
    <n v="651.37599999999998"/>
    <x v="73"/>
    <s v="Idaho, 2010"/>
  </r>
  <r>
    <s v="Bonneville County"/>
    <s v="Idaho"/>
    <n v="2010"/>
    <n v="100213"/>
    <n v="50014"/>
    <n v="50199"/>
    <n v="9520.2350000000006"/>
    <n v="16735.571"/>
    <n v="14130.032999999999"/>
    <n v="14330.458999999999"/>
    <n v="11724.921"/>
    <n v="13027.69"/>
    <n v="10021.299999999999"/>
    <n v="5712.1409999999996"/>
    <n v="3707.8809999999999"/>
    <n v="1302.769"/>
    <x v="73"/>
    <s v="Idaho, 2010"/>
  </r>
  <r>
    <s v="Boundary County"/>
    <s v="Idaho"/>
    <n v="2010"/>
    <n v="10792"/>
    <n v="5353"/>
    <n v="5439"/>
    <n v="669.10400000000004"/>
    <n v="1554.048"/>
    <n v="1241.08"/>
    <n v="1111.576"/>
    <n v="1197.912"/>
    <n v="1726.72"/>
    <n v="1586.424"/>
    <n v="1025.24"/>
    <n v="615.14400000000001"/>
    <n v="64.751999999999995"/>
    <x v="73"/>
    <s v="Idaho, 2010"/>
  </r>
  <r>
    <s v="Butte County"/>
    <s v="Idaho"/>
    <n v="2010"/>
    <n v="2842"/>
    <n v="1362"/>
    <n v="1480"/>
    <n v="125.048"/>
    <n v="392.19600000000003"/>
    <n v="298.40999999999997"/>
    <n v="258.62200000000001"/>
    <n v="295.56799999999998"/>
    <n v="449.036"/>
    <n v="423.45799999999997"/>
    <n v="341.03999999999996"/>
    <n v="181.88800000000001"/>
    <n v="71.05"/>
    <x v="73"/>
    <s v="Idaho, 2010"/>
  </r>
  <r>
    <s v="Camas County"/>
    <s v="Idaho"/>
    <n v="2010"/>
    <n v="1216"/>
    <n v="707"/>
    <n v="509"/>
    <n v="49.856000000000002"/>
    <n v="204.28800000000001"/>
    <n v="187.26400000000001"/>
    <n v="102.14400000000001"/>
    <n v="231.04000000000002"/>
    <n v="159.29599999999999"/>
    <n v="156.86399999999998"/>
    <n v="72.959999999999994"/>
    <n v="23.103999999999999"/>
    <n v="27.968"/>
    <x v="73"/>
    <s v="Idaho, 2010"/>
  </r>
  <r>
    <s v="Canyon County"/>
    <s v="Idaho"/>
    <n v="2010"/>
    <n v="182723"/>
    <n v="90776"/>
    <n v="91947"/>
    <n v="17175.962"/>
    <n v="31976.525000000001"/>
    <n v="26129.389000000003"/>
    <n v="25946.666000000001"/>
    <n v="23571.267"/>
    <n v="21744.037"/>
    <n v="16993.239000000001"/>
    <n v="10415.210999999999"/>
    <n v="6029.8590000000004"/>
    <n v="2558.1219999999998"/>
    <x v="73"/>
    <s v="Idaho, 2010"/>
  </r>
  <r>
    <s v="Caribou County"/>
    <s v="Idaho"/>
    <n v="2010"/>
    <n v="6900"/>
    <n v="3503"/>
    <n v="3397"/>
    <n v="558.9"/>
    <n v="1055.7"/>
    <n v="772.8"/>
    <n v="800.4"/>
    <n v="793.5"/>
    <n v="945.3"/>
    <n v="890.09999999999991"/>
    <n v="586.5"/>
    <n v="317.39999999999998"/>
    <n v="172.5"/>
    <x v="73"/>
    <s v="Idaho, 2010"/>
  </r>
  <r>
    <s v="Cassia County"/>
    <s v="Idaho"/>
    <n v="2010"/>
    <n v="22109"/>
    <n v="11149"/>
    <n v="10960"/>
    <n v="2078.2460000000001"/>
    <n v="3979.62"/>
    <n v="3161.587"/>
    <n v="2498.317"/>
    <n v="2653.08"/>
    <n v="2719.4070000000002"/>
    <n v="2233.009"/>
    <n v="1481.3029999999999"/>
    <n v="884.36"/>
    <n v="442.18"/>
    <x v="73"/>
    <s v="Idaho, 2010"/>
  </r>
  <r>
    <s v="Clark County"/>
    <s v="Idaho"/>
    <n v="2010"/>
    <n v="857"/>
    <n v="473"/>
    <n v="384"/>
    <n v="107.125"/>
    <n v="107.125"/>
    <n v="74.558999999999997"/>
    <n v="107.982"/>
    <n v="46.278000000000006"/>
    <n v="131.12099999999998"/>
    <n v="132.83499999999998"/>
    <n v="112.267"/>
    <n v="37.707999999999998"/>
    <n v="1.714"/>
    <x v="73"/>
    <s v="Idaho, 2010"/>
  </r>
  <r>
    <s v="Clearwater County"/>
    <s v="Idaho"/>
    <n v="2010"/>
    <n v="8766"/>
    <n v="4762"/>
    <n v="4004"/>
    <n v="333.108"/>
    <n v="894.13200000000006"/>
    <n v="841.53600000000006"/>
    <n v="859.06799999999998"/>
    <n v="990.55799999999999"/>
    <n v="1463.922"/>
    <n v="1534.0500000000002"/>
    <n v="1095.75"/>
    <n v="604.85400000000004"/>
    <n v="149.02199999999999"/>
    <x v="73"/>
    <s v="Idaho, 2010"/>
  </r>
  <r>
    <s v="Custer County"/>
    <s v="Idaho"/>
    <n v="2010"/>
    <n v="4277"/>
    <n v="2337"/>
    <n v="1940"/>
    <n v="303.66699999999997"/>
    <n v="526.07100000000003"/>
    <n v="406.315"/>
    <n v="470.47"/>
    <n v="560.28700000000003"/>
    <n v="654.38100000000009"/>
    <n v="645.827"/>
    <n v="380.65300000000002"/>
    <n v="265.17399999999998"/>
    <n v="55.600999999999999"/>
    <x v="73"/>
    <s v="Idaho, 2010"/>
  </r>
  <r>
    <s v="Elmore County"/>
    <s v="Idaho"/>
    <n v="2010"/>
    <n v="26669"/>
    <n v="13709"/>
    <n v="12960"/>
    <n v="2506.886"/>
    <n v="3920.3429999999998"/>
    <n v="4693.7439999999997"/>
    <n v="4027.0190000000002"/>
    <n v="3306.9560000000001"/>
    <n v="3360.2939999999999"/>
    <n v="2400.21"/>
    <n v="1493.4639999999999"/>
    <n v="800.06999999999994"/>
    <n v="213.352"/>
    <x v="73"/>
    <s v="Idaho, 2010"/>
  </r>
  <r>
    <s v="Franklin County"/>
    <s v="Idaho"/>
    <n v="2010"/>
    <n v="12497"/>
    <n v="6365"/>
    <n v="6132"/>
    <n v="1199.712"/>
    <n v="2511.8969999999999"/>
    <n v="1649.604"/>
    <n v="1499.6399999999999"/>
    <n v="1349.6759999999999"/>
    <n v="1537.1309999999999"/>
    <n v="1149.7239999999999"/>
    <n v="824.80200000000002"/>
    <n v="549.86800000000005"/>
    <n v="224.946"/>
    <x v="73"/>
    <s v="Idaho, 2010"/>
  </r>
  <r>
    <s v="Fremont County"/>
    <s v="Idaho"/>
    <n v="2010"/>
    <n v="13062"/>
    <n v="6757"/>
    <n v="6305"/>
    <n v="1175.58"/>
    <n v="2181.3540000000003"/>
    <n v="1684.998"/>
    <n v="1763.37"/>
    <n v="1502.13"/>
    <n v="1632.75"/>
    <n v="1358.4479999999999"/>
    <n v="979.65"/>
    <n v="679.22400000000005"/>
    <n v="104.496"/>
    <x v="73"/>
    <s v="Idaho, 2010"/>
  </r>
  <r>
    <s v="Clark County"/>
    <s v="Illinois"/>
    <n v="2010"/>
    <n v="16778"/>
    <n v="8328"/>
    <n v="8450"/>
    <n v="1057.0139999999999"/>
    <n v="2231.4740000000002"/>
    <n v="2097.25"/>
    <n v="1661.0219999999999"/>
    <n v="1946.248"/>
    <n v="2583.8119999999999"/>
    <n v="2231.4740000000002"/>
    <n v="1577.1320000000001"/>
    <n v="1040.2359999999999"/>
    <n v="335.56"/>
    <x v="59"/>
    <s v="Illinois, 2010"/>
  </r>
  <r>
    <s v="Gooding County"/>
    <s v="Idaho"/>
    <n v="2010"/>
    <n v="15140"/>
    <n v="7795"/>
    <n v="7345"/>
    <n v="1241.48"/>
    <n v="2437.54"/>
    <n v="2043.9"/>
    <n v="1756.24"/>
    <n v="1831.94"/>
    <n v="1937.92"/>
    <n v="1574.56"/>
    <n v="1241.48"/>
    <n v="878.12"/>
    <n v="227.1"/>
    <x v="73"/>
    <s v="Idaho, 2010"/>
  </r>
  <r>
    <s v="Idaho County"/>
    <s v="Idaho"/>
    <n v="2010"/>
    <n v="15947"/>
    <n v="8297"/>
    <n v="7650"/>
    <n v="845.19100000000003"/>
    <n v="1881.7460000000001"/>
    <n v="1674.4349999999999"/>
    <n v="1371.442"/>
    <n v="1706.3290000000002"/>
    <n v="2535.5729999999999"/>
    <n v="2695.0430000000001"/>
    <n v="1897.693"/>
    <n v="940.87300000000005"/>
    <n v="414.62200000000001"/>
    <x v="73"/>
    <s v="Idaho, 2010"/>
  </r>
  <r>
    <s v="Jefferson County"/>
    <s v="Idaho"/>
    <n v="2010"/>
    <n v="24523"/>
    <n v="12304"/>
    <n v="12219"/>
    <n v="2550.3919999999998"/>
    <n v="4683.893"/>
    <n v="3310.605"/>
    <n v="3359.6509999999998"/>
    <n v="3016.3290000000002"/>
    <n v="3040.8519999999999"/>
    <n v="2133.5010000000002"/>
    <n v="1397.8109999999999"/>
    <n v="686.64400000000001"/>
    <n v="294.27600000000001"/>
    <x v="73"/>
    <s v="Idaho, 2010"/>
  </r>
  <r>
    <s v="Jerome County"/>
    <s v="Idaho"/>
    <n v="2010"/>
    <n v="21282"/>
    <n v="10780"/>
    <n v="10502"/>
    <n v="2064.3539999999998"/>
    <n v="3511.53"/>
    <n v="3256.1459999999997"/>
    <n v="2617.6859999999997"/>
    <n v="2660.25"/>
    <n v="2702.8139999999999"/>
    <n v="2149.482"/>
    <n v="1298.202"/>
    <n v="681.024"/>
    <n v="319.23"/>
    <x v="73"/>
    <s v="Idaho, 2010"/>
  </r>
  <r>
    <s v="Kootenai County"/>
    <s v="Idaho"/>
    <n v="2010"/>
    <n v="134851"/>
    <n v="66387"/>
    <n v="68464"/>
    <n v="8630.4639999999999"/>
    <n v="19013.991000000002"/>
    <n v="17665.481"/>
    <n v="15912.418"/>
    <n v="17665.481"/>
    <n v="19823.097000000002"/>
    <n v="17260.928"/>
    <n v="10518.378000000001"/>
    <n v="5798.5930000000008"/>
    <n v="2427.3180000000002"/>
    <x v="73"/>
    <s v="Idaho, 2010"/>
  </r>
  <r>
    <s v="Latah County"/>
    <s v="Idaho"/>
    <n v="2010"/>
    <n v="36645"/>
    <n v="18905"/>
    <n v="17740"/>
    <n v="1942.1849999999999"/>
    <n v="3664.5"/>
    <n v="10956.855"/>
    <n v="4947.0749999999998"/>
    <n v="3554.5650000000001"/>
    <n v="4397.3999999999996"/>
    <n v="3554.5649999999996"/>
    <n v="1942.1849999999999"/>
    <n v="1172.6399999999999"/>
    <n v="513.03"/>
    <x v="73"/>
    <s v="Idaho, 2010"/>
  </r>
  <r>
    <s v="Lemhi County"/>
    <s v="Idaho"/>
    <n v="2010"/>
    <n v="7861"/>
    <n v="3881"/>
    <n v="3980"/>
    <n v="463.79899999999998"/>
    <n v="848.98800000000006"/>
    <n v="990.48599999999999"/>
    <n v="385.18900000000002"/>
    <n v="872.57100000000003"/>
    <n v="1273.482"/>
    <n v="1367.8139999999999"/>
    <n v="966.90300000000002"/>
    <n v="448.077"/>
    <n v="243.691"/>
    <x v="73"/>
    <s v="Idaho, 2010"/>
  </r>
  <r>
    <s v="Lewis County"/>
    <s v="Idaho"/>
    <n v="2010"/>
    <n v="3761"/>
    <n v="1878"/>
    <n v="1883"/>
    <n v="199.333"/>
    <n v="409.94900000000001"/>
    <n v="481.40800000000002"/>
    <n v="312.16300000000001"/>
    <n v="364.81700000000001"/>
    <n v="620.56500000000005"/>
    <n v="549.10599999999999"/>
    <n v="473.88599999999997"/>
    <n v="274.553"/>
    <n v="82.742000000000004"/>
    <x v="73"/>
    <s v="Idaho, 2010"/>
  </r>
  <r>
    <s v="Lincoln County"/>
    <s v="Idaho"/>
    <n v="2010"/>
    <n v="5021"/>
    <n v="2585"/>
    <n v="2436"/>
    <n v="401.68"/>
    <n v="873.654"/>
    <n v="682.85599999999999"/>
    <n v="592.47799999999995"/>
    <n v="557.33100000000002"/>
    <n v="692.89799999999991"/>
    <n v="682.85599999999999"/>
    <n v="225.94499999999999"/>
    <n v="230.96600000000001"/>
    <n v="75.314999999999998"/>
    <x v="73"/>
    <s v="Idaho, 2010"/>
  </r>
  <r>
    <s v="Madison County"/>
    <s v="Idaho"/>
    <n v="2010"/>
    <n v="36413"/>
    <n v="17707"/>
    <n v="18706"/>
    <n v="3459.2350000000001"/>
    <n v="4624.451"/>
    <n v="14965.743"/>
    <n v="4770.1030000000001"/>
    <n v="2439.6709999999998"/>
    <n v="2366.8449999999998"/>
    <n v="1747.8240000000001"/>
    <n v="1092.3899999999999"/>
    <n v="655.43399999999997"/>
    <n v="218.47800000000001"/>
    <x v="73"/>
    <s v="Idaho, 2010"/>
  </r>
  <r>
    <s v="Minidoka County"/>
    <s v="Idaho"/>
    <n v="2010"/>
    <n v="19524"/>
    <n v="9847"/>
    <n v="9677"/>
    <n v="1581.444"/>
    <n v="3104.3159999999998"/>
    <n v="2655.2640000000001"/>
    <n v="2284.308"/>
    <n v="2069.5439999999999"/>
    <n v="2870.0280000000002"/>
    <n v="2147.6400000000003"/>
    <n v="1464.3000000000002"/>
    <n v="878.58"/>
    <n v="449.05200000000002"/>
    <x v="73"/>
    <s v="Idaho, 2010"/>
  </r>
  <r>
    <s v="Nez Perce County"/>
    <s v="Idaho"/>
    <n v="2010"/>
    <n v="38886"/>
    <n v="19328"/>
    <n v="19558"/>
    <n v="2216.502"/>
    <n v="4782.9780000000001"/>
    <n v="5405.1540000000005"/>
    <n v="4588.5480000000007"/>
    <n v="4666.32"/>
    <n v="5599.5839999999998"/>
    <n v="4782.9780000000001"/>
    <n v="3266.424"/>
    <n v="2255.3879999999999"/>
    <n v="1283.2380000000001"/>
    <x v="73"/>
    <s v="Idaho, 2010"/>
  </r>
  <r>
    <s v="Oneida County"/>
    <s v="Idaho"/>
    <n v="2010"/>
    <n v="4212"/>
    <n v="2147"/>
    <n v="2065"/>
    <n v="311.68799999999999"/>
    <n v="732.88800000000003"/>
    <n v="513.86400000000003"/>
    <n v="332.74799999999999"/>
    <n v="459.108"/>
    <n v="593.89200000000005"/>
    <n v="555.98400000000004"/>
    <n v="341.17200000000003"/>
    <n v="286.416"/>
    <n v="88.451999999999998"/>
    <x v="73"/>
    <s v="Idaho, 2010"/>
  </r>
  <r>
    <s v="Owyhee County"/>
    <s v="Idaho"/>
    <n v="2010"/>
    <n v="11389"/>
    <n v="5913"/>
    <n v="5476"/>
    <n v="876.95299999999997"/>
    <n v="1924.741"/>
    <n v="1503.348"/>
    <n v="1321.1239999999998"/>
    <n v="1469.181"/>
    <n v="1514.7370000000001"/>
    <n v="1298.346"/>
    <n v="865.56399999999996"/>
    <n v="410.00400000000002"/>
    <n v="193.613"/>
    <x v="73"/>
    <s v="Idaho, 2010"/>
  </r>
  <r>
    <s v="Payette County"/>
    <s v="Idaho"/>
    <n v="2010"/>
    <n v="22451"/>
    <n v="11022"/>
    <n v="11429"/>
    <n v="1728.7270000000001"/>
    <n v="3614.6109999999999"/>
    <n v="3030.8850000000002"/>
    <n v="2402.2570000000001"/>
    <n v="2873.7280000000001"/>
    <n v="3030.8850000000002"/>
    <n v="2469.6099999999997"/>
    <n v="1840.982"/>
    <n v="942.94200000000001"/>
    <n v="516.37300000000005"/>
    <x v="73"/>
    <s v="Idaho, 2010"/>
  </r>
  <r>
    <s v="Power County"/>
    <s v="Idaho"/>
    <n v="2010"/>
    <n v="7633"/>
    <n v="3855"/>
    <n v="3778"/>
    <n v="633.53899999999999"/>
    <n v="1259.4449999999999"/>
    <n v="1206.0140000000001"/>
    <n v="809.09799999999996"/>
    <n v="908.327"/>
    <n v="1053.354"/>
    <n v="854.89599999999996"/>
    <n v="541.94299999999998"/>
    <n v="228.99"/>
    <n v="129.761"/>
    <x v="73"/>
    <s v="Idaho, 2010"/>
  </r>
  <r>
    <s v="Shoshone County"/>
    <s v="Idaho"/>
    <n v="2010"/>
    <n v="12917"/>
    <n v="6546"/>
    <n v="6371"/>
    <n v="607.09900000000005"/>
    <n v="1511.289"/>
    <n v="1420.87"/>
    <n v="1214.1979999999999"/>
    <n v="1627.5419999999999"/>
    <n v="2092.5540000000001"/>
    <n v="1989.2180000000001"/>
    <n v="1407.953"/>
    <n v="826.6880000000001"/>
    <n v="232.506"/>
    <x v="73"/>
    <s v="Idaho, 2010"/>
  </r>
  <r>
    <s v="Teton County"/>
    <s v="Idaho"/>
    <n v="2010"/>
    <n v="9413"/>
    <n v="4964"/>
    <n v="4449"/>
    <n v="800.10500000000002"/>
    <n v="1524.9059999999999"/>
    <n v="988.36500000000001"/>
    <n v="1684.9270000000001"/>
    <n v="1600.21"/>
    <n v="1280.1680000000001"/>
    <n v="941.30000000000007"/>
    <n v="338.86799999999999"/>
    <n v="197.673"/>
    <n v="65.891000000000005"/>
    <x v="73"/>
    <s v="Idaho, 2010"/>
  </r>
  <r>
    <s v="Twin Falls County"/>
    <s v="Idaho"/>
    <n v="2010"/>
    <n v="74929"/>
    <n v="36858"/>
    <n v="38071"/>
    <n v="6069.2489999999998"/>
    <n v="11089.492"/>
    <n v="10639.918"/>
    <n v="10040.486000000001"/>
    <n v="8691.7639999999992"/>
    <n v="9815.6990000000005"/>
    <n v="8242.19"/>
    <n v="5394.8879999999999"/>
    <n v="3521.663"/>
    <n v="1423.6510000000001"/>
    <x v="73"/>
    <s v="Idaho, 2010"/>
  </r>
  <r>
    <s v="Valley County"/>
    <s v="Idaho"/>
    <n v="2010"/>
    <n v="9846"/>
    <n v="5091"/>
    <n v="4755"/>
    <n v="521.83799999999997"/>
    <n v="1102.752"/>
    <n v="1004.2919999999999"/>
    <n v="1043.6759999999999"/>
    <n v="1230.75"/>
    <n v="1713.204"/>
    <n v="1732.896"/>
    <n v="984.6"/>
    <n v="413.53200000000004"/>
    <n v="88.614000000000004"/>
    <x v="73"/>
    <s v="Idaho, 2010"/>
  </r>
  <r>
    <s v="Washington County"/>
    <s v="Idaho"/>
    <n v="2010"/>
    <n v="10105"/>
    <n v="4966"/>
    <n v="5139"/>
    <n v="565.88"/>
    <n v="1424.8049999999998"/>
    <n v="1020.605"/>
    <n v="1040.8150000000001"/>
    <n v="1182.2850000000001"/>
    <n v="1404.5949999999998"/>
    <n v="1515.75"/>
    <n v="1071.1300000000001"/>
    <n v="666.93"/>
    <n v="222.31"/>
    <x v="73"/>
    <s v="Idaho, 2010"/>
  </r>
  <r>
    <s v="Adams County"/>
    <s v="Illinois"/>
    <n v="2010"/>
    <n v="67030"/>
    <n v="32596"/>
    <n v="34434"/>
    <n v="4155.8599999999997"/>
    <n v="8646.869999999999"/>
    <n v="8847.9599999999991"/>
    <n v="7708.4500000000007"/>
    <n v="8110.6299999999992"/>
    <n v="9652.32"/>
    <n v="8177.66"/>
    <n v="5429.43"/>
    <n v="4088.83"/>
    <n v="2144.96"/>
    <x v="59"/>
    <s v="Illinois, 2010"/>
  </r>
  <r>
    <s v="Alexander County"/>
    <s v="Illinois"/>
    <n v="2010"/>
    <n v="8449"/>
    <n v="4084"/>
    <n v="4365"/>
    <n v="430.899"/>
    <n v="1174.4110000000001"/>
    <n v="1106.819"/>
    <n v="811.10400000000004"/>
    <n v="1132.1659999999999"/>
    <n v="1284.248"/>
    <n v="971.63499999999999"/>
    <n v="811.10400000000004"/>
    <n v="566.08299999999997"/>
    <n v="168.98"/>
    <x v="59"/>
    <s v="Illinois, 2010"/>
  </r>
  <r>
    <s v="Bond County"/>
    <s v="Illinois"/>
    <n v="2010"/>
    <n v="17904"/>
    <n v="9469"/>
    <n v="8435"/>
    <n v="984.72"/>
    <n v="2076.864"/>
    <n v="2810.9279999999999"/>
    <n v="2202.192"/>
    <n v="2399.136"/>
    <n v="2667.6959999999999"/>
    <n v="2130.576"/>
    <n v="1324.896"/>
    <n v="841.48800000000006"/>
    <n v="483.40800000000002"/>
    <x v="59"/>
    <s v="Illinois, 2010"/>
  </r>
  <r>
    <s v="Boone County"/>
    <s v="Illinois"/>
    <n v="2010"/>
    <n v="53567"/>
    <n v="26813"/>
    <n v="26754"/>
    <n v="3963.9580000000001"/>
    <n v="9052.8230000000003"/>
    <n v="7070.8439999999991"/>
    <n v="5999.5039999999999"/>
    <n v="8356.4519999999993"/>
    <n v="7606.5140000000001"/>
    <n v="5678.1019999999999"/>
    <n v="3374.721"/>
    <n v="1874.8449999999998"/>
    <n v="589.23699999999997"/>
    <x v="59"/>
    <s v="Illinois, 2010"/>
  </r>
  <r>
    <s v="Brown County"/>
    <s v="Illinois"/>
    <n v="2010"/>
    <n v="6897"/>
    <n v="4406"/>
    <n v="2491"/>
    <n v="289.67399999999998"/>
    <n v="620.73"/>
    <n v="924.19799999999998"/>
    <n v="1400.0909999999999"/>
    <n v="1144.902"/>
    <n v="1041.4469999999999"/>
    <n v="648.31799999999998"/>
    <n v="441.40800000000002"/>
    <n v="289.67399999999998"/>
    <n v="103.455"/>
    <x v="59"/>
    <s v="Illinois, 2010"/>
  </r>
  <r>
    <s v="Bureau County"/>
    <s v="Illinois"/>
    <n v="2010"/>
    <n v="35083"/>
    <n v="17110"/>
    <n v="17973"/>
    <n v="2069.8969999999999"/>
    <n v="4560.79"/>
    <n v="4139.7939999999999"/>
    <n v="3788.9639999999999"/>
    <n v="4455.5410000000002"/>
    <n v="5262.45"/>
    <n v="4525.7070000000003"/>
    <n v="2982.0549999999998"/>
    <n v="2315.4780000000001"/>
    <n v="947.24099999999999"/>
    <x v="59"/>
    <s v="Illinois, 2010"/>
  </r>
  <r>
    <s v="Calhoun County"/>
    <s v="Illinois"/>
    <n v="2010"/>
    <n v="5118"/>
    <n v="2561"/>
    <n v="2557"/>
    <n v="286.608"/>
    <n v="639.75"/>
    <n v="573.21600000000001"/>
    <n v="486.21000000000004"/>
    <n v="660.22199999999998"/>
    <n v="777.93600000000004"/>
    <n v="675.57600000000002"/>
    <n v="547.62599999999998"/>
    <n v="281.49"/>
    <n v="179.13"/>
    <x v="59"/>
    <s v="Illinois, 2010"/>
  </r>
  <r>
    <s v="Carroll County"/>
    <s v="Illinois"/>
    <n v="2010"/>
    <n v="15615"/>
    <n v="7786"/>
    <n v="7829"/>
    <n v="733.90499999999997"/>
    <n v="1826.9549999999999"/>
    <n v="1717.65"/>
    <n v="1499.04"/>
    <n v="1889.415"/>
    <n v="2389.0950000000003"/>
    <n v="2295.4049999999997"/>
    <n v="1702.0349999999999"/>
    <n v="1155.51"/>
    <n v="437.22"/>
    <x v="59"/>
    <s v="Illinois, 2010"/>
  </r>
  <r>
    <s v="Cass County"/>
    <s v="Illinois"/>
    <n v="2010"/>
    <n v="13648"/>
    <n v="6853"/>
    <n v="6795"/>
    <n v="832.52800000000002"/>
    <n v="2101.7919999999999"/>
    <n v="1651.4079999999999"/>
    <n v="1555.8719999999998"/>
    <n v="1719.6480000000001"/>
    <n v="2006.2560000000001"/>
    <n v="1678.704"/>
    <n v="1064.5440000000001"/>
    <n v="764.28800000000001"/>
    <n v="286.608"/>
    <x v="59"/>
    <s v="Illinois, 2010"/>
  </r>
  <r>
    <s v="Champaign County"/>
    <s v="Illinois"/>
    <n v="2010"/>
    <n v="197867"/>
    <n v="98972"/>
    <n v="98895"/>
    <n v="11278.419"/>
    <n v="20380.300999999999"/>
    <n v="55204.892999999996"/>
    <n v="28690.715"/>
    <n v="21567.502999999997"/>
    <n v="23150.438999999998"/>
    <n v="18005.897000000001"/>
    <n v="10091.217000000001"/>
    <n v="7123.2119999999995"/>
    <n v="2374.404"/>
    <x v="59"/>
    <s v="Illinois, 2010"/>
  </r>
  <r>
    <s v="Christian County"/>
    <s v="Illinois"/>
    <n v="2010"/>
    <n v="34936"/>
    <n v="17657"/>
    <n v="17279"/>
    <n v="2061.2240000000002"/>
    <n v="4367"/>
    <n v="4332.0640000000003"/>
    <n v="3982.7039999999997"/>
    <n v="4576.616"/>
    <n v="5380.1440000000002"/>
    <n v="4192.32"/>
    <n v="3004.4960000000001"/>
    <n v="2096.16"/>
    <n v="943.27200000000005"/>
    <x v="59"/>
    <s v="Illinois, 2010"/>
  </r>
  <r>
    <s v="Clinton County"/>
    <s v="Illinois"/>
    <n v="2010"/>
    <n v="37395"/>
    <n v="19417"/>
    <n v="17978"/>
    <n v="2094.12"/>
    <n v="4823.9549999999999"/>
    <n v="4823.9549999999999"/>
    <n v="4898.7450000000008"/>
    <n v="5347.4850000000006"/>
    <n v="5945.8050000000003"/>
    <n v="3963.87"/>
    <n v="2692.44"/>
    <n v="2094.12"/>
    <n v="673.11"/>
    <x v="59"/>
    <s v="Illinois, 2010"/>
  </r>
  <r>
    <s v="Coles County"/>
    <s v="Illinois"/>
    <n v="2010"/>
    <n v="53568"/>
    <n v="25593"/>
    <n v="27975"/>
    <n v="2731.9679999999998"/>
    <n v="5463.9359999999997"/>
    <n v="14838.335999999999"/>
    <n v="5624.6399999999994"/>
    <n v="5410.3680000000004"/>
    <n v="6696"/>
    <n v="5517.5039999999999"/>
    <n v="3642.6239999999998"/>
    <n v="2517.6959999999999"/>
    <n v="1178.4960000000001"/>
    <x v="59"/>
    <s v="Illinois, 2010"/>
  </r>
  <r>
    <s v="Cook County"/>
    <s v="Illinois"/>
    <n v="2010"/>
    <n v="5172848"/>
    <n v="2504399"/>
    <n v="2668449"/>
    <n v="346580.81599999999"/>
    <n v="677643.08799999999"/>
    <n v="734544.41599999997"/>
    <n v="822482.83199999994"/>
    <n v="724198.72"/>
    <n v="719025.87199999997"/>
    <n v="543149.04"/>
    <n v="315543.728"/>
    <n v="206913.91999999998"/>
    <n v="87938.415999999997"/>
    <x v="59"/>
    <s v="Illinois, 2010"/>
  </r>
  <r>
    <s v="Crawford County"/>
    <s v="Illinois"/>
    <n v="2010"/>
    <n v="19864"/>
    <n v="10087"/>
    <n v="9777"/>
    <n v="1132.248"/>
    <n v="2483"/>
    <n v="2641.9120000000003"/>
    <n v="2085.7200000000003"/>
    <n v="2483"/>
    <n v="3078.92"/>
    <n v="2522.7280000000001"/>
    <n v="1728.1680000000001"/>
    <n v="1311.0239999999999"/>
    <n v="397.28"/>
    <x v="59"/>
    <s v="Illinois, 2010"/>
  </r>
  <r>
    <s v="Cumberland County"/>
    <s v="Illinois"/>
    <n v="2010"/>
    <n v="11073"/>
    <n v="5508"/>
    <n v="5565"/>
    <n v="686.52599999999995"/>
    <n v="1494.855"/>
    <n v="1417.3440000000001"/>
    <n v="1251.2489999999998"/>
    <n v="1428.4169999999999"/>
    <n v="1649.877"/>
    <n v="1361.979"/>
    <n v="907.98599999999999"/>
    <n v="664.38"/>
    <n v="232.53299999999999"/>
    <x v="59"/>
    <s v="Illinois, 2010"/>
  </r>
  <r>
    <s v="DeKalb County"/>
    <s v="Illinois"/>
    <n v="2010"/>
    <n v="104026"/>
    <n v="52038"/>
    <n v="51988"/>
    <n v="6553.6379999999999"/>
    <n v="12899.224"/>
    <n v="26318.578000000001"/>
    <n v="14043.51"/>
    <n v="12483.119999999999"/>
    <n v="12691.171999999999"/>
    <n v="9154.2880000000005"/>
    <n v="5201.3"/>
    <n v="3224.806"/>
    <n v="1560.39"/>
    <x v="59"/>
    <s v="Illinois, 2010"/>
  </r>
  <r>
    <s v="De Witt County"/>
    <s v="Illinois"/>
    <n v="2010"/>
    <n v="16672"/>
    <n v="8206"/>
    <n v="8466"/>
    <n v="1016.992"/>
    <n v="2117.3440000000001"/>
    <n v="1967.2959999999998"/>
    <n v="1900.6079999999999"/>
    <n v="2217.3760000000002"/>
    <n v="2650.848"/>
    <n v="2067.328"/>
    <n v="1417.12"/>
    <n v="1016.992"/>
    <n v="266.75200000000001"/>
    <x v="59"/>
    <s v="Illinois, 2010"/>
  </r>
  <r>
    <s v="Douglas County"/>
    <s v="Illinois"/>
    <n v="2010"/>
    <n v="20012"/>
    <n v="9772"/>
    <n v="10240"/>
    <n v="1480.8879999999999"/>
    <n v="2941.7640000000001"/>
    <n v="2581.5479999999998"/>
    <n v="2381.4279999999999"/>
    <n v="2501.5"/>
    <n v="2841.7039999999997"/>
    <n v="2241.3440000000001"/>
    <n v="1540.924"/>
    <n v="920.55200000000002"/>
    <n v="640.38400000000001"/>
    <x v="59"/>
    <s v="Illinois, 2010"/>
  </r>
  <r>
    <s v="DuPage County"/>
    <s v="Illinois"/>
    <n v="2010"/>
    <n v="911481"/>
    <n v="447251"/>
    <n v="464230"/>
    <n v="58334.784"/>
    <n v="129430.302"/>
    <n v="121226.973"/>
    <n v="116669.568"/>
    <n v="133076.226"/>
    <n v="146748.44099999999"/>
    <n v="104820.315"/>
    <n v="51954.417000000001"/>
    <n v="32813.315999999999"/>
    <n v="15495.177"/>
    <x v="59"/>
    <s v="Illinois, 2010"/>
  </r>
  <r>
    <s v="Edgar County"/>
    <s v="Illinois"/>
    <n v="2010"/>
    <n v="18776"/>
    <n v="9038"/>
    <n v="9738"/>
    <n v="1089.008"/>
    <n v="2347"/>
    <n v="2140.4639999999999"/>
    <n v="2046.5840000000001"/>
    <n v="2253.12"/>
    <n v="3022.9360000000001"/>
    <n v="2440.88"/>
    <n v="1708.616"/>
    <n v="1276.768"/>
    <n v="431.84800000000001"/>
    <x v="59"/>
    <s v="Illinois, 2010"/>
  </r>
  <r>
    <s v="Edwards County"/>
    <s v="Illinois"/>
    <n v="2010"/>
    <n v="6707"/>
    <n v="3333"/>
    <n v="3374"/>
    <n v="362.178"/>
    <n v="912.15200000000004"/>
    <n v="791.42600000000004"/>
    <n v="697.52800000000002"/>
    <n v="858.49599999999998"/>
    <n v="1006.05"/>
    <n v="885.32400000000007"/>
    <n v="596.923"/>
    <n v="435.95500000000004"/>
    <n v="167.67500000000001"/>
    <x v="59"/>
    <s v="Illinois, 2010"/>
  </r>
  <r>
    <s v="Effingham County"/>
    <s v="Illinois"/>
    <n v="2010"/>
    <n v="34232"/>
    <n v="16985"/>
    <n v="17247"/>
    <n v="2259.3119999999999"/>
    <n v="4895.1759999999995"/>
    <n v="4621.32"/>
    <n v="4005.1440000000002"/>
    <n v="4244.768"/>
    <n v="5305.96"/>
    <n v="3833.9839999999995"/>
    <n v="2567.3999999999996"/>
    <n v="1677.3679999999999"/>
    <n v="821.56799999999998"/>
    <x v="59"/>
    <s v="Illinois, 2010"/>
  </r>
  <r>
    <s v="Fayette County"/>
    <s v="Illinois"/>
    <n v="2010"/>
    <n v="22007"/>
    <n v="11436"/>
    <n v="10571"/>
    <n v="1276.4059999999999"/>
    <n v="2816.8959999999997"/>
    <n v="2904.924"/>
    <n v="2816.8959999999997"/>
    <n v="2882.9169999999999"/>
    <n v="3279.0429999999997"/>
    <n v="2530.8049999999998"/>
    <n v="1804.5740000000001"/>
    <n v="1122.357"/>
    <n v="594.18899999999996"/>
    <x v="59"/>
    <s v="Illinois, 2010"/>
  </r>
  <r>
    <s v="Ford County"/>
    <s v="Illinois"/>
    <n v="2010"/>
    <n v="14113"/>
    <n v="6868"/>
    <n v="7245"/>
    <n v="846.78"/>
    <n v="1947.5940000000001"/>
    <n v="1637.1080000000002"/>
    <n v="1524.204"/>
    <n v="1778.2379999999998"/>
    <n v="2173.402"/>
    <n v="1608.8820000000001"/>
    <n v="1171.3789999999999"/>
    <n v="860.89300000000003"/>
    <n v="578.63300000000004"/>
    <x v="59"/>
    <s v="Illinois, 2010"/>
  </r>
  <r>
    <s v="Franklin County"/>
    <s v="Illinois"/>
    <n v="2010"/>
    <n v="39528"/>
    <n v="19275"/>
    <n v="20253"/>
    <n v="2332.152"/>
    <n v="5099.1120000000001"/>
    <n v="4703.8320000000003"/>
    <n v="4466.6639999999998"/>
    <n v="4941"/>
    <n v="5692.0319999999992"/>
    <n v="5059.5839999999998"/>
    <n v="3794.6880000000001"/>
    <n v="2411.2080000000001"/>
    <n v="988.2"/>
    <x v="59"/>
    <s v="Illinois, 2010"/>
  </r>
  <r>
    <s v="Fulton County"/>
    <s v="Illinois"/>
    <n v="2010"/>
    <n v="37205"/>
    <n v="19298"/>
    <n v="17907"/>
    <n v="2009.07"/>
    <n v="4501.8050000000003"/>
    <n v="4315.7800000000007"/>
    <n v="4613.42"/>
    <n v="4985.4699999999993"/>
    <n v="5506.34"/>
    <n v="4725.0349999999999"/>
    <n v="3274.04"/>
    <n v="2232.3000000000002"/>
    <n v="1153.355"/>
    <x v="59"/>
    <s v="Illinois, 2010"/>
  </r>
  <r>
    <s v="Gallatin County"/>
    <s v="Illinois"/>
    <n v="2010"/>
    <n v="5773"/>
    <n v="2835"/>
    <n v="2938"/>
    <n v="352.15300000000002"/>
    <n v="663.89499999999998"/>
    <n v="652.34900000000005"/>
    <n v="617.71100000000001"/>
    <n v="704.30600000000004"/>
    <n v="796.67399999999998"/>
    <n v="831.31200000000001"/>
    <n v="635.03"/>
    <n v="392.56400000000002"/>
    <n v="127.006"/>
    <x v="59"/>
    <s v="Illinois, 2010"/>
  </r>
  <r>
    <s v="Greene County"/>
    <s v="Illinois"/>
    <n v="2010"/>
    <n v="13983"/>
    <n v="7011"/>
    <n v="6972"/>
    <n v="797.03099999999995"/>
    <n v="1817.79"/>
    <n v="1761.8580000000002"/>
    <n v="1580.079"/>
    <n v="1817.79"/>
    <n v="2167.3649999999998"/>
    <n v="1649.9940000000001"/>
    <n v="1188.5549999999998"/>
    <n v="824.99699999999996"/>
    <n v="363.55799999999999"/>
    <x v="59"/>
    <s v="Illinois, 2010"/>
  </r>
  <r>
    <s v="Grundy County"/>
    <s v="Illinois"/>
    <n v="2010"/>
    <n v="48744"/>
    <n v="24279"/>
    <n v="24465"/>
    <n v="3558.3119999999999"/>
    <n v="7409.0879999999997"/>
    <n v="6141.7440000000006"/>
    <n v="6677.9279999999999"/>
    <n v="7311.6"/>
    <n v="7311.6"/>
    <n v="5118.12"/>
    <n v="2924.64"/>
    <n v="1608.5520000000001"/>
    <n v="731.16"/>
    <x v="59"/>
    <s v="Illinois, 2010"/>
  </r>
  <r>
    <s v="Hamilton County"/>
    <s v="Illinois"/>
    <n v="2010"/>
    <n v="8453"/>
    <n v="4131"/>
    <n v="4322"/>
    <n v="507.18"/>
    <n v="1107.3430000000001"/>
    <n v="955.18900000000008"/>
    <n v="862.20600000000002"/>
    <n v="1048.172"/>
    <n v="1225.6849999999999"/>
    <n v="1107.3429999999998"/>
    <n v="836.84699999999998"/>
    <n v="574.80399999999997"/>
    <n v="236.684"/>
    <x v="59"/>
    <s v="Illinois, 2010"/>
  </r>
  <r>
    <s v="Hancock County"/>
    <s v="Illinois"/>
    <n v="2010"/>
    <n v="19227"/>
    <n v="9409"/>
    <n v="9818"/>
    <n v="1076.712"/>
    <n v="2345.694"/>
    <n v="2153.424"/>
    <n v="1980.3810000000001"/>
    <n v="2288.0129999999999"/>
    <n v="2960.9580000000001"/>
    <n v="2653.326"/>
    <n v="1884.2460000000001"/>
    <n v="1326.663"/>
    <n v="538.35599999999999"/>
    <x v="59"/>
    <s v="Illinois, 2010"/>
  </r>
  <r>
    <s v="Hardin County"/>
    <s v="Illinois"/>
    <n v="2010"/>
    <n v="4402"/>
    <n v="2297"/>
    <n v="2105"/>
    <n v="290.53199999999998"/>
    <n v="567.85799999999995"/>
    <n v="334.55200000000002"/>
    <n v="625.08400000000006"/>
    <n v="475.41599999999994"/>
    <n v="457.80799999999999"/>
    <n v="695.51600000000008"/>
    <n v="537.04399999999998"/>
    <n v="294.93399999999997"/>
    <n v="123.256"/>
    <x v="59"/>
    <s v="Illinois, 2010"/>
  </r>
  <r>
    <s v="Henderson County"/>
    <s v="Illinois"/>
    <n v="2010"/>
    <n v="7462"/>
    <n v="3695"/>
    <n v="3767"/>
    <n v="320.86599999999999"/>
    <n v="887.97800000000007"/>
    <n v="798.43399999999997"/>
    <n v="693.96600000000001"/>
    <n v="873.05399999999986"/>
    <n v="1283.4639999999999"/>
    <n v="1111.838"/>
    <n v="820.82"/>
    <n v="582.03599999999994"/>
    <n v="97.006"/>
    <x v="59"/>
    <s v="Illinois, 2010"/>
  </r>
  <r>
    <s v="Henry County"/>
    <s v="Illinois"/>
    <n v="2010"/>
    <n v="50477"/>
    <n v="25003"/>
    <n v="25474"/>
    <n v="2978.143"/>
    <n v="6965.826"/>
    <n v="5956.2860000000001"/>
    <n v="5501.9930000000004"/>
    <n v="6360.1019999999999"/>
    <n v="7773.4579999999996"/>
    <n v="6511.5329999999994"/>
    <n v="4290.5450000000001"/>
    <n v="3028.62"/>
    <n v="1110.4939999999999"/>
    <x v="59"/>
    <s v="Illinois, 2010"/>
  </r>
  <r>
    <s v="Iroquois County"/>
    <s v="Illinois"/>
    <n v="2010"/>
    <n v="30068"/>
    <n v="14683"/>
    <n v="15385"/>
    <n v="1683.808"/>
    <n v="4089.2480000000005"/>
    <n v="3487.8879999999999"/>
    <n v="2976.732"/>
    <n v="3788.5680000000002"/>
    <n v="4630.4719999999998"/>
    <n v="3788.5680000000002"/>
    <n v="2766.2560000000003"/>
    <n v="1503.4"/>
    <n v="1322.992"/>
    <x v="59"/>
    <s v="Illinois, 2010"/>
  </r>
  <r>
    <s v="Jackson County"/>
    <s v="Illinois"/>
    <n v="2010"/>
    <n v="59864"/>
    <n v="30493"/>
    <n v="29371"/>
    <n v="3112.9279999999999"/>
    <n v="5627.2160000000003"/>
    <n v="17420.423999999999"/>
    <n v="8261.232"/>
    <n v="6225.8559999999998"/>
    <n v="6644.9040000000005"/>
    <n v="5926.5360000000001"/>
    <n v="3412.248"/>
    <n v="2274.8319999999999"/>
    <n v="957.82399999999996"/>
    <x v="59"/>
    <s v="Illinois, 2010"/>
  </r>
  <r>
    <s v="Jasper County"/>
    <s v="Illinois"/>
    <n v="2010"/>
    <n v="9752"/>
    <n v="4851"/>
    <n v="4901"/>
    <n v="575.36800000000005"/>
    <n v="1228.752"/>
    <n v="1179.992"/>
    <n v="1072.72"/>
    <n v="1179.992"/>
    <n v="1618.8319999999999"/>
    <n v="1238.5039999999999"/>
    <n v="799.66399999999999"/>
    <n v="624.12800000000004"/>
    <n v="224.29599999999999"/>
    <x v="59"/>
    <s v="Illinois, 2010"/>
  </r>
  <r>
    <s v="Jefferson County"/>
    <s v="Illinois"/>
    <n v="2010"/>
    <n v="39202"/>
    <n v="20189"/>
    <n v="19013"/>
    <n v="2430.5239999999999"/>
    <n v="4782.6440000000002"/>
    <n v="4978.6540000000005"/>
    <n v="4704.24"/>
    <n v="5174.6639999999998"/>
    <n v="5919.5020000000004"/>
    <n v="4939.4520000000002"/>
    <n v="3253.7659999999996"/>
    <n v="1999.3019999999999"/>
    <n v="940.84799999999996"/>
    <x v="59"/>
    <s v="Illinois, 2010"/>
  </r>
  <r>
    <s v="Jo Daviess County"/>
    <s v="Illinois"/>
    <n v="2010"/>
    <n v="22728"/>
    <n v="11431"/>
    <n v="11297"/>
    <n v="1204.5840000000001"/>
    <n v="2613.7200000000003"/>
    <n v="2340.9839999999999"/>
    <n v="2113.7040000000002"/>
    <n v="2613.7200000000003"/>
    <n v="3454.6559999999999"/>
    <n v="3636.48"/>
    <n v="2613.7200000000003"/>
    <n v="1590.96"/>
    <n v="545.47199999999998"/>
    <x v="59"/>
    <s v="Illinois, 2010"/>
  </r>
  <r>
    <s v="Johnson County"/>
    <s v="Illinois"/>
    <n v="2010"/>
    <n v="12710"/>
    <n v="7146"/>
    <n v="5564"/>
    <n v="610.08000000000004"/>
    <n v="1410.81"/>
    <n v="1715.85"/>
    <n v="1893.79"/>
    <n v="1665.01"/>
    <n v="1652.3"/>
    <n v="1677.72"/>
    <n v="1245.58"/>
    <n v="571.95000000000005"/>
    <n v="254.2"/>
    <x v="59"/>
    <s v="Illinois, 2010"/>
  </r>
  <r>
    <s v="Kane County"/>
    <s v="Illinois"/>
    <n v="2010"/>
    <n v="502628"/>
    <n v="251087"/>
    <n v="251541"/>
    <n v="41215.495999999999"/>
    <n v="81928.364000000001"/>
    <n v="66849.524000000005"/>
    <n v="67352.152000000002"/>
    <n v="77404.712"/>
    <n v="71875.804000000004"/>
    <n v="50262.8"/>
    <n v="25131.4"/>
    <n v="14576.212"/>
    <n v="5528.9080000000004"/>
    <x v="59"/>
    <s v="Illinois, 2010"/>
  </r>
  <r>
    <s v="Kankakee County"/>
    <s v="Illinois"/>
    <n v="2010"/>
    <n v="112100"/>
    <n v="55042"/>
    <n v="57058"/>
    <n v="7622.8"/>
    <n v="16030.3"/>
    <n v="16478.699999999997"/>
    <n v="13788.3"/>
    <n v="14685.1"/>
    <n v="16030.3"/>
    <n v="12667.3"/>
    <n v="7510.7"/>
    <n v="5044.5"/>
    <n v="2017.8"/>
    <x v="59"/>
    <s v="Illinois, 2010"/>
  </r>
  <r>
    <s v="Kendall County"/>
    <s v="Illinois"/>
    <n v="2010"/>
    <n v="105602"/>
    <n v="52560"/>
    <n v="53042"/>
    <n v="9715.384"/>
    <n v="18585.952000000001"/>
    <n v="12144.23"/>
    <n v="16579.513999999999"/>
    <n v="18480.349999999999"/>
    <n v="13622.657999999999"/>
    <n v="9081.7720000000008"/>
    <n v="4435.2839999999997"/>
    <n v="2217.6420000000003"/>
    <n v="739.21400000000006"/>
    <x v="59"/>
    <s v="Illinois, 2010"/>
  </r>
  <r>
    <s v="Knox County"/>
    <s v="Illinois"/>
    <n v="2010"/>
    <n v="52932"/>
    <n v="26497"/>
    <n v="26435"/>
    <n v="2805.3960000000002"/>
    <n v="6193.0439999999999"/>
    <n v="7357.5479999999998"/>
    <n v="6034.2479999999996"/>
    <n v="6404.7719999999999"/>
    <n v="7622.2079999999996"/>
    <n v="6987.0239999999994"/>
    <n v="4710.9480000000003"/>
    <n v="3334.7159999999999"/>
    <n v="1587.96"/>
    <x v="59"/>
    <s v="Illinois, 2010"/>
  </r>
  <r>
    <s v="Lake County"/>
    <s v="Illinois"/>
    <n v="2010"/>
    <n v="697179"/>
    <n v="348330"/>
    <n v="348849"/>
    <n v="48802.53"/>
    <n v="110851.46100000001"/>
    <n v="97605.06"/>
    <n v="81569.942999999999"/>
    <n v="105274.02900000001"/>
    <n v="111548.64"/>
    <n v="73203.794999999998"/>
    <n v="36950.487000000001"/>
    <n v="23006.906999999999"/>
    <n v="8366.1479999999992"/>
    <x v="59"/>
    <s v="Illinois, 2010"/>
  </r>
  <r>
    <s v="LaSalle County"/>
    <s v="Illinois"/>
    <n v="2010"/>
    <n v="113789"/>
    <n v="56416"/>
    <n v="57373"/>
    <n v="6713.5510000000004"/>
    <n v="15133.937"/>
    <n v="14792.57"/>
    <n v="12971.946"/>
    <n v="14451.203000000001"/>
    <n v="17864.873"/>
    <n v="13427.101999999999"/>
    <n v="8875.5419999999995"/>
    <n v="6258.3950000000004"/>
    <n v="3186.0920000000001"/>
    <x v="59"/>
    <s v="Illinois, 2010"/>
  </r>
  <r>
    <s v="Lawrence County"/>
    <s v="Illinois"/>
    <n v="2010"/>
    <n v="16849"/>
    <n v="9216"/>
    <n v="7633"/>
    <n v="892.99699999999996"/>
    <n v="1802.8430000000001"/>
    <n v="2308.3130000000001"/>
    <n v="2443.105"/>
    <n v="2342.011"/>
    <n v="2426.2560000000003"/>
    <n v="1870.239"/>
    <n v="1347.92"/>
    <n v="876.14800000000002"/>
    <n v="556.01700000000005"/>
    <x v="59"/>
    <s v="Illinois, 2010"/>
  </r>
  <r>
    <s v="Lee County"/>
    <s v="Illinois"/>
    <n v="2010"/>
    <n v="36100"/>
    <n v="18587"/>
    <n v="17513"/>
    <n v="2021.6"/>
    <n v="4440.3"/>
    <n v="4837.3999999999996"/>
    <n v="3971"/>
    <n v="4981.8"/>
    <n v="5848.2000000000007"/>
    <n v="4368.1000000000004"/>
    <n v="2924.1000000000004"/>
    <n v="1732.8"/>
    <n v="938.6"/>
    <x v="59"/>
    <s v="Illinois, 2010"/>
  </r>
  <r>
    <s v="Livingston County"/>
    <s v="Illinois"/>
    <n v="2010"/>
    <n v="39010"/>
    <n v="19581"/>
    <n v="19429"/>
    <n v="2145.5500000000002"/>
    <n v="4876.25"/>
    <n v="4993.2800000000007"/>
    <n v="4837.24"/>
    <n v="5188.33"/>
    <n v="6280.6100000000006"/>
    <n v="4603.18"/>
    <n v="2886.74"/>
    <n v="2106.54"/>
    <n v="1053.27"/>
    <x v="59"/>
    <s v="Illinois, 2010"/>
  </r>
  <r>
    <s v="Logan County"/>
    <s v="Illinois"/>
    <n v="2010"/>
    <n v="30440"/>
    <n v="15429"/>
    <n v="15011"/>
    <n v="1613.32"/>
    <n v="3439.7200000000003"/>
    <n v="4474.68"/>
    <n v="4200.7199999999993"/>
    <n v="4048.5199999999995"/>
    <n v="4535.5599999999995"/>
    <n v="3470.16"/>
    <n v="2252.56"/>
    <n v="1643.7600000000002"/>
    <n v="761"/>
    <x v="59"/>
    <s v="Illinois, 2010"/>
  </r>
  <r>
    <s v="McDonough County"/>
    <s v="Illinois"/>
    <n v="2010"/>
    <n v="32730"/>
    <n v="16280"/>
    <n v="16450"/>
    <n v="1341.93"/>
    <n v="2847.51"/>
    <n v="10539.06"/>
    <n v="3174.8100000000004"/>
    <n v="3174.8100000000004"/>
    <n v="3763.95"/>
    <n v="3305.73"/>
    <n v="2160.1799999999998"/>
    <n v="1734.69"/>
    <n v="687.33"/>
    <x v="59"/>
    <s v="Illinois, 2010"/>
  </r>
  <r>
    <s v="McHenry County"/>
    <s v="Illinois"/>
    <n v="2010"/>
    <n v="306050"/>
    <n v="152693"/>
    <n v="153357"/>
    <n v="20811.400000000001"/>
    <n v="49274.05"/>
    <n v="38562.300000000003"/>
    <n v="34889.699999999997"/>
    <n v="50192.2"/>
    <n v="50498.25"/>
    <n v="32441.300000000003"/>
    <n v="17138.8"/>
    <n v="8875.4500000000007"/>
    <n v="3366.55"/>
    <x v="59"/>
    <s v="Illinois, 2010"/>
  </r>
  <r>
    <s v="McLean County"/>
    <s v="Illinois"/>
    <n v="2010"/>
    <n v="166706"/>
    <n v="80706"/>
    <n v="86000"/>
    <n v="10669.183999999999"/>
    <n v="21171.662"/>
    <n v="35508.377999999997"/>
    <n v="22838.722000000002"/>
    <n v="21338.368000000002"/>
    <n v="22338.603999999999"/>
    <n v="15837.07"/>
    <n v="8835.4179999999997"/>
    <n v="5668.0039999999999"/>
    <n v="2667.2959999999998"/>
    <x v="59"/>
    <s v="Illinois, 2010"/>
  </r>
  <r>
    <s v="Macon County"/>
    <s v="Illinois"/>
    <n v="2010"/>
    <n v="110719"/>
    <n v="53034"/>
    <n v="57685"/>
    <n v="6864.5780000000004"/>
    <n v="13950.594000000001"/>
    <n v="14947.064999999999"/>
    <n v="12954.123"/>
    <n v="13175.561"/>
    <n v="16829.288"/>
    <n v="14172.031999999999"/>
    <n v="8857.52"/>
    <n v="6310.9830000000002"/>
    <n v="2767.9749999999999"/>
    <x v="59"/>
    <s v="Illinois, 2010"/>
  </r>
  <r>
    <s v="Macoupin County"/>
    <s v="Illinois"/>
    <n v="2010"/>
    <n v="47980"/>
    <n v="23611"/>
    <n v="24369"/>
    <n v="2830.82"/>
    <n v="6093.4599999999991"/>
    <n v="6141.4400000000005"/>
    <n v="5325.7800000000007"/>
    <n v="6045.48"/>
    <n v="7340.9400000000005"/>
    <n v="6045.48"/>
    <n v="3982.34"/>
    <n v="2446.98"/>
    <n v="1727.28"/>
    <x v="59"/>
    <s v="Illinois, 2010"/>
  </r>
  <r>
    <s v="Madison County"/>
    <s v="Illinois"/>
    <n v="2010"/>
    <n v="268005"/>
    <n v="130804"/>
    <n v="137201"/>
    <n v="16348.305"/>
    <n v="34572.645000000004"/>
    <n v="38324.714999999997"/>
    <n v="33500.625"/>
    <n v="35644.665000000001"/>
    <n v="41272.770000000004"/>
    <n v="30552.57"/>
    <n v="19028.355000000003"/>
    <n v="13668.255000000001"/>
    <n v="5092.0950000000003"/>
    <x v="59"/>
    <s v="Illinois, 2010"/>
  </r>
  <r>
    <s v="Marion County"/>
    <s v="Illinois"/>
    <n v="2010"/>
    <n v="39722"/>
    <n v="19331"/>
    <n v="20391"/>
    <n v="2621.652"/>
    <n v="5004.9719999999998"/>
    <n v="5124.1379999999999"/>
    <n v="4409.1419999999998"/>
    <n v="4806.3619999999992"/>
    <n v="5918.5779999999995"/>
    <n v="4965.25"/>
    <n v="3455.8139999999999"/>
    <n v="2144.9879999999998"/>
    <n v="1271.104"/>
    <x v="59"/>
    <s v="Illinois, 2010"/>
  </r>
  <r>
    <s v="Marshall County"/>
    <s v="Illinois"/>
    <n v="2010"/>
    <n v="12763"/>
    <n v="6366"/>
    <n v="6397"/>
    <n v="676.43899999999996"/>
    <n v="1557.086"/>
    <n v="1480.5079999999998"/>
    <n v="1314.5889999999999"/>
    <n v="1557.086"/>
    <n v="1965.502"/>
    <n v="1735.768"/>
    <n v="1199.7220000000002"/>
    <n v="816.83199999999999"/>
    <n v="433.94200000000001"/>
    <x v="59"/>
    <s v="Illinois, 2010"/>
  </r>
  <r>
    <s v="Mason County"/>
    <s v="Illinois"/>
    <n v="2010"/>
    <n v="14921"/>
    <n v="7278"/>
    <n v="7643"/>
    <n v="790.81299999999999"/>
    <n v="1939.73"/>
    <n v="1715.915"/>
    <n v="1507.021"/>
    <n v="1939.73"/>
    <n v="2297.8339999999998"/>
    <n v="1999.4140000000002"/>
    <n v="1372.732"/>
    <n v="1014.6279999999999"/>
    <n v="373.02499999999998"/>
    <x v="59"/>
    <s v="Illinois, 2010"/>
  </r>
  <r>
    <s v="Massac County"/>
    <s v="Illinois"/>
    <n v="2010"/>
    <n v="15425"/>
    <n v="7308"/>
    <n v="8117"/>
    <n v="940.92499999999995"/>
    <n v="2066.9499999999998"/>
    <n v="1588.7750000000001"/>
    <n v="1727.6"/>
    <n v="2020.675"/>
    <n v="2375.4499999999998"/>
    <n v="1897.2750000000001"/>
    <n v="1434.5250000000001"/>
    <n v="1018.0500000000001"/>
    <n v="354.77499999999998"/>
    <x v="59"/>
    <s v="Illinois, 2010"/>
  </r>
  <r>
    <s v="Menard County"/>
    <s v="Illinois"/>
    <n v="2010"/>
    <n v="12702"/>
    <n v="6204"/>
    <n v="6498"/>
    <n v="724.01400000000001"/>
    <n v="1663.962"/>
    <n v="1511.538"/>
    <n v="1257.498"/>
    <n v="1752.876"/>
    <n v="2095.83"/>
    <n v="1740.174"/>
    <n v="1079.67"/>
    <n v="558.88800000000003"/>
    <n v="304.84800000000001"/>
    <x v="59"/>
    <s v="Illinois, 2010"/>
  </r>
  <r>
    <s v="Mercer County"/>
    <s v="Illinois"/>
    <n v="2010"/>
    <n v="16551"/>
    <n v="8127"/>
    <n v="8424"/>
    <n v="959.95799999999997"/>
    <n v="2201.2829999999999"/>
    <n v="1837.1610000000001"/>
    <n v="1655.1"/>
    <n v="2135.0790000000002"/>
    <n v="2615.058"/>
    <n v="2317.14"/>
    <n v="1506.1410000000001"/>
    <n v="777.89699999999993"/>
    <n v="595.83600000000001"/>
    <x v="59"/>
    <s v="Illinois, 2010"/>
  </r>
  <r>
    <s v="Monroe County"/>
    <s v="Illinois"/>
    <n v="2010"/>
    <n v="32431"/>
    <n v="16035"/>
    <n v="16396"/>
    <n v="2043.153"/>
    <n v="4605.2020000000002"/>
    <n v="3729.5649999999996"/>
    <n v="3599.8409999999999"/>
    <n v="4734.9259999999995"/>
    <n v="5578.1319999999996"/>
    <n v="3664.7029999999995"/>
    <n v="2270.17"/>
    <n v="1524.2570000000001"/>
    <n v="713.48199999999997"/>
    <x v="59"/>
    <s v="Illinois, 2010"/>
  </r>
  <r>
    <s v="Montgomery County"/>
    <s v="Illinois"/>
    <n v="2010"/>
    <n v="30230"/>
    <n v="15861"/>
    <n v="14369"/>
    <n v="1632.42"/>
    <n v="3506.6800000000003"/>
    <n v="3778.75"/>
    <n v="3657.83"/>
    <n v="4171.74"/>
    <n v="4746.1100000000006"/>
    <n v="3597.37"/>
    <n v="2448.63"/>
    <n v="1813.8000000000002"/>
    <n v="937.13"/>
    <x v="59"/>
    <s v="Illinois, 2010"/>
  </r>
  <r>
    <s v="Morgan County"/>
    <s v="Illinois"/>
    <n v="2010"/>
    <n v="35755"/>
    <n v="17835"/>
    <n v="17920"/>
    <n v="1930.77"/>
    <n v="4326.3549999999996"/>
    <n v="5255.9850000000006"/>
    <n v="4183.335"/>
    <n v="4326.3549999999996"/>
    <n v="5327.4950000000008"/>
    <n v="4540.8850000000002"/>
    <n v="2967.665"/>
    <n v="2073.79"/>
    <n v="858.12"/>
    <x v="59"/>
    <s v="Illinois, 2010"/>
  </r>
  <r>
    <s v="Moultrie County"/>
    <s v="Illinois"/>
    <n v="2010"/>
    <n v="14723"/>
    <n v="7161"/>
    <n v="7562"/>
    <n v="956.995"/>
    <n v="2075.9430000000002"/>
    <n v="1737.3139999999999"/>
    <n v="1648.9760000000001"/>
    <n v="1752.0369999999998"/>
    <n v="2149.558"/>
    <n v="1766.76"/>
    <n v="1236.732"/>
    <n v="912.82600000000002"/>
    <n v="500.58199999999999"/>
    <x v="59"/>
    <s v="Illinois, 2010"/>
  </r>
  <r>
    <s v="Ogle County"/>
    <s v="Illinois"/>
    <n v="2010"/>
    <n v="53578"/>
    <n v="26533"/>
    <n v="27045"/>
    <n v="3268.2579999999998"/>
    <n v="7661.6540000000005"/>
    <n v="6857.9840000000004"/>
    <n v="5464.9560000000001"/>
    <n v="7554.4979999999996"/>
    <n v="8679.6360000000004"/>
    <n v="6375.7820000000002"/>
    <n v="4232.6620000000003"/>
    <n v="2518.1660000000002"/>
    <n v="1071.56"/>
    <x v="59"/>
    <s v="Illinois, 2010"/>
  </r>
  <r>
    <s v="Peoria County"/>
    <s v="Illinois"/>
    <n v="2010"/>
    <n v="185108"/>
    <n v="89417"/>
    <n v="95691"/>
    <n v="12772.451999999999"/>
    <n v="24434.256000000001"/>
    <n v="26840.66"/>
    <n v="24619.364000000001"/>
    <n v="23323.608"/>
    <n v="25730.011999999999"/>
    <n v="21842.743999999999"/>
    <n v="12772.451999999999"/>
    <n v="8700.0760000000009"/>
    <n v="4072.3760000000002"/>
    <x v="59"/>
    <s v="Illinois, 2010"/>
  </r>
  <r>
    <s v="Perry County"/>
    <s v="Illinois"/>
    <n v="2010"/>
    <n v="22488"/>
    <n v="12373"/>
    <n v="10115"/>
    <n v="1146.8879999999999"/>
    <n v="2563.6320000000001"/>
    <n v="3305.7359999999999"/>
    <n v="2945.9279999999999"/>
    <n v="3125.8319999999999"/>
    <n v="3215.7840000000001"/>
    <n v="2653.5839999999998"/>
    <n v="1776.5520000000001"/>
    <n v="1304.3040000000001"/>
    <n v="427.27199999999999"/>
    <x v="59"/>
    <s v="Illinois, 2010"/>
  </r>
  <r>
    <s v="Piatt County"/>
    <s v="Illinois"/>
    <n v="2010"/>
    <n v="16708"/>
    <n v="8244"/>
    <n v="8464"/>
    <n v="985.77200000000005"/>
    <n v="2288.9960000000001"/>
    <n v="1837.88"/>
    <n v="1754.3400000000001"/>
    <n v="2138.6240000000003"/>
    <n v="2857.0680000000002"/>
    <n v="2155.3319999999999"/>
    <n v="1436.8879999999999"/>
    <n v="868.81600000000003"/>
    <n v="384.28399999999999"/>
    <x v="59"/>
    <s v="Illinois, 2010"/>
  </r>
  <r>
    <s v="Pope County"/>
    <s v="Illinois"/>
    <n v="2010"/>
    <n v="4426"/>
    <n v="2208"/>
    <n v="2218"/>
    <n v="128.35400000000001"/>
    <n v="531.12"/>
    <n v="668.32600000000002"/>
    <n v="234.57799999999997"/>
    <n v="522.26800000000003"/>
    <n v="832.08799999999997"/>
    <n v="686.03"/>
    <n v="500.13800000000003"/>
    <n v="261.13400000000001"/>
    <n v="53.112000000000002"/>
    <x v="59"/>
    <s v="Illinois, 2010"/>
  </r>
  <r>
    <s v="Pulaski County"/>
    <s v="Illinois"/>
    <n v="2010"/>
    <n v="6262"/>
    <n v="3099"/>
    <n v="3163"/>
    <n v="363.19600000000003"/>
    <n v="870.41799999999989"/>
    <n v="851.63199999999995"/>
    <n v="576.10400000000004"/>
    <n v="738.91600000000005"/>
    <n v="945.5619999999999"/>
    <n v="826.58399999999995"/>
    <n v="594.8900000000001"/>
    <n v="338.14800000000002"/>
    <n v="156.55000000000001"/>
    <x v="59"/>
    <s v="Illinois, 2010"/>
  </r>
  <r>
    <s v="Putnam County"/>
    <s v="Illinois"/>
    <n v="2010"/>
    <n v="5982"/>
    <n v="3006"/>
    <n v="2976"/>
    <n v="317.04599999999999"/>
    <n v="747.75"/>
    <n v="664.00199999999995"/>
    <n v="604.18200000000002"/>
    <n v="705.87599999999998"/>
    <n v="1010.9580000000001"/>
    <n v="909.2639999999999"/>
    <n v="544.36199999999997"/>
    <n v="317.04599999999999"/>
    <n v="155.53200000000001"/>
    <x v="59"/>
    <s v="Illinois, 2010"/>
  </r>
  <r>
    <s v="Randolph County"/>
    <s v="Illinois"/>
    <n v="2010"/>
    <n v="33567"/>
    <n v="18604"/>
    <n v="14963"/>
    <n v="1812.6179999999999"/>
    <n v="3759.5039999999999"/>
    <n v="4061.607"/>
    <n v="4632.2460000000001"/>
    <n v="4766.5140000000001"/>
    <n v="5404.2870000000003"/>
    <n v="3960.9059999999999"/>
    <n v="2584.6590000000001"/>
    <n v="1879.752"/>
    <n v="738.47400000000005"/>
    <x v="59"/>
    <s v="Illinois, 2010"/>
  </r>
  <r>
    <s v="Richland County"/>
    <s v="Illinois"/>
    <n v="2010"/>
    <n v="16166"/>
    <n v="7927"/>
    <n v="8239"/>
    <n v="969.96"/>
    <n v="2004.5840000000001"/>
    <n v="1956.086"/>
    <n v="1762.0940000000001"/>
    <n v="2053.0819999999999"/>
    <n v="2408.7339999999999"/>
    <n v="1972.252"/>
    <n v="1519.604"/>
    <n v="1083.1219999999998"/>
    <n v="468.81400000000002"/>
    <x v="59"/>
    <s v="Illinois, 2010"/>
  </r>
  <r>
    <s v="Rock Island County"/>
    <s v="Illinois"/>
    <n v="2010"/>
    <n v="147524"/>
    <n v="72081"/>
    <n v="75443"/>
    <n v="9589.06"/>
    <n v="17997.928"/>
    <n v="19768.216"/>
    <n v="18292.975999999999"/>
    <n v="17997.928"/>
    <n v="21981.076000000001"/>
    <n v="18588.023999999998"/>
    <n v="11801.92"/>
    <n v="8113.82"/>
    <n v="3540.576"/>
    <x v="59"/>
    <s v="Illinois, 2010"/>
  </r>
  <r>
    <s v="St. Clair County"/>
    <s v="Illinois"/>
    <n v="2010"/>
    <n v="266727"/>
    <n v="128171"/>
    <n v="138556"/>
    <n v="18404.163"/>
    <n v="37875.233999999997"/>
    <n v="37075.053"/>
    <n v="34141.055999999997"/>
    <n v="36274.872000000003"/>
    <n v="40542.504000000001"/>
    <n v="28806.516"/>
    <n v="16537.074000000001"/>
    <n v="12002.715"/>
    <n v="4534.3590000000004"/>
    <x v="59"/>
    <s v="Illinois, 2010"/>
  </r>
  <r>
    <s v="Saline County"/>
    <s v="Illinois"/>
    <n v="2010"/>
    <n v="25171"/>
    <n v="12306"/>
    <n v="12865"/>
    <n v="1485.0889999999999"/>
    <n v="3146.375"/>
    <n v="3272.23"/>
    <n v="2617.7839999999997"/>
    <n v="3171.5459999999998"/>
    <n v="3624.6239999999998"/>
    <n v="3247.0590000000002"/>
    <n v="2391.2449999999999"/>
    <n v="1535.431"/>
    <n v="679.61699999999996"/>
    <x v="59"/>
    <s v="Illinois, 2010"/>
  </r>
  <r>
    <s v="Sangamon County"/>
    <s v="Illinois"/>
    <n v="2010"/>
    <n v="195288"/>
    <n v="93667"/>
    <n v="101621"/>
    <n v="12303.144"/>
    <n v="25973.304"/>
    <n v="24606.288"/>
    <n v="24606.288"/>
    <n v="25973.304"/>
    <n v="30269.64"/>
    <n v="24411"/>
    <n v="13670.16"/>
    <n v="8787.9599999999991"/>
    <n v="4101.0479999999998"/>
    <x v="59"/>
    <s v="Illinois, 2010"/>
  </r>
  <r>
    <s v="Schuyler County"/>
    <s v="Illinois"/>
    <n v="2010"/>
    <n v="7527"/>
    <n v="3809"/>
    <n v="3718"/>
    <n v="421.512"/>
    <n v="993.56400000000008"/>
    <n v="850.55099999999993"/>
    <n v="790.33500000000004"/>
    <n v="1008.6179999999999"/>
    <n v="1121.5230000000001"/>
    <n v="993.56400000000008"/>
    <n v="654.84899999999993"/>
    <n v="429.03899999999999"/>
    <n v="278.49900000000002"/>
    <x v="59"/>
    <s v="Illinois, 2010"/>
  </r>
  <r>
    <s v="Scott County"/>
    <s v="Illinois"/>
    <n v="2010"/>
    <n v="5374"/>
    <n v="2647"/>
    <n v="2727"/>
    <n v="322.44"/>
    <n v="736.23800000000006"/>
    <n v="612.63599999999997"/>
    <n v="564.27"/>
    <n v="687.87200000000007"/>
    <n v="881.33600000000001"/>
    <n v="628.75800000000004"/>
    <n v="489.03399999999999"/>
    <n v="322.44"/>
    <n v="128.976"/>
    <x v="59"/>
    <s v="Illinois, 2010"/>
  </r>
  <r>
    <s v="Shelby County"/>
    <s v="Illinois"/>
    <n v="2010"/>
    <n v="22362"/>
    <n v="11078"/>
    <n v="11284"/>
    <n v="1296.9960000000001"/>
    <n v="2862.3360000000002"/>
    <n v="2638.7159999999999"/>
    <n v="2236.1999999999998"/>
    <n v="2750.5259999999998"/>
    <n v="3376.6620000000003"/>
    <n v="2974.1459999999997"/>
    <n v="2146.752"/>
    <n v="1386.444"/>
    <n v="670.86"/>
    <x v="59"/>
    <s v="Illinois, 2010"/>
  </r>
  <r>
    <s v="Stark County"/>
    <s v="Illinois"/>
    <n v="2010"/>
    <n v="6086"/>
    <n v="2951"/>
    <n v="3135"/>
    <n v="359.07400000000001"/>
    <n v="882.47"/>
    <n v="675.54600000000005"/>
    <n v="596.428"/>
    <n v="748.57799999999997"/>
    <n v="870.298"/>
    <n v="785.09400000000005"/>
    <n v="590.34199999999998"/>
    <n v="377.33199999999999"/>
    <n v="200.83799999999999"/>
    <x v="59"/>
    <s v="Illinois, 2010"/>
  </r>
  <r>
    <s v="Stephenson County"/>
    <s v="Illinois"/>
    <n v="2010"/>
    <n v="47791"/>
    <n v="23227"/>
    <n v="24564"/>
    <n v="2724.087"/>
    <n v="6212.83"/>
    <n v="5543.7559999999994"/>
    <n v="4970.2640000000001"/>
    <n v="6165.0389999999998"/>
    <n v="7312.0230000000001"/>
    <n v="6165.0390000000007"/>
    <n v="4301.1900000000005"/>
    <n v="3249.788"/>
    <n v="1242.566"/>
    <x v="59"/>
    <s v="Illinois, 2010"/>
  </r>
  <r>
    <s v="Tazewell County"/>
    <s v="Illinois"/>
    <n v="2010"/>
    <n v="133863"/>
    <n v="65989"/>
    <n v="67874"/>
    <n v="8433.3690000000006"/>
    <n v="17669.916000000001"/>
    <n v="15661.971"/>
    <n v="17000.601000000002"/>
    <n v="17669.916000000001"/>
    <n v="20213.313000000002"/>
    <n v="16465.149000000001"/>
    <n v="10307.451000000001"/>
    <n v="6827.0129999999999"/>
    <n v="3346.5749999999998"/>
    <x v="59"/>
    <s v="Illinois, 2010"/>
  </r>
  <r>
    <s v="Union County"/>
    <s v="Illinois"/>
    <n v="2010"/>
    <n v="17959"/>
    <n v="8877"/>
    <n v="9082"/>
    <n v="969.78599999999994"/>
    <n v="2208.9569999999999"/>
    <n v="2190.998"/>
    <n v="1921.6129999999998"/>
    <n v="2316.7110000000002"/>
    <n v="2765.6859999999997"/>
    <n v="2424.4650000000001"/>
    <n v="1777.941"/>
    <n v="1041.6220000000001"/>
    <n v="377.13900000000001"/>
    <x v="59"/>
    <s v="Illinois, 2010"/>
  </r>
  <r>
    <s v="Vermilion County"/>
    <s v="Illinois"/>
    <n v="2010"/>
    <n v="82033"/>
    <n v="40288"/>
    <n v="41745"/>
    <n v="5578.2439999999997"/>
    <n v="10992.421999999999"/>
    <n v="11156.488000000001"/>
    <n v="9433.7950000000001"/>
    <n v="9679.8940000000002"/>
    <n v="11812.752"/>
    <n v="10090.059000000001"/>
    <n v="6726.7060000000001"/>
    <n v="4757.9140000000007"/>
    <n v="1640.66"/>
    <x v="59"/>
    <s v="Illinois, 2010"/>
  </r>
  <r>
    <s v="Wabash County"/>
    <s v="Illinois"/>
    <n v="2010"/>
    <n v="12141"/>
    <n v="6014"/>
    <n v="6127"/>
    <n v="679.89599999999996"/>
    <n v="1529.7660000000001"/>
    <n v="1578.33"/>
    <n v="1311.2280000000001"/>
    <n v="1481.202"/>
    <n v="1869.7139999999999"/>
    <n v="1505.4839999999999"/>
    <n v="1019.8440000000001"/>
    <n v="740.601"/>
    <n v="388.512"/>
    <x v="59"/>
    <s v="Illinois, 2010"/>
  </r>
  <r>
    <s v="Warren County"/>
    <s v="Illinois"/>
    <n v="2010"/>
    <n v="17745"/>
    <n v="8611"/>
    <n v="9134"/>
    <n v="1011.465"/>
    <n v="2271.36"/>
    <n v="2785.9650000000001"/>
    <n v="1951.95"/>
    <n v="2058.42"/>
    <n v="2466.5550000000003"/>
    <n v="2289.105"/>
    <n v="1472.835"/>
    <n v="1011.465"/>
    <n v="425.88"/>
    <x v="59"/>
    <s v="Illinois, 2010"/>
  </r>
  <r>
    <s v="Washington County"/>
    <s v="Illinois"/>
    <n v="2010"/>
    <n v="14841"/>
    <n v="7399"/>
    <n v="7442"/>
    <n v="816.255"/>
    <n v="1840.2840000000001"/>
    <n v="1840.2839999999999"/>
    <n v="1632.51"/>
    <n v="1973.8530000000001"/>
    <n v="2463.6059999999998"/>
    <n v="1780.92"/>
    <n v="1246.644"/>
    <n v="771.73199999999997"/>
    <n v="474.91199999999998"/>
    <x v="59"/>
    <s v="Illinois, 2010"/>
  </r>
  <r>
    <s v="Wayne County"/>
    <s v="Illinois"/>
    <n v="2010"/>
    <n v="16846"/>
    <n v="8223"/>
    <n v="8623"/>
    <n v="1044.452"/>
    <n v="2105.75"/>
    <n v="1987.828"/>
    <n v="1802.5219999999999"/>
    <n v="2055.212"/>
    <n v="2408.9780000000001"/>
    <n v="2173.134"/>
    <n v="1718.2919999999999"/>
    <n v="1044.452"/>
    <n v="505.38"/>
    <x v="59"/>
    <s v="Illinois, 2010"/>
  </r>
  <r>
    <s v="Whiteside County"/>
    <s v="Illinois"/>
    <n v="2010"/>
    <n v="58750"/>
    <n v="28860"/>
    <n v="29890"/>
    <n v="3583.75"/>
    <n v="7813.75"/>
    <n v="7167.5"/>
    <n v="6227.5"/>
    <n v="7520"/>
    <n v="8930"/>
    <n v="7461.25"/>
    <n v="4935"/>
    <n v="3642.5"/>
    <n v="1468.75"/>
    <x v="59"/>
    <s v="Illinois, 2010"/>
  </r>
  <r>
    <s v="Will County"/>
    <s v="Illinois"/>
    <n v="2010"/>
    <n v="667977"/>
    <n v="332701"/>
    <n v="335276"/>
    <n v="50766.252"/>
    <n v="112220.136"/>
    <n v="86169.032999999996"/>
    <n v="85501.055999999997"/>
    <n v="110884.182"/>
    <n v="98860.596000000005"/>
    <n v="64125.792000000001"/>
    <n v="34066.827000000005"/>
    <n v="18035.379000000001"/>
    <n v="7347.7470000000003"/>
    <x v="59"/>
    <s v="Illinois, 2010"/>
  </r>
  <r>
    <s v="Williamson County"/>
    <s v="Illinois"/>
    <n v="2010"/>
    <n v="65579"/>
    <n v="32414"/>
    <n v="33165"/>
    <n v="4131.4769999999999"/>
    <n v="8000.6379999999999"/>
    <n v="8131.7960000000003"/>
    <n v="8262.9539999999997"/>
    <n v="8525.27"/>
    <n v="9705.6919999999991"/>
    <n v="8262.9539999999997"/>
    <n v="5639.7939999999999"/>
    <n v="3475.6869999999999"/>
    <n v="1442.7380000000001"/>
    <x v="59"/>
    <s v="Illinois, 2010"/>
  </r>
  <r>
    <s v="Winnebago County"/>
    <s v="Illinois"/>
    <n v="2010"/>
    <n v="293972"/>
    <n v="143739"/>
    <n v="150233"/>
    <n v="19990.096000000001"/>
    <n v="41450.051999999996"/>
    <n v="38216.36"/>
    <n v="37040.471999999994"/>
    <n v="40274.164000000004"/>
    <n v="43507.856"/>
    <n v="34394.724000000002"/>
    <n v="20284.067999999999"/>
    <n v="13228.74"/>
    <n v="5879.44"/>
    <x v="59"/>
    <s v="Illinois, 2010"/>
  </r>
  <r>
    <s v="Woodford County"/>
    <s v="Illinois"/>
    <n v="2010"/>
    <n v="38226"/>
    <n v="18812"/>
    <n v="19414"/>
    <n v="2484.69"/>
    <n v="5695.674"/>
    <n v="5045.8320000000003"/>
    <n v="4013.7299999999996"/>
    <n v="4969.38"/>
    <n v="5963.2560000000003"/>
    <n v="4587.12"/>
    <n v="2637.5940000000001"/>
    <n v="1796.6219999999998"/>
    <n v="1032.1020000000001"/>
    <x v="59"/>
    <s v="Illinois, 2010"/>
  </r>
  <r>
    <s v="Adams County"/>
    <s v="Indiana"/>
    <n v="2010"/>
    <n v="34162"/>
    <n v="16898"/>
    <n v="17264"/>
    <n v="3142.904"/>
    <n v="5670.8919999999998"/>
    <n v="4680.1939999999995"/>
    <n v="3996.9539999999997"/>
    <n v="4031.116"/>
    <n v="4406.8979999999992"/>
    <n v="3518.6860000000001"/>
    <n v="2186.3679999999999"/>
    <n v="1708.1"/>
    <n v="751.56399999999996"/>
    <x v="75"/>
    <s v="Indiana, 2010"/>
  </r>
  <r>
    <s v="Allen County"/>
    <s v="Indiana"/>
    <n v="2010"/>
    <n v="351332"/>
    <n v="171589"/>
    <n v="179743"/>
    <n v="26349.9"/>
    <n v="52699.8"/>
    <n v="49186.479999999996"/>
    <n v="46375.824000000001"/>
    <n v="47078.487999999998"/>
    <n v="50240.475999999995"/>
    <n v="38295.188000000002"/>
    <n v="20728.588"/>
    <n v="14053.279999999999"/>
    <n v="5972.6440000000002"/>
    <x v="75"/>
    <s v="Indiana, 2010"/>
  </r>
  <r>
    <s v="Bartholomew County"/>
    <s v="Indiana"/>
    <n v="2010"/>
    <n v="75855"/>
    <n v="37426"/>
    <n v="38429"/>
    <n v="5233.9949999999999"/>
    <n v="10771.41"/>
    <n v="9178.4549999999999"/>
    <n v="9633.5849999999991"/>
    <n v="10923.119999999999"/>
    <n v="10847.264999999999"/>
    <n v="9026.744999999999"/>
    <n v="5613.27"/>
    <n v="3489.33"/>
    <n v="1137.825"/>
    <x v="75"/>
    <s v="Indiana, 2010"/>
  </r>
  <r>
    <s v="Benton County"/>
    <s v="Indiana"/>
    <n v="2010"/>
    <n v="8820"/>
    <n v="4349"/>
    <n v="4471"/>
    <n v="635.04"/>
    <n v="1296.54"/>
    <n v="1023.1199999999999"/>
    <n v="970.2"/>
    <n v="1146.5999999999999"/>
    <n v="1314.1799999999998"/>
    <n v="1031.94"/>
    <n v="705.59999999999991"/>
    <n v="458.64"/>
    <n v="220.5"/>
    <x v="75"/>
    <s v="Indiana, 2010"/>
  </r>
  <r>
    <s v="Blackford County"/>
    <s v="Indiana"/>
    <n v="2010"/>
    <n v="12960"/>
    <n v="6367"/>
    <n v="6593"/>
    <n v="764.64"/>
    <n v="1710.72"/>
    <n v="1581.12"/>
    <n v="1308.96"/>
    <n v="1697.7600000000002"/>
    <n v="1944"/>
    <n v="1710.72"/>
    <n v="1231.2"/>
    <n v="816.48"/>
    <n v="220.32"/>
    <x v="75"/>
    <s v="Indiana, 2010"/>
  </r>
  <r>
    <s v="Boone County"/>
    <s v="Indiana"/>
    <n v="2010"/>
    <n v="54796"/>
    <n v="26905"/>
    <n v="27891"/>
    <n v="3890.5160000000001"/>
    <n v="8986.5439999999999"/>
    <n v="6356.3359999999993"/>
    <n v="5808.3760000000002"/>
    <n v="8493.380000000001"/>
    <n v="9150.9320000000007"/>
    <n v="5808.3760000000002"/>
    <n v="3232.9639999999999"/>
    <n v="2246.636"/>
    <n v="767.14400000000001"/>
    <x v="75"/>
    <s v="Indiana, 2010"/>
  </r>
  <r>
    <s v="Brown County"/>
    <s v="Indiana"/>
    <n v="2010"/>
    <n v="15271"/>
    <n v="7668"/>
    <n v="7603"/>
    <n v="748.279"/>
    <n v="1847.7909999999999"/>
    <n v="1649.268"/>
    <n v="1343.848"/>
    <n v="1954.6880000000001"/>
    <n v="2596.0700000000002"/>
    <n v="2657.154"/>
    <n v="1542.3710000000001"/>
    <n v="763.55"/>
    <n v="167.98099999999999"/>
    <x v="75"/>
    <s v="Indiana, 2010"/>
  </r>
  <r>
    <s v="Carroll County"/>
    <s v="Indiana"/>
    <n v="2010"/>
    <n v="20135"/>
    <n v="10077"/>
    <n v="10058"/>
    <n v="1208.0999999999999"/>
    <n v="2859.17"/>
    <n v="2375.9300000000003"/>
    <n v="2255.12"/>
    <n v="2657.8199999999997"/>
    <n v="3120.9250000000002"/>
    <n v="2577.2799999999997"/>
    <n v="1671.2049999999999"/>
    <n v="1087.29"/>
    <n v="322.16000000000003"/>
    <x v="75"/>
    <s v="Indiana, 2010"/>
  </r>
  <r>
    <s v="Cass County"/>
    <s v="Indiana"/>
    <n v="2010"/>
    <n v="39058"/>
    <n v="19254"/>
    <n v="19804"/>
    <n v="2851.2339999999999"/>
    <n v="5507.1779999999999"/>
    <n v="4843.192"/>
    <n v="4726.018"/>
    <n v="5194.7139999999999"/>
    <n v="5702.4679999999998"/>
    <n v="4491.67"/>
    <n v="2968.4079999999999"/>
    <n v="1991.9580000000001"/>
    <n v="781.16"/>
    <x v="75"/>
    <s v="Indiana, 2010"/>
  </r>
  <r>
    <s v="Clark County"/>
    <s v="Indiana"/>
    <n v="2010"/>
    <n v="107381"/>
    <n v="52457"/>
    <n v="54924"/>
    <n v="7087.1459999999997"/>
    <n v="14174.292000000001"/>
    <n v="13207.863000000001"/>
    <n v="15140.721"/>
    <n v="15570.244999999999"/>
    <n v="15785.007"/>
    <n v="12885.720000000001"/>
    <n v="7516.67"/>
    <n v="4617.3829999999998"/>
    <n v="1503.3340000000001"/>
    <x v="75"/>
    <s v="Indiana, 2010"/>
  </r>
  <r>
    <s v="Clay County"/>
    <s v="Indiana"/>
    <n v="2010"/>
    <n v="26983"/>
    <n v="13232"/>
    <n v="13751"/>
    <n v="1672.9459999999999"/>
    <n v="3750.6369999999997"/>
    <n v="3426.8409999999999"/>
    <n v="3103.0450000000001"/>
    <n v="3669.6880000000001"/>
    <n v="4101.4159999999993"/>
    <n v="3237.96"/>
    <n v="2131.6570000000002"/>
    <n v="1295.184"/>
    <n v="593.62599999999998"/>
    <x v="75"/>
    <s v="Indiana, 2010"/>
  </r>
  <r>
    <s v="Clinton County"/>
    <s v="Indiana"/>
    <n v="2010"/>
    <n v="33270"/>
    <n v="16333"/>
    <n v="16937"/>
    <n v="2528.52"/>
    <n v="4890.6900000000005"/>
    <n v="4358.37"/>
    <n v="3992.4"/>
    <n v="4325.1000000000004"/>
    <n v="4790.88"/>
    <n v="3659.7000000000003"/>
    <n v="2295.63"/>
    <n v="1730.04"/>
    <n v="731.94"/>
    <x v="75"/>
    <s v="Indiana, 2010"/>
  </r>
  <r>
    <s v="Crawford County"/>
    <s v="Indiana"/>
    <n v="2010"/>
    <n v="10825"/>
    <n v="5418"/>
    <n v="5407"/>
    <n v="736.1"/>
    <n v="1385.6"/>
    <n v="1363.9499999999998"/>
    <n v="1147.45"/>
    <n v="1407.25"/>
    <n v="1732"/>
    <n v="1493.85"/>
    <n v="898.47500000000002"/>
    <n v="465.47499999999997"/>
    <n v="194.85"/>
    <x v="75"/>
    <s v="Indiana, 2010"/>
  </r>
  <r>
    <s v="Daviess County"/>
    <s v="Indiana"/>
    <n v="2010"/>
    <n v="31045"/>
    <n v="15366"/>
    <n v="15679"/>
    <n v="2607.7800000000002"/>
    <n v="4811.9750000000004"/>
    <n v="4222.12"/>
    <n v="3756.4450000000002"/>
    <n v="3632.2649999999999"/>
    <n v="4160.03"/>
    <n v="3445.9949999999999"/>
    <n v="2266.2849999999999"/>
    <n v="1490.16"/>
    <n v="620.9"/>
    <x v="75"/>
    <s v="Indiana, 2010"/>
  </r>
  <r>
    <s v="Dearborn County"/>
    <s v="Indiana"/>
    <n v="2010"/>
    <n v="49580"/>
    <n v="24572"/>
    <n v="25008"/>
    <n v="3173.12"/>
    <n v="7189.1"/>
    <n v="5999.18"/>
    <n v="5453.7999999999993"/>
    <n v="7189.1"/>
    <n v="8230.2800000000007"/>
    <n v="6098.34"/>
    <n v="3569.76"/>
    <n v="1983.2"/>
    <n v="694.12"/>
    <x v="75"/>
    <s v="Indiana, 2010"/>
  </r>
  <r>
    <s v="Decatur County"/>
    <s v="Indiana"/>
    <n v="2010"/>
    <n v="25584"/>
    <n v="12687"/>
    <n v="12897"/>
    <n v="1714.1279999999999"/>
    <n v="3735.2640000000001"/>
    <n v="3172.4160000000002"/>
    <n v="3223.5839999999998"/>
    <n v="3377.0879999999997"/>
    <n v="3812.0159999999996"/>
    <n v="2890.9920000000002"/>
    <n v="1893.2159999999999"/>
    <n v="1253.616"/>
    <n v="486.096"/>
    <x v="75"/>
    <s v="Indiana, 2010"/>
  </r>
  <r>
    <s v="DeKalb County"/>
    <s v="Indiana"/>
    <n v="2010"/>
    <n v="41968"/>
    <n v="20790"/>
    <n v="21178"/>
    <n v="2853.8240000000001"/>
    <n v="6421.1040000000003"/>
    <n v="5329.9359999999997"/>
    <n v="5162.0640000000003"/>
    <n v="5833.5519999999997"/>
    <n v="6379.1360000000004"/>
    <n v="4742.384"/>
    <n v="2769.8879999999999"/>
    <n v="1678.72"/>
    <n v="797.39200000000005"/>
    <x v="75"/>
    <s v="Indiana, 2010"/>
  </r>
  <r>
    <s v="Delaware County"/>
    <s v="Indiana"/>
    <n v="2010"/>
    <n v="117344"/>
    <n v="56397"/>
    <n v="60947"/>
    <n v="6336.576"/>
    <n v="13142.528"/>
    <n v="27106.464"/>
    <n v="12555.808000000001"/>
    <n v="13377.216"/>
    <n v="15137.376"/>
    <n v="13142.528"/>
    <n v="8683.4560000000001"/>
    <n v="5867.2000000000007"/>
    <n v="2112.192"/>
    <x v="75"/>
    <s v="Indiana, 2010"/>
  </r>
  <r>
    <s v="Dubois County"/>
    <s v="Indiana"/>
    <n v="2010"/>
    <n v="41809"/>
    <n v="20521"/>
    <n v="21288"/>
    <n v="2759.3939999999998"/>
    <n v="6145.9230000000007"/>
    <n v="4849.8440000000001"/>
    <n v="5142.5069999999996"/>
    <n v="5686.0239999999994"/>
    <n v="6564.0129999999999"/>
    <n v="4724.4169999999995"/>
    <n v="3093.866"/>
    <n v="2132.259"/>
    <n v="710.75300000000004"/>
    <x v="75"/>
    <s v="Indiana, 2010"/>
  </r>
  <r>
    <s v="Elkhart County"/>
    <s v="Indiana"/>
    <n v="2010"/>
    <n v="196855"/>
    <n v="97274"/>
    <n v="99581"/>
    <n v="16338.965"/>
    <n v="30906.235000000001"/>
    <n v="26969.135000000002"/>
    <n v="25788.004999999997"/>
    <n v="26969.135000000002"/>
    <n v="26378.57"/>
    <n v="20866.63"/>
    <n v="11811.3"/>
    <n v="7874.2000000000007"/>
    <n v="3149.68"/>
    <x v="75"/>
    <s v="Indiana, 2010"/>
  </r>
  <r>
    <s v="Fayette County"/>
    <s v="Indiana"/>
    <n v="2010"/>
    <n v="24367"/>
    <n v="11911"/>
    <n v="12456"/>
    <n v="1510.7539999999999"/>
    <n v="3362.6459999999997"/>
    <n v="2777.8379999999997"/>
    <n v="2875.306"/>
    <n v="3167.71"/>
    <n v="3484.4809999999998"/>
    <n v="3216.444"/>
    <n v="2071.1950000000002"/>
    <n v="1413.2860000000001"/>
    <n v="511.70699999999999"/>
    <x v="75"/>
    <s v="Indiana, 2010"/>
  </r>
  <r>
    <s v="Floyd County"/>
    <s v="Indiana"/>
    <n v="2010"/>
    <n v="73594"/>
    <n v="35519"/>
    <n v="38075"/>
    <n v="4489.2340000000004"/>
    <n v="10303.16"/>
    <n v="9640.8140000000003"/>
    <n v="8757.6860000000015"/>
    <n v="10523.941999999999"/>
    <n v="11775.04"/>
    <n v="8978.4680000000008"/>
    <n v="4857.2039999999997"/>
    <n v="2943.76"/>
    <n v="1324.692"/>
    <x v="75"/>
    <s v="Indiana, 2010"/>
  </r>
  <r>
    <s v="Fountain County"/>
    <s v="Indiana"/>
    <n v="2010"/>
    <n v="17329"/>
    <n v="8627"/>
    <n v="8702"/>
    <n v="1057.069"/>
    <n v="2408.7309999999998"/>
    <n v="2062.1509999999998"/>
    <n v="1836.874"/>
    <n v="2270.0990000000002"/>
    <n v="2599.3500000000004"/>
    <n v="2148.7959999999998"/>
    <n v="1594.268"/>
    <n v="883.779"/>
    <n v="467.88299999999998"/>
    <x v="75"/>
    <s v="Indiana, 2010"/>
  </r>
  <r>
    <s v="Franklin County"/>
    <s v="Indiana"/>
    <n v="2010"/>
    <n v="23194"/>
    <n v="11496"/>
    <n v="11698"/>
    <n v="1414.8340000000001"/>
    <n v="3525.4880000000003"/>
    <n v="2806.4740000000002"/>
    <n v="2481.7579999999998"/>
    <n v="3339.9360000000001"/>
    <n v="3641.4579999999996"/>
    <n v="2783.2799999999997"/>
    <n v="1739.5500000000002"/>
    <n v="1136.5059999999999"/>
    <n v="324.71600000000001"/>
    <x v="75"/>
    <s v="Indiana, 2010"/>
  </r>
  <r>
    <s v="Fulton County"/>
    <s v="Indiana"/>
    <n v="2010"/>
    <n v="20684"/>
    <n v="10251"/>
    <n v="10433"/>
    <n v="1344.46"/>
    <n v="2813.0239999999999"/>
    <n v="2461.3960000000002"/>
    <n v="2337.2919999999999"/>
    <n v="2647.5519999999997"/>
    <n v="3206.02"/>
    <n v="2606.1840000000002"/>
    <n v="1778.8240000000001"/>
    <n v="889.41200000000003"/>
    <n v="579.15200000000004"/>
    <x v="75"/>
    <s v="Indiana, 2010"/>
  </r>
  <r>
    <s v="Gibson County"/>
    <s v="Indiana"/>
    <n v="2010"/>
    <n v="33386"/>
    <n v="16615"/>
    <n v="16771"/>
    <n v="2236.8620000000001"/>
    <n v="4473.7240000000002"/>
    <n v="4106.4780000000001"/>
    <n v="3972.9340000000002"/>
    <n v="4373.5659999999998"/>
    <n v="5108.058"/>
    <n v="3972.9340000000002"/>
    <n v="2604.1080000000002"/>
    <n v="1969.7739999999999"/>
    <n v="534.17600000000004"/>
    <x v="75"/>
    <s v="Indiana, 2010"/>
  </r>
  <r>
    <s v="Grant County"/>
    <s v="Indiana"/>
    <n v="2010"/>
    <n v="70176"/>
    <n v="33942"/>
    <n v="36234"/>
    <n v="4000.0320000000002"/>
    <n v="8561.4719999999998"/>
    <n v="12070.272000000001"/>
    <n v="7017.6"/>
    <n v="8631.648000000001"/>
    <n v="10035.168"/>
    <n v="8701.8240000000005"/>
    <n v="5964.96"/>
    <n v="3789.5039999999999"/>
    <n v="1403.52"/>
    <x v="75"/>
    <s v="Indiana, 2010"/>
  </r>
  <r>
    <s v="Greene County"/>
    <s v="Indiana"/>
    <n v="2010"/>
    <n v="33084"/>
    <n v="16386"/>
    <n v="16698"/>
    <n v="1951.9559999999999"/>
    <n v="4565.5920000000006"/>
    <n v="3970.08"/>
    <n v="3606.1559999999999"/>
    <n v="4532.5079999999998"/>
    <n v="4995.6839999999993"/>
    <n v="4300.92"/>
    <n v="2779.056"/>
    <n v="1687.2840000000001"/>
    <n v="727.84799999999996"/>
    <x v="75"/>
    <s v="Indiana, 2010"/>
  </r>
  <r>
    <s v="Hamilton County"/>
    <s v="Indiana"/>
    <n v="2010"/>
    <n v="261244"/>
    <n v="127760"/>
    <n v="133484"/>
    <n v="21160.763999999999"/>
    <n v="46240.188000000002"/>
    <n v="27430.62"/>
    <n v="35006.696000000004"/>
    <n v="45978.944000000003"/>
    <n v="39447.843999999997"/>
    <n v="24818.18"/>
    <n v="12278.468000000001"/>
    <n v="7053.5879999999997"/>
    <n v="2351.1959999999999"/>
    <x v="75"/>
    <s v="Indiana, 2010"/>
  </r>
  <r>
    <s v="Hancock County"/>
    <s v="Indiana"/>
    <n v="2010"/>
    <n v="68011"/>
    <n v="33346"/>
    <n v="34665"/>
    <n v="4216.6819999999998"/>
    <n v="10609.716"/>
    <n v="7957.2870000000003"/>
    <n v="7753.2540000000008"/>
    <n v="10337.671999999999"/>
    <n v="10677.726999999999"/>
    <n v="8025.2979999999998"/>
    <n v="4760.7700000000004"/>
    <n v="2652.4290000000001"/>
    <n v="884.14300000000003"/>
    <x v="75"/>
    <s v="Indiana, 2010"/>
  </r>
  <r>
    <s v="Harrison County"/>
    <s v="Indiana"/>
    <n v="2010"/>
    <n v="38616"/>
    <n v="19238"/>
    <n v="19378"/>
    <n v="2432.808"/>
    <n v="5251.7759999999998"/>
    <n v="4749.768"/>
    <n v="4556.6880000000001"/>
    <n v="5444.8559999999998"/>
    <n v="6294.4079999999994"/>
    <n v="4827"/>
    <n v="2857.5839999999998"/>
    <n v="1621.8719999999998"/>
    <n v="617.85599999999999"/>
    <x v="75"/>
    <s v="Indiana, 2010"/>
  </r>
  <r>
    <s v="Hendricks County"/>
    <s v="Indiana"/>
    <n v="2010"/>
    <n v="140028"/>
    <n v="69894"/>
    <n v="70134"/>
    <n v="9801.9599999999991"/>
    <n v="22264.452000000001"/>
    <n v="16523.304"/>
    <n v="18343.667999999998"/>
    <n v="22404.48"/>
    <n v="21284.256000000001"/>
    <n v="14842.968000000001"/>
    <n v="8121.6239999999998"/>
    <n v="4620.924"/>
    <n v="1680.336"/>
    <x v="75"/>
    <s v="Indiana, 2010"/>
  </r>
  <r>
    <s v="Henry County"/>
    <s v="Indiana"/>
    <n v="2010"/>
    <n v="48921"/>
    <n v="24749"/>
    <n v="24172"/>
    <n v="2690.6550000000002"/>
    <n v="6212.9670000000006"/>
    <n v="5821.5990000000002"/>
    <n v="5674.8359999999993"/>
    <n v="6897.8609999999999"/>
    <n v="7435.9920000000002"/>
    <n v="6261.8880000000008"/>
    <n v="4207.2060000000001"/>
    <n v="2641.7340000000004"/>
    <n v="1076.2619999999999"/>
    <x v="75"/>
    <s v="Indiana, 2010"/>
  </r>
  <r>
    <s v="Howard County"/>
    <s v="Indiana"/>
    <n v="2010"/>
    <n v="83326"/>
    <n v="40022"/>
    <n v="43304"/>
    <n v="5249.5379999999996"/>
    <n v="11249.009999999998"/>
    <n v="10165.772000000001"/>
    <n v="10082.446"/>
    <n v="10749.054"/>
    <n v="12498.9"/>
    <n v="10582.402"/>
    <n v="6916.058"/>
    <n v="4416.2780000000002"/>
    <n v="1583.194"/>
    <x v="75"/>
    <s v="Indiana, 2010"/>
  </r>
  <r>
    <s v="Huntington County"/>
    <s v="Indiana"/>
    <n v="2010"/>
    <n v="37321"/>
    <n v="18239"/>
    <n v="19082"/>
    <n v="2388.5439999999999"/>
    <n v="5038.335"/>
    <n v="5411.5450000000001"/>
    <n v="4291.915"/>
    <n v="4889.0509999999995"/>
    <n v="5784.7550000000001"/>
    <n v="4217.2730000000001"/>
    <n v="2761.7539999999999"/>
    <n v="1903.3710000000001"/>
    <n v="709.09900000000005"/>
    <x v="75"/>
    <s v="Indiana, 2010"/>
  </r>
  <r>
    <s v="Jackson County"/>
    <s v="Indiana"/>
    <n v="2010"/>
    <n v="41902"/>
    <n v="20766"/>
    <n v="21136"/>
    <n v="2807.4340000000002"/>
    <n v="5740.5739999999996"/>
    <n v="5153.9459999999999"/>
    <n v="5572.9660000000003"/>
    <n v="5656.77"/>
    <n v="6243.3980000000001"/>
    <n v="4818.7299999999996"/>
    <n v="3226.4540000000002"/>
    <n v="2053.1980000000003"/>
    <n v="628.53"/>
    <x v="75"/>
    <s v="Indiana, 2010"/>
  </r>
  <r>
    <s v="Jasper County"/>
    <s v="Indiana"/>
    <n v="2010"/>
    <n v="33055"/>
    <n v="16592"/>
    <n v="16463"/>
    <n v="2313.85"/>
    <n v="4792.9750000000004"/>
    <n v="4627.7"/>
    <n v="3900.49"/>
    <n v="4164.93"/>
    <n v="4925.1949999999997"/>
    <n v="3834.38"/>
    <n v="2545.2349999999997"/>
    <n v="1454.42"/>
    <n v="495.82499999999999"/>
    <x v="75"/>
    <s v="Indiana, 2010"/>
  </r>
  <r>
    <s v="Jay County"/>
    <s v="Indiana"/>
    <n v="2010"/>
    <n v="21441"/>
    <n v="10505"/>
    <n v="10936"/>
    <n v="1500.87"/>
    <n v="3216.1499999999996"/>
    <n v="2765.8890000000001"/>
    <n v="2337.069"/>
    <n v="2808.7709999999997"/>
    <n v="3044.6219999999998"/>
    <n v="2508.5969999999998"/>
    <n v="1693.8389999999999"/>
    <n v="1136.373"/>
    <n v="385.93799999999999"/>
    <x v="75"/>
    <s v="Indiana, 2010"/>
  </r>
  <r>
    <s v="Jefferson County"/>
    <s v="Indiana"/>
    <n v="2010"/>
    <n v="32393"/>
    <n v="15679"/>
    <n v="16714"/>
    <n v="1943.58"/>
    <n v="4146.3040000000001"/>
    <n v="4858.9500000000007"/>
    <n v="3725.1950000000002"/>
    <n v="4275.8760000000002"/>
    <n v="5053.308"/>
    <n v="3984.3389999999999"/>
    <n v="2429.4749999999999"/>
    <n v="1522.471"/>
    <n v="518.28800000000001"/>
    <x v="75"/>
    <s v="Indiana, 2010"/>
  </r>
  <r>
    <s v="Jennings County"/>
    <s v="Indiana"/>
    <n v="2010"/>
    <n v="28470"/>
    <n v="14255"/>
    <n v="14215"/>
    <n v="1964.43"/>
    <n v="4298.97"/>
    <n v="3701.1000000000004"/>
    <n v="3359.46"/>
    <n v="4156.62"/>
    <n v="4242.0300000000007"/>
    <n v="3359.46"/>
    <n v="2049.84"/>
    <n v="1138.8"/>
    <n v="227.76"/>
    <x v="75"/>
    <s v="Indiana, 2010"/>
  </r>
  <r>
    <s v="Johnson County"/>
    <s v="Indiana"/>
    <n v="2010"/>
    <n v="135994"/>
    <n v="66709"/>
    <n v="69285"/>
    <n v="9383.5859999999993"/>
    <n v="20535.094000000001"/>
    <n v="17951.207999999999"/>
    <n v="17407.232"/>
    <n v="19991.117999999999"/>
    <n v="19855.124"/>
    <n v="14823.346"/>
    <n v="8703.616"/>
    <n v="5439.76"/>
    <n v="2039.91"/>
    <x v="75"/>
    <s v="Indiana, 2010"/>
  </r>
  <r>
    <s v="Knox County"/>
    <s v="Indiana"/>
    <n v="2010"/>
    <n v="38425"/>
    <n v="19261"/>
    <n v="19164"/>
    <n v="2382.35"/>
    <n v="4418.875"/>
    <n v="6762.8"/>
    <n v="4226.75"/>
    <n v="4457.3"/>
    <n v="5610.05"/>
    <n v="4611"/>
    <n v="3112.4250000000002"/>
    <n v="1921.25"/>
    <n v="960.625"/>
    <x v="75"/>
    <s v="Indiana, 2010"/>
  </r>
  <r>
    <s v="Kosciusko County"/>
    <s v="Indiana"/>
    <n v="2010"/>
    <n v="76982"/>
    <n v="38318"/>
    <n v="38664"/>
    <n v="5465.7219999999998"/>
    <n v="11239.371999999999"/>
    <n v="10315.588"/>
    <n v="9468.7860000000001"/>
    <n v="10161.624"/>
    <n v="11393.335999999999"/>
    <n v="9083.8760000000002"/>
    <n v="5465.7219999999998"/>
    <n v="3310.2259999999997"/>
    <n v="1154.73"/>
    <x v="75"/>
    <s v="Indiana, 2010"/>
  </r>
  <r>
    <s v="LaGrange County"/>
    <s v="Indiana"/>
    <n v="2010"/>
    <n v="36996"/>
    <n v="18696"/>
    <n v="18300"/>
    <n v="3699.6"/>
    <n v="6992.2440000000006"/>
    <n v="5438.4120000000003"/>
    <n v="4513.5120000000006"/>
    <n v="4217.5439999999999"/>
    <n v="4291.5360000000001"/>
    <n v="3699.6"/>
    <n v="2404.7399999999998"/>
    <n v="1405.848"/>
    <n v="369.96"/>
    <x v="75"/>
    <s v="Indiana, 2010"/>
  </r>
  <r>
    <s v="Lake County"/>
    <s v="Indiana"/>
    <n v="2010"/>
    <n v="494417"/>
    <n v="238618"/>
    <n v="255799"/>
    <n v="34114.773000000001"/>
    <n v="72184.881999999998"/>
    <n v="65757.460999999996"/>
    <n v="62790.959000000003"/>
    <n v="64274.21"/>
    <n v="74162.55"/>
    <n v="56363.538"/>
    <n v="33620.356"/>
    <n v="23237.599000000002"/>
    <n v="8899.5059999999994"/>
    <x v="75"/>
    <s v="Indiana, 2010"/>
  </r>
  <r>
    <s v="LaPorte County"/>
    <s v="Indiana"/>
    <n v="2010"/>
    <n v="110937"/>
    <n v="57350"/>
    <n v="53587"/>
    <n v="6656.22"/>
    <n v="14199.936000000002"/>
    <n v="14088.999"/>
    <n v="14088.999"/>
    <n v="15420.243"/>
    <n v="16973.360999999997"/>
    <n v="14199.936"/>
    <n v="8098.4009999999998"/>
    <n v="5324.9759999999997"/>
    <n v="2107.8029999999999"/>
    <x v="75"/>
    <s v="Indiana, 2010"/>
  </r>
  <r>
    <s v="Lawrence County"/>
    <s v="Indiana"/>
    <n v="2010"/>
    <n v="46192"/>
    <n v="22825"/>
    <n v="23367"/>
    <n v="2725.328"/>
    <n v="6328.3040000000001"/>
    <n v="5358.2719999999999"/>
    <n v="5127.3119999999999"/>
    <n v="6235.92"/>
    <n v="6974.9920000000002"/>
    <n v="6097.3440000000001"/>
    <n v="4018.7039999999997"/>
    <n v="2494.3679999999999"/>
    <n v="877.64800000000002"/>
    <x v="75"/>
    <s v="Indiana, 2010"/>
  </r>
  <r>
    <s v="Madison County"/>
    <s v="Indiana"/>
    <n v="2010"/>
    <n v="131444"/>
    <n v="65491"/>
    <n v="65953"/>
    <n v="8149.5280000000002"/>
    <n v="16824.831999999999"/>
    <n v="17350.608"/>
    <n v="16167.612000000001"/>
    <n v="18007.828000000001"/>
    <n v="18665.048000000003"/>
    <n v="16167.611999999999"/>
    <n v="10384.076000000001"/>
    <n v="6703.6440000000002"/>
    <n v="2760.3240000000001"/>
    <x v="75"/>
    <s v="Indiana, 2010"/>
  </r>
  <r>
    <s v="Marion County"/>
    <s v="Indiana"/>
    <n v="2010"/>
    <n v="890976"/>
    <n v="429956"/>
    <n v="461020"/>
    <n v="66823.199999999997"/>
    <n v="119390.784"/>
    <n v="129191.51999999999"/>
    <n v="142556.16"/>
    <n v="122063.712"/>
    <n v="126518.592"/>
    <n v="88206.624000000011"/>
    <n v="49003.68"/>
    <n v="32966.112000000001"/>
    <n v="13364.64"/>
    <x v="75"/>
    <s v="Indiana, 2010"/>
  </r>
  <r>
    <s v="Marshall County"/>
    <s v="Indiana"/>
    <n v="2010"/>
    <n v="46976"/>
    <n v="23344"/>
    <n v="23632"/>
    <n v="3335.2959999999998"/>
    <n v="7093.3760000000002"/>
    <n v="5965.9520000000002"/>
    <n v="5449.2160000000003"/>
    <n v="6106.88"/>
    <n v="6952.4480000000003"/>
    <n v="5449.2160000000003"/>
    <n v="3288.3199999999997"/>
    <n v="2254.848"/>
    <n v="1080.4480000000001"/>
    <x v="75"/>
    <s v="Indiana, 2010"/>
  </r>
  <r>
    <s v="Martin County"/>
    <s v="Indiana"/>
    <n v="2010"/>
    <n v="10324"/>
    <n v="5233"/>
    <n v="5091"/>
    <n v="681.38400000000001"/>
    <n v="1383.4160000000002"/>
    <n v="1218.232"/>
    <n v="1063.3719999999998"/>
    <n v="1342.12"/>
    <n v="1672.4880000000001"/>
    <n v="1383.4159999999999"/>
    <n v="898.18799999999999"/>
    <n v="567.81999999999994"/>
    <n v="113.56399999999999"/>
    <x v="75"/>
    <s v="Indiana, 2010"/>
  </r>
  <r>
    <s v="Miami County"/>
    <s v="Indiana"/>
    <n v="2010"/>
    <n v="37307"/>
    <n v="19423"/>
    <n v="17884"/>
    <n v="2350.3409999999999"/>
    <n v="4812.6030000000001"/>
    <n v="4663.375"/>
    <n v="4663.375"/>
    <n v="5409.5149999999994"/>
    <n v="5670.6639999999998"/>
    <n v="4402.2259999999997"/>
    <n v="2947.2530000000002"/>
    <n v="1865.35"/>
    <n v="559.60500000000002"/>
    <x v="75"/>
    <s v="Indiana, 2010"/>
  </r>
  <r>
    <s v="Monroe County"/>
    <s v="Indiana"/>
    <n v="2010"/>
    <n v="134442"/>
    <n v="66832"/>
    <n v="67610"/>
    <n v="6318.7740000000003"/>
    <n v="12234.222000000002"/>
    <n v="42886.998"/>
    <n v="19090.763999999999"/>
    <n v="13981.968000000001"/>
    <n v="14654.178"/>
    <n v="11965.338"/>
    <n v="6856.5420000000004"/>
    <n v="4571.0280000000002"/>
    <n v="1882.1880000000001"/>
    <x v="75"/>
    <s v="Indiana, 2010"/>
  </r>
  <r>
    <s v="Montgomery County"/>
    <s v="Indiana"/>
    <n v="2010"/>
    <n v="38138"/>
    <n v="19183"/>
    <n v="18955"/>
    <n v="2440.8319999999999"/>
    <n v="5110.4920000000002"/>
    <n v="5415.5959999999995"/>
    <n v="4118.9040000000005"/>
    <n v="5072.3540000000003"/>
    <n v="5758.8379999999997"/>
    <n v="4424.0079999999998"/>
    <n v="3127.3159999999998"/>
    <n v="1906.9"/>
    <n v="724.62199999999996"/>
    <x v="75"/>
    <s v="Indiana, 2010"/>
  </r>
  <r>
    <s v="Morgan County"/>
    <s v="Indiana"/>
    <n v="2010"/>
    <n v="68654"/>
    <n v="34013"/>
    <n v="34641"/>
    <n v="4393.8559999999998"/>
    <n v="9954.83"/>
    <n v="8444.4419999999991"/>
    <n v="7757.902"/>
    <n v="9886.1759999999995"/>
    <n v="11190.601999999999"/>
    <n v="8513.0959999999995"/>
    <n v="5011.7420000000002"/>
    <n v="2471.5439999999999"/>
    <n v="1029.81"/>
    <x v="75"/>
    <s v="Indiana, 2010"/>
  </r>
  <r>
    <s v="Newton County"/>
    <s v="Indiana"/>
    <n v="2010"/>
    <n v="14300"/>
    <n v="7233"/>
    <n v="7067"/>
    <n v="800.8"/>
    <n v="1944.8"/>
    <n v="1658.8"/>
    <n v="1530.1"/>
    <n v="1830.4"/>
    <n v="2359.5"/>
    <n v="1901.9"/>
    <n v="1287"/>
    <n v="686.4"/>
    <n v="257.39999999999998"/>
    <x v="75"/>
    <s v="Indiana, 2010"/>
  </r>
  <r>
    <s v="Noble County"/>
    <s v="Indiana"/>
    <n v="2010"/>
    <n v="47513"/>
    <n v="23780"/>
    <n v="23733"/>
    <n v="3468.4490000000001"/>
    <n v="7317.0020000000004"/>
    <n v="6224.2029999999995"/>
    <n v="5844.0990000000002"/>
    <n v="6414.2549999999992"/>
    <n v="7031.924"/>
    <n v="5463.9949999999999"/>
    <n v="3040.8320000000003"/>
    <n v="2090.5720000000001"/>
    <n v="665.18200000000002"/>
    <x v="75"/>
    <s v="Indiana, 2010"/>
  </r>
  <r>
    <s v="Ohio County"/>
    <s v="Indiana"/>
    <n v="2010"/>
    <n v="6067"/>
    <n v="2978"/>
    <n v="3089"/>
    <n v="309.41699999999997"/>
    <n v="770.50900000000001"/>
    <n v="691.63800000000003"/>
    <n v="703.77199999999993"/>
    <n v="831.17900000000009"/>
    <n v="1025.3229999999999"/>
    <n v="794.77700000000004"/>
    <n v="546.03"/>
    <n v="333.685"/>
    <n v="66.736999999999995"/>
    <x v="75"/>
    <s v="Indiana, 2010"/>
  </r>
  <r>
    <s v="Orange County"/>
    <s v="Indiana"/>
    <n v="2010"/>
    <n v="19820"/>
    <n v="9805"/>
    <n v="10015"/>
    <n v="1209.02"/>
    <n v="2735.16"/>
    <n v="2457.6800000000003"/>
    <n v="2239.66"/>
    <n v="2655.88"/>
    <n v="2973"/>
    <n v="2477.5"/>
    <n v="1684.7"/>
    <n v="1010.8199999999999"/>
    <n v="356.76"/>
    <x v="75"/>
    <s v="Indiana, 2010"/>
  </r>
  <r>
    <s v="Owen County"/>
    <s v="Indiana"/>
    <n v="2010"/>
    <n v="21737"/>
    <n v="10940"/>
    <n v="10797"/>
    <n v="1304.22"/>
    <n v="2891.0209999999997"/>
    <n v="2717.125"/>
    <n v="2173.6999999999998"/>
    <n v="2977.9690000000001"/>
    <n v="3630.0789999999997"/>
    <n v="2956.232"/>
    <n v="1869.3820000000001"/>
    <n v="978.16499999999996"/>
    <n v="260.84399999999999"/>
    <x v="75"/>
    <s v="Indiana, 2010"/>
  </r>
  <r>
    <s v="Parke County"/>
    <s v="Indiana"/>
    <n v="2010"/>
    <n v="17394"/>
    <n v="8100"/>
    <n v="9294"/>
    <n v="956.67"/>
    <n v="1982.9159999999999"/>
    <n v="2243.826"/>
    <n v="2035.098"/>
    <n v="2452.5540000000001"/>
    <n v="2748.252"/>
    <n v="2296.0079999999998"/>
    <n v="1495.884"/>
    <n v="852.30600000000004"/>
    <n v="295.69799999999998"/>
    <x v="75"/>
    <s v="Indiana, 2010"/>
  </r>
  <r>
    <s v="Perry County"/>
    <s v="Indiana"/>
    <n v="2010"/>
    <n v="19316"/>
    <n v="10304"/>
    <n v="9012"/>
    <n v="1158.96"/>
    <n v="2202.0240000000003"/>
    <n v="2356.5520000000001"/>
    <n v="2704.24"/>
    <n v="2530.3959999999997"/>
    <n v="3032.6120000000001"/>
    <n v="2395.1840000000002"/>
    <n v="1468.0160000000001"/>
    <n v="1139.644"/>
    <n v="347.68799999999999"/>
    <x v="75"/>
    <s v="Indiana, 2010"/>
  </r>
  <r>
    <s v="Pike County"/>
    <s v="Indiana"/>
    <n v="2010"/>
    <n v="12955"/>
    <n v="6532"/>
    <n v="6423"/>
    <n v="764.34500000000003"/>
    <n v="1632.33"/>
    <n v="1489.825"/>
    <n v="1386.1849999999999"/>
    <n v="1800.7449999999999"/>
    <n v="2059.8450000000003"/>
    <n v="1710.06"/>
    <n v="1178.905"/>
    <n v="647.75"/>
    <n v="297.96499999999997"/>
    <x v="75"/>
    <s v="Indiana, 2010"/>
  </r>
  <r>
    <s v="Porter County"/>
    <s v="Indiana"/>
    <n v="2010"/>
    <n v="162026"/>
    <n v="79624"/>
    <n v="82402"/>
    <n v="9883.5859999999993"/>
    <n v="22521.614000000001"/>
    <n v="22521.614000000001"/>
    <n v="19605.146000000001"/>
    <n v="22521.614000000001"/>
    <n v="25438.082000000002"/>
    <n v="20091.224000000002"/>
    <n v="10693.716"/>
    <n v="6156.9880000000003"/>
    <n v="2430.39"/>
    <x v="75"/>
    <s v="Indiana, 2010"/>
  </r>
  <r>
    <s v="Posey County"/>
    <s v="Indiana"/>
    <n v="2010"/>
    <n v="26100"/>
    <n v="13020"/>
    <n v="13080"/>
    <n v="1435.5"/>
    <n v="3575.7"/>
    <n v="3471.3"/>
    <n v="2714.3999999999996"/>
    <n v="3445.2"/>
    <n v="4437"/>
    <n v="3393"/>
    <n v="1983.6"/>
    <n v="1122.3000000000002"/>
    <n v="495.9"/>
    <x v="75"/>
    <s v="Indiana, 2010"/>
  </r>
  <r>
    <s v="Pulaski County"/>
    <s v="Indiana"/>
    <n v="2010"/>
    <n v="13596"/>
    <n v="6784"/>
    <n v="6812"/>
    <n v="829.35599999999999"/>
    <n v="1944.2280000000001"/>
    <n v="1645.116"/>
    <n v="1468.3679999999999"/>
    <n v="1740.288"/>
    <n v="2107.38"/>
    <n v="1672.308"/>
    <n v="1142.0640000000001"/>
    <n v="666.20399999999995"/>
    <n v="380.68799999999999"/>
    <x v="75"/>
    <s v="Indiana, 2010"/>
  </r>
  <r>
    <s v="Putnam County"/>
    <s v="Indiana"/>
    <n v="2010"/>
    <n v="38048"/>
    <n v="20060"/>
    <n v="17988"/>
    <n v="1940.4480000000001"/>
    <n v="4603.808"/>
    <n v="6848.6399999999994"/>
    <n v="4527.7119999999995"/>
    <n v="5174.5280000000002"/>
    <n v="5707.2"/>
    <n v="4223.3279999999995"/>
    <n v="2777.5039999999999"/>
    <n v="1826.3040000000001"/>
    <n v="380.48"/>
    <x v="75"/>
    <s v="Indiana, 2010"/>
  </r>
  <r>
    <s v="Randolph County"/>
    <s v="Indiana"/>
    <n v="2010"/>
    <n v="26262"/>
    <n v="12849"/>
    <n v="13413"/>
    <n v="1470.672"/>
    <n v="3834.2520000000004"/>
    <n v="3072.654"/>
    <n v="2915.0820000000003"/>
    <n v="3414.0600000000004"/>
    <n v="3913.038"/>
    <n v="3309.0119999999997"/>
    <n v="2232.27"/>
    <n v="1575.7199999999998"/>
    <n v="551.50199999999995"/>
    <x v="75"/>
    <s v="Indiana, 2010"/>
  </r>
  <r>
    <s v="Ripley County"/>
    <s v="Indiana"/>
    <n v="2010"/>
    <n v="28570"/>
    <n v="14056"/>
    <n v="14514"/>
    <n v="1914.19"/>
    <n v="4285.5"/>
    <n v="3456.9700000000003"/>
    <n v="3142.7"/>
    <n v="4056.94"/>
    <n v="4199.79"/>
    <n v="3399.83"/>
    <n v="2114.1799999999998"/>
    <n v="1371.3600000000001"/>
    <n v="599.97"/>
    <x v="75"/>
    <s v="Indiana, 2010"/>
  </r>
  <r>
    <s v="Rush County"/>
    <s v="Indiana"/>
    <n v="2010"/>
    <n v="17568"/>
    <n v="8604"/>
    <n v="8964"/>
    <n v="1054.08"/>
    <n v="2582.4960000000001"/>
    <n v="2196"/>
    <n v="1774.3679999999999"/>
    <n v="2406.8159999999998"/>
    <n v="2758.1759999999999"/>
    <n v="2055.4560000000001"/>
    <n v="1423.008"/>
    <n v="931.10400000000004"/>
    <n v="386.49599999999998"/>
    <x v="75"/>
    <s v="Indiana, 2010"/>
  </r>
  <r>
    <s v="St. Joseph County"/>
    <s v="Indiana"/>
    <n v="2010"/>
    <n v="266522"/>
    <n v="129202"/>
    <n v="137320"/>
    <n v="18123.495999999999"/>
    <n v="36780.036"/>
    <n v="41843.953999999998"/>
    <n v="33581.771999999997"/>
    <n v="33848.293999999994"/>
    <n v="37846.124000000003"/>
    <n v="29583.941999999999"/>
    <n v="16524.364000000001"/>
    <n v="13326.1"/>
    <n v="5330.44"/>
    <x v="75"/>
    <s v="Indiana, 2010"/>
  </r>
  <r>
    <s v="Scott County"/>
    <s v="Indiana"/>
    <n v="2010"/>
    <n v="24109"/>
    <n v="11923"/>
    <n v="12186"/>
    <n v="1470.6489999999999"/>
    <n v="3375.26"/>
    <n v="2989.5160000000001"/>
    <n v="3061.8429999999998"/>
    <n v="3544.0230000000001"/>
    <n v="3640.4589999999998"/>
    <n v="2917.1890000000003"/>
    <n v="1856.393"/>
    <n v="916.14199999999994"/>
    <n v="313.41699999999997"/>
    <x v="75"/>
    <s v="Indiana, 2010"/>
  </r>
  <r>
    <s v="Shelby County"/>
    <s v="Indiana"/>
    <n v="2010"/>
    <n v="44237"/>
    <n v="21948"/>
    <n v="22289"/>
    <n v="2786.931"/>
    <n v="6148.9429999999993"/>
    <n v="5485.3879999999999"/>
    <n v="5043.018"/>
    <n v="6148.9430000000002"/>
    <n v="7210.6310000000003"/>
    <n v="5352.6769999999997"/>
    <n v="3273.538"/>
    <n v="2123.3759999999997"/>
    <n v="663.55499999999995"/>
    <x v="75"/>
    <s v="Indiana, 2010"/>
  </r>
  <r>
    <s v="Spencer County"/>
    <s v="Indiana"/>
    <n v="2010"/>
    <n v="20977"/>
    <n v="10581"/>
    <n v="10396"/>
    <n v="1195.6890000000001"/>
    <n v="2831.895"/>
    <n v="2454.3090000000002"/>
    <n v="2286.4930000000004"/>
    <n v="2768.9639999999999"/>
    <n v="3545.1130000000003"/>
    <n v="2768.9639999999999"/>
    <n v="1741.0909999999999"/>
    <n v="1006.896"/>
    <n v="335.63200000000001"/>
    <x v="75"/>
    <s v="Indiana, 2010"/>
  </r>
  <r>
    <s v="Starke County"/>
    <s v="Indiana"/>
    <n v="2010"/>
    <n v="23343"/>
    <n v="11551"/>
    <n v="11792"/>
    <n v="1447.2660000000001"/>
    <n v="3197.991"/>
    <n v="2987.904"/>
    <n v="2521.0439999999999"/>
    <n v="3057.933"/>
    <n v="3618.165"/>
    <n v="2917.875"/>
    <n v="2077.527"/>
    <n v="1120.4639999999999"/>
    <n v="350.14499999999998"/>
    <x v="75"/>
    <s v="Indiana, 2010"/>
  </r>
  <r>
    <s v="Steuben County"/>
    <s v="Indiana"/>
    <n v="2010"/>
    <n v="34092"/>
    <n v="17211"/>
    <n v="16881"/>
    <n v="1977.336"/>
    <n v="4534.2359999999999"/>
    <n v="5011.5239999999994"/>
    <n v="3613.7520000000004"/>
    <n v="4568.3279999999995"/>
    <n v="5079.7080000000005"/>
    <n v="4500.1440000000002"/>
    <n v="2727.3599999999997"/>
    <n v="1670.508"/>
    <n v="375.012"/>
    <x v="75"/>
    <s v="Indiana, 2010"/>
  </r>
  <r>
    <s v="Sullivan County"/>
    <s v="Indiana"/>
    <n v="2010"/>
    <n v="21520"/>
    <n v="11653"/>
    <n v="9867"/>
    <n v="1162.08"/>
    <n v="2582.4"/>
    <n v="2819.12"/>
    <n v="2905.2"/>
    <n v="3055.84"/>
    <n v="3249.52"/>
    <n v="2668.4799999999996"/>
    <n v="1635.52"/>
    <n v="1076"/>
    <n v="365.84"/>
    <x v="75"/>
    <s v="Indiana, 2010"/>
  </r>
  <r>
    <s v="Switzerland County"/>
    <s v="Indiana"/>
    <n v="2010"/>
    <n v="10393"/>
    <n v="5247"/>
    <n v="5146"/>
    <n v="737.90300000000002"/>
    <n v="1434.2339999999999"/>
    <n v="1278.3389999999999"/>
    <n v="1205.588"/>
    <n v="1465.413"/>
    <n v="1538.164"/>
    <n v="1299.125"/>
    <n v="862.61900000000003"/>
    <n v="374.14800000000002"/>
    <n v="187.07400000000001"/>
    <x v="75"/>
    <s v="Indiana, 2010"/>
  </r>
  <r>
    <s v="Tippecanoe County"/>
    <s v="Indiana"/>
    <n v="2010"/>
    <n v="168635"/>
    <n v="86032"/>
    <n v="82603"/>
    <n v="10792.64"/>
    <n v="18212.580000000002"/>
    <n v="48398.244999999995"/>
    <n v="23608.9"/>
    <n v="18549.849999999999"/>
    <n v="18718.485000000001"/>
    <n v="14839.880000000001"/>
    <n v="8094.48"/>
    <n v="5227.6849999999995"/>
    <n v="2192.2550000000001"/>
    <x v="75"/>
    <s v="Indiana, 2010"/>
  </r>
  <r>
    <s v="Tipton County"/>
    <s v="Indiana"/>
    <n v="2010"/>
    <n v="16132"/>
    <n v="7961"/>
    <n v="8171"/>
    <n v="838.86400000000003"/>
    <n v="2193.9520000000002"/>
    <n v="1919.7080000000001"/>
    <n v="1613.2"/>
    <n v="2226.2159999999999"/>
    <n v="2516.5920000000001"/>
    <n v="2161.6880000000001"/>
    <n v="1419.616"/>
    <n v="887.26"/>
    <n v="354.904"/>
    <x v="75"/>
    <s v="Indiana, 2010"/>
  </r>
  <r>
    <s v="Union County"/>
    <s v="Indiana"/>
    <n v="2010"/>
    <n v="7463"/>
    <n v="3698"/>
    <n v="3765"/>
    <n v="470.16899999999998"/>
    <n v="1067.2089999999998"/>
    <n v="917.94899999999996"/>
    <n v="783.61500000000001"/>
    <n v="1022.431"/>
    <n v="1141.8389999999999"/>
    <n v="985.11599999999999"/>
    <n v="604.50299999999993"/>
    <n v="410.46500000000003"/>
    <n v="59.704000000000001"/>
    <x v="75"/>
    <s v="Indiana, 2010"/>
  </r>
  <r>
    <s v="Vanderburgh County"/>
    <s v="Indiana"/>
    <n v="2010"/>
    <n v="178298"/>
    <n v="85732"/>
    <n v="92566"/>
    <n v="11589.37"/>
    <n v="21574.058000000001"/>
    <n v="27636.190000000002"/>
    <n v="23357.038"/>
    <n v="21574.058000000001"/>
    <n v="26744.7"/>
    <n v="20325.972000000002"/>
    <n v="12302.562"/>
    <n v="9449.7939999999999"/>
    <n v="3922.556"/>
    <x v="75"/>
    <s v="Indiana, 2010"/>
  </r>
  <r>
    <s v="Vermillion County"/>
    <s v="Indiana"/>
    <n v="2010"/>
    <n v="16412"/>
    <n v="8107"/>
    <n v="8305"/>
    <n v="968.30799999999999"/>
    <n v="2182.7960000000003"/>
    <n v="1821.732"/>
    <n v="1838.144"/>
    <n v="2182.7960000000003"/>
    <n v="2445.3879999999999"/>
    <n v="2297.6799999999998"/>
    <n v="1411.432"/>
    <n v="853.42399999999998"/>
    <n v="426.71199999999999"/>
    <x v="75"/>
    <s v="Indiana, 2010"/>
  </r>
  <r>
    <s v="Vigo County"/>
    <s v="Indiana"/>
    <n v="2010"/>
    <n v="107151"/>
    <n v="53902"/>
    <n v="53249"/>
    <n v="6321.9089999999997"/>
    <n v="12643.817999999999"/>
    <n v="19930.085999999999"/>
    <n v="13179.573"/>
    <n v="13822.478999999999"/>
    <n v="14893.989"/>
    <n v="11893.761"/>
    <n v="7071.9660000000003"/>
    <n v="5036.0969999999998"/>
    <n v="2250.1709999999998"/>
    <x v="75"/>
    <s v="Indiana, 2010"/>
  </r>
  <r>
    <s v="Wabash County"/>
    <s v="Indiana"/>
    <n v="2010"/>
    <n v="33225"/>
    <n v="16217"/>
    <n v="17008"/>
    <n v="1960.2750000000001"/>
    <n v="4153.125"/>
    <n v="4950.5249999999996"/>
    <n v="3422.1750000000002"/>
    <n v="3953.7750000000001"/>
    <n v="4884.0750000000007"/>
    <n v="4086.6750000000002"/>
    <n v="2824.125"/>
    <n v="2026.7249999999999"/>
    <n v="1029.9749999999999"/>
    <x v="75"/>
    <s v="Indiana, 2010"/>
  </r>
  <r>
    <s v="Warren County"/>
    <s v="Indiana"/>
    <n v="2010"/>
    <n v="8563"/>
    <n v="4290"/>
    <n v="4273"/>
    <n v="505.21699999999998"/>
    <n v="1181.694"/>
    <n v="1001.8709999999999"/>
    <n v="813.48500000000001"/>
    <n v="1224.509"/>
    <n v="1395.769"/>
    <n v="1121.7529999999999"/>
    <n v="736.41800000000001"/>
    <n v="393.89800000000002"/>
    <n v="196.94900000000001"/>
    <x v="75"/>
    <s v="Indiana, 2010"/>
  </r>
  <r>
    <s v="Warrick County"/>
    <s v="Indiana"/>
    <n v="2010"/>
    <n v="58393"/>
    <n v="28736"/>
    <n v="29657"/>
    <n v="3795.5450000000001"/>
    <n v="8817.3430000000008"/>
    <n v="6481.6229999999996"/>
    <n v="6481.6229999999996"/>
    <n v="8233.4130000000005"/>
    <n v="9459.6659999999993"/>
    <n v="7591.09"/>
    <n v="4262.6890000000003"/>
    <n v="2335.7200000000003"/>
    <n v="875.89499999999998"/>
    <x v="75"/>
    <s v="Indiana, 2010"/>
  </r>
  <r>
    <s v="Washington County"/>
    <s v="Indiana"/>
    <n v="2010"/>
    <n v="28226"/>
    <n v="14141"/>
    <n v="14085"/>
    <n v="1693.56"/>
    <n v="4233.8999999999996"/>
    <n v="3584.7020000000002"/>
    <n v="3387.12"/>
    <n v="3979.866"/>
    <n v="4375.03"/>
    <n v="3302.442"/>
    <n v="2116.9499999999998"/>
    <n v="1270.17"/>
    <n v="338.71199999999999"/>
    <x v="75"/>
    <s v="Indiana, 2010"/>
  </r>
  <r>
    <s v="Wayne County"/>
    <s v="Indiana"/>
    <n v="2010"/>
    <n v="69187"/>
    <n v="33470"/>
    <n v="35717"/>
    <n v="4358.7809999999999"/>
    <n v="8717.5619999999999"/>
    <n v="9409.4320000000007"/>
    <n v="7956.5050000000001"/>
    <n v="8994.31"/>
    <n v="10101.302"/>
    <n v="8510.0010000000002"/>
    <n v="5742.5210000000006"/>
    <n v="3666.9110000000001"/>
    <n v="1729.675"/>
    <x v="75"/>
    <s v="Indiana, 2010"/>
  </r>
  <r>
    <s v="Wells County"/>
    <s v="Indiana"/>
    <n v="2010"/>
    <n v="27744"/>
    <n v="13650"/>
    <n v="14094"/>
    <n v="1775.616"/>
    <n v="3911.904"/>
    <n v="3523.4880000000003"/>
    <n v="3051.84"/>
    <n v="3523.4879999999998"/>
    <n v="4411.2960000000003"/>
    <n v="3301.5360000000001"/>
    <n v="2080.8000000000002"/>
    <n v="1387.2"/>
    <n v="776.83199999999999"/>
    <x v="75"/>
    <s v="Indiana, 2010"/>
  </r>
  <r>
    <s v="White County"/>
    <s v="Indiana"/>
    <n v="2010"/>
    <n v="24734"/>
    <n v="12177"/>
    <n v="12557"/>
    <n v="1508.7739999999999"/>
    <n v="3413.2920000000004"/>
    <n v="2869.1440000000002"/>
    <n v="2547.6019999999999"/>
    <n v="3190.6859999999997"/>
    <n v="3809.0360000000001"/>
    <n v="3240.154"/>
    <n v="2250.7939999999999"/>
    <n v="1360.37"/>
    <n v="544.14800000000002"/>
    <x v="75"/>
    <s v="Indiana, 2010"/>
  </r>
  <r>
    <s v="Whitley County"/>
    <s v="Indiana"/>
    <n v="2010"/>
    <n v="32991"/>
    <n v="16492"/>
    <n v="16499"/>
    <n v="2210.3969999999999"/>
    <n v="4585.7489999999998"/>
    <n v="4024.902"/>
    <n v="3793.9650000000001"/>
    <n v="4387.8029999999999"/>
    <n v="5311.5510000000004"/>
    <n v="4255.8389999999999"/>
    <n v="2276.3789999999999"/>
    <n v="1550.577"/>
    <n v="626.82899999999995"/>
    <x v="75"/>
    <s v="Indiana, 2010"/>
  </r>
  <r>
    <s v="Adair County"/>
    <s v="Iowa"/>
    <n v="2010"/>
    <n v="7779"/>
    <n v="3862"/>
    <n v="3917"/>
    <n v="474.51900000000001"/>
    <n v="987.93299999999999"/>
    <n v="863.46900000000005"/>
    <n v="684.55199999999991"/>
    <n v="910.14300000000003"/>
    <n v="1197.9659999999999"/>
    <n v="933.48"/>
    <n v="746.78399999999999"/>
    <n v="739.00500000000011"/>
    <n v="241.149"/>
    <x v="76"/>
    <s v="Iowa, 2010"/>
  </r>
  <r>
    <s v="Adams County"/>
    <s v="Iowa"/>
    <n v="2010"/>
    <n v="4127"/>
    <n v="2034"/>
    <n v="2093"/>
    <n v="202.22300000000001"/>
    <n v="474.60500000000002"/>
    <n v="429.20799999999997"/>
    <n v="474.60500000000002"/>
    <n v="420.95400000000001"/>
    <n v="722.22500000000002"/>
    <n v="532.38300000000004"/>
    <n v="449.84300000000002"/>
    <n v="272.38200000000001"/>
    <n v="152.69900000000001"/>
    <x v="76"/>
    <s v="Iowa, 2010"/>
  </r>
  <r>
    <s v="Allamakee County"/>
    <s v="Iowa"/>
    <n v="2010"/>
    <n v="14331"/>
    <n v="7247"/>
    <n v="7084"/>
    <n v="960.17700000000002"/>
    <n v="1777.0439999999999"/>
    <n v="1691.058"/>
    <n v="1461.7619999999999"/>
    <n v="1648.0650000000001"/>
    <n v="2149.6499999999996"/>
    <n v="1877.3610000000001"/>
    <n v="1375.7759999999998"/>
    <n v="1003.1700000000001"/>
    <n v="372.60599999999999"/>
    <x v="76"/>
    <s v="Iowa, 2010"/>
  </r>
  <r>
    <s v="Appanoose County"/>
    <s v="Iowa"/>
    <n v="2010"/>
    <n v="13029"/>
    <n v="6288"/>
    <n v="6741"/>
    <n v="885.97199999999998"/>
    <n v="1589.538"/>
    <n v="1498.335"/>
    <n v="1315.9290000000001"/>
    <n v="1498.335"/>
    <n v="1928.2919999999999"/>
    <n v="1706.799"/>
    <n v="1250.7840000000001"/>
    <n v="925.05899999999997"/>
    <n v="442.98599999999999"/>
    <x v="76"/>
    <s v="Iowa, 2010"/>
  </r>
  <r>
    <s v="Audubon County"/>
    <s v="Iowa"/>
    <n v="2010"/>
    <n v="6186"/>
    <n v="2988"/>
    <n v="3198"/>
    <n v="327.858"/>
    <n v="773.25"/>
    <n v="668.08799999999997"/>
    <n v="519.62400000000002"/>
    <n v="699.01800000000003"/>
    <n v="995.94599999999991"/>
    <n v="773.25"/>
    <n v="630.97199999999998"/>
    <n v="463.95000000000005"/>
    <n v="340.23"/>
    <x v="76"/>
    <s v="Iowa, 2010"/>
  </r>
  <r>
    <s v="Charlevoix County"/>
    <s v="Michigan"/>
    <n v="2010"/>
    <n v="26098"/>
    <n v="13083"/>
    <n v="13015"/>
    <n v="1644.174"/>
    <n v="3836.4059999999999"/>
    <n v="3027.3679999999999"/>
    <n v="2818.5839999999998"/>
    <n v="3732.0140000000001"/>
    <n v="4201.7780000000002"/>
    <n v="2896.8780000000002"/>
    <n v="1905.154"/>
    <n v="1435.3899999999999"/>
    <n v="574.15599999999995"/>
    <x v="77"/>
    <s v="Michigan, 2010"/>
  </r>
  <r>
    <s v="Black Hawk County"/>
    <s v="Iowa"/>
    <n v="2010"/>
    <n v="129252"/>
    <n v="62698"/>
    <n v="66554"/>
    <n v="8272.1280000000006"/>
    <n v="14993.232"/>
    <n v="25591.896000000001"/>
    <n v="16415.004000000001"/>
    <n v="14346.972000000002"/>
    <n v="17319.768"/>
    <n v="14734.727999999999"/>
    <n v="8659.884"/>
    <n v="6333.348"/>
    <n v="2972.7959999999998"/>
    <x v="76"/>
    <s v="Iowa, 2010"/>
  </r>
  <r>
    <s v="Boone County"/>
    <s v="Iowa"/>
    <n v="2010"/>
    <n v="26424"/>
    <n v="13177"/>
    <n v="13247"/>
    <n v="1585.44"/>
    <n v="3461.5439999999999"/>
    <n v="3329.424"/>
    <n v="3250.152"/>
    <n v="3223.7280000000001"/>
    <n v="4122.1440000000002"/>
    <n v="3250.152"/>
    <n v="1981.8000000000002"/>
    <n v="1532.5920000000001"/>
    <n v="687.024"/>
    <x v="76"/>
    <s v="Iowa, 2010"/>
  </r>
  <r>
    <s v="Bremer County"/>
    <s v="Iowa"/>
    <n v="2010"/>
    <n v="24185"/>
    <n v="11878"/>
    <n v="12307"/>
    <n v="1378.5450000000001"/>
    <n v="3023.125"/>
    <n v="4038.8949999999995"/>
    <n v="2466.87"/>
    <n v="2926.3850000000002"/>
    <n v="3313.3450000000003"/>
    <n v="2950.5699999999997"/>
    <n v="2031.54"/>
    <n v="1330.175"/>
    <n v="725.55"/>
    <x v="76"/>
    <s v="Iowa, 2010"/>
  </r>
  <r>
    <s v="Buchanan County"/>
    <s v="Iowa"/>
    <n v="2010"/>
    <n v="21026"/>
    <n v="10441"/>
    <n v="10585"/>
    <n v="1619.002"/>
    <n v="3153.9"/>
    <n v="2565.172"/>
    <n v="2375.9380000000001"/>
    <n v="2565.172"/>
    <n v="3069.7960000000003"/>
    <n v="2460.0420000000004"/>
    <n v="1661.0540000000001"/>
    <n v="1093.3519999999999"/>
    <n v="441.54599999999999"/>
    <x v="76"/>
    <s v="Iowa, 2010"/>
  </r>
  <r>
    <s v="Buena Vista County"/>
    <s v="Iowa"/>
    <n v="2010"/>
    <n v="19980"/>
    <n v="10036"/>
    <n v="9944"/>
    <n v="1338.66"/>
    <n v="2677.3199999999997"/>
    <n v="3436.56"/>
    <n v="2157.84"/>
    <n v="2197.8000000000002"/>
    <n v="2917.08"/>
    <n v="2137.8599999999997"/>
    <n v="1278.72"/>
    <n v="1318.68"/>
    <n v="539.46"/>
    <x v="76"/>
    <s v="Iowa, 2010"/>
  </r>
  <r>
    <s v="Butler County"/>
    <s v="Iowa"/>
    <n v="2010"/>
    <n v="14892"/>
    <n v="7271"/>
    <n v="7621"/>
    <n v="953.08799999999997"/>
    <n v="1861.5"/>
    <n v="1548.768"/>
    <n v="1548.768"/>
    <n v="1742.364"/>
    <n v="2218.9080000000004"/>
    <n v="2040.2040000000002"/>
    <n v="1370.0639999999999"/>
    <n v="1116.9000000000001"/>
    <n v="476.54399999999998"/>
    <x v="76"/>
    <s v="Iowa, 2010"/>
  </r>
  <r>
    <s v="Carroll County"/>
    <s v="Iowa"/>
    <n v="2010"/>
    <n v="20805"/>
    <n v="10079"/>
    <n v="10726"/>
    <n v="1393.9349999999999"/>
    <n v="2808.6750000000002"/>
    <n v="2413.38"/>
    <n v="2122.11"/>
    <n v="2475.7950000000001"/>
    <n v="3307.9949999999999"/>
    <n v="2330.16"/>
    <n v="1685.2049999999999"/>
    <n v="1601.9849999999999"/>
    <n v="644.95500000000004"/>
    <x v="76"/>
    <s v="Iowa, 2010"/>
  </r>
  <r>
    <s v="Cass County"/>
    <s v="Iowa"/>
    <n v="2010"/>
    <n v="13969"/>
    <n v="6922"/>
    <n v="7047"/>
    <n v="852.10900000000004"/>
    <n v="1648.3420000000001"/>
    <n v="1662.3110000000001"/>
    <n v="1396.9"/>
    <n v="1480.7139999999999"/>
    <n v="2151.2260000000001"/>
    <n v="1802.001"/>
    <n v="1424.838"/>
    <n v="1019.737"/>
    <n v="530.822"/>
    <x v="76"/>
    <s v="Iowa, 2010"/>
  </r>
  <r>
    <s v="Cedar County"/>
    <s v="Iowa"/>
    <n v="2010"/>
    <n v="18414"/>
    <n v="9030"/>
    <n v="9384"/>
    <n v="1141.6679999999999"/>
    <n v="2485.8900000000003"/>
    <n v="2007.1260000000002"/>
    <n v="2062.3679999999999"/>
    <n v="2356.9920000000002"/>
    <n v="2946.24"/>
    <n v="2338.578"/>
    <n v="1454.7059999999999"/>
    <n v="1160.0819999999999"/>
    <n v="460.35"/>
    <x v="76"/>
    <s v="Iowa, 2010"/>
  </r>
  <r>
    <s v="Cerro Gordo County"/>
    <s v="Iowa"/>
    <n v="2010"/>
    <n v="44324"/>
    <n v="21467"/>
    <n v="22857"/>
    <n v="2482.1439999999998"/>
    <n v="5363.2039999999997"/>
    <n v="5540.5"/>
    <n v="4786.9920000000002"/>
    <n v="5318.88"/>
    <n v="7047.5159999999996"/>
    <n v="5806.4439999999995"/>
    <n v="3678.8919999999998"/>
    <n v="3147.0039999999999"/>
    <n v="1196.748"/>
    <x v="76"/>
    <s v="Iowa, 2010"/>
  </r>
  <r>
    <s v="Cherokee County"/>
    <s v="Iowa"/>
    <n v="2010"/>
    <n v="12086"/>
    <n v="5973"/>
    <n v="6113"/>
    <n v="616.38599999999997"/>
    <n v="1426.1480000000001"/>
    <n v="1353.6320000000001"/>
    <n v="1099.826"/>
    <n v="1281.116"/>
    <n v="2066.7060000000001"/>
    <n v="1631.61"/>
    <n v="1148.17"/>
    <n v="1003.138"/>
    <n v="483.44"/>
    <x v="76"/>
    <s v="Iowa, 2010"/>
  </r>
  <r>
    <s v="Chickasaw County"/>
    <s v="Iowa"/>
    <n v="2010"/>
    <n v="12499"/>
    <n v="6279"/>
    <n v="6220"/>
    <n v="774.93799999999999"/>
    <n v="1624.87"/>
    <n v="1437.385"/>
    <n v="1212.403"/>
    <n v="1474.8820000000001"/>
    <n v="1974.8419999999999"/>
    <n v="1649.8679999999999"/>
    <n v="1149.9079999999999"/>
    <n v="887.42900000000009"/>
    <n v="324.97399999999999"/>
    <x v="76"/>
    <s v="Iowa, 2010"/>
  </r>
  <r>
    <s v="Clarke County"/>
    <s v="Iowa"/>
    <n v="2010"/>
    <n v="9218"/>
    <n v="4628"/>
    <n v="4590"/>
    <n v="626.82399999999996"/>
    <n v="1355.0459999999998"/>
    <n v="1060.07"/>
    <n v="1050.8519999999999"/>
    <n v="1023.198"/>
    <n v="1410.3539999999998"/>
    <n v="1115.3779999999999"/>
    <n v="746.65800000000002"/>
    <n v="580.73400000000004"/>
    <n v="239.66800000000001"/>
    <x v="76"/>
    <s v="Iowa, 2010"/>
  </r>
  <r>
    <s v="Clay County"/>
    <s v="Iowa"/>
    <n v="2010"/>
    <n v="16718"/>
    <n v="8134"/>
    <n v="8584"/>
    <n v="1036.5160000000001"/>
    <n v="2089.75"/>
    <n v="1939.288"/>
    <n v="1905.8520000000001"/>
    <n v="1956.0059999999999"/>
    <n v="2641.444"/>
    <n v="2073.0320000000002"/>
    <n v="1354.1579999999999"/>
    <n v="1136.8240000000001"/>
    <n v="601.84799999999996"/>
    <x v="76"/>
    <s v="Iowa, 2010"/>
  </r>
  <r>
    <s v="Clayton County"/>
    <s v="Iowa"/>
    <n v="2010"/>
    <n v="18202"/>
    <n v="9165"/>
    <n v="9037"/>
    <n v="1073.9179999999999"/>
    <n v="2329.8560000000002"/>
    <n v="2093.23"/>
    <n v="1692.7860000000001"/>
    <n v="2111.4319999999998"/>
    <n v="3039.7340000000004"/>
    <n v="2402.6639999999998"/>
    <n v="1674.5840000000001"/>
    <n v="1237.7360000000001"/>
    <n v="564.26199999999994"/>
    <x v="76"/>
    <s v="Iowa, 2010"/>
  </r>
  <r>
    <s v="Clinton County"/>
    <s v="Iowa"/>
    <n v="2010"/>
    <n v="49274"/>
    <n v="24164"/>
    <n v="25110"/>
    <n v="3005.7139999999999"/>
    <n v="6701.2639999999992"/>
    <n v="6159.25"/>
    <n v="5173.7700000000004"/>
    <n v="6356.3459999999995"/>
    <n v="7736.018"/>
    <n v="6011.4279999999999"/>
    <n v="4089.7420000000002"/>
    <n v="3054.9879999999998"/>
    <n v="1084.028"/>
    <x v="76"/>
    <s v="Iowa, 2010"/>
  </r>
  <r>
    <s v="Crawford County"/>
    <s v="Iowa"/>
    <n v="2010"/>
    <n v="16951"/>
    <n v="8574"/>
    <n v="8377"/>
    <n v="1220.472"/>
    <n v="2390.0909999999999"/>
    <n v="2322.2870000000003"/>
    <n v="1932.4140000000002"/>
    <n v="1813.7570000000001"/>
    <n v="2491.797"/>
    <n v="1932.4140000000002"/>
    <n v="1373.0309999999999"/>
    <n v="983.15800000000002"/>
    <n v="457.67700000000002"/>
    <x v="76"/>
    <s v="Iowa, 2010"/>
  </r>
  <r>
    <s v="Dallas County"/>
    <s v="Iowa"/>
    <n v="2010"/>
    <n v="61714"/>
    <n v="30120"/>
    <n v="31594"/>
    <n v="5183.9759999999997"/>
    <n v="9997.6679999999997"/>
    <n v="6418.2559999999994"/>
    <n v="9812.5259999999998"/>
    <n v="9997.6680000000015"/>
    <n v="8393.1039999999994"/>
    <n v="5862.83"/>
    <n v="3209.1279999999997"/>
    <n v="2036.5619999999999"/>
    <n v="802.28200000000004"/>
    <x v="76"/>
    <s v="Iowa, 2010"/>
  </r>
  <r>
    <s v="Davis County"/>
    <s v="Iowa"/>
    <n v="2010"/>
    <n v="8687"/>
    <n v="4309"/>
    <n v="4378"/>
    <n v="721.02099999999996"/>
    <n v="1363.8589999999999"/>
    <n v="1068.501"/>
    <n v="851.32600000000002"/>
    <n v="1007.692"/>
    <n v="1250.9279999999999"/>
    <n v="972.94399999999996"/>
    <n v="747.08199999999999"/>
    <n v="469.09799999999996"/>
    <n v="243.23599999999999"/>
    <x v="76"/>
    <s v="Iowa, 2010"/>
  </r>
  <r>
    <s v="Decatur County"/>
    <s v="Iowa"/>
    <n v="2010"/>
    <n v="8508"/>
    <n v="4269"/>
    <n v="4239"/>
    <n v="510.48"/>
    <n v="1029.4680000000001"/>
    <n v="1642.0439999999999"/>
    <n v="765.72"/>
    <n v="910.35599999999999"/>
    <n v="1123.056"/>
    <n v="978.42000000000007"/>
    <n v="723.18000000000006"/>
    <n v="553.02"/>
    <n v="272.25599999999997"/>
    <x v="76"/>
    <s v="Iowa, 2010"/>
  </r>
  <r>
    <s v="Delaware County"/>
    <s v="Iowa"/>
    <n v="2010"/>
    <n v="17857"/>
    <n v="8797"/>
    <n v="9060"/>
    <n v="1107.134"/>
    <n v="2517.837"/>
    <n v="2142.84"/>
    <n v="1749.9859999999999"/>
    <n v="2321.41"/>
    <n v="3017.8329999999996"/>
    <n v="2017.8409999999999"/>
    <n v="1482.1309999999999"/>
    <n v="1160.7049999999999"/>
    <n v="339.28300000000002"/>
    <x v="76"/>
    <s v="Iowa, 2010"/>
  </r>
  <r>
    <s v="Dickinson County"/>
    <s v="Iowa"/>
    <n v="2010"/>
    <n v="16665"/>
    <n v="8306"/>
    <n v="8359"/>
    <n v="783.255"/>
    <n v="1766.49"/>
    <n v="1683.165"/>
    <n v="1633.17"/>
    <n v="1916.4749999999999"/>
    <n v="2599.7399999999998"/>
    <n v="2649.7349999999997"/>
    <n v="1783.155"/>
    <n v="1349.865"/>
    <n v="516.61500000000001"/>
    <x v="76"/>
    <s v="Iowa, 2010"/>
  </r>
  <r>
    <s v="Dubuque County"/>
    <s v="Iowa"/>
    <n v="2010"/>
    <n v="92547"/>
    <n v="45367"/>
    <n v="47180"/>
    <n v="5923.0079999999998"/>
    <n v="12401.297999999999"/>
    <n v="13696.956"/>
    <n v="10735.452000000001"/>
    <n v="11660.922"/>
    <n v="13419.314999999999"/>
    <n v="10735.452000000001"/>
    <n v="6848.4780000000001"/>
    <n v="4997.5380000000005"/>
    <n v="2128.5810000000001"/>
    <x v="76"/>
    <s v="Iowa, 2010"/>
  </r>
  <r>
    <s v="Emmet County"/>
    <s v="Iowa"/>
    <n v="2010"/>
    <n v="10389"/>
    <n v="5241"/>
    <n v="5148"/>
    <n v="602.56200000000001"/>
    <n v="1340.181"/>
    <n v="1371.348"/>
    <n v="1194.7349999999999"/>
    <n v="1070.067"/>
    <n v="1516.7939999999999"/>
    <n v="1298.625"/>
    <n v="883.06500000000005"/>
    <n v="706.452"/>
    <n v="394.78199999999998"/>
    <x v="76"/>
    <s v="Iowa, 2010"/>
  </r>
  <r>
    <s v="Fayette County"/>
    <s v="Iowa"/>
    <n v="2010"/>
    <n v="20992"/>
    <n v="10319"/>
    <n v="10673"/>
    <n v="1154.56"/>
    <n v="2686.9760000000001"/>
    <n v="2896.8960000000002"/>
    <n v="2036.2239999999999"/>
    <n v="2330.1120000000001"/>
    <n v="3190.7840000000001"/>
    <n v="2561.0240000000003"/>
    <n v="1973.248"/>
    <n v="1385.472"/>
    <n v="755.71199999999999"/>
    <x v="76"/>
    <s v="Iowa, 2010"/>
  </r>
  <r>
    <s v="Floyd County"/>
    <s v="Iowa"/>
    <n v="2010"/>
    <n v="16394"/>
    <n v="7990"/>
    <n v="8404"/>
    <n v="1098.3979999999999"/>
    <n v="2147.614"/>
    <n v="1885.31"/>
    <n v="1639.4"/>
    <n v="1901.704"/>
    <n v="2327.9479999999999"/>
    <n v="2114.826"/>
    <n v="1541.0360000000001"/>
    <n v="1049.2159999999999"/>
    <n v="655.76"/>
    <x v="76"/>
    <s v="Iowa, 2010"/>
  </r>
  <r>
    <s v="Franklin County"/>
    <s v="Iowa"/>
    <n v="2010"/>
    <n v="10697"/>
    <n v="5314"/>
    <n v="5383"/>
    <n v="631.12300000000005"/>
    <n v="1454.7919999999999"/>
    <n v="1176.67"/>
    <n v="1080.3969999999999"/>
    <n v="1208.761"/>
    <n v="1593.8530000000001"/>
    <n v="1433.3980000000001"/>
    <n v="919.94200000000001"/>
    <n v="845.06299999999999"/>
    <n v="342.30399999999997"/>
    <x v="76"/>
    <s v="Iowa, 2010"/>
  </r>
  <r>
    <s v="Fremont County"/>
    <s v="Iowa"/>
    <n v="2010"/>
    <n v="7528"/>
    <n v="3759"/>
    <n v="3769"/>
    <n v="436.62400000000002"/>
    <n v="956.05600000000004"/>
    <n v="858.19200000000001"/>
    <n v="730.21600000000001"/>
    <n v="843.13599999999997"/>
    <n v="1189.424"/>
    <n v="1068.9760000000001"/>
    <n v="662.46400000000006"/>
    <n v="526.96"/>
    <n v="255.952"/>
    <x v="76"/>
    <s v="Iowa, 2010"/>
  </r>
  <r>
    <s v="Greene County"/>
    <s v="Iowa"/>
    <n v="2010"/>
    <n v="9448"/>
    <n v="4670"/>
    <n v="4778"/>
    <n v="500.74400000000003"/>
    <n v="1228.24"/>
    <n v="1095.9680000000001"/>
    <n v="850.32"/>
    <n v="1086.52"/>
    <n v="1483.336"/>
    <n v="1237.6880000000001"/>
    <n v="888.11199999999997"/>
    <n v="765.28800000000001"/>
    <n v="321.23200000000003"/>
    <x v="76"/>
    <s v="Iowa, 2010"/>
  </r>
  <r>
    <s v="Grundy County"/>
    <s v="Iowa"/>
    <n v="2010"/>
    <n v="12401"/>
    <n v="6102"/>
    <n v="6299"/>
    <n v="731.65899999999999"/>
    <n v="1649.3330000000001"/>
    <n v="1401.3130000000001"/>
    <n v="1252.5010000000002"/>
    <n v="1525.3229999999999"/>
    <n v="1909.7539999999999"/>
    <n v="1562.5260000000001"/>
    <n v="1116.0900000000001"/>
    <n v="855.6690000000001"/>
    <n v="372.03"/>
    <x v="76"/>
    <s v="Iowa, 2010"/>
  </r>
  <r>
    <s v="Guthrie County"/>
    <s v="Iowa"/>
    <n v="2010"/>
    <n v="11040"/>
    <n v="5442"/>
    <n v="5598"/>
    <n v="640.32000000000005"/>
    <n v="1501.44"/>
    <n v="1104"/>
    <n v="1015.6800000000001"/>
    <n v="1402.08"/>
    <n v="1755.3600000000001"/>
    <n v="1479.3600000000001"/>
    <n v="1059.8399999999999"/>
    <n v="695.52"/>
    <n v="386.4"/>
    <x v="76"/>
    <s v="Iowa, 2010"/>
  </r>
  <r>
    <s v="Hamilton County"/>
    <s v="Iowa"/>
    <n v="2010"/>
    <n v="15874"/>
    <n v="7869"/>
    <n v="8005"/>
    <n v="936.56600000000003"/>
    <n v="2222.3599999999997"/>
    <n v="1793.7619999999999"/>
    <n v="1873.1320000000001"/>
    <n v="1920.7539999999999"/>
    <n v="2381.1"/>
    <n v="1889.0059999999999"/>
    <n v="1269.92"/>
    <n v="1111.1799999999998"/>
    <n v="476.22"/>
    <x v="76"/>
    <s v="Iowa, 2010"/>
  </r>
  <r>
    <s v="Hancock County"/>
    <s v="Iowa"/>
    <n v="2010"/>
    <n v="11505"/>
    <n v="5753"/>
    <n v="5752"/>
    <n v="667.29"/>
    <n v="1541.67"/>
    <n v="1242.54"/>
    <n v="1219.53"/>
    <n v="1277.0549999999998"/>
    <n v="1898.3249999999998"/>
    <n v="1518.66"/>
    <n v="1000.9349999999999"/>
    <n v="713.31"/>
    <n v="437.19"/>
    <x v="76"/>
    <s v="Iowa, 2010"/>
  </r>
  <r>
    <s v="Hardin County"/>
    <s v="Iowa"/>
    <n v="2010"/>
    <n v="17685"/>
    <n v="8829"/>
    <n v="8856"/>
    <n v="990.36"/>
    <n v="2299.0500000000002"/>
    <n v="2316.7349999999997"/>
    <n v="1644.7049999999999"/>
    <n v="1945.35"/>
    <n v="2688.12"/>
    <n v="2104.5149999999999"/>
    <n v="1644.7049999999999"/>
    <n v="1344.06"/>
    <n v="707.4"/>
    <x v="76"/>
    <s v="Iowa, 2010"/>
  </r>
  <r>
    <s v="Harrison County"/>
    <s v="Iowa"/>
    <n v="2010"/>
    <n v="15073"/>
    <n v="7443"/>
    <n v="7630"/>
    <n v="904.38"/>
    <n v="2019.7819999999999"/>
    <n v="1763.5410000000002"/>
    <n v="1477.154"/>
    <n v="1974.5630000000001"/>
    <n v="2411.6800000000003"/>
    <n v="1853.9789999999998"/>
    <n v="1296.278"/>
    <n v="829.01499999999999"/>
    <n v="542.62800000000004"/>
    <x v="76"/>
    <s v="Iowa, 2010"/>
  </r>
  <r>
    <s v="Henry County"/>
    <s v="Iowa"/>
    <n v="2010"/>
    <n v="20263"/>
    <n v="10151"/>
    <n v="10112"/>
    <n v="1377.884"/>
    <n v="2694.9790000000003"/>
    <n v="2715.2420000000002"/>
    <n v="2269.4560000000001"/>
    <n v="2674.7159999999999"/>
    <n v="2816.5569999999998"/>
    <n v="2634.19"/>
    <n v="1479.1990000000001"/>
    <n v="1094.202"/>
    <n v="526.83799999999997"/>
    <x v="76"/>
    <s v="Iowa, 2010"/>
  </r>
  <r>
    <s v="Howard County"/>
    <s v="Iowa"/>
    <n v="2010"/>
    <n v="9610"/>
    <n v="4745"/>
    <n v="4865"/>
    <n v="653.48"/>
    <n v="1287.7399999999998"/>
    <n v="1153.1999999999998"/>
    <n v="1047.49"/>
    <n v="1105.1500000000001"/>
    <n v="1431.8899999999999"/>
    <n v="1076.32"/>
    <n v="826.46"/>
    <n v="557.38"/>
    <n v="461.28"/>
    <x v="76"/>
    <s v="Iowa, 2010"/>
  </r>
  <r>
    <s v="Humboldt County"/>
    <s v="Iowa"/>
    <n v="2010"/>
    <n v="9905"/>
    <n v="4847"/>
    <n v="5058"/>
    <n v="624.01499999999999"/>
    <n v="1307.46"/>
    <n v="1109.3599999999999"/>
    <n v="1000.405"/>
    <n v="1069.74"/>
    <n v="1564.99"/>
    <n v="1139.075"/>
    <n v="901.35500000000002"/>
    <n v="782.495"/>
    <n v="386.29500000000002"/>
    <x v="76"/>
    <s v="Iowa, 2010"/>
  </r>
  <r>
    <s v="Ida County"/>
    <s v="Iowa"/>
    <n v="2010"/>
    <n v="7172"/>
    <n v="3551"/>
    <n v="3621"/>
    <n v="480.524"/>
    <n v="925.1880000000001"/>
    <n v="810.43599999999992"/>
    <n v="666.99599999999998"/>
    <n v="774.57600000000002"/>
    <n v="1118.8319999999999"/>
    <n v="910.84400000000005"/>
    <n v="638.30799999999999"/>
    <n v="588.10400000000004"/>
    <n v="258.19200000000001"/>
    <x v="76"/>
    <s v="Iowa, 2010"/>
  </r>
  <r>
    <s v="Iowa County"/>
    <s v="Iowa"/>
    <n v="2010"/>
    <n v="16353"/>
    <n v="8031"/>
    <n v="8322"/>
    <n v="997.53300000000002"/>
    <n v="2273.067"/>
    <n v="1766.1239999999998"/>
    <n v="1700.712"/>
    <n v="2142.2429999999999"/>
    <n v="2730.951"/>
    <n v="1913.3009999999999"/>
    <n v="1291.8870000000002"/>
    <n v="899.41500000000008"/>
    <n v="605.06100000000004"/>
    <x v="76"/>
    <s v="Iowa, 2010"/>
  </r>
  <r>
    <s v="Jackson County"/>
    <s v="Iowa"/>
    <n v="2010"/>
    <n v="19942"/>
    <n v="9836"/>
    <n v="10106"/>
    <n v="1056.9259999999999"/>
    <n v="2692.17"/>
    <n v="2313.2719999999999"/>
    <n v="1894.49"/>
    <n v="2592.46"/>
    <n v="3190.7200000000003"/>
    <n v="2552.576"/>
    <n v="1834.664"/>
    <n v="1216.462"/>
    <n v="598.26"/>
    <x v="76"/>
    <s v="Iowa, 2010"/>
  </r>
  <r>
    <s v="Jasper County"/>
    <s v="Iowa"/>
    <n v="2010"/>
    <n v="37050"/>
    <n v="18893"/>
    <n v="18157"/>
    <n v="2223"/>
    <n v="4742.3999999999996"/>
    <n v="4112.55"/>
    <n v="4408.95"/>
    <n v="5038.8"/>
    <n v="5928"/>
    <n v="4594.2"/>
    <n v="2964"/>
    <n v="2074.8000000000002"/>
    <n v="963.3"/>
    <x v="76"/>
    <s v="Iowa, 2010"/>
  </r>
  <r>
    <s v="Jefferson County"/>
    <s v="Iowa"/>
    <n v="2010"/>
    <n v="16643"/>
    <n v="8163"/>
    <n v="8480"/>
    <n v="815.50699999999995"/>
    <n v="1780.8009999999999"/>
    <n v="2097.018"/>
    <n v="1797.444"/>
    <n v="1830.73"/>
    <n v="2696.1660000000002"/>
    <n v="3095.598"/>
    <n v="1231.5820000000001"/>
    <n v="848.79300000000001"/>
    <n v="432.71800000000002"/>
    <x v="76"/>
    <s v="Iowa, 2010"/>
  </r>
  <r>
    <s v="Johnson County"/>
    <s v="Iowa"/>
    <n v="2010"/>
    <n v="126994"/>
    <n v="63145"/>
    <n v="63849"/>
    <n v="7619.64"/>
    <n v="13588.358"/>
    <n v="32637.457999999999"/>
    <n v="20700.021999999997"/>
    <n v="15112.286"/>
    <n v="14858.297999999999"/>
    <n v="11810.441999999999"/>
    <n v="5587.7359999999999"/>
    <n v="3428.8380000000002"/>
    <n v="1523.9280000000001"/>
    <x v="76"/>
    <s v="Iowa, 2010"/>
  </r>
  <r>
    <s v="Jones County"/>
    <s v="Iowa"/>
    <n v="2010"/>
    <n v="20708"/>
    <n v="10742"/>
    <n v="9966"/>
    <n v="1159.6479999999999"/>
    <n v="2567.7920000000004"/>
    <n v="2443.5439999999999"/>
    <n v="2360.712"/>
    <n v="2816.288"/>
    <n v="3251.1559999999999"/>
    <n v="2671.3320000000003"/>
    <n v="1677.348"/>
    <n v="1242.48"/>
    <n v="559.11599999999999"/>
    <x v="76"/>
    <s v="Iowa, 2010"/>
  </r>
  <r>
    <s v="Keokuk County"/>
    <s v="Iowa"/>
    <n v="2010"/>
    <n v="10614"/>
    <n v="5265"/>
    <n v="5349"/>
    <n v="658.06799999999998"/>
    <n v="1422.2759999999998"/>
    <n v="1220.6100000000001"/>
    <n v="1072.0140000000001"/>
    <n v="1252.452"/>
    <n v="1719.4679999999998"/>
    <n v="1273.6799999999998"/>
    <n v="944.64599999999996"/>
    <n v="679.29600000000005"/>
    <n v="392.71800000000002"/>
    <x v="76"/>
    <s v="Iowa, 2010"/>
  </r>
  <r>
    <s v="Kossuth County"/>
    <s v="Iowa"/>
    <n v="2010"/>
    <n v="15748"/>
    <n v="7722"/>
    <n v="8026"/>
    <n v="913.38400000000001"/>
    <n v="1984.248"/>
    <n v="1748.0279999999998"/>
    <n v="1370.076"/>
    <n v="1669.288"/>
    <n v="2598.42"/>
    <n v="2015.7440000000001"/>
    <n v="1590.548"/>
    <n v="1259.8400000000001"/>
    <n v="598.42399999999998"/>
    <x v="76"/>
    <s v="Iowa, 2010"/>
  </r>
  <r>
    <s v="Lee County"/>
    <s v="Iowa"/>
    <n v="2010"/>
    <n v="35991"/>
    <n v="18212"/>
    <n v="17779"/>
    <n v="2051.4870000000001"/>
    <n v="4534.866"/>
    <n v="4426.893"/>
    <n v="3995.0010000000002"/>
    <n v="4462.884"/>
    <n v="5650.5869999999995"/>
    <n v="4894.7759999999998"/>
    <n v="2987.2530000000002"/>
    <n v="1907.5230000000001"/>
    <n v="1115.721"/>
    <x v="76"/>
    <s v="Iowa, 2010"/>
  </r>
  <r>
    <s v="Linn County"/>
    <s v="Iowa"/>
    <n v="2010"/>
    <n v="207765"/>
    <n v="102291"/>
    <n v="105474"/>
    <n v="13920.254999999999"/>
    <n v="28671.57"/>
    <n v="28879.334999999999"/>
    <n v="28256.04"/>
    <n v="28463.805"/>
    <n v="29710.394999999997"/>
    <n v="23061.915000000001"/>
    <n v="13504.724999999999"/>
    <n v="8726.1299999999992"/>
    <n v="4155.3"/>
    <x v="76"/>
    <s v="Iowa, 2010"/>
  </r>
  <r>
    <s v="Louisa County"/>
    <s v="Iowa"/>
    <n v="2010"/>
    <n v="11683"/>
    <n v="5929"/>
    <n v="5754"/>
    <n v="677.61400000000003"/>
    <n v="1904.3290000000002"/>
    <n v="1425.326"/>
    <n v="1331.8620000000001"/>
    <n v="1507.107"/>
    <n v="1764.133"/>
    <n v="1320.1790000000001"/>
    <n v="887.9079999999999"/>
    <n v="525.73500000000001"/>
    <n v="315.44099999999997"/>
    <x v="76"/>
    <s v="Iowa, 2010"/>
  </r>
  <r>
    <s v="Lucas County"/>
    <s v="Iowa"/>
    <n v="2010"/>
    <n v="9116"/>
    <n v="4488"/>
    <n v="4628"/>
    <n v="546.96"/>
    <n v="1248.8919999999998"/>
    <n v="1048.3399999999999"/>
    <n v="856.904"/>
    <n v="1084.8040000000001"/>
    <n v="1385.6320000000001"/>
    <n v="1166.848"/>
    <n v="829.55600000000004"/>
    <n v="711.048"/>
    <n v="237.01599999999999"/>
    <x v="76"/>
    <s v="Iowa, 2010"/>
  </r>
  <r>
    <s v="Lyon County"/>
    <s v="Iowa"/>
    <n v="2010"/>
    <n v="11564"/>
    <n v="5768"/>
    <n v="5796"/>
    <n v="925.12"/>
    <n v="1711.4720000000002"/>
    <n v="1283.604"/>
    <n v="1352.9879999999998"/>
    <n v="1318.2959999999998"/>
    <n v="1676.78"/>
    <n v="1295.1680000000001"/>
    <n v="878.86400000000003"/>
    <n v="659.14800000000002"/>
    <n v="474.12400000000002"/>
    <x v="76"/>
    <s v="Iowa, 2010"/>
  </r>
  <r>
    <s v="Madison County"/>
    <s v="Iowa"/>
    <n v="2010"/>
    <n v="15488"/>
    <n v="7768"/>
    <n v="7720"/>
    <n v="1099.6479999999999"/>
    <n v="2431.616"/>
    <n v="1626.24"/>
    <n v="1626.24"/>
    <n v="2276.7359999999999"/>
    <n v="2338.6880000000001"/>
    <n v="1796.6080000000002"/>
    <n v="1208.0640000000001"/>
    <n v="712.44799999999998"/>
    <n v="371.71199999999999"/>
    <x v="76"/>
    <s v="Iowa, 2010"/>
  </r>
  <r>
    <s v="Mahaska County"/>
    <s v="Iowa"/>
    <n v="2010"/>
    <n v="22382"/>
    <n v="11288"/>
    <n v="11094"/>
    <n v="1499.5940000000001"/>
    <n v="3088.7159999999999"/>
    <n v="3111.098"/>
    <n v="2618.694"/>
    <n v="2663.4579999999996"/>
    <n v="3267.7719999999999"/>
    <n v="2551.5479999999998"/>
    <n v="1656.268"/>
    <n v="1342.92"/>
    <n v="537.16800000000001"/>
    <x v="76"/>
    <s v="Iowa, 2010"/>
  </r>
  <r>
    <s v="Marion County"/>
    <s v="Iowa"/>
    <n v="2010"/>
    <n v="33378"/>
    <n v="16524"/>
    <n v="16854"/>
    <n v="2169.5700000000002"/>
    <n v="4672.92"/>
    <n v="4939.9439999999995"/>
    <n v="3571.4459999999999"/>
    <n v="4172.25"/>
    <n v="4839.8100000000004"/>
    <n v="3805.0920000000001"/>
    <n v="2570.1059999999998"/>
    <n v="1869.1679999999999"/>
    <n v="801.072"/>
    <x v="76"/>
    <s v="Iowa, 2010"/>
  </r>
  <r>
    <s v="Marshall County"/>
    <s v="Iowa"/>
    <n v="2010"/>
    <n v="40131"/>
    <n v="20047"/>
    <n v="20084"/>
    <n v="2929.5630000000001"/>
    <n v="5417.6849999999995"/>
    <n v="5217.03"/>
    <n v="4374.2790000000005"/>
    <n v="4855.8510000000006"/>
    <n v="5738.7330000000002"/>
    <n v="4976.2439999999997"/>
    <n v="3170.3490000000002"/>
    <n v="2447.991"/>
    <n v="923.01300000000003"/>
    <x v="76"/>
    <s v="Iowa, 2010"/>
  </r>
  <r>
    <s v="Mills County"/>
    <s v="Iowa"/>
    <n v="2010"/>
    <n v="15157"/>
    <n v="7600"/>
    <n v="7557"/>
    <n v="970.048"/>
    <n v="2197.7649999999999"/>
    <n v="1636.9560000000001"/>
    <n v="1621.799"/>
    <n v="2061.3519999999999"/>
    <n v="2516.0619999999999"/>
    <n v="2137.1369999999997"/>
    <n v="1060.99"/>
    <n v="651.75099999999998"/>
    <n v="303.14"/>
    <x v="76"/>
    <s v="Iowa, 2010"/>
  </r>
  <r>
    <s v="Mitchell County"/>
    <s v="Iowa"/>
    <n v="2010"/>
    <n v="10801"/>
    <n v="5327"/>
    <n v="5474"/>
    <n v="669.66200000000003"/>
    <n v="1566.145"/>
    <n v="1231.3140000000001"/>
    <n v="939.68700000000001"/>
    <n v="1209.712"/>
    <n v="1620.15"/>
    <n v="1220.5129999999999"/>
    <n v="1004.4929999999999"/>
    <n v="896.48299999999995"/>
    <n v="442.84100000000001"/>
    <x v="76"/>
    <s v="Iowa, 2010"/>
  </r>
  <r>
    <s v="Monona County"/>
    <s v="Iowa"/>
    <n v="2010"/>
    <n v="9346"/>
    <n v="4577"/>
    <n v="4769"/>
    <n v="523.37599999999998"/>
    <n v="1168.25"/>
    <n v="971.98399999999992"/>
    <n v="794.41"/>
    <n v="981.32999999999993"/>
    <n v="1495.36"/>
    <n v="1214.98"/>
    <n v="1000.022"/>
    <n v="813.10200000000009"/>
    <n v="392.53199999999998"/>
    <x v="76"/>
    <s v="Iowa, 2010"/>
  </r>
  <r>
    <s v="Monroe County"/>
    <s v="Iowa"/>
    <n v="2010"/>
    <n v="7918"/>
    <n v="3881"/>
    <n v="4037"/>
    <n v="467.16199999999998"/>
    <n v="1045.1759999999999"/>
    <n v="878.89800000000002"/>
    <n v="870.98"/>
    <n v="989.75"/>
    <n v="1156.028"/>
    <n v="1053.0940000000001"/>
    <n v="704.702"/>
    <n v="546.34199999999998"/>
    <n v="213.786"/>
    <x v="76"/>
    <s v="Iowa, 2010"/>
  </r>
  <r>
    <s v="Montgomery County"/>
    <s v="Iowa"/>
    <n v="2010"/>
    <n v="10901"/>
    <n v="5280"/>
    <n v="5621"/>
    <n v="643.15899999999999"/>
    <n v="1417.13"/>
    <n v="1220.912"/>
    <n v="1024.694"/>
    <n v="1275.4169999999999"/>
    <n v="1700.556"/>
    <n v="1449.8330000000001"/>
    <n v="937.4860000000001"/>
    <n v="763.06999999999994"/>
    <n v="457.84199999999998"/>
    <x v="76"/>
    <s v="Iowa, 2010"/>
  </r>
  <r>
    <s v="Muscatine County"/>
    <s v="Iowa"/>
    <n v="2010"/>
    <n v="42501"/>
    <n v="21031"/>
    <n v="21470"/>
    <n v="3017.5709999999999"/>
    <n v="6120.1440000000002"/>
    <n v="5525.13"/>
    <n v="5015.1180000000004"/>
    <n v="5652.6329999999998"/>
    <n v="6375.15"/>
    <n v="5227.6229999999996"/>
    <n v="2847.567"/>
    <n v="1955.046"/>
    <n v="722.51700000000005"/>
    <x v="76"/>
    <s v="Iowa, 2010"/>
  </r>
  <r>
    <s v="O'Brien County"/>
    <s v="Iowa"/>
    <n v="2010"/>
    <n v="14419"/>
    <n v="7131"/>
    <n v="7288"/>
    <n v="908.39700000000005"/>
    <n v="1874.47"/>
    <n v="1643.7660000000001"/>
    <n v="1398.643"/>
    <n v="1513.9949999999999"/>
    <n v="2350.297"/>
    <n v="1730.28"/>
    <n v="1225.615"/>
    <n v="1182.3580000000002"/>
    <n v="591.17899999999997"/>
    <x v="76"/>
    <s v="Iowa, 2010"/>
  </r>
  <r>
    <s v="Osceola County"/>
    <s v="Iowa"/>
    <n v="2010"/>
    <n v="6576"/>
    <n v="3201"/>
    <n v="3375"/>
    <n v="414.28800000000001"/>
    <n v="854.88"/>
    <n v="808.84799999999996"/>
    <n v="664.17599999999993"/>
    <n v="769.39200000000005"/>
    <n v="1039.008"/>
    <n v="729.93599999999992"/>
    <n v="572.11199999999997"/>
    <n v="493.19999999999993"/>
    <n v="223.584"/>
    <x v="76"/>
    <s v="Iowa, 2010"/>
  </r>
  <r>
    <s v="Page County"/>
    <s v="Iowa"/>
    <n v="2010"/>
    <n v="16095"/>
    <n v="8374"/>
    <n v="7721"/>
    <n v="853.03499999999997"/>
    <n v="1802.6399999999999"/>
    <n v="1883.1149999999998"/>
    <n v="1818.7350000000001"/>
    <n v="1995.78"/>
    <n v="2462.5349999999999"/>
    <n v="2124.54"/>
    <n v="1432.4549999999999"/>
    <n v="1207.125"/>
    <n v="515.04"/>
    <x v="76"/>
    <s v="Iowa, 2010"/>
  </r>
  <r>
    <s v="Palo Alto County"/>
    <s v="Iowa"/>
    <n v="2010"/>
    <n v="9508"/>
    <n v="4731"/>
    <n v="4777"/>
    <n v="608.51199999999994"/>
    <n v="1121.944"/>
    <n v="1255.056"/>
    <n v="998.34"/>
    <n v="969.81600000000003"/>
    <n v="1426.2"/>
    <n v="1131.452"/>
    <n v="874.73599999999999"/>
    <n v="732.11599999999999"/>
    <n v="399.33600000000001"/>
    <x v="76"/>
    <s v="Iowa, 2010"/>
  </r>
  <r>
    <s v="Plymouth County"/>
    <s v="Iowa"/>
    <n v="2010"/>
    <n v="24933"/>
    <n v="12285"/>
    <n v="12648"/>
    <n v="1570.779"/>
    <n v="3690.0839999999998"/>
    <n v="2967.027"/>
    <n v="2468.3670000000002"/>
    <n v="3066.759"/>
    <n v="4089.0119999999997"/>
    <n v="2967.027"/>
    <n v="1894.9079999999999"/>
    <n v="1695.444"/>
    <n v="523.59299999999996"/>
    <x v="76"/>
    <s v="Iowa, 2010"/>
  </r>
  <r>
    <s v="Pocahontas County"/>
    <s v="Iowa"/>
    <n v="2010"/>
    <n v="7509"/>
    <n v="3726"/>
    <n v="3783"/>
    <n v="412.995"/>
    <n v="878.553"/>
    <n v="818.48099999999999"/>
    <n v="653.28300000000002"/>
    <n v="788.44499999999994"/>
    <n v="1291.548"/>
    <n v="976.17"/>
    <n v="765.91800000000001"/>
    <n v="480.57600000000002"/>
    <n v="443.03100000000001"/>
    <x v="76"/>
    <s v="Iowa, 2010"/>
  </r>
  <r>
    <s v="Polk County"/>
    <s v="Iowa"/>
    <n v="2010"/>
    <n v="419301"/>
    <n v="205283"/>
    <n v="214018"/>
    <n v="32286.177"/>
    <n v="57863.538"/>
    <n v="55767.032999999996"/>
    <n v="64991.654999999999"/>
    <n v="60379.343999999997"/>
    <n v="59121.441000000006"/>
    <n v="44026.604999999996"/>
    <n v="23480.856"/>
    <n v="15094.835999999999"/>
    <n v="6289.5150000000003"/>
    <x v="76"/>
    <s v="Iowa, 2010"/>
  </r>
  <r>
    <s v="Pottawattamie County"/>
    <s v="Iowa"/>
    <n v="2010"/>
    <n v="91928"/>
    <n v="45048"/>
    <n v="46880"/>
    <n v="6251.1040000000003"/>
    <n v="12042.567999999999"/>
    <n v="12594.135999999999"/>
    <n v="11399.072"/>
    <n v="11766.784"/>
    <n v="14064.984"/>
    <n v="10939.432000000001"/>
    <n v="6710.7439999999997"/>
    <n v="4688.3279999999995"/>
    <n v="1562.7760000000001"/>
    <x v="76"/>
    <s v="Iowa, 2010"/>
  </r>
  <r>
    <s v="Poweshiek County"/>
    <s v="Iowa"/>
    <n v="2010"/>
    <n v="19012"/>
    <n v="9314"/>
    <n v="9698"/>
    <n v="988.62400000000002"/>
    <n v="2243.4160000000002"/>
    <n v="3308.0879999999997"/>
    <n v="1730.0920000000001"/>
    <n v="2110.3319999999999"/>
    <n v="2737.7280000000001"/>
    <n v="2338.4760000000001"/>
    <n v="1654.0439999999999"/>
    <n v="1330.84"/>
    <n v="551.34799999999996"/>
    <x v="76"/>
    <s v="Iowa, 2010"/>
  </r>
  <r>
    <s v="Brule County"/>
    <s v="South Dakota"/>
    <n v="2010"/>
    <n v="5169"/>
    <n v="2520"/>
    <n v="2649"/>
    <n v="320.47800000000001"/>
    <n v="702.98399999999992"/>
    <n v="532.40700000000004"/>
    <n v="449.70299999999997"/>
    <n v="568.58999999999992"/>
    <n v="708.15300000000002"/>
    <n v="656.46299999999997"/>
    <n v="532.40699999999993"/>
    <n v="444.53399999999999"/>
    <n v="242.94300000000001"/>
    <x v="78"/>
    <s v="South Dakota, 2010"/>
  </r>
  <r>
    <s v="Sac County"/>
    <s v="Iowa"/>
    <n v="2010"/>
    <n v="10480"/>
    <n v="5152"/>
    <n v="5328"/>
    <n v="681.2"/>
    <n v="1310"/>
    <n v="1027.04"/>
    <n v="901.28"/>
    <n v="1205.2"/>
    <n v="1676.8000000000002"/>
    <n v="1362.4"/>
    <n v="995.6"/>
    <n v="932.72"/>
    <n v="408.72"/>
    <x v="76"/>
    <s v="Iowa, 2010"/>
  </r>
  <r>
    <s v="Scott County"/>
    <s v="Iowa"/>
    <n v="2010"/>
    <n v="162184"/>
    <n v="79396"/>
    <n v="82788"/>
    <n v="11028.512000000001"/>
    <n v="22381.392"/>
    <n v="21570.472000000002"/>
    <n v="21246.103999999999"/>
    <n v="21408.288"/>
    <n v="24489.784"/>
    <n v="19462.080000000002"/>
    <n v="10704.144"/>
    <n v="6973.9120000000003"/>
    <n v="3081.4960000000001"/>
    <x v="76"/>
    <s v="Iowa, 2010"/>
  </r>
  <r>
    <s v="Shelby County"/>
    <s v="Iowa"/>
    <n v="2010"/>
    <n v="12328"/>
    <n v="6035"/>
    <n v="6293"/>
    <n v="653.38400000000001"/>
    <n v="1688.9360000000001"/>
    <n v="1319.096"/>
    <n v="1035.5519999999999"/>
    <n v="1479.3600000000001"/>
    <n v="2021.7919999999999"/>
    <n v="1553.328"/>
    <n v="1109.52"/>
    <n v="1035.5520000000001"/>
    <n v="406.82400000000001"/>
    <x v="76"/>
    <s v="Iowa, 2010"/>
  </r>
  <r>
    <s v="Sioux County"/>
    <s v="Iowa"/>
    <n v="2010"/>
    <n v="33377"/>
    <n v="16805"/>
    <n v="16572"/>
    <n v="2603.4059999999999"/>
    <n v="4706.1570000000002"/>
    <n v="6341.63"/>
    <n v="3905.1090000000004"/>
    <n v="3404.4539999999997"/>
    <n v="4372.3870000000006"/>
    <n v="3204.192"/>
    <n v="2169.5050000000001"/>
    <n v="1702.2269999999999"/>
    <n v="967.93299999999999"/>
    <x v="76"/>
    <s v="Iowa, 2010"/>
  </r>
  <r>
    <s v="Story County"/>
    <s v="Iowa"/>
    <n v="2010"/>
    <n v="87594"/>
    <n v="45328"/>
    <n v="42266"/>
    <n v="4379.7"/>
    <n v="8496.6179999999986"/>
    <n v="28730.832000000002"/>
    <n v="11912.784"/>
    <n v="8409.0239999999994"/>
    <n v="9547.7459999999992"/>
    <n v="7445.49"/>
    <n v="4292.1059999999998"/>
    <n v="2803.0079999999998"/>
    <n v="1576.692"/>
    <x v="76"/>
    <s v="Iowa, 2010"/>
  </r>
  <r>
    <s v="Tama County"/>
    <s v="Iowa"/>
    <n v="2010"/>
    <n v="17952"/>
    <n v="8777"/>
    <n v="9175"/>
    <n v="1130.9760000000001"/>
    <n v="2585.0880000000002"/>
    <n v="2136.288"/>
    <n v="1759.296"/>
    <n v="2172.192"/>
    <n v="2656.8960000000002"/>
    <n v="2172.192"/>
    <n v="1525.92"/>
    <n v="1220.7360000000001"/>
    <n v="556.51199999999994"/>
    <x v="76"/>
    <s v="Iowa, 2010"/>
  </r>
  <r>
    <s v="Taylor County"/>
    <s v="Iowa"/>
    <n v="2010"/>
    <n v="6402"/>
    <n v="3145"/>
    <n v="3257"/>
    <n v="396.92399999999998"/>
    <n v="857.86799999999994"/>
    <n v="672.21"/>
    <n v="640.20000000000005"/>
    <n v="710.62200000000007"/>
    <n v="909.08400000000006"/>
    <n v="838.66200000000003"/>
    <n v="608.19000000000005"/>
    <n v="518.56200000000001"/>
    <n v="243.27600000000001"/>
    <x v="76"/>
    <s v="Iowa, 2010"/>
  </r>
  <r>
    <s v="Union County"/>
    <s v="Iowa"/>
    <n v="2010"/>
    <n v="12409"/>
    <n v="5990"/>
    <n v="6419"/>
    <n v="769.35799999999995"/>
    <n v="1613.17"/>
    <n v="1675.2150000000001"/>
    <n v="1352.5810000000001"/>
    <n v="1364.99"/>
    <n v="1786.896"/>
    <n v="1625.579"/>
    <n v="1054.7649999999999"/>
    <n v="831.40300000000002"/>
    <n v="322.63400000000001"/>
    <x v="76"/>
    <s v="Iowa, 2010"/>
  </r>
  <r>
    <s v="Van Buren County"/>
    <s v="Iowa"/>
    <n v="2010"/>
    <n v="7645"/>
    <n v="3819"/>
    <n v="3826"/>
    <n v="466.34500000000003"/>
    <n v="947.98"/>
    <n v="863.88499999999999"/>
    <n v="787.43499999999995"/>
    <n v="879.17499999999995"/>
    <n v="1154.395"/>
    <n v="1009.1399999999999"/>
    <n v="779.79"/>
    <n v="527.505"/>
    <n v="229.35"/>
    <x v="76"/>
    <s v="Iowa, 2010"/>
  </r>
  <r>
    <s v="Logan County"/>
    <s v="West Virginia"/>
    <n v="2010"/>
    <n v="35553"/>
    <n v="17335"/>
    <n v="18218"/>
    <n v="2382.0509999999999"/>
    <n v="4301.9130000000005"/>
    <n v="4941.8670000000002"/>
    <n v="4266.3600000000006"/>
    <n v="4266.3600000000006"/>
    <n v="5368.5030000000006"/>
    <n v="4230.8069999999998"/>
    <n v="2808.6869999999999"/>
    <n v="2062.0740000000001"/>
    <n v="888.82500000000005"/>
    <x v="79"/>
    <s v="West Virginia, 2010"/>
  </r>
  <r>
    <s v="Warren County"/>
    <s v="Iowa"/>
    <n v="2010"/>
    <n v="45346"/>
    <n v="21987"/>
    <n v="23359"/>
    <n v="2902.1439999999998"/>
    <n v="6847.2459999999992"/>
    <n v="6393.7860000000001"/>
    <n v="4852.0220000000008"/>
    <n v="6348.44"/>
    <n v="6892.5919999999996"/>
    <n v="5260.1360000000004"/>
    <n v="3128.8739999999998"/>
    <n v="1904.5320000000002"/>
    <n v="906.92"/>
    <x v="76"/>
    <s v="Iowa, 2010"/>
  </r>
  <r>
    <s v="Washington County"/>
    <s v="Iowa"/>
    <n v="2010"/>
    <n v="21626"/>
    <n v="10670"/>
    <n v="10956"/>
    <n v="1384.0640000000001"/>
    <n v="3049.2660000000001"/>
    <n v="2443.7379999999998"/>
    <n v="2249.1040000000003"/>
    <n v="2789.7539999999999"/>
    <n v="3243.9"/>
    <n v="2659.998"/>
    <n v="1708.454"/>
    <n v="1470.568"/>
    <n v="583.90200000000004"/>
    <x v="76"/>
    <s v="Iowa, 2010"/>
  </r>
  <r>
    <s v="Wayne County"/>
    <s v="Iowa"/>
    <n v="2010"/>
    <n v="6404"/>
    <n v="3104"/>
    <n v="3300"/>
    <n v="384.24"/>
    <n v="794.096"/>
    <n v="736.46"/>
    <n v="550.74400000000003"/>
    <n v="685.22800000000007"/>
    <n v="999.024"/>
    <n v="781.28800000000001"/>
    <n v="704.44"/>
    <n v="550.74399999999991"/>
    <n v="230.54400000000001"/>
    <x v="76"/>
    <s v="Iowa, 2010"/>
  </r>
  <r>
    <s v="Webster County"/>
    <s v="Iowa"/>
    <n v="2010"/>
    <n v="38286"/>
    <n v="19159"/>
    <n v="19127"/>
    <n v="2258.8739999999998"/>
    <n v="4785.75"/>
    <n v="5934.33"/>
    <n v="4326.3180000000002"/>
    <n v="4364.6040000000003"/>
    <n v="5781.1859999999997"/>
    <n v="4594.32"/>
    <n v="2871.45"/>
    <n v="2565.1620000000003"/>
    <n v="880.57799999999997"/>
    <x v="76"/>
    <s v="Iowa, 2010"/>
  </r>
  <r>
    <s v="Winnebago County"/>
    <s v="Iowa"/>
    <n v="2010"/>
    <n v="10962"/>
    <n v="5371"/>
    <n v="5591"/>
    <n v="559.06200000000001"/>
    <n v="1315.44"/>
    <n v="1545.6419999999998"/>
    <n v="1052.3520000000001"/>
    <n v="1216.7819999999999"/>
    <n v="1764.8820000000001"/>
    <n v="1392.174"/>
    <n v="920.80799999999999"/>
    <n v="833.11200000000008"/>
    <n v="361.74599999999998"/>
    <x v="76"/>
    <s v="Iowa, 2010"/>
  </r>
  <r>
    <s v="Winneshiek County"/>
    <s v="Iowa"/>
    <n v="2010"/>
    <n v="21031"/>
    <n v="10409"/>
    <n v="10622"/>
    <n v="1093.6120000000001"/>
    <n v="2460.6270000000004"/>
    <n v="4332.3860000000004"/>
    <n v="1850.7280000000001"/>
    <n v="2313.41"/>
    <n v="3154.65"/>
    <n v="2397.5339999999997"/>
    <n v="1619.3870000000002"/>
    <n v="1240.8290000000002"/>
    <n v="609.899"/>
    <x v="76"/>
    <s v="Iowa, 2010"/>
  </r>
  <r>
    <s v="Woodbury County"/>
    <s v="Iowa"/>
    <n v="2010"/>
    <n v="101217"/>
    <n v="49703"/>
    <n v="51514"/>
    <n v="7692.4920000000002"/>
    <n v="14676.465"/>
    <n v="15081.333000000001"/>
    <n v="12652.125"/>
    <n v="12753.342000000001"/>
    <n v="14170.380000000001"/>
    <n v="11032.653"/>
    <n v="6477.8879999999999"/>
    <n v="4554.7649999999994"/>
    <n v="2024.34"/>
    <x v="76"/>
    <s v="Iowa, 2010"/>
  </r>
  <r>
    <s v="Worth County"/>
    <s v="Iowa"/>
    <n v="2010"/>
    <n v="7628"/>
    <n v="3787"/>
    <n v="3841"/>
    <n v="404.28399999999999"/>
    <n v="999.26800000000003"/>
    <n v="877.22"/>
    <n v="778.05600000000004"/>
    <n v="930.61599999999999"/>
    <n v="1266.248"/>
    <n v="999.26800000000003"/>
    <n v="663.63599999999997"/>
    <n v="434.79599999999999"/>
    <n v="282.23599999999999"/>
    <x v="76"/>
    <s v="Iowa, 2010"/>
  </r>
  <r>
    <s v="Wright County"/>
    <s v="Iowa"/>
    <n v="2010"/>
    <n v="13384"/>
    <n v="6646"/>
    <n v="6738"/>
    <n v="829.80799999999999"/>
    <n v="1659.616"/>
    <n v="1606.08"/>
    <n v="1244.712"/>
    <n v="1499.008"/>
    <n v="2020.9839999999999"/>
    <n v="1713.152"/>
    <n v="1177.7919999999999"/>
    <n v="1084.104"/>
    <n v="535.36"/>
    <x v="76"/>
    <s v="Iowa, 2010"/>
  </r>
  <r>
    <s v="Allen County"/>
    <s v="Kansas"/>
    <n v="2010"/>
    <n v="13473"/>
    <n v="6590"/>
    <n v="6883"/>
    <n v="821.85299999999995"/>
    <n v="1818.855"/>
    <n v="1872.7469999999998"/>
    <n v="1468.557"/>
    <n v="1495.5030000000002"/>
    <n v="1967.058"/>
    <n v="1643.7060000000001"/>
    <n v="1118.259"/>
    <n v="956.58300000000008"/>
    <n v="296.40600000000001"/>
    <x v="80"/>
    <s v="Kansas, 2010"/>
  </r>
  <r>
    <s v="Johnson County"/>
    <s v="Wyoming"/>
    <n v="2010"/>
    <n v="8084"/>
    <n v="4024"/>
    <n v="4060"/>
    <n v="573.96400000000006"/>
    <n v="1156.0120000000002"/>
    <n v="889.24"/>
    <n v="808.4"/>
    <n v="978.16399999999999"/>
    <n v="1123.6759999999999"/>
    <n v="937.74399999999991"/>
    <n v="808.40000000000009"/>
    <n v="533.5440000000001"/>
    <n v="291.024"/>
    <x v="81"/>
    <s v="Wyoming, 2010"/>
  </r>
  <r>
    <s v="Atchison County"/>
    <s v="Kansas"/>
    <n v="2010"/>
    <n v="16889"/>
    <n v="8217"/>
    <n v="8672"/>
    <n v="1064.0070000000001"/>
    <n v="2229.348"/>
    <n v="3175.1320000000001"/>
    <n v="1672.011"/>
    <n v="1959.124"/>
    <n v="2330.6819999999998"/>
    <n v="1857.79"/>
    <n v="1300.453"/>
    <n v="793.7829999999999"/>
    <n v="506.67"/>
    <x v="80"/>
    <s v="Kansas, 2010"/>
  </r>
  <r>
    <s v="Barber County"/>
    <s v="Kansas"/>
    <n v="2010"/>
    <n v="4900"/>
    <n v="2482"/>
    <n v="2418"/>
    <n v="279.3"/>
    <n v="578.20000000000005"/>
    <n v="563.5"/>
    <n v="455.7"/>
    <n v="524.29999999999995"/>
    <n v="813.4"/>
    <n v="676.2"/>
    <n v="494.90000000000003"/>
    <n v="338.1"/>
    <n v="176.4"/>
    <x v="80"/>
    <s v="Kansas, 2010"/>
  </r>
  <r>
    <s v="Barton County"/>
    <s v="Kansas"/>
    <n v="2010"/>
    <n v="27499"/>
    <n v="13381"/>
    <n v="14118"/>
    <n v="1869.932"/>
    <n v="3657.3670000000002"/>
    <n v="3794.8620000000001"/>
    <n v="2969.8919999999998"/>
    <n v="3024.8900000000003"/>
    <n v="4262.3449999999993"/>
    <n v="3162.3850000000002"/>
    <n v="2117.4229999999998"/>
    <n v="1924.9299999999998"/>
    <n v="687.47500000000002"/>
    <x v="80"/>
    <s v="Kansas, 2010"/>
  </r>
  <r>
    <s v="Bourbon County"/>
    <s v="Kansas"/>
    <n v="2010"/>
    <n v="15097"/>
    <n v="7479"/>
    <n v="7618"/>
    <n v="1056.79"/>
    <n v="2128.6770000000001"/>
    <n v="2068.2890000000002"/>
    <n v="1766.3490000000002"/>
    <n v="1524.797"/>
    <n v="2053.192"/>
    <n v="1841.8339999999998"/>
    <n v="1222.857"/>
    <n v="936.01400000000001"/>
    <n v="513.298"/>
    <x v="80"/>
    <s v="Kansas, 2010"/>
  </r>
  <r>
    <s v="Brown County"/>
    <s v="Kansas"/>
    <n v="2010"/>
    <n v="10019"/>
    <n v="4861"/>
    <n v="5158"/>
    <n v="681.29200000000003"/>
    <n v="1402.6599999999999"/>
    <n v="1192.261"/>
    <n v="991.88099999999997"/>
    <n v="1152.1849999999999"/>
    <n v="1472.7930000000001"/>
    <n v="1282.432"/>
    <n v="841.596"/>
    <n v="631.197"/>
    <n v="360.68400000000003"/>
    <x v="80"/>
    <s v="Kansas, 2010"/>
  </r>
  <r>
    <s v="Butler County"/>
    <s v="Kansas"/>
    <n v="2010"/>
    <n v="64853"/>
    <n v="32405"/>
    <n v="32448"/>
    <n v="4280.2979999999998"/>
    <n v="10246.774000000001"/>
    <n v="8949.7139999999999"/>
    <n v="7198.683"/>
    <n v="8495.7430000000004"/>
    <n v="10376.48"/>
    <n v="7004.1239999999998"/>
    <n v="4085.7389999999996"/>
    <n v="2723.826"/>
    <n v="1426.7660000000001"/>
    <x v="80"/>
    <s v="Kansas, 2010"/>
  </r>
  <r>
    <s v="Chase County"/>
    <s v="Kansas"/>
    <n v="2010"/>
    <n v="2834"/>
    <n v="1451"/>
    <n v="1383"/>
    <n v="167.20599999999999"/>
    <n v="402.428"/>
    <n v="303.238"/>
    <n v="192.71199999999999"/>
    <n v="405.262"/>
    <n v="402.428"/>
    <n v="405.262"/>
    <n v="272.06399999999996"/>
    <n v="178.542"/>
    <n v="107.69199999999999"/>
    <x v="80"/>
    <s v="Kansas, 2010"/>
  </r>
  <r>
    <s v="Chautauqua County"/>
    <s v="Kansas"/>
    <n v="2010"/>
    <n v="3736"/>
    <n v="1823"/>
    <n v="1913"/>
    <n v="183.06399999999999"/>
    <n v="392.28"/>
    <n v="459.52800000000002"/>
    <n v="321.29599999999999"/>
    <n v="392.28"/>
    <n v="567.87200000000007"/>
    <n v="511.83199999999999"/>
    <n v="463.26400000000001"/>
    <n v="268.99200000000002"/>
    <n v="183.06399999999999"/>
    <x v="80"/>
    <s v="Kansas, 2010"/>
  </r>
  <r>
    <s v="Cherokee County"/>
    <s v="Kansas"/>
    <n v="2010"/>
    <n v="21740"/>
    <n v="10707"/>
    <n v="11033"/>
    <n v="1369.62"/>
    <n v="3195.78"/>
    <n v="2587.06"/>
    <n v="2347.92"/>
    <n v="2891.42"/>
    <n v="3174.04"/>
    <n v="2695.76"/>
    <n v="1847.9"/>
    <n v="1065.26"/>
    <n v="543.5"/>
    <x v="80"/>
    <s v="Kansas, 2010"/>
  </r>
  <r>
    <s v="Cheyenne County"/>
    <s v="Kansas"/>
    <n v="2010"/>
    <n v="2783"/>
    <n v="1374"/>
    <n v="1409"/>
    <n v="128.018"/>
    <n v="361.79"/>
    <n v="278.3"/>
    <n v="228.20600000000002"/>
    <n v="242.12100000000001"/>
    <n v="448.06299999999999"/>
    <n v="367.35599999999999"/>
    <n v="272.73400000000004"/>
    <n v="331.17700000000002"/>
    <n v="128.018"/>
    <x v="80"/>
    <s v="Kansas, 2010"/>
  </r>
  <r>
    <s v="Clark County"/>
    <s v="Kansas"/>
    <n v="2010"/>
    <n v="2231"/>
    <n v="1134"/>
    <n v="1097"/>
    <n v="95.933000000000007"/>
    <n v="372.577"/>
    <n v="207.483"/>
    <n v="223.10000000000002"/>
    <n v="261.02699999999999"/>
    <n v="348.036"/>
    <n v="223.09999999999997"/>
    <n v="225.33100000000002"/>
    <n v="198.55900000000003"/>
    <n v="78.084999999999994"/>
    <x v="80"/>
    <s v="Kansas, 2010"/>
  </r>
  <r>
    <s v="Clay County"/>
    <s v="Kansas"/>
    <n v="2010"/>
    <n v="8531"/>
    <n v="4230"/>
    <n v="4301"/>
    <n v="554.51499999999999"/>
    <n v="1032.251"/>
    <n v="955.47199999999998"/>
    <n v="887.22399999999993"/>
    <n v="989.596"/>
    <n v="1177.278"/>
    <n v="1143.154"/>
    <n v="801.91399999999999"/>
    <n v="691.01099999999997"/>
    <n v="307.11599999999999"/>
    <x v="80"/>
    <s v="Kansas, 2010"/>
  </r>
  <r>
    <s v="Cloud County"/>
    <s v="Kansas"/>
    <n v="2010"/>
    <n v="9538"/>
    <n v="4628"/>
    <n v="4910"/>
    <n v="639.04600000000005"/>
    <n v="1068.2559999999999"/>
    <n v="1430.7"/>
    <n v="915.64800000000002"/>
    <n v="991.952"/>
    <n v="1306.7059999999999"/>
    <n v="1182.712"/>
    <n v="867.95800000000008"/>
    <n v="763.04"/>
    <n v="381.52"/>
    <x v="80"/>
    <s v="Kansas, 2010"/>
  </r>
  <r>
    <s v="Coffey County"/>
    <s v="Kansas"/>
    <n v="2010"/>
    <n v="8587"/>
    <n v="4275"/>
    <n v="4312"/>
    <n v="489.459"/>
    <n v="1210.7669999999998"/>
    <n v="970.33100000000002"/>
    <n v="832.93899999999996"/>
    <n v="1030.44"/>
    <n v="1442.616"/>
    <n v="1176.4190000000001"/>
    <n v="738.48199999999997"/>
    <n v="377.82799999999997"/>
    <n v="317.71899999999999"/>
    <x v="80"/>
    <s v="Kansas, 2010"/>
  </r>
  <r>
    <s v="Comanche County"/>
    <s v="Kansas"/>
    <n v="2010"/>
    <n v="1865"/>
    <n v="854"/>
    <n v="1011"/>
    <n v="111.9"/>
    <n v="236.85500000000002"/>
    <n v="134.28"/>
    <n v="141.74"/>
    <n v="160.38999999999999"/>
    <n v="277.88499999999999"/>
    <n v="341.29500000000002"/>
    <n v="212.61"/>
    <n v="156.66"/>
    <n v="93.25"/>
    <x v="80"/>
    <s v="Kansas, 2010"/>
  </r>
  <r>
    <s v="Cowley County"/>
    <s v="Kansas"/>
    <n v="2010"/>
    <n v="36140"/>
    <n v="18001"/>
    <n v="18139"/>
    <n v="2385.2399999999998"/>
    <n v="4915.04"/>
    <n v="5457.14"/>
    <n v="3794.7"/>
    <n v="4553.6400000000003"/>
    <n v="5240.2999999999993"/>
    <n v="4336.8"/>
    <n v="2782.7799999999997"/>
    <n v="1951.56"/>
    <n v="758.94"/>
    <x v="80"/>
    <s v="Kansas, 2010"/>
  </r>
  <r>
    <s v="Crawford County"/>
    <s v="Kansas"/>
    <n v="2010"/>
    <n v="38985"/>
    <n v="19359"/>
    <n v="19626"/>
    <n v="2534.0250000000001"/>
    <n v="4678.2"/>
    <n v="8342.7899999999991"/>
    <n v="4873.125"/>
    <n v="4210.38"/>
    <n v="4795.1549999999997"/>
    <n v="4210.38"/>
    <n v="2573.0100000000002"/>
    <n v="2027.22"/>
    <n v="779.7"/>
    <x v="80"/>
    <s v="Kansas, 2010"/>
  </r>
  <r>
    <s v="Decatur County"/>
    <s v="Kansas"/>
    <n v="2010"/>
    <n v="3015"/>
    <n v="1531"/>
    <n v="1484"/>
    <n v="132.66"/>
    <n v="295.47000000000003"/>
    <n v="205.01999999999998"/>
    <n v="295.47000000000003"/>
    <n v="283.40999999999997"/>
    <n v="500.49"/>
    <n v="464.31"/>
    <n v="349.74"/>
    <n v="346.72500000000002"/>
    <n v="144.72"/>
    <x v="80"/>
    <s v="Kansas, 2010"/>
  </r>
  <r>
    <s v="Dickinson County"/>
    <s v="Kansas"/>
    <n v="2010"/>
    <n v="19643"/>
    <n v="9609"/>
    <n v="10034"/>
    <n v="1178.58"/>
    <n v="2789.306"/>
    <n v="2337.5169999999998"/>
    <n v="2062.5149999999999"/>
    <n v="2416.0889999999999"/>
    <n v="3025.0219999999999"/>
    <n v="2258.9449999999997"/>
    <n v="1728.5839999999998"/>
    <n v="1237.509"/>
    <n v="628.57600000000002"/>
    <x v="80"/>
    <s v="Kansas, 2010"/>
  </r>
  <r>
    <s v="Doniphan County"/>
    <s v="Kansas"/>
    <n v="2010"/>
    <n v="7957"/>
    <n v="4047"/>
    <n v="3910"/>
    <n v="429.678"/>
    <n v="1018.4960000000001"/>
    <n v="1344.7329999999999"/>
    <n v="811.61400000000003"/>
    <n v="978.71100000000001"/>
    <n v="1153.7649999999999"/>
    <n v="970.75400000000002"/>
    <n v="596.77499999999998"/>
    <n v="477.41999999999996"/>
    <n v="167.09700000000001"/>
    <x v="80"/>
    <s v="Kansas, 2010"/>
  </r>
  <r>
    <s v="Douglas County"/>
    <s v="Kansas"/>
    <n v="2010"/>
    <n v="109052"/>
    <n v="54533"/>
    <n v="54519"/>
    <n v="6106.9120000000003"/>
    <n v="11341.407999999999"/>
    <n v="31734.132000000001"/>
    <n v="16139.696"/>
    <n v="11886.668"/>
    <n v="12540.98"/>
    <n v="9705.6280000000006"/>
    <n v="4907.34"/>
    <n v="3380.6120000000001"/>
    <n v="1308.624"/>
    <x v="80"/>
    <s v="Kansas, 2010"/>
  </r>
  <r>
    <s v="Edwards County"/>
    <s v="Kansas"/>
    <n v="2010"/>
    <n v="3052"/>
    <n v="1574"/>
    <n v="1478"/>
    <n v="177.01599999999999"/>
    <n v="384.55200000000002"/>
    <n v="286.88800000000003"/>
    <n v="335.72"/>
    <n v="424.22799999999995"/>
    <n v="503.58000000000004"/>
    <n v="378.44799999999998"/>
    <n v="268.57600000000002"/>
    <n v="167.86"/>
    <n v="125.13200000000001"/>
    <x v="80"/>
    <s v="Kansas, 2010"/>
  </r>
  <r>
    <s v="Elk County"/>
    <s v="Kansas"/>
    <n v="2010"/>
    <n v="2930"/>
    <n v="1423"/>
    <n v="1507"/>
    <n v="152.36000000000001"/>
    <n v="322.29999999999995"/>
    <n v="272.49"/>
    <n v="266.63"/>
    <n v="319.37"/>
    <n v="454.15"/>
    <n v="448.28999999999996"/>
    <n v="363.32"/>
    <n v="187.52"/>
    <n v="146.5"/>
    <x v="80"/>
    <s v="Kansas, 2010"/>
  </r>
  <r>
    <s v="Ellis County"/>
    <s v="Kansas"/>
    <n v="2010"/>
    <n v="28039"/>
    <n v="13945"/>
    <n v="14094"/>
    <n v="1822.5350000000001"/>
    <n v="3056.2510000000002"/>
    <n v="6505.0480000000007"/>
    <n v="3560.953"/>
    <n v="2803.8999999999996"/>
    <n v="3645.07"/>
    <n v="2859.9780000000001"/>
    <n v="1710.3789999999999"/>
    <n v="1345.8719999999998"/>
    <n v="700.97500000000002"/>
    <x v="80"/>
    <s v="Kansas, 2010"/>
  </r>
  <r>
    <s v="Ellsworth County"/>
    <s v="Kansas"/>
    <n v="2010"/>
    <n v="6476"/>
    <n v="3483"/>
    <n v="2993"/>
    <n v="317.32400000000001"/>
    <n v="660.55200000000002"/>
    <n v="822.452"/>
    <n v="809.5"/>
    <n v="777.12"/>
    <n v="1055.588"/>
    <n v="828.928"/>
    <n v="569.88800000000003"/>
    <n v="401.512"/>
    <n v="233.136"/>
    <x v="80"/>
    <s v="Kansas, 2010"/>
  </r>
  <r>
    <s v="Finney County"/>
    <s v="Kansas"/>
    <n v="2010"/>
    <n v="36139"/>
    <n v="18084"/>
    <n v="18055"/>
    <n v="3324.788"/>
    <n v="6288.1859999999997"/>
    <n v="5962.9349999999995"/>
    <n v="4625.7919999999995"/>
    <n v="4734.2089999999998"/>
    <n v="5023.3209999999999"/>
    <n v="3180.232"/>
    <n v="1553.9769999999999"/>
    <n v="975.75299999999993"/>
    <n v="505.94600000000003"/>
    <x v="80"/>
    <s v="Kansas, 2010"/>
  </r>
  <r>
    <s v="Caroline County"/>
    <s v="Maryland"/>
    <n v="2010"/>
    <n v="32727"/>
    <n v="16762"/>
    <n v="15965"/>
    <n v="3174.5189999999998"/>
    <n v="5367.2280000000001"/>
    <n v="4941.777"/>
    <n v="4647.2340000000004"/>
    <n v="4319.9639999999999"/>
    <n v="4090.875"/>
    <n v="2945.4300000000003"/>
    <n v="1472.7150000000001"/>
    <n v="1210.8989999999999"/>
    <n v="556.35900000000004"/>
    <x v="82"/>
    <s v="Maryland, 2010"/>
  </r>
  <r>
    <s v="Franklin County"/>
    <s v="Kansas"/>
    <n v="2010"/>
    <n v="25841"/>
    <n v="12745"/>
    <n v="13096"/>
    <n v="1834.711"/>
    <n v="3695.2629999999999"/>
    <n v="3617.7400000000002"/>
    <n v="2945.8739999999998"/>
    <n v="3359.33"/>
    <n v="3979.5140000000001"/>
    <n v="2842.51"/>
    <n v="1886.393"/>
    <n v="1214.527"/>
    <n v="465.13799999999998"/>
    <x v="80"/>
    <s v="Kansas, 2010"/>
  </r>
  <r>
    <s v="Geary County"/>
    <s v="Kansas"/>
    <n v="2010"/>
    <n v="30537"/>
    <n v="15342"/>
    <n v="15195"/>
    <n v="3114.7739999999999"/>
    <n v="4794.3090000000002"/>
    <n v="5313.4380000000001"/>
    <n v="5282.9009999999998"/>
    <n v="3694.9769999999999"/>
    <n v="3267.4589999999998"/>
    <n v="2442.96"/>
    <n v="1404.702"/>
    <n v="977.18399999999997"/>
    <n v="305.37"/>
    <x v="80"/>
    <s v="Kansas, 2010"/>
  </r>
  <r>
    <s v="Gove County"/>
    <s v="Kansas"/>
    <n v="2010"/>
    <n v="2721"/>
    <n v="1333"/>
    <n v="1388"/>
    <n v="165.98099999999999"/>
    <n v="315.63600000000002"/>
    <n v="236.727"/>
    <n v="293.86799999999999"/>
    <n v="242.16899999999998"/>
    <n v="419.03399999999999"/>
    <n v="386.38200000000001"/>
    <n v="296.589"/>
    <n v="274.82100000000003"/>
    <n v="92.513999999999996"/>
    <x v="80"/>
    <s v="Kansas, 2010"/>
  </r>
  <r>
    <s v="Graham County"/>
    <s v="Kansas"/>
    <n v="2010"/>
    <n v="2663"/>
    <n v="1370"/>
    <n v="1293"/>
    <n v="173.095"/>
    <n v="252.98500000000001"/>
    <n v="271.62599999999998"/>
    <n v="263.637"/>
    <n v="242.33300000000003"/>
    <n v="466.02499999999998"/>
    <n v="388.798"/>
    <n v="330.21199999999999"/>
    <n v="178.42099999999999"/>
    <n v="95.867999999999995"/>
    <x v="80"/>
    <s v="Kansas, 2010"/>
  </r>
  <r>
    <s v="Grant County"/>
    <s v="Kansas"/>
    <n v="2010"/>
    <n v="7744"/>
    <n v="4043"/>
    <n v="3701"/>
    <n v="658.24"/>
    <n v="1370.6880000000001"/>
    <n v="1014.4639999999999"/>
    <n v="968"/>
    <n v="921.53600000000006"/>
    <n v="1084.1600000000001"/>
    <n v="766.65599999999995"/>
    <n v="542.07999999999993"/>
    <n v="263.29599999999999"/>
    <n v="139.392"/>
    <x v="80"/>
    <s v="Kansas, 2010"/>
  </r>
  <r>
    <s v="Gray County"/>
    <s v="Kansas"/>
    <n v="2010"/>
    <n v="5870"/>
    <n v="2829"/>
    <n v="3041"/>
    <n v="469.6"/>
    <n v="986.16"/>
    <n v="804.19"/>
    <n v="645.70000000000005"/>
    <n v="733.75"/>
    <n v="857.02"/>
    <n v="628.08999999999992"/>
    <n v="352.2"/>
    <n v="281.76"/>
    <n v="99.79"/>
    <x v="80"/>
    <s v="Kansas, 2010"/>
  </r>
  <r>
    <s v="Greeley County"/>
    <s v="Kansas"/>
    <n v="2010"/>
    <n v="1294"/>
    <n v="607"/>
    <n v="687"/>
    <n v="69.876000000000005"/>
    <n v="163.04399999999998"/>
    <n v="217.392"/>
    <n v="80.228000000000009"/>
    <n v="116.46"/>
    <n v="243.27199999999999"/>
    <n v="161.75"/>
    <n v="97.050000000000011"/>
    <n v="115.166"/>
    <n v="31.056000000000001"/>
    <x v="80"/>
    <s v="Kansas, 2010"/>
  </r>
  <r>
    <s v="Greenwood County"/>
    <s v="Kansas"/>
    <n v="2010"/>
    <n v="6824"/>
    <n v="3365"/>
    <n v="3459"/>
    <n v="395.79199999999997"/>
    <n v="866.64800000000002"/>
    <n v="709.69600000000003"/>
    <n v="620.98399999999992"/>
    <n v="736.99199999999996"/>
    <n v="1050.896"/>
    <n v="928.06399999999996"/>
    <n v="743.81600000000003"/>
    <n v="511.79999999999995"/>
    <n v="252.488"/>
    <x v="80"/>
    <s v="Kansas, 2010"/>
  </r>
  <r>
    <s v="Frontier County"/>
    <s v="Nebraska"/>
    <n v="2010"/>
    <n v="2643"/>
    <n v="1291"/>
    <n v="1352"/>
    <n v="235.227"/>
    <n v="414.95100000000002"/>
    <n v="354.16200000000003"/>
    <n v="359.44799999999998"/>
    <n v="282.80100000000004"/>
    <n v="380.59199999999998"/>
    <n v="235.22699999999998"/>
    <n v="195.58199999999999"/>
    <n v="103.077"/>
    <n v="81.933000000000007"/>
    <x v="74"/>
    <s v="Nebraska, 2010"/>
  </r>
  <r>
    <s v="Harper County"/>
    <s v="Kansas"/>
    <n v="2010"/>
    <n v="6033"/>
    <n v="2944"/>
    <n v="3089"/>
    <n v="416.27699999999999"/>
    <n v="748.09199999999998"/>
    <n v="669.66300000000001"/>
    <n v="597.26700000000005"/>
    <n v="615.36599999999999"/>
    <n v="856.68600000000004"/>
    <n v="814.45500000000004"/>
    <n v="627.43200000000002"/>
    <n v="386.11199999999997"/>
    <n v="307.68299999999999"/>
    <x v="80"/>
    <s v="Kansas, 2010"/>
  </r>
  <r>
    <s v="Harvey County"/>
    <s v="Kansas"/>
    <n v="2010"/>
    <n v="34150"/>
    <n v="16405"/>
    <n v="17745"/>
    <n v="2253.9"/>
    <n v="4883.4500000000007"/>
    <n v="4712.7"/>
    <n v="3688.2"/>
    <n v="3858.95"/>
    <n v="5054.2"/>
    <n v="3790.6499999999996"/>
    <n v="2663.7"/>
    <n v="2049"/>
    <n v="1229.4000000000001"/>
    <x v="80"/>
    <s v="Kansas, 2010"/>
  </r>
  <r>
    <s v="Haskell County"/>
    <s v="Kansas"/>
    <n v="2010"/>
    <n v="4196"/>
    <n v="2089"/>
    <n v="2107"/>
    <n v="352.464"/>
    <n v="675.55600000000004"/>
    <n v="679.75199999999995"/>
    <n v="516.10799999999995"/>
    <n v="482.53999999999996"/>
    <n v="545.48"/>
    <n v="507.71600000000001"/>
    <n v="218.19200000000001"/>
    <n v="121.684"/>
    <n v="100.70399999999999"/>
    <x v="80"/>
    <s v="Kansas, 2010"/>
  </r>
  <r>
    <s v="Hodgeman County"/>
    <s v="Kansas"/>
    <n v="2010"/>
    <n v="1955"/>
    <n v="955"/>
    <n v="1000"/>
    <n v="113.39"/>
    <n v="281.52"/>
    <n v="234.60000000000002"/>
    <n v="148.57999999999998"/>
    <n v="230.69"/>
    <n v="353.85500000000002"/>
    <n v="205.27500000000001"/>
    <n v="207.23000000000002"/>
    <n v="136.85"/>
    <n v="41.055"/>
    <x v="80"/>
    <s v="Kansas, 2010"/>
  </r>
  <r>
    <s v="Jackson County"/>
    <s v="Kansas"/>
    <n v="2010"/>
    <n v="13360"/>
    <n v="6638"/>
    <n v="6722"/>
    <n v="921.84"/>
    <n v="2097.52"/>
    <n v="1563.12"/>
    <n v="1322.64"/>
    <n v="1803.6"/>
    <n v="1963.92"/>
    <n v="1696.72"/>
    <n v="1042.08"/>
    <n v="627.91999999999996"/>
    <n v="307.27999999999997"/>
    <x v="80"/>
    <s v="Kansas, 2010"/>
  </r>
  <r>
    <s v="Jefferson County"/>
    <s v="Kansas"/>
    <n v="2010"/>
    <n v="19059"/>
    <n v="9629"/>
    <n v="9430"/>
    <n v="1181.6579999999999"/>
    <n v="2553.9059999999999"/>
    <n v="2325.1979999999999"/>
    <n v="1772.4870000000001"/>
    <n v="2515.788"/>
    <n v="3335.3249999999998"/>
    <n v="2534.8469999999998"/>
    <n v="1581.8969999999999"/>
    <n v="857.65499999999997"/>
    <n v="400.23899999999998"/>
    <x v="80"/>
    <s v="Kansas, 2010"/>
  </r>
  <r>
    <s v="Jewell County"/>
    <s v="Kansas"/>
    <n v="2010"/>
    <n v="3151"/>
    <n v="1586"/>
    <n v="1565"/>
    <n v="135.49299999999999"/>
    <n v="337.15700000000004"/>
    <n v="270.98599999999999"/>
    <n v="223.721"/>
    <n v="318.25099999999998"/>
    <n v="513.61300000000006"/>
    <n v="497.85800000000006"/>
    <n v="406.47899999999998"/>
    <n v="340.30799999999999"/>
    <n v="103.983"/>
    <x v="80"/>
    <s v="Kansas, 2010"/>
  </r>
  <r>
    <s v="Johnson County"/>
    <s v="Kansas"/>
    <n v="2010"/>
    <n v="531228"/>
    <n v="259256"/>
    <n v="271972"/>
    <n v="38248.415999999997"/>
    <n v="79152.971999999994"/>
    <n v="62684.903999999995"/>
    <n v="76496.831999999995"/>
    <n v="79152.972000000009"/>
    <n v="80746.656000000003"/>
    <n v="58435.08"/>
    <n v="28686.311999999998"/>
    <n v="19124.207999999999"/>
    <n v="8499.6479999999992"/>
    <x v="80"/>
    <s v="Kansas, 2010"/>
  </r>
  <r>
    <s v="Kearny County"/>
    <s v="Kansas"/>
    <n v="2010"/>
    <n v="3966"/>
    <n v="1927"/>
    <n v="2039"/>
    <n v="317.27999999999997"/>
    <n v="749.57400000000007"/>
    <n v="535.41000000000008"/>
    <n v="356.94"/>
    <n v="634.55999999999995"/>
    <n v="491.78399999999999"/>
    <n v="400.56600000000003"/>
    <n v="241.92599999999999"/>
    <n v="174.50400000000002"/>
    <n v="63.456000000000003"/>
    <x v="80"/>
    <s v="Kansas, 2010"/>
  </r>
  <r>
    <s v="Kingman County"/>
    <s v="Kansas"/>
    <n v="2010"/>
    <n v="7949"/>
    <n v="3891"/>
    <n v="4058"/>
    <n v="429.24599999999998"/>
    <n v="1081.0639999999999"/>
    <n v="882.33899999999994"/>
    <n v="818.74700000000007"/>
    <n v="779.00199999999995"/>
    <n v="1303.636"/>
    <n v="953.88000000000011"/>
    <n v="771.053"/>
    <n v="612.07299999999998"/>
    <n v="302.06200000000001"/>
    <x v="80"/>
    <s v="Kansas, 2010"/>
  </r>
  <r>
    <s v="Kiowa County"/>
    <s v="Kansas"/>
    <n v="2010"/>
    <n v="2671"/>
    <n v="1230"/>
    <n v="1441"/>
    <n v="168.273"/>
    <n v="320.52"/>
    <n v="414.005"/>
    <n v="280.45499999999998"/>
    <n v="291.13900000000001"/>
    <n v="355.24299999999999"/>
    <n v="323.19100000000003"/>
    <n v="232.37700000000001"/>
    <n v="202.99599999999998"/>
    <n v="85.471999999999994"/>
    <x v="80"/>
    <s v="Kansas, 2010"/>
  </r>
  <r>
    <s v="Gray County"/>
    <s v="Texas"/>
    <n v="2010"/>
    <n v="21791"/>
    <n v="10576"/>
    <n v="11215"/>
    <n v="1438.2059999999999"/>
    <n v="2985.3670000000002"/>
    <n v="2898.203"/>
    <n v="2375.2190000000001"/>
    <n v="2549.547"/>
    <n v="3225.0680000000002"/>
    <n v="2702.0839999999998"/>
    <n v="1743.28"/>
    <n v="1220.2959999999998"/>
    <n v="653.73"/>
    <x v="54"/>
    <s v="Texas, 2010"/>
  </r>
  <r>
    <s v="Lane County"/>
    <s v="Kansas"/>
    <n v="2010"/>
    <n v="1725"/>
    <n v="823"/>
    <n v="902"/>
    <n v="101.77500000000001"/>
    <n v="231.14999999999998"/>
    <n v="132.82499999999999"/>
    <n v="205.27500000000001"/>
    <n v="198.375"/>
    <n v="182.85"/>
    <n v="263.92500000000001"/>
    <n v="144.9"/>
    <n v="153.52500000000001"/>
    <n v="113.85"/>
    <x v="80"/>
    <s v="Kansas, 2010"/>
  </r>
  <r>
    <s v="Leavenworth County"/>
    <s v="Kansas"/>
    <n v="2010"/>
    <n v="74611"/>
    <n v="39848"/>
    <n v="34763"/>
    <n v="4998.9369999999999"/>
    <n v="10669.373"/>
    <n v="9326.375"/>
    <n v="9848.652"/>
    <n v="11564.705"/>
    <n v="11788.538"/>
    <n v="8505.6539999999986"/>
    <n v="4402.049"/>
    <n v="2462.163"/>
    <n v="1044.5540000000001"/>
    <x v="80"/>
    <s v="Kansas, 2010"/>
  </r>
  <r>
    <s v="Lincoln County"/>
    <s v="Kansas"/>
    <n v="2010"/>
    <n v="3308"/>
    <n v="1622"/>
    <n v="1686"/>
    <n v="188.55600000000001"/>
    <n v="446.58000000000004"/>
    <n v="320.87599999999998"/>
    <n v="284.488"/>
    <n v="344.03200000000004"/>
    <n v="555.74399999999991"/>
    <n v="482.96800000000002"/>
    <n v="267.94799999999998"/>
    <n v="224.94399999999999"/>
    <n v="188.55600000000001"/>
    <x v="80"/>
    <s v="Kansas, 2010"/>
  </r>
  <r>
    <s v="Linn County"/>
    <s v="Kansas"/>
    <n v="2010"/>
    <n v="9782"/>
    <n v="4905"/>
    <n v="4877"/>
    <n v="596.702"/>
    <n v="1281.442"/>
    <n v="1027.1100000000001"/>
    <n v="997.7639999999999"/>
    <n v="1164.058"/>
    <n v="1506.4279999999999"/>
    <n v="1379.2619999999999"/>
    <n v="1007.5459999999999"/>
    <n v="606.48399999999992"/>
    <n v="224.98599999999999"/>
    <x v="80"/>
    <s v="Kansas, 2010"/>
  </r>
  <r>
    <s v="Logan County"/>
    <s v="Kansas"/>
    <n v="2010"/>
    <n v="2774"/>
    <n v="1375"/>
    <n v="1399"/>
    <n v="169.214"/>
    <n v="332.88"/>
    <n v="291.27"/>
    <n v="319.01"/>
    <n v="280.17399999999998"/>
    <n v="454.93599999999998"/>
    <n v="341.202"/>
    <n v="260.75599999999997"/>
    <n v="208.05"/>
    <n v="113.73399999999999"/>
    <x v="80"/>
    <s v="Kansas, 2010"/>
  </r>
  <r>
    <s v="Lyon County"/>
    <s v="Kansas"/>
    <n v="2010"/>
    <n v="34974"/>
    <n v="17239"/>
    <n v="17735"/>
    <n v="2483.154"/>
    <n v="4441.6980000000003"/>
    <n v="7484.4359999999997"/>
    <n v="4161.9059999999999"/>
    <n v="4022.01"/>
    <n v="4581.5940000000001"/>
    <n v="3637.2960000000003"/>
    <n v="1958.5439999999999"/>
    <n v="1329.0119999999999"/>
    <n v="839.37599999999998"/>
    <x v="80"/>
    <s v="Kansas, 2010"/>
  </r>
  <r>
    <s v="McPherson County"/>
    <s v="Kansas"/>
    <n v="2010"/>
    <n v="29178"/>
    <n v="14355"/>
    <n v="14823"/>
    <n v="1779.8579999999999"/>
    <n v="3909.8519999999999"/>
    <n v="3880.674"/>
    <n v="2976.1559999999999"/>
    <n v="3413.826"/>
    <n v="4435.0560000000005"/>
    <n v="3530.538"/>
    <n v="2305.0619999999999"/>
    <n v="1809.0360000000001"/>
    <n v="1137.942"/>
    <x v="80"/>
    <s v="Kansas, 2010"/>
  </r>
  <r>
    <s v="Marion County"/>
    <s v="Kansas"/>
    <n v="2010"/>
    <n v="12689"/>
    <n v="6345"/>
    <n v="6344"/>
    <n v="672.51700000000005"/>
    <n v="1649.5700000000002"/>
    <n v="1776.46"/>
    <n v="989.74199999999996"/>
    <n v="1370.412"/>
    <n v="1928.7280000000001"/>
    <n v="1624.192"/>
    <n v="1218.144"/>
    <n v="862.85200000000009"/>
    <n v="571.005"/>
    <x v="80"/>
    <s v="Kansas, 2010"/>
  </r>
  <r>
    <s v="Marshall County"/>
    <s v="Kansas"/>
    <n v="2010"/>
    <n v="10147"/>
    <n v="4999"/>
    <n v="5148"/>
    <n v="608.82000000000005"/>
    <n v="1278.5219999999999"/>
    <n v="1116.17"/>
    <n v="1045.1410000000001"/>
    <n v="1075.5819999999999"/>
    <n v="1623.52"/>
    <n v="1237.934"/>
    <n v="933.52400000000011"/>
    <n v="720.43700000000001"/>
    <n v="517.49699999999996"/>
    <x v="80"/>
    <s v="Kansas, 2010"/>
  </r>
  <r>
    <s v="Kittson County"/>
    <s v="Minnesota"/>
    <n v="2010"/>
    <n v="4523"/>
    <n v="2260"/>
    <n v="2263"/>
    <n v="330.17899999999997"/>
    <n v="737.24900000000002"/>
    <n v="578.94399999999996"/>
    <n v="456.82300000000004"/>
    <n v="569.89799999999991"/>
    <n v="606.08199999999999"/>
    <n v="438.73099999999999"/>
    <n v="357.31700000000001"/>
    <n v="312.08699999999999"/>
    <n v="131.167"/>
    <x v="56"/>
    <s v="Minnesota, 2010"/>
  </r>
  <r>
    <s v="Miami County"/>
    <s v="Kansas"/>
    <n v="2010"/>
    <n v="32116"/>
    <n v="15861"/>
    <n v="16255"/>
    <n v="2151.7719999999999"/>
    <n v="4945.8639999999996"/>
    <n v="3757.5720000000001"/>
    <n v="3340.0640000000003"/>
    <n v="4753.1679999999997"/>
    <n v="5491.8360000000002"/>
    <n v="3629.1080000000002"/>
    <n v="2151.7719999999999"/>
    <n v="1316.7560000000001"/>
    <n v="545.97199999999998"/>
    <x v="80"/>
    <s v="Kansas, 2010"/>
  </r>
  <r>
    <s v="Mitchell County"/>
    <s v="Kansas"/>
    <n v="2010"/>
    <n v="6383"/>
    <n v="3192"/>
    <n v="3191"/>
    <n v="357.44799999999998"/>
    <n v="753.19399999999996"/>
    <n v="772.34300000000007"/>
    <n v="606.38499999999999"/>
    <n v="702.13"/>
    <n v="951.06700000000001"/>
    <n v="861.70500000000004"/>
    <n v="587.23599999999999"/>
    <n v="568.08699999999999"/>
    <n v="223.405"/>
    <x v="80"/>
    <s v="Kansas, 2010"/>
  </r>
  <r>
    <s v="Montgomery County"/>
    <s v="Kansas"/>
    <n v="2010"/>
    <n v="35453"/>
    <n v="17217"/>
    <n v="18236"/>
    <n v="2410.8040000000001"/>
    <n v="4679.7960000000003"/>
    <n v="4750.7019999999993"/>
    <n v="3935.2829999999999"/>
    <n v="4148.0010000000002"/>
    <n v="5247.0439999999999"/>
    <n v="4254.3600000000006"/>
    <n v="2942.5990000000002"/>
    <n v="2233.5389999999998"/>
    <n v="992.68399999999997"/>
    <x v="80"/>
    <s v="Kansas, 2010"/>
  </r>
  <r>
    <s v="Morris County"/>
    <s v="Kansas"/>
    <n v="2010"/>
    <n v="5946"/>
    <n v="2892"/>
    <n v="3054"/>
    <n v="291.35399999999998"/>
    <n v="761.08799999999997"/>
    <n v="665.952"/>
    <n v="493.51800000000003"/>
    <n v="660.00599999999997"/>
    <n v="975.14400000000001"/>
    <n v="802.71"/>
    <n v="594.6"/>
    <n v="475.68"/>
    <n v="208.11"/>
    <x v="80"/>
    <s v="Kansas, 2010"/>
  </r>
  <r>
    <s v="Morton County"/>
    <s v="Kansas"/>
    <n v="2010"/>
    <n v="3244"/>
    <n v="1568"/>
    <n v="1676"/>
    <n v="243.3"/>
    <n v="473.62400000000002"/>
    <n v="437.94000000000005"/>
    <n v="382.79200000000003"/>
    <n v="408.74400000000003"/>
    <n v="444.428"/>
    <n v="311.42399999999998"/>
    <n v="259.52"/>
    <n v="149.22399999999999"/>
    <n v="133.00399999999999"/>
    <x v="80"/>
    <s v="Kansas, 2010"/>
  </r>
  <r>
    <s v="Nemaha County"/>
    <s v="Kansas"/>
    <n v="2010"/>
    <n v="10253"/>
    <n v="5152"/>
    <n v="5101"/>
    <n v="645.93899999999996"/>
    <n v="1537.95"/>
    <n v="1138.0830000000001"/>
    <n v="953.529"/>
    <n v="1199.6009999999999"/>
    <n v="1568.7090000000001"/>
    <n v="1086.818"/>
    <n v="850.99900000000002"/>
    <n v="707.45699999999999"/>
    <n v="574.16800000000001"/>
    <x v="80"/>
    <s v="Kansas, 2010"/>
  </r>
  <r>
    <s v="Neosho County"/>
    <s v="Kansas"/>
    <n v="2010"/>
    <n v="16538"/>
    <n v="8154"/>
    <n v="8384"/>
    <n v="1124.5840000000001"/>
    <n v="2216.0920000000001"/>
    <n v="2513.7759999999998"/>
    <n v="1504.9580000000001"/>
    <n v="1885.3319999999999"/>
    <n v="2447.6239999999998"/>
    <n v="2017.636"/>
    <n v="1339.578"/>
    <n v="909.58999999999992"/>
    <n v="562.29200000000003"/>
    <x v="80"/>
    <s v="Kansas, 2010"/>
  </r>
  <r>
    <s v="Ness County"/>
    <s v="Kansas"/>
    <n v="2010"/>
    <n v="3120"/>
    <n v="1568"/>
    <n v="1552"/>
    <n v="156"/>
    <n v="399.36"/>
    <n v="274.56"/>
    <n v="280.79999999999995"/>
    <n v="312"/>
    <n v="496.08"/>
    <n v="399.36"/>
    <n v="349.44"/>
    <n v="312"/>
    <n v="137.28"/>
    <x v="80"/>
    <s v="Kansas, 2010"/>
  </r>
  <r>
    <s v="Norton County"/>
    <s v="Kansas"/>
    <n v="2010"/>
    <n v="5692"/>
    <n v="3157"/>
    <n v="2535"/>
    <n v="261.83199999999999"/>
    <n v="626.12"/>
    <n v="591.96800000000007"/>
    <n v="745.65200000000004"/>
    <n v="791.18799999999999"/>
    <n v="979.024"/>
    <n v="648.88799999999992"/>
    <n v="478.12799999999999"/>
    <n v="426.9"/>
    <n v="136.608"/>
    <x v="80"/>
    <s v="Kansas, 2010"/>
  </r>
  <r>
    <s v="Osage County"/>
    <s v="Kansas"/>
    <n v="2010"/>
    <n v="16426"/>
    <n v="8141"/>
    <n v="8285"/>
    <n v="1001.986"/>
    <n v="2431.0479999999998"/>
    <n v="1839.712"/>
    <n v="1642.6"/>
    <n v="1987.5459999999998"/>
    <n v="2792.42"/>
    <n v="2102.5280000000002"/>
    <n v="1412.636"/>
    <n v="903.43"/>
    <n v="328.52"/>
    <x v="80"/>
    <s v="Kansas, 2010"/>
  </r>
  <r>
    <s v="Crane County"/>
    <s v="Texas"/>
    <n v="2010"/>
    <n v="3906"/>
    <n v="1938"/>
    <n v="1968"/>
    <n v="191.39400000000001"/>
    <n v="445.28399999999999"/>
    <n v="453.096"/>
    <n v="320.29200000000003"/>
    <n v="398.41200000000003"/>
    <n v="632.77199999999993"/>
    <n v="480.43799999999999"/>
    <n v="402.31799999999998"/>
    <n v="347.63400000000001"/>
    <n v="234.36"/>
    <x v="54"/>
    <s v="Texas, 2010"/>
  </r>
  <r>
    <s v="Ottawa County"/>
    <s v="Kansas"/>
    <n v="2010"/>
    <n v="6107"/>
    <n v="3151"/>
    <n v="2956"/>
    <n v="341.99200000000002"/>
    <n v="952.69200000000001"/>
    <n v="604.59300000000007"/>
    <n v="598.48599999999999"/>
    <n v="787.803"/>
    <n v="989.33400000000006"/>
    <n v="775.58899999999994"/>
    <n v="549.63"/>
    <n v="366.42"/>
    <n v="146.56800000000001"/>
    <x v="80"/>
    <s v="Kansas, 2010"/>
  </r>
  <r>
    <s v="Pawnee County"/>
    <s v="Kansas"/>
    <n v="2010"/>
    <n v="6913"/>
    <n v="4052"/>
    <n v="2861"/>
    <n v="345.65"/>
    <n v="407.86699999999996"/>
    <n v="1251.2529999999999"/>
    <n v="746.60400000000004"/>
    <n v="822.64699999999993"/>
    <n v="1133.732"/>
    <n v="926.34199999999998"/>
    <n v="622.17000000000007"/>
    <n v="525.38800000000003"/>
    <n v="117.521"/>
    <x v="80"/>
    <s v="Kansas, 2010"/>
  </r>
  <r>
    <s v="Phillips County"/>
    <s v="Kansas"/>
    <n v="2010"/>
    <n v="5601"/>
    <n v="2788"/>
    <n v="2813"/>
    <n v="302.45400000000001"/>
    <n v="778.53899999999999"/>
    <n v="588.10500000000002"/>
    <n v="537.69600000000003"/>
    <n v="588.10500000000002"/>
    <n v="834.54899999999998"/>
    <n v="812.14499999999998"/>
    <n v="548.89800000000002"/>
    <n v="347.262"/>
    <n v="257.64600000000002"/>
    <x v="80"/>
    <s v="Kansas, 2010"/>
  </r>
  <r>
    <s v="Pottawatomie County"/>
    <s v="Kansas"/>
    <n v="2010"/>
    <n v="20781"/>
    <n v="10363"/>
    <n v="10418"/>
    <n v="1641.6990000000001"/>
    <n v="3345.741"/>
    <n v="2618.4059999999999"/>
    <n v="2556.0630000000001"/>
    <n v="2659.9679999999998"/>
    <n v="3158.712"/>
    <n v="2161.2240000000002"/>
    <n v="1329.9839999999999"/>
    <n v="914.36400000000003"/>
    <n v="374.05799999999999"/>
    <x v="80"/>
    <s v="Kansas, 2010"/>
  </r>
  <r>
    <s v="Pratt County"/>
    <s v="Kansas"/>
    <n v="2010"/>
    <n v="9670"/>
    <n v="4724"/>
    <n v="4946"/>
    <n v="609.21"/>
    <n v="1247.4299999999998"/>
    <n v="1382.81"/>
    <n v="937.99"/>
    <n v="967"/>
    <n v="1527.8600000000001"/>
    <n v="1179.74"/>
    <n v="821.95"/>
    <n v="696.24"/>
    <n v="299.77"/>
    <x v="80"/>
    <s v="Kansas, 2010"/>
  </r>
  <r>
    <s v="Rawlins County"/>
    <s v="Kansas"/>
    <n v="2010"/>
    <n v="2594"/>
    <n v="1302"/>
    <n v="1292"/>
    <n v="140.07599999999999"/>
    <n v="259.39999999999998"/>
    <n v="254.21199999999999"/>
    <n v="173.798"/>
    <n v="254.21199999999999"/>
    <n v="412.44600000000003"/>
    <n v="404.66399999999999"/>
    <n v="311.27999999999997"/>
    <n v="277.55799999999999"/>
    <n v="108.94799999999999"/>
    <x v="80"/>
    <s v="Kansas, 2010"/>
  </r>
  <r>
    <s v="Reno County"/>
    <s v="Kansas"/>
    <n v="2010"/>
    <n v="64054"/>
    <n v="31982"/>
    <n v="32072"/>
    <n v="4163.51"/>
    <n v="8391.0740000000005"/>
    <n v="8455.1280000000006"/>
    <n v="7494.3179999999993"/>
    <n v="7622.4259999999995"/>
    <n v="9415.9380000000001"/>
    <n v="7814.5879999999997"/>
    <n v="4932.1579999999994"/>
    <n v="3843.2400000000002"/>
    <n v="1921.62"/>
    <x v="80"/>
    <s v="Kansas, 2010"/>
  </r>
  <r>
    <s v="Republic County"/>
    <s v="Kansas"/>
    <n v="2010"/>
    <n v="5069"/>
    <n v="2458"/>
    <n v="2611"/>
    <n v="233.17400000000001"/>
    <n v="506.90000000000003"/>
    <n v="501.83100000000002"/>
    <n v="349.76099999999997"/>
    <n v="511.96900000000005"/>
    <n v="816.10899999999992"/>
    <n v="765.41899999999998"/>
    <n v="588.00399999999991"/>
    <n v="481.55500000000001"/>
    <n v="319.34699999999998"/>
    <x v="80"/>
    <s v="Kansas, 2010"/>
  </r>
  <r>
    <s v="Rice County"/>
    <s v="Kansas"/>
    <n v="2010"/>
    <n v="10128"/>
    <n v="4903"/>
    <n v="5225"/>
    <n v="648.19200000000001"/>
    <n v="1336.896"/>
    <n v="1498.944"/>
    <n v="1093.8240000000001"/>
    <n v="1043.184"/>
    <n v="1498.944"/>
    <n v="1164.72"/>
    <n v="941.904"/>
    <n v="607.68000000000006"/>
    <n v="283.584"/>
    <x v="80"/>
    <s v="Kansas, 2010"/>
  </r>
  <r>
    <s v="Riley County"/>
    <s v="Kansas"/>
    <n v="2010"/>
    <n v="69035"/>
    <n v="35810"/>
    <n v="33225"/>
    <n v="4418.24"/>
    <n v="6282.1850000000004"/>
    <n v="25611.985000000001"/>
    <n v="10976.565000000001"/>
    <n v="6006.0450000000001"/>
    <n v="5867.9750000000004"/>
    <n v="4763.415"/>
    <n v="2485.2600000000002"/>
    <n v="1794.9099999999999"/>
    <n v="759.38499999999999"/>
    <x v="80"/>
    <s v="Kansas, 2010"/>
  </r>
  <r>
    <s v="Rooks County"/>
    <s v="Kansas"/>
    <n v="2010"/>
    <n v="5241"/>
    <n v="2578"/>
    <n v="2663"/>
    <n v="314.45999999999998"/>
    <n v="681.33"/>
    <n v="602.71500000000003"/>
    <n v="497.89500000000004"/>
    <n v="586.99199999999996"/>
    <n v="843.80099999999993"/>
    <n v="634.16100000000006"/>
    <n v="518.85900000000004"/>
    <n v="387.834"/>
    <n v="178.19399999999999"/>
    <x v="80"/>
    <s v="Kansas, 2010"/>
  </r>
  <r>
    <s v="Rush County"/>
    <s v="Kansas"/>
    <n v="2010"/>
    <n v="3290"/>
    <n v="1628"/>
    <n v="1662"/>
    <n v="171.08"/>
    <n v="338.87"/>
    <n v="335.58000000000004"/>
    <n v="292.81"/>
    <n v="342.15999999999997"/>
    <n v="539.55999999999995"/>
    <n v="477.04999999999995"/>
    <n v="315.84000000000003"/>
    <n v="375.06"/>
    <n v="108.57"/>
    <x v="80"/>
    <s v="Kansas, 2010"/>
  </r>
  <r>
    <s v="Russell County"/>
    <s v="Kansas"/>
    <n v="2010"/>
    <n v="6915"/>
    <n v="3396"/>
    <n v="3519"/>
    <n v="331.92"/>
    <n v="843.63"/>
    <n v="698.41499999999996"/>
    <n v="684.58500000000004"/>
    <n v="815.97"/>
    <n v="1016.505"/>
    <n v="940.44"/>
    <n v="698.41499999999996"/>
    <n v="573.94499999999994"/>
    <n v="297.34500000000003"/>
    <x v="80"/>
    <s v="Kansas, 2010"/>
  </r>
  <r>
    <s v="Saline County"/>
    <s v="Kansas"/>
    <n v="2010"/>
    <n v="54982"/>
    <n v="27066"/>
    <n v="27916"/>
    <n v="3848.74"/>
    <n v="7477.5519999999997"/>
    <n v="7477.5519999999997"/>
    <n v="6927.732"/>
    <n v="6982.7139999999999"/>
    <n v="8082.3540000000003"/>
    <n v="6157.9840000000004"/>
    <n v="4013.6859999999997"/>
    <n v="2694.1179999999999"/>
    <n v="1209.604"/>
    <x v="80"/>
    <s v="Kansas, 2010"/>
  </r>
  <r>
    <s v="Scott County"/>
    <s v="Kansas"/>
    <n v="2010"/>
    <n v="4832"/>
    <n v="2441"/>
    <n v="2391"/>
    <n v="333.40800000000002"/>
    <n v="652.31999999999994"/>
    <n v="517.024"/>
    <n v="415.55200000000002"/>
    <n v="671.64799999999991"/>
    <n v="806.94399999999996"/>
    <n v="628.16"/>
    <n v="401.05600000000004"/>
    <n v="314.08000000000004"/>
    <n v="86.975999999999999"/>
    <x v="80"/>
    <s v="Kansas, 2010"/>
  </r>
  <r>
    <s v="Sedgwick County"/>
    <s v="Kansas"/>
    <n v="2010"/>
    <n v="486123"/>
    <n v="240068"/>
    <n v="246055"/>
    <n v="37917.593999999997"/>
    <n v="72918.45"/>
    <n v="68543.342999999993"/>
    <n v="67571.096999999994"/>
    <n v="62709.866999999998"/>
    <n v="70487.834999999992"/>
    <n v="51042.915000000001"/>
    <n v="27709.010999999999"/>
    <n v="19444.919999999998"/>
    <n v="7777.9679999999998"/>
    <x v="80"/>
    <s v="Kansas, 2010"/>
  </r>
  <r>
    <s v="Seward County"/>
    <s v="Kansas"/>
    <n v="2010"/>
    <n v="22588"/>
    <n v="11507"/>
    <n v="11081"/>
    <n v="2416.9160000000002"/>
    <n v="3727.02"/>
    <n v="3772.1959999999999"/>
    <n v="3162.3199999999997"/>
    <n v="3026.7919999999999"/>
    <n v="2710.56"/>
    <n v="1919.98"/>
    <n v="880.93200000000002"/>
    <n v="587.28800000000001"/>
    <n v="361.40800000000002"/>
    <x v="80"/>
    <s v="Kansas, 2010"/>
  </r>
  <r>
    <s v="Shawnee County"/>
    <s v="Kansas"/>
    <n v="2010"/>
    <n v="175537"/>
    <n v="84875"/>
    <n v="90662"/>
    <n v="12287.59"/>
    <n v="23873.031999999999"/>
    <n v="22995.347000000002"/>
    <n v="22117.661999999997"/>
    <n v="21942.125"/>
    <n v="25979.475999999999"/>
    <n v="21766.588"/>
    <n v="12638.664000000001"/>
    <n v="8952.3870000000006"/>
    <n v="3335.203"/>
    <x v="80"/>
    <s v="Kansas, 2010"/>
  </r>
  <r>
    <s v="Sheridan County"/>
    <s v="Kansas"/>
    <n v="2010"/>
    <n v="2578"/>
    <n v="1317"/>
    <n v="1261"/>
    <n v="164.99199999999999"/>
    <n v="335.14"/>
    <n v="270.69"/>
    <n v="211.39600000000002"/>
    <n v="268.11199999999997"/>
    <n v="440.83799999999997"/>
    <n v="327.40600000000001"/>
    <n v="247.488"/>
    <n v="190.77199999999999"/>
    <n v="121.166"/>
    <x v="80"/>
    <s v="Kansas, 2010"/>
  </r>
  <r>
    <s v="Sherman County"/>
    <s v="Kansas"/>
    <n v="2010"/>
    <n v="6002"/>
    <n v="3110"/>
    <n v="2892"/>
    <n v="408.13600000000002"/>
    <n v="672.22399999999993"/>
    <n v="576.19200000000001"/>
    <n v="828.27599999999995"/>
    <n v="702.23399999999992"/>
    <n v="852.28399999999999"/>
    <n v="732.24399999999991"/>
    <n v="624.20799999999997"/>
    <n v="522.17399999999998"/>
    <n v="72.024000000000001"/>
    <x v="80"/>
    <s v="Kansas, 2010"/>
  </r>
  <r>
    <s v="Smith County"/>
    <s v="Kansas"/>
    <n v="2010"/>
    <n v="3934"/>
    <n v="1910"/>
    <n v="2024"/>
    <n v="173.096"/>
    <n v="409.13599999999997"/>
    <n v="298.98399999999998"/>
    <n v="381.59800000000001"/>
    <n v="397.334"/>
    <n v="653.0440000000001"/>
    <n v="531.09"/>
    <n v="444.54199999999997"/>
    <n v="424.87199999999996"/>
    <n v="224.238"/>
    <x v="80"/>
    <s v="Kansas, 2010"/>
  </r>
  <r>
    <s v="Stafford County"/>
    <s v="Kansas"/>
    <n v="2010"/>
    <n v="4433"/>
    <n v="2205"/>
    <n v="2228"/>
    <n v="252.68100000000001"/>
    <n v="576.29"/>
    <n v="514.22800000000007"/>
    <n v="359.07299999999998"/>
    <n v="505.36199999999997"/>
    <n v="731.44499999999994"/>
    <n v="536.39300000000003"/>
    <n v="434.43400000000003"/>
    <n v="359.07299999999998"/>
    <n v="164.02099999999999"/>
    <x v="80"/>
    <s v="Kansas, 2010"/>
  </r>
  <r>
    <s v="Stanton County"/>
    <s v="Kansas"/>
    <n v="2010"/>
    <n v="2197"/>
    <n v="1143"/>
    <n v="1054"/>
    <n v="177.95699999999999"/>
    <n v="309.77699999999999"/>
    <n v="239.47300000000001"/>
    <n v="285.61"/>
    <n v="303.18599999999998"/>
    <n v="270.23099999999999"/>
    <n v="252.65499999999997"/>
    <n v="162.578"/>
    <n v="123.032"/>
    <n v="70.304000000000002"/>
    <x v="80"/>
    <s v="Kansas, 2010"/>
  </r>
  <r>
    <s v="Stevens County"/>
    <s v="Kansas"/>
    <n v="2010"/>
    <n v="5533"/>
    <n v="2660"/>
    <n v="2873"/>
    <n v="459.23899999999998"/>
    <n v="962.74199999999996"/>
    <n v="497.97"/>
    <n v="901.87899999999991"/>
    <n v="669.49299999999994"/>
    <n v="785.68600000000004"/>
    <n v="525.63499999999999"/>
    <n v="343.04599999999999"/>
    <n v="248.98500000000001"/>
    <n v="138.32499999999999"/>
    <x v="80"/>
    <s v="Kansas, 2010"/>
  </r>
  <r>
    <s v="Sumner County"/>
    <s v="Kansas"/>
    <n v="2010"/>
    <n v="24257"/>
    <n v="11963"/>
    <n v="12294"/>
    <n v="1552.4480000000001"/>
    <n v="3638.55"/>
    <n v="3201.924"/>
    <n v="2498.471"/>
    <n v="2862.326"/>
    <n v="3978.1480000000001"/>
    <n v="2935.0969999999998"/>
    <n v="1746.5039999999999"/>
    <n v="1188.5929999999998"/>
    <n v="679.19600000000003"/>
    <x v="80"/>
    <s v="Kansas, 2010"/>
  </r>
  <r>
    <s v="Thomas County"/>
    <s v="Kansas"/>
    <n v="2010"/>
    <n v="7757"/>
    <n v="3833"/>
    <n v="3924"/>
    <n v="496.44799999999998"/>
    <n v="985.13900000000012"/>
    <n v="1396.26"/>
    <n v="868.78400000000011"/>
    <n v="806.72800000000007"/>
    <n v="1148.0360000000001"/>
    <n v="868.78400000000011"/>
    <n v="574.01800000000003"/>
    <n v="325.79399999999998"/>
    <n v="287.00900000000001"/>
    <x v="80"/>
    <s v="Kansas, 2010"/>
  </r>
  <r>
    <s v="Trego County"/>
    <s v="Kansas"/>
    <n v="2010"/>
    <n v="2979"/>
    <n v="1432"/>
    <n v="1547"/>
    <n v="125.11799999999999"/>
    <n v="351.52200000000005"/>
    <n v="291.94200000000001"/>
    <n v="196.614"/>
    <n v="312.79499999999996"/>
    <n v="509.40899999999999"/>
    <n v="434.93399999999997"/>
    <n v="318.75299999999999"/>
    <n v="274.06799999999998"/>
    <n v="163.845"/>
    <x v="80"/>
    <s v="Kansas, 2010"/>
  </r>
  <r>
    <s v="Wallace County"/>
    <s v="Kansas"/>
    <n v="2010"/>
    <n v="1440"/>
    <n v="724"/>
    <n v="716"/>
    <n v="69.12"/>
    <n v="192.95999999999998"/>
    <n v="141.12"/>
    <n v="119.52000000000001"/>
    <n v="125.28"/>
    <n v="252"/>
    <n v="254.88"/>
    <n v="120.96"/>
    <n v="96.48"/>
    <n v="69.12"/>
    <x v="80"/>
    <s v="Kansas, 2010"/>
  </r>
  <r>
    <s v="Washington County"/>
    <s v="Kansas"/>
    <n v="2010"/>
    <n v="5851"/>
    <n v="2988"/>
    <n v="2863"/>
    <n v="315.95400000000001"/>
    <n v="713.822"/>
    <n v="614.35500000000002"/>
    <n v="544.14300000000003"/>
    <n v="655.31200000000001"/>
    <n v="901.05399999999997"/>
    <n v="754.779"/>
    <n v="614.35500000000002"/>
    <n v="450.52699999999999"/>
    <n v="286.69900000000001"/>
    <x v="80"/>
    <s v="Kansas, 2010"/>
  </r>
  <r>
    <s v="Wichita County"/>
    <s v="Kansas"/>
    <n v="2010"/>
    <n v="2244"/>
    <n v="1149"/>
    <n v="1095"/>
    <n v="150.34800000000001"/>
    <n v="408.40800000000002"/>
    <n v="161.56799999999998"/>
    <n v="296.20799999999997"/>
    <n v="228.88800000000001"/>
    <n v="390.45600000000002"/>
    <n v="206.44800000000001"/>
    <n v="213.18"/>
    <n v="152.59200000000001"/>
    <n v="40.392000000000003"/>
    <x v="80"/>
    <s v="Kansas, 2010"/>
  </r>
  <r>
    <s v="Wilson County"/>
    <s v="Kansas"/>
    <n v="2010"/>
    <n v="9598"/>
    <n v="4753"/>
    <n v="4845"/>
    <n v="643.06600000000003"/>
    <n v="1228.5439999999999"/>
    <n v="1161.3579999999999"/>
    <n v="950.202"/>
    <n v="1036.5840000000001"/>
    <n v="1458.896"/>
    <n v="1238.1419999999998"/>
    <n v="911.81"/>
    <n v="623.87"/>
    <n v="335.93"/>
    <x v="80"/>
    <s v="Kansas, 2010"/>
  </r>
  <r>
    <s v="Woodson County"/>
    <s v="Kansas"/>
    <n v="2010"/>
    <n v="3352"/>
    <n v="1687"/>
    <n v="1665"/>
    <n v="201.12"/>
    <n v="372.072"/>
    <n v="325.14400000000001"/>
    <n v="294.976"/>
    <n v="348.608"/>
    <n v="556.43200000000002"/>
    <n v="489.39200000000005"/>
    <n v="328.49599999999998"/>
    <n v="298.32799999999997"/>
    <n v="140.78399999999999"/>
    <x v="80"/>
    <s v="Kansas, 2010"/>
  </r>
  <r>
    <s v="Wyandotte County"/>
    <s v="Kansas"/>
    <n v="2010"/>
    <n v="155462"/>
    <n v="76556"/>
    <n v="78906"/>
    <n v="13369.732"/>
    <n v="23630.224000000002"/>
    <n v="22231.065999999999"/>
    <n v="22697.452000000001"/>
    <n v="20054.597999999998"/>
    <n v="21453.756000000001"/>
    <n v="15546.2"/>
    <n v="8705.8719999999994"/>
    <n v="5441.17"/>
    <n v="2331.9299999999998"/>
    <x v="80"/>
    <s v="Kansas, 2010"/>
  </r>
  <r>
    <s v="Adair County"/>
    <s v="Kentucky"/>
    <n v="2010"/>
    <n v="18542"/>
    <n v="9265"/>
    <n v="9277"/>
    <n v="1112.52"/>
    <n v="2336.2919999999999"/>
    <n v="2836.9259999999999"/>
    <n v="2150.8719999999998"/>
    <n v="2280.6660000000002"/>
    <n v="2577.3379999999997"/>
    <n v="2429.002"/>
    <n v="1594.6120000000001"/>
    <n v="927.1"/>
    <n v="241.04599999999999"/>
    <x v="71"/>
    <s v="Kentucky, 2010"/>
  </r>
  <r>
    <s v="Allen County"/>
    <s v="Kentucky"/>
    <n v="2010"/>
    <n v="19688"/>
    <n v="9598"/>
    <n v="10090"/>
    <n v="1319.096"/>
    <n v="2638.192"/>
    <n v="2618.5039999999999"/>
    <n v="2382.248"/>
    <n v="2716.944"/>
    <n v="2736.6320000000001"/>
    <n v="2480.6880000000001"/>
    <n v="1653.7919999999999"/>
    <n v="846.58400000000006"/>
    <n v="315.00799999999998"/>
    <x v="71"/>
    <s v="Kentucky, 2010"/>
  </r>
  <r>
    <s v="Anderson County"/>
    <s v="Kentucky"/>
    <n v="2010"/>
    <n v="21080"/>
    <n v="10219"/>
    <n v="10861"/>
    <n v="1391.28"/>
    <n v="2993.36"/>
    <n v="2550.6800000000003"/>
    <n v="2656.08"/>
    <n v="3246.32"/>
    <n v="3225.24"/>
    <n v="2487.44"/>
    <n v="1496.68"/>
    <n v="737.8"/>
    <n v="316.2"/>
    <x v="71"/>
    <s v="Kentucky, 2010"/>
  </r>
  <r>
    <s v="Ballard County"/>
    <s v="Kentucky"/>
    <n v="2010"/>
    <n v="8225"/>
    <n v="4067"/>
    <n v="4158"/>
    <n v="452.375"/>
    <n v="1069.25"/>
    <n v="912.97499999999991"/>
    <n v="896.52499999999998"/>
    <n v="1167.95"/>
    <n v="1217.3"/>
    <n v="1118.5999999999999"/>
    <n v="740.25"/>
    <n v="468.82500000000005"/>
    <n v="172.72499999999999"/>
    <x v="71"/>
    <s v="Kentucky, 2010"/>
  </r>
  <r>
    <s v="Barren County"/>
    <s v="Kentucky"/>
    <n v="2010"/>
    <n v="41685"/>
    <n v="20095"/>
    <n v="21590"/>
    <n v="2709.5250000000001"/>
    <n v="5669.16"/>
    <n v="4793.7749999999996"/>
    <n v="5127.2550000000001"/>
    <n v="5669.16"/>
    <n v="6377.8050000000003"/>
    <n v="5002.2000000000007"/>
    <n v="3376.4850000000001"/>
    <n v="2084.25"/>
    <n v="917.07"/>
    <x v="71"/>
    <s v="Kentucky, 2010"/>
  </r>
  <r>
    <s v="Bath County"/>
    <s v="Kentucky"/>
    <n v="2010"/>
    <n v="11565"/>
    <n v="5678"/>
    <n v="5887"/>
    <n v="797.98500000000001"/>
    <n v="1595.97"/>
    <n v="1318.41"/>
    <n v="1387.8"/>
    <n v="1572.8400000000001"/>
    <n v="1700.0549999999998"/>
    <n v="1515.0149999999999"/>
    <n v="971.45999999999992"/>
    <n v="474.16499999999996"/>
    <n v="219.73500000000001"/>
    <x v="71"/>
    <s v="Kentucky, 2010"/>
  </r>
  <r>
    <s v="Bell County"/>
    <s v="Kentucky"/>
    <n v="2010"/>
    <n v="28793"/>
    <n v="13899"/>
    <n v="14894"/>
    <n v="1698.787"/>
    <n v="3483.953"/>
    <n v="3887.0550000000003"/>
    <n v="3311.1949999999997"/>
    <n v="3887.0550000000003"/>
    <n v="4290.1570000000002"/>
    <n v="3829.4690000000001"/>
    <n v="2504.991"/>
    <n v="1324.4780000000001"/>
    <n v="518.274"/>
    <x v="71"/>
    <s v="Kentucky, 2010"/>
  </r>
  <r>
    <s v="Boone County"/>
    <s v="Kentucky"/>
    <n v="2010"/>
    <n v="114723"/>
    <n v="56532"/>
    <n v="58191"/>
    <n v="8833.6710000000003"/>
    <n v="18585.126"/>
    <n v="13996.206"/>
    <n v="15717.050999999999"/>
    <n v="18585.126"/>
    <n v="16634.834999999999"/>
    <n v="11931.191999999999"/>
    <n v="6195.0419999999995"/>
    <n v="3212.2439999999997"/>
    <n v="1032.5070000000001"/>
    <x v="71"/>
    <s v="Kentucky, 2010"/>
  </r>
  <r>
    <s v="Bourbon County"/>
    <s v="Kentucky"/>
    <n v="2010"/>
    <n v="19947"/>
    <n v="9689"/>
    <n v="10258"/>
    <n v="1216.7670000000001"/>
    <n v="2692.8450000000003"/>
    <n v="2393.6400000000003"/>
    <n v="2254.011"/>
    <n v="2752.6859999999997"/>
    <n v="3111.732"/>
    <n v="2433.5340000000001"/>
    <n v="1735.3890000000001"/>
    <n v="718.09199999999998"/>
    <n v="618.35699999999997"/>
    <x v="71"/>
    <s v="Kentucky, 2010"/>
  </r>
  <r>
    <s v="Boyd County"/>
    <s v="Kentucky"/>
    <n v="2010"/>
    <n v="49330"/>
    <n v="24516"/>
    <n v="24814"/>
    <n v="2910.47"/>
    <n v="5722.28"/>
    <n v="5722.2800000000007"/>
    <n v="6116.92"/>
    <n v="6708.88"/>
    <n v="7547.49"/>
    <n v="6462.23"/>
    <n v="4439.7"/>
    <n v="2959.8"/>
    <n v="789.28"/>
    <x v="71"/>
    <s v="Kentucky, 2010"/>
  </r>
  <r>
    <s v="Boyle County"/>
    <s v="Kentucky"/>
    <n v="2010"/>
    <n v="28245"/>
    <n v="13810"/>
    <n v="14435"/>
    <n v="1581.72"/>
    <n v="3530.625"/>
    <n v="4180.26"/>
    <n v="3219.93"/>
    <n v="3897.8100000000004"/>
    <n v="3897.8100000000004"/>
    <n v="3530.625"/>
    <n v="2259.6"/>
    <n v="1553.4749999999999"/>
    <n v="564.9"/>
    <x v="71"/>
    <s v="Kentucky, 2010"/>
  </r>
  <r>
    <s v="Bracken County"/>
    <s v="Kentucky"/>
    <n v="2010"/>
    <n v="8479"/>
    <n v="4211"/>
    <n v="4268"/>
    <n v="568.09299999999996"/>
    <n v="1220.9760000000001"/>
    <n v="1076.8330000000001"/>
    <n v="958.12699999999995"/>
    <n v="1195.539"/>
    <n v="1331.203"/>
    <n v="1000.5219999999999"/>
    <n v="644.404"/>
    <n v="390.03399999999999"/>
    <n v="93.269000000000005"/>
    <x v="71"/>
    <s v="Kentucky, 2010"/>
  </r>
  <r>
    <s v="Breathitt County"/>
    <s v="Kentucky"/>
    <n v="2010"/>
    <n v="14202"/>
    <n v="7325"/>
    <n v="6877"/>
    <n v="866.322"/>
    <n v="1789.452"/>
    <n v="1803.654"/>
    <n v="1732.644"/>
    <n v="2016.6840000000002"/>
    <n v="2229.7139999999999"/>
    <n v="1860.462"/>
    <n v="1136.1600000000001"/>
    <n v="667.49400000000003"/>
    <n v="85.212000000000003"/>
    <x v="71"/>
    <s v="Kentucky, 2010"/>
  </r>
  <r>
    <s v="Breckinridge County"/>
    <s v="Kentucky"/>
    <n v="2010"/>
    <n v="19893"/>
    <n v="9998"/>
    <n v="9895"/>
    <n v="1233.366"/>
    <n v="2844.6989999999996"/>
    <n v="2247.9090000000001"/>
    <n v="2188.23"/>
    <n v="2546.3040000000001"/>
    <n v="3083.415"/>
    <n v="2725.3409999999999"/>
    <n v="1770.4769999999999"/>
    <n v="1034.4359999999999"/>
    <n v="198.93"/>
    <x v="71"/>
    <s v="Kentucky, 2010"/>
  </r>
  <r>
    <s v="Bullitt County"/>
    <s v="Kentucky"/>
    <n v="2010"/>
    <n v="72515"/>
    <n v="35940"/>
    <n v="36575"/>
    <n v="4568.4449999999997"/>
    <n v="10659.705"/>
    <n v="9281.92"/>
    <n v="9064.375"/>
    <n v="11457.369999999999"/>
    <n v="11384.855"/>
    <n v="8701.7999999999993"/>
    <n v="4785.99"/>
    <n v="1957.905"/>
    <n v="652.63499999999999"/>
    <x v="71"/>
    <s v="Kentucky, 2010"/>
  </r>
  <r>
    <s v="Caldwell County"/>
    <s v="Kentucky"/>
    <n v="2010"/>
    <n v="12934"/>
    <n v="6093"/>
    <n v="6841"/>
    <n v="763.10599999999999"/>
    <n v="1603.816"/>
    <n v="1448.6080000000002"/>
    <n v="1435.674"/>
    <n v="1616.75"/>
    <n v="1823.694"/>
    <n v="1862.4960000000001"/>
    <n v="1267.5320000000002"/>
    <n v="711.37"/>
    <n v="388.02"/>
    <x v="71"/>
    <s v="Kentucky, 2010"/>
  </r>
  <r>
    <s v="Calloway County"/>
    <s v="Kentucky"/>
    <n v="2010"/>
    <n v="36763"/>
    <n v="17571"/>
    <n v="19192"/>
    <n v="1874.913"/>
    <n v="3639.5369999999998"/>
    <n v="8859.8829999999998"/>
    <n v="4227.7449999999999"/>
    <n v="4007.1670000000004"/>
    <n v="4521.8490000000002"/>
    <n v="4154.2190000000001"/>
    <n v="3014.5659999999998"/>
    <n v="1580.809"/>
    <n v="845.54899999999998"/>
    <x v="71"/>
    <s v="Kentucky, 2010"/>
  </r>
  <r>
    <s v="Campbell County"/>
    <s v="Kentucky"/>
    <n v="2010"/>
    <n v="89016"/>
    <n v="43621"/>
    <n v="45395"/>
    <n v="5429.9759999999997"/>
    <n v="11483.064"/>
    <n v="13619.448"/>
    <n v="11750.112000000001"/>
    <n v="11928.144"/>
    <n v="13619.448"/>
    <n v="9969.7919999999995"/>
    <n v="5964.0720000000001"/>
    <n v="4005.7200000000003"/>
    <n v="1424.2560000000001"/>
    <x v="71"/>
    <s v="Kentucky, 2010"/>
  </r>
  <r>
    <s v="Carroll County"/>
    <s v="Kentucky"/>
    <n v="2010"/>
    <n v="10703"/>
    <n v="5403"/>
    <n v="5300"/>
    <n v="695.69500000000005"/>
    <n v="1487.7170000000001"/>
    <n v="1455.6080000000002"/>
    <n v="1402.0929999999998"/>
    <n v="1444.905"/>
    <n v="1616.1529999999998"/>
    <n v="1220.1419999999998"/>
    <n v="727.80400000000009"/>
    <n v="460.22899999999998"/>
    <n v="203.357"/>
    <x v="71"/>
    <s v="Kentucky, 2010"/>
  </r>
  <r>
    <s v="Carter County"/>
    <s v="Kentucky"/>
    <n v="2010"/>
    <n v="27821"/>
    <n v="13788"/>
    <n v="14033"/>
    <n v="1669.26"/>
    <n v="3616.73"/>
    <n v="3811.4769999999999"/>
    <n v="3338.52"/>
    <n v="3616.73"/>
    <n v="3894.94"/>
    <n v="3533.2669999999998"/>
    <n v="2587.3530000000001"/>
    <n v="1196.3030000000001"/>
    <n v="528.59900000000005"/>
    <x v="71"/>
    <s v="Kentucky, 2010"/>
  </r>
  <r>
    <s v="Casey County"/>
    <s v="Kentucky"/>
    <n v="2010"/>
    <n v="15939"/>
    <n v="7811"/>
    <n v="8128"/>
    <n v="988.21799999999996"/>
    <n v="2215.5209999999997"/>
    <n v="1817.046"/>
    <n v="1912.68"/>
    <n v="2072.0699999999997"/>
    <n v="2215.5209999999997"/>
    <n v="2167.7040000000002"/>
    <n v="1434.51"/>
    <n v="844.76700000000005"/>
    <n v="223.14599999999999"/>
    <x v="71"/>
    <s v="Kentucky, 2010"/>
  </r>
  <r>
    <s v="Christian County"/>
    <s v="Kentucky"/>
    <n v="2010"/>
    <n v="72678"/>
    <n v="37091"/>
    <n v="35587"/>
    <n v="6831.732"/>
    <n v="11047.056"/>
    <n v="13300.073999999999"/>
    <n v="11628.48"/>
    <n v="8721.36"/>
    <n v="7776.5460000000003"/>
    <n v="6177.63"/>
    <n v="3997.29"/>
    <n v="2398.3739999999998"/>
    <n v="944.81399999999996"/>
    <x v="71"/>
    <s v="Kentucky, 2010"/>
  </r>
  <r>
    <s v="Clark County"/>
    <s v="Kentucky"/>
    <n v="2010"/>
    <n v="35305"/>
    <n v="17390"/>
    <n v="17915"/>
    <n v="2259.52"/>
    <n v="4660.26"/>
    <n v="4165.99"/>
    <n v="4483.7349999999997"/>
    <n v="5083.92"/>
    <n v="5366.36"/>
    <n v="4448.43"/>
    <n v="2718.4850000000001"/>
    <n v="1729.9449999999999"/>
    <n v="388.35500000000002"/>
    <x v="71"/>
    <s v="Kentucky, 2010"/>
  </r>
  <r>
    <s v="Clay County"/>
    <s v="Kentucky"/>
    <n v="2010"/>
    <n v="22197"/>
    <n v="11735"/>
    <n v="10462"/>
    <n v="1265.229"/>
    <n v="2730.2309999999998"/>
    <n v="3151.9740000000002"/>
    <n v="3107.58"/>
    <n v="3573.7170000000001"/>
    <n v="3240.7619999999997"/>
    <n v="2574.8519999999999"/>
    <n v="1531.5929999999998"/>
    <n v="754.69799999999998"/>
    <n v="266.36399999999998"/>
    <x v="71"/>
    <s v="Kentucky, 2010"/>
  </r>
  <r>
    <s v="Clinton County"/>
    <s v="Kentucky"/>
    <n v="2010"/>
    <n v="10161"/>
    <n v="5104"/>
    <n v="5057"/>
    <n v="599.49900000000002"/>
    <n v="1392.057"/>
    <n v="1229.481"/>
    <n v="1046.5830000000001"/>
    <n v="1422.54"/>
    <n v="1493.6669999999999"/>
    <n v="1351.413"/>
    <n v="965.29500000000007"/>
    <n v="548.69399999999996"/>
    <n v="101.61"/>
    <x v="71"/>
    <s v="Kentucky, 2010"/>
  </r>
  <r>
    <s v="Crittenden County"/>
    <s v="Kentucky"/>
    <n v="2010"/>
    <n v="9313"/>
    <n v="4533"/>
    <n v="4780"/>
    <n v="605.34500000000003"/>
    <n v="1210.69"/>
    <n v="1126.873"/>
    <n v="894.048"/>
    <n v="1136.1859999999999"/>
    <n v="1369.011"/>
    <n v="1322.4459999999999"/>
    <n v="931.30000000000007"/>
    <n v="474.96299999999997"/>
    <n v="251.45099999999999"/>
    <x v="71"/>
    <s v="Kentucky, 2010"/>
  </r>
  <r>
    <s v="Cumberland County"/>
    <s v="Kentucky"/>
    <n v="2010"/>
    <n v="6931"/>
    <n v="3416"/>
    <n v="3515"/>
    <n v="415.86"/>
    <n v="803.99599999999998"/>
    <n v="928.75400000000002"/>
    <n v="630.721"/>
    <n v="921.82300000000009"/>
    <n v="991.13300000000004"/>
    <n v="921.82299999999998"/>
    <n v="720.82400000000007"/>
    <n v="485.17"/>
    <n v="103.965"/>
    <x v="71"/>
    <s v="Kentucky, 2010"/>
  </r>
  <r>
    <s v="Daviess County"/>
    <s v="Kentucky"/>
    <n v="2010"/>
    <n v="95398"/>
    <n v="46268"/>
    <n v="49130"/>
    <n v="6582.4620000000004"/>
    <n v="12878.73"/>
    <n v="12497.137999999999"/>
    <n v="11352.361999999999"/>
    <n v="12783.332"/>
    <n v="14405.098"/>
    <n v="11352.362000000001"/>
    <n v="7059.4520000000002"/>
    <n v="4865.2979999999998"/>
    <n v="1717.164"/>
    <x v="71"/>
    <s v="Kentucky, 2010"/>
  </r>
  <r>
    <s v="Elliott County"/>
    <s v="Kentucky"/>
    <n v="2010"/>
    <n v="7493"/>
    <n v="4109"/>
    <n v="3384"/>
    <n v="434.59399999999999"/>
    <n v="876.68100000000004"/>
    <n v="1026.5409999999999"/>
    <n v="719.32799999999997"/>
    <n v="1318.768"/>
    <n v="1146.4290000000001"/>
    <n v="974.08999999999992"/>
    <n v="696.84899999999993"/>
    <n v="187.32499999999999"/>
    <n v="97.409000000000006"/>
    <x v="71"/>
    <s v="Kentucky, 2010"/>
  </r>
  <r>
    <s v="Estill County"/>
    <s v="Kentucky"/>
    <n v="2010"/>
    <n v="14733"/>
    <n v="7319"/>
    <n v="7414"/>
    <n v="883.98"/>
    <n v="1930.0230000000001"/>
    <n v="1664.8290000000002"/>
    <n v="1782.693"/>
    <n v="2121.5520000000001"/>
    <n v="2209.9499999999998"/>
    <n v="1959.489"/>
    <n v="1311.2370000000001"/>
    <n v="604.053"/>
    <n v="279.92700000000002"/>
    <x v="71"/>
    <s v="Kentucky, 2010"/>
  </r>
  <r>
    <s v="Fayette County"/>
    <s v="Kentucky"/>
    <n v="2010"/>
    <n v="288045"/>
    <n v="141513"/>
    <n v="146532"/>
    <n v="18434.88"/>
    <n v="32549.084999999999"/>
    <n v="51560.055"/>
    <n v="46951.334999999999"/>
    <n v="39174.119999999995"/>
    <n v="39750.21"/>
    <n v="29668.635000000002"/>
    <n v="15842.475"/>
    <n v="10081.575000000001"/>
    <n v="3744.585"/>
    <x v="71"/>
    <s v="Kentucky, 2010"/>
  </r>
  <r>
    <s v="Fleming County"/>
    <s v="Kentucky"/>
    <n v="2010"/>
    <n v="14318"/>
    <n v="7067"/>
    <n v="7251"/>
    <n v="916.35199999999998"/>
    <n v="1961.566"/>
    <n v="1818.386"/>
    <n v="1617.934"/>
    <n v="2018.8380000000002"/>
    <n v="2104.7460000000001"/>
    <n v="1861.3400000000001"/>
    <n v="1174.076"/>
    <n v="672.94600000000003"/>
    <n v="186.13399999999999"/>
    <x v="71"/>
    <s v="Kentucky, 2010"/>
  </r>
  <r>
    <s v="Floyd County"/>
    <s v="Kentucky"/>
    <n v="2010"/>
    <n v="39949"/>
    <n v="19334"/>
    <n v="20615"/>
    <n v="2516.7869999999998"/>
    <n v="4833.8289999999997"/>
    <n v="5033.5740000000005"/>
    <n v="5153.4210000000003"/>
    <n v="5712.7070000000003"/>
    <n v="6112.1970000000001"/>
    <n v="5353.1659999999993"/>
    <n v="3076.0730000000003"/>
    <n v="1597.96"/>
    <n v="559.28599999999994"/>
    <x v="71"/>
    <s v="Kentucky, 2010"/>
  </r>
  <r>
    <s v="Franklin County"/>
    <s v="Kentucky"/>
    <n v="2010"/>
    <n v="49067"/>
    <n v="23776"/>
    <n v="25291"/>
    <n v="2993.087"/>
    <n v="6035.241"/>
    <n v="6525.9110000000001"/>
    <n v="6035.241"/>
    <n v="6967.5140000000001"/>
    <n v="7458.1840000000002"/>
    <n v="6476.8440000000001"/>
    <n v="3630.9580000000001"/>
    <n v="2060.8139999999999"/>
    <n v="883.20600000000002"/>
    <x v="71"/>
    <s v="Kentucky, 2010"/>
  </r>
  <r>
    <s v="Fulton County"/>
    <s v="Kentucky"/>
    <n v="2010"/>
    <n v="6858"/>
    <n v="3407"/>
    <n v="3451"/>
    <n v="397.76400000000001"/>
    <n v="740.66399999999999"/>
    <n v="822.96"/>
    <n v="726.94799999999998"/>
    <n v="1049.2739999999999"/>
    <n v="960.12"/>
    <n v="898.39800000000002"/>
    <n v="603.50400000000002"/>
    <n v="480.05999999999995"/>
    <n v="164.59200000000001"/>
    <x v="71"/>
    <s v="Kentucky, 2010"/>
  </r>
  <r>
    <s v="Gallatin County"/>
    <s v="Kentucky"/>
    <n v="2010"/>
    <n v="8428"/>
    <n v="4132"/>
    <n v="4296"/>
    <n v="598.38800000000003"/>
    <n v="1230.4879999999998"/>
    <n v="1154.636"/>
    <n v="868.08400000000006"/>
    <n v="1314.768"/>
    <n v="1331.624"/>
    <n v="977.64800000000002"/>
    <n v="632.1"/>
    <n v="193.84399999999999"/>
    <n v="143.27600000000001"/>
    <x v="71"/>
    <s v="Kentucky, 2010"/>
  </r>
  <r>
    <s v="Garrard County"/>
    <s v="Kentucky"/>
    <n v="2010"/>
    <n v="16842"/>
    <n v="8286"/>
    <n v="8556"/>
    <n v="993.678"/>
    <n v="2223.1440000000002"/>
    <n v="1684.1999999999998"/>
    <n v="2290.5119999999997"/>
    <n v="2458.9319999999998"/>
    <n v="2694.7200000000003"/>
    <n v="2122.0920000000001"/>
    <n v="1381.0439999999999"/>
    <n v="741.048"/>
    <n v="235.78800000000001"/>
    <x v="71"/>
    <s v="Kentucky, 2010"/>
  </r>
  <r>
    <s v="Grant County"/>
    <s v="Kentucky"/>
    <n v="2010"/>
    <n v="24604"/>
    <n v="12253"/>
    <n v="12351"/>
    <n v="1869.904"/>
    <n v="3912.0360000000001"/>
    <n v="3223.1239999999998"/>
    <n v="3346.1440000000002"/>
    <n v="3616.788"/>
    <n v="3493.768"/>
    <n v="2558.8159999999998"/>
    <n v="1525.4479999999999"/>
    <n v="713.51600000000008"/>
    <n v="270.64400000000001"/>
    <x v="71"/>
    <s v="Kentucky, 2010"/>
  </r>
  <r>
    <s v="Graves County"/>
    <s v="Kentucky"/>
    <n v="2010"/>
    <n v="36958"/>
    <n v="18166"/>
    <n v="18792"/>
    <n v="2402.27"/>
    <n v="5174.12"/>
    <n v="4250.17"/>
    <n v="4287.1279999999997"/>
    <n v="4767.5820000000003"/>
    <n v="5358.91"/>
    <n v="4582.7919999999995"/>
    <n v="3289.2619999999997"/>
    <n v="1884.8579999999999"/>
    <n v="923.95"/>
    <x v="71"/>
    <s v="Kentucky, 2010"/>
  </r>
  <r>
    <s v="Grayson County"/>
    <s v="Kentucky"/>
    <n v="2010"/>
    <n v="25540"/>
    <n v="12794"/>
    <n v="12746"/>
    <n v="1762.26"/>
    <n v="3550.06"/>
    <n v="3013.72"/>
    <n v="3039.26"/>
    <n v="3294.66"/>
    <n v="3805.46"/>
    <n v="3294.66"/>
    <n v="2273.0600000000004"/>
    <n v="1225.92"/>
    <n v="332.02"/>
    <x v="71"/>
    <s v="Kentucky, 2010"/>
  </r>
  <r>
    <s v="Green County"/>
    <s v="Kentucky"/>
    <n v="2010"/>
    <n v="11377"/>
    <n v="5583"/>
    <n v="5794"/>
    <n v="648.48900000000003"/>
    <n v="1444.8789999999999"/>
    <n v="1262.847"/>
    <n v="1262.847"/>
    <n v="1513.1410000000001"/>
    <n v="1797.566"/>
    <n v="1490.3870000000002"/>
    <n v="1069.4380000000001"/>
    <n v="648.48900000000003"/>
    <n v="250.29400000000001"/>
    <x v="71"/>
    <s v="Kentucky, 2010"/>
  </r>
  <r>
    <s v="Greenup County"/>
    <s v="Kentucky"/>
    <n v="2010"/>
    <n v="36962"/>
    <n v="17790"/>
    <n v="19172"/>
    <n v="2180.7579999999998"/>
    <n v="4731.1360000000004"/>
    <n v="4213.6679999999997"/>
    <n v="4176.7060000000001"/>
    <n v="4952.9080000000004"/>
    <n v="5581.2620000000006"/>
    <n v="5063.7939999999999"/>
    <n v="3400.5039999999999"/>
    <n v="2032.9099999999999"/>
    <n v="628.35400000000004"/>
    <x v="71"/>
    <s v="Kentucky, 2010"/>
  </r>
  <r>
    <s v="Hancock County"/>
    <s v="Kentucky"/>
    <n v="2010"/>
    <n v="8555"/>
    <n v="4305"/>
    <n v="4250"/>
    <n v="564.63"/>
    <n v="1257.585"/>
    <n v="1026.5999999999999"/>
    <n v="941.05"/>
    <n v="1206.2550000000001"/>
    <n v="1249.0300000000002"/>
    <n v="1146.3699999999999"/>
    <n v="684.4"/>
    <n v="325.09000000000003"/>
    <n v="153.99"/>
    <x v="71"/>
    <s v="Kentucky, 2010"/>
  </r>
  <r>
    <s v="Hardin County"/>
    <s v="Kentucky"/>
    <n v="2010"/>
    <n v="100876"/>
    <n v="50159"/>
    <n v="50717"/>
    <n v="7363.9480000000003"/>
    <n v="14324.392"/>
    <n v="14526.144"/>
    <n v="13719.135999999999"/>
    <n v="14425.268"/>
    <n v="14828.772000000001"/>
    <n v="10491.103999999999"/>
    <n v="6355.1880000000001"/>
    <n v="3429.7840000000001"/>
    <n v="1311.3879999999999"/>
    <x v="71"/>
    <s v="Kentucky, 2010"/>
  </r>
  <r>
    <s v="Harlan County"/>
    <s v="Kentucky"/>
    <n v="2010"/>
    <n v="29688"/>
    <n v="14415"/>
    <n v="15273"/>
    <n v="1870.3440000000001"/>
    <n v="3740.6880000000001"/>
    <n v="3770.3760000000002"/>
    <n v="3503.1840000000002"/>
    <n v="3918.8159999999998"/>
    <n v="4512.576"/>
    <n v="4096.9439999999995"/>
    <n v="2285.9759999999997"/>
    <n v="1484.4"/>
    <n v="475.00799999999998"/>
    <x v="71"/>
    <s v="Kentucky, 2010"/>
  </r>
  <r>
    <s v="Harrison County"/>
    <s v="Kentucky"/>
    <n v="2010"/>
    <n v="18761"/>
    <n v="9045"/>
    <n v="9716"/>
    <n v="1163.182"/>
    <n v="2664.0619999999999"/>
    <n v="2157.5150000000003"/>
    <n v="2044.9490000000001"/>
    <n v="2739.1059999999998"/>
    <n v="3001.76"/>
    <n v="2251.3200000000002"/>
    <n v="1519.6410000000001"/>
    <n v="769.20100000000002"/>
    <n v="450.26400000000001"/>
    <x v="71"/>
    <s v="Kentucky, 2010"/>
  </r>
  <r>
    <s v="Hart County"/>
    <s v="Kentucky"/>
    <n v="2010"/>
    <n v="18201"/>
    <n v="9013"/>
    <n v="9188"/>
    <n v="1164.864"/>
    <n v="2548.1400000000003"/>
    <n v="2275.125"/>
    <n v="1947.5070000000001"/>
    <n v="2511.7380000000003"/>
    <n v="2766.5519999999997"/>
    <n v="2256.924"/>
    <n v="1565.2860000000001"/>
    <n v="782.64300000000003"/>
    <n v="345.81900000000002"/>
    <x v="71"/>
    <s v="Kentucky, 2010"/>
  </r>
  <r>
    <s v="Henderson County"/>
    <s v="Kentucky"/>
    <n v="2010"/>
    <n v="45943"/>
    <n v="22088"/>
    <n v="23855"/>
    <n v="3078.181"/>
    <n v="5972.59"/>
    <n v="5513.16"/>
    <n v="5742.875"/>
    <n v="6156.3620000000001"/>
    <n v="7442.7659999999996"/>
    <n v="5696.9320000000007"/>
    <n v="3399.7820000000002"/>
    <n v="2205.2640000000001"/>
    <n v="643.202"/>
    <x v="71"/>
    <s v="Kentucky, 2010"/>
  </r>
  <r>
    <s v="Henry County"/>
    <s v="Kentucky"/>
    <n v="2010"/>
    <n v="15474"/>
    <n v="7676"/>
    <n v="7798"/>
    <n v="959.38800000000003"/>
    <n v="2274.6779999999999"/>
    <n v="1733.088"/>
    <n v="1717.614"/>
    <n v="2166.36"/>
    <n v="2413.944"/>
    <n v="2073.5160000000001"/>
    <n v="1253.394"/>
    <n v="572.53800000000001"/>
    <n v="278.53199999999998"/>
    <x v="71"/>
    <s v="Kentucky, 2010"/>
  </r>
  <r>
    <s v="Hickman County"/>
    <s v="Kentucky"/>
    <n v="2010"/>
    <n v="4949"/>
    <n v="2389"/>
    <n v="2560"/>
    <n v="277.14400000000001"/>
    <n v="574.08400000000006"/>
    <n v="529.54300000000001"/>
    <n v="489.95100000000002"/>
    <n v="692.86"/>
    <n v="727.50299999999993"/>
    <n v="687.91100000000006"/>
    <n v="494.9"/>
    <n v="311.78699999999998"/>
    <n v="163.31700000000001"/>
    <x v="71"/>
    <s v="Kentucky, 2010"/>
  </r>
  <r>
    <s v="Hopkins County"/>
    <s v="Kentucky"/>
    <n v="2010"/>
    <n v="46886"/>
    <n v="22853"/>
    <n v="24033"/>
    <n v="3000.7040000000002"/>
    <n v="6001.4079999999994"/>
    <n v="5579.4340000000002"/>
    <n v="5720.0920000000006"/>
    <n v="6329.6100000000006"/>
    <n v="7220.4439999999995"/>
    <n v="6048.2939999999999"/>
    <n v="3844.652"/>
    <n v="2250.5280000000002"/>
    <n v="890.83399999999995"/>
    <x v="71"/>
    <s v="Kentucky, 2010"/>
  </r>
  <r>
    <s v="Jackson County"/>
    <s v="Kentucky"/>
    <n v="2010"/>
    <n v="13560"/>
    <n v="6730"/>
    <n v="6830"/>
    <n v="840.72"/>
    <n v="1803.48"/>
    <n v="1654.32"/>
    <n v="1735.6799999999998"/>
    <n v="1952.6399999999999"/>
    <n v="2020.44"/>
    <n v="1654.3200000000002"/>
    <n v="1139.04"/>
    <n v="596.64"/>
    <n v="135.6"/>
    <x v="71"/>
    <s v="Kentucky, 2010"/>
  </r>
  <r>
    <s v="Jefferson County"/>
    <s v="Kentucky"/>
    <n v="2010"/>
    <n v="729452"/>
    <n v="351366"/>
    <n v="378086"/>
    <n v="47414.38"/>
    <n v="94099.308000000005"/>
    <n v="94828.76"/>
    <n v="102123.28"/>
    <n v="98476.02"/>
    <n v="110876.704"/>
    <n v="85345.883999999991"/>
    <n v="48873.284"/>
    <n v="34284.243999999999"/>
    <n v="13859.588"/>
    <x v="71"/>
    <s v="Kentucky, 2010"/>
  </r>
  <r>
    <s v="Jessamine County"/>
    <s v="Kentucky"/>
    <n v="2010"/>
    <n v="47073"/>
    <n v="22986"/>
    <n v="24087"/>
    <n v="3295.11"/>
    <n v="6637.2929999999997"/>
    <n v="7060.95"/>
    <n v="6401.9279999999999"/>
    <n v="6496.0739999999996"/>
    <n v="6966.8040000000001"/>
    <n v="5036.8109999999997"/>
    <n v="2824.38"/>
    <n v="1600.482"/>
    <n v="659.02200000000005"/>
    <x v="71"/>
    <s v="Kentucky, 2010"/>
  </r>
  <r>
    <s v="Johnson County"/>
    <s v="Kentucky"/>
    <n v="2010"/>
    <n v="23325"/>
    <n v="11394"/>
    <n v="11931"/>
    <n v="1516.125"/>
    <n v="2938.95"/>
    <n v="2799"/>
    <n v="2915.625"/>
    <n v="3288.8249999999998"/>
    <n v="3498.75"/>
    <n v="3195.5250000000001"/>
    <n v="1889.3249999999998"/>
    <n v="909.67499999999995"/>
    <n v="396.52499999999998"/>
    <x v="71"/>
    <s v="Kentucky, 2010"/>
  </r>
  <r>
    <s v="Kenton County"/>
    <s v="Kentucky"/>
    <n v="2010"/>
    <n v="158034"/>
    <n v="77781"/>
    <n v="80253"/>
    <n v="11378.448"/>
    <n v="21966.726000000002"/>
    <n v="20386.385999999999"/>
    <n v="23230.998"/>
    <n v="22282.794000000002"/>
    <n v="23705.1"/>
    <n v="17225.706000000002"/>
    <n v="9324.0060000000012"/>
    <n v="5847.2579999999998"/>
    <n v="2528.5439999999999"/>
    <x v="71"/>
    <s v="Kentucky, 2010"/>
  </r>
  <r>
    <s v="Knott County"/>
    <s v="Kentucky"/>
    <n v="2010"/>
    <n v="16587"/>
    <n v="8247"/>
    <n v="8340"/>
    <n v="945.45899999999995"/>
    <n v="2007.027"/>
    <n v="2338.7669999999998"/>
    <n v="1874.3309999999999"/>
    <n v="2421.7019999999998"/>
    <n v="2637.3330000000001"/>
    <n v="2206.0709999999999"/>
    <n v="1293.7860000000001"/>
    <n v="597.13200000000006"/>
    <n v="281.97899999999998"/>
    <x v="71"/>
    <s v="Kentucky, 2010"/>
  </r>
  <r>
    <s v="Knox County"/>
    <s v="Kentucky"/>
    <n v="2010"/>
    <n v="31765"/>
    <n v="15376"/>
    <n v="16389"/>
    <n v="2191.7849999999999"/>
    <n v="4256.51"/>
    <n v="4447.1000000000004"/>
    <n v="3843.5649999999996"/>
    <n v="4256.51"/>
    <n v="4447.1000000000004"/>
    <n v="3843.5650000000001"/>
    <n v="2636.4949999999999"/>
    <n v="1238.835"/>
    <n v="540.005"/>
    <x v="71"/>
    <s v="Kentucky, 2010"/>
  </r>
  <r>
    <s v="Larue County"/>
    <s v="Kentucky"/>
    <n v="2010"/>
    <n v="14080"/>
    <n v="6991"/>
    <n v="7089"/>
    <n v="788.48"/>
    <n v="1900.8"/>
    <n v="1760"/>
    <n v="1745.92"/>
    <n v="1774.08"/>
    <n v="2224.6400000000003"/>
    <n v="1745.92"/>
    <n v="1112.3200000000002"/>
    <n v="788.48"/>
    <n v="225.28"/>
    <x v="71"/>
    <s v="Kentucky, 2010"/>
  </r>
  <r>
    <s v="Laurel County"/>
    <s v="Kentucky"/>
    <n v="2010"/>
    <n v="58155"/>
    <n v="28574"/>
    <n v="29581"/>
    <n v="3896.3850000000002"/>
    <n v="8083.5450000000001"/>
    <n v="7153.0650000000005"/>
    <n v="7850.9250000000002"/>
    <n v="8374.32"/>
    <n v="8548.7849999999999"/>
    <n v="6978.6"/>
    <n v="4477.9349999999995"/>
    <n v="2093.58"/>
    <n v="697.86"/>
    <x v="71"/>
    <s v="Kentucky, 2010"/>
  </r>
  <r>
    <s v="Custer County"/>
    <s v="South Dakota"/>
    <n v="2010"/>
    <n v="7865"/>
    <n v="4320"/>
    <n v="3545"/>
    <n v="369.65499999999997"/>
    <n v="888.745"/>
    <n v="983.125"/>
    <n v="983.125"/>
    <n v="1281.9949999999999"/>
    <n v="1274.1300000000001"/>
    <n v="1022.4499999999999"/>
    <n v="589.875"/>
    <n v="369.65500000000003"/>
    <n v="102.245"/>
    <x v="78"/>
    <s v="South Dakota, 2010"/>
  </r>
  <r>
    <s v="Letcher County"/>
    <s v="Kentucky"/>
    <n v="2010"/>
    <n v="24462"/>
    <n v="12026"/>
    <n v="12436"/>
    <n v="1516.644"/>
    <n v="2910.9780000000001"/>
    <n v="2959.902"/>
    <n v="3082.212"/>
    <n v="3277.9079999999999"/>
    <n v="3889.4580000000001"/>
    <n v="3375.7560000000003"/>
    <n v="2030.346"/>
    <n v="954.01799999999992"/>
    <n v="415.85399999999998"/>
    <x v="71"/>
    <s v="Kentucky, 2010"/>
  </r>
  <r>
    <s v="Lincoln County"/>
    <s v="Kentucky"/>
    <n v="2010"/>
    <n v="24779"/>
    <n v="12160"/>
    <n v="12619"/>
    <n v="1610.635"/>
    <n v="3444.2809999999999"/>
    <n v="3072.596"/>
    <n v="2899.143"/>
    <n v="3543.3969999999999"/>
    <n v="3568.1759999999999"/>
    <n v="3097.375"/>
    <n v="1982.3200000000002"/>
    <n v="916.82299999999998"/>
    <n v="569.91700000000003"/>
    <x v="71"/>
    <s v="Kentucky, 2010"/>
  </r>
  <r>
    <s v="Livingston County"/>
    <s v="Kentucky"/>
    <n v="2010"/>
    <n v="9514"/>
    <n v="4708"/>
    <n v="4806"/>
    <n v="494.72800000000001"/>
    <n v="1113.1379999999999"/>
    <n v="1075.0820000000001"/>
    <n v="970.428"/>
    <n v="1255.848"/>
    <n v="1493.6979999999999"/>
    <n v="1484.1840000000002"/>
    <n v="951.4"/>
    <n v="475.7"/>
    <n v="218.822"/>
    <x v="71"/>
    <s v="Kentucky, 2010"/>
  </r>
  <r>
    <s v="Logan County"/>
    <s v="Kentucky"/>
    <n v="2010"/>
    <n v="26838"/>
    <n v="13312"/>
    <n v="13526"/>
    <n v="1771.308"/>
    <n v="3515.7780000000002"/>
    <n v="3247.3980000000001"/>
    <n v="3327.9120000000003"/>
    <n v="3569.4539999999997"/>
    <n v="3945.1859999999997"/>
    <n v="3435.2640000000001"/>
    <n v="2334.9059999999999"/>
    <n v="1261.386"/>
    <n v="429.40800000000002"/>
    <x v="71"/>
    <s v="Kentucky, 2010"/>
  </r>
  <r>
    <s v="Lyon County"/>
    <s v="Kentucky"/>
    <n v="2010"/>
    <n v="8367"/>
    <n v="4621"/>
    <n v="3746"/>
    <n v="326.31299999999999"/>
    <n v="719.56200000000001"/>
    <n v="778.13100000000009"/>
    <n v="1012.4069999999999"/>
    <n v="1137.912"/>
    <n v="1355.4540000000002"/>
    <n v="1338.72"/>
    <n v="1029.1410000000001"/>
    <n v="568.95600000000002"/>
    <n v="92.037000000000006"/>
    <x v="71"/>
    <s v="Kentucky, 2010"/>
  </r>
  <r>
    <s v="McCracken County"/>
    <s v="Kentucky"/>
    <n v="2010"/>
    <n v="65217"/>
    <n v="31248"/>
    <n v="33969"/>
    <n v="3978.2370000000001"/>
    <n v="8217.3420000000006"/>
    <n v="7434.7380000000003"/>
    <n v="7630.3889999999992"/>
    <n v="8478.2099999999991"/>
    <n v="10043.418000000001"/>
    <n v="8739.0779999999995"/>
    <n v="5478.2280000000001"/>
    <n v="3847.8029999999999"/>
    <n v="1434.7739999999999"/>
    <x v="71"/>
    <s v="Kentucky, 2010"/>
  </r>
  <r>
    <s v="McCreary County"/>
    <s v="Kentucky"/>
    <n v="2010"/>
    <n v="18122"/>
    <n v="9462"/>
    <n v="8660"/>
    <n v="1214.174"/>
    <n v="2373.982"/>
    <n v="2573.3239999999996"/>
    <n v="2500.8360000000002"/>
    <n v="2645.8119999999999"/>
    <n v="2500.8360000000002"/>
    <n v="2156.518"/>
    <n v="1359.15"/>
    <n v="688.63599999999997"/>
    <n v="108.732"/>
    <x v="71"/>
    <s v="Kentucky, 2010"/>
  </r>
  <r>
    <s v="Stevens County"/>
    <s v="Minnesota"/>
    <n v="2010"/>
    <n v="9635"/>
    <n v="4753"/>
    <n v="4882"/>
    <n v="607.005"/>
    <n v="1319.9949999999999"/>
    <n v="1175.47"/>
    <n v="1050.2149999999999"/>
    <n v="1291.0900000000001"/>
    <n v="1397.075"/>
    <n v="1242.915"/>
    <n v="876.78500000000008"/>
    <n v="395.03499999999997"/>
    <n v="279.41500000000002"/>
    <x v="56"/>
    <s v="Minnesota, 2010"/>
  </r>
  <r>
    <s v="Madison County"/>
    <s v="Kentucky"/>
    <n v="2010"/>
    <n v="81580"/>
    <n v="39455"/>
    <n v="42125"/>
    <n v="5221.12"/>
    <n v="9626.4399999999987"/>
    <n v="16887.060000000001"/>
    <n v="11258.04"/>
    <n v="10931.720000000001"/>
    <n v="10442.24"/>
    <n v="8484.32"/>
    <n v="5057.96"/>
    <n v="2773.72"/>
    <n v="1060.54"/>
    <x v="71"/>
    <s v="Kentucky, 2010"/>
  </r>
  <r>
    <s v="Magoffin County"/>
    <s v="Kentucky"/>
    <n v="2010"/>
    <n v="13294"/>
    <n v="6747"/>
    <n v="6547"/>
    <n v="558.34799999999996"/>
    <n v="2166.922"/>
    <n v="2047.2759999999998"/>
    <n v="1316.106"/>
    <n v="1940.924"/>
    <n v="2020.6880000000001"/>
    <n v="1581.9859999999999"/>
    <n v="864.11"/>
    <n v="624.81799999999998"/>
    <n v="159.52799999999999"/>
    <x v="71"/>
    <s v="Kentucky, 2010"/>
  </r>
  <r>
    <s v="Marion County"/>
    <s v="Kentucky"/>
    <n v="2010"/>
    <n v="19619"/>
    <n v="10114"/>
    <n v="9505"/>
    <n v="1334.0920000000001"/>
    <n v="2668.1840000000002"/>
    <n v="2471.9939999999997"/>
    <n v="2648.5650000000001"/>
    <n v="2825.136"/>
    <n v="2903.6120000000001"/>
    <n v="2334.6610000000001"/>
    <n v="1275.2349999999999"/>
    <n v="902.47399999999993"/>
    <n v="255.047"/>
    <x v="71"/>
    <s v="Kentucky, 2010"/>
  </r>
  <r>
    <s v="Marshall County"/>
    <s v="Kentucky"/>
    <n v="2010"/>
    <n v="31386"/>
    <n v="15416"/>
    <n v="15970"/>
    <n v="1789.002"/>
    <n v="3640.7759999999998"/>
    <n v="3483.846"/>
    <n v="3326.9160000000002"/>
    <n v="4080.1800000000003"/>
    <n v="4770.6719999999996"/>
    <n v="4394.04"/>
    <n v="3326.9160000000002"/>
    <n v="1914.5459999999998"/>
    <n v="627.72"/>
    <x v="71"/>
    <s v="Kentucky, 2010"/>
  </r>
  <r>
    <s v="Martin County"/>
    <s v="Kentucky"/>
    <n v="2010"/>
    <n v="13138"/>
    <n v="7241"/>
    <n v="5897"/>
    <n v="748.86599999999999"/>
    <n v="1602.836"/>
    <n v="1655.3879999999999"/>
    <n v="2207.1840000000002"/>
    <n v="2049.5279999999998"/>
    <n v="1931.2860000000001"/>
    <n v="1510.87"/>
    <n v="814.55600000000004"/>
    <n v="394.14"/>
    <n v="223.346"/>
    <x v="71"/>
    <s v="Kentucky, 2010"/>
  </r>
  <r>
    <s v="Mason County"/>
    <s v="Kentucky"/>
    <n v="2010"/>
    <n v="17362"/>
    <n v="8457"/>
    <n v="8905"/>
    <n v="1232.702"/>
    <n v="2274.422"/>
    <n v="2100.8020000000001"/>
    <n v="1961.9059999999999"/>
    <n v="2430.6799999999998"/>
    <n v="2604.3000000000002"/>
    <n v="2257.06"/>
    <n v="1336.874"/>
    <n v="763.928"/>
    <n v="434.05"/>
    <x v="71"/>
    <s v="Kentucky, 2010"/>
  </r>
  <r>
    <s v="Meade County"/>
    <s v="Kentucky"/>
    <n v="2010"/>
    <n v="28907"/>
    <n v="14517"/>
    <n v="14390"/>
    <n v="2052.3969999999999"/>
    <n v="4625.12"/>
    <n v="3873.538"/>
    <n v="3960.259"/>
    <n v="4133.701"/>
    <n v="4393.8639999999996"/>
    <n v="3006.328"/>
    <n v="1676.606"/>
    <n v="751.58199999999999"/>
    <n v="375.791"/>
    <x v="71"/>
    <s v="Kentucky, 2010"/>
  </r>
  <r>
    <s v="Bottineau County"/>
    <s v="North Dakota"/>
    <n v="2010"/>
    <n v="6427"/>
    <n v="3182"/>
    <n v="3245"/>
    <n v="334.20400000000001"/>
    <n v="745.53199999999993"/>
    <n v="758.38599999999997"/>
    <n v="700.54300000000001"/>
    <n v="822.65599999999995"/>
    <n v="1176.1410000000001"/>
    <n v="951.19599999999991"/>
    <n v="482.02499999999998"/>
    <n v="398.47399999999999"/>
    <n v="57.843000000000004"/>
    <x v="63"/>
    <s v="North Dakota, 2010"/>
  </r>
  <r>
    <s v="Mercer County"/>
    <s v="Kentucky"/>
    <n v="2010"/>
    <n v="21272"/>
    <n v="10356"/>
    <n v="10916"/>
    <n v="1403.952"/>
    <n v="2850.4479999999999"/>
    <n v="2276.1040000000003"/>
    <n v="2425.0079999999998"/>
    <n v="2807.904"/>
    <n v="3424.7920000000004"/>
    <n v="2765.3599999999997"/>
    <n v="1893.2079999999999"/>
    <n v="935.96800000000007"/>
    <n v="467.98399999999998"/>
    <x v="71"/>
    <s v="Kentucky, 2010"/>
  </r>
  <r>
    <s v="Metcalfe County"/>
    <s v="Kentucky"/>
    <n v="2010"/>
    <n v="10130"/>
    <n v="5059"/>
    <n v="5071"/>
    <n v="638.19000000000005"/>
    <n v="1306.77"/>
    <n v="1276.3800000000001"/>
    <n v="1094.04"/>
    <n v="1367.55"/>
    <n v="1549.8899999999999"/>
    <n v="1245.99"/>
    <n v="962.35"/>
    <n v="476.11"/>
    <n v="212.73"/>
    <x v="71"/>
    <s v="Kentucky, 2010"/>
  </r>
  <r>
    <s v="Monroe County"/>
    <s v="Kentucky"/>
    <n v="2010"/>
    <n v="11089"/>
    <n v="5540"/>
    <n v="5549"/>
    <n v="609.89499999999998"/>
    <n v="1485.9259999999999"/>
    <n v="1386.125"/>
    <n v="1230.8789999999999"/>
    <n v="1386.125"/>
    <n v="1674.4389999999999"/>
    <n v="1441.57"/>
    <n v="1075.633"/>
    <n v="543.36099999999999"/>
    <n v="232.869"/>
    <x v="71"/>
    <s v="Kentucky, 2010"/>
  </r>
  <r>
    <s v="Montgomery County"/>
    <s v="Kentucky"/>
    <n v="2010"/>
    <n v="25908"/>
    <n v="12681"/>
    <n v="13227"/>
    <n v="1761.7439999999999"/>
    <n v="3601.2119999999995"/>
    <n v="3057.1440000000002"/>
    <n v="3575.3040000000001"/>
    <n v="3782.5680000000002"/>
    <n v="3730.752"/>
    <n v="3108.96"/>
    <n v="1787.652"/>
    <n v="1165.8599999999999"/>
    <n v="336.80399999999997"/>
    <x v="71"/>
    <s v="Kentucky, 2010"/>
  </r>
  <r>
    <s v="Morgan County"/>
    <s v="Kentucky"/>
    <n v="2010"/>
    <n v="14055"/>
    <n v="7905"/>
    <n v="6150"/>
    <n v="758.97"/>
    <n v="1616.3249999999998"/>
    <n v="1756.875"/>
    <n v="2234.7449999999999"/>
    <n v="2080.14"/>
    <n v="2122.3050000000003"/>
    <n v="1658.49"/>
    <n v="1068.18"/>
    <n v="604.36500000000001"/>
    <n v="154.60499999999999"/>
    <x v="71"/>
    <s v="Kentucky, 2010"/>
  </r>
  <r>
    <s v="Muhlenberg County"/>
    <s v="Kentucky"/>
    <n v="2010"/>
    <n v="31541"/>
    <n v="15867"/>
    <n v="15674"/>
    <n v="1797.837"/>
    <n v="3911.0839999999998"/>
    <n v="3784.92"/>
    <n v="3848.0020000000004"/>
    <n v="4258.0349999999999"/>
    <n v="4794.232"/>
    <n v="4131.8710000000001"/>
    <n v="2807.1490000000003"/>
    <n v="1734.7550000000001"/>
    <n v="473.11500000000001"/>
    <x v="71"/>
    <s v="Kentucky, 2010"/>
  </r>
  <r>
    <s v="Nelson County"/>
    <s v="Kentucky"/>
    <n v="2010"/>
    <n v="42523"/>
    <n v="20855"/>
    <n v="21668"/>
    <n v="2976.61"/>
    <n v="6378.4500000000007"/>
    <n v="5017.7139999999999"/>
    <n v="5698.0820000000003"/>
    <n v="6165.835"/>
    <n v="6591.0650000000005"/>
    <n v="4890.1450000000004"/>
    <n v="2806.518"/>
    <n v="1403.259"/>
    <n v="595.322"/>
    <x v="71"/>
    <s v="Kentucky, 2010"/>
  </r>
  <r>
    <s v="Nicholas County"/>
    <s v="Kentucky"/>
    <n v="2010"/>
    <n v="7136"/>
    <n v="3481"/>
    <n v="3655"/>
    <n v="463.84"/>
    <n v="913.40800000000002"/>
    <n v="806.36799999999994"/>
    <n v="863.4559999999999"/>
    <n v="1013.3119999999999"/>
    <n v="1056.1279999999999"/>
    <n v="927.68000000000006"/>
    <n v="599.42399999999998"/>
    <n v="356.8"/>
    <n v="128.44800000000001"/>
    <x v="71"/>
    <s v="Kentucky, 2010"/>
  </r>
  <r>
    <s v="Oldham County"/>
    <s v="Kentucky"/>
    <n v="2010"/>
    <n v="58784"/>
    <n v="30641"/>
    <n v="28143"/>
    <n v="3527.04"/>
    <n v="9993.2800000000007"/>
    <n v="6583.808"/>
    <n v="6348.6720000000005"/>
    <n v="10287.200000000001"/>
    <n v="10169.632"/>
    <n v="6877.7280000000001"/>
    <n v="3291.9040000000005"/>
    <n v="1293.248"/>
    <n v="529.05600000000004"/>
    <x v="71"/>
    <s v="Kentucky, 2010"/>
  </r>
  <r>
    <s v="Owen County"/>
    <s v="Kentucky"/>
    <n v="2010"/>
    <n v="10928"/>
    <n v="5440"/>
    <n v="5488"/>
    <n v="710.32"/>
    <n v="1540.848"/>
    <n v="1267.6480000000001"/>
    <n v="1256.7199999999998"/>
    <n v="1497.136"/>
    <n v="1737.5520000000001"/>
    <n v="1387.856"/>
    <n v="885.16800000000001"/>
    <n v="502.68799999999999"/>
    <n v="142.06399999999999"/>
    <x v="71"/>
    <s v="Kentucky, 2010"/>
  </r>
  <r>
    <s v="Owsley County"/>
    <s v="Kentucky"/>
    <n v="2010"/>
    <n v="4742"/>
    <n v="2338"/>
    <n v="2404"/>
    <n v="222.874"/>
    <n v="768.20399999999995"/>
    <n v="483.68399999999997"/>
    <n v="569.04"/>
    <n v="602.23399999999992"/>
    <n v="493.16800000000001"/>
    <n v="654.39599999999996"/>
    <n v="616.46"/>
    <n v="218.13200000000001"/>
    <n v="104.324"/>
    <x v="71"/>
    <s v="Kentucky, 2010"/>
  </r>
  <r>
    <s v="Pendleton County"/>
    <s v="Kentucky"/>
    <n v="2010"/>
    <n v="14894"/>
    <n v="7431"/>
    <n v="7463"/>
    <n v="968.11"/>
    <n v="2144.7359999999999"/>
    <n v="2025.5839999999998"/>
    <n v="1638.34"/>
    <n v="2189.4180000000001"/>
    <n v="2368.1459999999997"/>
    <n v="1817.0679999999998"/>
    <n v="1012.7919999999999"/>
    <n v="595.76"/>
    <n v="134.04599999999999"/>
    <x v="71"/>
    <s v="Kentucky, 2010"/>
  </r>
  <r>
    <s v="Perry County"/>
    <s v="Kentucky"/>
    <n v="2010"/>
    <n v="28739"/>
    <n v="14166"/>
    <n v="14573"/>
    <n v="1666.8620000000001"/>
    <n v="3477.4189999999999"/>
    <n v="3793.5479999999998"/>
    <n v="3563.636"/>
    <n v="4109.6769999999997"/>
    <n v="4626.9789999999994"/>
    <n v="3764.8089999999997"/>
    <n v="2212.9030000000002"/>
    <n v="1120.8209999999999"/>
    <n v="373.60700000000003"/>
    <x v="71"/>
    <s v="Kentucky, 2010"/>
  </r>
  <r>
    <s v="Pike County"/>
    <s v="Kentucky"/>
    <n v="2010"/>
    <n v="65309"/>
    <n v="31890"/>
    <n v="33419"/>
    <n v="3918.54"/>
    <n v="7967.6980000000003"/>
    <n v="8033.0069999999996"/>
    <n v="8359.5519999999997"/>
    <n v="9208.5689999999995"/>
    <n v="10253.512999999999"/>
    <n v="8751.4060000000009"/>
    <n v="5028.7929999999997"/>
    <n v="2938.9049999999997"/>
    <n v="914.32600000000002"/>
    <x v="71"/>
    <s v="Kentucky, 2010"/>
  </r>
  <r>
    <s v="Powell County"/>
    <s v="Kentucky"/>
    <n v="2010"/>
    <n v="12786"/>
    <n v="6428"/>
    <n v="6358"/>
    <n v="882.23400000000004"/>
    <n v="1738.896"/>
    <n v="1662.18"/>
    <n v="1598.25"/>
    <n v="1815.6120000000001"/>
    <n v="1879.5419999999999"/>
    <n v="1585.4639999999999"/>
    <n v="1035.6659999999999"/>
    <n v="396.36599999999999"/>
    <n v="204.57599999999999"/>
    <x v="71"/>
    <s v="Kentucky, 2010"/>
  </r>
  <r>
    <s v="Pulaski County"/>
    <s v="Kentucky"/>
    <n v="2010"/>
    <n v="62062"/>
    <n v="30375"/>
    <n v="31687"/>
    <n v="3723.72"/>
    <n v="7881.8739999999998"/>
    <n v="7261.2540000000008"/>
    <n v="7323.3159999999998"/>
    <n v="8626.6180000000004"/>
    <n v="9309.2999999999993"/>
    <n v="7943.9359999999997"/>
    <n v="5771.7659999999996"/>
    <n v="3165.1620000000003"/>
    <n v="1055.0540000000001"/>
    <x v="71"/>
    <s v="Kentucky, 2010"/>
  </r>
  <r>
    <s v="Robertson County"/>
    <s v="Kentucky"/>
    <n v="2010"/>
    <n v="2278"/>
    <n v="1208"/>
    <n v="1070"/>
    <n v="179.96199999999999"/>
    <n v="225.52199999999999"/>
    <n v="494.32600000000002"/>
    <n v="195.90800000000002"/>
    <n v="325.75400000000002"/>
    <n v="323.476"/>
    <n v="248.30199999999999"/>
    <n v="166.29400000000001"/>
    <n v="63.783999999999992"/>
    <n v="50.116"/>
    <x v="71"/>
    <s v="Kentucky, 2010"/>
  </r>
  <r>
    <s v="Rowan County"/>
    <s v="Kentucky"/>
    <n v="2010"/>
    <n v="23075"/>
    <n v="11370"/>
    <n v="11705"/>
    <n v="1361.425"/>
    <n v="2422.875"/>
    <n v="5861.05"/>
    <n v="2676.7"/>
    <n v="2792.0749999999998"/>
    <n v="2722.85"/>
    <n v="2422.875"/>
    <n v="1661.4"/>
    <n v="784.55"/>
    <n v="323.05"/>
    <x v="71"/>
    <s v="Kentucky, 2010"/>
  </r>
  <r>
    <s v="Scott County"/>
    <s v="Kentucky"/>
    <n v="2010"/>
    <n v="44868"/>
    <n v="21815"/>
    <n v="23053"/>
    <n v="3454.8359999999998"/>
    <n v="6730.2000000000007"/>
    <n v="6012.3119999999999"/>
    <n v="6236.652"/>
    <n v="7492.9560000000001"/>
    <n v="6371.2559999999994"/>
    <n v="4531.6679999999997"/>
    <n v="2333.1360000000004"/>
    <n v="1166.568"/>
    <n v="538.41600000000005"/>
    <x v="71"/>
    <s v="Kentucky, 2010"/>
  </r>
  <r>
    <s v="Lawrence County"/>
    <s v="Tennessee"/>
    <n v="2010"/>
    <n v="40899"/>
    <n v="19653"/>
    <n v="21246"/>
    <n v="2781.1320000000001"/>
    <n v="5807.6579999999994"/>
    <n v="5030.5770000000002"/>
    <n v="4989.6779999999999"/>
    <n v="6257.5470000000005"/>
    <n v="6134.85"/>
    <n v="5235.0720000000001"/>
    <n v="2781.1320000000001"/>
    <n v="1472.364"/>
    <n v="449.88900000000001"/>
    <x v="83"/>
    <s v="Tennessee, 2010"/>
  </r>
  <r>
    <s v="Simpson County"/>
    <s v="Kentucky"/>
    <n v="2010"/>
    <n v="17214"/>
    <n v="8452"/>
    <n v="8762"/>
    <n v="1118.9100000000001"/>
    <n v="2409.96"/>
    <n v="2186.1779999999999"/>
    <n v="2151.75"/>
    <n v="2358.3180000000002"/>
    <n v="2496.0299999999997"/>
    <n v="2151.75"/>
    <n v="1308.2640000000001"/>
    <n v="843.48599999999988"/>
    <n v="189.35400000000001"/>
    <x v="71"/>
    <s v="Kentucky, 2010"/>
  </r>
  <r>
    <s v="Spencer County"/>
    <s v="Kentucky"/>
    <n v="2010"/>
    <n v="16582"/>
    <n v="8390"/>
    <n v="8192"/>
    <n v="1127.576"/>
    <n v="2470.7179999999998"/>
    <n v="1873.7659999999998"/>
    <n v="1973.2579999999998"/>
    <n v="2885.268"/>
    <n v="2719.4479999999999"/>
    <n v="1906.9299999999998"/>
    <n v="1011.502"/>
    <n v="464.29600000000005"/>
    <n v="132.65600000000001"/>
    <x v="71"/>
    <s v="Kentucky, 2010"/>
  </r>
  <r>
    <s v="Taylor County"/>
    <s v="Kentucky"/>
    <n v="2010"/>
    <n v="24247"/>
    <n v="11683"/>
    <n v="12564"/>
    <n v="1454.82"/>
    <n v="3079.3689999999997"/>
    <n v="3758.2849999999999"/>
    <n v="2618.6760000000004"/>
    <n v="3006.6279999999997"/>
    <n v="3540.0619999999999"/>
    <n v="3006.6279999999997"/>
    <n v="2109.489"/>
    <n v="1115.3620000000001"/>
    <n v="606.17499999999995"/>
    <x v="71"/>
    <s v="Kentucky, 2010"/>
  </r>
  <r>
    <s v="Todd County"/>
    <s v="Kentucky"/>
    <n v="2010"/>
    <n v="12307"/>
    <n v="6064"/>
    <n v="6243"/>
    <n v="1009.174"/>
    <n v="1821.4359999999999"/>
    <n v="1649.1379999999999"/>
    <n v="1452.2260000000001"/>
    <n v="1599.9099999999999"/>
    <n v="1747.5940000000001"/>
    <n v="1341.463"/>
    <n v="898.41100000000006"/>
    <n v="652.27099999999996"/>
    <n v="135.37700000000001"/>
    <x v="71"/>
    <s v="Kentucky, 2010"/>
  </r>
  <r>
    <s v="Trigg County"/>
    <s v="Kentucky"/>
    <n v="2010"/>
    <n v="14117"/>
    <n v="7050"/>
    <n v="7067"/>
    <n v="790.55200000000002"/>
    <n v="1736.3910000000001"/>
    <n v="1566.9870000000001"/>
    <n v="1341.115"/>
    <n v="1919.9119999999998"/>
    <n v="2061.0819999999999"/>
    <n v="2216.3689999999997"/>
    <n v="1552.87"/>
    <n v="734.08400000000006"/>
    <n v="225.87200000000001"/>
    <x v="71"/>
    <s v="Kentucky, 2010"/>
  </r>
  <r>
    <s v="Trimble County"/>
    <s v="Kentucky"/>
    <n v="2010"/>
    <n v="8872"/>
    <n v="4497"/>
    <n v="4375"/>
    <n v="541.19200000000001"/>
    <n v="1268.6959999999999"/>
    <n v="1082.384"/>
    <n v="1064.6400000000001"/>
    <n v="1321.9279999999999"/>
    <n v="1339.672"/>
    <n v="1162.232"/>
    <n v="629.91200000000003"/>
    <n v="372.62400000000002"/>
    <n v="97.591999999999999"/>
    <x v="71"/>
    <s v="Kentucky, 2010"/>
  </r>
  <r>
    <s v="Warren County"/>
    <s v="Kentucky"/>
    <n v="2010"/>
    <n v="109775"/>
    <n v="53708"/>
    <n v="56067"/>
    <n v="7025.6"/>
    <n v="13721.875"/>
    <n v="22394.1"/>
    <n v="15039.174999999999"/>
    <n v="14051.2"/>
    <n v="14709.849999999999"/>
    <n v="11197.05"/>
    <n v="6476.7250000000004"/>
    <n v="3842.125"/>
    <n v="1317.3"/>
    <x v="71"/>
    <s v="Kentucky, 2010"/>
  </r>
  <r>
    <s v="Washington County"/>
    <s v="Kentucky"/>
    <n v="2010"/>
    <n v="11593"/>
    <n v="5741"/>
    <n v="5852"/>
    <n v="672.39400000000001"/>
    <n v="1599.8339999999998"/>
    <n v="1669.3920000000001"/>
    <n v="1136.114"/>
    <n v="1623.02"/>
    <n v="1738.95"/>
    <n v="1356.3810000000001"/>
    <n v="973.81200000000001"/>
    <n v="591.24299999999994"/>
    <n v="255.04599999999999"/>
    <x v="71"/>
    <s v="Kentucky, 2010"/>
  </r>
  <r>
    <s v="Wayne County"/>
    <s v="Kentucky"/>
    <n v="2010"/>
    <n v="20716"/>
    <n v="10303"/>
    <n v="10413"/>
    <n v="1160.096"/>
    <n v="2734.5119999999997"/>
    <n v="2506.636"/>
    <n v="2506.636"/>
    <n v="2796.66"/>
    <n v="3003.8199999999997"/>
    <n v="2755.2280000000001"/>
    <n v="1947.3039999999999"/>
    <n v="1035.8"/>
    <n v="290.024"/>
    <x v="71"/>
    <s v="Kentucky, 2010"/>
  </r>
  <r>
    <s v="Webster County"/>
    <s v="Kentucky"/>
    <n v="2010"/>
    <n v="13734"/>
    <n v="6776"/>
    <n v="6958"/>
    <n v="865.24199999999996"/>
    <n v="1771.6860000000001"/>
    <n v="1689.2820000000002"/>
    <n v="1648.08"/>
    <n v="1909.0260000000001"/>
    <n v="2018.8980000000001"/>
    <n v="1744.2179999999998"/>
    <n v="1071.252"/>
    <n v="686.7"/>
    <n v="329.61599999999999"/>
    <x v="71"/>
    <s v="Kentucky, 2010"/>
  </r>
  <r>
    <s v="Wolfe County"/>
    <s v="Kentucky"/>
    <n v="2010"/>
    <n v="7315"/>
    <n v="3636"/>
    <n v="3679"/>
    <n v="519.36500000000001"/>
    <n v="950.95"/>
    <n v="914.375"/>
    <n v="790.02"/>
    <n v="1104.5650000000001"/>
    <n v="987.52499999999998"/>
    <n v="950.95"/>
    <n v="665.66499999999996"/>
    <n v="343.80500000000001"/>
    <n v="80.465000000000003"/>
    <x v="71"/>
    <s v="Kentucky, 2010"/>
  </r>
  <r>
    <s v="Acadia Parish"/>
    <s v="Louisiana"/>
    <n v="2010"/>
    <n v="61139"/>
    <n v="29849"/>
    <n v="31290"/>
    <n v="4707.7030000000004"/>
    <n v="9231.9889999999996"/>
    <n v="8681.7380000000012"/>
    <n v="7703.5139999999992"/>
    <n v="7703.5140000000001"/>
    <n v="8987.4330000000009"/>
    <n v="6480.7340000000004"/>
    <n v="4218.5910000000003"/>
    <n v="2567.8380000000002"/>
    <n v="917.08500000000004"/>
    <x v="64"/>
    <s v="Louisiana, 2010"/>
  </r>
  <r>
    <s v="Allen Parish"/>
    <s v="Louisiana"/>
    <n v="2010"/>
    <n v="25816"/>
    <n v="14479"/>
    <n v="11337"/>
    <n v="1652.2239999999999"/>
    <n v="3304.4480000000003"/>
    <n v="3304.4480000000003"/>
    <n v="3794.9520000000002"/>
    <n v="3949.848"/>
    <n v="3898.2160000000003"/>
    <n v="2736.4960000000001"/>
    <n v="1807.12"/>
    <n v="1032.6399999999999"/>
    <n v="387.24"/>
    <x v="64"/>
    <s v="Louisiana, 2010"/>
  </r>
  <r>
    <s v="Ascension Parish"/>
    <s v="Louisiana"/>
    <n v="2010"/>
    <n v="102501"/>
    <n v="50694"/>
    <n v="51807"/>
    <n v="8097.5789999999997"/>
    <n v="16707.663"/>
    <n v="13325.130000000001"/>
    <n v="14452.641"/>
    <n v="16400.16"/>
    <n v="14657.643"/>
    <n v="10045.098"/>
    <n v="5227.5510000000004"/>
    <n v="2562.5249999999996"/>
    <n v="922.50900000000001"/>
    <x v="64"/>
    <s v="Louisiana, 2010"/>
  </r>
  <r>
    <s v="Assumption Parish"/>
    <s v="Louisiana"/>
    <n v="2010"/>
    <n v="23487"/>
    <n v="11649"/>
    <n v="11838"/>
    <n v="1456.194"/>
    <n v="3241.2060000000001"/>
    <n v="3335.154"/>
    <n v="2865.4139999999998"/>
    <n v="3123.7709999999997"/>
    <n v="3593.5110000000004"/>
    <n v="2794.953"/>
    <n v="1667.577"/>
    <n v="962.96699999999987"/>
    <n v="399.279"/>
    <x v="64"/>
    <s v="Louisiana, 2010"/>
  </r>
  <r>
    <s v="Avoyelles Parish"/>
    <s v="Louisiana"/>
    <n v="2010"/>
    <n v="42013"/>
    <n v="21073"/>
    <n v="20940"/>
    <n v="2898.8969999999999"/>
    <n v="5587.7290000000003"/>
    <n v="5587.7289999999994"/>
    <n v="5461.6900000000005"/>
    <n v="5629.7420000000002"/>
    <n v="6007.8590000000004"/>
    <n v="4873.5079999999998"/>
    <n v="3192.9880000000003"/>
    <n v="1974.6110000000001"/>
    <n v="798.24699999999996"/>
    <x v="64"/>
    <s v="Louisiana, 2010"/>
  </r>
  <r>
    <s v="Beauregard Parish"/>
    <s v="Louisiana"/>
    <n v="2010"/>
    <n v="35000"/>
    <n v="17748"/>
    <n v="17252"/>
    <n v="2380"/>
    <n v="5250"/>
    <n v="4585"/>
    <n v="4690"/>
    <n v="4655"/>
    <n v="4970"/>
    <n v="4095"/>
    <n v="2555"/>
    <n v="1435"/>
    <n v="385"/>
    <x v="64"/>
    <s v="Louisiana, 2010"/>
  </r>
  <r>
    <s v="Bienville Parish"/>
    <s v="Louisiana"/>
    <n v="2010"/>
    <n v="14546"/>
    <n v="7007"/>
    <n v="7539"/>
    <n v="829.12199999999996"/>
    <n v="1949.164"/>
    <n v="1992.8020000000001"/>
    <n v="1396.4160000000002"/>
    <n v="1876.4340000000002"/>
    <n v="2109.17"/>
    <n v="1760.066"/>
    <n v="1352.778"/>
    <n v="930.94399999999996"/>
    <n v="349.10399999999998"/>
    <x v="64"/>
    <s v="Louisiana, 2010"/>
  </r>
  <r>
    <s v="Bossier Parish"/>
    <s v="Louisiana"/>
    <n v="2010"/>
    <n v="113837"/>
    <n v="55899"/>
    <n v="57938"/>
    <n v="8423.9380000000001"/>
    <n v="16278.691000000001"/>
    <n v="16278.691000000001"/>
    <n v="16620.201999999997"/>
    <n v="15481.831999999999"/>
    <n v="15595.669"/>
    <n v="11839.047999999999"/>
    <n v="7740.9160000000002"/>
    <n v="4439.643"/>
    <n v="1252.2070000000001"/>
    <x v="64"/>
    <s v="Louisiana, 2010"/>
  </r>
  <r>
    <s v="Caddo Parish"/>
    <s v="Louisiana"/>
    <n v="2010"/>
    <n v="253048"/>
    <n v="120000"/>
    <n v="133048"/>
    <n v="17713.36"/>
    <n v="34161.479999999996"/>
    <n v="36691.96"/>
    <n v="33908.432000000001"/>
    <n v="30871.856"/>
    <n v="36185.864000000001"/>
    <n v="29353.567999999999"/>
    <n v="17713.36"/>
    <n v="11893.255999999999"/>
    <n v="4554.8639999999996"/>
    <x v="64"/>
    <s v="Louisiana, 2010"/>
  </r>
  <r>
    <s v="Calcasieu Parish"/>
    <s v="Louisiana"/>
    <n v="2010"/>
    <n v="189134"/>
    <n v="92043"/>
    <n v="97091"/>
    <n v="13428.513999999999"/>
    <n v="26478.76"/>
    <n v="27613.563999999998"/>
    <n v="24965.688000000002"/>
    <n v="23830.883999999998"/>
    <n v="27991.831999999999"/>
    <n v="20993.874000000003"/>
    <n v="13050.245999999999"/>
    <n v="8321.8960000000006"/>
    <n v="2269.6080000000002"/>
    <x v="64"/>
    <s v="Louisiana, 2010"/>
  </r>
  <r>
    <s v="Caldwell Parish"/>
    <s v="Louisiana"/>
    <n v="2010"/>
    <n v="10188"/>
    <n v="5289"/>
    <n v="4899"/>
    <n v="560.34"/>
    <n v="1446.6959999999999"/>
    <n v="1344.816"/>
    <n v="1242.9359999999999"/>
    <n v="1497.636"/>
    <n v="1304.0639999999999"/>
    <n v="1334.6280000000002"/>
    <n v="855.79200000000003"/>
    <n v="417.70799999999997"/>
    <n v="163.00800000000001"/>
    <x v="64"/>
    <s v="Louisiana, 2010"/>
  </r>
  <r>
    <s v="Cameron Parish"/>
    <s v="Louisiana"/>
    <n v="2010"/>
    <n v="7280"/>
    <n v="3636"/>
    <n v="3644"/>
    <n v="436.8"/>
    <n v="1011.9200000000001"/>
    <n v="910"/>
    <n v="917.28"/>
    <n v="931.84"/>
    <n v="1150.24"/>
    <n v="990.07999999999993"/>
    <n v="509.6"/>
    <n v="356.72"/>
    <n v="65.52"/>
    <x v="64"/>
    <s v="Louisiana, 2010"/>
  </r>
  <r>
    <s v="Catahoula Parish"/>
    <s v="Louisiana"/>
    <n v="2010"/>
    <n v="10465"/>
    <n v="5509"/>
    <n v="4956"/>
    <n v="690.69"/>
    <n v="1318.5900000000001"/>
    <n v="1402.31"/>
    <n v="1370.915"/>
    <n v="1465.1"/>
    <n v="1444.17"/>
    <n v="1318.59"/>
    <n v="837.2"/>
    <n v="512.78499999999997"/>
    <n v="115.11499999999999"/>
    <x v="64"/>
    <s v="Louisiana, 2010"/>
  </r>
  <r>
    <s v="Claiborne Parish"/>
    <s v="Louisiana"/>
    <n v="2010"/>
    <n v="17160"/>
    <n v="9379"/>
    <n v="7781"/>
    <n v="926.64"/>
    <n v="1956.24"/>
    <n v="2350.92"/>
    <n v="2110.6800000000003"/>
    <n v="2436.7200000000003"/>
    <n v="2505.3599999999997"/>
    <n v="2127.84"/>
    <n v="1441.44"/>
    <n v="892.31999999999994"/>
    <n v="394.68"/>
    <x v="64"/>
    <s v="Louisiana, 2010"/>
  </r>
  <r>
    <s v="Concordia Parish"/>
    <s v="Louisiana"/>
    <n v="2010"/>
    <n v="20502"/>
    <n v="10323"/>
    <n v="10179"/>
    <n v="1373.634"/>
    <n v="2911.2839999999997"/>
    <n v="2870.2799999999997"/>
    <n v="2275.7219999999998"/>
    <n v="2726.7659999999996"/>
    <n v="2952.288"/>
    <n v="2398.7339999999999"/>
    <n v="1599.1559999999999"/>
    <n v="1045.6020000000001"/>
    <n v="328.03199999999998"/>
    <x v="64"/>
    <s v="Louisiana, 2010"/>
  </r>
  <r>
    <s v="De Soto Parish"/>
    <s v="Louisiana"/>
    <n v="2010"/>
    <n v="26465"/>
    <n v="12600"/>
    <n v="13865"/>
    <n v="1826.085"/>
    <n v="3678.6350000000002"/>
    <n v="3440.45"/>
    <n v="2964.08"/>
    <n v="3361.0550000000003"/>
    <n v="4102.0749999999998"/>
    <n v="3361.0550000000003"/>
    <n v="2064.27"/>
    <n v="1270.3200000000002"/>
    <n v="317.58"/>
    <x v="64"/>
    <s v="Louisiana, 2010"/>
  </r>
  <r>
    <s v="East Baton Rouge Parish"/>
    <s v="Louisiana"/>
    <n v="2010"/>
    <n v="435815"/>
    <n v="208627"/>
    <n v="227188"/>
    <n v="29199.605"/>
    <n v="56655.95"/>
    <n v="82804.850000000006"/>
    <n v="61885.73"/>
    <n v="52297.8"/>
    <n v="59270.84"/>
    <n v="47068.020000000004"/>
    <n v="25277.27"/>
    <n v="14817.710000000001"/>
    <n v="6537.2250000000004"/>
    <x v="64"/>
    <s v="Louisiana, 2010"/>
  </r>
  <r>
    <s v="Graham County"/>
    <s v="North Carolina"/>
    <n v="2010"/>
    <n v="7964"/>
    <n v="4210"/>
    <n v="3754"/>
    <n v="573.40800000000002"/>
    <n v="1329.9879999999998"/>
    <n v="852.14799999999991"/>
    <n v="1521.1239999999998"/>
    <n v="931.78800000000001"/>
    <n v="1178.672"/>
    <n v="645.08400000000006"/>
    <n v="557.48"/>
    <n v="222.99200000000002"/>
    <n v="159.28"/>
    <x v="84"/>
    <s v="North Carolina, 2010"/>
  </r>
  <r>
    <s v="East Feliciana Parish"/>
    <s v="Louisiana"/>
    <n v="2010"/>
    <n v="20417"/>
    <n v="10986"/>
    <n v="9431"/>
    <n v="1184.1859999999999"/>
    <n v="2490.8739999999998"/>
    <n v="2735.8779999999997"/>
    <n v="2531.7080000000001"/>
    <n v="2695.0439999999999"/>
    <n v="3470.8900000000003"/>
    <n v="2797.1289999999999"/>
    <n v="1531.2750000000001"/>
    <n v="837.09699999999998"/>
    <n v="142.91900000000001"/>
    <x v="64"/>
    <s v="Louisiana, 2010"/>
  </r>
  <r>
    <s v="Evangeline Parish"/>
    <s v="Louisiana"/>
    <n v="2010"/>
    <n v="34419"/>
    <n v="17554"/>
    <n v="16865"/>
    <n v="2512.587"/>
    <n v="5059.5930000000008"/>
    <n v="5162.8500000000004"/>
    <n v="4302.375"/>
    <n v="4474.47"/>
    <n v="4784.241"/>
    <n v="3648.4139999999998"/>
    <n v="2547.0060000000003"/>
    <n v="1480.0170000000001"/>
    <n v="481.86599999999999"/>
    <x v="64"/>
    <s v="Louisiana, 2010"/>
  </r>
  <r>
    <s v="Franklin Parish"/>
    <s v="Louisiana"/>
    <n v="2010"/>
    <n v="20727"/>
    <n v="10050"/>
    <n v="10677"/>
    <n v="1513.0709999999999"/>
    <n v="2901.7799999999997"/>
    <n v="2673.7829999999999"/>
    <n v="2466.5129999999999"/>
    <n v="2383.605"/>
    <n v="2984.6880000000001"/>
    <n v="2445.7860000000001"/>
    <n v="1823.9760000000001"/>
    <n v="1036.3499999999999"/>
    <n v="497.44799999999998"/>
    <x v="64"/>
    <s v="Louisiana, 2010"/>
  </r>
  <r>
    <s v="Grant Parish"/>
    <s v="Louisiana"/>
    <n v="2010"/>
    <n v="21675"/>
    <n v="11806"/>
    <n v="9869"/>
    <n v="1495.575"/>
    <n v="2882.7749999999996"/>
    <n v="2731.05"/>
    <n v="3272.9250000000002"/>
    <n v="3186.2249999999999"/>
    <n v="3121.2"/>
    <n v="2405.9250000000002"/>
    <n v="1517.25"/>
    <n v="780.3"/>
    <n v="281.77499999999998"/>
    <x v="64"/>
    <s v="Louisiana, 2010"/>
  </r>
  <r>
    <s v="Iberia Parish"/>
    <s v="Louisiana"/>
    <n v="2010"/>
    <n v="73395"/>
    <n v="35888"/>
    <n v="37507"/>
    <n v="5578.02"/>
    <n v="11156.04"/>
    <n v="10568.880000000001"/>
    <n v="9100.98"/>
    <n v="9394.56"/>
    <n v="11009.25"/>
    <n v="7779.87"/>
    <n v="4844.07"/>
    <n v="2789.01"/>
    <n v="1027.53"/>
    <x v="64"/>
    <s v="Louisiana, 2010"/>
  </r>
  <r>
    <s v="Iberville Parish"/>
    <s v="Louisiana"/>
    <n v="2010"/>
    <n v="33513"/>
    <n v="17017"/>
    <n v="16496"/>
    <n v="2111.319"/>
    <n v="4189.125"/>
    <n v="4859.3850000000002"/>
    <n v="4591.2809999999999"/>
    <n v="4758.8459999999995"/>
    <n v="5362.08"/>
    <n v="3786.9690000000001"/>
    <n v="2245.3710000000001"/>
    <n v="1307.0070000000001"/>
    <n v="335.13"/>
    <x v="64"/>
    <s v="Louisiana, 2010"/>
  </r>
  <r>
    <s v="Jackson Parish"/>
    <s v="Louisiana"/>
    <n v="2010"/>
    <n v="16078"/>
    <n v="7986"/>
    <n v="8092"/>
    <n v="1093.3040000000001"/>
    <n v="2057.9839999999999"/>
    <n v="2106.2179999999998"/>
    <n v="2074.0619999999999"/>
    <n v="2025.828"/>
    <n v="2090.1400000000003"/>
    <n v="2009.75"/>
    <n v="1511.3319999999999"/>
    <n v="868.21199999999999"/>
    <n v="225.09200000000001"/>
    <x v="64"/>
    <s v="Louisiana, 2010"/>
  </r>
  <r>
    <s v="Jefferson Parish"/>
    <s v="Louisiana"/>
    <n v="2010"/>
    <n v="431019"/>
    <n v="208681"/>
    <n v="222338"/>
    <n v="27585.216"/>
    <n v="52584.317999999999"/>
    <n v="57325.527000000002"/>
    <n v="58618.584000000003"/>
    <n v="57325.527000000002"/>
    <n v="66807.945000000007"/>
    <n v="53877.375"/>
    <n v="30171.329999999998"/>
    <n v="20257.893"/>
    <n v="7327.3230000000003"/>
    <x v="64"/>
    <s v="Louisiana, 2010"/>
  </r>
  <r>
    <s v="Jefferson Davis Parish"/>
    <s v="Louisiana"/>
    <n v="2010"/>
    <n v="31500"/>
    <n v="15291"/>
    <n v="16209"/>
    <n v="2331"/>
    <n v="4725"/>
    <n v="4221"/>
    <n v="3654"/>
    <n v="4032"/>
    <n v="4567.5"/>
    <n v="3496.5"/>
    <n v="2362.5"/>
    <n v="1606.5"/>
    <n v="441"/>
    <x v="64"/>
    <s v="Louisiana, 2010"/>
  </r>
  <r>
    <s v="Lafayette Parish"/>
    <s v="Louisiana"/>
    <n v="2010"/>
    <n v="215581"/>
    <n v="104831"/>
    <n v="110750"/>
    <n v="15090.67"/>
    <n v="29319.016"/>
    <n v="35570.864999999998"/>
    <n v="32337.15"/>
    <n v="28456.691999999999"/>
    <n v="31259.245000000003"/>
    <n v="21342.519"/>
    <n v="12072.536"/>
    <n v="7329.7539999999999"/>
    <n v="2802.5529999999999"/>
    <x v="64"/>
    <s v="Louisiana, 2010"/>
  </r>
  <r>
    <s v="Lafourche Parish"/>
    <s v="Louisiana"/>
    <n v="2010"/>
    <n v="95428"/>
    <n v="47022"/>
    <n v="48406"/>
    <n v="6393.6760000000004"/>
    <n v="13169.063999999998"/>
    <n v="14218.772000000001"/>
    <n v="12596.495999999999"/>
    <n v="13264.492"/>
    <n v="14123.344000000001"/>
    <n v="10210.796"/>
    <n v="6489.1040000000003"/>
    <n v="3817.12"/>
    <n v="1335.992"/>
    <x v="64"/>
    <s v="Louisiana, 2010"/>
  </r>
  <r>
    <s v="La Salle Parish"/>
    <s v="Louisiana"/>
    <n v="2010"/>
    <n v="14680"/>
    <n v="7452"/>
    <n v="7228"/>
    <n v="924.84"/>
    <n v="1996.48"/>
    <n v="1967.12"/>
    <n v="1967.12"/>
    <n v="1952.44"/>
    <n v="2025.84"/>
    <n v="1820.3200000000002"/>
    <n v="1130.3600000000001"/>
    <n v="719.31999999999994"/>
    <n v="190.84"/>
    <x v="64"/>
    <s v="Louisiana, 2010"/>
  </r>
  <r>
    <s v="Lincoln Parish"/>
    <s v="Louisiana"/>
    <n v="2010"/>
    <n v="45797"/>
    <n v="22059"/>
    <n v="23738"/>
    <n v="2885.2109999999998"/>
    <n v="5037.67"/>
    <n v="12868.956999999999"/>
    <n v="5816.2190000000001"/>
    <n v="4625.4969999999994"/>
    <n v="5083.4670000000006"/>
    <n v="4304.9179999999997"/>
    <n v="2702.0230000000001"/>
    <n v="1740.2860000000001"/>
    <n v="778.54899999999998"/>
    <x v="64"/>
    <s v="Louisiana, 2010"/>
  </r>
  <r>
    <s v="Livingston Parish"/>
    <s v="Louisiana"/>
    <n v="2010"/>
    <n v="122798"/>
    <n v="60985"/>
    <n v="61813"/>
    <n v="9455.4459999999999"/>
    <n v="19156.487999999998"/>
    <n v="16577.73"/>
    <n v="17560.114000000001"/>
    <n v="18542.498"/>
    <n v="17191.72"/>
    <n v="12525.396000000001"/>
    <n v="7245.0820000000003"/>
    <n v="3315.5460000000003"/>
    <n v="1227.98"/>
    <x v="64"/>
    <s v="Louisiana, 2010"/>
  </r>
  <r>
    <s v="Madison Parish"/>
    <s v="Louisiana"/>
    <n v="2010"/>
    <n v="12286"/>
    <n v="6208"/>
    <n v="6078"/>
    <n v="847.73400000000004"/>
    <n v="1707.7539999999999"/>
    <n v="1842.9"/>
    <n v="1842.9"/>
    <n v="1806.0419999999999"/>
    <n v="1486.606"/>
    <n v="1351.46"/>
    <n v="724.87400000000002"/>
    <n v="491.43999999999994"/>
    <n v="196.57599999999999"/>
    <x v="64"/>
    <s v="Louisiana, 2010"/>
  </r>
  <r>
    <s v="Morehouse Parish"/>
    <s v="Louisiana"/>
    <n v="2010"/>
    <n v="28388"/>
    <n v="13581"/>
    <n v="14807"/>
    <n v="1958.7719999999999"/>
    <n v="3917.5439999999999"/>
    <n v="3662.0519999999997"/>
    <n v="3434.9479999999999"/>
    <n v="3434.9480000000003"/>
    <n v="4173.0360000000001"/>
    <n v="3463.3360000000002"/>
    <n v="2214.2640000000001"/>
    <n v="1618.116"/>
    <n v="510.98399999999998"/>
    <x v="64"/>
    <s v="Louisiana, 2010"/>
  </r>
  <r>
    <s v="Natchitoches Parish"/>
    <s v="Louisiana"/>
    <n v="2010"/>
    <n v="39274"/>
    <n v="18709"/>
    <n v="20565"/>
    <n v="2709.9059999999999"/>
    <n v="5380.5380000000005"/>
    <n v="7854.8"/>
    <n v="4712.88"/>
    <n v="4320.1399999999994"/>
    <n v="4869.9759999999997"/>
    <n v="4359.4139999999998"/>
    <n v="2788.4539999999997"/>
    <n v="1649.508"/>
    <n v="667.65800000000002"/>
    <x v="64"/>
    <s v="Louisiana, 2010"/>
  </r>
  <r>
    <s v="Orleans Parish"/>
    <s v="Louisiana"/>
    <n v="2010"/>
    <n v="295285"/>
    <n v="143461"/>
    <n v="151824"/>
    <n v="18307.669999999998"/>
    <n v="33367.205000000002"/>
    <n v="48426.740000000005"/>
    <n v="43997.464999999997"/>
    <n v="38977.620000000003"/>
    <n v="43997.464999999997"/>
    <n v="35138.915000000001"/>
    <n v="18012.385000000002"/>
    <n v="10630.26"/>
    <n v="4724.5600000000004"/>
    <x v="64"/>
    <s v="Louisiana, 2010"/>
  </r>
  <r>
    <s v="Ouachita Parish"/>
    <s v="Louisiana"/>
    <n v="2010"/>
    <n v="152207"/>
    <n v="72636"/>
    <n v="79571"/>
    <n v="10958.904"/>
    <n v="22070.014999999999"/>
    <n v="23896.499"/>
    <n v="20700.152000000002"/>
    <n v="19178.082000000002"/>
    <n v="20547.945"/>
    <n v="16133.941999999999"/>
    <n v="9893.4549999999999"/>
    <n v="6240.4870000000001"/>
    <n v="2435.3119999999999"/>
    <x v="64"/>
    <s v="Louisiana, 2010"/>
  </r>
  <r>
    <s v="Plaquemines Parish"/>
    <s v="Louisiana"/>
    <n v="2010"/>
    <n v="22710"/>
    <n v="11283"/>
    <n v="11427"/>
    <n v="1612.41"/>
    <n v="3610.8900000000003"/>
    <n v="3088.56"/>
    <n v="2725.2"/>
    <n v="3565.4700000000003"/>
    <n v="3338.37"/>
    <n v="2361.84"/>
    <n v="1408.02"/>
    <n v="772.14"/>
    <n v="272.52"/>
    <x v="64"/>
    <s v="Louisiana, 2010"/>
  </r>
  <r>
    <s v="Pointe Coupee Parish"/>
    <s v="Louisiana"/>
    <n v="2010"/>
    <n v="22837"/>
    <n v="11150"/>
    <n v="11687"/>
    <n v="1438.731"/>
    <n v="3151.5059999999999"/>
    <n v="2786.114"/>
    <n v="2489.2330000000002"/>
    <n v="2786.1139999999996"/>
    <n v="3608.2460000000001"/>
    <n v="3060.1579999999999"/>
    <n v="1963.982"/>
    <n v="1164.6869999999999"/>
    <n v="365.392"/>
    <x v="64"/>
    <s v="Louisiana, 2010"/>
  </r>
  <r>
    <s v="Rapides Parish"/>
    <s v="Louisiana"/>
    <n v="2010"/>
    <n v="130800"/>
    <n v="63023"/>
    <n v="67777"/>
    <n v="9156"/>
    <n v="18835.199999999997"/>
    <n v="18050.400000000001"/>
    <n v="16480.8"/>
    <n v="16873.2"/>
    <n v="18966"/>
    <n v="15042"/>
    <n v="9679.2000000000007"/>
    <n v="6016.7999999999993"/>
    <n v="1831.2"/>
    <x v="64"/>
    <s v="Louisiana, 2010"/>
  </r>
  <r>
    <s v="Red River Parish"/>
    <s v="Louisiana"/>
    <n v="2010"/>
    <n v="9181"/>
    <n v="4374"/>
    <n v="4807"/>
    <n v="688.57500000000005"/>
    <n v="1294.521"/>
    <n v="1266.9780000000001"/>
    <n v="1055.8150000000001"/>
    <n v="1129.2629999999999"/>
    <n v="1312.883"/>
    <n v="1101.72"/>
    <n v="752.84199999999998"/>
    <n v="422.32600000000002"/>
    <n v="165.25800000000001"/>
    <x v="64"/>
    <s v="Louisiana, 2010"/>
  </r>
  <r>
    <s v="Richland Parish"/>
    <s v="Louisiana"/>
    <n v="2010"/>
    <n v="20692"/>
    <n v="9903"/>
    <n v="10789"/>
    <n v="1448.44"/>
    <n v="3000.34"/>
    <n v="2627.884"/>
    <n v="2607.192"/>
    <n v="2586.5"/>
    <n v="3083.1080000000002"/>
    <n v="2379.58"/>
    <n v="1531.2080000000001"/>
    <n v="1034.5999999999999"/>
    <n v="351.76400000000001"/>
    <x v="64"/>
    <s v="Louisiana, 2010"/>
  </r>
  <r>
    <s v="Sabine Parish"/>
    <s v="Louisiana"/>
    <n v="2010"/>
    <n v="24119"/>
    <n v="11985"/>
    <n v="12134"/>
    <n v="1688.33"/>
    <n v="3231.9459999999999"/>
    <n v="3087.232"/>
    <n v="2580.7330000000002"/>
    <n v="2894.2799999999997"/>
    <n v="3376.66"/>
    <n v="3183.7079999999996"/>
    <n v="2339.5430000000001"/>
    <n v="1326.5450000000001"/>
    <n v="361.78500000000003"/>
    <x v="64"/>
    <s v="Louisiana, 2010"/>
  </r>
  <r>
    <s v="St. Bernard Parish"/>
    <s v="Louisiana"/>
    <n v="2010"/>
    <n v="27739"/>
    <n v="14044"/>
    <n v="13695"/>
    <n v="1913.991"/>
    <n v="3689.2870000000003"/>
    <n v="4327.2839999999997"/>
    <n v="4077.6330000000003"/>
    <n v="3606.0699999999997"/>
    <n v="4327.2839999999997"/>
    <n v="2912.5950000000003"/>
    <n v="1497.9059999999999"/>
    <n v="1109.56"/>
    <n v="277.39"/>
    <x v="64"/>
    <s v="Louisiana, 2010"/>
  </r>
  <r>
    <s v="St. Charles Parish"/>
    <s v="Louisiana"/>
    <n v="2010"/>
    <n v="52645"/>
    <n v="25857"/>
    <n v="26788"/>
    <n v="3632.5050000000001"/>
    <n v="8107.33"/>
    <n v="7212.3649999999998"/>
    <n v="6264.7549999999992"/>
    <n v="7896.75"/>
    <n v="8739.07"/>
    <n v="5580.37"/>
    <n v="2948.12"/>
    <n v="1421.415"/>
    <n v="842.32"/>
    <x v="64"/>
    <s v="Louisiana, 2010"/>
  </r>
  <r>
    <s v="St. Helena Parish"/>
    <s v="Louisiana"/>
    <n v="2010"/>
    <n v="11125"/>
    <n v="5266"/>
    <n v="5859"/>
    <n v="812.125"/>
    <n v="1535.25"/>
    <n v="1535.25"/>
    <n v="1234.875"/>
    <n v="1602"/>
    <n v="1435.125"/>
    <n v="1335"/>
    <n v="878.875"/>
    <n v="534"/>
    <n v="211.375"/>
    <x v="64"/>
    <s v="Louisiana, 2010"/>
  </r>
  <r>
    <s v="St. James Parish"/>
    <s v="Louisiana"/>
    <n v="2010"/>
    <n v="22096"/>
    <n v="10788"/>
    <n v="11308"/>
    <n v="1502.528"/>
    <n v="3159.7280000000001"/>
    <n v="3226.0160000000001"/>
    <n v="2518.944"/>
    <n v="2828.288"/>
    <n v="3469.0720000000001"/>
    <n v="2607.328"/>
    <n v="1590.912"/>
    <n v="972.22399999999993"/>
    <n v="176.768"/>
    <x v="64"/>
    <s v="Louisiana, 2010"/>
  </r>
  <r>
    <s v="St. John the Baptist Parish"/>
    <s v="Louisiana"/>
    <n v="2010"/>
    <n v="46728"/>
    <n v="22865"/>
    <n v="23863"/>
    <n v="3411.1439999999998"/>
    <n v="7149.384"/>
    <n v="7055.9279999999999"/>
    <n v="5841"/>
    <n v="6635.3760000000002"/>
    <n v="7009.2"/>
    <n v="5140.08"/>
    <n v="2710.2240000000002"/>
    <n v="1355.1120000000001"/>
    <n v="373.82400000000001"/>
    <x v="64"/>
    <s v="Louisiana, 2010"/>
  </r>
  <r>
    <s v="St. Landry Parish"/>
    <s v="Louisiana"/>
    <n v="2010"/>
    <n v="84309"/>
    <n v="40368"/>
    <n v="43941"/>
    <n v="6576.1019999999999"/>
    <n v="12646.349999999999"/>
    <n v="11550.332999999999"/>
    <n v="9864.1530000000002"/>
    <n v="10370.007"/>
    <n v="12224.805"/>
    <n v="9526.9169999999995"/>
    <n v="6323.1749999999993"/>
    <n v="3709.596"/>
    <n v="1433.2529999999999"/>
    <x v="64"/>
    <s v="Louisiana, 2010"/>
  </r>
  <r>
    <s v="St. Martin Parish"/>
    <s v="Louisiana"/>
    <n v="2010"/>
    <n v="51721"/>
    <n v="25394"/>
    <n v="26327"/>
    <n v="3827.3539999999998"/>
    <n v="7602.9869999999992"/>
    <n v="7137.4979999999996"/>
    <n v="6723.73"/>
    <n v="7085.777"/>
    <n v="7965.0339999999997"/>
    <n v="5689.31"/>
    <n v="3413.5860000000002"/>
    <n v="1810.2350000000001"/>
    <n v="568.93100000000004"/>
    <x v="64"/>
    <s v="Louisiana, 2010"/>
  </r>
  <r>
    <s v="St. Mary Parish"/>
    <s v="Louisiana"/>
    <n v="2010"/>
    <n v="54348"/>
    <n v="26764"/>
    <n v="27584"/>
    <n v="3804.36"/>
    <n v="7717.4160000000002"/>
    <n v="7717.4160000000002"/>
    <n v="6576.1080000000002"/>
    <n v="7282.6319999999996"/>
    <n v="8315.2440000000006"/>
    <n v="6032.6280000000006"/>
    <n v="3967.4040000000005"/>
    <n v="2119.5720000000001"/>
    <n v="869.56799999999998"/>
    <x v="64"/>
    <s v="Louisiana, 2010"/>
  </r>
  <r>
    <s v="St. Tammany Parish"/>
    <s v="Louisiana"/>
    <n v="2010"/>
    <n v="228894"/>
    <n v="111688"/>
    <n v="117206"/>
    <n v="14878.11"/>
    <n v="33876.311999999998"/>
    <n v="27238.385999999999"/>
    <n v="26322.81"/>
    <n v="32731.841999999997"/>
    <n v="37080.828000000001"/>
    <n v="28611.75"/>
    <n v="15564.792000000001"/>
    <n v="9155.7599999999984"/>
    <n v="2975.6219999999998"/>
    <x v="64"/>
    <s v="Louisiana, 2010"/>
  </r>
  <r>
    <s v="Tangipahoa Parish"/>
    <s v="Louisiana"/>
    <n v="2010"/>
    <n v="118190"/>
    <n v="57264"/>
    <n v="60926"/>
    <n v="8391.49"/>
    <n v="16310.220000000001"/>
    <n v="20328.68"/>
    <n v="16073.84"/>
    <n v="14182.8"/>
    <n v="16664.79"/>
    <n v="13119.09"/>
    <n v="7564.16"/>
    <n v="4254.84"/>
    <n v="1300.0899999999999"/>
    <x v="64"/>
    <s v="Louisiana, 2010"/>
  </r>
  <r>
    <s v="Tensas Parish"/>
    <s v="Louisiana"/>
    <n v="2010"/>
    <n v="5430"/>
    <n v="2560"/>
    <n v="2870"/>
    <n v="309.51"/>
    <n v="814.5"/>
    <n v="613.58999999999992"/>
    <n v="667.8900000000001"/>
    <n v="591.87"/>
    <n v="771.06"/>
    <n v="781.92"/>
    <n v="483.27"/>
    <n v="325.8"/>
    <n v="65.16"/>
    <x v="64"/>
    <s v="Louisiana, 2010"/>
  </r>
  <r>
    <s v="Terrebonne Parish"/>
    <s v="Louisiana"/>
    <n v="2010"/>
    <n v="111131"/>
    <n v="54863"/>
    <n v="56268"/>
    <n v="8223.6939999999995"/>
    <n v="16002.864"/>
    <n v="16447.387999999999"/>
    <n v="14891.554"/>
    <n v="15558.34"/>
    <n v="16002.864000000001"/>
    <n v="11779.886"/>
    <n v="7001.2530000000006"/>
    <n v="4000.7160000000003"/>
    <n v="1222.441"/>
    <x v="64"/>
    <s v="Louisiana, 2010"/>
  </r>
  <r>
    <s v="Vermilion Parish"/>
    <s v="Louisiana"/>
    <n v="2010"/>
    <n v="57280"/>
    <n v="27823"/>
    <n v="29457"/>
    <n v="4238.72"/>
    <n v="8477.44"/>
    <n v="7790.08"/>
    <n v="7160"/>
    <n v="7732.7999999999993"/>
    <n v="8477.44"/>
    <n v="6014.4"/>
    <n v="4124.16"/>
    <n v="2520.3199999999997"/>
    <n v="859.2"/>
    <x v="64"/>
    <s v="Louisiana, 2010"/>
  </r>
  <r>
    <s v="Vernon Parish"/>
    <s v="Louisiana"/>
    <n v="2010"/>
    <n v="50451"/>
    <n v="25693"/>
    <n v="24758"/>
    <n v="4540.59"/>
    <n v="7315.3950000000004"/>
    <n v="8929.8269999999993"/>
    <n v="8273.9639999999999"/>
    <n v="6457.7280000000001"/>
    <n v="5650.5119999999997"/>
    <n v="4641.4920000000002"/>
    <n v="2875.7070000000003"/>
    <n v="1412.6280000000002"/>
    <n v="403.608"/>
    <x v="64"/>
    <s v="Louisiana, 2010"/>
  </r>
  <r>
    <s v="Washington Parish"/>
    <s v="Louisiana"/>
    <n v="2010"/>
    <n v="46578"/>
    <n v="23082"/>
    <n v="23496"/>
    <n v="3120.7260000000001"/>
    <n v="6660.6540000000005"/>
    <n v="5915.4059999999999"/>
    <n v="5589.3600000000006"/>
    <n v="5822.25"/>
    <n v="6940.1219999999994"/>
    <n v="5915.4059999999999"/>
    <n v="3633.0839999999998"/>
    <n v="2142.5879999999997"/>
    <n v="838.404"/>
    <x v="64"/>
    <s v="Louisiana, 2010"/>
  </r>
  <r>
    <s v="Webster Parish"/>
    <s v="Louisiana"/>
    <n v="2010"/>
    <n v="41238"/>
    <n v="19886"/>
    <n v="21352"/>
    <n v="2639.232"/>
    <n v="5402.1779999999999"/>
    <n v="5443.4159999999993"/>
    <n v="4701.1319999999996"/>
    <n v="5031.0360000000001"/>
    <n v="6061.9859999999999"/>
    <n v="5154.75"/>
    <n v="3876.3720000000003"/>
    <n v="2020.662"/>
    <n v="948.47400000000005"/>
    <x v="64"/>
    <s v="Louisiana, 2010"/>
  </r>
  <r>
    <s v="West Baton Rouge Parish"/>
    <s v="Louisiana"/>
    <n v="2010"/>
    <n v="23274"/>
    <n v="11449"/>
    <n v="11825"/>
    <n v="1629.18"/>
    <n v="3211.8119999999999"/>
    <n v="3444.5519999999997"/>
    <n v="3258.3599999999997"/>
    <n v="3072.1680000000001"/>
    <n v="3654.018"/>
    <n v="2536.866"/>
    <n v="1419.7139999999999"/>
    <n v="884.41200000000003"/>
    <n v="186.19200000000001"/>
    <x v="64"/>
    <s v="Louisiana, 2010"/>
  </r>
  <r>
    <s v="West Carroll Parish"/>
    <s v="Louisiana"/>
    <n v="2010"/>
    <n v="11689"/>
    <n v="6226"/>
    <n v="5463"/>
    <n v="736.40700000000004"/>
    <n v="1636.46"/>
    <n v="1659.8380000000002"/>
    <n v="1449.4360000000001"/>
    <n v="1437.7469999999998"/>
    <n v="1519.5700000000002"/>
    <n v="1309.1680000000001"/>
    <n v="1016.943"/>
    <n v="642.89499999999998"/>
    <n v="292.22500000000002"/>
    <x v="64"/>
    <s v="Louisiana, 2010"/>
  </r>
  <r>
    <s v="West Feliciana Parish"/>
    <s v="Louisiana"/>
    <n v="2010"/>
    <n v="15681"/>
    <n v="10236"/>
    <n v="5445"/>
    <n v="642.92100000000005"/>
    <n v="1615.143"/>
    <n v="1677.867"/>
    <n v="2101.2539999999999"/>
    <n v="3042.114"/>
    <n v="3042.114"/>
    <n v="2085.5729999999999"/>
    <n v="878.13599999999997"/>
    <n v="470.43000000000006"/>
    <n v="125.44799999999999"/>
    <x v="64"/>
    <s v="Louisiana, 2010"/>
  </r>
  <r>
    <s v="Winn Parish"/>
    <s v="Louisiana"/>
    <n v="2010"/>
    <n v="15477"/>
    <n v="8211"/>
    <n v="7266"/>
    <n v="959.57399999999996"/>
    <n v="1981.056"/>
    <n v="1857.24"/>
    <n v="2151.3029999999999"/>
    <n v="2228.6880000000001"/>
    <n v="2182.2569999999996"/>
    <n v="1965.5790000000002"/>
    <n v="1176.252"/>
    <n v="696.46500000000003"/>
    <n v="294.06299999999999"/>
    <x v="64"/>
    <s v="Louisiana, 2010"/>
  </r>
  <r>
    <s v="Androscoggin County"/>
    <s v="Maine"/>
    <n v="2010"/>
    <n v="107882"/>
    <n v="52861"/>
    <n v="55021"/>
    <n v="6904.4480000000003"/>
    <n v="13269.486000000001"/>
    <n v="14564.07"/>
    <n v="12945.84"/>
    <n v="15535.008000000002"/>
    <n v="16829.591999999997"/>
    <n v="13053.722"/>
    <n v="7659.6220000000003"/>
    <n v="5286.2179999999998"/>
    <n v="2157.64"/>
    <x v="85"/>
    <s v="Maine, 2010"/>
  </r>
  <r>
    <s v="Aroostook County"/>
    <s v="Maine"/>
    <n v="2010"/>
    <n v="72412"/>
    <n v="35607"/>
    <n v="36805"/>
    <n v="3475.7759999999998"/>
    <n v="8327.3799999999992"/>
    <n v="8834.2639999999992"/>
    <n v="7023.9639999999999"/>
    <n v="9268.7360000000008"/>
    <n v="11730.743999999999"/>
    <n v="10499.740000000002"/>
    <n v="7023.9639999999999"/>
    <n v="4851.6039999999994"/>
    <n v="1520.652"/>
    <x v="85"/>
    <s v="Maine, 2010"/>
  </r>
  <r>
    <s v="Cumberland County"/>
    <s v="Maine"/>
    <n v="2010"/>
    <n v="279994"/>
    <n v="136298"/>
    <n v="143696"/>
    <n v="14839.682000000001"/>
    <n v="33599.279999999999"/>
    <n v="36959.207999999999"/>
    <n v="33879.273999999998"/>
    <n v="40879.123999999996"/>
    <n v="45639.021999999997"/>
    <n v="35279.243999999999"/>
    <n v="19319.585999999999"/>
    <n v="13439.712"/>
    <n v="5879.8739999999998"/>
    <x v="85"/>
    <s v="Maine, 2010"/>
  </r>
  <r>
    <s v="Franklin County"/>
    <s v="Maine"/>
    <n v="2010"/>
    <n v="30657"/>
    <n v="15069"/>
    <n v="15588"/>
    <n v="1502.193"/>
    <n v="3586.8689999999997"/>
    <n v="4751.835"/>
    <n v="2912.415"/>
    <n v="3740.154"/>
    <n v="4966.4339999999993"/>
    <n v="4291.9799999999996"/>
    <n v="2728.473"/>
    <n v="1410.222"/>
    <n v="705.11099999999999"/>
    <x v="85"/>
    <s v="Maine, 2010"/>
  </r>
  <r>
    <s v="Hancock County"/>
    <s v="Maine"/>
    <n v="2010"/>
    <n v="54309"/>
    <n v="26557"/>
    <n v="27752"/>
    <n v="2552.5230000000001"/>
    <n v="5593.8270000000002"/>
    <n v="6571.3890000000001"/>
    <n v="5159.3549999999996"/>
    <n v="7114.4789999999994"/>
    <n v="9178.2209999999995"/>
    <n v="8743.7489999999998"/>
    <n v="5050.7370000000001"/>
    <n v="2824.0680000000002"/>
    <n v="1574.961"/>
    <x v="85"/>
    <s v="Maine, 2010"/>
  </r>
  <r>
    <s v="Kennebec County"/>
    <s v="Maine"/>
    <n v="2010"/>
    <n v="121925"/>
    <n v="59311"/>
    <n v="62614"/>
    <n v="6218.1750000000002"/>
    <n v="14631"/>
    <n v="16094.099999999999"/>
    <n v="13045.975"/>
    <n v="16825.650000000001"/>
    <n v="20483.400000000001"/>
    <n v="16581.8"/>
    <n v="9388.2249999999985"/>
    <n v="6340.1"/>
    <n v="2560.4250000000002"/>
    <x v="85"/>
    <s v="Maine, 2010"/>
  </r>
  <r>
    <s v="Knox County"/>
    <s v="Maine"/>
    <n v="2010"/>
    <n v="40111"/>
    <n v="19730"/>
    <n v="20381"/>
    <n v="1965.4390000000001"/>
    <n v="4372.0990000000002"/>
    <n v="4291.8770000000004"/>
    <n v="4011.1"/>
    <n v="5134.2080000000005"/>
    <n v="6738.6479999999992"/>
    <n v="6177.0940000000001"/>
    <n v="3810.5450000000001"/>
    <n v="2647.326"/>
    <n v="1002.775"/>
    <x v="85"/>
    <s v="Maine, 2010"/>
  </r>
  <r>
    <s v="Lincoln County"/>
    <s v="Maine"/>
    <n v="2010"/>
    <n v="34719"/>
    <n v="17001"/>
    <n v="17718"/>
    <n v="1666.5119999999999"/>
    <n v="3680.2139999999999"/>
    <n v="3541.3379999999997"/>
    <n v="3089.991"/>
    <n v="4270.4369999999999"/>
    <n v="5693.9160000000002"/>
    <n v="5728.6350000000002"/>
    <n v="3714.933"/>
    <n v="2256.7350000000001"/>
    <n v="1076.289"/>
    <x v="85"/>
    <s v="Maine, 2010"/>
  </r>
  <r>
    <s v="Oxford County"/>
    <s v="Maine"/>
    <n v="2010"/>
    <n v="57867"/>
    <n v="28652"/>
    <n v="29215"/>
    <n v="3009.0839999999998"/>
    <n v="6944.04"/>
    <n v="6828.3060000000005"/>
    <n v="5728.8330000000005"/>
    <n v="7638.4439999999995"/>
    <n v="10068.858"/>
    <n v="8101.3799999999992"/>
    <n v="5092.2960000000003"/>
    <n v="3182.6849999999999"/>
    <n v="1273.0740000000001"/>
    <x v="85"/>
    <s v="Maine, 2010"/>
  </r>
  <r>
    <s v="Penobscot County"/>
    <s v="Maine"/>
    <n v="2010"/>
    <n v="152934"/>
    <n v="75294"/>
    <n v="77640"/>
    <n v="7952.5680000000002"/>
    <n v="17128.608"/>
    <n v="25539.977999999999"/>
    <n v="17587.41"/>
    <n v="20340.222000000002"/>
    <n v="24163.572"/>
    <n v="18963.815999999999"/>
    <n v="11164.182000000001"/>
    <n v="7646.7"/>
    <n v="2599.8780000000002"/>
    <x v="85"/>
    <s v="Maine, 2010"/>
  </r>
  <r>
    <s v="Piscataquis County"/>
    <s v="Maine"/>
    <n v="2010"/>
    <n v="17555"/>
    <n v="8642"/>
    <n v="8913"/>
    <n v="754.86500000000001"/>
    <n v="1983.7150000000001"/>
    <n v="1755.5"/>
    <n v="1474.62"/>
    <n v="2229.4849999999997"/>
    <n v="3019.46"/>
    <n v="2914.13"/>
    <n v="1825.72"/>
    <n v="1193.74"/>
    <n v="386.21"/>
    <x v="85"/>
    <s v="Maine, 2010"/>
  </r>
  <r>
    <s v="Sagadahoc County"/>
    <s v="Maine"/>
    <n v="2010"/>
    <n v="35688"/>
    <n v="17271"/>
    <n v="18417"/>
    <n v="2034.2159999999999"/>
    <n v="4282.5600000000004"/>
    <n v="3889.9919999999997"/>
    <n v="3854.3040000000001"/>
    <n v="4996.32"/>
    <n v="6174.0239999999994"/>
    <n v="5032.0079999999998"/>
    <n v="3033.48"/>
    <n v="1748.712"/>
    <n v="642.38400000000001"/>
    <x v="85"/>
    <s v="Maine, 2010"/>
  </r>
  <r>
    <s v="Somerset County"/>
    <s v="Maine"/>
    <n v="2010"/>
    <n v="52261"/>
    <n v="25902"/>
    <n v="26359"/>
    <n v="2769.8330000000001"/>
    <n v="6375.8420000000006"/>
    <n v="5957.7539999999999"/>
    <n v="5382.8829999999998"/>
    <n v="7473.3230000000003"/>
    <n v="8675.3259999999991"/>
    <n v="7421.0619999999999"/>
    <n v="4546.7070000000003"/>
    <n v="2508.5280000000002"/>
    <n v="1149.742"/>
    <x v="85"/>
    <s v="Maine, 2010"/>
  </r>
  <r>
    <s v="Waldo County"/>
    <s v="Maine"/>
    <n v="2010"/>
    <n v="38740"/>
    <n v="18916"/>
    <n v="19824"/>
    <n v="2053.2199999999998"/>
    <n v="4648.8"/>
    <n v="4648.8"/>
    <n v="3990.22"/>
    <n v="4997.46"/>
    <n v="6392.1"/>
    <n v="6043.4400000000005"/>
    <n v="3370.38"/>
    <n v="2053.2200000000003"/>
    <n v="542.36"/>
    <x v="85"/>
    <s v="Maine, 2010"/>
  </r>
  <r>
    <s v="Washington County"/>
    <s v="Maine"/>
    <n v="2010"/>
    <n v="33154"/>
    <n v="16303"/>
    <n v="16851"/>
    <n v="1690.854"/>
    <n v="3680.0940000000001"/>
    <n v="3812.71"/>
    <n v="3215.9380000000001"/>
    <n v="4144.25"/>
    <n v="5271.4860000000008"/>
    <n v="5105.7160000000003"/>
    <n v="3348.5540000000001"/>
    <n v="2155.0100000000002"/>
    <n v="696.23400000000004"/>
    <x v="85"/>
    <s v="Maine, 2010"/>
  </r>
  <r>
    <s v="York County"/>
    <s v="Maine"/>
    <n v="2010"/>
    <n v="197457"/>
    <n v="96252"/>
    <n v="101205"/>
    <n v="10465.221"/>
    <n v="24287.211000000003"/>
    <n v="23694.84"/>
    <n v="20930.442000000003"/>
    <n v="28038.894"/>
    <n v="33962.603999999999"/>
    <n v="26854.152000000002"/>
    <n v="15204.189"/>
    <n v="10267.763999999999"/>
    <n v="3554.2260000000001"/>
    <x v="85"/>
    <s v="Maine, 2010"/>
  </r>
  <r>
    <s v="Allegany County"/>
    <s v="Maryland"/>
    <n v="2010"/>
    <n v="74638"/>
    <n v="38299"/>
    <n v="36339"/>
    <n v="3358.71"/>
    <n v="7687.7139999999999"/>
    <n v="12165.993999999999"/>
    <n v="8583.369999999999"/>
    <n v="9702.9399999999987"/>
    <n v="10523.957999999999"/>
    <n v="9031.1980000000003"/>
    <n v="6866.6959999999999"/>
    <n v="5000.7460000000001"/>
    <n v="1567.3979999999999"/>
    <x v="82"/>
    <s v="Maryland, 2010"/>
  </r>
  <r>
    <s v="Anne Arundel County"/>
    <s v="Maryland"/>
    <n v="2010"/>
    <n v="527020"/>
    <n v="260859"/>
    <n v="266161"/>
    <n v="33729.279999999999"/>
    <n v="67985.58"/>
    <n v="70093.66"/>
    <n v="69039.62"/>
    <n v="79580.02"/>
    <n v="83269.16"/>
    <n v="63242.399999999994"/>
    <n v="34256.300000000003"/>
    <n v="19499.739999999998"/>
    <n v="6324.24"/>
    <x v="82"/>
    <s v="Maryland, 2010"/>
  </r>
  <r>
    <s v="Baltimore County"/>
    <s v="Maryland"/>
    <n v="2010"/>
    <n v="799195"/>
    <n v="377842"/>
    <n v="421353"/>
    <n v="47152.504999999997"/>
    <n v="96702.595000000001"/>
    <n v="112686.495"/>
    <n v="102296.95999999999"/>
    <n v="107891.32500000001"/>
    <n v="120678.44500000001"/>
    <n v="95104.205000000002"/>
    <n v="55144.455000000002"/>
    <n v="42357.334999999999"/>
    <n v="18381.485000000001"/>
    <x v="82"/>
    <s v="Maryland, 2010"/>
  </r>
  <r>
    <s v="Calvert County"/>
    <s v="Maryland"/>
    <n v="2010"/>
    <n v="87891"/>
    <n v="43332"/>
    <n v="44559"/>
    <n v="5097.6779999999999"/>
    <n v="13886.778"/>
    <n v="11601.612000000001"/>
    <n v="8261.7540000000008"/>
    <n v="14150.451000000001"/>
    <n v="15732.489000000001"/>
    <n v="10195.356"/>
    <n v="5009.7870000000003"/>
    <n v="2900.4030000000002"/>
    <n v="1054.692"/>
    <x v="82"/>
    <s v="Maryland, 2010"/>
  </r>
  <r>
    <s v="Carroll County"/>
    <s v="Maryland"/>
    <n v="2010"/>
    <n v="167208"/>
    <n v="82729"/>
    <n v="84479"/>
    <n v="9530.8559999999998"/>
    <n v="24913.991999999998"/>
    <n v="22071.455999999998"/>
    <n v="15383.136"/>
    <n v="26251.656000000003"/>
    <n v="28592.567999999999"/>
    <n v="19897.752"/>
    <n v="11035.727999999999"/>
    <n v="6855.5280000000002"/>
    <n v="2842.5360000000001"/>
    <x v="82"/>
    <s v="Maryland, 2010"/>
  </r>
  <r>
    <s v="Cecil County"/>
    <s v="Maryland"/>
    <n v="2010"/>
    <n v="100139"/>
    <n v="49653"/>
    <n v="50486"/>
    <n v="6509.0349999999999"/>
    <n v="14620.294000000002"/>
    <n v="13218.348"/>
    <n v="11515.985000000001"/>
    <n v="15321.267"/>
    <n v="15821.962"/>
    <n v="11916.541000000001"/>
    <n v="6408.8960000000006"/>
    <n v="3504.8649999999998"/>
    <n v="1201.6679999999999"/>
    <x v="82"/>
    <s v="Maryland, 2010"/>
  </r>
  <r>
    <s v="Charles County"/>
    <s v="Maryland"/>
    <n v="2010"/>
    <n v="143912"/>
    <n v="69666"/>
    <n v="74246"/>
    <n v="9642.1039999999994"/>
    <n v="21874.624"/>
    <n v="19859.856"/>
    <n v="16981.616000000002"/>
    <n v="24608.951999999997"/>
    <n v="23169.832000000002"/>
    <n v="15110.76"/>
    <n v="7771.2479999999996"/>
    <n v="3453.8879999999999"/>
    <n v="1295.2080000000001"/>
    <x v="82"/>
    <s v="Maryland, 2010"/>
  </r>
  <r>
    <s v="Dorchester County"/>
    <s v="Maryland"/>
    <n v="2010"/>
    <n v="32287"/>
    <n v="15397"/>
    <n v="16890"/>
    <n v="2066.3679999999999"/>
    <n v="3648.431"/>
    <n v="3874.4400000000005"/>
    <n v="3357.848"/>
    <n v="4165.0230000000001"/>
    <n v="5165.92"/>
    <n v="4455.6059999999998"/>
    <n v="3002.6909999999998"/>
    <n v="1840.3589999999999"/>
    <n v="710.31399999999996"/>
    <x v="82"/>
    <s v="Maryland, 2010"/>
  </r>
  <r>
    <s v="Frederick County"/>
    <s v="Maryland"/>
    <n v="2010"/>
    <n v="229205"/>
    <n v="112729"/>
    <n v="116476"/>
    <n v="15356.735000000001"/>
    <n v="33463.93"/>
    <n v="29796.65"/>
    <n v="26816.985000000001"/>
    <n v="36672.800000000003"/>
    <n v="37589.620000000003"/>
    <n v="25441.754999999997"/>
    <n v="12835.48"/>
    <n v="7792.97"/>
    <n v="3438.0749999999998"/>
    <x v="82"/>
    <s v="Maryland, 2010"/>
  </r>
  <r>
    <s v="Garrett County"/>
    <s v="Maryland"/>
    <n v="2010"/>
    <n v="30145"/>
    <n v="14900"/>
    <n v="15245"/>
    <n v="1627.83"/>
    <n v="3798.27"/>
    <n v="3798.27"/>
    <n v="3074.79"/>
    <n v="4009.2849999999999"/>
    <n v="4642.33"/>
    <n v="4129.8649999999998"/>
    <n v="2833.63"/>
    <n v="1537.395"/>
    <n v="663.19"/>
    <x v="82"/>
    <s v="Maryland, 2010"/>
  </r>
  <r>
    <s v="Harford County"/>
    <s v="Maryland"/>
    <n v="2010"/>
    <n v="242888"/>
    <n v="118873"/>
    <n v="124015"/>
    <n v="15301.944"/>
    <n v="34732.983999999997"/>
    <n v="31332.552000000003"/>
    <n v="27689.232"/>
    <n v="36676.088000000003"/>
    <n v="39590.743999999999"/>
    <n v="28903.671999999999"/>
    <n v="16273.495999999999"/>
    <n v="9472.6319999999996"/>
    <n v="3157.5439999999999"/>
    <x v="82"/>
    <s v="Maryland, 2010"/>
  </r>
  <r>
    <s v="Howard County"/>
    <s v="Maryland"/>
    <n v="2010"/>
    <n v="279366"/>
    <n v="136795"/>
    <n v="142571"/>
    <n v="17320.691999999999"/>
    <n v="42463.631999999998"/>
    <n v="34362.017999999996"/>
    <n v="33803.286"/>
    <n v="44698.559999999998"/>
    <n v="47492.22"/>
    <n v="32685.822"/>
    <n v="15365.13"/>
    <n v="7542.8819999999996"/>
    <n v="3352.3919999999998"/>
    <x v="82"/>
    <s v="Maryland, 2010"/>
  </r>
  <r>
    <s v="Kent County"/>
    <s v="Maryland"/>
    <n v="2010"/>
    <n v="20018"/>
    <n v="9647"/>
    <n v="10371"/>
    <n v="920.82799999999997"/>
    <n v="1981.7820000000002"/>
    <n v="3202.88"/>
    <n v="1841.6559999999999"/>
    <n v="2161.944"/>
    <n v="2862.5740000000001"/>
    <n v="2862.5740000000001"/>
    <n v="2121.9079999999999"/>
    <n v="1421.278"/>
    <n v="620.55799999999999"/>
    <x v="82"/>
    <s v="Maryland, 2010"/>
  </r>
  <r>
    <s v="Montgomery County"/>
    <s v="Maryland"/>
    <n v="2010"/>
    <n v="947230"/>
    <n v="454412"/>
    <n v="492818"/>
    <n v="63464.41"/>
    <n v="125034.36"/>
    <n v="113667.6"/>
    <n v="126928.82"/>
    <n v="142084.5"/>
    <n v="150609.57"/>
    <n v="110825.91"/>
    <n v="57781.03"/>
    <n v="37889.199999999997"/>
    <n v="17997.37"/>
    <x v="82"/>
    <s v="Maryland, 2010"/>
  </r>
  <r>
    <s v="Prince George's County"/>
    <s v="Maryland"/>
    <n v="2010"/>
    <n v="854722"/>
    <n v="409834"/>
    <n v="444888"/>
    <n v="59830.54"/>
    <n v="113678.026"/>
    <n v="135046.076"/>
    <n v="124789.41200000001"/>
    <n v="129063.022"/>
    <n v="125644.13399999999"/>
    <n v="91455.254000000001"/>
    <n v="47009.71"/>
    <n v="23077.493999999999"/>
    <n v="6837.7759999999998"/>
    <x v="82"/>
    <s v="Maryland, 2010"/>
  </r>
  <r>
    <s v="Queen Anne's County"/>
    <s v="Maryland"/>
    <n v="2010"/>
    <n v="46945"/>
    <n v="23321"/>
    <n v="23624"/>
    <n v="2722.81"/>
    <n v="6619.2449999999999"/>
    <n v="5398.6750000000002"/>
    <n v="4037.27"/>
    <n v="7370.3649999999998"/>
    <n v="8121.4850000000006"/>
    <n v="6008.96"/>
    <n v="3896.4349999999999"/>
    <n v="1971.69"/>
    <n v="798.06500000000005"/>
    <x v="82"/>
    <s v="Maryland, 2010"/>
  </r>
  <r>
    <s v="St. Mary's County"/>
    <s v="Maryland"/>
    <n v="2010"/>
    <n v="102086"/>
    <n v="50948"/>
    <n v="51138"/>
    <n v="7452.2780000000002"/>
    <n v="14904.556"/>
    <n v="14904.556"/>
    <n v="12760.75"/>
    <n v="15414.986000000001"/>
    <n v="16027.502"/>
    <n v="10616.944"/>
    <n v="5818.902"/>
    <n v="3062.58"/>
    <n v="1225.0319999999999"/>
    <x v="82"/>
    <s v="Maryland, 2010"/>
  </r>
  <r>
    <s v="Somerset County"/>
    <s v="Maryland"/>
    <n v="2010"/>
    <n v="26411"/>
    <n v="14177"/>
    <n v="12234"/>
    <n v="1267.7280000000001"/>
    <n v="2482.634"/>
    <n v="5784.009"/>
    <n v="3301.375"/>
    <n v="3274.9639999999999"/>
    <n v="3671.1289999999999"/>
    <n v="3063.6760000000004"/>
    <n v="1848.77"/>
    <n v="1373.3719999999998"/>
    <n v="369.75400000000002"/>
    <x v="82"/>
    <s v="Maryland, 2010"/>
  </r>
  <r>
    <s v="Talbot County"/>
    <s v="Maryland"/>
    <n v="2010"/>
    <n v="37361"/>
    <n v="17713"/>
    <n v="19648"/>
    <n v="1830.6890000000001"/>
    <n v="4147.0709999999999"/>
    <n v="3922.9050000000002"/>
    <n v="3362.49"/>
    <n v="4445.9590000000007"/>
    <n v="5454.7060000000001"/>
    <n v="5678.8719999999994"/>
    <n v="4595.4030000000002"/>
    <n v="2876.797"/>
    <n v="1008.747"/>
    <x v="82"/>
    <s v="Maryland, 2010"/>
  </r>
  <r>
    <s v="Washington County"/>
    <s v="Maryland"/>
    <n v="2010"/>
    <n v="146329"/>
    <n v="74423"/>
    <n v="71906"/>
    <n v="9072.3979999999992"/>
    <n v="18876.440999999999"/>
    <n v="18437.453999999998"/>
    <n v="18437.453999999998"/>
    <n v="22095.679"/>
    <n v="22388.337"/>
    <n v="16681.506000000001"/>
    <n v="10389.359"/>
    <n v="6877.4629999999997"/>
    <n v="3219.2379999999998"/>
    <x v="82"/>
    <s v="Maryland, 2010"/>
  </r>
  <r>
    <s v="Wicomico County"/>
    <s v="Maryland"/>
    <n v="2010"/>
    <n v="96951"/>
    <n v="46306"/>
    <n v="50645"/>
    <n v="6107.9129999999996"/>
    <n v="11924.973"/>
    <n v="17645.081999999999"/>
    <n v="11828.022000000001"/>
    <n v="12118.875"/>
    <n v="13863.992999999999"/>
    <n v="11052.414000000001"/>
    <n v="6495.7170000000006"/>
    <n v="4265.8440000000001"/>
    <n v="1648.1669999999999"/>
    <x v="82"/>
    <s v="Maryland, 2010"/>
  </r>
  <r>
    <s v="Worcester County"/>
    <s v="Maryland"/>
    <n v="2010"/>
    <n v="51133"/>
    <n v="24843"/>
    <n v="26290"/>
    <n v="2300.9850000000001"/>
    <n v="5317.8320000000003"/>
    <n v="5266.6990000000005"/>
    <n v="4601.97"/>
    <n v="6187.0929999999998"/>
    <n v="7874.482"/>
    <n v="8027.8810000000003"/>
    <n v="6545.0239999999994"/>
    <n v="3988.3739999999998"/>
    <n v="1022.66"/>
    <x v="82"/>
    <s v="Maryland, 2010"/>
  </r>
  <r>
    <s v="Baltimore city"/>
    <s v="Maryland"/>
    <n v="2010"/>
    <n v="620538"/>
    <n v="291392"/>
    <n v="329146"/>
    <n v="40955.508000000002"/>
    <n v="72602.945999999996"/>
    <n v="101147.69399999999"/>
    <n v="98665.542000000001"/>
    <n v="80049.402000000002"/>
    <n v="88116.396000000008"/>
    <n v="66397.565999999992"/>
    <n v="37852.817999999999"/>
    <n v="24821.519999999997"/>
    <n v="9928.6080000000002"/>
    <x v="82"/>
    <s v="Maryland, 2010"/>
  </r>
  <r>
    <s v="Barnstable County"/>
    <s v="Massachusetts"/>
    <n v="2010"/>
    <n v="217483"/>
    <n v="103643"/>
    <n v="113840"/>
    <n v="9134.2860000000001"/>
    <n v="21748.3"/>
    <n v="22183.266"/>
    <n v="16963.673999999999"/>
    <n v="25445.510999999999"/>
    <n v="34579.796999999999"/>
    <n v="34797.279999999999"/>
    <n v="25662.993999999999"/>
    <n v="20008.436000000002"/>
    <n v="6741.973"/>
    <x v="65"/>
    <s v="Massachusetts, 2010"/>
  </r>
  <r>
    <s v="Berkshire County"/>
    <s v="Massachusetts"/>
    <n v="2010"/>
    <n v="131528"/>
    <n v="63083"/>
    <n v="68445"/>
    <n v="6181.8159999999998"/>
    <n v="14599.608"/>
    <n v="17624.752"/>
    <n v="12889.743999999999"/>
    <n v="16572.527999999998"/>
    <n v="21044.48"/>
    <n v="18413.919999999998"/>
    <n v="11442.936000000002"/>
    <n v="8943.9040000000005"/>
    <n v="3682.7840000000001"/>
    <x v="65"/>
    <s v="Massachusetts, 2010"/>
  </r>
  <r>
    <s v="Bristol County"/>
    <s v="Massachusetts"/>
    <n v="2010"/>
    <n v="546433"/>
    <n v="264459"/>
    <n v="281974"/>
    <n v="31693.114000000001"/>
    <n v="69396.991000000009"/>
    <n v="74861.320999999996"/>
    <n v="65571.960000000006"/>
    <n v="81418.516999999993"/>
    <n v="84150.682000000001"/>
    <n v="63932.660999999993"/>
    <n v="36611.010999999999"/>
    <n v="26228.784"/>
    <n v="12567.959000000001"/>
    <x v="65"/>
    <s v="Massachusetts, 2010"/>
  </r>
  <r>
    <s v="Essex County"/>
    <s v="Massachusetts"/>
    <n v="2010"/>
    <n v="735642"/>
    <n v="353259"/>
    <n v="382383"/>
    <n v="43402.877999999997"/>
    <n v="97840.385999999999"/>
    <n v="96369.101999999999"/>
    <n v="81656.261999999988"/>
    <n v="105932.448"/>
    <n v="119174.004"/>
    <n v="89012.682000000001"/>
    <n v="49288.013999999996"/>
    <n v="35310.815999999999"/>
    <n v="16919.766"/>
    <x v="65"/>
    <s v="Massachusetts, 2010"/>
  </r>
  <r>
    <s v="Franklin County"/>
    <s v="Massachusetts"/>
    <n v="2010"/>
    <n v="71523"/>
    <n v="35066"/>
    <n v="36457"/>
    <n v="3433.1039999999998"/>
    <n v="8082.0990000000002"/>
    <n v="8940.375"/>
    <n v="7438.3919999999998"/>
    <n v="9584.0819999999985"/>
    <n v="12445.002"/>
    <n v="11086.065000000001"/>
    <n v="5221.1790000000001"/>
    <n v="3719.1959999999999"/>
    <n v="1645.029"/>
    <x v="65"/>
    <s v="Massachusetts, 2010"/>
  </r>
  <r>
    <s v="Hampden County"/>
    <s v="Massachusetts"/>
    <n v="2010"/>
    <n v="462270"/>
    <n v="222050"/>
    <n v="240220"/>
    <n v="27736.2"/>
    <n v="61944.18"/>
    <n v="69802.77"/>
    <n v="53161.05"/>
    <n v="61944.180000000008"/>
    <n v="69340.5"/>
    <n v="53623.32"/>
    <n v="30047.550000000003"/>
    <n v="23113.5"/>
    <n v="11094.48"/>
    <x v="65"/>
    <s v="Massachusetts, 2010"/>
  </r>
  <r>
    <s v="Hampshire County"/>
    <s v="Massachusetts"/>
    <n v="2010"/>
    <n v="157326"/>
    <n v="73568"/>
    <n v="83758"/>
    <n v="6293.04"/>
    <n v="15732.6"/>
    <n v="39331.5"/>
    <n v="15732.6"/>
    <n v="19036.446"/>
    <n v="22654.944"/>
    <n v="19351.097999999998"/>
    <n v="9439.56"/>
    <n v="6765.018"/>
    <n v="2989.194"/>
    <x v="65"/>
    <s v="Massachusetts, 2010"/>
  </r>
  <r>
    <s v="Middlesex County"/>
    <s v="Massachusetts"/>
    <n v="2010"/>
    <n v="1479491"/>
    <n v="719329"/>
    <n v="760162"/>
    <n v="84330.986999999994"/>
    <n v="177538.91999999998"/>
    <n v="198251.79399999999"/>
    <n v="211567.21299999999"/>
    <n v="220444.15899999999"/>
    <n v="226362.12299999999"/>
    <n v="167182.48300000001"/>
    <n v="94687.423999999999"/>
    <n v="66577.095000000001"/>
    <n v="29589.82"/>
    <x v="65"/>
    <s v="Massachusetts, 2010"/>
  </r>
  <r>
    <s v="Nantucket County"/>
    <s v="Massachusetts"/>
    <n v="2010"/>
    <n v="10069"/>
    <n v="5181"/>
    <n v="4888"/>
    <n v="644.41600000000005"/>
    <n v="1168.0039999999999"/>
    <n v="946.48599999999999"/>
    <n v="1439.867"/>
    <n v="1993.6619999999998"/>
    <n v="1520.4189999999999"/>
    <n v="1198.211"/>
    <n v="604.14"/>
    <n v="332.27700000000004"/>
    <n v="201.38"/>
    <x v="65"/>
    <s v="Massachusetts, 2010"/>
  </r>
  <r>
    <s v="Norfolk County"/>
    <s v="Massachusetts"/>
    <n v="2010"/>
    <n v="662077"/>
    <n v="316994"/>
    <n v="345083"/>
    <n v="37738.389000000003"/>
    <n v="86732.087"/>
    <n v="80773.394"/>
    <n v="76800.932000000001"/>
    <n v="98649.472999999998"/>
    <n v="107256.474"/>
    <n v="79449.239999999991"/>
    <n v="45021.236000000004"/>
    <n v="33765.927000000003"/>
    <n v="15227.771000000001"/>
    <x v="65"/>
    <s v="Massachusetts, 2010"/>
  </r>
  <r>
    <s v="Plymouth County"/>
    <s v="Massachusetts"/>
    <n v="2010"/>
    <n v="490784"/>
    <n v="238816"/>
    <n v="251968"/>
    <n v="29447.040000000001"/>
    <n v="69200.543999999994"/>
    <n v="61838.784"/>
    <n v="48587.616000000002"/>
    <n v="74599.168000000005"/>
    <n v="79997.792000000001"/>
    <n v="62329.567999999999"/>
    <n v="34354.880000000005"/>
    <n v="21594.495999999999"/>
    <n v="8834.1119999999992"/>
    <x v="65"/>
    <s v="Massachusetts, 2010"/>
  </r>
  <r>
    <s v="Suffolk County"/>
    <s v="Massachusetts"/>
    <n v="2010"/>
    <n v="704460"/>
    <n v="339328"/>
    <n v="365132"/>
    <n v="38745.300000000003"/>
    <n v="64810.320000000007"/>
    <n v="145118.76"/>
    <n v="140892"/>
    <n v="94397.64"/>
    <n v="82421.820000000007"/>
    <n v="63401.4"/>
    <n v="38040.839999999997"/>
    <n v="25360.560000000001"/>
    <n v="11271.36"/>
    <x v="65"/>
    <s v="Massachusetts, 2010"/>
  </r>
  <r>
    <s v="Worcester County"/>
    <s v="Massachusetts"/>
    <n v="2010"/>
    <n v="791855"/>
    <n v="389491"/>
    <n v="402364"/>
    <n v="47511.3"/>
    <n v="106108.57"/>
    <n v="110067.845"/>
    <n v="93438.89"/>
    <n v="119570.10500000001"/>
    <n v="126696.80000000002"/>
    <n v="89479.614999999991"/>
    <n v="48303.154999999999"/>
    <n v="34049.764999999999"/>
    <n v="16628.955000000002"/>
    <x v="65"/>
    <s v="Massachusetts, 2010"/>
  </r>
  <r>
    <s v="Alcona County"/>
    <s v="Michigan"/>
    <n v="2010"/>
    <n v="11238"/>
    <n v="5726"/>
    <n v="5512"/>
    <n v="359.61599999999999"/>
    <n v="1011.4200000000001"/>
    <n v="932.75399999999991"/>
    <n v="663.04199999999992"/>
    <n v="1090.086"/>
    <n v="1730.652"/>
    <n v="2090.268"/>
    <n v="1989.1259999999997"/>
    <n v="1078.848"/>
    <n v="280.95"/>
    <x v="77"/>
    <s v="Michigan, 2010"/>
  </r>
  <r>
    <s v="Alger County"/>
    <s v="Michigan"/>
    <n v="2010"/>
    <n v="9604"/>
    <n v="5352"/>
    <n v="4252"/>
    <n v="393.76400000000001"/>
    <n v="931.58799999999997"/>
    <n v="912.38"/>
    <n v="1094.856"/>
    <n v="1286.9360000000001"/>
    <n v="1584.6599999999999"/>
    <n v="1488.62"/>
    <n v="1008.4200000000001"/>
    <n v="653.072"/>
    <n v="249.70400000000001"/>
    <x v="77"/>
    <s v="Michigan, 2010"/>
  </r>
  <r>
    <s v="Allegan County"/>
    <s v="Michigan"/>
    <n v="2010"/>
    <n v="111385"/>
    <n v="55416"/>
    <n v="55969"/>
    <n v="7574.18"/>
    <n v="16707.75"/>
    <n v="13923.125"/>
    <n v="12475.119999999999"/>
    <n v="15816.67"/>
    <n v="17821.599999999999"/>
    <n v="13143.43"/>
    <n v="7685.5649999999996"/>
    <n v="4678.17"/>
    <n v="1448.0050000000001"/>
    <x v="77"/>
    <s v="Michigan, 2010"/>
  </r>
  <r>
    <s v="Alpena County"/>
    <s v="Michigan"/>
    <n v="2010"/>
    <n v="29958"/>
    <n v="14652"/>
    <n v="15306"/>
    <n v="1557.816"/>
    <n v="3505.0860000000002"/>
    <n v="3535.0439999999999"/>
    <n v="2875.9679999999998"/>
    <n v="3594.96"/>
    <n v="5032.9439999999995"/>
    <n v="4164.1620000000003"/>
    <n v="2935.884"/>
    <n v="2007.1859999999999"/>
    <n v="718.99199999999996"/>
    <x v="77"/>
    <s v="Michigan, 2010"/>
  </r>
  <r>
    <s v="Antrim County"/>
    <s v="Michigan"/>
    <n v="2010"/>
    <n v="23975"/>
    <n v="12001"/>
    <n v="11974"/>
    <n v="1246.7"/>
    <n v="2877"/>
    <n v="2493.3999999999996"/>
    <n v="2133.7750000000001"/>
    <n v="2853.0250000000001"/>
    <n v="3668.1750000000002"/>
    <n v="3740.1000000000004"/>
    <n v="2877"/>
    <n v="1558.375"/>
    <n v="551.42499999999995"/>
    <x v="77"/>
    <s v="Michigan, 2010"/>
  </r>
  <r>
    <s v="Arenac County"/>
    <s v="Michigan"/>
    <n v="2010"/>
    <n v="16487"/>
    <n v="8533"/>
    <n v="7954"/>
    <n v="774.88900000000001"/>
    <n v="1797.0830000000001"/>
    <n v="1830.057"/>
    <n v="1665.1869999999999"/>
    <n v="1945.4659999999999"/>
    <n v="2736.8419999999996"/>
    <n v="2440.076"/>
    <n v="1863.0309999999999"/>
    <n v="972.73299999999995"/>
    <n v="428.66199999999998"/>
    <x v="77"/>
    <s v="Michigan, 2010"/>
  </r>
  <r>
    <s v="Baraga County"/>
    <s v="Michigan"/>
    <n v="2010"/>
    <n v="8882"/>
    <n v="4650"/>
    <n v="4232"/>
    <n v="417.45400000000001"/>
    <n v="1003.6659999999999"/>
    <n v="959.25600000000009"/>
    <n v="1136.8960000000002"/>
    <n v="1261.2440000000001"/>
    <n v="1456.6480000000001"/>
    <n v="1252.3620000000001"/>
    <n v="826.02600000000007"/>
    <n v="310.87"/>
    <n v="266.45999999999998"/>
    <x v="77"/>
    <s v="Michigan, 2010"/>
  </r>
  <r>
    <s v="Barry County"/>
    <s v="Michigan"/>
    <n v="2010"/>
    <n v="59576"/>
    <n v="29760"/>
    <n v="29816"/>
    <n v="3693.712"/>
    <n v="8519.3679999999986"/>
    <n v="7208.6959999999999"/>
    <n v="6434.2079999999996"/>
    <n v="7983.1840000000002"/>
    <n v="9830.0400000000009"/>
    <n v="7744.8799999999992"/>
    <n v="4646.9279999999999"/>
    <n v="2740.4960000000001"/>
    <n v="834.06399999999996"/>
    <x v="77"/>
    <s v="Michigan, 2010"/>
  </r>
  <r>
    <s v="Bay County"/>
    <s v="Michigan"/>
    <n v="2010"/>
    <n v="108156"/>
    <n v="52745"/>
    <n v="55411"/>
    <n v="6164.8919999999998"/>
    <n v="13627.655999999999"/>
    <n v="13735.812"/>
    <n v="12329.784"/>
    <n v="13952.124"/>
    <n v="17088.648000000001"/>
    <n v="14168.436"/>
    <n v="8760.6360000000004"/>
    <n v="5624.1120000000001"/>
    <n v="2703.9"/>
    <x v="77"/>
    <s v="Michigan, 2010"/>
  </r>
  <r>
    <s v="Benzie County"/>
    <s v="Michigan"/>
    <n v="2010"/>
    <n v="17705"/>
    <n v="8873"/>
    <n v="8832"/>
    <n v="1009.1849999999999"/>
    <n v="2106.895"/>
    <n v="1841.3200000000002"/>
    <n v="1664.27"/>
    <n v="2248.5349999999999"/>
    <n v="2815.0950000000003"/>
    <n v="2531.8150000000001"/>
    <n v="1965.2550000000001"/>
    <n v="1080.0050000000001"/>
    <n v="424.92"/>
    <x v="77"/>
    <s v="Michigan, 2010"/>
  </r>
  <r>
    <s v="Berrien County"/>
    <s v="Michigan"/>
    <n v="2010"/>
    <n v="157232"/>
    <n v="76563"/>
    <n v="80669"/>
    <n v="9748.384"/>
    <n v="20754.624"/>
    <n v="20282.928"/>
    <n v="16981.056"/>
    <n v="20282.928"/>
    <n v="24213.727999999999"/>
    <n v="19968.464"/>
    <n v="12578.56"/>
    <n v="8804.9920000000002"/>
    <n v="3301.8719999999998"/>
    <x v="77"/>
    <s v="Michigan, 2010"/>
  </r>
  <r>
    <s v="Branch County"/>
    <s v="Michigan"/>
    <n v="2010"/>
    <n v="46083"/>
    <n v="24248"/>
    <n v="21835"/>
    <n v="2949.3119999999999"/>
    <n v="6129.0389999999998"/>
    <n v="5760.375"/>
    <n v="5668.2090000000007"/>
    <n v="6405.5370000000003"/>
    <n v="7142.8649999999998"/>
    <n v="5576.0429999999997"/>
    <n v="3640.5569999999998"/>
    <n v="2119.8180000000002"/>
    <n v="737.32799999999997"/>
    <x v="77"/>
    <s v="Michigan, 2010"/>
  </r>
  <r>
    <s v="Calhoun County"/>
    <s v="Michigan"/>
    <n v="2010"/>
    <n v="137112"/>
    <n v="66974"/>
    <n v="70138"/>
    <n v="8912.2800000000007"/>
    <n v="18510.12"/>
    <n v="18784.344000000001"/>
    <n v="16179.216"/>
    <n v="17961.671999999999"/>
    <n v="20292.576000000001"/>
    <n v="16727.663999999997"/>
    <n v="10146.288"/>
    <n v="6718.4879999999994"/>
    <n v="2879.3519999999999"/>
    <x v="77"/>
    <s v="Michigan, 2010"/>
  </r>
  <r>
    <s v="Cass County"/>
    <s v="Michigan"/>
    <n v="2010"/>
    <n v="52429"/>
    <n v="26167"/>
    <n v="26262"/>
    <n v="2988.453"/>
    <n v="7077.915"/>
    <n v="6291.48"/>
    <n v="5295.3289999999997"/>
    <n v="6973.0569999999998"/>
    <n v="8388.64"/>
    <n v="7444.9179999999997"/>
    <n v="4613.7520000000004"/>
    <n v="2569.0209999999997"/>
    <n v="891.29300000000001"/>
    <x v="77"/>
    <s v="Michigan, 2010"/>
  </r>
  <r>
    <s v="Cheboygan County"/>
    <s v="Michigan"/>
    <n v="2010"/>
    <n v="26699"/>
    <n v="13273"/>
    <n v="13426"/>
    <n v="1361.6489999999999"/>
    <n v="3177.181"/>
    <n v="2883.4920000000002"/>
    <n v="2429.6089999999999"/>
    <n v="3283.9769999999999"/>
    <n v="4111.6459999999997"/>
    <n v="4058.248"/>
    <n v="3097.0839999999998"/>
    <n v="1735.4349999999999"/>
    <n v="614.077"/>
    <x v="77"/>
    <s v="Michigan, 2010"/>
  </r>
  <r>
    <s v="Chippewa County"/>
    <s v="Michigan"/>
    <n v="2010"/>
    <n v="39078"/>
    <n v="21888"/>
    <n v="17190"/>
    <n v="1953.9"/>
    <n v="4337.6579999999994"/>
    <n v="5861.7000000000007"/>
    <n v="5314.6080000000002"/>
    <n v="5627.232"/>
    <n v="5978.9339999999993"/>
    <n v="4611.2039999999997"/>
    <n v="2969.9279999999999"/>
    <n v="1953.9"/>
    <n v="547.09199999999998"/>
    <x v="77"/>
    <s v="Michigan, 2010"/>
  </r>
  <r>
    <s v="Clare County"/>
    <s v="Michigan"/>
    <n v="2010"/>
    <n v="31162"/>
    <n v="15436"/>
    <n v="15726"/>
    <n v="1745.0719999999999"/>
    <n v="3583.63"/>
    <n v="3801.7640000000001"/>
    <n v="2866.904"/>
    <n v="3708.2780000000002"/>
    <n v="4767.7860000000001"/>
    <n v="4643.1380000000008"/>
    <n v="3614.7919999999999"/>
    <n v="1963.2059999999999"/>
    <n v="498.59199999999998"/>
    <x v="77"/>
    <s v="Michigan, 2010"/>
  </r>
  <r>
    <s v="Clinton County"/>
    <s v="Michigan"/>
    <n v="2010"/>
    <n v="74235"/>
    <n v="36565"/>
    <n v="37670"/>
    <n v="4454.1000000000004"/>
    <n v="10912.545"/>
    <n v="10912.545"/>
    <n v="8240.0850000000009"/>
    <n v="10392.9"/>
    <n v="11506.424999999999"/>
    <n v="8833.9650000000001"/>
    <n v="5047.9799999999996"/>
    <n v="3117.87"/>
    <n v="890.82"/>
    <x v="77"/>
    <s v="Michigan, 2010"/>
  </r>
  <r>
    <s v="Crawford County"/>
    <s v="Michigan"/>
    <n v="2010"/>
    <n v="14325"/>
    <n v="7238"/>
    <n v="7087"/>
    <n v="687.6"/>
    <n v="1676.0250000000001"/>
    <n v="1547.1"/>
    <n v="1188.9749999999999"/>
    <n v="1747.65"/>
    <n v="2492.5500000000002"/>
    <n v="2163.0749999999998"/>
    <n v="1704.6750000000002"/>
    <n v="859.5"/>
    <n v="272.17500000000001"/>
    <x v="77"/>
    <s v="Michigan, 2010"/>
  </r>
  <r>
    <s v="Delta County"/>
    <s v="Michigan"/>
    <n v="2010"/>
    <n v="37403"/>
    <n v="18457"/>
    <n v="18946"/>
    <n v="2094.5680000000002"/>
    <n v="4413.5540000000001"/>
    <n v="4263.942"/>
    <n v="3777.7030000000004"/>
    <n v="4450.9570000000003"/>
    <n v="6134.0920000000006"/>
    <n v="5386.0319999999992"/>
    <n v="3478.4790000000003"/>
    <n v="2393.7919999999999"/>
    <n v="1047.2840000000001"/>
    <x v="77"/>
    <s v="Michigan, 2010"/>
  </r>
  <r>
    <s v="Dickinson County"/>
    <s v="Michigan"/>
    <n v="2010"/>
    <n v="26584"/>
    <n v="13069"/>
    <n v="13515"/>
    <n v="1408.952"/>
    <n v="3243.248"/>
    <n v="3057.16"/>
    <n v="2498.8959999999997"/>
    <n v="3296.4160000000002"/>
    <n v="4572.4480000000003"/>
    <n v="3482.5039999999999"/>
    <n v="2392.56"/>
    <n v="1940.6320000000001"/>
    <n v="744.35199999999998"/>
    <x v="77"/>
    <s v="Michigan, 2010"/>
  </r>
  <r>
    <s v="Eaton County"/>
    <s v="Michigan"/>
    <n v="2010"/>
    <n v="108002"/>
    <n v="52540"/>
    <n v="55462"/>
    <n v="6156.1139999999996"/>
    <n v="14580.27"/>
    <n v="14904.276"/>
    <n v="12420.23"/>
    <n v="14256.263999999999"/>
    <n v="17388.322"/>
    <n v="14040.26"/>
    <n v="7668.1419999999998"/>
    <n v="4860.09"/>
    <n v="1836.0340000000001"/>
    <x v="77"/>
    <s v="Michigan, 2010"/>
  </r>
  <r>
    <s v="Emmet County"/>
    <s v="Michigan"/>
    <n v="2010"/>
    <n v="32806"/>
    <n v="16168"/>
    <n v="16638"/>
    <n v="1705.912"/>
    <n v="4396.0039999999999"/>
    <n v="4035.1379999999999"/>
    <n v="3379.018"/>
    <n v="4100.75"/>
    <n v="5347.3780000000006"/>
    <n v="4625.6459999999997"/>
    <n v="2690.0920000000001"/>
    <n v="1902.748"/>
    <n v="623.31399999999996"/>
    <x v="77"/>
    <s v="Michigan, 2010"/>
  </r>
  <r>
    <s v="Genesee County"/>
    <s v="Michigan"/>
    <n v="2010"/>
    <n v="433054"/>
    <n v="208730"/>
    <n v="224324"/>
    <n v="28581.563999999998"/>
    <n v="61926.721999999994"/>
    <n v="58462.29"/>
    <n v="52832.588000000003"/>
    <n v="58895.343999999997"/>
    <n v="65824.207999999999"/>
    <n v="49801.21"/>
    <n v="29880.726000000002"/>
    <n v="20353.538"/>
    <n v="6495.81"/>
    <x v="77"/>
    <s v="Michigan, 2010"/>
  </r>
  <r>
    <s v="Gladwin County"/>
    <s v="Michigan"/>
    <n v="2010"/>
    <n v="26076"/>
    <n v="13063"/>
    <n v="13013"/>
    <n v="1303.8"/>
    <n v="3024.8159999999998"/>
    <n v="2816.2080000000001"/>
    <n v="2216.46"/>
    <n v="3103.0439999999999"/>
    <n v="3807.096"/>
    <n v="4146.0839999999998"/>
    <n v="3311.652"/>
    <n v="1747.0920000000001"/>
    <n v="547.596"/>
    <x v="77"/>
    <s v="Michigan, 2010"/>
  </r>
  <r>
    <s v="Gogebic County"/>
    <s v="Michigan"/>
    <n v="2010"/>
    <n v="16471"/>
    <n v="8685"/>
    <n v="7786"/>
    <n v="724.72400000000005"/>
    <n v="1548.2739999999999"/>
    <n v="1861.223"/>
    <n v="1745.9259999999999"/>
    <n v="2025.933"/>
    <n v="2569.4760000000001"/>
    <n v="2404.7660000000001"/>
    <n v="1696.5129999999999"/>
    <n v="1268.2670000000001"/>
    <n v="609.42700000000002"/>
    <x v="77"/>
    <s v="Michigan, 2010"/>
  </r>
  <r>
    <s v="Grand Traverse County"/>
    <s v="Michigan"/>
    <n v="2010"/>
    <n v="86061"/>
    <n v="42413"/>
    <n v="43648"/>
    <n v="4991.5379999999996"/>
    <n v="11015.808000000001"/>
    <n v="10585.503000000001"/>
    <n v="10241.258999999998"/>
    <n v="11446.113000000001"/>
    <n v="14200.064999999999"/>
    <n v="11273.991"/>
    <n v="6368.5140000000001"/>
    <n v="3786.6840000000002"/>
    <n v="2237.5859999999998"/>
    <x v="77"/>
    <s v="Michigan, 2010"/>
  </r>
  <r>
    <s v="Gratiot County"/>
    <s v="Michigan"/>
    <n v="2010"/>
    <n v="42612"/>
    <n v="21875"/>
    <n v="20737"/>
    <n v="2386.2719999999999"/>
    <n v="5624.7839999999997"/>
    <n v="6562.2479999999996"/>
    <n v="5113.4400000000005"/>
    <n v="5795.232"/>
    <n v="6221.3520000000008"/>
    <n v="4772.5439999999999"/>
    <n v="3110.6759999999999"/>
    <n v="1917.54"/>
    <n v="1107.912"/>
    <x v="77"/>
    <s v="Michigan, 2010"/>
  </r>
  <r>
    <s v="Hillsdale County"/>
    <s v="Michigan"/>
    <n v="2010"/>
    <n v="47033"/>
    <n v="23364"/>
    <n v="23669"/>
    <n v="2869.0129999999999"/>
    <n v="6396.4879999999994"/>
    <n v="6772.7520000000004"/>
    <n v="4844.3989999999994"/>
    <n v="5973.1909999999998"/>
    <n v="7149.0159999999996"/>
    <n v="5973.1910000000007"/>
    <n v="3997.8049999999998"/>
    <n v="2304.6170000000002"/>
    <n v="752.52800000000002"/>
    <x v="77"/>
    <s v="Michigan, 2010"/>
  </r>
  <r>
    <s v="Houghton County"/>
    <s v="Michigan"/>
    <n v="2010"/>
    <n v="36192"/>
    <n v="19639"/>
    <n v="16553"/>
    <n v="2062.944"/>
    <n v="4089.6959999999999"/>
    <n v="8794.655999999999"/>
    <n v="3800.16"/>
    <n v="3655.3919999999998"/>
    <n v="4487.808"/>
    <n v="4017.3119999999999"/>
    <n v="2678.2080000000001"/>
    <n v="1773.4079999999999"/>
    <n v="868.60799999999995"/>
    <x v="77"/>
    <s v="Michigan, 2010"/>
  </r>
  <r>
    <s v="Huron County"/>
    <s v="Michigan"/>
    <n v="2010"/>
    <n v="33642"/>
    <n v="16661"/>
    <n v="16981"/>
    <n v="1682.1"/>
    <n v="3969.7559999999999"/>
    <n v="3700.62"/>
    <n v="3027.7799999999997"/>
    <n v="4070.6819999999998"/>
    <n v="5315.4359999999997"/>
    <n v="4777.1640000000007"/>
    <n v="3599.6940000000004"/>
    <n v="2523.15"/>
    <n v="1009.26"/>
    <x v="77"/>
    <s v="Michigan, 2010"/>
  </r>
  <r>
    <s v="Ingham County"/>
    <s v="Michigan"/>
    <n v="2010"/>
    <n v="281365"/>
    <n v="136737"/>
    <n v="144628"/>
    <n v="16319.17"/>
    <n v="32638.340000000004"/>
    <n v="66402.14"/>
    <n v="38547.005000000005"/>
    <n v="32638.340000000004"/>
    <n v="36577.449999999997"/>
    <n v="29543.325000000001"/>
    <n v="14630.98"/>
    <n v="9566.41"/>
    <n v="4220.4750000000004"/>
    <x v="77"/>
    <s v="Michigan, 2010"/>
  </r>
  <r>
    <s v="Ionia County"/>
    <s v="Michigan"/>
    <n v="2010"/>
    <n v="64651"/>
    <n v="34577"/>
    <n v="30074"/>
    <n v="4202.3149999999996"/>
    <n v="9115.7910000000011"/>
    <n v="8986.4889999999996"/>
    <n v="9051.14"/>
    <n v="9439.0459999999985"/>
    <n v="9826.9519999999993"/>
    <n v="6917.6570000000002"/>
    <n v="3879.06"/>
    <n v="2327.4359999999997"/>
    <n v="840.46299999999997"/>
    <x v="77"/>
    <s v="Michigan, 2010"/>
  </r>
  <r>
    <s v="Iosco County"/>
    <s v="Michigan"/>
    <n v="2010"/>
    <n v="26422"/>
    <n v="13044"/>
    <n v="13378"/>
    <n v="1004.0359999999999"/>
    <n v="2800.732"/>
    <n v="2747.8879999999999"/>
    <n v="1875.962"/>
    <n v="2800.732"/>
    <n v="4174.6760000000004"/>
    <n v="4465.3180000000002"/>
    <n v="3646.2359999999999"/>
    <n v="2166.6040000000003"/>
    <n v="739.81600000000003"/>
    <x v="77"/>
    <s v="Michigan, 2010"/>
  </r>
  <r>
    <s v="Iron County"/>
    <s v="Michigan"/>
    <n v="2010"/>
    <n v="12057"/>
    <n v="5983"/>
    <n v="6074"/>
    <n v="470.22300000000001"/>
    <n v="1205.6999999999998"/>
    <n v="1121.3009999999999"/>
    <n v="940.44600000000003"/>
    <n v="1205.7"/>
    <n v="1989.4050000000002"/>
    <n v="2001.462"/>
    <n v="1362.441"/>
    <n v="1205.7"/>
    <n v="542.56500000000005"/>
    <x v="77"/>
    <s v="Michigan, 2010"/>
  </r>
  <r>
    <s v="Isabella County"/>
    <s v="Michigan"/>
    <n v="2010"/>
    <n v="69451"/>
    <n v="33673"/>
    <n v="35778"/>
    <n v="3542.0010000000002"/>
    <n v="6806.1980000000003"/>
    <n v="24307.85"/>
    <n v="7778.5119999999997"/>
    <n v="6806.1980000000003"/>
    <n v="7639.61"/>
    <n v="5972.7860000000001"/>
    <n v="3403.0990000000002"/>
    <n v="2014.079"/>
    <n v="1041.7650000000001"/>
    <x v="77"/>
    <s v="Michigan, 2010"/>
  </r>
  <r>
    <s v="Jackson County"/>
    <s v="Michigan"/>
    <n v="2010"/>
    <n v="161569"/>
    <n v="82519"/>
    <n v="79050"/>
    <n v="9855.7090000000007"/>
    <n v="21488.677000000003"/>
    <n v="21650.245999999999"/>
    <n v="19065.142"/>
    <n v="22781.228999999999"/>
    <n v="25366.332999999999"/>
    <n v="19388.28"/>
    <n v="11309.83"/>
    <n v="7270.6049999999996"/>
    <n v="3392.9490000000001"/>
    <x v="77"/>
    <s v="Michigan, 2010"/>
  </r>
  <r>
    <s v="Kalamazoo County"/>
    <s v="Michigan"/>
    <n v="2010"/>
    <n v="247246"/>
    <n v="120860"/>
    <n v="126386"/>
    <n v="15329.252"/>
    <n v="31152.995999999999"/>
    <n v="48212.97"/>
    <n v="31400.241999999998"/>
    <n v="30658.504000000001"/>
    <n v="33872.701999999997"/>
    <n v="26949.813999999998"/>
    <n v="15082.005999999999"/>
    <n v="10384.332"/>
    <n v="4203.1819999999998"/>
    <x v="77"/>
    <s v="Michigan, 2010"/>
  </r>
  <r>
    <s v="Kalkaska County"/>
    <s v="Michigan"/>
    <n v="2010"/>
    <n v="17400"/>
    <n v="8748"/>
    <n v="8652"/>
    <n v="1061.4000000000001"/>
    <n v="2175"/>
    <n v="2018.4"/>
    <n v="1844.4"/>
    <n v="2279.4"/>
    <n v="2836.2"/>
    <n v="2436"/>
    <n v="1653"/>
    <n v="852.6"/>
    <n v="261"/>
    <x v="77"/>
    <s v="Michigan, 2010"/>
  </r>
  <r>
    <s v="Kent County"/>
    <s v="Michigan"/>
    <n v="2010"/>
    <n v="599432"/>
    <n v="293942"/>
    <n v="305490"/>
    <n v="44357.968000000001"/>
    <n v="87517.072"/>
    <n v="91113.664000000004"/>
    <n v="83920.48000000001"/>
    <n v="80923.320000000007"/>
    <n v="86318.207999999999"/>
    <n v="60542.632000000005"/>
    <n v="32369.328000000001"/>
    <n v="23377.847999999998"/>
    <n v="9590.9120000000003"/>
    <x v="77"/>
    <s v="Michigan, 2010"/>
  </r>
  <r>
    <s v="Keweenaw County"/>
    <s v="Michigan"/>
    <n v="2010"/>
    <n v="2122"/>
    <n v="1179"/>
    <n v="943"/>
    <n v="106.1"/>
    <n v="261.00599999999997"/>
    <n v="176.12599999999998"/>
    <n v="163.39400000000001"/>
    <n v="195.22399999999999"/>
    <n v="275.86"/>
    <n v="396.81399999999996"/>
    <n v="294.95799999999997"/>
    <n v="203.71199999999999"/>
    <n v="48.805999999999997"/>
    <x v="77"/>
    <s v="Michigan, 2010"/>
  </r>
  <r>
    <s v="Lake County"/>
    <s v="Michigan"/>
    <n v="2010"/>
    <n v="11625"/>
    <n v="6005"/>
    <n v="5620"/>
    <n v="569.625"/>
    <n v="1499.625"/>
    <n v="1197.375"/>
    <n v="837"/>
    <n v="1220.625"/>
    <n v="1813.5"/>
    <n v="1941.375"/>
    <n v="1581"/>
    <n v="778.875"/>
    <n v="197.625"/>
    <x v="77"/>
    <s v="Michigan, 2010"/>
  </r>
  <r>
    <s v="Lapeer County"/>
    <s v="Michigan"/>
    <n v="2010"/>
    <n v="89944"/>
    <n v="45521"/>
    <n v="44423"/>
    <n v="4946.92"/>
    <n v="13041.880000000001"/>
    <n v="11782.664000000001"/>
    <n v="8814.5120000000006"/>
    <n v="13311.712"/>
    <n v="15560.312"/>
    <n v="11422.887999999999"/>
    <n v="6386.0240000000003"/>
    <n v="3327.9279999999999"/>
    <n v="1169.2719999999999"/>
    <x v="77"/>
    <s v="Michigan, 2010"/>
  </r>
  <r>
    <s v="Leelanau County"/>
    <s v="Michigan"/>
    <n v="2010"/>
    <n v="21757"/>
    <n v="10743"/>
    <n v="11014"/>
    <n v="979.06500000000005"/>
    <n v="2480.2979999999998"/>
    <n v="2262.7280000000001"/>
    <n v="1522.99"/>
    <n v="2284.4849999999997"/>
    <n v="3720.4470000000001"/>
    <n v="3742.2039999999997"/>
    <n v="2502.0550000000003"/>
    <n v="1762.317"/>
    <n v="478.654"/>
    <x v="77"/>
    <s v="Michigan, 2010"/>
  </r>
  <r>
    <s v="Lenawee County"/>
    <s v="Michigan"/>
    <n v="2010"/>
    <n v="100911"/>
    <n v="50688"/>
    <n v="50223"/>
    <n v="5953.7489999999998"/>
    <n v="13522.074000000001"/>
    <n v="14026.629000000001"/>
    <n v="11302.031999999999"/>
    <n v="13622.985000000001"/>
    <n v="15742.116"/>
    <n v="12714.786"/>
    <n v="7467.4139999999998"/>
    <n v="4641.9059999999999"/>
    <n v="1917.309"/>
    <x v="77"/>
    <s v="Michigan, 2010"/>
  </r>
  <r>
    <s v="Livingston County"/>
    <s v="Michigan"/>
    <n v="2010"/>
    <n v="181350"/>
    <n v="90919"/>
    <n v="90431"/>
    <n v="10518.3"/>
    <n v="28653.300000000003"/>
    <n v="21580.65"/>
    <n v="17772.300000000003"/>
    <n v="28653.3"/>
    <n v="31917.599999999999"/>
    <n v="22668.75"/>
    <n v="11606.4"/>
    <n v="5984.55"/>
    <n v="2176.1999999999998"/>
    <x v="77"/>
    <s v="Michigan, 2010"/>
  </r>
  <r>
    <s v="Mackinac County"/>
    <s v="Michigan"/>
    <n v="2010"/>
    <n v="11281"/>
    <n v="5707"/>
    <n v="5574"/>
    <n v="485.08300000000003"/>
    <n v="1207.067"/>
    <n v="1161.943"/>
    <n v="970.16600000000005"/>
    <n v="1331.1579999999999"/>
    <n v="1872.6460000000002"/>
    <n v="1850.0840000000001"/>
    <n v="1398.8440000000001"/>
    <n v="755.827"/>
    <n v="248.18199999999999"/>
    <x v="77"/>
    <s v="Michigan, 2010"/>
  </r>
  <r>
    <s v="Macomb County"/>
    <s v="Michigan"/>
    <n v="2010"/>
    <n v="837490"/>
    <n v="408212"/>
    <n v="429278"/>
    <n v="50249.4"/>
    <n v="110548.68"/>
    <n v="103848.76000000001"/>
    <n v="105523.74"/>
    <n v="123948.52"/>
    <n v="130648.44"/>
    <n v="97986.329999999987"/>
    <n v="57786.81"/>
    <n v="41037.009999999995"/>
    <n v="16749.8"/>
    <x v="77"/>
    <s v="Michigan, 2010"/>
  </r>
  <r>
    <s v="Manistee County"/>
    <s v="Michigan"/>
    <n v="2010"/>
    <n v="24951"/>
    <n v="12836"/>
    <n v="12115"/>
    <n v="1122.7950000000001"/>
    <n v="2769.5609999999997"/>
    <n v="2769.5609999999997"/>
    <n v="2420.2470000000003"/>
    <n v="3019.0709999999999"/>
    <n v="4042.0619999999999"/>
    <n v="3867.4049999999997"/>
    <n v="2694.7079999999996"/>
    <n v="1571.913"/>
    <n v="673.67700000000002"/>
    <x v="77"/>
    <s v="Michigan, 2010"/>
  </r>
  <r>
    <s v="Marquette County"/>
    <s v="Michigan"/>
    <n v="2010"/>
    <n v="66514"/>
    <n v="33441"/>
    <n v="33073"/>
    <n v="3259.1860000000001"/>
    <n v="6983.9699999999993"/>
    <n v="12504.632"/>
    <n v="7449.5680000000002"/>
    <n v="7715.6239999999998"/>
    <n v="10176.642"/>
    <n v="8912.8760000000002"/>
    <n v="4922.0360000000001"/>
    <n v="3325.7"/>
    <n v="1330.28"/>
    <x v="77"/>
    <s v="Michigan, 2010"/>
  </r>
  <r>
    <s v="Mason County"/>
    <s v="Michigan"/>
    <n v="2010"/>
    <n v="28715"/>
    <n v="14234"/>
    <n v="14481"/>
    <n v="1550.61"/>
    <n v="3503.2299999999996"/>
    <n v="3388.37"/>
    <n v="2727.9250000000002"/>
    <n v="3445.8"/>
    <n v="4594.3999999999996"/>
    <n v="4192.3899999999994"/>
    <n v="2900.2150000000001"/>
    <n v="1780.33"/>
    <n v="603.01499999999999"/>
    <x v="77"/>
    <s v="Michigan, 2010"/>
  </r>
  <r>
    <s v="Mecosta County"/>
    <s v="Michigan"/>
    <n v="2010"/>
    <n v="42730"/>
    <n v="21613"/>
    <n v="21117"/>
    <n v="2264.69"/>
    <n v="4913.9500000000007"/>
    <n v="10468.85"/>
    <n v="4230.2700000000004"/>
    <n v="4358.46"/>
    <n v="5170.33"/>
    <n v="4999.41"/>
    <n v="3632.05"/>
    <n v="2136.5"/>
    <n v="598.22"/>
    <x v="77"/>
    <s v="Michigan, 2010"/>
  </r>
  <r>
    <s v="Menominee County"/>
    <s v="Michigan"/>
    <n v="2010"/>
    <n v="24245"/>
    <n v="12150"/>
    <n v="12095"/>
    <n v="1188.0050000000001"/>
    <n v="3079.1149999999998"/>
    <n v="2545.7250000000004"/>
    <n v="2303.2750000000001"/>
    <n v="2957.89"/>
    <n v="4218.6299999999992"/>
    <n v="3539.77"/>
    <n v="2279.0299999999997"/>
    <n v="1624.415"/>
    <n v="557.63499999999999"/>
    <x v="77"/>
    <s v="Michigan, 2010"/>
  </r>
  <r>
    <s v="Midland County"/>
    <s v="Michigan"/>
    <n v="2010"/>
    <n v="83626"/>
    <n v="40925"/>
    <n v="42701"/>
    <n v="4683.0559999999996"/>
    <n v="11791.266"/>
    <n v="11707.64"/>
    <n v="8947.982"/>
    <n v="11540.387999999999"/>
    <n v="13296.534"/>
    <n v="9867.8680000000004"/>
    <n v="6104.6980000000003"/>
    <n v="3930.422"/>
    <n v="1839.7719999999999"/>
    <x v="77"/>
    <s v="Michigan, 2010"/>
  </r>
  <r>
    <s v="Missaukee County"/>
    <s v="Michigan"/>
    <n v="2010"/>
    <n v="14962"/>
    <n v="7526"/>
    <n v="7436"/>
    <n v="912.68200000000002"/>
    <n v="2109.6419999999998"/>
    <n v="1825.364"/>
    <n v="1466.2760000000001"/>
    <n v="1840.326"/>
    <n v="2304.1480000000001"/>
    <n v="2019.87"/>
    <n v="1421.3899999999999"/>
    <n v="807.94799999999998"/>
    <n v="254.35400000000001"/>
    <x v="77"/>
    <s v="Michigan, 2010"/>
  </r>
  <r>
    <s v="Monroe County"/>
    <s v="Michigan"/>
    <n v="2010"/>
    <n v="152784"/>
    <n v="75559"/>
    <n v="77225"/>
    <n v="8861.4719999999998"/>
    <n v="21542.544000000002"/>
    <n v="20167.488000000001"/>
    <n v="16653.455999999998"/>
    <n v="22000.896000000001"/>
    <n v="25056.576000000001"/>
    <n v="18792.432000000001"/>
    <n v="10389.312000000002"/>
    <n v="6569.7119999999995"/>
    <n v="2444.5439999999999"/>
    <x v="77"/>
    <s v="Michigan, 2010"/>
  </r>
  <r>
    <s v="Montcalm County"/>
    <s v="Michigan"/>
    <n v="2010"/>
    <n v="63553"/>
    <n v="32667"/>
    <n v="30886"/>
    <n v="4067.3919999999998"/>
    <n v="8706.7610000000004"/>
    <n v="8579.6550000000007"/>
    <n v="7499.2540000000008"/>
    <n v="8833.8670000000002"/>
    <n v="9723.6090000000004"/>
    <n v="7372.1480000000001"/>
    <n v="4830.0280000000002"/>
    <n v="2796.3319999999999"/>
    <n v="1016.848"/>
    <x v="77"/>
    <s v="Michigan, 2010"/>
  </r>
  <r>
    <s v="Montmorency County"/>
    <s v="Michigan"/>
    <n v="2010"/>
    <n v="9920"/>
    <n v="4985"/>
    <n v="4935"/>
    <n v="347.2"/>
    <n v="972.16"/>
    <n v="922.56"/>
    <n v="714.24"/>
    <n v="1001.9200000000001"/>
    <n v="1616.96"/>
    <n v="1755.8400000000001"/>
    <n v="1458.2399999999998"/>
    <n v="912.64"/>
    <n v="228.16"/>
    <x v="77"/>
    <s v="Michigan, 2010"/>
  </r>
  <r>
    <s v="Muskegon County"/>
    <s v="Michigan"/>
    <n v="2010"/>
    <n v="173223"/>
    <n v="86096"/>
    <n v="87127"/>
    <n v="11605.941000000001"/>
    <n v="24424.442999999999"/>
    <n v="24077.997000000003"/>
    <n v="21479.652000000002"/>
    <n v="22518.989999999998"/>
    <n v="26329.896000000001"/>
    <n v="20267.091"/>
    <n v="11605.940999999999"/>
    <n v="8141.4809999999998"/>
    <n v="2771.5680000000002"/>
    <x v="77"/>
    <s v="Michigan, 2010"/>
  </r>
  <r>
    <s v="Newaygo County"/>
    <s v="Michigan"/>
    <n v="2010"/>
    <n v="48962"/>
    <n v="24673"/>
    <n v="24289"/>
    <n v="3133.5680000000002"/>
    <n v="7001.5660000000007"/>
    <n v="6462.9840000000004"/>
    <n v="5043.0859999999993"/>
    <n v="6365.06"/>
    <n v="7687.0339999999997"/>
    <n v="6120.25"/>
    <n v="4112.808"/>
    <n v="2154.328"/>
    <n v="881.31600000000003"/>
    <x v="77"/>
    <s v="Michigan, 2010"/>
  </r>
  <r>
    <s v="Oakland County"/>
    <s v="Michigan"/>
    <n v="2010"/>
    <n v="1201113"/>
    <n v="584340"/>
    <n v="616773"/>
    <n v="70865.667000000001"/>
    <n v="163351.36800000002"/>
    <n v="145334.67300000001"/>
    <n v="145334.67300000001"/>
    <n v="178965.837"/>
    <n v="198183.64500000002"/>
    <n v="148938.01199999999"/>
    <n v="76871.231999999989"/>
    <n v="52848.971999999994"/>
    <n v="21620.034"/>
    <x v="77"/>
    <s v="Michigan, 2010"/>
  </r>
  <r>
    <s v="Oceana County"/>
    <s v="Michigan"/>
    <n v="2010"/>
    <n v="27029"/>
    <n v="13656"/>
    <n v="13373"/>
    <n v="1865.001"/>
    <n v="3648.915"/>
    <n v="3459.7120000000004"/>
    <n v="2729.9290000000001"/>
    <n v="3189.422"/>
    <n v="4135.4369999999999"/>
    <n v="3675.944"/>
    <n v="2432.61"/>
    <n v="1297.3920000000001"/>
    <n v="594.63800000000003"/>
    <x v="77"/>
    <s v="Michigan, 2010"/>
  </r>
  <r>
    <s v="Ogemaw County"/>
    <s v="Michigan"/>
    <n v="2010"/>
    <n v="21862"/>
    <n v="10898"/>
    <n v="10964"/>
    <n v="1027.5139999999999"/>
    <n v="2601.5780000000004"/>
    <n v="2404.8200000000002"/>
    <n v="1945.7179999999998"/>
    <n v="2404.8199999999997"/>
    <n v="3541.6440000000002"/>
    <n v="3366.7479999999996"/>
    <n v="2623.44"/>
    <n v="1399.1680000000001"/>
    <n v="502.82600000000002"/>
    <x v="77"/>
    <s v="Michigan, 2010"/>
  </r>
  <r>
    <s v="Ontonagon County"/>
    <s v="Michigan"/>
    <n v="2010"/>
    <n v="6976"/>
    <n v="3627"/>
    <n v="3349"/>
    <n v="230.208"/>
    <n v="655.74400000000003"/>
    <n v="558.08000000000004"/>
    <n v="474.36800000000005"/>
    <n v="760.38400000000001"/>
    <n v="1192.8960000000002"/>
    <n v="1311.4880000000001"/>
    <n v="1039.424"/>
    <n v="592.96"/>
    <n v="160.44800000000001"/>
    <x v="77"/>
    <s v="Michigan, 2010"/>
  </r>
  <r>
    <s v="Osceola County"/>
    <s v="Michigan"/>
    <n v="2010"/>
    <n v="23681"/>
    <n v="11821"/>
    <n v="11860"/>
    <n v="1468.222"/>
    <n v="3196.9350000000004"/>
    <n v="3078.5299999999997"/>
    <n v="2368.1"/>
    <n v="2865.4009999999998"/>
    <n v="3694.2359999999999"/>
    <n v="3125.8919999999998"/>
    <n v="2320.7380000000003"/>
    <n v="1184.05"/>
    <n v="378.89600000000002"/>
    <x v="77"/>
    <s v="Michigan, 2010"/>
  </r>
  <r>
    <s v="Oscoda County"/>
    <s v="Michigan"/>
    <n v="2010"/>
    <n v="8884"/>
    <n v="4502"/>
    <n v="4382"/>
    <n v="435.31599999999997"/>
    <n v="1039.4279999999999"/>
    <n v="932.81999999999994"/>
    <n v="612.99600000000009"/>
    <n v="906.16800000000001"/>
    <n v="1483.6280000000002"/>
    <n v="1456.9760000000001"/>
    <n v="1154.92"/>
    <n v="639.64799999999991"/>
    <n v="239.86799999999999"/>
    <x v="77"/>
    <s v="Michigan, 2010"/>
  </r>
  <r>
    <s v="Otsego County"/>
    <s v="Michigan"/>
    <n v="2010"/>
    <n v="24445"/>
    <n v="12038"/>
    <n v="12407"/>
    <n v="1417.81"/>
    <n v="3226.74"/>
    <n v="3006.7349999999997"/>
    <n v="2395.6099999999997"/>
    <n v="3275.63"/>
    <n v="3960.09"/>
    <n v="3275.63"/>
    <n v="2175.605"/>
    <n v="1320.03"/>
    <n v="391.12"/>
    <x v="77"/>
    <s v="Michigan, 2010"/>
  </r>
  <r>
    <s v="Ottawa County"/>
    <s v="Michigan"/>
    <n v="2010"/>
    <n v="261376"/>
    <n v="128272"/>
    <n v="133104"/>
    <n v="18034.944"/>
    <n v="39206.400000000001"/>
    <n v="44956.671999999999"/>
    <n v="31103.743999999999"/>
    <n v="34501.631999999998"/>
    <n v="36854.016000000003"/>
    <n v="26921.728000000003"/>
    <n v="15421.184000000001"/>
    <n v="9932.2880000000005"/>
    <n v="4182.0159999999996"/>
    <x v="77"/>
    <s v="Michigan, 2010"/>
  </r>
  <r>
    <s v="Presque Isle County"/>
    <s v="Michigan"/>
    <n v="2010"/>
    <n v="13697"/>
    <n v="6881"/>
    <n v="6816"/>
    <n v="547.88"/>
    <n v="1397.0940000000001"/>
    <n v="1219.0329999999999"/>
    <n v="1027.2750000000001"/>
    <n v="1438.1849999999999"/>
    <n v="2301.096"/>
    <n v="2260.0050000000001"/>
    <n v="1808.0039999999999"/>
    <n v="1232.73"/>
    <n v="438.30399999999997"/>
    <x v="77"/>
    <s v="Michigan, 2010"/>
  </r>
  <r>
    <s v="Roscommon County"/>
    <s v="Michigan"/>
    <n v="2010"/>
    <n v="24932"/>
    <n v="12385"/>
    <n v="12547"/>
    <n v="1022.212"/>
    <n v="2318.6759999999999"/>
    <n v="2268.8119999999999"/>
    <n v="1770.172"/>
    <n v="2543.0640000000003"/>
    <n v="3814.596"/>
    <n v="4562.5560000000005"/>
    <n v="3814.596"/>
    <n v="2343.6080000000002"/>
    <n v="473.70800000000003"/>
    <x v="77"/>
    <s v="Michigan, 2010"/>
  </r>
  <r>
    <s v="Saginaw County"/>
    <s v="Michigan"/>
    <n v="2010"/>
    <n v="202336"/>
    <n v="97801"/>
    <n v="104535"/>
    <n v="12342.495999999999"/>
    <n v="27113.023999999998"/>
    <n v="30148.063999999998"/>
    <n v="22256.959999999999"/>
    <n v="25696.671999999999"/>
    <n v="30148.063999999998"/>
    <n v="25089.664000000001"/>
    <n v="15377.536"/>
    <n v="10116.799999999999"/>
    <n v="4249.0559999999996"/>
    <x v="77"/>
    <s v="Michigan, 2010"/>
  </r>
  <r>
    <s v="St. Clair County"/>
    <s v="Michigan"/>
    <n v="2010"/>
    <n v="165719"/>
    <n v="82129"/>
    <n v="83590"/>
    <n v="9777.4210000000003"/>
    <n v="23034.940999999999"/>
    <n v="21046.312999999998"/>
    <n v="17566.214"/>
    <n v="24029.255000000001"/>
    <n v="26680.758999999998"/>
    <n v="20714.875"/>
    <n v="12097.487000000001"/>
    <n v="7954.5120000000006"/>
    <n v="2817.223"/>
    <x v="77"/>
    <s v="Michigan, 2010"/>
  </r>
  <r>
    <s v="St. Joseph County"/>
    <s v="Michigan"/>
    <n v="2010"/>
    <n v="61848"/>
    <n v="30645"/>
    <n v="31203"/>
    <n v="4391.2079999999996"/>
    <n v="8906.112000000001"/>
    <n v="8102.0879999999997"/>
    <n v="7174.3680000000004"/>
    <n v="7854.6959999999999"/>
    <n v="9029.8080000000009"/>
    <n v="7545.4560000000001"/>
    <n v="4638.6000000000004"/>
    <n v="2721.3119999999999"/>
    <n v="1422.5039999999999"/>
    <x v="77"/>
    <s v="Michigan, 2010"/>
  </r>
  <r>
    <s v="Sanilac County"/>
    <s v="Michigan"/>
    <n v="2010"/>
    <n v="44010"/>
    <n v="21804"/>
    <n v="22206"/>
    <n v="2684.61"/>
    <n v="5985.3600000000006"/>
    <n v="5413.23"/>
    <n v="4312.9799999999996"/>
    <n v="5721.2999999999993"/>
    <n v="6821.55"/>
    <n v="5633.28"/>
    <n v="4004.91"/>
    <n v="2464.56"/>
    <n v="1012.23"/>
    <x v="77"/>
    <s v="Michigan, 2010"/>
  </r>
  <r>
    <s v="Shiawassee County"/>
    <s v="Michigan"/>
    <n v="2010"/>
    <n v="71621"/>
    <n v="35452"/>
    <n v="36169"/>
    <n v="4225.6390000000001"/>
    <n v="10241.803"/>
    <n v="9382.3510000000006"/>
    <n v="7806.6890000000003"/>
    <n v="9955.3189999999995"/>
    <n v="11459.36"/>
    <n v="8881.0040000000008"/>
    <n v="5299.9539999999997"/>
    <n v="3008.0820000000003"/>
    <n v="1360.799"/>
    <x v="77"/>
    <s v="Michigan, 2010"/>
  </r>
  <r>
    <s v="Tuscola County"/>
    <s v="Michigan"/>
    <n v="2010"/>
    <n v="56543"/>
    <n v="28461"/>
    <n v="28082"/>
    <n v="3279.4940000000001"/>
    <n v="7576.7620000000006"/>
    <n v="7407.1329999999998"/>
    <n v="5880.4719999999998"/>
    <n v="7407.1329999999998"/>
    <n v="9103.4229999999989"/>
    <n v="7407.1329999999998"/>
    <n v="4749.6120000000001"/>
    <n v="2714.0639999999999"/>
    <n v="1017.774"/>
    <x v="77"/>
    <s v="Michigan, 2010"/>
  </r>
  <r>
    <s v="Van Buren County"/>
    <s v="Michigan"/>
    <n v="2010"/>
    <n v="76585"/>
    <n v="38055"/>
    <n v="38530"/>
    <n v="4901.4399999999996"/>
    <n v="11104.825000000001"/>
    <n v="9879.4650000000001"/>
    <n v="8271.18"/>
    <n v="10185.805"/>
    <n v="12330.185000000001"/>
    <n v="9726.2950000000001"/>
    <n v="5667.29"/>
    <n v="3369.74"/>
    <n v="1072.19"/>
    <x v="77"/>
    <s v="Michigan, 2010"/>
  </r>
  <r>
    <s v="Washtenaw County"/>
    <s v="Michigan"/>
    <n v="2010"/>
    <n v="343947"/>
    <n v="170015"/>
    <n v="173932"/>
    <n v="19948.925999999999"/>
    <n v="40241.798999999999"/>
    <n v="72916.763999999996"/>
    <n v="48496.527000000002"/>
    <n v="45744.951000000001"/>
    <n v="47464.686000000002"/>
    <n v="36458.381999999998"/>
    <n v="17541.296999999999"/>
    <n v="10662.357"/>
    <n v="4471.3109999999997"/>
    <x v="77"/>
    <s v="Michigan, 2010"/>
  </r>
  <r>
    <s v="Wayne County"/>
    <s v="Michigan"/>
    <n v="2010"/>
    <n v="1870362"/>
    <n v="897884"/>
    <n v="972478"/>
    <n v="125314.254"/>
    <n v="271202.49"/>
    <n v="267461.766"/>
    <n v="233795.25"/>
    <n v="259980.318"/>
    <n v="274943.21400000004"/>
    <n v="207610.182"/>
    <n v="114092.08199999999"/>
    <n v="82295.928"/>
    <n v="33666.516000000003"/>
    <x v="77"/>
    <s v="Michigan, 2010"/>
  </r>
  <r>
    <s v="Wexford County"/>
    <s v="Michigan"/>
    <n v="2010"/>
    <n v="32653"/>
    <n v="16322"/>
    <n v="16331"/>
    <n v="2187.7510000000002"/>
    <n v="4440.808"/>
    <n v="4016.319"/>
    <n v="3624.4830000000002"/>
    <n v="4342.8490000000002"/>
    <n v="4963.2560000000003"/>
    <n v="4081.625"/>
    <n v="2742.8519999999999"/>
    <n v="1599.9969999999998"/>
    <n v="620.40700000000004"/>
    <x v="77"/>
    <s v="Michigan, 2010"/>
  </r>
  <r>
    <s v="Aitkin County"/>
    <s v="Minnesota"/>
    <n v="2010"/>
    <n v="16325"/>
    <n v="8362"/>
    <n v="7963"/>
    <n v="783.6"/>
    <n v="1583.5250000000001"/>
    <n v="1420.2750000000001"/>
    <n v="1273.3499999999999"/>
    <n v="1632.5"/>
    <n v="2563.0250000000001"/>
    <n v="2791.5749999999998"/>
    <n v="2514.0500000000002"/>
    <n v="1387.625"/>
    <n v="391.8"/>
    <x v="56"/>
    <s v="Minnesota, 2010"/>
  </r>
  <r>
    <s v="Anoka County"/>
    <s v="Minnesota"/>
    <n v="2010"/>
    <n v="327544"/>
    <n v="163783"/>
    <n v="163761"/>
    <n v="22600.536"/>
    <n v="48476.512000000002"/>
    <n v="42580.72"/>
    <n v="43235.807999999997"/>
    <n v="51424.408000000003"/>
    <n v="53717.216"/>
    <n v="35374.752"/>
    <n v="18014.919999999998"/>
    <n v="8843.6880000000001"/>
    <n v="2947.8960000000002"/>
    <x v="56"/>
    <s v="Minnesota, 2010"/>
  </r>
  <r>
    <s v="Becker County"/>
    <s v="Minnesota"/>
    <n v="2010"/>
    <n v="32274"/>
    <n v="16097"/>
    <n v="16177"/>
    <n v="2226.9059999999999"/>
    <n v="4356.99"/>
    <n v="3679.2359999999999"/>
    <n v="3421.0439999999999"/>
    <n v="3743.7840000000001"/>
    <n v="4905.6479999999992"/>
    <n v="4518.3600000000006"/>
    <n v="2904.66"/>
    <n v="1678.248"/>
    <n v="871.39800000000002"/>
    <x v="56"/>
    <s v="Minnesota, 2010"/>
  </r>
  <r>
    <s v="Beltrami County"/>
    <s v="Minnesota"/>
    <n v="2010"/>
    <n v="43781"/>
    <n v="21913"/>
    <n v="21868"/>
    <n v="3283.5749999999998"/>
    <n v="5866.6540000000005"/>
    <n v="8230.8280000000013"/>
    <n v="5297.5010000000002"/>
    <n v="4640.7860000000001"/>
    <n v="5997.9970000000003"/>
    <n v="4859.6910000000007"/>
    <n v="2977.1080000000002"/>
    <n v="1838.8020000000001"/>
    <n v="744.27700000000004"/>
    <x v="56"/>
    <s v="Minnesota, 2010"/>
  </r>
  <r>
    <s v="Benton County"/>
    <s v="Minnesota"/>
    <n v="2010"/>
    <n v="38148"/>
    <n v="19097"/>
    <n v="19051"/>
    <n v="2899.248"/>
    <n v="5188.1280000000006"/>
    <n v="5645.9040000000005"/>
    <n v="6103.68"/>
    <n v="5188.1280000000006"/>
    <n v="5226.2759999999998"/>
    <n v="3547.7640000000001"/>
    <n v="2021.8440000000001"/>
    <n v="1373.328"/>
    <n v="953.7"/>
    <x v="56"/>
    <s v="Minnesota, 2010"/>
  </r>
  <r>
    <s v="Big Stone County"/>
    <s v="Minnesota"/>
    <n v="2010"/>
    <n v="5324"/>
    <n v="2639"/>
    <n v="2685"/>
    <n v="282.17200000000003"/>
    <n v="612.26"/>
    <n v="564.34400000000005"/>
    <n v="425.92"/>
    <n v="527.07600000000002"/>
    <n v="846.51600000000008"/>
    <n v="702.76800000000003"/>
    <n v="606.93599999999992"/>
    <n v="601.61199999999997"/>
    <n v="149.072"/>
    <x v="56"/>
    <s v="Minnesota, 2010"/>
  </r>
  <r>
    <s v="Blue Earth County"/>
    <s v="Minnesota"/>
    <n v="2010"/>
    <n v="62719"/>
    <n v="31360"/>
    <n v="31359"/>
    <n v="3637.7020000000002"/>
    <n v="6522.7759999999998"/>
    <n v="16808.691999999999"/>
    <n v="8404.3459999999995"/>
    <n v="6710.933"/>
    <n v="7526.28"/>
    <n v="5958.3050000000003"/>
    <n v="3261.3879999999999"/>
    <n v="2634.1980000000003"/>
    <n v="1254.3800000000001"/>
    <x v="56"/>
    <s v="Minnesota, 2010"/>
  </r>
  <r>
    <s v="Brown County"/>
    <s v="Minnesota"/>
    <n v="2010"/>
    <n v="26030"/>
    <n v="12929"/>
    <n v="13101"/>
    <n v="1535.77"/>
    <n v="3175.66"/>
    <n v="3644.2"/>
    <n v="2550.94"/>
    <n v="2915.36"/>
    <n v="4138.7700000000004"/>
    <n v="3149.63"/>
    <n v="2160.4899999999998"/>
    <n v="1770.04"/>
    <n v="1015.17"/>
    <x v="56"/>
    <s v="Minnesota, 2010"/>
  </r>
  <r>
    <s v="Carlton County"/>
    <s v="Minnesota"/>
    <n v="2010"/>
    <n v="34958"/>
    <n v="18168"/>
    <n v="16790"/>
    <n v="2237.3119999999999"/>
    <n v="4649.4139999999998"/>
    <n v="4125.0439999999999"/>
    <n v="4020.17"/>
    <n v="4894.12"/>
    <n v="5628.2379999999994"/>
    <n v="4264.8760000000002"/>
    <n v="2621.8500000000004"/>
    <n v="1643.0260000000001"/>
    <n v="908.90800000000002"/>
    <x v="56"/>
    <s v="Minnesota, 2010"/>
  </r>
  <r>
    <s v="Carver County"/>
    <s v="Minnesota"/>
    <n v="2010"/>
    <n v="88668"/>
    <n v="44356"/>
    <n v="44312"/>
    <n v="6738.768"/>
    <n v="15782.903999999999"/>
    <n v="10285.488000000001"/>
    <n v="10462.824000000001"/>
    <n v="15073.56"/>
    <n v="15250.896000000001"/>
    <n v="7891.4519999999993"/>
    <n v="3901.3920000000003"/>
    <n v="2571.3720000000003"/>
    <n v="798.01199999999994"/>
    <x v="56"/>
    <s v="Minnesota, 2010"/>
  </r>
  <r>
    <s v="Cass County"/>
    <s v="Minnesota"/>
    <n v="2010"/>
    <n v="28648"/>
    <n v="14636"/>
    <n v="14012"/>
    <n v="1776.1759999999999"/>
    <n v="3351.8159999999998"/>
    <n v="3093.9840000000004"/>
    <n v="2635.616"/>
    <n v="3179.9279999999999"/>
    <n v="4411.7919999999995"/>
    <n v="4497.7360000000008"/>
    <n v="3523.7040000000002"/>
    <n v="1747.528"/>
    <n v="458.36799999999999"/>
    <x v="56"/>
    <s v="Minnesota, 2010"/>
  </r>
  <r>
    <s v="Chippewa County"/>
    <s v="Minnesota"/>
    <n v="2010"/>
    <n v="12426"/>
    <n v="6088"/>
    <n v="6338"/>
    <n v="757.98599999999999"/>
    <n v="1615.38"/>
    <n v="1491.12"/>
    <n v="1242.5999999999999"/>
    <n v="1428.99"/>
    <n v="1901.1779999999999"/>
    <n v="1578.1019999999999"/>
    <n v="1018.932"/>
    <n v="969.22800000000007"/>
    <n v="410.05799999999999"/>
    <x v="56"/>
    <s v="Minnesota, 2010"/>
  </r>
  <r>
    <s v="Chisago County"/>
    <s v="Minnesota"/>
    <n v="2010"/>
    <n v="52844"/>
    <n v="27410"/>
    <n v="25434"/>
    <n v="3329.172"/>
    <n v="8032.2880000000005"/>
    <n v="6394.1239999999998"/>
    <n v="6499.8119999999999"/>
    <n v="8666.4159999999993"/>
    <n v="8772.1039999999994"/>
    <n v="5548.62"/>
    <n v="3117.7959999999998"/>
    <n v="1955.2280000000001"/>
    <n v="581.28399999999999"/>
    <x v="56"/>
    <s v="Minnesota, 2010"/>
  </r>
  <r>
    <s v="Clay County"/>
    <s v="Minnesota"/>
    <n v="2010"/>
    <n v="57089"/>
    <n v="28099"/>
    <n v="28990"/>
    <n v="3710.7849999999999"/>
    <n v="7193.2139999999999"/>
    <n v="12445.402"/>
    <n v="7136.125"/>
    <n v="6793.5910000000003"/>
    <n v="7421.57"/>
    <n v="5366.366"/>
    <n v="3254.0730000000003"/>
    <n v="2511.9160000000002"/>
    <n v="1198.8689999999999"/>
    <x v="56"/>
    <s v="Minnesota, 2010"/>
  </r>
  <r>
    <s v="Clearwater County"/>
    <s v="Minnesota"/>
    <n v="2010"/>
    <n v="8593"/>
    <n v="4408"/>
    <n v="4185"/>
    <n v="575.73099999999999"/>
    <n v="1134.2760000000001"/>
    <n v="988.19499999999994"/>
    <n v="910.85799999999995"/>
    <n v="988.19500000000005"/>
    <n v="1340.508"/>
    <n v="1082.7180000000001"/>
    <n v="833.52099999999996"/>
    <n v="421.05700000000002"/>
    <n v="317.94099999999997"/>
    <x v="56"/>
    <s v="Minnesota, 2010"/>
  </r>
  <r>
    <s v="Cook County"/>
    <s v="Minnesota"/>
    <n v="2010"/>
    <n v="5211"/>
    <n v="2576"/>
    <n v="2635"/>
    <n v="182.38499999999999"/>
    <n v="500.25599999999997"/>
    <n v="437.72399999999999"/>
    <n v="552.36599999999999"/>
    <n v="526.31100000000004"/>
    <n v="1021.356"/>
    <n v="995.30099999999993"/>
    <n v="562.78800000000001"/>
    <n v="338.71500000000003"/>
    <n v="99.009"/>
    <x v="56"/>
    <s v="Minnesota, 2010"/>
  </r>
  <r>
    <s v="Cottonwood County"/>
    <s v="Minnesota"/>
    <n v="2010"/>
    <n v="11712"/>
    <n v="5725"/>
    <n v="5987"/>
    <n v="784.70399999999995"/>
    <n v="1569.4079999999999"/>
    <n v="1218.048"/>
    <n v="1206.336"/>
    <n v="1264.896"/>
    <n v="1616.2559999999999"/>
    <n v="1475.712"/>
    <n v="1089.2159999999999"/>
    <n v="948.67200000000003"/>
    <n v="515.32799999999997"/>
    <x v="56"/>
    <s v="Minnesota, 2010"/>
  </r>
  <r>
    <s v="Crow Wing County"/>
    <s v="Minnesota"/>
    <n v="2010"/>
    <n v="61836"/>
    <n v="30818"/>
    <n v="31018"/>
    <n v="4081.1759999999999"/>
    <n v="7853.1720000000005"/>
    <n v="7234.8119999999999"/>
    <n v="6801.96"/>
    <n v="7296.6479999999992"/>
    <n v="9275.4"/>
    <n v="8162.3519999999999"/>
    <n v="5998.0920000000006"/>
    <n v="3710.16"/>
    <n v="1360.3920000000001"/>
    <x v="56"/>
    <s v="Minnesota, 2010"/>
  </r>
  <r>
    <s v="Dakota County"/>
    <s v="Minnesota"/>
    <n v="2010"/>
    <n v="393380"/>
    <n v="193301"/>
    <n v="200079"/>
    <n v="27929.98"/>
    <n v="58613.62"/>
    <n v="50352.639999999999"/>
    <n v="53499.68"/>
    <n v="59793.759999999995"/>
    <n v="64514.319999999992"/>
    <n v="41304.9"/>
    <n v="20455.760000000002"/>
    <n v="12194.779999999999"/>
    <n v="4327.18"/>
    <x v="56"/>
    <s v="Minnesota, 2010"/>
  </r>
  <r>
    <s v="Dodge County"/>
    <s v="Minnesota"/>
    <n v="2010"/>
    <n v="19829"/>
    <n v="9869"/>
    <n v="9960"/>
    <n v="1487.175"/>
    <n v="3271.7849999999999"/>
    <n v="2359.6509999999998"/>
    <n v="2518.2829999999999"/>
    <n v="2895.0340000000001"/>
    <n v="2974.35"/>
    <n v="1903.5839999999998"/>
    <n v="1229.3980000000001"/>
    <n v="753.50199999999995"/>
    <n v="416.40899999999999"/>
    <x v="56"/>
    <s v="Minnesota, 2010"/>
  </r>
  <r>
    <s v="Douglas County"/>
    <s v="Minnesota"/>
    <n v="2010"/>
    <n v="35909"/>
    <n v="17945"/>
    <n v="17964"/>
    <n v="2154.54"/>
    <n v="4237.2619999999997"/>
    <n v="4560.4430000000002"/>
    <n v="3985.8989999999999"/>
    <n v="4021.808"/>
    <n v="5494.0769999999993"/>
    <n v="4632.2610000000004"/>
    <n v="3483.1729999999998"/>
    <n v="2477.721"/>
    <n v="969.54300000000001"/>
    <x v="56"/>
    <s v="Minnesota, 2010"/>
  </r>
  <r>
    <s v="Faribault County"/>
    <s v="Minnesota"/>
    <n v="2010"/>
    <n v="14819"/>
    <n v="7334"/>
    <n v="7485"/>
    <n v="785.40700000000004"/>
    <n v="1793.0990000000002"/>
    <n v="1778.2800000000002"/>
    <n v="1422.624"/>
    <n v="1585.6329999999998"/>
    <n v="2311.7640000000001"/>
    <n v="1941.2889999999998"/>
    <n v="1422.6239999999998"/>
    <n v="1066.9679999999998"/>
    <n v="726.13099999999997"/>
    <x v="56"/>
    <s v="Minnesota, 2010"/>
  </r>
  <r>
    <s v="Fillmore County"/>
    <s v="Minnesota"/>
    <n v="2010"/>
    <n v="20978"/>
    <n v="10391"/>
    <n v="10587"/>
    <n v="1405.5260000000001"/>
    <n v="2769.096"/>
    <n v="2454.4259999999999"/>
    <n v="2181.712"/>
    <n v="2475.404"/>
    <n v="3167.6779999999999"/>
    <n v="2580.2939999999999"/>
    <n v="1783.13"/>
    <n v="1342.5920000000001"/>
    <n v="818.14200000000005"/>
    <x v="56"/>
    <s v="Minnesota, 2010"/>
  </r>
  <r>
    <s v="Freeborn County"/>
    <s v="Minnesota"/>
    <n v="2010"/>
    <n v="31387"/>
    <n v="15645"/>
    <n v="15742"/>
    <n v="1977.3810000000001"/>
    <n v="3672.279"/>
    <n v="3546.7309999999998"/>
    <n v="3295.6350000000002"/>
    <n v="3703.6660000000002"/>
    <n v="4896.3719999999994"/>
    <n v="4048.9229999999998"/>
    <n v="2981.7650000000003"/>
    <n v="2102.9290000000001"/>
    <n v="1224.0930000000001"/>
    <x v="56"/>
    <s v="Minnesota, 2010"/>
  </r>
  <r>
    <s v="Goodhue County"/>
    <s v="Minnesota"/>
    <n v="2010"/>
    <n v="45930"/>
    <n v="22823"/>
    <n v="23107"/>
    <n v="2893.59"/>
    <n v="6108.6900000000005"/>
    <n v="5465.67"/>
    <n v="5098.2299999999996"/>
    <n v="5833.11"/>
    <n v="7578.45"/>
    <n v="5695.32"/>
    <n v="3490.6800000000003"/>
    <n v="2480.2200000000003"/>
    <n v="1377.9"/>
    <x v="56"/>
    <s v="Minnesota, 2010"/>
  </r>
  <r>
    <s v="Grant County"/>
    <s v="Minnesota"/>
    <n v="2010"/>
    <n v="6082"/>
    <n v="3049"/>
    <n v="3033"/>
    <n v="371.00200000000001"/>
    <n v="693.34799999999996"/>
    <n v="656.85599999999999"/>
    <n v="638.61"/>
    <n v="632.52800000000002"/>
    <n v="906.21800000000007"/>
    <n v="821.06999999999994"/>
    <n v="650.774"/>
    <n v="474.39600000000002"/>
    <n v="231.11600000000001"/>
    <x v="56"/>
    <s v="Minnesota, 2010"/>
  </r>
  <r>
    <s v="Hennepin County"/>
    <s v="Minnesota"/>
    <n v="2010"/>
    <n v="1136522"/>
    <n v="558750"/>
    <n v="577772"/>
    <n v="76146.974000000002"/>
    <n v="139792.20600000001"/>
    <n v="157976.55799999999"/>
    <n v="181843.52000000002"/>
    <n v="160249.60200000001"/>
    <n v="170478.3"/>
    <n v="123880.898"/>
    <n v="61372.188000000002"/>
    <n v="44324.358"/>
    <n v="20457.396000000001"/>
    <x v="56"/>
    <s v="Minnesota, 2010"/>
  </r>
  <r>
    <s v="Houston County"/>
    <s v="Minnesota"/>
    <n v="2010"/>
    <n v="19226"/>
    <n v="9433"/>
    <n v="9793"/>
    <n v="1134.3340000000001"/>
    <n v="2537.8319999999999"/>
    <n v="2249.442"/>
    <n v="1922.6"/>
    <n v="2326.346"/>
    <n v="3287.6459999999997"/>
    <n v="2518.6059999999998"/>
    <n v="1518.8539999999998"/>
    <n v="1211.2379999999998"/>
    <n v="519.10199999999998"/>
    <x v="56"/>
    <s v="Minnesota, 2010"/>
  </r>
  <r>
    <s v="Hubbard County"/>
    <s v="Minnesota"/>
    <n v="2010"/>
    <n v="20205"/>
    <n v="10151"/>
    <n v="10054"/>
    <n v="1252.71"/>
    <n v="2384.1899999999996"/>
    <n v="2081.1149999999998"/>
    <n v="1757.835"/>
    <n v="2323.5749999999998"/>
    <n v="3212.5950000000003"/>
    <n v="3091.3649999999998"/>
    <n v="2363.9850000000001"/>
    <n v="1252.71"/>
    <n v="484.92"/>
    <x v="56"/>
    <s v="Minnesota, 2010"/>
  </r>
  <r>
    <s v="Isanti County"/>
    <s v="Minnesota"/>
    <n v="2010"/>
    <n v="37682"/>
    <n v="19037"/>
    <n v="18645"/>
    <n v="2713.1039999999998"/>
    <n v="5614.6180000000004"/>
    <n v="4860.9779999999992"/>
    <n v="4823.2960000000003"/>
    <n v="5426.2080000000005"/>
    <n v="5991.4380000000001"/>
    <n v="3918.9279999999999"/>
    <n v="2449.33"/>
    <n v="942.05"/>
    <n v="979.73199999999997"/>
    <x v="56"/>
    <s v="Minnesota, 2010"/>
  </r>
  <r>
    <s v="Itasca County"/>
    <s v="Minnesota"/>
    <n v="2010"/>
    <n v="44835"/>
    <n v="22509"/>
    <n v="22326"/>
    <n v="2510.7600000000002"/>
    <n v="5380.2"/>
    <n v="5111.1900000000005"/>
    <n v="4393.83"/>
    <n v="5245.6949999999997"/>
    <n v="7128.7649999999994"/>
    <n v="6725.25"/>
    <n v="4393.83"/>
    <n v="2869.44"/>
    <n v="986.37"/>
    <x v="56"/>
    <s v="Minnesota, 2010"/>
  </r>
  <r>
    <s v="Jackson County"/>
    <s v="Minnesota"/>
    <n v="2010"/>
    <n v="10403"/>
    <n v="5230"/>
    <n v="5173"/>
    <n v="603.37400000000002"/>
    <n v="1300.375"/>
    <n v="1217.1510000000001"/>
    <n v="1050.703"/>
    <n v="1165.136"/>
    <n v="1685.2860000000001"/>
    <n v="1321.181"/>
    <n v="873.85200000000009"/>
    <n v="780.22500000000002"/>
    <n v="384.911"/>
    <x v="56"/>
    <s v="Minnesota, 2010"/>
  </r>
  <r>
    <s v="Kanabec County"/>
    <s v="Minnesota"/>
    <n v="2010"/>
    <n v="16379"/>
    <n v="8279"/>
    <n v="8100"/>
    <n v="966.36099999999999"/>
    <n v="2227.5439999999999"/>
    <n v="1916.3430000000001"/>
    <n v="1736.174"/>
    <n v="2080.1329999999998"/>
    <n v="2686.1559999999999"/>
    <n v="2129.27"/>
    <n v="1523.2469999999998"/>
    <n v="851.70800000000008"/>
    <n v="245.685"/>
    <x v="56"/>
    <s v="Minnesota, 2010"/>
  </r>
  <r>
    <s v="Kandiyohi County"/>
    <s v="Minnesota"/>
    <n v="2010"/>
    <n v="41869"/>
    <n v="21072"/>
    <n v="20797"/>
    <n v="2847.0920000000001"/>
    <n v="5401.1010000000006"/>
    <n v="5987.2669999999998"/>
    <n v="4773.0660000000007"/>
    <n v="4940.5419999999995"/>
    <n v="6280.35"/>
    <n v="5024.28"/>
    <n v="3182.0439999999999"/>
    <n v="2302.7950000000001"/>
    <n v="1088.5940000000001"/>
    <x v="56"/>
    <s v="Minnesota, 2010"/>
  </r>
  <r>
    <s v="Lac qui Parle County"/>
    <s v="Minnesota"/>
    <n v="2010"/>
    <n v="7343"/>
    <n v="3669"/>
    <n v="3674"/>
    <n v="374.49299999999999"/>
    <n v="873.81700000000001"/>
    <n v="741.64300000000003"/>
    <n v="602.12599999999998"/>
    <n v="741.64300000000003"/>
    <n v="1233.624"/>
    <n v="1042.7059999999999"/>
    <n v="719.61400000000003"/>
    <n v="631.49800000000005"/>
    <n v="381.83600000000001"/>
    <x v="56"/>
    <s v="Minnesota, 2010"/>
  </r>
  <r>
    <s v="Lake County"/>
    <s v="Minnesota"/>
    <n v="2010"/>
    <n v="10900"/>
    <n v="5487"/>
    <n v="5413"/>
    <n v="534.1"/>
    <n v="1122.6999999999998"/>
    <n v="1079.0999999999999"/>
    <n v="1002.8"/>
    <n v="1275.3"/>
    <n v="1885.7"/>
    <n v="1602.3"/>
    <n v="1220.8000000000002"/>
    <n v="882.90000000000009"/>
    <n v="305.2"/>
    <x v="56"/>
    <s v="Minnesota, 2010"/>
  </r>
  <r>
    <s v="Lake of the Woods County"/>
    <s v="Minnesota"/>
    <n v="2010"/>
    <n v="4147"/>
    <n v="2150"/>
    <n v="1997"/>
    <n v="223.93799999999999"/>
    <n v="472.75800000000004"/>
    <n v="406.40599999999995"/>
    <n v="373.23"/>
    <n v="447.87599999999998"/>
    <n v="787.93000000000006"/>
    <n v="617.90300000000002"/>
    <n v="447.87600000000003"/>
    <n v="252.96699999999998"/>
    <n v="116.116"/>
    <x v="56"/>
    <s v="Minnesota, 2010"/>
  </r>
  <r>
    <s v="Le Sueur County"/>
    <s v="Minnesota"/>
    <n v="2010"/>
    <n v="27719"/>
    <n v="13976"/>
    <n v="13743"/>
    <n v="1940.33"/>
    <n v="3963.817"/>
    <n v="3215.404"/>
    <n v="3243.123"/>
    <n v="3825.2219999999998"/>
    <n v="4324.1639999999998"/>
    <n v="3243.1229999999996"/>
    <n v="2134.3629999999998"/>
    <n v="1275.0740000000001"/>
    <n v="554.38"/>
    <x v="56"/>
    <s v="Minnesota, 2010"/>
  </r>
  <r>
    <s v="Lincoln County"/>
    <s v="Minnesota"/>
    <n v="2010"/>
    <n v="5935"/>
    <n v="2959"/>
    <n v="2976"/>
    <n v="356.1"/>
    <n v="712.2"/>
    <n v="593.5"/>
    <n v="599.43499999999995"/>
    <n v="646.91499999999996"/>
    <n v="830.9"/>
    <n v="747.81"/>
    <n v="623.17499999999995"/>
    <n v="617.24"/>
    <n v="219.595"/>
    <x v="56"/>
    <s v="Minnesota, 2010"/>
  </r>
  <r>
    <s v="Lyon County"/>
    <s v="Minnesota"/>
    <n v="2010"/>
    <n v="25606"/>
    <n v="12673"/>
    <n v="12933"/>
    <n v="1689.9960000000001"/>
    <n v="3405.598"/>
    <n v="4532.2619999999997"/>
    <n v="3277.5680000000002"/>
    <n v="2919.0839999999998"/>
    <n v="3661.6580000000004"/>
    <n v="2611.8119999999999"/>
    <n v="1536.3600000000001"/>
    <n v="1177.876"/>
    <n v="768.18"/>
    <x v="56"/>
    <s v="Minnesota, 2010"/>
  </r>
  <r>
    <s v="McLeod County"/>
    <s v="Minnesota"/>
    <n v="2010"/>
    <n v="36789"/>
    <n v="18432"/>
    <n v="18357"/>
    <n v="2575.23"/>
    <n v="5297.616"/>
    <n v="4414.68"/>
    <n v="4488.2579999999998"/>
    <n v="4892.9369999999999"/>
    <n v="5591.9279999999999"/>
    <n v="4120.3680000000004"/>
    <n v="2648.808"/>
    <n v="1765.8720000000001"/>
    <n v="956.51400000000001"/>
    <x v="56"/>
    <s v="Minnesota, 2010"/>
  </r>
  <r>
    <s v="Mahnomen County"/>
    <s v="Minnesota"/>
    <n v="2010"/>
    <n v="5359"/>
    <n v="2707"/>
    <n v="2652"/>
    <n v="466.233"/>
    <n v="830.64499999999998"/>
    <n v="696.67000000000007"/>
    <n v="600.20800000000008"/>
    <n v="535.9"/>
    <n v="718.10599999999999"/>
    <n v="664.51599999999996"/>
    <n v="466.233"/>
    <n v="262.59100000000001"/>
    <n v="128.61600000000001"/>
    <x v="56"/>
    <s v="Minnesota, 2010"/>
  </r>
  <r>
    <s v="Marshall County"/>
    <s v="Minnesota"/>
    <n v="2010"/>
    <n v="9580"/>
    <n v="4887"/>
    <n v="4693"/>
    <n v="517.32000000000005"/>
    <n v="1264.56"/>
    <n v="1044.22"/>
    <n v="948.42000000000007"/>
    <n v="1187.92"/>
    <n v="1542.38"/>
    <n v="1226.24"/>
    <n v="881.36"/>
    <n v="632.28"/>
    <n v="316.14"/>
    <x v="56"/>
    <s v="Minnesota, 2010"/>
  </r>
  <r>
    <s v="Martin County"/>
    <s v="Minnesota"/>
    <n v="2010"/>
    <n v="20865"/>
    <n v="10267"/>
    <n v="10598"/>
    <n v="1126.71"/>
    <n v="2733.3149999999996"/>
    <n v="2274.2849999999999"/>
    <n v="2003.04"/>
    <n v="2357.7449999999999"/>
    <n v="3338.4"/>
    <n v="2754.1800000000003"/>
    <n v="1836.12"/>
    <n v="1690.0650000000001"/>
    <n v="772.005"/>
    <x v="56"/>
    <s v="Minnesota, 2010"/>
  </r>
  <r>
    <s v="Meeker County"/>
    <s v="Minnesota"/>
    <n v="2010"/>
    <n v="23371"/>
    <n v="11808"/>
    <n v="11563"/>
    <n v="1659.3409999999999"/>
    <n v="3295.3109999999997"/>
    <n v="2711.0360000000001"/>
    <n v="2547.4389999999999"/>
    <n v="2757.7780000000002"/>
    <n v="3715.989"/>
    <n v="2898.0039999999999"/>
    <n v="1869.68"/>
    <n v="1308.7759999999998"/>
    <n v="607.64599999999996"/>
    <x v="56"/>
    <s v="Minnesota, 2010"/>
  </r>
  <r>
    <s v="Mille Lacs County"/>
    <s v="Minnesota"/>
    <n v="2010"/>
    <n v="26075"/>
    <n v="13003"/>
    <n v="13072"/>
    <n v="1877.4"/>
    <n v="3598.3500000000004"/>
    <n v="3181.15"/>
    <n v="3181.1499999999996"/>
    <n v="3441.9"/>
    <n v="3833.0250000000001"/>
    <n v="2868.25"/>
    <n v="2190.3000000000002"/>
    <n v="1251.5999999999999"/>
    <n v="677.95"/>
    <x v="56"/>
    <s v="Minnesota, 2010"/>
  </r>
  <r>
    <s v="Morrison County"/>
    <s v="Minnesota"/>
    <n v="2010"/>
    <n v="33093"/>
    <n v="16687"/>
    <n v="16406"/>
    <n v="2250.3240000000001"/>
    <n v="4500.6480000000001"/>
    <n v="4103.5320000000002"/>
    <n v="3739.509"/>
    <n v="4136.625"/>
    <n v="5228.6939999999995"/>
    <n v="3938.067"/>
    <n v="2614.3470000000002"/>
    <n v="1687.7429999999999"/>
    <n v="893.51099999999997"/>
    <x v="56"/>
    <s v="Minnesota, 2010"/>
  </r>
  <r>
    <s v="Mower County"/>
    <s v="Minnesota"/>
    <n v="2010"/>
    <n v="38855"/>
    <n v="19234"/>
    <n v="19621"/>
    <n v="2719.85"/>
    <n v="5323.1350000000002"/>
    <n v="4895.7299999999996"/>
    <n v="4351.76"/>
    <n v="4818.0200000000004"/>
    <n v="5400.8449999999993"/>
    <n v="4429.47"/>
    <n v="2875.27"/>
    <n v="2719.8500000000004"/>
    <n v="1321.07"/>
    <x v="56"/>
    <s v="Minnesota, 2010"/>
  </r>
  <r>
    <s v="Murray County"/>
    <s v="Minnesota"/>
    <n v="2010"/>
    <n v="8779"/>
    <n v="4362"/>
    <n v="4417"/>
    <n v="474.06599999999997"/>
    <n v="1071.038"/>
    <n v="877.9"/>
    <n v="763.77299999999991"/>
    <n v="965.69"/>
    <n v="1343.1869999999999"/>
    <n v="1281.7339999999999"/>
    <n v="913.01600000000008"/>
    <n v="640.86699999999996"/>
    <n v="438.95"/>
    <x v="56"/>
    <s v="Minnesota, 2010"/>
  </r>
  <r>
    <s v="Nicollet County"/>
    <s v="Minnesota"/>
    <n v="2010"/>
    <n v="32271"/>
    <n v="16248"/>
    <n v="16023"/>
    <n v="2000.8019999999999"/>
    <n v="4033.875"/>
    <n v="6518.7420000000002"/>
    <n v="4130.6880000000001"/>
    <n v="3711.165"/>
    <n v="4517.9399999999996"/>
    <n v="3582.0810000000001"/>
    <n v="1936.26"/>
    <n v="1290.8400000000001"/>
    <n v="484.065"/>
    <x v="56"/>
    <s v="Minnesota, 2010"/>
  </r>
  <r>
    <s v="Nobles County"/>
    <s v="Minnesota"/>
    <n v="2010"/>
    <n v="21030"/>
    <n v="10724"/>
    <n v="10306"/>
    <n v="1619.31"/>
    <n v="2818.02"/>
    <n v="2923.17"/>
    <n v="2523.6"/>
    <n v="2481.54"/>
    <n v="2944.2"/>
    <n v="2355.3599999999997"/>
    <n v="1493.13"/>
    <n v="1219.74"/>
    <n v="651.92999999999995"/>
    <x v="56"/>
    <s v="Minnesota, 2010"/>
  </r>
  <r>
    <s v="Norman County"/>
    <s v="Minnesota"/>
    <n v="2010"/>
    <n v="6865"/>
    <n v="3419"/>
    <n v="3446"/>
    <n v="384.44"/>
    <n v="961.09999999999991"/>
    <n v="700.23"/>
    <n v="638.44499999999994"/>
    <n v="768.88"/>
    <n v="1098.4000000000001"/>
    <n v="844.39499999999998"/>
    <n v="652.17499999999995"/>
    <n v="576.66"/>
    <n v="254.005"/>
    <x v="56"/>
    <s v="Minnesota, 2010"/>
  </r>
  <r>
    <s v="Olmsted County"/>
    <s v="Minnesota"/>
    <n v="2010"/>
    <n v="141244"/>
    <n v="69157"/>
    <n v="72087"/>
    <n v="10593.3"/>
    <n v="19350.428"/>
    <n v="17655.5"/>
    <n v="20904.112000000001"/>
    <n v="19067.939999999999"/>
    <n v="21751.576000000001"/>
    <n v="14830.619999999999"/>
    <n v="8898.3719999999994"/>
    <n v="5791.0040000000008"/>
    <n v="2401.1480000000001"/>
    <x v="56"/>
    <s v="Minnesota, 2010"/>
  </r>
  <r>
    <s v="Otter Tail County"/>
    <s v="Minnesota"/>
    <n v="2010"/>
    <n v="57539"/>
    <n v="28764"/>
    <n v="28775"/>
    <n v="3222.1840000000002"/>
    <n v="7019.7579999999998"/>
    <n v="6501.9070000000002"/>
    <n v="5351.1270000000004"/>
    <n v="6386.8289999999997"/>
    <n v="9321.3179999999993"/>
    <n v="8055.4600000000009"/>
    <n v="5868.9780000000001"/>
    <n v="4085.2690000000002"/>
    <n v="1668.6310000000001"/>
    <x v="56"/>
    <s v="Minnesota, 2010"/>
  </r>
  <r>
    <s v="Pennington County"/>
    <s v="Minnesota"/>
    <n v="2010"/>
    <n v="13862"/>
    <n v="6866"/>
    <n v="6996"/>
    <n v="914.89200000000005"/>
    <n v="1857.508"/>
    <n v="1774.336"/>
    <n v="1732.75"/>
    <n v="1621.854"/>
    <n v="2134.748"/>
    <n v="1649.578"/>
    <n v="1025.788"/>
    <n v="734.68600000000004"/>
    <n v="415.86"/>
    <x v="56"/>
    <s v="Minnesota, 2010"/>
  </r>
  <r>
    <s v="Pine County"/>
    <s v="Minnesota"/>
    <n v="2010"/>
    <n v="29413"/>
    <n v="15520"/>
    <n v="13893"/>
    <n v="1764.78"/>
    <n v="3706.038"/>
    <n v="3353.0820000000003"/>
    <n v="3558.973"/>
    <n v="3941.3419999999996"/>
    <n v="4794.3189999999995"/>
    <n v="3676.625"/>
    <n v="2647.17"/>
    <n v="1470.65"/>
    <n v="500.02100000000002"/>
    <x v="56"/>
    <s v="Minnesota, 2010"/>
  </r>
  <r>
    <s v="Pipestone County"/>
    <s v="Minnesota"/>
    <n v="2010"/>
    <n v="9570"/>
    <n v="4652"/>
    <n v="4918"/>
    <n v="650.76"/>
    <n v="1330.23"/>
    <n v="1062.27"/>
    <n v="909.15000000000009"/>
    <n v="1157.97"/>
    <n v="1406.79"/>
    <n v="1081.4099999999999"/>
    <n v="823.02"/>
    <n v="861.3"/>
    <n v="287.10000000000002"/>
    <x v="56"/>
    <s v="Minnesota, 2010"/>
  </r>
  <r>
    <s v="Polk County"/>
    <s v="Minnesota"/>
    <n v="2010"/>
    <n v="31336"/>
    <n v="15712"/>
    <n v="15624"/>
    <n v="1942.8320000000001"/>
    <n v="4042.3440000000001"/>
    <n v="4700.3999999999996"/>
    <n v="3290.2799999999997"/>
    <n v="3572.3040000000001"/>
    <n v="4857.08"/>
    <n v="3697.6480000000001"/>
    <n v="2381.5360000000001"/>
    <n v="1848.8240000000001"/>
    <n v="971.41600000000005"/>
    <x v="56"/>
    <s v="Minnesota, 2010"/>
  </r>
  <r>
    <s v="Pope County"/>
    <s v="Minnesota"/>
    <n v="2010"/>
    <n v="11064"/>
    <n v="5592"/>
    <n v="5472"/>
    <n v="630.64800000000002"/>
    <n v="1250.232"/>
    <n v="1205.9760000000001"/>
    <n v="1128.528"/>
    <n v="1283.424"/>
    <n v="1703.856"/>
    <n v="1537.896"/>
    <n v="1095.336"/>
    <n v="874.05600000000004"/>
    <n v="342.98399999999998"/>
    <x v="56"/>
    <s v="Minnesota, 2010"/>
  </r>
  <r>
    <s v="Ramsey County"/>
    <s v="Minnesota"/>
    <n v="2010"/>
    <n v="503113"/>
    <n v="243806"/>
    <n v="259307"/>
    <n v="34211.684000000001"/>
    <n v="62386.012000000002"/>
    <n v="82007.418999999994"/>
    <n v="74460.724000000002"/>
    <n v="63895.350999999995"/>
    <n v="71945.159"/>
    <n v="55342.43"/>
    <n v="28677.440999999999"/>
    <n v="20627.633000000002"/>
    <n v="10062.26"/>
    <x v="56"/>
    <s v="Minnesota, 2010"/>
  </r>
  <r>
    <s v="Red Lake County"/>
    <s v="Minnesota"/>
    <n v="2010"/>
    <n v="4094"/>
    <n v="2081"/>
    <n v="2013"/>
    <n v="249.73400000000001"/>
    <n v="548.596"/>
    <n v="438.05799999999999"/>
    <n v="487.18600000000004"/>
    <n v="442.15200000000004"/>
    <n v="716.45"/>
    <n v="503.56200000000001"/>
    <n v="360.27199999999999"/>
    <n v="188.32400000000001"/>
    <n v="151.47800000000001"/>
    <x v="56"/>
    <s v="Minnesota, 2010"/>
  </r>
  <r>
    <s v="Redwood County"/>
    <s v="Minnesota"/>
    <n v="2010"/>
    <n v="16069"/>
    <n v="7885"/>
    <n v="8184"/>
    <n v="996.27800000000002"/>
    <n v="2265.7289999999998"/>
    <n v="1864.0039999999999"/>
    <n v="1558.693"/>
    <n v="1896.1420000000001"/>
    <n v="2378.212"/>
    <n v="1944.3490000000002"/>
    <n v="1414.0720000000001"/>
    <n v="1124.83"/>
    <n v="626.69100000000003"/>
    <x v="56"/>
    <s v="Minnesota, 2010"/>
  </r>
  <r>
    <s v="Renville County"/>
    <s v="Minnesota"/>
    <n v="2010"/>
    <n v="16007"/>
    <n v="8017"/>
    <n v="7990"/>
    <n v="928.40599999999995"/>
    <n v="2112.924"/>
    <n v="1872.819"/>
    <n v="1504.6579999999999"/>
    <n v="1936.8470000000002"/>
    <n v="2625.1480000000001"/>
    <n v="1936.847"/>
    <n v="1376.6019999999999"/>
    <n v="1072.4690000000001"/>
    <n v="608.26599999999996"/>
    <x v="56"/>
    <s v="Minnesota, 2010"/>
  </r>
  <r>
    <s v="Rice County"/>
    <s v="Minnesota"/>
    <n v="2010"/>
    <n v="63087"/>
    <n v="32082"/>
    <n v="31005"/>
    <n v="4100.6549999999997"/>
    <n v="8327.4840000000004"/>
    <n v="12175.791000000001"/>
    <n v="7381.1790000000001"/>
    <n v="8264.3970000000008"/>
    <n v="8958.3539999999994"/>
    <n v="6561.0479999999998"/>
    <n v="3848.3069999999998"/>
    <n v="2649.654"/>
    <n v="946.30499999999995"/>
    <x v="56"/>
    <s v="Minnesota, 2010"/>
  </r>
  <r>
    <s v="Roseau County"/>
    <s v="Minnesota"/>
    <n v="2010"/>
    <n v="15864"/>
    <n v="8096"/>
    <n v="7768"/>
    <n v="999.43200000000002"/>
    <n v="2443.056"/>
    <n v="1887.8159999999998"/>
    <n v="1665.72"/>
    <n v="2205.096"/>
    <n v="2681.0160000000001"/>
    <n v="1808.4960000000001"/>
    <n v="1094.616"/>
    <n v="698.01599999999996"/>
    <n v="364.87200000000001"/>
    <x v="56"/>
    <s v="Minnesota, 2010"/>
  </r>
  <r>
    <s v="St. Louis County"/>
    <s v="Minnesota"/>
    <n v="2010"/>
    <n v="199472"/>
    <n v="99585"/>
    <n v="99887"/>
    <n v="10572.016"/>
    <n v="21542.976000000002"/>
    <n v="33511.296000000002"/>
    <n v="21343.504000000001"/>
    <n v="22939.279999999999"/>
    <n v="31516.576000000001"/>
    <n v="26330.304"/>
    <n v="15159.871999999999"/>
    <n v="11569.376"/>
    <n v="4787.3280000000004"/>
    <x v="56"/>
    <s v="Minnesota, 2010"/>
  </r>
  <r>
    <s v="Scott County"/>
    <s v="Minnesota"/>
    <n v="2010"/>
    <n v="126139"/>
    <n v="62814"/>
    <n v="63325"/>
    <n v="10847.954"/>
    <n v="21695.908000000003"/>
    <n v="14127.567999999999"/>
    <n v="17785.598999999998"/>
    <n v="22957.298000000003"/>
    <n v="18794.710999999999"/>
    <n v="10721.814999999999"/>
    <n v="5297.8379999999997"/>
    <n v="2648.9189999999999"/>
    <n v="1009.112"/>
    <x v="56"/>
    <s v="Minnesota, 2010"/>
  </r>
  <r>
    <s v="Sherburne County"/>
    <s v="Minnesota"/>
    <n v="2010"/>
    <n v="86823"/>
    <n v="44437"/>
    <n v="42386"/>
    <n v="6859.0169999999998"/>
    <n v="14759.91"/>
    <n v="11460.636"/>
    <n v="12415.689"/>
    <n v="14325.795"/>
    <n v="12502.511999999999"/>
    <n v="7640.4240000000009"/>
    <n v="3907.0349999999999"/>
    <n v="2083.752"/>
    <n v="955.053"/>
    <x v="56"/>
    <s v="Minnesota, 2010"/>
  </r>
  <r>
    <s v="Sibley County"/>
    <s v="Minnesota"/>
    <n v="2010"/>
    <n v="15219"/>
    <n v="7689"/>
    <n v="7530"/>
    <n v="1019.673"/>
    <n v="2176.317"/>
    <n v="1750.1849999999999"/>
    <n v="1765.404"/>
    <n v="1993.6890000000001"/>
    <n v="2358.9450000000002"/>
    <n v="1719.7469999999998"/>
    <n v="1171.8630000000001"/>
    <n v="943.57799999999997"/>
    <n v="319.59899999999999"/>
    <x v="56"/>
    <s v="Minnesota, 2010"/>
  </r>
  <r>
    <s v="Stearns County"/>
    <s v="Minnesota"/>
    <n v="2010"/>
    <n v="147927"/>
    <n v="74628"/>
    <n v="73299"/>
    <n v="9467.3279999999995"/>
    <n v="18934.656000000003"/>
    <n v="30029.181"/>
    <n v="18786.728999999999"/>
    <n v="18342.948"/>
    <n v="20413.925999999999"/>
    <n v="14940.627"/>
    <n v="8875.619999999999"/>
    <n v="6212.9339999999993"/>
    <n v="2366.8319999999999"/>
    <x v="56"/>
    <s v="Minnesota, 2010"/>
  </r>
  <r>
    <s v="Steele County"/>
    <s v="Minnesota"/>
    <n v="2010"/>
    <n v="36434"/>
    <n v="17916"/>
    <n v="18518"/>
    <n v="2696.116"/>
    <n v="5282.93"/>
    <n v="4262.7780000000002"/>
    <n v="4627.1180000000004"/>
    <n v="5064.326"/>
    <n v="5355.7979999999998"/>
    <n v="4044.174"/>
    <n v="2550.38"/>
    <n v="1967.4359999999999"/>
    <n v="619.37800000000004"/>
    <x v="56"/>
    <s v="Minnesota, 2010"/>
  </r>
  <r>
    <s v="Swift County"/>
    <s v="Minnesota"/>
    <n v="2010"/>
    <n v="9946"/>
    <n v="5067"/>
    <n v="4879"/>
    <n v="517.19200000000001"/>
    <n v="1233.3040000000001"/>
    <n v="1123.8979999999999"/>
    <n v="1044.33"/>
    <n v="1193.52"/>
    <n v="1551.576"/>
    <n v="1292.98"/>
    <n v="875.24800000000005"/>
    <n v="755.89599999999996"/>
    <n v="368.00200000000001"/>
    <x v="56"/>
    <s v="Minnesota, 2010"/>
  </r>
  <r>
    <s v="Todd County"/>
    <s v="Minnesota"/>
    <n v="2010"/>
    <n v="24804"/>
    <n v="12651"/>
    <n v="12153"/>
    <n v="1637.0640000000001"/>
    <n v="3348.54"/>
    <n v="3224.52"/>
    <n v="2405.9880000000003"/>
    <n v="2926.8720000000003"/>
    <n v="3894.2280000000001"/>
    <n v="3174.9119999999998"/>
    <n v="2257.1639999999998"/>
    <n v="1289.808"/>
    <n v="644.904"/>
    <x v="56"/>
    <s v="Minnesota, 2010"/>
  </r>
  <r>
    <s v="Wabasha County"/>
    <s v="Minnesota"/>
    <n v="2010"/>
    <n v="21743"/>
    <n v="10848"/>
    <n v="10895"/>
    <n v="1326.3230000000001"/>
    <n v="2826.59"/>
    <n v="2587.4170000000004"/>
    <n v="2196.0430000000001"/>
    <n v="2891.819"/>
    <n v="3500.623"/>
    <n v="2826.59"/>
    <n v="1869.8979999999999"/>
    <n v="1195.865"/>
    <n v="521.83199999999999"/>
    <x v="56"/>
    <s v="Minnesota, 2010"/>
  </r>
  <r>
    <s v="Wadena County"/>
    <s v="Minnesota"/>
    <n v="2010"/>
    <n v="13809"/>
    <n v="6844"/>
    <n v="6965"/>
    <n v="869.96699999999998"/>
    <n v="1739.934"/>
    <n v="1657.08"/>
    <n v="1380.9"/>
    <n v="1601.8440000000001"/>
    <n v="2029.923"/>
    <n v="1670.8890000000001"/>
    <n v="1311.855"/>
    <n v="1077.1020000000001"/>
    <n v="469.50599999999997"/>
    <x v="56"/>
    <s v="Minnesota, 2010"/>
  </r>
  <r>
    <s v="Waseca County"/>
    <s v="Minnesota"/>
    <n v="2010"/>
    <n v="19168"/>
    <n v="9170"/>
    <n v="9998"/>
    <n v="1150.08"/>
    <n v="2568.5119999999997"/>
    <n v="2223.4880000000003"/>
    <n v="2645.1840000000002"/>
    <n v="2530.1759999999999"/>
    <n v="2971.04"/>
    <n v="2242.6559999999999"/>
    <n v="1245.92"/>
    <n v="1265.088"/>
    <n v="268.35199999999998"/>
    <x v="56"/>
    <s v="Minnesota, 2010"/>
  </r>
  <r>
    <s v="Washington County"/>
    <s v="Minnesota"/>
    <n v="2010"/>
    <n v="232536"/>
    <n v="115094"/>
    <n v="117442"/>
    <n v="15579.912"/>
    <n v="36275.616000000002"/>
    <n v="28834.464"/>
    <n v="27439.248"/>
    <n v="36043.08"/>
    <n v="39066.048000000003"/>
    <n v="26741.64"/>
    <n v="12789.48"/>
    <n v="7208.616"/>
    <n v="2790.4319999999998"/>
    <x v="56"/>
    <s v="Minnesota, 2010"/>
  </r>
  <r>
    <s v="Watonwan County"/>
    <s v="Minnesota"/>
    <n v="2010"/>
    <n v="11212"/>
    <n v="5631"/>
    <n v="5581"/>
    <n v="762.41600000000005"/>
    <n v="1491.1959999999999"/>
    <n v="1367.864"/>
    <n v="1166.048"/>
    <n v="1154.836"/>
    <n v="1760.2840000000001"/>
    <n v="1390.288"/>
    <n v="953.02"/>
    <n v="829.68799999999999"/>
    <n v="325.14800000000002"/>
    <x v="56"/>
    <s v="Minnesota, 2010"/>
  </r>
  <r>
    <s v="Wilkin County"/>
    <s v="Minnesota"/>
    <n v="2010"/>
    <n v="6636"/>
    <n v="3368"/>
    <n v="3268"/>
    <n v="378.25200000000001"/>
    <n v="895.86000000000013"/>
    <n v="776.41200000000003"/>
    <n v="597.24"/>
    <n v="869.31600000000003"/>
    <n v="1167.9360000000001"/>
    <n v="802.9559999999999"/>
    <n v="550.78800000000001"/>
    <n v="291.98399999999998"/>
    <n v="298.62"/>
    <x v="56"/>
    <s v="Minnesota, 2010"/>
  </r>
  <r>
    <s v="Winona County"/>
    <s v="Minnesota"/>
    <n v="2010"/>
    <n v="51304"/>
    <n v="25014"/>
    <n v="26290"/>
    <n v="2924.328"/>
    <n v="5438.2240000000002"/>
    <n v="12877.304"/>
    <n v="5540.8320000000003"/>
    <n v="5284.3119999999999"/>
    <n v="6926.04"/>
    <n v="5592.1360000000004"/>
    <n v="3283.4560000000001"/>
    <n v="2308.6800000000003"/>
    <n v="1077.384"/>
    <x v="56"/>
    <s v="Minnesota, 2010"/>
  </r>
  <r>
    <s v="Wright County"/>
    <s v="Minnesota"/>
    <n v="2010"/>
    <n v="120764"/>
    <n v="60689"/>
    <n v="60075"/>
    <n v="10747.995999999999"/>
    <n v="19926.059999999998"/>
    <n v="14008.624"/>
    <n v="17269.252"/>
    <n v="19563.768"/>
    <n v="17269.252"/>
    <n v="10989.523999999999"/>
    <n v="6279.7280000000001"/>
    <n v="3381.3919999999998"/>
    <n v="1449.1679999999999"/>
    <x v="56"/>
    <s v="Minnesota, 2010"/>
  </r>
  <r>
    <s v="Yellow Medicine County"/>
    <s v="Minnesota"/>
    <n v="2010"/>
    <n v="10514"/>
    <n v="5359"/>
    <n v="5155"/>
    <n v="641.35400000000004"/>
    <n v="1314.25"/>
    <n v="1356.306"/>
    <n v="998.83"/>
    <n v="1219.624"/>
    <n v="1692.7539999999999"/>
    <n v="1230.1379999999999"/>
    <n v="914.71800000000007"/>
    <n v="799.06400000000008"/>
    <n v="367.99"/>
    <x v="56"/>
    <s v="Minnesota, 2010"/>
  </r>
  <r>
    <s v="Adams County"/>
    <s v="Mississippi"/>
    <n v="2010"/>
    <n v="32659"/>
    <n v="15189"/>
    <n v="17470"/>
    <n v="2057.5169999999998"/>
    <n v="4115.0339999999997"/>
    <n v="5323.4169999999995"/>
    <n v="3167.9229999999998"/>
    <n v="3690.4670000000001"/>
    <n v="4931.509"/>
    <n v="4115.0339999999997"/>
    <n v="2710.6970000000001"/>
    <n v="1894.222"/>
    <n v="620.52099999999996"/>
    <x v="86"/>
    <s v="Mississippi, 2010"/>
  </r>
  <r>
    <s v="Alcorn County"/>
    <s v="Mississippi"/>
    <n v="2010"/>
    <n v="36708"/>
    <n v="17905"/>
    <n v="18803"/>
    <n v="2386.02"/>
    <n v="5028.9959999999992"/>
    <n v="4331.5439999999999"/>
    <n v="4478.3760000000002"/>
    <n v="4955.58"/>
    <n v="4992.2879999999996"/>
    <n v="4588.5"/>
    <n v="3303.7200000000003"/>
    <n v="1908.8160000000003"/>
    <n v="550.62"/>
    <x v="86"/>
    <s v="Mississippi, 2010"/>
  </r>
  <r>
    <s v="Amite County"/>
    <s v="Mississippi"/>
    <n v="2010"/>
    <n v="13318"/>
    <n v="6345"/>
    <n v="6973"/>
    <n v="905.62400000000002"/>
    <n v="1664.75"/>
    <n v="1651.432"/>
    <n v="1371.7539999999999"/>
    <n v="1504.934"/>
    <n v="2090.9259999999999"/>
    <n v="1824.566"/>
    <n v="1291.846"/>
    <n v="785.76199999999994"/>
    <n v="213.08799999999999"/>
    <x v="86"/>
    <s v="Mississippi, 2010"/>
  </r>
  <r>
    <s v="Benton County"/>
    <s v="Mississippi"/>
    <n v="2010"/>
    <n v="8652"/>
    <n v="4167"/>
    <n v="4485"/>
    <n v="614.29200000000003"/>
    <n v="1185.3240000000001"/>
    <n v="1003.6320000000001"/>
    <n v="1142.0639999999999"/>
    <n v="1263.192"/>
    <n v="1081.5"/>
    <n v="899.80799999999999"/>
    <n v="891.15599999999995"/>
    <n v="397.99200000000002"/>
    <n v="164.38800000000001"/>
    <x v="86"/>
    <s v="Mississippi, 2010"/>
  </r>
  <r>
    <s v="Bolivar County"/>
    <s v="Mississippi"/>
    <n v="2010"/>
    <n v="35063"/>
    <n v="16347"/>
    <n v="18716"/>
    <n v="2559.5990000000002"/>
    <n v="4908.82"/>
    <n v="6136.0249999999996"/>
    <n v="4488.0640000000003"/>
    <n v="4137.4340000000002"/>
    <n v="4628.3159999999998"/>
    <n v="4137.4340000000002"/>
    <n v="2208.9690000000001"/>
    <n v="1262.268"/>
    <n v="631.13400000000001"/>
    <x v="86"/>
    <s v="Mississippi, 2010"/>
  </r>
  <r>
    <s v="Calhoun County"/>
    <s v="Mississippi"/>
    <n v="2010"/>
    <n v="14945"/>
    <n v="7154"/>
    <n v="7791"/>
    <n v="1046.1500000000001"/>
    <n v="2032.52"/>
    <n v="1853.1799999999998"/>
    <n v="1703.73"/>
    <n v="1957.7950000000001"/>
    <n v="2077.355"/>
    <n v="1808.345"/>
    <n v="1300.2150000000001"/>
    <n v="851.86500000000001"/>
    <n v="313.84500000000003"/>
    <x v="86"/>
    <s v="Mississippi, 2010"/>
  </r>
  <r>
    <s v="Carroll County"/>
    <s v="Mississippi"/>
    <n v="2010"/>
    <n v="10608"/>
    <n v="5220"/>
    <n v="5388"/>
    <n v="647.08799999999997"/>
    <n v="1272.96"/>
    <n v="1145.664"/>
    <n v="1453.296"/>
    <n v="1251.7440000000001"/>
    <n v="1612.4159999999999"/>
    <n v="1516.944"/>
    <n v="1028.9759999999999"/>
    <n v="519.79200000000003"/>
    <n v="180.33600000000001"/>
    <x v="86"/>
    <s v="Mississippi, 2010"/>
  </r>
  <r>
    <s v="Choctaw County"/>
    <s v="Mississippi"/>
    <n v="2010"/>
    <n v="8680"/>
    <n v="3990"/>
    <n v="4690"/>
    <n v="520.79999999999995"/>
    <n v="1076.32"/>
    <n v="1180.48"/>
    <n v="737.8"/>
    <n v="1171.8"/>
    <n v="1336.72"/>
    <n v="1137.08"/>
    <n v="789.88"/>
    <n v="512.12"/>
    <n v="208.32"/>
    <x v="86"/>
    <s v="Mississippi, 2010"/>
  </r>
  <r>
    <s v="Claiborne County"/>
    <s v="Mississippi"/>
    <n v="2010"/>
    <n v="9928"/>
    <n v="4640"/>
    <n v="5288"/>
    <n v="585.75199999999995"/>
    <n v="1429.6320000000001"/>
    <n v="2124.5920000000001"/>
    <n v="1082.152"/>
    <n v="1082.152"/>
    <n v="1310.4960000000001"/>
    <n v="1121.864"/>
    <n v="675.10400000000004"/>
    <n v="337.55200000000002"/>
    <n v="158.84800000000001"/>
    <x v="86"/>
    <s v="Mississippi, 2010"/>
  </r>
  <r>
    <s v="Clarke County"/>
    <s v="Mississippi"/>
    <n v="2010"/>
    <n v="16808"/>
    <n v="8128"/>
    <n v="8680"/>
    <n v="1142.944"/>
    <n v="2353.12"/>
    <n v="2168.232"/>
    <n v="1781.6479999999999"/>
    <n v="2117.808"/>
    <n v="2420.3519999999999"/>
    <n v="2134.616"/>
    <n v="1512.7199999999998"/>
    <n v="823.59199999999998"/>
    <n v="369.77600000000001"/>
    <x v="86"/>
    <s v="Mississippi, 2010"/>
  </r>
  <r>
    <s v="Clay County"/>
    <s v="Mississippi"/>
    <n v="2010"/>
    <n v="20883"/>
    <n v="9789"/>
    <n v="11094"/>
    <n v="1461.81"/>
    <n v="2986.2690000000002"/>
    <n v="2902.7370000000001"/>
    <n v="2464.194"/>
    <n v="2505.96"/>
    <n v="3069.8009999999999"/>
    <n v="2505.96"/>
    <n v="1587.1079999999999"/>
    <n v="835.31999999999994"/>
    <n v="542.95799999999997"/>
    <x v="86"/>
    <s v="Mississippi, 2010"/>
  </r>
  <r>
    <s v="Coahoma County"/>
    <s v="Mississippi"/>
    <n v="2010"/>
    <n v="26681"/>
    <n v="12213"/>
    <n v="14468"/>
    <n v="2134.48"/>
    <n v="4455.7269999999999"/>
    <n v="4295.6409999999996"/>
    <n v="3148.3580000000002"/>
    <n v="3094.9960000000001"/>
    <n v="3521.8919999999998"/>
    <n v="2748.143"/>
    <n v="1680.903"/>
    <n v="1120.6019999999999"/>
    <n v="453.577"/>
    <x v="86"/>
    <s v="Mississippi, 2010"/>
  </r>
  <r>
    <s v="Copiah County"/>
    <s v="Mississippi"/>
    <n v="2010"/>
    <n v="29521"/>
    <n v="14274"/>
    <n v="15247"/>
    <n v="2125.5120000000002"/>
    <n v="3955.8140000000003"/>
    <n v="4693.8389999999999"/>
    <n v="3542.52"/>
    <n v="3542.52"/>
    <n v="4369.1080000000002"/>
    <n v="3394.915"/>
    <n v="2184.5540000000001"/>
    <n v="1269.403"/>
    <n v="501.85700000000003"/>
    <x v="86"/>
    <s v="Mississippi, 2010"/>
  </r>
  <r>
    <s v="Montague County"/>
    <s v="Texas"/>
    <n v="2010"/>
    <n v="19557"/>
    <n v="9541"/>
    <n v="10016"/>
    <n v="1388.547"/>
    <n v="2894.4359999999997"/>
    <n v="2601.0810000000001"/>
    <n v="2483.739"/>
    <n v="2464.1819999999998"/>
    <n v="2561.9669999999996"/>
    <n v="2307.7260000000001"/>
    <n v="1525.4459999999999"/>
    <n v="977.84999999999991"/>
    <n v="352.02600000000001"/>
    <x v="54"/>
    <s v="Texas, 2010"/>
  </r>
  <r>
    <s v="DeSoto County"/>
    <s v="Mississippi"/>
    <n v="2010"/>
    <n v="154715"/>
    <n v="75369"/>
    <n v="79346"/>
    <n v="11448.91"/>
    <n v="25063.83"/>
    <n v="19648.805"/>
    <n v="21814.815000000002"/>
    <n v="24599.685000000001"/>
    <n v="21350.67"/>
    <n v="15626.215"/>
    <n v="9128.1850000000013"/>
    <n v="4950.88"/>
    <n v="928.29"/>
    <x v="86"/>
    <s v="Mississippi, 2010"/>
  </r>
  <r>
    <s v="Forrest County"/>
    <s v="Mississippi"/>
    <n v="2010"/>
    <n v="74290"/>
    <n v="35820"/>
    <n v="38470"/>
    <n v="5274.59"/>
    <n v="9509.119999999999"/>
    <n v="15303.739999999998"/>
    <n v="10920.630000000001"/>
    <n v="8766.2199999999993"/>
    <n v="8989.09"/>
    <n v="7057.5499999999993"/>
    <n v="4457.3999999999996"/>
    <n v="2600.15"/>
    <n v="1262.93"/>
    <x v="86"/>
    <s v="Mississippi, 2010"/>
  </r>
  <r>
    <s v="Franklin County"/>
    <s v="Mississippi"/>
    <n v="2010"/>
    <n v="8130"/>
    <n v="3970"/>
    <n v="4160"/>
    <n v="463.41"/>
    <n v="1243.8900000000001"/>
    <n v="1089.42"/>
    <n v="845.52"/>
    <n v="943.07999999999993"/>
    <n v="1227.6300000000001"/>
    <n v="975.6"/>
    <n v="699.18000000000006"/>
    <n v="382.11"/>
    <n v="235.77"/>
    <x v="86"/>
    <s v="Mississippi, 2010"/>
  </r>
  <r>
    <s v="George County"/>
    <s v="Mississippi"/>
    <n v="2010"/>
    <n v="22061"/>
    <n v="11401"/>
    <n v="10660"/>
    <n v="1654.575"/>
    <n v="3353.2719999999999"/>
    <n v="2912.0519999999997"/>
    <n v="2934.1130000000003"/>
    <n v="3088.54"/>
    <n v="2978.2349999999997"/>
    <n v="2470.8320000000003"/>
    <n v="1654.5750000000003"/>
    <n v="772.13499999999999"/>
    <n v="220.61"/>
    <x v="86"/>
    <s v="Mississippi, 2010"/>
  </r>
  <r>
    <s v="Greene County"/>
    <s v="Mississippi"/>
    <n v="2010"/>
    <n v="14009"/>
    <n v="8237"/>
    <n v="5772"/>
    <n v="700.45"/>
    <n v="1891.2150000000001"/>
    <n v="1975.2690000000002"/>
    <n v="2311.4850000000001"/>
    <n v="2059.3229999999999"/>
    <n v="2031.3050000000001"/>
    <n v="1498.963"/>
    <n v="826.53099999999995"/>
    <n v="602.38700000000006"/>
    <n v="126.081"/>
    <x v="86"/>
    <s v="Mississippi, 2010"/>
  </r>
  <r>
    <s v="Grenada County"/>
    <s v="Mississippi"/>
    <n v="2010"/>
    <n v="22169"/>
    <n v="10423"/>
    <n v="11746"/>
    <n v="1463.154"/>
    <n v="3081.491"/>
    <n v="2970.6459999999997"/>
    <n v="2660.2799999999997"/>
    <n v="2881.9700000000003"/>
    <n v="3214.5050000000001"/>
    <n v="2726.7870000000003"/>
    <n v="1751.3510000000001"/>
    <n v="1152.788"/>
    <n v="310.36599999999999"/>
    <x v="86"/>
    <s v="Mississippi, 2010"/>
  </r>
  <r>
    <s v="Hancock County"/>
    <s v="Mississippi"/>
    <n v="2010"/>
    <n v="42408"/>
    <n v="21052"/>
    <n v="21356"/>
    <n v="2417.2559999999999"/>
    <n v="5809.8960000000006"/>
    <n v="5343.4079999999994"/>
    <n v="4622.4719999999998"/>
    <n v="5682.6720000000005"/>
    <n v="6488.424"/>
    <n v="5937.12"/>
    <n v="3731.904"/>
    <n v="1950.768"/>
    <n v="466.488"/>
    <x v="86"/>
    <s v="Mississippi, 2010"/>
  </r>
  <r>
    <s v="Harrison County"/>
    <s v="Mississippi"/>
    <n v="2010"/>
    <n v="181791"/>
    <n v="90392"/>
    <n v="91399"/>
    <n v="13088.951999999999"/>
    <n v="23996.412"/>
    <n v="27086.859"/>
    <n v="24905.366999999998"/>
    <n v="24723.576000000001"/>
    <n v="26723.277000000002"/>
    <n v="19997.010000000002"/>
    <n v="11998.205999999998"/>
    <n v="6908.058"/>
    <n v="1999.701"/>
    <x v="86"/>
    <s v="Mississippi, 2010"/>
  </r>
  <r>
    <s v="Hinds County"/>
    <s v="Mississippi"/>
    <n v="2010"/>
    <n v="246067"/>
    <n v="115719"/>
    <n v="130348"/>
    <n v="18208.957999999999"/>
    <n v="36171.849000000002"/>
    <n v="40847.122000000003"/>
    <n v="34203.313000000002"/>
    <n v="30758.375"/>
    <n v="34203.312999999995"/>
    <n v="25344.900999999998"/>
    <n v="14025.819"/>
    <n v="8612.3450000000012"/>
    <n v="3937.0720000000001"/>
    <x v="86"/>
    <s v="Mississippi, 2010"/>
  </r>
  <r>
    <s v="Holmes County"/>
    <s v="Mississippi"/>
    <n v="2010"/>
    <n v="19597"/>
    <n v="9200"/>
    <n v="10397"/>
    <n v="1704.9390000000001"/>
    <n v="3037.5349999999999"/>
    <n v="3390.2809999999999"/>
    <n v="2253.6549999999997"/>
    <n v="2234.058"/>
    <n v="2625.998"/>
    <n v="1959.7"/>
    <n v="1293.402"/>
    <n v="803.47699999999998"/>
    <n v="313.55200000000002"/>
    <x v="86"/>
    <s v="Mississippi, 2010"/>
  </r>
  <r>
    <s v="Issaquena County"/>
    <s v="Mississippi"/>
    <n v="2010"/>
    <n v="1893"/>
    <n v="985"/>
    <n v="908"/>
    <n v="130.61699999999999"/>
    <n v="308.55899999999997"/>
    <n v="247.983"/>
    <n v="225.267"/>
    <n v="263.12700000000001"/>
    <n v="344.52600000000001"/>
    <n v="140.08199999999999"/>
    <n v="145.761"/>
    <n v="47.325000000000003"/>
    <n v="39.753"/>
    <x v="86"/>
    <s v="Mississippi, 2010"/>
  </r>
  <r>
    <s v="Jackson County"/>
    <s v="Mississippi"/>
    <n v="2010"/>
    <n v="137082"/>
    <n v="67503"/>
    <n v="69579"/>
    <n v="9321.5759999999991"/>
    <n v="19328.561999999998"/>
    <n v="18780.234"/>
    <n v="17409.414000000001"/>
    <n v="19054.398000000001"/>
    <n v="20699.382000000001"/>
    <n v="16038.593999999999"/>
    <n v="9869.9040000000005"/>
    <n v="5209.116"/>
    <n v="1233.7380000000001"/>
    <x v="86"/>
    <s v="Mississippi, 2010"/>
  </r>
  <r>
    <s v="Jasper County"/>
    <s v="Mississippi"/>
    <n v="2010"/>
    <n v="17383"/>
    <n v="8508"/>
    <n v="8875"/>
    <n v="1147.278"/>
    <n v="2381.471"/>
    <n v="2416.2370000000001"/>
    <n v="1842.598"/>
    <n v="2155.4920000000002"/>
    <n v="2572.6840000000002"/>
    <n v="2190.2579999999998"/>
    <n v="1547.087"/>
    <n v="782.23500000000001"/>
    <n v="347.66"/>
    <x v="86"/>
    <s v="Mississippi, 2010"/>
  </r>
  <r>
    <s v="Jefferson County"/>
    <s v="Mississippi"/>
    <n v="2010"/>
    <n v="7970"/>
    <n v="4190"/>
    <n v="3780"/>
    <n v="470.23"/>
    <n v="980.31"/>
    <n v="1147.68"/>
    <n v="876.7"/>
    <n v="940.45999999999992"/>
    <n v="1522.27"/>
    <n v="980.31"/>
    <n v="541.96"/>
    <n v="239.10000000000002"/>
    <n v="263.01"/>
    <x v="86"/>
    <s v="Mississippi, 2010"/>
  </r>
  <r>
    <s v="Jefferson Davis County"/>
    <s v="Mississippi"/>
    <n v="2010"/>
    <n v="12666"/>
    <n v="6242"/>
    <n v="6424"/>
    <n v="810.62400000000002"/>
    <n v="1608.5819999999999"/>
    <n v="1621.248"/>
    <n v="1393.26"/>
    <n v="1646.58"/>
    <n v="1849.2359999999999"/>
    <n v="1709.9099999999999"/>
    <n v="1076.6100000000001"/>
    <n v="658.63200000000006"/>
    <n v="278.65199999999999"/>
    <x v="86"/>
    <s v="Mississippi, 2010"/>
  </r>
  <r>
    <s v="Jones County"/>
    <s v="Mississippi"/>
    <n v="2010"/>
    <n v="67144"/>
    <n v="32647"/>
    <n v="34497"/>
    <n v="5035.8"/>
    <n v="9333.0159999999996"/>
    <n v="9534.4480000000003"/>
    <n v="8325.8559999999998"/>
    <n v="8325.8559999999998"/>
    <n v="9265.8719999999994"/>
    <n v="7788.7039999999997"/>
    <n v="5170.0879999999997"/>
    <n v="3222.9120000000003"/>
    <n v="1074.3040000000001"/>
    <x v="86"/>
    <s v="Mississippi, 2010"/>
  </r>
  <r>
    <s v="Kemper County"/>
    <s v="Mississippi"/>
    <n v="2010"/>
    <n v="10470"/>
    <n v="5163"/>
    <n v="5307"/>
    <n v="680.55"/>
    <n v="1392.51"/>
    <n v="1444.8600000000001"/>
    <n v="1340.1599999999999"/>
    <n v="1193.58"/>
    <n v="1455.33"/>
    <n v="1350.63"/>
    <n v="1005.12"/>
    <n v="335.04"/>
    <n v="251.28"/>
    <x v="86"/>
    <s v="Mississippi, 2010"/>
  </r>
  <r>
    <s v="Lafayette County"/>
    <s v="Mississippi"/>
    <n v="2010"/>
    <n v="45859"/>
    <n v="22650"/>
    <n v="23209"/>
    <n v="2430.527"/>
    <n v="4906.9130000000005"/>
    <n v="13849.418000000001"/>
    <n v="6190.9650000000001"/>
    <n v="4861.0540000000001"/>
    <n v="4998.6309999999994"/>
    <n v="4035.5920000000001"/>
    <n v="2522.2449999999999"/>
    <n v="1467.4879999999998"/>
    <n v="550.30799999999999"/>
    <x v="86"/>
    <s v="Mississippi, 2010"/>
  </r>
  <r>
    <s v="Lamar County"/>
    <s v="Mississippi"/>
    <n v="2010"/>
    <n v="52559"/>
    <n v="25502"/>
    <n v="27057"/>
    <n v="4047.0430000000001"/>
    <n v="7568.4960000000001"/>
    <n v="8304.3220000000001"/>
    <n v="7621.0550000000003"/>
    <n v="7148.0239999999994"/>
    <n v="7042.9059999999999"/>
    <n v="5255.9"/>
    <n v="3206.0990000000002"/>
    <n v="1734.4470000000001"/>
    <n v="630.70799999999997"/>
    <x v="86"/>
    <s v="Mississippi, 2010"/>
  </r>
  <r>
    <s v="Lauderdale County"/>
    <s v="Mississippi"/>
    <n v="2010"/>
    <n v="79405"/>
    <n v="38039"/>
    <n v="41366"/>
    <n v="5637.7550000000001"/>
    <n v="10799.08"/>
    <n v="11751.939999999999"/>
    <n v="10084.435000000001"/>
    <n v="10163.84"/>
    <n v="10878.485000000001"/>
    <n v="9052.17"/>
    <n v="5717.16"/>
    <n v="3732.0349999999999"/>
    <n v="1667.5050000000001"/>
    <x v="86"/>
    <s v="Mississippi, 2010"/>
  </r>
  <r>
    <s v="Lawrence County"/>
    <s v="Mississippi"/>
    <n v="2010"/>
    <n v="13016"/>
    <n v="6289"/>
    <n v="6727"/>
    <n v="976.2"/>
    <n v="1783.192"/>
    <n v="1744.144"/>
    <n v="1535.8879999999999"/>
    <n v="1561.92"/>
    <n v="1939.384"/>
    <n v="1587.952"/>
    <n v="1093.3440000000001"/>
    <n v="637.78399999999999"/>
    <n v="156.19200000000001"/>
    <x v="86"/>
    <s v="Mississippi, 2010"/>
  </r>
  <r>
    <s v="Leake County"/>
    <s v="Mississippi"/>
    <n v="2010"/>
    <n v="23547"/>
    <n v="11812"/>
    <n v="11735"/>
    <n v="1836.6659999999999"/>
    <n v="3720.4260000000004"/>
    <n v="3932.3489999999997"/>
    <n v="2896.2809999999999"/>
    <n v="2590.17"/>
    <n v="3014.0159999999996"/>
    <n v="2401.7939999999999"/>
    <n v="1718.931"/>
    <n v="965.42700000000002"/>
    <n v="447.39299999999997"/>
    <x v="86"/>
    <s v="Mississippi, 2010"/>
  </r>
  <r>
    <s v="Lee County"/>
    <s v="Mississippi"/>
    <n v="2010"/>
    <n v="81446"/>
    <n v="38881"/>
    <n v="42565"/>
    <n v="6189.8959999999997"/>
    <n v="11972.562"/>
    <n v="10669.425999999999"/>
    <n v="10995.21"/>
    <n v="11402.44"/>
    <n v="11320.993999999999"/>
    <n v="8796.1680000000015"/>
    <n v="5619.7739999999994"/>
    <n v="3339.2860000000001"/>
    <n v="1140.2439999999999"/>
    <x v="86"/>
    <s v="Mississippi, 2010"/>
  </r>
  <r>
    <s v="Leflore County"/>
    <s v="Mississippi"/>
    <n v="2010"/>
    <n v="33109"/>
    <n v="15900"/>
    <n v="17209"/>
    <n v="2681.8290000000002"/>
    <n v="4900.1319999999996"/>
    <n v="5595.4210000000003"/>
    <n v="4436.6059999999998"/>
    <n v="3973.08"/>
    <n v="4304.17"/>
    <n v="3377.1180000000004"/>
    <n v="1953.431"/>
    <n v="1357.4690000000001"/>
    <n v="562.85299999999995"/>
    <x v="86"/>
    <s v="Mississippi, 2010"/>
  </r>
  <r>
    <s v="Lincoln County"/>
    <s v="Mississippi"/>
    <n v="2010"/>
    <n v="34622"/>
    <n v="16506"/>
    <n v="18116"/>
    <n v="2492.7840000000001"/>
    <n v="4985.5680000000002"/>
    <n v="4466.2379999999994"/>
    <n v="4293.1280000000006"/>
    <n v="4535.482"/>
    <n v="4950.9459999999999"/>
    <n v="4120.018"/>
    <n v="2527.4059999999999"/>
    <n v="1627.2339999999999"/>
    <n v="657.81799999999998"/>
    <x v="86"/>
    <s v="Mississippi, 2010"/>
  </r>
  <r>
    <s v="Lowndes County"/>
    <s v="Mississippi"/>
    <n v="2010"/>
    <n v="59482"/>
    <n v="28240"/>
    <n v="31242"/>
    <n v="4163.74"/>
    <n v="8446.4439999999995"/>
    <n v="9100.7459999999992"/>
    <n v="7494.732"/>
    <n v="7732.66"/>
    <n v="8505.9259999999995"/>
    <n v="6721.4660000000003"/>
    <n v="3925.8119999999999"/>
    <n v="2557.7259999999997"/>
    <n v="951.71199999999999"/>
    <x v="86"/>
    <s v="Mississippi, 2010"/>
  </r>
  <r>
    <s v="Madison County"/>
    <s v="Mississippi"/>
    <n v="2010"/>
    <n v="91987"/>
    <n v="44126"/>
    <n v="47861"/>
    <n v="6623.0640000000003"/>
    <n v="14257.985000000001"/>
    <n v="12510.232"/>
    <n v="12142.284"/>
    <n v="13154.141"/>
    <n v="14074.011"/>
    <n v="9842.6090000000004"/>
    <n v="4875.3109999999997"/>
    <n v="3127.558"/>
    <n v="1471.7919999999999"/>
    <x v="86"/>
    <s v="Mississippi, 2010"/>
  </r>
  <r>
    <s v="Marion County"/>
    <s v="Mississippi"/>
    <n v="2010"/>
    <n v="26758"/>
    <n v="12900"/>
    <n v="13858"/>
    <n v="1980.0920000000001"/>
    <n v="3772.8780000000002"/>
    <n v="3558.8140000000003"/>
    <n v="3371.5079999999998"/>
    <n v="3291.2339999999999"/>
    <n v="3799.636"/>
    <n v="3103.9279999999999"/>
    <n v="2033.6079999999999"/>
    <n v="1605.48"/>
    <n v="267.58"/>
    <x v="86"/>
    <s v="Mississippi, 2010"/>
  </r>
  <r>
    <s v="Marshall County"/>
    <s v="Mississippi"/>
    <n v="2010"/>
    <n v="37002"/>
    <n v="18340"/>
    <n v="18662"/>
    <n v="2553.1379999999999"/>
    <n v="4773.2579999999998"/>
    <n v="5328.2880000000005"/>
    <n v="4699.2539999999999"/>
    <n v="4995.2700000000004"/>
    <n v="5661.3060000000005"/>
    <n v="4514.2440000000006"/>
    <n v="2627.1419999999998"/>
    <n v="1517.0819999999999"/>
    <n v="333.01799999999997"/>
    <x v="86"/>
    <s v="Mississippi, 2010"/>
  </r>
  <r>
    <s v="Monroe County"/>
    <s v="Mississippi"/>
    <n v="2010"/>
    <n v="37282"/>
    <n v="17830"/>
    <n v="19452"/>
    <n v="2497.8939999999998"/>
    <n v="4958.5059999999994"/>
    <n v="4921.2240000000002"/>
    <n v="4324.7120000000004"/>
    <n v="4846.66"/>
    <n v="5294.0439999999999"/>
    <n v="4622.9679999999998"/>
    <n v="3168.97"/>
    <n v="1864.1"/>
    <n v="671.07600000000002"/>
    <x v="86"/>
    <s v="Mississippi, 2010"/>
  </r>
  <r>
    <s v="Montgomery County"/>
    <s v="Mississippi"/>
    <n v="2010"/>
    <n v="11138"/>
    <n v="5322"/>
    <n v="5816"/>
    <n v="779.66"/>
    <n v="1459.078"/>
    <n v="1648.424"/>
    <n v="935.59199999999998"/>
    <n v="1425.664"/>
    <n v="1615.01"/>
    <n v="1392.25"/>
    <n v="891.04"/>
    <n v="657.14200000000005"/>
    <n v="323.00200000000001"/>
    <x v="86"/>
    <s v="Mississippi, 2010"/>
  </r>
  <r>
    <s v="Neshoba County"/>
    <s v="Mississippi"/>
    <n v="2010"/>
    <n v="29545"/>
    <n v="14116"/>
    <n v="15429"/>
    <n v="2452.2350000000001"/>
    <n v="4549.93"/>
    <n v="4077.21"/>
    <n v="3545.3999999999996"/>
    <n v="3752.2150000000001"/>
    <n v="3781.76"/>
    <n v="3427.2200000000003"/>
    <n v="2038.605"/>
    <n v="1240.8899999999999"/>
    <n v="649.99"/>
    <x v="86"/>
    <s v="Mississippi, 2010"/>
  </r>
  <r>
    <s v="Newton County"/>
    <s v="Mississippi"/>
    <n v="2010"/>
    <n v="21828"/>
    <n v="10650"/>
    <n v="11178"/>
    <n v="1418.82"/>
    <n v="3099.576"/>
    <n v="3492.4800000000005"/>
    <n v="2182.8000000000002"/>
    <n v="2881.2960000000003"/>
    <n v="3012.2640000000001"/>
    <n v="2532.0479999999998"/>
    <n v="1680.7560000000001"/>
    <n v="1156.884"/>
    <n v="392.904"/>
    <x v="86"/>
    <s v="Mississippi, 2010"/>
  </r>
  <r>
    <s v="Meigs County"/>
    <s v="Tennessee"/>
    <n v="2010"/>
    <n v="11747"/>
    <n v="5660"/>
    <n v="6087"/>
    <n v="787.04899999999998"/>
    <n v="1856.0260000000001"/>
    <n v="1715.0619999999999"/>
    <n v="1209.941"/>
    <n v="1574.098"/>
    <n v="1750.3029999999999"/>
    <n v="1280.423"/>
    <n v="834.03700000000003"/>
    <n v="481.62700000000007"/>
    <n v="258.43400000000003"/>
    <x v="83"/>
    <s v="Tennessee, 2010"/>
  </r>
  <r>
    <s v="Oktibbeha County"/>
    <s v="Mississippi"/>
    <n v="2010"/>
    <n v="46529"/>
    <n v="23173"/>
    <n v="23356"/>
    <n v="2745.2109999999998"/>
    <n v="4606.3709999999992"/>
    <n v="15773.331"/>
    <n v="6095.299"/>
    <n v="4373.7259999999997"/>
    <n v="4978.6029999999992"/>
    <n v="3722.32"/>
    <n v="2466.0369999999998"/>
    <n v="1209.7539999999999"/>
    <n v="558.34799999999996"/>
    <x v="86"/>
    <s v="Mississippi, 2010"/>
  </r>
  <r>
    <s v="Panola County"/>
    <s v="Mississippi"/>
    <n v="2010"/>
    <n v="34782"/>
    <n v="16721"/>
    <n v="18061"/>
    <n v="2678.2139999999999"/>
    <n v="5043.3899999999994"/>
    <n v="5008.6080000000002"/>
    <n v="4347.75"/>
    <n v="4417.3140000000003"/>
    <n v="4939.0439999999999"/>
    <n v="3999.9300000000003"/>
    <n v="2469.5219999999999"/>
    <n v="1391.28"/>
    <n v="486.94799999999998"/>
    <x v="86"/>
    <s v="Mississippi, 2010"/>
  </r>
  <r>
    <s v="Pearl River County"/>
    <s v="Mississippi"/>
    <n v="2010"/>
    <n v="55923"/>
    <n v="27689"/>
    <n v="28234"/>
    <n v="3634.9949999999999"/>
    <n v="7493.6820000000007"/>
    <n v="7717.3739999999998"/>
    <n v="6542.991"/>
    <n v="7381.8359999999993"/>
    <n v="8108.835"/>
    <n v="7158.1440000000002"/>
    <n v="4753.4549999999999"/>
    <n v="2236.92"/>
    <n v="838.84500000000003"/>
    <x v="86"/>
    <s v="Mississippi, 2010"/>
  </r>
  <r>
    <s v="Perry County"/>
    <s v="Mississippi"/>
    <n v="2010"/>
    <n v="12243"/>
    <n v="5808"/>
    <n v="6435"/>
    <n v="844.76700000000005"/>
    <n v="1750.749"/>
    <n v="1567.1039999999998"/>
    <n v="1469.1599999999999"/>
    <n v="1640.5619999999999"/>
    <n v="1824.2070000000001"/>
    <n v="1432.431"/>
    <n v="1028.412"/>
    <n v="538.69200000000001"/>
    <n v="159.15899999999999"/>
    <x v="86"/>
    <s v="Mississippi, 2010"/>
  </r>
  <r>
    <s v="Pike County"/>
    <s v="Mississippi"/>
    <n v="2010"/>
    <n v="40284"/>
    <n v="19269"/>
    <n v="21015"/>
    <n v="3182.4360000000001"/>
    <n v="5881.4639999999999"/>
    <n v="5357.7719999999999"/>
    <n v="4874.3639999999996"/>
    <n v="4954.9319999999998"/>
    <n v="5720.3279999999995"/>
    <n v="4713.2280000000001"/>
    <n v="3021.3"/>
    <n v="1933.6320000000001"/>
    <n v="684.82799999999997"/>
    <x v="86"/>
    <s v="Mississippi, 2010"/>
  </r>
  <r>
    <s v="Pontotoc County"/>
    <s v="Mississippi"/>
    <n v="2010"/>
    <n v="29523"/>
    <n v="14496"/>
    <n v="15027"/>
    <n v="2125.6559999999999"/>
    <n v="4487.4960000000001"/>
    <n v="4015.1280000000002"/>
    <n v="3690.375"/>
    <n v="4103.6970000000001"/>
    <n v="4103.6970000000001"/>
    <n v="3336.0990000000002"/>
    <n v="2007.5640000000001"/>
    <n v="1299.0119999999999"/>
    <n v="383.79899999999998"/>
    <x v="86"/>
    <s v="Mississippi, 2010"/>
  </r>
  <r>
    <s v="Prentiss County"/>
    <s v="Mississippi"/>
    <n v="2010"/>
    <n v="25411"/>
    <n v="12511"/>
    <n v="12900"/>
    <n v="1524.66"/>
    <n v="3455.8960000000002"/>
    <n v="3964.116"/>
    <n v="2769.799"/>
    <n v="3405.0740000000001"/>
    <n v="3430.4849999999997"/>
    <n v="2998.498"/>
    <n v="2185.346"/>
    <n v="1346.7829999999999"/>
    <n v="330.34300000000002"/>
    <x v="86"/>
    <s v="Mississippi, 2010"/>
  </r>
  <r>
    <s v="Quitman County"/>
    <s v="Mississippi"/>
    <n v="2010"/>
    <n v="8551"/>
    <n v="4083"/>
    <n v="4468"/>
    <n v="572.91700000000003"/>
    <n v="1316.854"/>
    <n v="1265.548"/>
    <n v="940.61"/>
    <n v="1043.222"/>
    <n v="1231.3440000000001"/>
    <n v="1009.018"/>
    <n v="641.32500000000005"/>
    <n v="384.79499999999996"/>
    <n v="136.816"/>
    <x v="86"/>
    <s v="Mississippi, 2010"/>
  </r>
  <r>
    <s v="Rankin County"/>
    <s v="Mississippi"/>
    <n v="2010"/>
    <n v="138523"/>
    <n v="67277"/>
    <n v="71246"/>
    <n v="9835.1329999999998"/>
    <n v="19254.697"/>
    <n v="17315.375"/>
    <n v="21055.495999999999"/>
    <n v="20501.404000000002"/>
    <n v="19531.743000000002"/>
    <n v="15514.576000000001"/>
    <n v="9142.518"/>
    <n v="4709.7819999999992"/>
    <n v="1523.7529999999999"/>
    <x v="86"/>
    <s v="Mississippi, 2010"/>
  </r>
  <r>
    <s v="Scott County"/>
    <s v="Mississippi"/>
    <n v="2010"/>
    <n v="28180"/>
    <n v="13779"/>
    <n v="14401"/>
    <n v="2282.58"/>
    <n v="4142.46"/>
    <n v="4029.74"/>
    <n v="3578.8599999999997"/>
    <n v="3607.04"/>
    <n v="4086.1000000000004"/>
    <n v="2987.08"/>
    <n v="1831.7"/>
    <n v="1155.3800000000001"/>
    <n v="479.06"/>
    <x v="86"/>
    <s v="Mississippi, 2010"/>
  </r>
  <r>
    <s v="Sharkey County"/>
    <s v="Mississippi"/>
    <n v="2010"/>
    <n v="4797"/>
    <n v="2290"/>
    <n v="2507"/>
    <n v="287.82"/>
    <n v="666.78300000000002"/>
    <n v="705.15899999999999"/>
    <n v="594.82799999999997"/>
    <n v="498.88800000000003"/>
    <n v="681.17399999999998"/>
    <n v="705.15899999999999"/>
    <n v="321.399"/>
    <n v="124.72200000000001"/>
    <n v="201.47399999999999"/>
    <x v="86"/>
    <s v="Mississippi, 2010"/>
  </r>
  <r>
    <s v="Simpson County"/>
    <s v="Mississippi"/>
    <n v="2010"/>
    <n v="27575"/>
    <n v="13306"/>
    <n v="14269"/>
    <n v="2012.9749999999999"/>
    <n v="3943.2250000000004"/>
    <n v="3722.625"/>
    <n v="3226.2749999999996"/>
    <n v="3584.75"/>
    <n v="3970.8"/>
    <n v="3336.5749999999998"/>
    <n v="2150.85"/>
    <n v="1296.0250000000001"/>
    <n v="303.32499999999999"/>
    <x v="86"/>
    <s v="Mississippi, 2010"/>
  </r>
  <r>
    <s v="Smith County"/>
    <s v="Mississippi"/>
    <n v="2010"/>
    <n v="16443"/>
    <n v="8073"/>
    <n v="8370"/>
    <n v="1151.01"/>
    <n v="2433.5639999999999"/>
    <n v="2137.59"/>
    <n v="1841.616"/>
    <n v="2121.1469999999999"/>
    <n v="2351.3490000000002"/>
    <n v="1989.6030000000001"/>
    <n v="1414.098"/>
    <n v="674.16300000000001"/>
    <n v="328.86"/>
    <x v="86"/>
    <s v="Mississippi, 2010"/>
  </r>
  <r>
    <s v="Stone County"/>
    <s v="Mississippi"/>
    <n v="2010"/>
    <n v="16923"/>
    <n v="8318"/>
    <n v="8605"/>
    <n v="1083.0719999999999"/>
    <n v="2284.6049999999996"/>
    <n v="2639.9879999999998"/>
    <n v="2183.067"/>
    <n v="2183.067"/>
    <n v="2487.6809999999996"/>
    <n v="1963.068"/>
    <n v="1319.9939999999999"/>
    <n v="507.69"/>
    <n v="236.922"/>
    <x v="86"/>
    <s v="Mississippi, 2010"/>
  </r>
  <r>
    <s v="Sunflower County"/>
    <s v="Mississippi"/>
    <n v="2010"/>
    <n v="30504"/>
    <n v="16387"/>
    <n v="14117"/>
    <n v="2165.7840000000001"/>
    <n v="3996.0239999999999"/>
    <n v="5185.68"/>
    <n v="4758.6239999999998"/>
    <n v="4087.5360000000001"/>
    <n v="4240.0560000000005"/>
    <n v="2958.8879999999999"/>
    <n v="1647.2159999999999"/>
    <n v="1006.6320000000001"/>
    <n v="396.55200000000002"/>
    <x v="86"/>
    <s v="Mississippi, 2010"/>
  </r>
  <r>
    <s v="Tallahatchie County"/>
    <s v="Mississippi"/>
    <n v="2010"/>
    <n v="15270"/>
    <n v="8003"/>
    <n v="7267"/>
    <n v="992.55"/>
    <n v="1924.02"/>
    <n v="2565.3599999999997"/>
    <n v="1908.75"/>
    <n v="2336.31"/>
    <n v="2214.1499999999996"/>
    <n v="1511.73"/>
    <n v="1007.82"/>
    <n v="580.26"/>
    <n v="229.05"/>
    <x v="86"/>
    <s v="Mississippi, 2010"/>
  </r>
  <r>
    <s v="Tate County"/>
    <s v="Mississippi"/>
    <n v="2010"/>
    <n v="28198"/>
    <n v="13744"/>
    <n v="14454"/>
    <n v="2002.058"/>
    <n v="4060.5119999999997"/>
    <n v="4539.8780000000006"/>
    <n v="3242.77"/>
    <n v="3665.74"/>
    <n v="3947.7200000000003"/>
    <n v="3355.5619999999999"/>
    <n v="2086.652"/>
    <n v="902.33600000000001"/>
    <n v="394.77199999999999"/>
    <x v="86"/>
    <s v="Mississippi, 2010"/>
  </r>
  <r>
    <s v="Tippah County"/>
    <s v="Mississippi"/>
    <n v="2010"/>
    <n v="21993"/>
    <n v="10717"/>
    <n v="11276"/>
    <n v="1583.4960000000001"/>
    <n v="3057.027"/>
    <n v="2837.0969999999998"/>
    <n v="2749.125"/>
    <n v="2925.069"/>
    <n v="3101.0129999999999"/>
    <n v="2639.16"/>
    <n v="1737.4470000000001"/>
    <n v="923.70600000000002"/>
    <n v="439.86"/>
    <x v="86"/>
    <s v="Mississippi, 2010"/>
  </r>
  <r>
    <s v="Tishomingo County"/>
    <s v="Mississippi"/>
    <n v="2010"/>
    <n v="19535"/>
    <n v="9485"/>
    <n v="10050"/>
    <n v="1093.96"/>
    <n v="2598.1549999999997"/>
    <n v="2324.665"/>
    <n v="2012.105"/>
    <n v="2676.2950000000001"/>
    <n v="2813.04"/>
    <n v="2578.62"/>
    <n v="1914.43"/>
    <n v="1191.635"/>
    <n v="332.09500000000003"/>
    <x v="86"/>
    <s v="Mississippi, 2010"/>
  </r>
  <r>
    <s v="Tunica County"/>
    <s v="Mississippi"/>
    <n v="2010"/>
    <n v="10817"/>
    <n v="5185"/>
    <n v="5632"/>
    <n v="973.53"/>
    <n v="1828.0729999999999"/>
    <n v="1449.4780000000001"/>
    <n v="1687.452"/>
    <n v="1481.9290000000001"/>
    <n v="1330.491"/>
    <n v="1060.066"/>
    <n v="594.93500000000006"/>
    <n v="313.69299999999998"/>
    <n v="97.352999999999994"/>
    <x v="86"/>
    <s v="Mississippi, 2010"/>
  </r>
  <r>
    <s v="Union County"/>
    <s v="Mississippi"/>
    <n v="2010"/>
    <n v="26922"/>
    <n v="13283"/>
    <n v="13639"/>
    <n v="1830.6959999999999"/>
    <n v="4011.3780000000002"/>
    <n v="3284.4840000000004"/>
    <n v="3419.0940000000001"/>
    <n v="3769.08"/>
    <n v="3607.5479999999998"/>
    <n v="3176.7960000000003"/>
    <n v="2099.9160000000002"/>
    <n v="1346.1"/>
    <n v="323.06400000000002"/>
    <x v="86"/>
    <s v="Mississippi, 2010"/>
  </r>
  <r>
    <s v="Walthall County"/>
    <s v="Mississippi"/>
    <n v="2010"/>
    <n v="15530"/>
    <n v="7384"/>
    <n v="8146"/>
    <n v="1118.1600000000001"/>
    <n v="2251.8500000000004"/>
    <n v="2081.02"/>
    <n v="1832.54"/>
    <n v="1801.48"/>
    <n v="2112.08"/>
    <n v="1925.7199999999998"/>
    <n v="1273.46"/>
    <n v="823.08999999999992"/>
    <n v="295.07"/>
    <x v="86"/>
    <s v="Mississippi, 2010"/>
  </r>
  <r>
    <s v="Warren County"/>
    <s v="Mississippi"/>
    <n v="2010"/>
    <n v="48890"/>
    <n v="23315"/>
    <n v="25575"/>
    <n v="3422.3"/>
    <n v="7284.61"/>
    <n v="6306.8099999999995"/>
    <n v="6111.25"/>
    <n v="6111.25"/>
    <n v="7577.95"/>
    <n v="5915.6900000000005"/>
    <n v="3471.19"/>
    <n v="1808.9299999999998"/>
    <n v="880.02"/>
    <x v="86"/>
    <s v="Mississippi, 2010"/>
  </r>
  <r>
    <s v="Washington County"/>
    <s v="Mississippi"/>
    <n v="2010"/>
    <n v="52455"/>
    <n v="24359"/>
    <n v="28096"/>
    <n v="4039.0349999999999"/>
    <n v="8182.98"/>
    <n v="7868.25"/>
    <n v="6242.1450000000004"/>
    <n v="6242.1450000000004"/>
    <n v="7553.52"/>
    <n v="6032.3249999999998"/>
    <n v="3357.12"/>
    <n v="2150.6550000000002"/>
    <n v="786.82500000000005"/>
    <x v="86"/>
    <s v="Mississippi, 2010"/>
  </r>
  <r>
    <s v="Wayne County"/>
    <s v="Mississippi"/>
    <n v="2010"/>
    <n v="20971"/>
    <n v="10015"/>
    <n v="10956"/>
    <n v="1530.883"/>
    <n v="3061.7660000000001"/>
    <n v="2852.056"/>
    <n v="2663.317"/>
    <n v="2516.52"/>
    <n v="3145.65"/>
    <n v="2432.636"/>
    <n v="1635.7379999999998"/>
    <n v="796.89800000000002"/>
    <n v="335.536"/>
    <x v="86"/>
    <s v="Mississippi, 2010"/>
  </r>
  <r>
    <s v="Webster County"/>
    <s v="Mississippi"/>
    <n v="2010"/>
    <n v="10139"/>
    <n v="4927"/>
    <n v="5212"/>
    <n v="659.03499999999997"/>
    <n v="1429.5989999999999"/>
    <n v="1257.2359999999999"/>
    <n v="1155.846"/>
    <n v="1328.2089999999998"/>
    <n v="1520.85"/>
    <n v="1216.6799999999998"/>
    <n v="831.39799999999991"/>
    <n v="435.97699999999998"/>
    <n v="304.17"/>
    <x v="86"/>
    <s v="Mississippi, 2010"/>
  </r>
  <r>
    <s v="Wilkinson County"/>
    <s v="Mississippi"/>
    <n v="2010"/>
    <n v="10070"/>
    <n v="5354"/>
    <n v="4716"/>
    <n v="634.41"/>
    <n v="1288.96"/>
    <n v="1440.01"/>
    <n v="1359.45"/>
    <n v="1288.96"/>
    <n v="1580.99"/>
    <n v="1117.77"/>
    <n v="714.97"/>
    <n v="342.38"/>
    <n v="292.02999999999997"/>
    <x v="86"/>
    <s v="Mississippi, 2010"/>
  </r>
  <r>
    <s v="Comer?o Municipio"/>
    <s v="Puerto Rico"/>
    <n v="2010"/>
    <n v="19378"/>
    <n v="9342"/>
    <n v="10036"/>
    <n v="1356.46"/>
    <n v="2557.8959999999997"/>
    <n v="2519.1400000000003"/>
    <n v="2267.2260000000001"/>
    <n v="2364.116"/>
    <n v="2751.6759999999999"/>
    <n v="2402.8720000000003"/>
    <n v="1647.13"/>
    <n v="1143.3020000000001"/>
    <n v="387.56"/>
    <x v="87"/>
    <s v="Puerto Rico, 2010"/>
  </r>
  <r>
    <s v="Yalobusha County"/>
    <s v="Mississippi"/>
    <n v="2010"/>
    <n v="12869"/>
    <n v="6088"/>
    <n v="6781"/>
    <n v="887.96100000000001"/>
    <n v="1685.8389999999999"/>
    <n v="1801.6599999999999"/>
    <n v="1312.6379999999999"/>
    <n v="1621.4940000000001"/>
    <n v="1814.529"/>
    <n v="1711.577"/>
    <n v="1145.3409999999999"/>
    <n v="669.18799999999999"/>
    <n v="244.511"/>
    <x v="86"/>
    <s v="Mississippi, 2010"/>
  </r>
  <r>
    <s v="Yazoo County"/>
    <s v="Mississippi"/>
    <n v="2010"/>
    <n v="28402"/>
    <n v="15489"/>
    <n v="12913"/>
    <n v="2073.346"/>
    <n v="3919.4759999999997"/>
    <n v="3805.8679999999999"/>
    <n v="4515.9179999999997"/>
    <n v="4061.4859999999999"/>
    <n v="3947.8779999999997"/>
    <n v="2726.5919999999996"/>
    <n v="1704.12"/>
    <n v="1306.492"/>
    <n v="312.42200000000003"/>
    <x v="86"/>
    <s v="Mississippi, 2010"/>
  </r>
  <r>
    <s v="Adair County"/>
    <s v="Missouri"/>
    <n v="2010"/>
    <n v="25315"/>
    <n v="11975"/>
    <n v="13340"/>
    <n v="1442.9549999999999"/>
    <n v="2708.7049999999999"/>
    <n v="7518.5550000000003"/>
    <n v="2506.1849999999999"/>
    <n v="2556.8149999999996"/>
    <n v="3012.4849999999997"/>
    <n v="2430.2399999999998"/>
    <n v="1645.4749999999999"/>
    <n v="911.34"/>
    <n v="556.92999999999995"/>
    <x v="88"/>
    <s v="Missouri, 2010"/>
  </r>
  <r>
    <s v="Andrew County"/>
    <s v="Missouri"/>
    <n v="2010"/>
    <n v="17006"/>
    <n v="8273"/>
    <n v="8733"/>
    <n v="986.34799999999996"/>
    <n v="2431.8580000000002"/>
    <n v="2040.72"/>
    <n v="1938.684"/>
    <n v="2159.7620000000002"/>
    <n v="2686.9480000000003"/>
    <n v="2176.768"/>
    <n v="1394.492"/>
    <n v="918.32399999999996"/>
    <n v="306.108"/>
    <x v="88"/>
    <s v="Missouri, 2010"/>
  </r>
  <r>
    <s v="Atchison County"/>
    <s v="Missouri"/>
    <n v="2010"/>
    <n v="5811"/>
    <n v="2859"/>
    <n v="2952"/>
    <n v="342.84899999999999"/>
    <n v="656.64300000000003"/>
    <n v="639.21"/>
    <n v="522.99"/>
    <n v="708.94200000000001"/>
    <n v="848.40599999999995"/>
    <n v="865.83899999999994"/>
    <n v="575.28899999999999"/>
    <n v="360.28199999999998"/>
    <n v="296.36099999999999"/>
    <x v="88"/>
    <s v="Missouri, 2010"/>
  </r>
  <r>
    <s v="Audrain County"/>
    <s v="Missouri"/>
    <n v="2010"/>
    <n v="25684"/>
    <n v="11801"/>
    <n v="13883"/>
    <n v="1746.5119999999999"/>
    <n v="3518.7080000000001"/>
    <n v="3107.7640000000001"/>
    <n v="3364.6040000000003"/>
    <n v="3364.6039999999998"/>
    <n v="3544.3919999999998"/>
    <n v="2902.2919999999999"/>
    <n v="2003.3520000000001"/>
    <n v="1335.568"/>
    <n v="770.52"/>
    <x v="88"/>
    <s v="Missouri, 2010"/>
  </r>
  <r>
    <s v="Barry County"/>
    <s v="Missouri"/>
    <n v="2010"/>
    <n v="35753"/>
    <n v="17698"/>
    <n v="18055"/>
    <n v="2431.2040000000002"/>
    <n v="5076.9260000000004"/>
    <n v="4290.3600000000006"/>
    <n v="3825.5709999999999"/>
    <n v="4326.1129999999994"/>
    <n v="5434.4560000000001"/>
    <n v="4504.8780000000006"/>
    <n v="3432.288"/>
    <n v="1787.65"/>
    <n v="679.30700000000002"/>
    <x v="88"/>
    <s v="Missouri, 2010"/>
  </r>
  <r>
    <s v="Barton County"/>
    <s v="Missouri"/>
    <n v="2010"/>
    <n v="12634"/>
    <n v="6323"/>
    <n v="6311"/>
    <n v="846.47799999999995"/>
    <n v="1933.002"/>
    <n v="1503.4459999999999"/>
    <n v="1389.74"/>
    <n v="1528.7139999999999"/>
    <n v="1819.296"/>
    <n v="1440.2759999999998"/>
    <n v="1073.8899999999999"/>
    <n v="846.47800000000007"/>
    <n v="240.04599999999999"/>
    <x v="88"/>
    <s v="Missouri, 2010"/>
  </r>
  <r>
    <s v="Bates County"/>
    <s v="Missouri"/>
    <n v="2010"/>
    <n v="17132"/>
    <n v="8422"/>
    <n v="8710"/>
    <n v="1113.58"/>
    <n v="2449.8760000000002"/>
    <n v="2038.7080000000001"/>
    <n v="1850.2560000000001"/>
    <n v="2072.9719999999998"/>
    <n v="2535.5360000000001"/>
    <n v="2072.9719999999998"/>
    <n v="1541.88"/>
    <n v="976.52399999999989"/>
    <n v="462.56400000000002"/>
    <x v="88"/>
    <s v="Missouri, 2010"/>
  </r>
  <r>
    <s v="Benton County"/>
    <s v="Missouri"/>
    <n v="2010"/>
    <n v="18975"/>
    <n v="9406"/>
    <n v="9569"/>
    <n v="777.97500000000002"/>
    <n v="1916.4749999999999"/>
    <n v="1954.425"/>
    <n v="1366.2"/>
    <n v="1992.375"/>
    <n v="2960.1"/>
    <n v="3358.5749999999998"/>
    <n v="2884.2"/>
    <n v="1366.2"/>
    <n v="436.42500000000001"/>
    <x v="88"/>
    <s v="Missouri, 2010"/>
  </r>
  <r>
    <s v="Bollinger County"/>
    <s v="Missouri"/>
    <n v="2010"/>
    <n v="12445"/>
    <n v="6187"/>
    <n v="6258"/>
    <n v="821.37"/>
    <n v="1667.63"/>
    <n v="1518.29"/>
    <n v="1294.28"/>
    <n v="1605.405"/>
    <n v="1891.6399999999999"/>
    <n v="1617.85"/>
    <n v="1182.2750000000001"/>
    <n v="597.36"/>
    <n v="248.9"/>
    <x v="88"/>
    <s v="Missouri, 2010"/>
  </r>
  <r>
    <s v="Boone County"/>
    <s v="Missouri"/>
    <n v="2010"/>
    <n v="158067"/>
    <n v="76641"/>
    <n v="81426"/>
    <n v="9800.1540000000005"/>
    <n v="18019.637999999999"/>
    <n v="39516.75"/>
    <n v="22919.715"/>
    <n v="19126.107"/>
    <n v="19442.241000000002"/>
    <n v="14700.231"/>
    <n v="7587.2160000000003"/>
    <n v="5058.1440000000002"/>
    <n v="1896.8040000000001"/>
    <x v="88"/>
    <s v="Missouri, 2010"/>
  </r>
  <r>
    <s v="Buchanan County"/>
    <s v="Missouri"/>
    <n v="2010"/>
    <n v="88195"/>
    <n v="43807"/>
    <n v="44388"/>
    <n v="5909.0649999999996"/>
    <n v="11377.154999999999"/>
    <n v="12964.665000000001"/>
    <n v="11641.74"/>
    <n v="11288.96"/>
    <n v="12876.47"/>
    <n v="9701.4500000000007"/>
    <n v="6173.65"/>
    <n v="4056.9700000000003"/>
    <n v="2204.875"/>
    <x v="88"/>
    <s v="Missouri, 2010"/>
  </r>
  <r>
    <s v="Butler County"/>
    <s v="Missouri"/>
    <n v="2010"/>
    <n v="42437"/>
    <n v="20703"/>
    <n v="21734"/>
    <n v="3055.4639999999999"/>
    <n v="5262.1880000000001"/>
    <n v="5177.3140000000003"/>
    <n v="5007.5659999999998"/>
    <n v="5347.0619999999999"/>
    <n v="6195.8019999999997"/>
    <n v="5304.625"/>
    <n v="3861.7669999999998"/>
    <n v="2291.598"/>
    <n v="976.05100000000004"/>
    <x v="88"/>
    <s v="Missouri, 2010"/>
  </r>
  <r>
    <s v="Caldwell County"/>
    <s v="Missouri"/>
    <n v="2010"/>
    <n v="9380"/>
    <n v="4648"/>
    <n v="4732"/>
    <n v="628.46"/>
    <n v="1341.3400000000001"/>
    <n v="1097.46"/>
    <n v="947.38"/>
    <n v="1144.3600000000001"/>
    <n v="1435.1399999999999"/>
    <n v="1219.4000000000001"/>
    <n v="778.54"/>
    <n v="553.41999999999996"/>
    <n v="215.74"/>
    <x v="88"/>
    <s v="Missouri, 2010"/>
  </r>
  <r>
    <s v="Callaway County"/>
    <s v="Missouri"/>
    <n v="2010"/>
    <n v="43769"/>
    <n v="22589"/>
    <n v="21180"/>
    <n v="2626.14"/>
    <n v="5558.6630000000005"/>
    <n v="7090.5780000000004"/>
    <n v="5339.8179999999993"/>
    <n v="5996.3530000000001"/>
    <n v="6959.2710000000006"/>
    <n v="5120.973"/>
    <n v="2844.9849999999997"/>
    <n v="1575.684"/>
    <n v="568.99699999999996"/>
    <x v="88"/>
    <s v="Missouri, 2010"/>
  </r>
  <r>
    <s v="Cape Girardeau County"/>
    <s v="Missouri"/>
    <n v="2010"/>
    <n v="74283"/>
    <n v="35977"/>
    <n v="38306"/>
    <n v="4605.5460000000003"/>
    <n v="8913.9599999999991"/>
    <n v="13519.505999999999"/>
    <n v="9136.8090000000011"/>
    <n v="8988.2430000000004"/>
    <n v="10399.619999999999"/>
    <n v="8393.9789999999994"/>
    <n v="5125.527"/>
    <n v="3565.5839999999998"/>
    <n v="1708.509"/>
    <x v="88"/>
    <s v="Missouri, 2010"/>
  </r>
  <r>
    <s v="Carroll County"/>
    <s v="Missouri"/>
    <n v="2010"/>
    <n v="9485"/>
    <n v="4642"/>
    <n v="4843"/>
    <n v="540.64499999999998"/>
    <n v="1242.5349999999999"/>
    <n v="1166.655"/>
    <n v="1033.865"/>
    <n v="1176.1399999999999"/>
    <n v="1327.9"/>
    <n v="1223.5650000000001"/>
    <n v="844.16499999999996"/>
    <n v="682.92"/>
    <n v="256.09500000000003"/>
    <x v="88"/>
    <s v="Missouri, 2010"/>
  </r>
  <r>
    <s v="Carter County"/>
    <s v="Missouri"/>
    <n v="2010"/>
    <n v="6141"/>
    <n v="2940"/>
    <n v="3201"/>
    <n v="454.43400000000003"/>
    <n v="773.76600000000008"/>
    <n v="779.90699999999993"/>
    <n v="614.09999999999991"/>
    <n v="786.048"/>
    <n v="915.00900000000001"/>
    <n v="829.03499999999997"/>
    <n v="589.53600000000006"/>
    <n v="362.31900000000002"/>
    <n v="49.128"/>
    <x v="88"/>
    <s v="Missouri, 2010"/>
  </r>
  <r>
    <s v="Cass County"/>
    <s v="Missouri"/>
    <n v="2010"/>
    <n v="97598"/>
    <n v="47713"/>
    <n v="49885"/>
    <n v="6636.6639999999998"/>
    <n v="15127.69"/>
    <n v="12102.152"/>
    <n v="11614.162"/>
    <n v="14054.112000000001"/>
    <n v="14639.7"/>
    <n v="10638.182000000001"/>
    <n v="7027.0560000000005"/>
    <n v="4294.3119999999999"/>
    <n v="1463.97"/>
    <x v="88"/>
    <s v="Missouri, 2010"/>
  </r>
  <r>
    <s v="Cedar County"/>
    <s v="Missouri"/>
    <n v="2010"/>
    <n v="14091"/>
    <n v="7002"/>
    <n v="7089"/>
    <n v="817.27800000000002"/>
    <n v="1860.0120000000002"/>
    <n v="1606.3739999999998"/>
    <n v="1268.19"/>
    <n v="1620.4650000000001"/>
    <n v="1958.6489999999999"/>
    <n v="1902.2849999999999"/>
    <n v="1662.7380000000001"/>
    <n v="1028.643"/>
    <n v="380.45699999999999"/>
    <x v="88"/>
    <s v="Missouri, 2010"/>
  </r>
  <r>
    <s v="Chariton County"/>
    <s v="Missouri"/>
    <n v="2010"/>
    <n v="7871"/>
    <n v="3879"/>
    <n v="3992"/>
    <n v="464.38900000000001"/>
    <n v="983.875"/>
    <n v="865.81"/>
    <n v="732.00299999999993"/>
    <n v="873.68100000000004"/>
    <n v="1251.489"/>
    <n v="1031.1009999999999"/>
    <n v="755.61599999999999"/>
    <n v="582.45399999999995"/>
    <n v="330.58199999999999"/>
    <x v="88"/>
    <s v="Missouri, 2010"/>
  </r>
  <r>
    <s v="Christian County"/>
    <s v="Missouri"/>
    <n v="2010"/>
    <n v="74156"/>
    <n v="36273"/>
    <n v="37883"/>
    <n v="5561.7"/>
    <n v="11420.023999999999"/>
    <n v="8898.7200000000012"/>
    <n v="10011.060000000001"/>
    <n v="10826.776"/>
    <n v="10678.464"/>
    <n v="7860.5360000000001"/>
    <n v="5190.92"/>
    <n v="2743.7719999999999"/>
    <n v="815.71600000000001"/>
    <x v="88"/>
    <s v="Missouri, 2010"/>
  </r>
  <r>
    <s v="Clark County"/>
    <s v="Missouri"/>
    <n v="2010"/>
    <n v="7169"/>
    <n v="3637"/>
    <n v="3532"/>
    <n v="465.98500000000001"/>
    <n v="974.98399999999992"/>
    <n v="810.09699999999998"/>
    <n v="745.57600000000002"/>
    <n v="924.80099999999993"/>
    <n v="1046.674"/>
    <n v="953.47700000000009"/>
    <n v="645.21"/>
    <n v="437.30899999999997"/>
    <n v="150.54900000000001"/>
    <x v="88"/>
    <s v="Missouri, 2010"/>
  </r>
  <r>
    <s v="Clay County"/>
    <s v="Missouri"/>
    <n v="2010"/>
    <n v="215015"/>
    <n v="105006"/>
    <n v="110009"/>
    <n v="15911.11"/>
    <n v="30747.144999999997"/>
    <n v="26661.86"/>
    <n v="31177.175000000003"/>
    <n v="31822.22"/>
    <n v="31607.204999999998"/>
    <n v="23436.635000000002"/>
    <n v="12900.900000000001"/>
    <n v="7955.5550000000003"/>
    <n v="3010.21"/>
    <x v="88"/>
    <s v="Missouri, 2010"/>
  </r>
  <r>
    <s v="Clinton County"/>
    <s v="Missouri"/>
    <n v="2010"/>
    <n v="20682"/>
    <n v="10386"/>
    <n v="10296"/>
    <n v="1365.0119999999999"/>
    <n v="2936.8440000000001"/>
    <n v="2461.1579999999999"/>
    <n v="2233.6559999999999"/>
    <n v="2771.3879999999999"/>
    <n v="3267.7559999999999"/>
    <n v="2543.886"/>
    <n v="1654.56"/>
    <n v="1075.4639999999999"/>
    <n v="392.95800000000003"/>
    <x v="88"/>
    <s v="Missouri, 2010"/>
  </r>
  <r>
    <s v="Cole County"/>
    <s v="Missouri"/>
    <n v="2010"/>
    <n v="74767"/>
    <n v="36889"/>
    <n v="37878"/>
    <n v="5009.3890000000001"/>
    <n v="9719.7099999999991"/>
    <n v="11364.583999999999"/>
    <n v="9644.9429999999993"/>
    <n v="10093.545"/>
    <n v="11289.816999999999"/>
    <n v="8822.5060000000012"/>
    <n v="4560.7870000000003"/>
    <n v="2841.1459999999997"/>
    <n v="1495.34"/>
    <x v="88"/>
    <s v="Missouri, 2010"/>
  </r>
  <r>
    <s v="Cooper County"/>
    <s v="Missouri"/>
    <n v="2010"/>
    <n v="17583"/>
    <n v="9297"/>
    <n v="8286"/>
    <n v="1019.814"/>
    <n v="2145.1259999999997"/>
    <n v="2655.0330000000004"/>
    <n v="2391.288"/>
    <n v="2092.377"/>
    <n v="2584.701"/>
    <n v="2039.6280000000002"/>
    <n v="1336.308"/>
    <n v="861.56700000000001"/>
    <n v="439.57499999999999"/>
    <x v="88"/>
    <s v="Missouri, 2010"/>
  </r>
  <r>
    <s v="Crawford County"/>
    <s v="Missouri"/>
    <n v="2010"/>
    <n v="24640"/>
    <n v="12174"/>
    <n v="12466"/>
    <n v="1675.52"/>
    <n v="3351.04"/>
    <n v="3006.08"/>
    <n v="2808.96"/>
    <n v="3104.6400000000003"/>
    <n v="3696"/>
    <n v="3030.72"/>
    <n v="2168.3199999999997"/>
    <n v="1355.2"/>
    <n v="418.88"/>
    <x v="88"/>
    <s v="Missouri, 2010"/>
  </r>
  <r>
    <s v="Dade County"/>
    <s v="Missouri"/>
    <n v="2010"/>
    <n v="7929"/>
    <n v="3990"/>
    <n v="3939"/>
    <n v="404.37900000000002"/>
    <n v="1046.6280000000002"/>
    <n v="864.26099999999997"/>
    <n v="737.39699999999993"/>
    <n v="895.97700000000009"/>
    <n v="1221.066"/>
    <n v="1125.9179999999999"/>
    <n v="872.19"/>
    <n v="507.45600000000002"/>
    <n v="245.79900000000001"/>
    <x v="88"/>
    <s v="Missouri, 2010"/>
  </r>
  <r>
    <s v="Dallas County"/>
    <s v="Missouri"/>
    <n v="2010"/>
    <n v="16813"/>
    <n v="8413"/>
    <n v="8400"/>
    <n v="1143.2840000000001"/>
    <n v="2286.5680000000002"/>
    <n v="2017.56"/>
    <n v="1782.1779999999999"/>
    <n v="2051.1860000000001"/>
    <n v="2606.0150000000003"/>
    <n v="2168.877"/>
    <n v="1513.17"/>
    <n v="958.34100000000001"/>
    <n v="285.82100000000003"/>
    <x v="88"/>
    <s v="Missouri, 2010"/>
  </r>
  <r>
    <s v="Daviess County"/>
    <s v="Missouri"/>
    <n v="2010"/>
    <n v="8359"/>
    <n v="4122"/>
    <n v="4237"/>
    <n v="610.20699999999999"/>
    <n v="1195.337"/>
    <n v="1036.5160000000001"/>
    <n v="877.69499999999994"/>
    <n v="944.56700000000001"/>
    <n v="1153.5419999999999"/>
    <n v="1120.106"/>
    <n v="794.10500000000002"/>
    <n v="401.23200000000003"/>
    <n v="217.334"/>
    <x v="88"/>
    <s v="Missouri, 2010"/>
  </r>
  <r>
    <s v="DeKalb County"/>
    <s v="Missouri"/>
    <n v="2010"/>
    <n v="12872"/>
    <n v="8092"/>
    <n v="4780"/>
    <n v="553.49599999999998"/>
    <n v="1261.4560000000001"/>
    <n v="1609"/>
    <n v="2085.2640000000001"/>
    <n v="2201.1120000000001"/>
    <n v="2111.0079999999998"/>
    <n v="1312.944"/>
    <n v="875.29600000000005"/>
    <n v="540.62400000000002"/>
    <n v="308.928"/>
    <x v="88"/>
    <s v="Missouri, 2010"/>
  </r>
  <r>
    <s v="Dent County"/>
    <s v="Missouri"/>
    <n v="2010"/>
    <n v="15497"/>
    <n v="7708"/>
    <n v="7789"/>
    <n v="960.81399999999996"/>
    <n v="1952.6220000000001"/>
    <n v="1875.1370000000002"/>
    <n v="1549.6999999999998"/>
    <n v="1890.634"/>
    <n v="2386.538"/>
    <n v="1983.616"/>
    <n v="1596.191"/>
    <n v="867.83199999999999"/>
    <n v="433.916"/>
    <x v="88"/>
    <s v="Missouri, 2010"/>
  </r>
  <r>
    <s v="Douglas County"/>
    <s v="Missouri"/>
    <n v="2010"/>
    <n v="13689"/>
    <n v="6809"/>
    <n v="6880"/>
    <n v="821.34"/>
    <n v="1765.8809999999999"/>
    <n v="1834.326"/>
    <n v="999.29700000000003"/>
    <n v="1697.4360000000001"/>
    <n v="2094.4169999999999"/>
    <n v="1916.46"/>
    <n v="1478.412"/>
    <n v="780.27299999999991"/>
    <n v="314.84699999999998"/>
    <x v="88"/>
    <s v="Missouri, 2010"/>
  </r>
  <r>
    <s v="Orange County"/>
    <s v="Virginia"/>
    <n v="2010"/>
    <n v="32140"/>
    <n v="15467"/>
    <n v="16673"/>
    <n v="2249.8000000000002"/>
    <n v="4499.6000000000004"/>
    <n v="4049.64"/>
    <n v="3760.38"/>
    <n v="3953.2200000000003"/>
    <n v="4467.46"/>
    <n v="3856.8"/>
    <n v="2892.6"/>
    <n v="1799.84"/>
    <n v="642.79999999999995"/>
    <x v="53"/>
    <s v="Virginia, 2010"/>
  </r>
  <r>
    <s v="Franklin County"/>
    <s v="Missouri"/>
    <n v="2010"/>
    <n v="100737"/>
    <n v="49941"/>
    <n v="50796"/>
    <n v="6447.1679999999997"/>
    <n v="14405.391"/>
    <n v="13095.810000000001"/>
    <n v="11584.755000000001"/>
    <n v="13901.706"/>
    <n v="16420.131000000001"/>
    <n v="11383.280999999999"/>
    <n v="7454.5380000000005"/>
    <n v="4130.2170000000006"/>
    <n v="1813.2660000000001"/>
    <x v="88"/>
    <s v="Missouri, 2010"/>
  </r>
  <r>
    <s v="Gasconade County"/>
    <s v="Missouri"/>
    <n v="2010"/>
    <n v="15334"/>
    <n v="7580"/>
    <n v="7754"/>
    <n v="828.03599999999994"/>
    <n v="1901.4159999999999"/>
    <n v="1778.7439999999999"/>
    <n v="1487.3980000000001"/>
    <n v="1840.08"/>
    <n v="2484.1080000000002"/>
    <n v="2024.088"/>
    <n v="1487.3980000000001"/>
    <n v="1165.384"/>
    <n v="322.01400000000001"/>
    <x v="88"/>
    <s v="Missouri, 2010"/>
  </r>
  <r>
    <s v="Greene County"/>
    <s v="Missouri"/>
    <n v="2010"/>
    <n v="270190"/>
    <n v="131431"/>
    <n v="138759"/>
    <n v="16751.78"/>
    <n v="31071.85"/>
    <n v="48093.82"/>
    <n v="36745.839999999997"/>
    <n v="33503.56"/>
    <n v="36745.839999999997"/>
    <n v="29991.09"/>
    <n v="18913.300000000003"/>
    <n v="12969.119999999999"/>
    <n v="5673.99"/>
    <x v="88"/>
    <s v="Missouri, 2010"/>
  </r>
  <r>
    <s v="Grundy County"/>
    <s v="Missouri"/>
    <n v="2010"/>
    <n v="10214"/>
    <n v="4877"/>
    <n v="5337"/>
    <n v="663.91"/>
    <n v="1348.248"/>
    <n v="1327.8200000000002"/>
    <n v="949.90200000000004"/>
    <n v="1123.54"/>
    <n v="1470.8159999999998"/>
    <n v="1235.894"/>
    <n v="1041.828"/>
    <n v="735.40800000000002"/>
    <n v="316.63400000000001"/>
    <x v="88"/>
    <s v="Missouri, 2010"/>
  </r>
  <r>
    <s v="Harrison County"/>
    <s v="Missouri"/>
    <n v="2010"/>
    <n v="8941"/>
    <n v="4393"/>
    <n v="4548"/>
    <n v="652.69299999999998"/>
    <n v="1162.33"/>
    <n v="965.62799999999993"/>
    <n v="903.04099999999994"/>
    <n v="938.80500000000006"/>
    <n v="1323.268"/>
    <n v="1099.7429999999999"/>
    <n v="929.86400000000003"/>
    <n v="590.10599999999999"/>
    <n v="357.64"/>
    <x v="88"/>
    <s v="Missouri, 2010"/>
  </r>
  <r>
    <s v="Henry County"/>
    <s v="Missouri"/>
    <n v="2010"/>
    <n v="22373"/>
    <n v="10822"/>
    <n v="11551"/>
    <n v="1275.261"/>
    <n v="2863.7439999999997"/>
    <n v="2416.2839999999997"/>
    <n v="2461.0299999999997"/>
    <n v="2662.3870000000002"/>
    <n v="3311.2039999999997"/>
    <n v="3020.355"/>
    <n v="2304.4189999999999"/>
    <n v="1521.364"/>
    <n v="536.952"/>
    <x v="88"/>
    <s v="Missouri, 2010"/>
  </r>
  <r>
    <s v="Hickory County"/>
    <s v="Missouri"/>
    <n v="2010"/>
    <n v="9579"/>
    <n v="4705"/>
    <n v="4874"/>
    <n v="431.05500000000001"/>
    <n v="919.58400000000006"/>
    <n v="833.37300000000005"/>
    <n v="555.58199999999999"/>
    <n v="1044.1110000000001"/>
    <n v="1274.0070000000001"/>
    <n v="1733.799"/>
    <n v="1628.43"/>
    <n v="881.26800000000003"/>
    <n v="258.63299999999998"/>
    <x v="88"/>
    <s v="Missouri, 2010"/>
  </r>
  <r>
    <s v="Holt County"/>
    <s v="Missouri"/>
    <n v="2010"/>
    <n v="4944"/>
    <n v="2439"/>
    <n v="2505"/>
    <n v="276.86399999999998"/>
    <n v="538.89599999999996"/>
    <n v="504.28800000000001"/>
    <n v="519.12"/>
    <n v="593.28"/>
    <n v="766.32"/>
    <n v="697.10400000000004"/>
    <n v="469.67999999999995"/>
    <n v="415.29599999999999"/>
    <n v="163.15199999999999"/>
    <x v="88"/>
    <s v="Missouri, 2010"/>
  </r>
  <r>
    <s v="Howard County"/>
    <s v="Missouri"/>
    <n v="2010"/>
    <n v="10120"/>
    <n v="5026"/>
    <n v="5094"/>
    <n v="597.08000000000004"/>
    <n v="1214.4000000000001"/>
    <n v="1730.52"/>
    <n v="1072.72"/>
    <n v="1113.2"/>
    <n v="1528.12"/>
    <n v="1234.6399999999999"/>
    <n v="839.96"/>
    <n v="475.64"/>
    <n v="303.60000000000002"/>
    <x v="88"/>
    <s v="Missouri, 2010"/>
  </r>
  <r>
    <s v="Howell County"/>
    <s v="Missouri"/>
    <n v="2010"/>
    <n v="39763"/>
    <n v="19207"/>
    <n v="20556"/>
    <n v="2743.6469999999999"/>
    <n v="5447.5309999999999"/>
    <n v="5049.9009999999998"/>
    <n v="4453.4560000000001"/>
    <n v="4811.3230000000003"/>
    <n v="5487.2939999999999"/>
    <n v="4930.6120000000001"/>
    <n v="3578.67"/>
    <n v="2266.491"/>
    <n v="914.54899999999998"/>
    <x v="88"/>
    <s v="Missouri, 2010"/>
  </r>
  <r>
    <s v="Iron County"/>
    <s v="Missouri"/>
    <n v="2010"/>
    <n v="10670"/>
    <n v="5280"/>
    <n v="5390"/>
    <n v="629.53"/>
    <n v="1355.0900000000001"/>
    <n v="1291.07"/>
    <n v="1099.01"/>
    <n v="1365.76"/>
    <n v="1685.8600000000001"/>
    <n v="1397.77"/>
    <n v="1045.6599999999999"/>
    <n v="565.51"/>
    <n v="224.07"/>
    <x v="88"/>
    <s v="Missouri, 2010"/>
  </r>
  <r>
    <s v="Jackson County"/>
    <s v="Missouri"/>
    <n v="2010"/>
    <n v="666997"/>
    <n v="322042"/>
    <n v="344955"/>
    <n v="48023.784"/>
    <n v="89377.597999999998"/>
    <n v="90044.595000000001"/>
    <n v="96047.567999999999"/>
    <n v="90044.595000000001"/>
    <n v="98048.558999999994"/>
    <n v="73369.67"/>
    <n v="42020.811000000002"/>
    <n v="29347.868000000002"/>
    <n v="11338.949000000001"/>
    <x v="88"/>
    <s v="Missouri, 2010"/>
  </r>
  <r>
    <s v="Jasper County"/>
    <s v="Missouri"/>
    <n v="2010"/>
    <n v="115029"/>
    <n v="55903"/>
    <n v="59126"/>
    <n v="8857.2330000000002"/>
    <n v="16104.060000000001"/>
    <n v="16564.175999999999"/>
    <n v="15758.973"/>
    <n v="14953.77"/>
    <n v="15298.857"/>
    <n v="12193.074000000001"/>
    <n v="8052.0300000000007"/>
    <n v="5406.3629999999994"/>
    <n v="1840.4639999999999"/>
    <x v="88"/>
    <s v="Missouri, 2010"/>
  </r>
  <r>
    <s v="Jefferson County"/>
    <s v="Missouri"/>
    <n v="2010"/>
    <n v="216262"/>
    <n v="107508"/>
    <n v="108754"/>
    <n v="14705.816000000001"/>
    <n v="30709.203999999998"/>
    <n v="28114.059999999998"/>
    <n v="28330.322"/>
    <n v="31574.252"/>
    <n v="35466.968000000001"/>
    <n v="24653.867999999999"/>
    <n v="13840.768"/>
    <n v="7136.6459999999997"/>
    <n v="1946.3579999999999"/>
    <x v="88"/>
    <s v="Missouri, 2010"/>
  </r>
  <r>
    <s v="Johnson County"/>
    <s v="Missouri"/>
    <n v="2010"/>
    <n v="52041"/>
    <n v="26162"/>
    <n v="25879"/>
    <n v="3486.7469999999998"/>
    <n v="6401.0429999999997"/>
    <n v="12645.963"/>
    <n v="6609.2070000000003"/>
    <n v="6140.8379999999997"/>
    <n v="6609.2070000000003"/>
    <n v="4683.6899999999996"/>
    <n v="3018.3779999999997"/>
    <n v="1821.4349999999999"/>
    <n v="572.45100000000002"/>
    <x v="88"/>
    <s v="Missouri, 2010"/>
  </r>
  <r>
    <s v="Knox County"/>
    <s v="Missouri"/>
    <n v="2010"/>
    <n v="4134"/>
    <n v="2039"/>
    <n v="2095"/>
    <n v="248.04"/>
    <n v="578.76"/>
    <n v="491.94600000000003"/>
    <n v="347.25599999999997"/>
    <n v="483.678"/>
    <n v="640.77"/>
    <n v="516.75"/>
    <n v="429.93599999999998"/>
    <n v="252.17399999999998"/>
    <n v="148.82400000000001"/>
    <x v="88"/>
    <s v="Missouri, 2010"/>
  </r>
  <r>
    <s v="Laclede County"/>
    <s v="Missouri"/>
    <n v="2010"/>
    <n v="35357"/>
    <n v="17314"/>
    <n v="18043"/>
    <n v="2404.2759999999998"/>
    <n v="5020.6939999999995"/>
    <n v="4419.625"/>
    <n v="4172.1260000000002"/>
    <n v="4667.1239999999998"/>
    <n v="5126.7650000000003"/>
    <n v="4207.4830000000002"/>
    <n v="3005.3450000000003"/>
    <n v="1661.779"/>
    <n v="671.78300000000002"/>
    <x v="88"/>
    <s v="Missouri, 2010"/>
  </r>
  <r>
    <s v="Lafayette County"/>
    <s v="Missouri"/>
    <n v="2010"/>
    <n v="33313"/>
    <n v="16413"/>
    <n v="16900"/>
    <n v="2065.4059999999999"/>
    <n v="4497.2550000000001"/>
    <n v="4264.0640000000003"/>
    <n v="3664.43"/>
    <n v="4397.3160000000007"/>
    <n v="5130.2019999999993"/>
    <n v="3997.56"/>
    <n v="2698.3530000000001"/>
    <n v="1865.528"/>
    <n v="699.57299999999998"/>
    <x v="88"/>
    <s v="Missouri, 2010"/>
  </r>
  <r>
    <s v="Lawrence County"/>
    <s v="Missouri"/>
    <n v="2010"/>
    <n v="38373"/>
    <n v="18888"/>
    <n v="19485"/>
    <n v="2686.11"/>
    <n v="5640.8310000000001"/>
    <n v="4681.5059999999994"/>
    <n v="4374.5219999999999"/>
    <n v="5141.982"/>
    <n v="5333.8469999999998"/>
    <n v="4451.268"/>
    <n v="3184.9589999999998"/>
    <n v="2110.5150000000003"/>
    <n v="729.08699999999999"/>
    <x v="88"/>
    <s v="Missouri, 2010"/>
  </r>
  <r>
    <s v="Lewis County"/>
    <s v="Missouri"/>
    <n v="2010"/>
    <n v="10235"/>
    <n v="5097"/>
    <n v="5138"/>
    <n v="644.80499999999995"/>
    <n v="1340.7849999999999"/>
    <n v="1699.01"/>
    <n v="1013.265"/>
    <n v="1228.2"/>
    <n v="1514.78"/>
    <n v="1156.5549999999998"/>
    <n v="839.27"/>
    <n v="562.92499999999995"/>
    <n v="225.17"/>
    <x v="88"/>
    <s v="Missouri, 2010"/>
  </r>
  <r>
    <s v="Lincoln County"/>
    <s v="Missouri"/>
    <n v="2010"/>
    <n v="51333"/>
    <n v="25596"/>
    <n v="25737"/>
    <n v="3901.308"/>
    <n v="8315.9459999999999"/>
    <n v="6519.2910000000002"/>
    <n v="6878.6219999999994"/>
    <n v="7289.2860000000001"/>
    <n v="7853.9490000000005"/>
    <n v="5133.2999999999993"/>
    <n v="3131.3130000000001"/>
    <n v="1642.6559999999999"/>
    <n v="615.99599999999998"/>
    <x v="88"/>
    <s v="Missouri, 2010"/>
  </r>
  <r>
    <s v="Linn County"/>
    <s v="Missouri"/>
    <n v="2010"/>
    <n v="12824"/>
    <n v="6136"/>
    <n v="6688"/>
    <n v="807.91200000000003"/>
    <n v="1744.0639999999999"/>
    <n v="1513.232"/>
    <n v="1269.576"/>
    <n v="1474.76"/>
    <n v="1974.8960000000002"/>
    <n v="1590.1759999999999"/>
    <n v="1179.808"/>
    <n v="872.03199999999993"/>
    <n v="384.72"/>
    <x v="88"/>
    <s v="Missouri, 2010"/>
  </r>
  <r>
    <s v="Livingston County"/>
    <s v="Missouri"/>
    <n v="2010"/>
    <n v="14961"/>
    <n v="6651"/>
    <n v="8310"/>
    <n v="927.58199999999999"/>
    <n v="1825.242"/>
    <n v="1840.203"/>
    <n v="1780.3589999999999"/>
    <n v="1870.125"/>
    <n v="2139.4229999999998"/>
    <n v="1825.2420000000002"/>
    <n v="1256.7240000000002"/>
    <n v="927.58199999999999"/>
    <n v="583.47900000000004"/>
    <x v="88"/>
    <s v="Missouri, 2010"/>
  </r>
  <r>
    <s v="McDonald County"/>
    <s v="Missouri"/>
    <n v="2010"/>
    <n v="23016"/>
    <n v="11627"/>
    <n v="11389"/>
    <n v="1795.248"/>
    <n v="3590.4960000000001"/>
    <n v="3222.24"/>
    <n v="2554.7759999999998"/>
    <n v="3153.192"/>
    <n v="3406.3679999999999"/>
    <n v="2577.7920000000004"/>
    <n v="1703.1840000000002"/>
    <n v="805.56"/>
    <n v="276.19200000000001"/>
    <x v="88"/>
    <s v="Missouri, 2010"/>
  </r>
  <r>
    <s v="Macon County"/>
    <s v="Missouri"/>
    <n v="2010"/>
    <n v="15539"/>
    <n v="7560"/>
    <n v="7979"/>
    <n v="1056.652"/>
    <n v="2082.2260000000001"/>
    <n v="1724.829"/>
    <n v="1600.5170000000001"/>
    <n v="1802.5239999999999"/>
    <n v="2222.0770000000002"/>
    <n v="2051.1480000000001"/>
    <n v="1460.6659999999999"/>
    <n v="994.49599999999998"/>
    <n v="559.404"/>
    <x v="88"/>
    <s v="Missouri, 2010"/>
  </r>
  <r>
    <s v="Madison County"/>
    <s v="Missouri"/>
    <n v="2010"/>
    <n v="12269"/>
    <n v="6044"/>
    <n v="6225"/>
    <n v="809.75400000000002"/>
    <n v="1570.432"/>
    <n v="1558.163"/>
    <n v="1312.7829999999999"/>
    <n v="1570.432"/>
    <n v="1791.2739999999999"/>
    <n v="1460.011"/>
    <n v="1190.0930000000001"/>
    <n v="687.06400000000008"/>
    <n v="331.26299999999998"/>
    <x v="88"/>
    <s v="Missouri, 2010"/>
  </r>
  <r>
    <s v="Maries County"/>
    <s v="Missouri"/>
    <n v="2010"/>
    <n v="9203"/>
    <n v="4584"/>
    <n v="4619"/>
    <n v="607.39800000000002"/>
    <n v="1233.202"/>
    <n v="1168.7809999999999"/>
    <n v="911.09699999999998"/>
    <n v="1131.9690000000001"/>
    <n v="1417.2619999999999"/>
    <n v="1159.578"/>
    <n v="892.69100000000003"/>
    <n v="496.96199999999999"/>
    <n v="202.46600000000001"/>
    <x v="88"/>
    <s v="Missouri, 2010"/>
  </r>
  <r>
    <s v="Marion County"/>
    <s v="Missouri"/>
    <n v="2010"/>
    <n v="28579"/>
    <n v="13567"/>
    <n v="15012"/>
    <n v="1971.951"/>
    <n v="3772.4279999999999"/>
    <n v="3829.5859999999998"/>
    <n v="3429.48"/>
    <n v="3543.7960000000003"/>
    <n v="4086.7969999999996"/>
    <n v="3315.1640000000002"/>
    <n v="2172.0039999999999"/>
    <n v="1457.529"/>
    <n v="914.52800000000002"/>
    <x v="88"/>
    <s v="Missouri, 2010"/>
  </r>
  <r>
    <s v="Mercer County"/>
    <s v="Missouri"/>
    <n v="2010"/>
    <n v="3731"/>
    <n v="1925"/>
    <n v="1806"/>
    <n v="246.24600000000001"/>
    <n v="499.95400000000001"/>
    <n v="421.60300000000001"/>
    <n v="339.52099999999996"/>
    <n v="402.94799999999998"/>
    <n v="604.42200000000003"/>
    <n v="458.91300000000001"/>
    <n v="373.1"/>
    <n v="287.28700000000003"/>
    <n v="93.275000000000006"/>
    <x v="88"/>
    <s v="Missouri, 2010"/>
  </r>
  <r>
    <s v="Miller County"/>
    <s v="Missouri"/>
    <n v="2010"/>
    <n v="24805"/>
    <n v="12362"/>
    <n v="12443"/>
    <n v="1587.52"/>
    <n v="3423.09"/>
    <n v="3075.82"/>
    <n v="2778.16"/>
    <n v="3274.26"/>
    <n v="3720.75"/>
    <n v="3051.0149999999999"/>
    <n v="2133.23"/>
    <n v="1116.2249999999999"/>
    <n v="669.73500000000001"/>
    <x v="88"/>
    <s v="Missouri, 2010"/>
  </r>
  <r>
    <s v="Moniteau County"/>
    <s v="Missouri"/>
    <n v="2010"/>
    <n v="15468"/>
    <n v="8090"/>
    <n v="7378"/>
    <n v="1036.356"/>
    <n v="2150.0519999999997"/>
    <n v="2010.8400000000001"/>
    <n v="2026.308"/>
    <n v="2196.4560000000001"/>
    <n v="2304.732"/>
    <n v="1655.076"/>
    <n v="1067.2919999999999"/>
    <n v="804.33600000000001"/>
    <n v="216.55199999999999"/>
    <x v="88"/>
    <s v="Missouri, 2010"/>
  </r>
  <r>
    <s v="Monroe County"/>
    <s v="Missouri"/>
    <n v="2010"/>
    <n v="9078"/>
    <n v="4488"/>
    <n v="4590"/>
    <n v="544.67999999999995"/>
    <n v="1198.296"/>
    <n v="1107.5160000000001"/>
    <n v="907.8"/>
    <n v="1080.2819999999999"/>
    <n v="1370.7779999999998"/>
    <n v="1216.452"/>
    <n v="898.72199999999998"/>
    <n v="499.28999999999996"/>
    <n v="236.02799999999999"/>
    <x v="88"/>
    <s v="Missouri, 2010"/>
  </r>
  <r>
    <s v="Montgomery County"/>
    <s v="Missouri"/>
    <n v="2010"/>
    <n v="12247"/>
    <n v="6097"/>
    <n v="6150"/>
    <n v="796.05499999999995"/>
    <n v="1616.604"/>
    <n v="1371.664"/>
    <n v="1322.6759999999999"/>
    <n v="1469.6399999999999"/>
    <n v="1935.0260000000001"/>
    <n v="1555.3690000000001"/>
    <n v="1126.7240000000002"/>
    <n v="722.57299999999998"/>
    <n v="330.66899999999998"/>
    <x v="88"/>
    <s v="Missouri, 2010"/>
  </r>
  <r>
    <s v="Morgan County"/>
    <s v="Missouri"/>
    <n v="2010"/>
    <n v="20631"/>
    <n v="10172"/>
    <n v="10459"/>
    <n v="1237.8599999999999"/>
    <n v="2455.0889999999999"/>
    <n v="2290.0410000000002"/>
    <n v="1794.8969999999999"/>
    <n v="2310.672"/>
    <n v="3012.1260000000002"/>
    <n v="3135.9120000000003"/>
    <n v="2558.2439999999997"/>
    <n v="1341.0149999999999"/>
    <n v="495.14400000000001"/>
    <x v="88"/>
    <s v="Missouri, 2010"/>
  </r>
  <r>
    <s v="New Madrid County"/>
    <s v="Missouri"/>
    <n v="2010"/>
    <n v="18847"/>
    <n v="9042"/>
    <n v="9805"/>
    <n v="1225.0550000000001"/>
    <n v="2468.9569999999999"/>
    <n v="2355.875"/>
    <n v="2242.7929999999997"/>
    <n v="2337.0280000000002"/>
    <n v="2827.05"/>
    <n v="2431.2629999999999"/>
    <n v="1583.1480000000001"/>
    <n v="1036.585"/>
    <n v="358.09300000000002"/>
    <x v="88"/>
    <s v="Missouri, 2010"/>
  </r>
  <r>
    <s v="Newton County"/>
    <s v="Missouri"/>
    <n v="2010"/>
    <n v="57561"/>
    <n v="28334"/>
    <n v="29227"/>
    <n v="3856.587"/>
    <n v="8231.223"/>
    <n v="7770.7350000000006"/>
    <n v="6274.1490000000003"/>
    <n v="7598.0519999999997"/>
    <n v="8231.223"/>
    <n v="7080.0030000000006"/>
    <n v="4777.5630000000001"/>
    <n v="2878.05"/>
    <n v="920.976"/>
    <x v="88"/>
    <s v="Missouri, 2010"/>
  </r>
  <r>
    <s v="Nodaway County"/>
    <s v="Missouri"/>
    <n v="2010"/>
    <n v="23031"/>
    <n v="11614"/>
    <n v="11417"/>
    <n v="1151.55"/>
    <n v="2349.1620000000003"/>
    <n v="7024.4549999999999"/>
    <n v="2395.2240000000002"/>
    <n v="2303.1"/>
    <n v="2671.596"/>
    <n v="2095.8209999999999"/>
    <n v="1473.9839999999999"/>
    <n v="875.178"/>
    <n v="690.93"/>
    <x v="88"/>
    <s v="Missouri, 2010"/>
  </r>
  <r>
    <s v="Oregon County"/>
    <s v="Missouri"/>
    <n v="2010"/>
    <n v="10739"/>
    <n v="5347"/>
    <n v="5392"/>
    <n v="633.601"/>
    <n v="1320.8969999999999"/>
    <n v="1234.9850000000001"/>
    <n v="934.29300000000001"/>
    <n v="1256.4630000000002"/>
    <n v="1675.2840000000001"/>
    <n v="1610.85"/>
    <n v="1213.5070000000001"/>
    <n v="676.55700000000002"/>
    <n v="204.041"/>
    <x v="88"/>
    <s v="Missouri, 2010"/>
  </r>
  <r>
    <s v="Osage County"/>
    <s v="Missouri"/>
    <n v="2010"/>
    <n v="13768"/>
    <n v="7143"/>
    <n v="6625"/>
    <n v="908.68799999999999"/>
    <n v="1955.056"/>
    <n v="1886.2159999999999"/>
    <n v="1514.48"/>
    <n v="1886.2159999999999"/>
    <n v="2051.4319999999998"/>
    <n v="1514.48"/>
    <n v="1060.136"/>
    <n v="674.63200000000006"/>
    <n v="316.66399999999999"/>
    <x v="88"/>
    <s v="Missouri, 2010"/>
  </r>
  <r>
    <s v="Ozark County"/>
    <s v="Missouri"/>
    <n v="2010"/>
    <n v="9688"/>
    <n v="4841"/>
    <n v="4847"/>
    <n v="484.4"/>
    <n v="1085.056"/>
    <n v="949.42399999999998"/>
    <n v="833.16800000000001"/>
    <n v="1075.3679999999999"/>
    <n v="1521.0160000000001"/>
    <n v="1559.768"/>
    <n v="1336.944"/>
    <n v="697.53600000000006"/>
    <n v="135.63200000000001"/>
    <x v="88"/>
    <s v="Missouri, 2010"/>
  </r>
  <r>
    <s v="Pemiscot County"/>
    <s v="Missouri"/>
    <n v="2010"/>
    <n v="18587"/>
    <n v="8836"/>
    <n v="9751"/>
    <n v="1468.373"/>
    <n v="2899.5720000000001"/>
    <n v="2490.6580000000004"/>
    <n v="2137.5050000000001"/>
    <n v="2304.788"/>
    <n v="2602.1799999999998"/>
    <n v="2044.57"/>
    <n v="1394.0250000000001"/>
    <n v="985.11099999999999"/>
    <n v="297.392"/>
    <x v="88"/>
    <s v="Missouri, 2010"/>
  </r>
  <r>
    <s v="Perry County"/>
    <s v="Missouri"/>
    <n v="2010"/>
    <n v="18919"/>
    <n v="9537"/>
    <n v="9382"/>
    <n v="1267.5730000000001"/>
    <n v="2667.5790000000002"/>
    <n v="2383.7939999999999"/>
    <n v="2289.1990000000001"/>
    <n v="2440.5509999999999"/>
    <n v="2724.3360000000002"/>
    <n v="2156.7660000000001"/>
    <n v="1475.682"/>
    <n v="1078.3829999999998"/>
    <n v="416.21800000000002"/>
    <x v="88"/>
    <s v="Missouri, 2010"/>
  </r>
  <r>
    <s v="Pettis County"/>
    <s v="Missouri"/>
    <n v="2010"/>
    <n v="41587"/>
    <n v="20240"/>
    <n v="21347"/>
    <n v="3119.0250000000001"/>
    <n v="5780.5930000000008"/>
    <n v="5739.0060000000003"/>
    <n v="5073.6139999999996"/>
    <n v="5239.9620000000004"/>
    <n v="6154.8760000000002"/>
    <n v="4408.2219999999998"/>
    <n v="2994.2640000000001"/>
    <n v="2412.0460000000003"/>
    <n v="748.56600000000003"/>
    <x v="88"/>
    <s v="Missouri, 2010"/>
  </r>
  <r>
    <s v="Phelps County"/>
    <s v="Missouri"/>
    <n v="2010"/>
    <n v="44473"/>
    <n v="23103"/>
    <n v="21370"/>
    <n v="2801.799"/>
    <n v="5247.8140000000003"/>
    <n v="9695.1140000000014"/>
    <n v="4936.5030000000006"/>
    <n v="5114.3950000000004"/>
    <n v="6003.8549999999996"/>
    <n v="4625.192"/>
    <n v="3157.5830000000001"/>
    <n v="1912.3389999999999"/>
    <n v="1022.879"/>
    <x v="88"/>
    <s v="Missouri, 2010"/>
  </r>
  <r>
    <s v="Pike County"/>
    <s v="Missouri"/>
    <n v="2010"/>
    <n v="18590"/>
    <n v="10200"/>
    <n v="8390"/>
    <n v="1171.17"/>
    <n v="2193.62"/>
    <n v="2435.29"/>
    <n v="2360.9300000000003"/>
    <n v="2398.11"/>
    <n v="3048.76"/>
    <n v="2212.21"/>
    <n v="1505.79"/>
    <n v="836.55"/>
    <n v="408.98"/>
    <x v="88"/>
    <s v="Missouri, 2010"/>
  </r>
  <r>
    <s v="Platte County"/>
    <s v="Missouri"/>
    <n v="2010"/>
    <n v="86894"/>
    <n v="42605"/>
    <n v="44289"/>
    <n v="5648.11"/>
    <n v="12165.16"/>
    <n v="10948.644"/>
    <n v="11035.538"/>
    <n v="12947.206"/>
    <n v="14250.616"/>
    <n v="10601.067999999999"/>
    <n v="5213.6400000000003"/>
    <n v="2693.7139999999999"/>
    <n v="1477.1980000000001"/>
    <x v="88"/>
    <s v="Missouri, 2010"/>
  </r>
  <r>
    <s v="Polk County"/>
    <s v="Missouri"/>
    <n v="2010"/>
    <n v="30729"/>
    <n v="15287"/>
    <n v="15442"/>
    <n v="1935.9269999999999"/>
    <n v="4209.8729999999996"/>
    <n v="4978.098"/>
    <n v="3257.2740000000003"/>
    <n v="3718.2089999999998"/>
    <n v="4271.3310000000001"/>
    <n v="3410.9189999999999"/>
    <n v="2550.5070000000001"/>
    <n v="1597.9079999999999"/>
    <n v="768.22500000000002"/>
    <x v="88"/>
    <s v="Missouri, 2010"/>
  </r>
  <r>
    <s v="Putnam County"/>
    <s v="Missouri"/>
    <n v="2010"/>
    <n v="5040"/>
    <n v="2565"/>
    <n v="2475"/>
    <n v="262.08"/>
    <n v="700.56"/>
    <n v="614.88"/>
    <n v="534.24"/>
    <n v="670.32"/>
    <n v="604.79999999999995"/>
    <n v="761.04"/>
    <n v="514.07999999999993"/>
    <n v="277.2"/>
    <n v="100.8"/>
    <x v="88"/>
    <s v="Missouri, 2010"/>
  </r>
  <r>
    <s v="Ralls County"/>
    <s v="Missouri"/>
    <n v="2010"/>
    <n v="10127"/>
    <n v="5109"/>
    <n v="5018"/>
    <n v="567.11199999999997"/>
    <n v="1326.6370000000002"/>
    <n v="1083.5889999999999"/>
    <n v="1022.827"/>
    <n v="1296.2560000000001"/>
    <n v="1731.7170000000001"/>
    <n v="1458.288"/>
    <n v="972.19200000000001"/>
    <n v="465.84199999999998"/>
    <n v="192.41300000000001"/>
    <x v="88"/>
    <s v="Missouri, 2010"/>
  </r>
  <r>
    <s v="Cass County"/>
    <s v="Nebraska"/>
    <n v="2010"/>
    <n v="25495"/>
    <n v="13406"/>
    <n v="12089"/>
    <n v="1631.68"/>
    <n v="3314.3500000000004"/>
    <n v="3339.8450000000003"/>
    <n v="3467.3199999999997"/>
    <n v="3518.3100000000004"/>
    <n v="3798.7550000000001"/>
    <n v="2880.9349999999999"/>
    <n v="1810.145"/>
    <n v="1070.79"/>
    <n v="637.375"/>
    <x v="74"/>
    <s v="Nebraska, 2010"/>
  </r>
  <r>
    <s v="Ray County"/>
    <s v="Missouri"/>
    <n v="2010"/>
    <n v="23667"/>
    <n v="11869"/>
    <n v="11798"/>
    <n v="1514.6880000000001"/>
    <n v="3408.0479999999998"/>
    <n v="2958.375"/>
    <n v="2508.7020000000002"/>
    <n v="3266.0460000000003"/>
    <n v="3763.0529999999999"/>
    <n v="2911.0410000000002"/>
    <n v="1917.027"/>
    <n v="1065.0150000000001"/>
    <n v="331.33800000000002"/>
    <x v="88"/>
    <s v="Missouri, 2010"/>
  </r>
  <r>
    <s v="Reynolds County"/>
    <s v="Missouri"/>
    <n v="2010"/>
    <n v="6698"/>
    <n v="3432"/>
    <n v="3266"/>
    <n v="368.39"/>
    <n v="857.34400000000005"/>
    <n v="763.572"/>
    <n v="629.61199999999997"/>
    <n v="817.15599999999995"/>
    <n v="1038.19"/>
    <n v="944.41800000000001"/>
    <n v="770.27"/>
    <n v="381.786"/>
    <n v="133.96"/>
    <x v="88"/>
    <s v="Missouri, 2010"/>
  </r>
  <r>
    <s v="Ripley County"/>
    <s v="Missouri"/>
    <n v="2010"/>
    <n v="14057"/>
    <n v="6895"/>
    <n v="7162"/>
    <n v="843.42"/>
    <n v="1883.6380000000001"/>
    <n v="1700.8969999999999"/>
    <n v="1518.1559999999999"/>
    <n v="1686.8400000000001"/>
    <n v="2024.2080000000001"/>
    <n v="1813.3530000000001"/>
    <n v="1475.9850000000001"/>
    <n v="773.13499999999999"/>
    <n v="337.36799999999999"/>
    <x v="88"/>
    <s v="Missouri, 2010"/>
  </r>
  <r>
    <s v="St. Charles County"/>
    <s v="Missouri"/>
    <n v="2010"/>
    <n v="350606"/>
    <n v="172316"/>
    <n v="178290"/>
    <n v="23841.207999999999"/>
    <n v="51889.688000000002"/>
    <n v="46279.991999999998"/>
    <n v="45929.385999999999"/>
    <n v="52590.9"/>
    <n v="55045.142"/>
    <n v="37865.448000000004"/>
    <n v="20685.754000000001"/>
    <n v="12271.21"/>
    <n v="4207.2719999999999"/>
    <x v="88"/>
    <s v="Missouri, 2010"/>
  </r>
  <r>
    <s v="St. Clair County"/>
    <s v="Missouri"/>
    <n v="2010"/>
    <n v="9757"/>
    <n v="4901"/>
    <n v="4856"/>
    <n v="468.33600000000001"/>
    <n v="1131.8119999999999"/>
    <n v="995.21399999999994"/>
    <n v="800.07399999999996"/>
    <n v="1092.7840000000001"/>
    <n v="1541.606"/>
    <n v="1502.578"/>
    <n v="1239.1390000000001"/>
    <n v="663.476"/>
    <n v="302.46699999999998"/>
    <x v="88"/>
    <s v="Missouri, 2010"/>
  </r>
  <r>
    <s v="St. Francois County"/>
    <s v="Missouri"/>
    <n v="2010"/>
    <n v="64239"/>
    <n v="34292"/>
    <n v="29947"/>
    <n v="3918.5790000000002"/>
    <n v="7837.1580000000004"/>
    <n v="8415.3090000000011"/>
    <n v="9250.4160000000011"/>
    <n v="8864.982"/>
    <n v="9700.0889999999999"/>
    <n v="7066.29"/>
    <n v="4946.4030000000002"/>
    <n v="3019.2330000000002"/>
    <n v="1220.5409999999999"/>
    <x v="88"/>
    <s v="Missouri, 2010"/>
  </r>
  <r>
    <s v="St. Louis County"/>
    <s v="Missouri"/>
    <n v="2010"/>
    <n v="999454"/>
    <n v="472944"/>
    <n v="526510"/>
    <n v="58967.786"/>
    <n v="133926.83600000001"/>
    <n v="132927.38199999998"/>
    <n v="119934.48"/>
    <n v="130928.474"/>
    <n v="155914.82399999999"/>
    <n v="120933.93400000001"/>
    <n v="71960.687999999995"/>
    <n v="51971.608"/>
    <n v="22987.441999999999"/>
    <x v="88"/>
    <s v="Missouri, 2010"/>
  </r>
  <r>
    <s v="Saline County"/>
    <s v="Missouri"/>
    <n v="2010"/>
    <n v="23126"/>
    <n v="11438"/>
    <n v="11688"/>
    <n v="1456.9380000000001"/>
    <n v="2937.002"/>
    <n v="3677.0340000000001"/>
    <n v="2590.1120000000001"/>
    <n v="2705.7420000000002"/>
    <n v="3237.64"/>
    <n v="2844.498"/>
    <n v="1780.702"/>
    <n v="1156.3"/>
    <n v="716.90599999999995"/>
    <x v="88"/>
    <s v="Missouri, 2010"/>
  </r>
  <r>
    <s v="Schuyler County"/>
    <s v="Missouri"/>
    <n v="2010"/>
    <n v="4361"/>
    <n v="2168"/>
    <n v="2193"/>
    <n v="226.77199999999999"/>
    <n v="636.7059999999999"/>
    <n v="566.93000000000006"/>
    <n v="492.79300000000001"/>
    <n v="375.04599999999999"/>
    <n v="584.37400000000002"/>
    <n v="466.62699999999995"/>
    <n v="562.56899999999996"/>
    <n v="292.18700000000001"/>
    <n v="156.99600000000001"/>
    <x v="88"/>
    <s v="Missouri, 2010"/>
  </r>
  <r>
    <s v="Scotland County"/>
    <s v="Missouri"/>
    <n v="2010"/>
    <n v="4831"/>
    <n v="2306"/>
    <n v="2525"/>
    <n v="463.77600000000001"/>
    <n v="681.17100000000005"/>
    <n v="492.76199999999994"/>
    <n v="439.62099999999998"/>
    <n v="589.38200000000006"/>
    <n v="690.83300000000008"/>
    <n v="589.38200000000006"/>
    <n v="396.14200000000005"/>
    <n v="294.69100000000003"/>
    <n v="188.40899999999999"/>
    <x v="88"/>
    <s v="Missouri, 2010"/>
  </r>
  <r>
    <s v="Scott County"/>
    <s v="Missouri"/>
    <n v="2010"/>
    <n v="39370"/>
    <n v="18933"/>
    <n v="20437"/>
    <n v="2755.9"/>
    <n v="5472.43"/>
    <n v="5039.3599999999997"/>
    <n v="4763.7700000000004"/>
    <n v="5236.21"/>
    <n v="5551.17"/>
    <n v="4803.1400000000003"/>
    <n v="3110.23"/>
    <n v="1929.1299999999999"/>
    <n v="708.66"/>
    <x v="88"/>
    <s v="Missouri, 2010"/>
  </r>
  <r>
    <s v="Shannon County"/>
    <s v="Missouri"/>
    <n v="2010"/>
    <n v="8404"/>
    <n v="4182"/>
    <n v="4222"/>
    <n v="504.24"/>
    <n v="1092.52"/>
    <n v="1092.52"/>
    <n v="773.16800000000001"/>
    <n v="1042.096"/>
    <n v="1311.0239999999999"/>
    <n v="1226.9839999999999"/>
    <n v="848.80399999999997"/>
    <n v="352.96799999999996"/>
    <n v="168.08"/>
    <x v="88"/>
    <s v="Missouri, 2010"/>
  </r>
  <r>
    <s v="Shelby County"/>
    <s v="Missouri"/>
    <n v="2010"/>
    <n v="6439"/>
    <n v="3223"/>
    <n v="3216"/>
    <n v="418.53500000000003"/>
    <n v="862.82600000000002"/>
    <n v="753.36300000000006"/>
    <n v="669.65599999999995"/>
    <n v="708.29"/>
    <n v="952.97199999999998"/>
    <n v="811.31399999999996"/>
    <n v="605.26600000000008"/>
    <n v="373.46199999999999"/>
    <n v="276.87700000000001"/>
    <x v="88"/>
    <s v="Missouri, 2010"/>
  </r>
  <r>
    <s v="Stoddard County"/>
    <s v="Missouri"/>
    <n v="2010"/>
    <n v="30089"/>
    <n v="14607"/>
    <n v="15482"/>
    <n v="1805.34"/>
    <n v="3881.4809999999998"/>
    <n v="3791.2139999999999"/>
    <n v="3490.3240000000001"/>
    <n v="3791.2139999999999"/>
    <n v="4362.9049999999997"/>
    <n v="3670.8580000000002"/>
    <n v="2798.277"/>
    <n v="1654.895"/>
    <n v="812.40300000000002"/>
    <x v="88"/>
    <s v="Missouri, 2010"/>
  </r>
  <r>
    <s v="Stone County"/>
    <s v="Missouri"/>
    <n v="2010"/>
    <n v="32003"/>
    <n v="15676"/>
    <n v="16327"/>
    <n v="1440.135"/>
    <n v="3520.33"/>
    <n v="3104.2910000000002"/>
    <n v="2656.2489999999998"/>
    <n v="3552.3329999999996"/>
    <n v="4832.4529999999995"/>
    <n v="5600.5249999999996"/>
    <n v="4608.4320000000007"/>
    <n v="1952.183"/>
    <n v="704.06600000000003"/>
    <x v="88"/>
    <s v="Missouri, 2010"/>
  </r>
  <r>
    <s v="Sullivan County"/>
    <s v="Missouri"/>
    <n v="2010"/>
    <n v="6728"/>
    <n v="3380"/>
    <n v="3348"/>
    <n v="423.86399999999998"/>
    <n v="935.19200000000001"/>
    <n v="719.89599999999996"/>
    <n v="787.17600000000004"/>
    <n v="901.55199999999991"/>
    <n v="968.83199999999999"/>
    <n v="847.72800000000007"/>
    <n v="571.88"/>
    <n v="410.40800000000002"/>
    <n v="148.01599999999999"/>
    <x v="88"/>
    <s v="Missouri, 2010"/>
  </r>
  <r>
    <s v="Taney County"/>
    <s v="Missouri"/>
    <n v="2010"/>
    <n v="49324"/>
    <n v="24053"/>
    <n v="25271"/>
    <n v="3008.7640000000001"/>
    <n v="6017.5280000000002"/>
    <n v="6658.74"/>
    <n v="5820.232"/>
    <n v="5918.8799999999992"/>
    <n v="7004.0079999999998"/>
    <n v="6412.12"/>
    <n v="5129.6959999999999"/>
    <n v="2614.172"/>
    <n v="789.18399999999997"/>
    <x v="88"/>
    <s v="Missouri, 2010"/>
  </r>
  <r>
    <s v="Texas County"/>
    <s v="Missouri"/>
    <n v="2010"/>
    <n v="25662"/>
    <n v="13150"/>
    <n v="12512"/>
    <n v="1616.7059999999999"/>
    <n v="3130.7640000000001"/>
    <n v="3259.0740000000001"/>
    <n v="2822.8199999999997"/>
    <n v="3028.116"/>
    <n v="3874.962"/>
    <n v="3361.7220000000002"/>
    <n v="2514.8760000000002"/>
    <n v="1616.7060000000001"/>
    <n v="410.59199999999998"/>
    <x v="88"/>
    <s v="Missouri, 2010"/>
  </r>
  <r>
    <s v="Vernon County"/>
    <s v="Missouri"/>
    <n v="2010"/>
    <n v="20917"/>
    <n v="10127"/>
    <n v="10790"/>
    <n v="1443.2729999999999"/>
    <n v="2886.5460000000003"/>
    <n v="2740.127"/>
    <n v="2279.953"/>
    <n v="2489.123"/>
    <n v="3012.0479999999998"/>
    <n v="2677.3760000000002"/>
    <n v="1715.194"/>
    <n v="1192.269"/>
    <n v="460.17399999999998"/>
    <x v="88"/>
    <s v="Missouri, 2010"/>
  </r>
  <r>
    <s v="Warren County"/>
    <s v="Missouri"/>
    <n v="2010"/>
    <n v="31635"/>
    <n v="15688"/>
    <n v="15947"/>
    <n v="2214.4499999999998"/>
    <n v="4239.09"/>
    <n v="3986.0099999999998"/>
    <n v="3732.93"/>
    <n v="4112.55"/>
    <n v="4998.33"/>
    <n v="3764.5649999999996"/>
    <n v="2752.2449999999999"/>
    <n v="1328.67"/>
    <n v="474.52499999999998"/>
    <x v="88"/>
    <s v="Missouri, 2010"/>
  </r>
  <r>
    <s v="Washington County"/>
    <s v="Missouri"/>
    <n v="2010"/>
    <n v="24981"/>
    <n v="12849"/>
    <n v="12132"/>
    <n v="1598.7840000000001"/>
    <n v="3397.4160000000002"/>
    <n v="3172.587"/>
    <n v="3047.6819999999998"/>
    <n v="3497.34"/>
    <n v="4046.922"/>
    <n v="2947.7579999999998"/>
    <n v="1998.48"/>
    <n v="1049.202"/>
    <n v="174.86699999999999"/>
    <x v="88"/>
    <s v="Missouri, 2010"/>
  </r>
  <r>
    <s v="Wayne County"/>
    <s v="Missouri"/>
    <n v="2010"/>
    <n v="13433"/>
    <n v="6675"/>
    <n v="6758"/>
    <n v="711.94899999999996"/>
    <n v="1571.6610000000001"/>
    <n v="1531.3620000000001"/>
    <n v="1208.97"/>
    <n v="1585.0940000000001"/>
    <n v="2001.5170000000001"/>
    <n v="1961.2180000000001"/>
    <n v="1705.991"/>
    <n v="805.98"/>
    <n v="308.959"/>
    <x v="88"/>
    <s v="Missouri, 2010"/>
  </r>
  <r>
    <s v="Webster County"/>
    <s v="Missouri"/>
    <n v="2010"/>
    <n v="35678"/>
    <n v="17977"/>
    <n v="17701"/>
    <n v="2675.85"/>
    <n v="5530.09"/>
    <n v="4566.7839999999997"/>
    <n v="4138.6480000000001"/>
    <n v="4923.5640000000003"/>
    <n v="5280.3439999999991"/>
    <n v="3995.9359999999997"/>
    <n v="2675.8500000000004"/>
    <n v="1391.442"/>
    <n v="463.81400000000002"/>
    <x v="88"/>
    <s v="Missouri, 2010"/>
  </r>
  <r>
    <s v="Worth County"/>
    <s v="Missouri"/>
    <n v="2010"/>
    <n v="2188"/>
    <n v="1032"/>
    <n v="1156"/>
    <n v="87.52"/>
    <n v="273.5"/>
    <n v="291.00400000000002"/>
    <n v="137.84399999999999"/>
    <n v="234.11599999999999"/>
    <n v="452.916"/>
    <n v="218.79999999999998"/>
    <n v="236.30399999999997"/>
    <n v="203.48400000000001"/>
    <n v="50.323999999999998"/>
    <x v="88"/>
    <s v="Missouri, 2010"/>
  </r>
  <r>
    <s v="Wright County"/>
    <s v="Missouri"/>
    <n v="2010"/>
    <n v="18731"/>
    <n v="9117"/>
    <n v="9614"/>
    <n v="1329.9010000000001"/>
    <n v="2641.0709999999999"/>
    <n v="2303.913"/>
    <n v="1854.3689999999999"/>
    <n v="2247.7200000000003"/>
    <n v="2884.5740000000001"/>
    <n v="2322.6440000000002"/>
    <n v="1741.9829999999999"/>
    <n v="1123.8600000000001"/>
    <n v="280.96499999999997"/>
    <x v="88"/>
    <s v="Missouri, 2010"/>
  </r>
  <r>
    <s v="St. Louis city"/>
    <s v="Missouri"/>
    <n v="2010"/>
    <n v="318809"/>
    <n v="153206"/>
    <n v="165603"/>
    <n v="21360.203000000001"/>
    <n v="36981.843999999997"/>
    <n v="51009.440000000002"/>
    <n v="54835.148000000001"/>
    <n v="41445.17"/>
    <n v="45270.877999999997"/>
    <n v="31880.899999999998"/>
    <n v="17534.494999999999"/>
    <n v="12752.36"/>
    <n v="5419.7529999999997"/>
    <x v="88"/>
    <s v="Missouri, 2010"/>
  </r>
  <r>
    <s v="Beaverhead County"/>
    <s v="Montana"/>
    <n v="2010"/>
    <n v="9132"/>
    <n v="4575"/>
    <n v="4557"/>
    <n v="456.6"/>
    <n v="1013.652"/>
    <n v="1680.288"/>
    <n v="803.61599999999999"/>
    <n v="958.8599999999999"/>
    <n v="1442.856"/>
    <n v="1315.008"/>
    <n v="858.4079999999999"/>
    <n v="493.12799999999999"/>
    <n v="109.584"/>
    <x v="89"/>
    <s v="Montana, 2010"/>
  </r>
  <r>
    <s v="Big Horn County"/>
    <s v="Montana"/>
    <n v="2010"/>
    <n v="12663"/>
    <n v="6456"/>
    <n v="6207"/>
    <n v="1291.626"/>
    <n v="2190.6990000000001"/>
    <n v="2026.08"/>
    <n v="1202.9849999999999"/>
    <n v="1557.549"/>
    <n v="1734.8310000000001"/>
    <n v="1342.278"/>
    <n v="772.44299999999998"/>
    <n v="367.22699999999998"/>
    <n v="151.95599999999999"/>
    <x v="89"/>
    <s v="Montana, 2010"/>
  </r>
  <r>
    <s v="Blaine County"/>
    <s v="Montana"/>
    <n v="2010"/>
    <n v="6472"/>
    <n v="3282"/>
    <n v="3190"/>
    <n v="543.64800000000002"/>
    <n v="1074.3519999999999"/>
    <n v="912.55199999999991"/>
    <n v="673.08799999999997"/>
    <n v="705.44800000000009"/>
    <n v="931.96800000000007"/>
    <n v="757.22399999999993"/>
    <n v="414.20799999999997"/>
    <n v="284.76800000000003"/>
    <n v="161.80000000000001"/>
    <x v="89"/>
    <s v="Montana, 2010"/>
  </r>
  <r>
    <s v="Broadwater County"/>
    <s v="Montana"/>
    <n v="2010"/>
    <n v="5287"/>
    <n v="2640"/>
    <n v="2647"/>
    <n v="243.202"/>
    <n v="946.37299999999993"/>
    <n v="592.14400000000001"/>
    <n v="327.79399999999998"/>
    <n v="777.18900000000008"/>
    <n v="835.346"/>
    <n v="671.44900000000007"/>
    <n v="570.99599999999998"/>
    <n v="200.90600000000001"/>
    <n v="111.027"/>
    <x v="89"/>
    <s v="Montana, 2010"/>
  </r>
  <r>
    <s v="Carbon County"/>
    <s v="Montana"/>
    <n v="2010"/>
    <n v="9994"/>
    <n v="5056"/>
    <n v="4938"/>
    <n v="419.74799999999999"/>
    <n v="1259.2439999999999"/>
    <n v="979.41200000000003"/>
    <n v="919.44799999999998"/>
    <n v="1159.3040000000001"/>
    <n v="1858.884"/>
    <n v="1649.01"/>
    <n v="949.43000000000006"/>
    <n v="639.61599999999999"/>
    <n v="159.904"/>
    <x v="89"/>
    <s v="Montana, 2010"/>
  </r>
  <r>
    <s v="Carter County"/>
    <s v="Montana"/>
    <n v="2010"/>
    <n v="1289"/>
    <n v="637"/>
    <n v="652"/>
    <n v="25.78"/>
    <n v="144.36799999999999"/>
    <n v="122.45500000000001"/>
    <n v="76.051000000000002"/>
    <n v="134.05599999999998"/>
    <n v="239.75400000000002"/>
    <n v="222.99700000000001"/>
    <n v="179.17099999999999"/>
    <n v="121.166"/>
    <n v="23.202000000000002"/>
    <x v="89"/>
    <s v="Montana, 2010"/>
  </r>
  <r>
    <s v="Cascade County"/>
    <s v="Montana"/>
    <n v="2010"/>
    <n v="80562"/>
    <n v="39992"/>
    <n v="40570"/>
    <n v="5317.0919999999996"/>
    <n v="9989.6880000000001"/>
    <n v="11762.052"/>
    <n v="10150.812000000002"/>
    <n v="9345.1919999999991"/>
    <n v="12084.3"/>
    <n v="9748.0020000000004"/>
    <n v="6444.96"/>
    <n v="4350.348"/>
    <n v="1530.6780000000001"/>
    <x v="89"/>
    <s v="Montana, 2010"/>
  </r>
  <r>
    <s v="Chouteau County"/>
    <s v="Montana"/>
    <n v="2010"/>
    <n v="5765"/>
    <n v="2843"/>
    <n v="2922"/>
    <n v="409.315"/>
    <n v="847.45499999999993"/>
    <n v="743.68499999999995"/>
    <n v="478.495"/>
    <n v="628.38499999999999"/>
    <n v="882.04499999999996"/>
    <n v="778.27499999999998"/>
    <n v="484.26"/>
    <n v="363.19499999999999"/>
    <n v="149.88999999999999"/>
    <x v="89"/>
    <s v="Montana, 2010"/>
  </r>
  <r>
    <s v="Custer County"/>
    <s v="Montana"/>
    <n v="2010"/>
    <n v="11548"/>
    <n v="5761"/>
    <n v="5787"/>
    <n v="773.71600000000001"/>
    <n v="1351.116"/>
    <n v="1524.336"/>
    <n v="1154.8"/>
    <n v="1339.568"/>
    <n v="1801.4880000000001"/>
    <n v="1558.98"/>
    <n v="970.03199999999993"/>
    <n v="796.81200000000001"/>
    <n v="265.60399999999998"/>
    <x v="89"/>
    <s v="Montana, 2010"/>
  </r>
  <r>
    <s v="Daniels County"/>
    <s v="Montana"/>
    <n v="2010"/>
    <n v="1649"/>
    <n v="819"/>
    <n v="830"/>
    <n v="64.311000000000007"/>
    <n v="234.15800000000002"/>
    <n v="120.37700000000001"/>
    <n v="156.655"/>
    <n v="171.49600000000001"/>
    <n v="255.595"/>
    <n v="283.62800000000004"/>
    <n v="192.93299999999999"/>
    <n v="126.97300000000001"/>
    <n v="44.523000000000003"/>
    <x v="89"/>
    <s v="Montana, 2010"/>
  </r>
  <r>
    <s v="Dawson County"/>
    <s v="Montana"/>
    <n v="2010"/>
    <n v="8933"/>
    <n v="4583"/>
    <n v="4350"/>
    <n v="473.44900000000001"/>
    <n v="946.89800000000002"/>
    <n v="1259.5529999999999"/>
    <n v="1009.429"/>
    <n v="991.5630000000001"/>
    <n v="1447.146"/>
    <n v="1214.8879999999999"/>
    <n v="759.30500000000006"/>
    <n v="589.57799999999997"/>
    <n v="241.191"/>
    <x v="89"/>
    <s v="Montana, 2010"/>
  </r>
  <r>
    <s v="Deer Lodge County"/>
    <s v="Montana"/>
    <n v="2010"/>
    <n v="9270"/>
    <n v="4896"/>
    <n v="4374"/>
    <n v="370.8"/>
    <n v="750.87"/>
    <n v="1575.9"/>
    <n v="695.25"/>
    <n v="1158.75"/>
    <n v="1529.5500000000002"/>
    <n v="1464.6599999999999"/>
    <n v="880.65"/>
    <n v="648.9"/>
    <n v="185.4"/>
    <x v="89"/>
    <s v="Montana, 2010"/>
  </r>
  <r>
    <s v="Fallon County"/>
    <s v="Montana"/>
    <n v="2010"/>
    <n v="2813"/>
    <n v="1442"/>
    <n v="1371"/>
    <n v="180.03200000000001"/>
    <n v="320.68200000000002"/>
    <n v="337.56"/>
    <n v="323.495"/>
    <n v="286.92599999999999"/>
    <n v="497.90100000000001"/>
    <n v="357.25099999999998"/>
    <n v="241.91800000000001"/>
    <n v="194.09699999999998"/>
    <n v="67.512"/>
    <x v="89"/>
    <s v="Montana, 2010"/>
  </r>
  <r>
    <s v="Flathead County"/>
    <s v="Montana"/>
    <n v="2010"/>
    <n v="89215"/>
    <n v="44446"/>
    <n v="44769"/>
    <n v="5709.76"/>
    <n v="11776.380000000001"/>
    <n v="10884.23"/>
    <n v="10259.725"/>
    <n v="11241.09"/>
    <n v="14809.689999999999"/>
    <n v="12579.314999999999"/>
    <n v="6691.125"/>
    <n v="3925.46"/>
    <n v="1427.44"/>
    <x v="89"/>
    <s v="Montana, 2010"/>
  </r>
  <r>
    <s v="Gallatin County"/>
    <s v="Montana"/>
    <n v="2010"/>
    <n v="87676"/>
    <n v="45449"/>
    <n v="42227"/>
    <n v="5611.2640000000001"/>
    <n v="9819.7119999999995"/>
    <n v="17885.904000000002"/>
    <n v="14904.92"/>
    <n v="10871.824000000001"/>
    <n v="11836.26"/>
    <n v="8855.2759999999998"/>
    <n v="4208.4480000000003"/>
    <n v="2542.6040000000003"/>
    <n v="1139.788"/>
    <x v="89"/>
    <s v="Montana, 2010"/>
  </r>
  <r>
    <s v="Garfield County"/>
    <s v="Montana"/>
    <n v="2010"/>
    <n v="1224"/>
    <n v="636"/>
    <n v="588"/>
    <n v="62.423999999999999"/>
    <n v="182.376"/>
    <n v="145.65600000000001"/>
    <n v="73.44"/>
    <n v="121.176"/>
    <n v="184.82400000000001"/>
    <n v="195.84"/>
    <n v="153"/>
    <n v="59.975999999999999"/>
    <n v="44.064"/>
    <x v="89"/>
    <s v="Montana, 2010"/>
  </r>
  <r>
    <s v="Glacier County"/>
    <s v="Montana"/>
    <n v="2010"/>
    <n v="13251"/>
    <n v="6450"/>
    <n v="6801"/>
    <n v="1205.8409999999999"/>
    <n v="2239.4189999999999"/>
    <n v="2040.654"/>
    <n v="1484.1120000000001"/>
    <n v="1603.3710000000001"/>
    <n v="2014.152"/>
    <n v="1298.598"/>
    <n v="755.30700000000002"/>
    <n v="530.04"/>
    <n v="92.757000000000005"/>
    <x v="89"/>
    <s v="Montana, 2010"/>
  </r>
  <r>
    <s v="Terrell County"/>
    <s v="Texas"/>
    <n v="2010"/>
    <n v="810"/>
    <n v="400"/>
    <n v="410"/>
    <n v="46.17"/>
    <n v="110.97"/>
    <n v="73.709999999999994"/>
    <n v="24.3"/>
    <n v="97.199999999999989"/>
    <n v="145.80000000000001"/>
    <n v="140.94"/>
    <n v="98.01"/>
    <n v="49.41"/>
    <n v="22.68"/>
    <x v="54"/>
    <s v="Texas, 2010"/>
  </r>
  <r>
    <s v="Granite County"/>
    <s v="Montana"/>
    <n v="2010"/>
    <n v="3044"/>
    <n v="1559"/>
    <n v="1485"/>
    <n v="103.496"/>
    <n v="337.88400000000001"/>
    <n v="264.82799999999997"/>
    <n v="225.256"/>
    <n v="325.70799999999997"/>
    <n v="526.61200000000008"/>
    <n v="584.44800000000009"/>
    <n v="410.94"/>
    <n v="213.08"/>
    <n v="54.792000000000002"/>
    <x v="89"/>
    <s v="Montana, 2010"/>
  </r>
  <r>
    <s v="Jefferson County"/>
    <s v="Montana"/>
    <n v="2010"/>
    <n v="11166"/>
    <n v="5805"/>
    <n v="5361"/>
    <n v="535.96799999999996"/>
    <n v="1418.0819999999999"/>
    <n v="1317.588"/>
    <n v="736.9559999999999"/>
    <n v="1451.58"/>
    <n v="2244.366"/>
    <n v="2021.0459999999998"/>
    <n v="937.94399999999996"/>
    <n v="401.976"/>
    <n v="100.494"/>
    <x v="89"/>
    <s v="Montana, 2010"/>
  </r>
  <r>
    <s v="Judith Basin County"/>
    <s v="Montana"/>
    <n v="2010"/>
    <n v="1967"/>
    <n v="927"/>
    <n v="1040"/>
    <n v="55.076000000000001"/>
    <n v="178.99700000000001"/>
    <n v="173.096"/>
    <n v="141.624"/>
    <n v="194.733"/>
    <n v="330.45600000000002"/>
    <n v="369.79600000000005"/>
    <n v="253.74299999999999"/>
    <n v="198.667"/>
    <n v="72.778999999999996"/>
    <x v="89"/>
    <s v="Montana, 2010"/>
  </r>
  <r>
    <s v="Lake County"/>
    <s v="Montana"/>
    <n v="2010"/>
    <n v="28493"/>
    <n v="13952"/>
    <n v="14541"/>
    <n v="1994.51"/>
    <n v="3846.5550000000003"/>
    <n v="3761.076"/>
    <n v="2792.3139999999999"/>
    <n v="3134.23"/>
    <n v="4273.9500000000007"/>
    <n v="4074.4989999999998"/>
    <n v="2592.8630000000003"/>
    <n v="1595.6080000000002"/>
    <n v="455.88799999999998"/>
    <x v="89"/>
    <s v="Montana, 2010"/>
  </r>
  <r>
    <s v="Lewis and Clark County"/>
    <s v="Montana"/>
    <n v="2010"/>
    <n v="61643"/>
    <n v="30441"/>
    <n v="31202"/>
    <n v="3636.9369999999999"/>
    <n v="8075.2330000000002"/>
    <n v="7951.9470000000001"/>
    <n v="6904.0159999999996"/>
    <n v="7582.0889999999999"/>
    <n v="10294.380999999999"/>
    <n v="8814.9490000000005"/>
    <n v="4438.2960000000003"/>
    <n v="2835.578"/>
    <n v="986.28800000000001"/>
    <x v="89"/>
    <s v="Montana, 2010"/>
  </r>
  <r>
    <s v="Liberty County"/>
    <s v="Montana"/>
    <n v="2010"/>
    <n v="2261"/>
    <n v="1163"/>
    <n v="1098"/>
    <n v="81.396000000000001"/>
    <n v="316.53999999999996"/>
    <n v="323.32299999999998"/>
    <n v="151.48700000000002"/>
    <n v="230.62200000000001"/>
    <n v="449.93900000000002"/>
    <n v="278.10300000000001"/>
    <n v="241.92700000000002"/>
    <n v="133.399"/>
    <n v="49.741999999999997"/>
    <x v="89"/>
    <s v="Montana, 2010"/>
  </r>
  <r>
    <s v="Lincoln County"/>
    <s v="Montana"/>
    <n v="2010"/>
    <n v="19507"/>
    <n v="9839"/>
    <n v="9668"/>
    <n v="838.80100000000004"/>
    <n v="2087.2489999999998"/>
    <n v="2048.2350000000001"/>
    <n v="1599.5740000000001"/>
    <n v="2106.7559999999999"/>
    <n v="3394.2179999999998"/>
    <n v="3628.3019999999997"/>
    <n v="2399.3609999999999"/>
    <n v="1150.913"/>
    <n v="273.09800000000001"/>
    <x v="89"/>
    <s v="Montana, 2010"/>
  </r>
  <r>
    <s v="McCone County"/>
    <s v="Montana"/>
    <n v="2010"/>
    <n v="1714"/>
    <n v="850"/>
    <n v="864"/>
    <n v="150.83199999999999"/>
    <n v="217.678"/>
    <n v="145.69"/>
    <n v="118.26599999999999"/>
    <n v="191.96800000000002"/>
    <n v="327.37400000000002"/>
    <n v="209.108"/>
    <n v="171.4"/>
    <n v="140.548"/>
    <n v="42.85"/>
    <x v="89"/>
    <s v="Montana, 2010"/>
  </r>
  <r>
    <s v="Meagher County"/>
    <s v="Montana"/>
    <n v="2010"/>
    <n v="2024"/>
    <n v="1006"/>
    <n v="1018"/>
    <n v="172.04"/>
    <n v="212.51999999999998"/>
    <n v="216.56799999999998"/>
    <n v="246.928"/>
    <n v="210.49600000000001"/>
    <n v="325.86400000000003"/>
    <n v="291.45600000000002"/>
    <n v="155.84800000000001"/>
    <n v="125.488"/>
    <n v="66.792000000000002"/>
    <x v="89"/>
    <s v="Montana, 2010"/>
  </r>
  <r>
    <s v="Mineral County"/>
    <s v="Montana"/>
    <n v="2010"/>
    <n v="4193"/>
    <n v="2100"/>
    <n v="2093"/>
    <n v="239.001"/>
    <n v="448.65099999999995"/>
    <n v="469.61599999999999"/>
    <n v="331.24699999999996"/>
    <n v="452.84400000000005"/>
    <n v="683.45900000000006"/>
    <n v="729.58200000000011"/>
    <n v="528.31799999999998"/>
    <n v="259.96600000000001"/>
    <n v="54.509"/>
    <x v="89"/>
    <s v="Montana, 2010"/>
  </r>
  <r>
    <s v="Missoula County"/>
    <s v="Montana"/>
    <n v="2010"/>
    <n v="107288"/>
    <n v="53850"/>
    <n v="53438"/>
    <n v="5900.84"/>
    <n v="12123.544"/>
    <n v="20599.295999999998"/>
    <n v="16200.487999999999"/>
    <n v="12659.984"/>
    <n v="15234.896000000001"/>
    <n v="12767.272000000001"/>
    <n v="6329.9920000000002"/>
    <n v="3755.08"/>
    <n v="1609.32"/>
    <x v="89"/>
    <s v="Montana, 2010"/>
  </r>
  <r>
    <s v="Musselshell County"/>
    <s v="Montana"/>
    <n v="2010"/>
    <n v="4339"/>
    <n v="2097"/>
    <n v="2242"/>
    <n v="190.916"/>
    <n v="451.25599999999997"/>
    <n v="433.9"/>
    <n v="290.71300000000002"/>
    <n v="481.62899999999996"/>
    <n v="837.42700000000002"/>
    <n v="850.44399999999996"/>
    <n v="468.61199999999997"/>
    <n v="221.28899999999999"/>
    <n v="117.15300000000001"/>
    <x v="89"/>
    <s v="Montana, 2010"/>
  </r>
  <r>
    <s v="Park County"/>
    <s v="Montana"/>
    <n v="2010"/>
    <n v="15752"/>
    <n v="7800"/>
    <n v="7952"/>
    <n v="771.84799999999996"/>
    <n v="1842.9839999999999"/>
    <n v="1386.1759999999999"/>
    <n v="1779.9760000000001"/>
    <n v="2158.0240000000003"/>
    <n v="2819.6080000000002"/>
    <n v="2520.3199999999997"/>
    <n v="1323.1680000000001"/>
    <n v="693.08799999999997"/>
    <n v="425.30399999999997"/>
    <x v="89"/>
    <s v="Montana, 2010"/>
  </r>
  <r>
    <s v="Petroleum County"/>
    <s v="Montana"/>
    <n v="2010"/>
    <n v="598"/>
    <n v="339"/>
    <n v="259"/>
    <n v="29.9"/>
    <n v="98.072000000000003"/>
    <n v="20.332000000000001"/>
    <n v="92.69"/>
    <n v="74.152000000000001"/>
    <n v="101.66"/>
    <n v="63.388000000000005"/>
    <n v="63.986000000000004"/>
    <n v="53.82"/>
    <n v="0"/>
    <x v="89"/>
    <s v="Montana, 2010"/>
  </r>
  <r>
    <s v="Phillips County"/>
    <s v="Montana"/>
    <n v="2010"/>
    <n v="4206"/>
    <n v="2084"/>
    <n v="2122"/>
    <n v="164.03399999999999"/>
    <n v="559.39799999999991"/>
    <n v="433.21799999999996"/>
    <n v="353.30399999999997"/>
    <n v="416.39400000000001"/>
    <n v="807.55199999999991"/>
    <n v="605.66399999999999"/>
    <n v="437.42399999999998"/>
    <n v="273.39"/>
    <n v="164.03399999999999"/>
    <x v="89"/>
    <s v="Montana, 2010"/>
  </r>
  <r>
    <s v="Pondera County"/>
    <s v="Montana"/>
    <n v="2010"/>
    <n v="6145"/>
    <n v="2994"/>
    <n v="3151"/>
    <n v="405.57"/>
    <n v="841.86500000000001"/>
    <n v="712.81999999999994"/>
    <n v="614.5"/>
    <n v="694.38499999999999"/>
    <n v="1007.78"/>
    <n v="749.69"/>
    <n v="497.745"/>
    <n v="473.16499999999996"/>
    <n v="147.47999999999999"/>
    <x v="89"/>
    <s v="Montana, 2010"/>
  </r>
  <r>
    <s v="Powder River County"/>
    <s v="Montana"/>
    <n v="2010"/>
    <n v="1659"/>
    <n v="851"/>
    <n v="808"/>
    <n v="74.655000000000001"/>
    <n v="209.03399999999999"/>
    <n v="212.352"/>
    <n v="136.03800000000001"/>
    <n v="150.96899999999999"/>
    <n v="300.279"/>
    <n v="248.85000000000002"/>
    <n v="124.42500000000001"/>
    <n v="145.99199999999999"/>
    <n v="56.405999999999999"/>
    <x v="89"/>
    <s v="Montana, 2010"/>
  </r>
  <r>
    <s v="Powell County"/>
    <s v="Montana"/>
    <n v="2010"/>
    <n v="7077"/>
    <n v="4346"/>
    <n v="2731"/>
    <n v="283.08"/>
    <n v="644.00700000000006"/>
    <n v="828.00900000000001"/>
    <n v="757.23900000000003"/>
    <n v="1075.704"/>
    <n v="1351.7069999999999"/>
    <n v="1012.011"/>
    <n v="651.08400000000006"/>
    <n v="311.38800000000003"/>
    <n v="141.54"/>
    <x v="89"/>
    <s v="Montana, 2010"/>
  </r>
  <r>
    <s v="Prairie County"/>
    <s v="Montana"/>
    <n v="2010"/>
    <n v="1089"/>
    <n v="547"/>
    <n v="542"/>
    <n v="6.5339999999999998"/>
    <n v="99.09899999999999"/>
    <n v="136.125"/>
    <n v="64.251000000000005"/>
    <n v="78.408000000000001"/>
    <n v="145.92599999999999"/>
    <n v="246.114"/>
    <n v="151.37099999999998"/>
    <n v="98.009999999999991"/>
    <n v="64.251000000000005"/>
    <x v="89"/>
    <s v="Montana, 2010"/>
  </r>
  <r>
    <s v="Ravalli County"/>
    <s v="Montana"/>
    <n v="2010"/>
    <n v="40013"/>
    <n v="19861"/>
    <n v="20152"/>
    <n v="2320.7539999999999"/>
    <n v="5001.625"/>
    <n v="4321.4040000000005"/>
    <n v="3521.1440000000002"/>
    <n v="4761.5470000000005"/>
    <n v="6442.0930000000008"/>
    <n v="6322.0540000000001"/>
    <n v="4121.3389999999999"/>
    <n v="2200.7150000000001"/>
    <n v="960.31200000000001"/>
    <x v="89"/>
    <s v="Montana, 2010"/>
  </r>
  <r>
    <s v="Richland County"/>
    <s v="Montana"/>
    <n v="2010"/>
    <n v="9498"/>
    <n v="4966"/>
    <n v="4532"/>
    <n v="607.87199999999996"/>
    <n v="1196.748"/>
    <n v="1158.7560000000001"/>
    <n v="1111.2660000000001"/>
    <n v="1063.7760000000001"/>
    <n v="1652.652"/>
    <n v="1291.7280000000001"/>
    <n v="721.84799999999996"/>
    <n v="465.40200000000004"/>
    <n v="246.94800000000001"/>
    <x v="89"/>
    <s v="Montana, 2010"/>
  </r>
  <r>
    <s v="Roosevelt County"/>
    <s v="Montana"/>
    <n v="2010"/>
    <n v="10273"/>
    <n v="5042"/>
    <n v="5231"/>
    <n v="914.29700000000003"/>
    <n v="1725.864"/>
    <n v="1746.4099999999999"/>
    <n v="904.024"/>
    <n v="1232.76"/>
    <n v="1489.585"/>
    <n v="1109.4839999999999"/>
    <n v="606.10699999999997"/>
    <n v="400.64699999999999"/>
    <n v="133.54900000000001"/>
    <x v="89"/>
    <s v="Montana, 2010"/>
  </r>
  <r>
    <s v="Rosebud County"/>
    <s v="Montana"/>
    <n v="2010"/>
    <n v="9134"/>
    <n v="4558"/>
    <n v="4576"/>
    <n v="785.524"/>
    <n v="1507.1100000000001"/>
    <n v="1260.492"/>
    <n v="794.65800000000002"/>
    <n v="1169.152"/>
    <n v="1397.502"/>
    <n v="1214.8220000000001"/>
    <n v="557.17399999999998"/>
    <n v="337.95799999999997"/>
    <n v="100.474"/>
    <x v="89"/>
    <s v="Montana, 2010"/>
  </r>
  <r>
    <s v="Sanders County"/>
    <s v="Montana"/>
    <n v="2010"/>
    <n v="11366"/>
    <n v="5817"/>
    <n v="5549"/>
    <n v="534.202"/>
    <n v="1261.626"/>
    <n v="1193.43"/>
    <n v="932.01199999999994"/>
    <n v="1125.2339999999999"/>
    <n v="1886.7559999999999"/>
    <n v="2102.71"/>
    <n v="1386.652"/>
    <n v="727.42399999999998"/>
    <n v="227.32"/>
    <x v="89"/>
    <s v="Montana, 2010"/>
  </r>
  <r>
    <s v="Sheridan County"/>
    <s v="Montana"/>
    <n v="2010"/>
    <n v="3505"/>
    <n v="1715"/>
    <n v="1790"/>
    <n v="164.73500000000001"/>
    <n v="403.07499999999999"/>
    <n v="189.26999999999998"/>
    <n v="361.01499999999999"/>
    <n v="346.995"/>
    <n v="630.90000000000009"/>
    <n v="529.255"/>
    <n v="346.995"/>
    <n v="361.01499999999999"/>
    <n v="168.24"/>
    <x v="89"/>
    <s v="Montana, 2010"/>
  </r>
  <r>
    <s v="Silver Bow County"/>
    <s v="Montana"/>
    <n v="2010"/>
    <n v="33797"/>
    <n v="16900"/>
    <n v="16897"/>
    <n v="1892.6320000000001"/>
    <n v="4123.2340000000004"/>
    <n v="4731.58"/>
    <n v="3650.076"/>
    <n v="4123.2340000000004"/>
    <n v="5407.52"/>
    <n v="4427.4070000000002"/>
    <n v="2838.9479999999999"/>
    <n v="1791.241"/>
    <n v="844.92499999999995"/>
    <x v="89"/>
    <s v="Montana, 2010"/>
  </r>
  <r>
    <s v="Stillwater County"/>
    <s v="Montana"/>
    <n v="2010"/>
    <n v="8934"/>
    <n v="4584"/>
    <n v="4350"/>
    <n v="527.10599999999999"/>
    <n v="1152.4859999999999"/>
    <n v="866.59800000000007"/>
    <n v="848.73"/>
    <n v="1072.08"/>
    <n v="1572.384"/>
    <n v="1483.0439999999999"/>
    <n v="821.928"/>
    <n v="419.89800000000002"/>
    <n v="169.74600000000001"/>
    <x v="89"/>
    <s v="Montana, 2010"/>
  </r>
  <r>
    <s v="Sweet Grass County"/>
    <s v="Montana"/>
    <n v="2010"/>
    <n v="3717"/>
    <n v="1990"/>
    <n v="1727"/>
    <n v="226.73699999999999"/>
    <n v="509.22900000000004"/>
    <n v="286.209"/>
    <n v="334.53"/>
    <n v="483.21000000000004"/>
    <n v="557.54999999999995"/>
    <n v="683.928"/>
    <n v="301.077"/>
    <n v="211.86900000000003"/>
    <n v="118.944"/>
    <x v="89"/>
    <s v="Montana, 2010"/>
  </r>
  <r>
    <s v="Teton County"/>
    <s v="Montana"/>
    <n v="2010"/>
    <n v="6105"/>
    <n v="2995"/>
    <n v="3110"/>
    <n v="323.565"/>
    <n v="793.65"/>
    <n v="695.97"/>
    <n v="518.92499999999995"/>
    <n v="702.07500000000005"/>
    <n v="982.90499999999997"/>
    <n v="842.49"/>
    <n v="665.44499999999994"/>
    <n v="372.40499999999997"/>
    <n v="225.88499999999999"/>
    <x v="89"/>
    <s v="Montana, 2010"/>
  </r>
  <r>
    <s v="Toole County"/>
    <s v="Montana"/>
    <n v="2010"/>
    <n v="5143"/>
    <n v="2804"/>
    <n v="2339"/>
    <n v="262.29300000000001"/>
    <n v="601.73099999999999"/>
    <n v="576.01600000000008"/>
    <n v="694.30500000000006"/>
    <n v="673.73299999999995"/>
    <n v="930.88300000000004"/>
    <n v="699.44799999999998"/>
    <n v="354.86699999999996"/>
    <n v="210.863"/>
    <n v="138.86099999999999"/>
    <x v="89"/>
    <s v="Montana, 2010"/>
  </r>
  <r>
    <s v="Treasure County"/>
    <s v="Montana"/>
    <n v="2010"/>
    <n v="848"/>
    <n v="486"/>
    <n v="362"/>
    <n v="61.904000000000003"/>
    <n v="91.584000000000003"/>
    <n v="124.65600000000001"/>
    <n v="72.08"/>
    <n v="66.144000000000005"/>
    <n v="131.44"/>
    <n v="139.92000000000002"/>
    <n v="63.6"/>
    <n v="51.727999999999994"/>
    <n v="44.944000000000003"/>
    <x v="89"/>
    <s v="Montana, 2010"/>
  </r>
  <r>
    <s v="Valley County"/>
    <s v="Montana"/>
    <n v="2010"/>
    <n v="7345"/>
    <n v="3661"/>
    <n v="3684"/>
    <n v="396.63"/>
    <n v="1013.61"/>
    <n v="778.57"/>
    <n v="683.08500000000004"/>
    <n v="800.60500000000002"/>
    <n v="1167.855"/>
    <n v="1028.3"/>
    <n v="749.19"/>
    <n v="587.59999999999991"/>
    <n v="139.55500000000001"/>
    <x v="89"/>
    <s v="Montana, 2010"/>
  </r>
  <r>
    <s v="Wheatland County"/>
    <s v="Montana"/>
    <n v="2010"/>
    <n v="2118"/>
    <n v="1001"/>
    <n v="1117"/>
    <n v="131.316"/>
    <n v="184.26599999999999"/>
    <n v="241.452"/>
    <n v="163.08599999999998"/>
    <n v="139.78800000000001"/>
    <n v="368.53200000000004"/>
    <n v="345.23400000000004"/>
    <n v="256.27800000000002"/>
    <n v="175.79399999999998"/>
    <n v="112.254"/>
    <x v="89"/>
    <s v="Montana, 2010"/>
  </r>
  <r>
    <s v="Wibaux County"/>
    <s v="Montana"/>
    <n v="2010"/>
    <n v="1067"/>
    <n v="565"/>
    <n v="502"/>
    <n v="25.608000000000001"/>
    <n v="132.30799999999999"/>
    <n v="139.77699999999999"/>
    <n v="84.293000000000006"/>
    <n v="86.426999999999992"/>
    <n v="180.32300000000001"/>
    <n v="187.792"/>
    <n v="109.90100000000001"/>
    <n v="80.025000000000006"/>
    <n v="38.411999999999999"/>
    <x v="89"/>
    <s v="Montana, 2010"/>
  </r>
  <r>
    <s v="Yellowstone County"/>
    <s v="Montana"/>
    <n v="2010"/>
    <n v="144050"/>
    <n v="70283"/>
    <n v="73767"/>
    <n v="9651.35"/>
    <n v="18726.5"/>
    <n v="18870.55"/>
    <n v="19014.599999999999"/>
    <n v="18438.400000000001"/>
    <n v="22039.65"/>
    <n v="17286"/>
    <n v="10227.549999999999"/>
    <n v="7346.55"/>
    <n v="2736.95"/>
    <x v="89"/>
    <s v="Montana, 2010"/>
  </r>
  <r>
    <s v="Adams County"/>
    <s v="Nebraska"/>
    <n v="2010"/>
    <n v="31126"/>
    <n v="15503"/>
    <n v="15623"/>
    <n v="2147.694"/>
    <n v="4108.6319999999996"/>
    <n v="4949.0339999999997"/>
    <n v="3486.1120000000001"/>
    <n v="3517.2380000000003"/>
    <n v="4482.1440000000002"/>
    <n v="3610.616"/>
    <n v="2147.694"/>
    <n v="1805.308"/>
    <n v="809.27599999999995"/>
    <x v="74"/>
    <s v="Nebraska, 2010"/>
  </r>
  <r>
    <s v="Antelope County"/>
    <s v="Nebraska"/>
    <n v="2010"/>
    <n v="6742"/>
    <n v="3369"/>
    <n v="3373"/>
    <n v="424.74599999999998"/>
    <n v="869.71799999999996"/>
    <n v="748.36200000000008"/>
    <n v="620.26400000000001"/>
    <n v="687.68399999999997"/>
    <n v="1098.9459999999999"/>
    <n v="916.91200000000003"/>
    <n v="647.23199999999997"/>
    <n v="505.65"/>
    <n v="229.22800000000001"/>
    <x v="74"/>
    <s v="Nebraska, 2010"/>
  </r>
  <r>
    <s v="Arthur County"/>
    <s v="Nebraska"/>
    <n v="2010"/>
    <n v="426"/>
    <n v="215"/>
    <n v="211"/>
    <n v="28.116"/>
    <n v="80.94"/>
    <n v="31.95"/>
    <n v="48.989999999999995"/>
    <n v="59.213999999999999"/>
    <n v="48.99"/>
    <n v="51.972000000000001"/>
    <n v="53.25"/>
    <n v="23.003999999999998"/>
    <n v="0"/>
    <x v="74"/>
    <s v="Nebraska, 2010"/>
  </r>
  <r>
    <s v="Logan County"/>
    <s v="Nebraska"/>
    <n v="2010"/>
    <n v="720"/>
    <n v="361"/>
    <n v="359"/>
    <n v="54"/>
    <n v="88.56"/>
    <n v="82.8"/>
    <n v="40.32"/>
    <n v="77.039999999999992"/>
    <n v="159.12"/>
    <n v="98.64"/>
    <n v="51.84"/>
    <n v="41.04"/>
    <n v="25.92"/>
    <x v="74"/>
    <s v="Nebraska, 2010"/>
  </r>
  <r>
    <s v="Blaine County"/>
    <s v="Nebraska"/>
    <n v="2010"/>
    <n v="539"/>
    <n v="286"/>
    <n v="253"/>
    <n v="36.113"/>
    <n v="39.347000000000001"/>
    <n v="50.126999999999995"/>
    <n v="57.134"/>
    <n v="40.963999999999999"/>
    <n v="95.942000000000007"/>
    <n v="98.097999999999999"/>
    <n v="98.097999999999999"/>
    <n v="17.247999999999998"/>
    <n v="7.0069999999999997"/>
    <x v="74"/>
    <s v="Nebraska, 2010"/>
  </r>
  <r>
    <s v="Boone County"/>
    <s v="Nebraska"/>
    <n v="2010"/>
    <n v="5553"/>
    <n v="2773"/>
    <n v="2780"/>
    <n v="305.41500000000002"/>
    <n v="727.44299999999998"/>
    <n v="683.01900000000001"/>
    <n v="444.24"/>
    <n v="627.48900000000003"/>
    <n v="938.45699999999999"/>
    <n v="677.46600000000001"/>
    <n v="483.11099999999999"/>
    <n v="466.452"/>
    <n v="211.01400000000001"/>
    <x v="74"/>
    <s v="Nebraska, 2010"/>
  </r>
  <r>
    <s v="Big Horn County"/>
    <s v="Wyoming"/>
    <n v="2010"/>
    <n v="11372"/>
    <n v="5632"/>
    <n v="5740"/>
    <n v="796.04"/>
    <n v="1512.4760000000001"/>
    <n v="1466.9880000000001"/>
    <n v="1205.432"/>
    <n v="1285.0360000000001"/>
    <n v="1819.52"/>
    <n v="1580.7080000000001"/>
    <n v="784.66800000000001"/>
    <n v="557.22800000000007"/>
    <n v="352.53199999999998"/>
    <x v="81"/>
    <s v="Wyoming, 2010"/>
  </r>
  <r>
    <s v="Boyd County"/>
    <s v="Nebraska"/>
    <n v="2010"/>
    <n v="2107"/>
    <n v="1116"/>
    <n v="991"/>
    <n v="94.814999999999998"/>
    <n v="290.76600000000002"/>
    <n v="212.80700000000002"/>
    <n v="162.23899999999998"/>
    <n v="252.84000000000003"/>
    <n v="322.37099999999998"/>
    <n v="280.23099999999999"/>
    <n v="254.947"/>
    <n v="164.346"/>
    <n v="73.745000000000005"/>
    <x v="74"/>
    <s v="Nebraska, 2010"/>
  </r>
  <r>
    <s v="Brown County"/>
    <s v="Nebraska"/>
    <n v="2010"/>
    <n v="3192"/>
    <n v="1502"/>
    <n v="1690"/>
    <n v="181.94399999999999"/>
    <n v="405.38400000000001"/>
    <n v="316.00800000000004"/>
    <n v="261.74399999999997"/>
    <n v="312.81600000000003"/>
    <n v="430.91999999999996"/>
    <n v="446.88"/>
    <n v="306.43200000000002"/>
    <n v="347.928"/>
    <n v="185.136"/>
    <x v="74"/>
    <s v="Nebraska, 2010"/>
  </r>
  <r>
    <s v="Buffalo County"/>
    <s v="Nebraska"/>
    <n v="2010"/>
    <n v="45437"/>
    <n v="22485"/>
    <n v="22952"/>
    <n v="3226.027"/>
    <n v="5725.0619999999999"/>
    <n v="9541.77"/>
    <n v="5952.2469999999994"/>
    <n v="5179.8180000000002"/>
    <n v="5861.3729999999996"/>
    <n v="4498.2629999999999"/>
    <n v="2589.9090000000001"/>
    <n v="1817.48"/>
    <n v="1090.4880000000001"/>
    <x v="74"/>
    <s v="Nebraska, 2010"/>
  </r>
  <r>
    <s v="Burt County"/>
    <s v="Nebraska"/>
    <n v="2010"/>
    <n v="6964"/>
    <n v="3418"/>
    <n v="3546"/>
    <n v="396.94799999999998"/>
    <n v="870.5"/>
    <n v="703.36400000000003"/>
    <n v="584.976"/>
    <n v="800.86"/>
    <n v="1058.528"/>
    <n v="933.17599999999993"/>
    <n v="738.18399999999997"/>
    <n v="598.904"/>
    <n v="271.596"/>
    <x v="74"/>
    <s v="Nebraska, 2010"/>
  </r>
  <r>
    <s v="Butler County"/>
    <s v="Nebraska"/>
    <n v="2010"/>
    <n v="8382"/>
    <n v="4207"/>
    <n v="4175"/>
    <n v="461.01"/>
    <n v="1223.7719999999999"/>
    <n v="896.87400000000002"/>
    <n v="804.67200000000003"/>
    <n v="980.69399999999996"/>
    <n v="1366.2660000000001"/>
    <n v="1081.278"/>
    <n v="704.08799999999997"/>
    <n v="595.12200000000007"/>
    <n v="259.84199999999998"/>
    <x v="74"/>
    <s v="Nebraska, 2010"/>
  </r>
  <r>
    <s v="Cedar County"/>
    <s v="Nebraska"/>
    <n v="2010"/>
    <n v="8906"/>
    <n v="4495"/>
    <n v="4411"/>
    <n v="578.89"/>
    <n v="1255.7460000000001"/>
    <n v="1059.8139999999999"/>
    <n v="757.01"/>
    <n v="979.66"/>
    <n v="1433.866"/>
    <n v="1024.19"/>
    <n v="748.10400000000004"/>
    <n v="739.19800000000009"/>
    <n v="320.61599999999999"/>
    <x v="74"/>
    <s v="Nebraska, 2010"/>
  </r>
  <r>
    <s v="Chase County"/>
    <s v="Nebraska"/>
    <n v="2010"/>
    <n v="3927"/>
    <n v="1952"/>
    <n v="1975"/>
    <n v="259.18200000000002"/>
    <n v="502.65600000000001"/>
    <n v="416.262"/>
    <n v="306.30599999999998"/>
    <n v="498.72900000000004"/>
    <n v="647.95499999999993"/>
    <n v="479.09399999999999"/>
    <n v="357.35699999999997"/>
    <n v="294.52499999999998"/>
    <n v="161.00700000000001"/>
    <x v="74"/>
    <s v="Nebraska, 2010"/>
  </r>
  <r>
    <s v="Cherry County"/>
    <s v="Nebraska"/>
    <n v="2010"/>
    <n v="5783"/>
    <n v="2853"/>
    <n v="2930"/>
    <n v="370.11200000000002"/>
    <n v="728.65800000000002"/>
    <n v="607.21499999999992"/>
    <n v="543.60200000000009"/>
    <n v="722.875"/>
    <n v="907.93100000000004"/>
    <n v="711.30899999999997"/>
    <n v="589.86599999999999"/>
    <n v="381.678"/>
    <n v="213.971"/>
    <x v="74"/>
    <s v="Nebraska, 2010"/>
  </r>
  <r>
    <s v="Cheyenne County"/>
    <s v="Nebraska"/>
    <n v="2010"/>
    <n v="10049"/>
    <n v="5007"/>
    <n v="5042"/>
    <n v="653.18499999999995"/>
    <n v="1376.713"/>
    <n v="1085.2919999999999"/>
    <n v="1276.223"/>
    <n v="1236.027"/>
    <n v="1648.0360000000001"/>
    <n v="1195.8309999999999"/>
    <n v="713.47900000000004"/>
    <n v="683.33199999999999"/>
    <n v="190.93100000000001"/>
    <x v="74"/>
    <s v="Nebraska, 2010"/>
  </r>
  <r>
    <s v="Clay County"/>
    <s v="Nebraska"/>
    <n v="2010"/>
    <n v="6554"/>
    <n v="3253"/>
    <n v="3301"/>
    <n v="373.57799999999997"/>
    <n v="963.4380000000001"/>
    <n v="793.03399999999999"/>
    <n v="550.53600000000006"/>
    <n v="766.81799999999998"/>
    <n v="1061.748"/>
    <n v="878.23599999999999"/>
    <n v="537.428"/>
    <n v="399.79399999999998"/>
    <n v="229.39"/>
    <x v="74"/>
    <s v="Nebraska, 2010"/>
  </r>
  <r>
    <s v="Colfax County"/>
    <s v="Nebraska"/>
    <n v="2010"/>
    <n v="10201"/>
    <n v="5303"/>
    <n v="4898"/>
    <n v="907.88900000000001"/>
    <n v="1448.5419999999999"/>
    <n v="1468.944"/>
    <n v="1254.723"/>
    <n v="1254.723"/>
    <n v="1346.5319999999999"/>
    <n v="1040.502"/>
    <n v="663.06500000000005"/>
    <n v="601.85900000000004"/>
    <n v="234.62299999999999"/>
    <x v="74"/>
    <s v="Nebraska, 2010"/>
  </r>
  <r>
    <s v="Cuming County"/>
    <s v="Nebraska"/>
    <n v="2010"/>
    <n v="9243"/>
    <n v="4577"/>
    <n v="4666"/>
    <n v="526.851"/>
    <n v="1303.2629999999999"/>
    <n v="1072.1880000000001"/>
    <n v="813.38400000000001"/>
    <n v="1081.431"/>
    <n v="1488.123"/>
    <n v="1044.4590000000001"/>
    <n v="813.38400000000001"/>
    <n v="776.41200000000003"/>
    <n v="314.262"/>
    <x v="74"/>
    <s v="Nebraska, 2010"/>
  </r>
  <r>
    <s v="Custer County"/>
    <s v="Nebraska"/>
    <n v="2010"/>
    <n v="11001"/>
    <n v="5418"/>
    <n v="5583"/>
    <n v="638.05799999999999"/>
    <n v="1507.1369999999999"/>
    <n v="1188.1079999999999"/>
    <n v="1001.0910000000001"/>
    <n v="1221.1109999999999"/>
    <n v="1694.154"/>
    <n v="1463.133"/>
    <n v="1056.096"/>
    <n v="858.07799999999997"/>
    <n v="385.03500000000003"/>
    <x v="74"/>
    <s v="Nebraska, 2010"/>
  </r>
  <r>
    <s v="Dakota County"/>
    <s v="Nebraska"/>
    <n v="2010"/>
    <n v="20674"/>
    <n v="10444"/>
    <n v="10230"/>
    <n v="1715.942"/>
    <n v="3142.4480000000003"/>
    <n v="3101.1000000000004"/>
    <n v="2811.6639999999998"/>
    <n v="2625.598"/>
    <n v="2687.62"/>
    <n v="2212.1179999999999"/>
    <n v="1302.462"/>
    <n v="806.28600000000006"/>
    <n v="268.762"/>
    <x v="74"/>
    <s v="Nebraska, 2010"/>
  </r>
  <r>
    <s v="Deuel County"/>
    <s v="Nebraska"/>
    <n v="2010"/>
    <n v="1963"/>
    <n v="940"/>
    <n v="1023"/>
    <n v="102.07599999999999"/>
    <n v="194.33699999999999"/>
    <n v="194.33699999999999"/>
    <n v="160.96600000000001"/>
    <n v="184.52199999999999"/>
    <n v="355.303"/>
    <n v="286.59799999999996"/>
    <n v="253.227"/>
    <n v="166.85500000000002"/>
    <n v="64.778999999999996"/>
    <x v="74"/>
    <s v="Nebraska, 2010"/>
  </r>
  <r>
    <s v="Dixon County"/>
    <s v="Nebraska"/>
    <n v="2010"/>
    <n v="6000"/>
    <n v="2968"/>
    <n v="3032"/>
    <n v="402"/>
    <n v="912"/>
    <n v="672"/>
    <n v="654"/>
    <n v="696"/>
    <n v="888"/>
    <n v="744"/>
    <n v="480"/>
    <n v="384"/>
    <n v="186"/>
    <x v="74"/>
    <s v="Nebraska, 2010"/>
  </r>
  <r>
    <s v="Dodge County"/>
    <s v="Nebraska"/>
    <n v="2010"/>
    <n v="36621"/>
    <n v="17800"/>
    <n v="18821"/>
    <n v="2416.9859999999999"/>
    <n v="4760.7299999999996"/>
    <n v="4724.1090000000004"/>
    <n v="4284.6570000000002"/>
    <n v="4284.6570000000002"/>
    <n v="5236.8029999999999"/>
    <n v="4211.415"/>
    <n v="3076.1639999999998"/>
    <n v="2453.607"/>
    <n v="1135.251"/>
    <x v="74"/>
    <s v="Nebraska, 2010"/>
  </r>
  <r>
    <s v="Douglas County"/>
    <s v="Nebraska"/>
    <n v="2010"/>
    <n v="505545"/>
    <n v="248260"/>
    <n v="257285"/>
    <n v="39432.51"/>
    <n v="71281.845000000001"/>
    <n v="73304.024999999994"/>
    <n v="77853.929999999993"/>
    <n v="68248.574999999997"/>
    <n v="69765.209999999992"/>
    <n v="52071.134999999995"/>
    <n v="27299.43"/>
    <n v="18199.62"/>
    <n v="8088.72"/>
    <x v="74"/>
    <s v="Nebraska, 2010"/>
  </r>
  <r>
    <s v="Fillmore County"/>
    <s v="Nebraska"/>
    <n v="2010"/>
    <n v="5953"/>
    <n v="2872"/>
    <n v="3081"/>
    <n v="297.64999999999998"/>
    <n v="761.98400000000004"/>
    <n v="672.68900000000008"/>
    <n v="506.005"/>
    <n v="678.64200000000005"/>
    <n v="904.85599999999999"/>
    <n v="791.74900000000002"/>
    <n v="589.34699999999998"/>
    <n v="464.334"/>
    <n v="291.697"/>
    <x v="74"/>
    <s v="Nebraska, 2010"/>
  </r>
  <r>
    <s v="Franklin County"/>
    <s v="Nebraska"/>
    <n v="2010"/>
    <n v="3229"/>
    <n v="1629"/>
    <n v="1600"/>
    <n v="180.82400000000001"/>
    <n v="381.02199999999999"/>
    <n v="313.21300000000002"/>
    <n v="287.38099999999997"/>
    <n v="322.89999999999998"/>
    <n v="523.09799999999996"/>
    <n v="445.60199999999998"/>
    <n v="345.50299999999999"/>
    <n v="268.00700000000001"/>
    <n v="171.137"/>
    <x v="74"/>
    <s v="Nebraska, 2010"/>
  </r>
  <r>
    <s v="Furnas County"/>
    <s v="Nebraska"/>
    <n v="2010"/>
    <n v="4942"/>
    <n v="2391"/>
    <n v="2551"/>
    <n v="242.15799999999999"/>
    <n v="672.11200000000008"/>
    <n v="528.7940000000001"/>
    <n v="390.41800000000001"/>
    <n v="484.31600000000003"/>
    <n v="790.72"/>
    <n v="721.53200000000004"/>
    <n v="509.02600000000001"/>
    <n v="444.78"/>
    <n v="163.08600000000001"/>
    <x v="74"/>
    <s v="Nebraska, 2010"/>
  </r>
  <r>
    <s v="Gage County"/>
    <s v="Nebraska"/>
    <n v="2010"/>
    <n v="22591"/>
    <n v="11049"/>
    <n v="11542"/>
    <n v="1445.8240000000001"/>
    <n v="2891.6480000000001"/>
    <n v="2665.7380000000003"/>
    <n v="2281.6909999999998"/>
    <n v="2665.7380000000003"/>
    <n v="3546.7870000000003"/>
    <n v="2733.5110000000004"/>
    <n v="2033.19"/>
    <n v="1468.415"/>
    <n v="858.45799999999997"/>
    <x v="74"/>
    <s v="Nebraska, 2010"/>
  </r>
  <r>
    <s v="Garden County"/>
    <s v="Nebraska"/>
    <n v="2010"/>
    <n v="2060"/>
    <n v="1020"/>
    <n v="1040"/>
    <n v="90.64"/>
    <n v="156.56"/>
    <n v="181.28"/>
    <n v="160.68"/>
    <n v="208.06"/>
    <n v="360.5"/>
    <n v="304.88"/>
    <n v="273.98"/>
    <n v="158.62"/>
    <n v="162.74"/>
    <x v="74"/>
    <s v="Nebraska, 2010"/>
  </r>
  <r>
    <s v="Garfield County"/>
    <s v="Nebraska"/>
    <n v="2010"/>
    <n v="2081"/>
    <n v="1053"/>
    <n v="1028"/>
    <n v="58.268000000000001"/>
    <n v="330.87900000000002"/>
    <n v="187.29"/>
    <n v="116.536"/>
    <n v="249.71999999999997"/>
    <n v="430.767"/>
    <n v="222.66699999999997"/>
    <n v="251.80099999999999"/>
    <n v="187.29000000000002"/>
    <n v="47.863"/>
    <x v="74"/>
    <s v="Nebraska, 2010"/>
  </r>
  <r>
    <s v="Hooker County"/>
    <s v="Nebraska"/>
    <n v="2010"/>
    <n v="661"/>
    <n v="366"/>
    <n v="295"/>
    <n v="31.728000000000002"/>
    <n v="74.692999999999998"/>
    <n v="85.93"/>
    <n v="58.167999999999999"/>
    <n v="48.253"/>
    <n v="177.148"/>
    <n v="77.998000000000005"/>
    <n v="67.421999999999997"/>
    <n v="25.117999999999999"/>
    <n v="13.881"/>
    <x v="74"/>
    <s v="Nebraska, 2010"/>
  </r>
  <r>
    <s v="Greeley County"/>
    <s v="Nebraska"/>
    <n v="2010"/>
    <n v="2542"/>
    <n v="1283"/>
    <n v="1259"/>
    <n v="139.81"/>
    <n v="401.63599999999997"/>
    <n v="236.40600000000001"/>
    <n v="289.78800000000001"/>
    <n v="249.11600000000001"/>
    <n v="292.33"/>
    <n v="287.24599999999998"/>
    <n v="287.24599999999998"/>
    <n v="261.82600000000002"/>
    <n v="99.138000000000005"/>
    <x v="74"/>
    <s v="Nebraska, 2010"/>
  </r>
  <r>
    <s v="Hall County"/>
    <s v="Nebraska"/>
    <n v="2010"/>
    <n v="56899"/>
    <n v="28220"/>
    <n v="28679"/>
    <n v="4779.5159999999996"/>
    <n v="8250.3549999999996"/>
    <n v="7339.9709999999995"/>
    <n v="7510.6679999999997"/>
    <n v="7169.2739999999994"/>
    <n v="8079.6579999999994"/>
    <n v="6258.89"/>
    <n v="3641.5360000000001"/>
    <n v="2788.0509999999999"/>
    <n v="1137.98"/>
    <x v="74"/>
    <s v="Nebraska, 2010"/>
  </r>
  <r>
    <s v="Harlan County"/>
    <s v="Nebraska"/>
    <n v="2010"/>
    <n v="3460"/>
    <n v="1716"/>
    <n v="1744"/>
    <n v="183.38"/>
    <n v="411.74"/>
    <n v="314.86"/>
    <n v="249.12"/>
    <n v="415.2"/>
    <n v="570.90000000000009"/>
    <n v="508.62"/>
    <n v="411.74"/>
    <n v="301.02"/>
    <n v="93.42"/>
    <x v="74"/>
    <s v="Nebraska, 2010"/>
  </r>
  <r>
    <s v="Hayes County"/>
    <s v="Nebraska"/>
    <n v="2010"/>
    <n v="1025"/>
    <n v="532"/>
    <n v="493"/>
    <n v="82"/>
    <n v="110.7"/>
    <n v="106.6"/>
    <n v="105.57499999999999"/>
    <n v="77.900000000000006"/>
    <n v="174.25"/>
    <n v="171.17500000000001"/>
    <n v="111.72499999999999"/>
    <n v="59.45"/>
    <n v="27.675000000000001"/>
    <x v="74"/>
    <s v="Nebraska, 2010"/>
  </r>
  <r>
    <s v="Hitchcock County"/>
    <s v="Nebraska"/>
    <n v="2010"/>
    <n v="2925"/>
    <n v="1454"/>
    <n v="1471"/>
    <n v="163.80000000000001"/>
    <n v="336.375"/>
    <n v="277.875"/>
    <n v="286.64999999999998"/>
    <n v="280.8"/>
    <n v="473.85"/>
    <n v="432.9"/>
    <n v="336.375"/>
    <n v="245.7"/>
    <n v="87.75"/>
    <x v="74"/>
    <s v="Nebraska, 2010"/>
  </r>
  <r>
    <s v="Holt County"/>
    <s v="Nebraska"/>
    <n v="2010"/>
    <n v="10479"/>
    <n v="5154"/>
    <n v="5325"/>
    <n v="628.74"/>
    <n v="1362.27"/>
    <n v="1121.2530000000002"/>
    <n v="869.75700000000006"/>
    <n v="1184.127"/>
    <n v="1770.951"/>
    <n v="1372.749"/>
    <n v="985.02599999999995"/>
    <n v="838.32"/>
    <n v="356.286"/>
    <x v="74"/>
    <s v="Nebraska, 2010"/>
  </r>
  <r>
    <s v="Howard County"/>
    <s v="Nebraska"/>
    <n v="2010"/>
    <n v="6302"/>
    <n v="3213"/>
    <n v="3089"/>
    <n v="403.32799999999997"/>
    <n v="857.072"/>
    <n v="686.91800000000001"/>
    <n v="630.20000000000005"/>
    <n v="794.05199999999991"/>
    <n v="951.60199999999998"/>
    <n v="819.26"/>
    <n v="567.17999999999995"/>
    <n v="409.63"/>
    <n v="182.75800000000001"/>
    <x v="74"/>
    <s v="Nebraska, 2010"/>
  </r>
  <r>
    <s v="Jefferson County"/>
    <s v="Nebraska"/>
    <n v="2010"/>
    <n v="7708"/>
    <n v="3732"/>
    <n v="3976"/>
    <n v="431.64800000000002"/>
    <n v="940.37599999999998"/>
    <n v="824.75599999999997"/>
    <n v="716.84400000000005"/>
    <n v="832.46399999999994"/>
    <n v="1163.9079999999999"/>
    <n v="1079.1200000000001"/>
    <n v="763.09199999999998"/>
    <n v="701.428"/>
    <n v="254.364"/>
    <x v="74"/>
    <s v="Nebraska, 2010"/>
  </r>
  <r>
    <s v="Kearney County"/>
    <s v="Nebraska"/>
    <n v="2010"/>
    <n v="6552"/>
    <n v="3241"/>
    <n v="3311"/>
    <n v="406.22399999999999"/>
    <n v="864.86400000000003"/>
    <n v="746.928"/>
    <n v="661.75199999999995"/>
    <n v="838.65599999999995"/>
    <n v="1041.768"/>
    <n v="845.20799999999997"/>
    <n v="537.26400000000001"/>
    <n v="471.74400000000003"/>
    <n v="144.14400000000001"/>
    <x v="74"/>
    <s v="Nebraska, 2010"/>
  </r>
  <r>
    <s v="Keith County"/>
    <s v="Nebraska"/>
    <n v="2010"/>
    <n v="8356"/>
    <n v="4146"/>
    <n v="4210"/>
    <n v="493.00400000000002"/>
    <n v="969.29600000000005"/>
    <n v="802.17599999999993"/>
    <n v="777.10799999999995"/>
    <n v="944.22799999999995"/>
    <n v="1362.028"/>
    <n v="1236.6880000000001"/>
    <n v="960.94"/>
    <n v="518.072"/>
    <n v="284.10399999999998"/>
    <x v="74"/>
    <s v="Nebraska, 2010"/>
  </r>
  <r>
    <s v="Keya Paha County"/>
    <s v="Nebraska"/>
    <n v="2010"/>
    <n v="740"/>
    <n v="336"/>
    <n v="404"/>
    <n v="43.66"/>
    <n v="56.98"/>
    <n v="53.28"/>
    <n v="71.78"/>
    <n v="37.74"/>
    <n v="116.92"/>
    <n v="119.88"/>
    <n v="148"/>
    <n v="60.680000000000007"/>
    <n v="30.34"/>
    <x v="74"/>
    <s v="Nebraska, 2010"/>
  </r>
  <r>
    <s v="Kimball County"/>
    <s v="Nebraska"/>
    <n v="2010"/>
    <n v="3814"/>
    <n v="1906"/>
    <n v="1908"/>
    <n v="209.77"/>
    <n v="484.37799999999999"/>
    <n v="404.28399999999999"/>
    <n v="350.88800000000003"/>
    <n v="392.84199999999998"/>
    <n v="598.798"/>
    <n v="514.89"/>
    <n v="438.61"/>
    <n v="297.49200000000002"/>
    <n v="110.60599999999999"/>
    <x v="74"/>
    <s v="Nebraska, 2010"/>
  </r>
  <r>
    <s v="Knox County"/>
    <s v="Nebraska"/>
    <n v="2010"/>
    <n v="8762"/>
    <n v="4284"/>
    <n v="4478"/>
    <n v="499.43400000000003"/>
    <n v="1217.9180000000001"/>
    <n v="832.3900000000001"/>
    <n v="736.00800000000004"/>
    <n v="955.05799999999999"/>
    <n v="1384.3960000000002"/>
    <n v="1139.06"/>
    <n v="867.4380000000001"/>
    <n v="797.3420000000001"/>
    <n v="324.19400000000002"/>
    <x v="74"/>
    <s v="Nebraska, 2010"/>
  </r>
  <r>
    <s v="Lancaster County"/>
    <s v="Nebraska"/>
    <n v="2010"/>
    <n v="279428"/>
    <n v="139932"/>
    <n v="139496"/>
    <n v="19839.387999999999"/>
    <n v="34369.644"/>
    <n v="53091.32"/>
    <n v="41634.771999999997"/>
    <n v="34369.644"/>
    <n v="37163.923999999999"/>
    <n v="28781.084000000003"/>
    <n v="15089.112000000001"/>
    <n v="10338.835999999999"/>
    <n v="4470.848"/>
    <x v="74"/>
    <s v="Nebraska, 2010"/>
  </r>
  <r>
    <s v="Lincoln County"/>
    <s v="Nebraska"/>
    <n v="2010"/>
    <n v="36167"/>
    <n v="17678"/>
    <n v="18489"/>
    <n v="2459.3560000000002"/>
    <n v="5135.7139999999999"/>
    <n v="4195.3720000000003"/>
    <n v="4557.0419999999995"/>
    <n v="4412.3739999999998"/>
    <n v="5388.8829999999998"/>
    <n v="4557.0419999999995"/>
    <n v="2676.3580000000002"/>
    <n v="1916.8510000000001"/>
    <n v="904.17499999999995"/>
    <x v="74"/>
    <s v="Nebraska, 2010"/>
  </r>
  <r>
    <s v="Loup County"/>
    <s v="Nebraska"/>
    <n v="2010"/>
    <n v="635"/>
    <n v="340"/>
    <n v="295"/>
    <n v="34.29"/>
    <n v="55.245000000000005"/>
    <n v="114.935"/>
    <n v="17.78"/>
    <n v="66.674999999999997"/>
    <n v="147.32"/>
    <n v="74.930000000000007"/>
    <n v="46.99"/>
    <n v="45.72"/>
    <n v="31.114999999999998"/>
    <x v="74"/>
    <s v="Nebraska, 2010"/>
  </r>
  <r>
    <s v="Madison County"/>
    <s v="Nebraska"/>
    <n v="2010"/>
    <n v="34720"/>
    <n v="17058"/>
    <n v="17662"/>
    <n v="2604"/>
    <n v="4652.4799999999996"/>
    <n v="5312.16"/>
    <n v="4201.12"/>
    <n v="3784.48"/>
    <n v="5312.16"/>
    <n v="3888.64"/>
    <n v="2222.08"/>
    <n v="1944.32"/>
    <n v="868"/>
    <x v="74"/>
    <s v="Nebraska, 2010"/>
  </r>
  <r>
    <s v="Merrick County"/>
    <s v="Nebraska"/>
    <n v="2010"/>
    <n v="7784"/>
    <n v="3782"/>
    <n v="4002"/>
    <n v="490.392"/>
    <n v="1066.4079999999999"/>
    <n v="926.29600000000005"/>
    <n v="731.69599999999991"/>
    <n v="934.07999999999993"/>
    <n v="1214.3040000000001"/>
    <n v="1004.136"/>
    <n v="700.56"/>
    <n v="568.23199999999997"/>
    <n v="147.89599999999999"/>
    <x v="74"/>
    <s v="Nebraska, 2010"/>
  </r>
  <r>
    <s v="Morrill County"/>
    <s v="Nebraska"/>
    <n v="2010"/>
    <n v="5071"/>
    <n v="2582"/>
    <n v="2489"/>
    <n v="324.54399999999998"/>
    <n v="694.72700000000009"/>
    <n v="603.44900000000007"/>
    <n v="481.745"/>
    <n v="532.45500000000004"/>
    <n v="867.14100000000008"/>
    <n v="598.37800000000004"/>
    <n v="507.1"/>
    <n v="354.96999999999997"/>
    <n v="111.562"/>
    <x v="74"/>
    <s v="Nebraska, 2010"/>
  </r>
  <r>
    <s v="Union County"/>
    <s v="New Mexico"/>
    <n v="2010"/>
    <n v="3755"/>
    <n v="1888"/>
    <n v="1867"/>
    <n v="221.54499999999999"/>
    <n v="491.90500000000003"/>
    <n v="420.56"/>
    <n v="360.48"/>
    <n v="401.78499999999997"/>
    <n v="619.57500000000005"/>
    <n v="506.92500000000001"/>
    <n v="315.41999999999996"/>
    <n v="311.66499999999996"/>
    <n v="105.14"/>
    <x v="90"/>
    <s v="New Mexico, 2010"/>
  </r>
  <r>
    <s v="Nemaha County"/>
    <s v="Nebraska"/>
    <n v="2010"/>
    <n v="7249"/>
    <n v="3531"/>
    <n v="3718"/>
    <n v="413.19299999999998"/>
    <n v="819.13699999999994"/>
    <n v="1290.3220000000001"/>
    <n v="681.40599999999995"/>
    <n v="761.14499999999998"/>
    <n v="1065.6030000000001"/>
    <n v="935.12099999999998"/>
    <n v="572.67100000000005"/>
    <n v="405.94400000000002"/>
    <n v="297.209"/>
    <x v="74"/>
    <s v="Nebraska, 2010"/>
  </r>
  <r>
    <s v="Nuckolls County"/>
    <s v="Nebraska"/>
    <n v="2010"/>
    <n v="4583"/>
    <n v="2236"/>
    <n v="2347"/>
    <n v="252.065"/>
    <n v="559.12599999999998"/>
    <n v="426.21899999999999"/>
    <n v="366.64"/>
    <n v="467.46600000000001"/>
    <n v="724.11400000000003"/>
    <n v="609.53899999999999"/>
    <n v="527.04500000000007"/>
    <n v="403.30399999999997"/>
    <n v="247.482"/>
    <x v="74"/>
    <s v="Nebraska, 2010"/>
  </r>
  <r>
    <s v="Otoe County"/>
    <s v="Nebraska"/>
    <n v="2010"/>
    <n v="15741"/>
    <n v="7682"/>
    <n v="8059"/>
    <n v="1101.8699999999999"/>
    <n v="2109.2939999999999"/>
    <n v="1715.769"/>
    <n v="1511.136"/>
    <n v="1936.143"/>
    <n v="2455.596"/>
    <n v="1983.366"/>
    <n v="1306.5030000000002"/>
    <n v="1086.1289999999999"/>
    <n v="566.67600000000004"/>
    <x v="74"/>
    <s v="Nebraska, 2010"/>
  </r>
  <r>
    <s v="Pawnee County"/>
    <s v="Nebraska"/>
    <n v="2010"/>
    <n v="2767"/>
    <n v="1370"/>
    <n v="1397"/>
    <n v="132.816"/>
    <n v="318.20500000000004"/>
    <n v="257.33100000000002"/>
    <n v="185.38900000000001"/>
    <n v="326.50599999999997"/>
    <n v="426.11800000000005"/>
    <n v="398.44799999999998"/>
    <n v="309.904"/>
    <n v="268.399"/>
    <n v="143.88399999999999"/>
    <x v="74"/>
    <s v="Nebraska, 2010"/>
  </r>
  <r>
    <s v="Perkins County"/>
    <s v="Nebraska"/>
    <n v="2010"/>
    <n v="2983"/>
    <n v="1543"/>
    <n v="1440"/>
    <n v="167.048"/>
    <n v="450.43299999999999"/>
    <n v="319.18100000000004"/>
    <n v="265.48700000000002"/>
    <n v="366.90899999999999"/>
    <n v="456.399"/>
    <n v="360.94299999999998"/>
    <n v="262.50400000000002"/>
    <n v="208.81"/>
    <n v="119.32"/>
    <x v="74"/>
    <s v="Nebraska, 2010"/>
  </r>
  <r>
    <s v="Phelps County"/>
    <s v="Nebraska"/>
    <n v="2010"/>
    <n v="9234"/>
    <n v="4668"/>
    <n v="4566"/>
    <n v="517.10400000000004"/>
    <n v="1218.8879999999999"/>
    <n v="1052.6759999999999"/>
    <n v="895.69800000000009"/>
    <n v="1228.1219999999998"/>
    <n v="1422.0360000000001"/>
    <n v="1145.0160000000001"/>
    <n v="812.59199999999998"/>
    <n v="692.55"/>
    <n v="249.31800000000001"/>
    <x v="74"/>
    <s v="Nebraska, 2010"/>
  </r>
  <r>
    <s v="Pierce County"/>
    <s v="Nebraska"/>
    <n v="2010"/>
    <n v="7308"/>
    <n v="3684"/>
    <n v="3624"/>
    <n v="453.096"/>
    <n v="1081.5840000000001"/>
    <n v="862.34400000000005"/>
    <n v="752.72399999999993"/>
    <n v="891.57600000000002"/>
    <n v="1147.356"/>
    <n v="876.96"/>
    <n v="591.94800000000009"/>
    <n v="445.78800000000001"/>
    <n v="204.624"/>
    <x v="74"/>
    <s v="Nebraska, 2010"/>
  </r>
  <r>
    <s v="Platte County"/>
    <s v="Nebraska"/>
    <n v="2010"/>
    <n v="31675"/>
    <n v="15706"/>
    <n v="15969"/>
    <n v="2312.2750000000001"/>
    <n v="4751.25"/>
    <n v="4149.4250000000002"/>
    <n v="3325.875"/>
    <n v="3959.375"/>
    <n v="5036.3249999999998"/>
    <n v="3610.95"/>
    <n v="2217.25"/>
    <n v="1710.45"/>
    <n v="601.82500000000005"/>
    <x v="74"/>
    <s v="Nebraska, 2010"/>
  </r>
  <r>
    <s v="Polk County"/>
    <s v="Nebraska"/>
    <n v="2010"/>
    <n v="5412"/>
    <n v="2664"/>
    <n v="2748"/>
    <n v="303.072"/>
    <n v="757.68000000000006"/>
    <n v="524.96400000000006"/>
    <n v="497.904"/>
    <n v="638.61599999999999"/>
    <n v="849.68399999999997"/>
    <n v="768.50400000000002"/>
    <n v="465.43200000000002"/>
    <n v="395.07600000000002"/>
    <n v="211.06800000000001"/>
    <x v="74"/>
    <s v="Nebraska, 2010"/>
  </r>
  <r>
    <s v="Red Willow County"/>
    <s v="Nebraska"/>
    <n v="2010"/>
    <n v="11069"/>
    <n v="5401"/>
    <n v="5668"/>
    <n v="708.41600000000005"/>
    <n v="1328.2800000000002"/>
    <n v="1527.5219999999999"/>
    <n v="1151.1759999999999"/>
    <n v="1151.1759999999999"/>
    <n v="1837.4540000000002"/>
    <n v="1306.1420000000001"/>
    <n v="963.00300000000004"/>
    <n v="719.4849999999999"/>
    <n v="398.48399999999998"/>
    <x v="74"/>
    <s v="Nebraska, 2010"/>
  </r>
  <r>
    <s v="Richardson County"/>
    <s v="Nebraska"/>
    <n v="2010"/>
    <n v="8455"/>
    <n v="4086"/>
    <n v="4369"/>
    <n v="448.11500000000001"/>
    <n v="972.32500000000005"/>
    <n v="938.505"/>
    <n v="727.13"/>
    <n v="955.41499999999996"/>
    <n v="1344.345"/>
    <n v="1183.7"/>
    <n v="879.31999999999994"/>
    <n v="718.67499999999995"/>
    <n v="287.47000000000003"/>
    <x v="74"/>
    <s v="Nebraska, 2010"/>
  </r>
  <r>
    <s v="Rock County"/>
    <s v="Nebraska"/>
    <n v="2010"/>
    <n v="1651"/>
    <n v="806"/>
    <n v="845"/>
    <n v="69.341999999999999"/>
    <n v="212.97899999999998"/>
    <n v="122.17399999999999"/>
    <n v="133.73099999999999"/>
    <n v="175.006"/>
    <n v="345.05899999999997"/>
    <n v="274.06600000000003"/>
    <n v="151.892"/>
    <n v="107.315"/>
    <n v="59.436"/>
    <x v="74"/>
    <s v="Nebraska, 2010"/>
  </r>
  <r>
    <s v="Saline County"/>
    <s v="Nebraska"/>
    <n v="2010"/>
    <n v="14098"/>
    <n v="6931"/>
    <n v="7167"/>
    <n v="944.56600000000003"/>
    <n v="1832.74"/>
    <n v="2636.326"/>
    <n v="1423.8979999999999"/>
    <n v="1818.6419999999998"/>
    <n v="1917.328"/>
    <n v="1395.702"/>
    <n v="944.56600000000003"/>
    <n v="775.3900000000001"/>
    <n v="422.94"/>
    <x v="74"/>
    <s v="Nebraska, 2010"/>
  </r>
  <r>
    <s v="Sarpy County"/>
    <s v="Nebraska"/>
    <n v="2010"/>
    <n v="152180"/>
    <n v="75656"/>
    <n v="76524"/>
    <n v="12935.3"/>
    <n v="24044.440000000002"/>
    <n v="20848.66"/>
    <n v="23131.360000000001"/>
    <n v="22827"/>
    <n v="21609.56"/>
    <n v="14457.099999999999"/>
    <n v="7304.6399999999994"/>
    <n v="3652.3199999999997"/>
    <n v="1065.26"/>
    <x v="74"/>
    <s v="Nebraska, 2010"/>
  </r>
  <r>
    <s v="Saunders County"/>
    <s v="Nebraska"/>
    <n v="2010"/>
    <n v="20543"/>
    <n v="10389"/>
    <n v="10154"/>
    <n v="1376.3810000000001"/>
    <n v="2999.2780000000002"/>
    <n v="2341.902"/>
    <n v="2033.7570000000001"/>
    <n v="2650.0469999999996"/>
    <n v="3410.1379999999999"/>
    <n v="2567.875"/>
    <n v="1643.44"/>
    <n v="1006.607"/>
    <n v="534.11800000000005"/>
    <x v="74"/>
    <s v="Nebraska, 2010"/>
  </r>
  <r>
    <s v="Scotts Bluff County"/>
    <s v="Nebraska"/>
    <n v="2010"/>
    <n v="36569"/>
    <n v="17553"/>
    <n v="19016"/>
    <n v="2596.3989999999999"/>
    <n v="4973.384"/>
    <n v="4717.4009999999998"/>
    <n v="4351.7109999999993"/>
    <n v="4095.7280000000001"/>
    <n v="5229.3670000000002"/>
    <n v="4461.4179999999997"/>
    <n v="2925.52"/>
    <n v="2340.4160000000002"/>
    <n v="841.08699999999999"/>
    <x v="74"/>
    <s v="Nebraska, 2010"/>
  </r>
  <r>
    <s v="Seward County"/>
    <s v="Nebraska"/>
    <n v="2010"/>
    <n v="16628"/>
    <n v="8449"/>
    <n v="8179"/>
    <n v="981.05200000000002"/>
    <n v="2228.152"/>
    <n v="3026.2960000000003"/>
    <n v="1612.9160000000002"/>
    <n v="1912.2199999999998"/>
    <n v="2494.1999999999998"/>
    <n v="1862.336"/>
    <n v="1230.4720000000002"/>
    <n v="964.42399999999998"/>
    <n v="315.93200000000002"/>
    <x v="74"/>
    <s v="Nebraska, 2010"/>
  </r>
  <r>
    <s v="Sheridan County"/>
    <s v="Nebraska"/>
    <n v="2010"/>
    <n v="5538"/>
    <n v="2680"/>
    <n v="2858"/>
    <n v="354.43200000000002"/>
    <n v="725.47799999999995"/>
    <n v="520.572"/>
    <n v="537.18599999999992"/>
    <n v="537.18599999999992"/>
    <n v="825.16200000000003"/>
    <n v="791.93399999999997"/>
    <n v="531.64799999999991"/>
    <n v="448.57799999999997"/>
    <n v="260.286"/>
    <x v="74"/>
    <s v="Nebraska, 2010"/>
  </r>
  <r>
    <s v="Sherman County"/>
    <s v="Nebraska"/>
    <n v="2010"/>
    <n v="3144"/>
    <n v="1566"/>
    <n v="1578"/>
    <n v="191.78399999999999"/>
    <n v="361.56"/>
    <n v="326.976"/>
    <n v="194.928"/>
    <n v="355.27199999999999"/>
    <n v="553.34400000000005"/>
    <n v="490.464"/>
    <n v="336.40800000000002"/>
    <n v="216.93599999999998"/>
    <n v="116.328"/>
    <x v="74"/>
    <s v="Nebraska, 2010"/>
  </r>
  <r>
    <s v="Sioux County"/>
    <s v="Nebraska"/>
    <n v="2010"/>
    <n v="1340"/>
    <n v="675"/>
    <n v="665"/>
    <n v="22.78"/>
    <n v="188.94"/>
    <n v="113.89999999999999"/>
    <n v="101.84"/>
    <n v="146.06"/>
    <n v="246.56"/>
    <n v="239.86"/>
    <n v="131.32"/>
    <n v="108.53999999999999"/>
    <n v="40.200000000000003"/>
    <x v="74"/>
    <s v="Nebraska, 2010"/>
  </r>
  <r>
    <s v="Stanton County"/>
    <s v="Nebraska"/>
    <n v="2010"/>
    <n v="6207"/>
    <n v="3087"/>
    <n v="3120"/>
    <n v="453.11099999999999"/>
    <n v="949.67100000000005"/>
    <n v="775.875"/>
    <n v="651.73500000000001"/>
    <n v="813.11699999999996"/>
    <n v="999.327"/>
    <n v="695.18399999999997"/>
    <n v="453.11099999999999"/>
    <n v="297.93600000000004"/>
    <n v="111.726"/>
    <x v="74"/>
    <s v="Nebraska, 2010"/>
  </r>
  <r>
    <s v="Thayer County"/>
    <s v="Nebraska"/>
    <n v="2010"/>
    <n v="5262"/>
    <n v="2587"/>
    <n v="2675"/>
    <n v="289.41000000000003"/>
    <n v="605.13"/>
    <n v="499.89"/>
    <n v="426.22199999999998"/>
    <n v="552.51"/>
    <n v="805.08600000000001"/>
    <n v="726.15599999999995"/>
    <n v="563.03400000000011"/>
    <n v="499.89"/>
    <n v="284.14800000000002"/>
    <x v="74"/>
    <s v="Nebraska, 2010"/>
  </r>
  <r>
    <s v="Thomas County"/>
    <s v="Nebraska"/>
    <n v="2010"/>
    <n v="756"/>
    <n v="355"/>
    <n v="401"/>
    <n v="43.847999999999999"/>
    <n v="89.963999999999999"/>
    <n v="68.039999999999992"/>
    <n v="60.48"/>
    <n v="87.695999999999998"/>
    <n v="123.98399999999999"/>
    <n v="142.88399999999999"/>
    <n v="50.652000000000001"/>
    <n v="55.944000000000003"/>
    <n v="30.995999999999999"/>
    <x v="74"/>
    <s v="Nebraska, 2010"/>
  </r>
  <r>
    <s v="Valley County"/>
    <s v="Nebraska"/>
    <n v="2010"/>
    <n v="4284"/>
    <n v="2075"/>
    <n v="2209"/>
    <n v="239.904"/>
    <n v="526.93200000000002"/>
    <n v="432.68399999999997"/>
    <n v="381.27599999999995"/>
    <n v="449.82000000000005"/>
    <n v="531.21600000000001"/>
    <n v="655.452"/>
    <n v="471.24"/>
    <n v="406.98"/>
    <n v="192.78"/>
    <x v="74"/>
    <s v="Nebraska, 2010"/>
  </r>
  <r>
    <s v="Washington County"/>
    <s v="Nebraska"/>
    <n v="2010"/>
    <n v="20148"/>
    <n v="9986"/>
    <n v="10162"/>
    <n v="1349.9159999999999"/>
    <n v="2861.0160000000001"/>
    <n v="2760.2759999999998"/>
    <n v="1954.356"/>
    <n v="2578.944"/>
    <n v="3304.2719999999999"/>
    <n v="2599.0920000000001"/>
    <n v="1390.212"/>
    <n v="1007.4"/>
    <n v="302.22000000000003"/>
    <x v="74"/>
    <s v="Nebraska, 2010"/>
  </r>
  <r>
    <s v="Wayne County"/>
    <s v="Nebraska"/>
    <n v="2010"/>
    <n v="9573"/>
    <n v="4705"/>
    <n v="4868"/>
    <n v="583.95299999999997"/>
    <n v="1062.6030000000001"/>
    <n v="2833.6080000000002"/>
    <n v="842.42399999999998"/>
    <n v="871.14300000000003"/>
    <n v="1177.479"/>
    <n v="890.28899999999999"/>
    <n v="603.09899999999993"/>
    <n v="583.95299999999997"/>
    <n v="124.449"/>
    <x v="74"/>
    <s v="Nebraska, 2010"/>
  </r>
  <r>
    <s v="Webster County"/>
    <s v="Nebraska"/>
    <n v="2010"/>
    <n v="3815"/>
    <n v="1795"/>
    <n v="2020"/>
    <n v="194.565"/>
    <n v="507.39499999999998"/>
    <n v="373.87"/>
    <n v="274.68"/>
    <n v="385.315"/>
    <n v="637.10500000000002"/>
    <n v="522.65499999999997"/>
    <n v="377.685"/>
    <n v="293.755"/>
    <n v="251.79"/>
    <x v="74"/>
    <s v="Nebraska, 2010"/>
  </r>
  <r>
    <s v="Wheeler County"/>
    <s v="Nebraska"/>
    <n v="2010"/>
    <n v="751"/>
    <n v="380"/>
    <n v="371"/>
    <n v="69.843000000000004"/>
    <n v="65.336999999999989"/>
    <n v="72.096000000000004"/>
    <n v="118.65799999999999"/>
    <n v="42.807000000000002"/>
    <n v="100.634"/>
    <n v="165.22"/>
    <n v="88.617999999999995"/>
    <n v="27.036000000000001"/>
    <n v="2.2530000000000001"/>
    <x v="74"/>
    <s v="Nebraska, 2010"/>
  </r>
  <r>
    <s v="York County"/>
    <s v="Nebraska"/>
    <n v="2010"/>
    <n v="13886"/>
    <n v="6656"/>
    <n v="7230"/>
    <n v="833.16"/>
    <n v="1694.0920000000001"/>
    <n v="1916.268"/>
    <n v="1444.144"/>
    <n v="1652.434"/>
    <n v="2124.558"/>
    <n v="1707.9780000000001"/>
    <n v="1166.424"/>
    <n v="930.36200000000008"/>
    <n v="416.58"/>
    <x v="74"/>
    <s v="Nebraska, 2010"/>
  </r>
  <r>
    <s v="Churchill County"/>
    <s v="Nevada"/>
    <n v="2010"/>
    <n v="24946"/>
    <n v="12139"/>
    <n v="12807"/>
    <n v="1771.1659999999999"/>
    <n v="3542.3320000000003"/>
    <n v="3242.98"/>
    <n v="2893.7359999999999"/>
    <n v="3018.4660000000003"/>
    <n v="3692.0079999999998"/>
    <n v="3118.25"/>
    <n v="2095.4639999999999"/>
    <n v="1222.354"/>
    <n v="374.19"/>
    <x v="91"/>
    <s v="Nevada, 2010"/>
  </r>
  <r>
    <s v="Clark County"/>
    <s v="Nevada"/>
    <n v="2010"/>
    <n v="1895521"/>
    <n v="956495"/>
    <n v="939026"/>
    <n v="140268.554"/>
    <n v="261581.89799999999"/>
    <n v="252104.29300000001"/>
    <n v="291910.23400000005"/>
    <n v="286223.67099999997"/>
    <n v="253999.81400000001"/>
    <n v="204716.26799999998"/>
    <n v="123208.86499999999"/>
    <n v="62552.192999999999"/>
    <n v="18955.21"/>
    <x v="91"/>
    <s v="Nevada, 2010"/>
  </r>
  <r>
    <s v="Douglas County"/>
    <s v="Nevada"/>
    <n v="2010"/>
    <n v="47042"/>
    <n v="23590"/>
    <n v="23452"/>
    <n v="2210.9740000000002"/>
    <n v="5362.7880000000005"/>
    <n v="5268.7039999999997"/>
    <n v="3998.5699999999997"/>
    <n v="5503.9140000000007"/>
    <n v="7903.0560000000005"/>
    <n v="7620.8040000000001"/>
    <n v="5409.83"/>
    <n v="3057.73"/>
    <n v="658.58799999999997"/>
    <x v="91"/>
    <s v="Nevada, 2010"/>
  </r>
  <r>
    <s v="Elko County"/>
    <s v="Nevada"/>
    <n v="2010"/>
    <n v="47707"/>
    <n v="24847"/>
    <n v="22860"/>
    <n v="3911.9740000000002"/>
    <n v="7585.4130000000005"/>
    <n v="7156.05"/>
    <n v="6154.2029999999995"/>
    <n v="6583.5660000000007"/>
    <n v="7299.1710000000003"/>
    <n v="5343.1839999999993"/>
    <n v="2385.35"/>
    <n v="1001.847"/>
    <n v="381.65600000000001"/>
    <x v="91"/>
    <s v="Nevada, 2010"/>
  </r>
  <r>
    <s v="Esmeralda County"/>
    <s v="Nevada"/>
    <n v="2010"/>
    <n v="892"/>
    <n v="513"/>
    <n v="379"/>
    <n v="36.572000000000003"/>
    <n v="38.356000000000002"/>
    <n v="57.980000000000004"/>
    <n v="36.572000000000003"/>
    <n v="99.903999999999996"/>
    <n v="140.04400000000001"/>
    <n v="195.34799999999998"/>
    <n v="193.56399999999999"/>
    <n v="84.740000000000009"/>
    <n v="10.704000000000001"/>
    <x v="91"/>
    <s v="Nevada, 2010"/>
  </r>
  <r>
    <s v="Eureka County"/>
    <s v="Nevada"/>
    <n v="2010"/>
    <n v="1724"/>
    <n v="998"/>
    <n v="726"/>
    <n v="122.404"/>
    <n v="231.01600000000002"/>
    <n v="181.01999999999998"/>
    <n v="218.94800000000001"/>
    <n v="210.32799999999997"/>
    <n v="289.63200000000001"/>
    <n v="227.56800000000001"/>
    <n v="170.67599999999999"/>
    <n v="62.064"/>
    <n v="8.6199999999999992"/>
    <x v="91"/>
    <s v="Nevada, 2010"/>
  </r>
  <r>
    <s v="Humboldt County"/>
    <s v="Nevada"/>
    <n v="2010"/>
    <n v="15986"/>
    <n v="8298"/>
    <n v="7688"/>
    <n v="1230.922"/>
    <n v="2429.8720000000003"/>
    <n v="2142.1239999999998"/>
    <n v="1902.3339999999998"/>
    <n v="2126.1379999999999"/>
    <n v="2573.7460000000001"/>
    <n v="1998.25"/>
    <n v="975.14599999999996"/>
    <n v="447.608"/>
    <n v="159.86000000000001"/>
    <x v="91"/>
    <s v="Nevada, 2010"/>
  </r>
  <r>
    <s v="Lander County"/>
    <s v="Nevada"/>
    <n v="2010"/>
    <n v="5545"/>
    <n v="2860"/>
    <n v="2685"/>
    <n v="476.87"/>
    <n v="809.56999999999994"/>
    <n v="765.21"/>
    <n v="632.13"/>
    <n v="737.4849999999999"/>
    <n v="853.93000000000006"/>
    <n v="626.58500000000004"/>
    <n v="382.60500000000002"/>
    <n v="177.44"/>
    <n v="94.265000000000001"/>
    <x v="91"/>
    <s v="Nevada, 2010"/>
  </r>
  <r>
    <s v="Lincoln County"/>
    <s v="Nevada"/>
    <n v="2010"/>
    <n v="5060"/>
    <n v="2746"/>
    <n v="2314"/>
    <n v="339.02"/>
    <n v="920.92000000000007"/>
    <n v="728.6400000000001"/>
    <n v="475.64"/>
    <n v="662.86"/>
    <n v="541.42000000000007"/>
    <n v="672.98"/>
    <n v="531.29999999999995"/>
    <n v="161.91999999999999"/>
    <n v="25.3"/>
    <x v="91"/>
    <s v="Nevada, 2010"/>
  </r>
  <r>
    <s v="Lyon County"/>
    <s v="Nevada"/>
    <n v="2010"/>
    <n v="51515"/>
    <n v="26132"/>
    <n v="25383"/>
    <n v="3399.99"/>
    <n v="7315.13"/>
    <n v="6233.3150000000005"/>
    <n v="5512.1049999999996"/>
    <n v="6799.98"/>
    <n v="7727.25"/>
    <n v="7160.585"/>
    <n v="4739.38"/>
    <n v="2009.085"/>
    <n v="669.69500000000005"/>
    <x v="91"/>
    <s v="Nevada, 2010"/>
  </r>
  <r>
    <s v="Mineral County"/>
    <s v="Nevada"/>
    <n v="2010"/>
    <n v="4812"/>
    <n v="2267"/>
    <n v="2545"/>
    <n v="91.427999999999997"/>
    <n v="500.44799999999998"/>
    <n v="428.26800000000003"/>
    <n v="255.036"/>
    <n v="673.68"/>
    <n v="909.46800000000007"/>
    <n v="928.71600000000001"/>
    <n v="510.072"/>
    <n v="423.45600000000002"/>
    <n v="96.24"/>
    <x v="91"/>
    <s v="Nevada, 2010"/>
  </r>
  <r>
    <s v="Nye County"/>
    <s v="Nevada"/>
    <n v="2010"/>
    <n v="43878"/>
    <n v="22343"/>
    <n v="21535"/>
    <n v="2237.7779999999998"/>
    <n v="5309.2379999999994"/>
    <n v="4694.9459999999999"/>
    <n v="3203.0940000000001"/>
    <n v="5177.6039999999994"/>
    <n v="6493.9439999999995"/>
    <n v="7108.2359999999999"/>
    <n v="6362.31"/>
    <n v="2544.924"/>
    <n v="702.048"/>
    <x v="91"/>
    <s v="Nevada, 2010"/>
  </r>
  <r>
    <s v="Pershing County"/>
    <s v="Nevada"/>
    <n v="2010"/>
    <n v="6703"/>
    <n v="4355"/>
    <n v="2348"/>
    <n v="308.33800000000002"/>
    <n v="770.84500000000003"/>
    <n v="516.13099999999997"/>
    <n v="931.7170000000001"/>
    <n v="1494.769"/>
    <n v="1112.6980000000001"/>
    <n v="797.65699999999993"/>
    <n v="522.83399999999995"/>
    <n v="187.684"/>
    <n v="67.03"/>
    <x v="91"/>
    <s v="Nevada, 2010"/>
  </r>
  <r>
    <s v="Storey County"/>
    <s v="Nevada"/>
    <n v="2010"/>
    <n v="4016"/>
    <n v="2018"/>
    <n v="1998"/>
    <n v="208.83199999999999"/>
    <n v="377.50400000000002"/>
    <n v="409.63200000000001"/>
    <n v="405.61599999999999"/>
    <n v="522.08000000000004"/>
    <n v="678.70399999999995"/>
    <n v="738.94399999999996"/>
    <n v="481.91999999999996"/>
    <n v="168.672"/>
    <n v="28.111999999999998"/>
    <x v="91"/>
    <s v="Nevada, 2010"/>
  </r>
  <r>
    <s v="Washoe County"/>
    <s v="Nevada"/>
    <n v="2010"/>
    <n v="412844"/>
    <n v="208660"/>
    <n v="204184"/>
    <n v="28073.392"/>
    <n v="53669.72"/>
    <n v="60275.224000000002"/>
    <n v="55321.095999999998"/>
    <n v="56972.472000000002"/>
    <n v="61100.911999999997"/>
    <n v="49954.123999999996"/>
    <n v="27660.547999999999"/>
    <n v="14449.539999999999"/>
    <n v="4954.1279999999997"/>
    <x v="91"/>
    <s v="Nevada, 2010"/>
  </r>
  <r>
    <s v="White Pine County"/>
    <s v="Nevada"/>
    <n v="2010"/>
    <n v="9765"/>
    <n v="5023"/>
    <n v="4742"/>
    <n v="761.67"/>
    <n v="1201.095"/>
    <n v="1484.28"/>
    <n v="722.61"/>
    <n v="1122.9749999999999"/>
    <n v="1611.2249999999999"/>
    <n v="1337.8049999999998"/>
    <n v="849.55500000000006"/>
    <n v="478.48500000000001"/>
    <n v="205.065"/>
    <x v="91"/>
    <s v="Nevada, 2010"/>
  </r>
  <r>
    <s v="Carson City"/>
    <s v="Nevada"/>
    <n v="2010"/>
    <n v="55375"/>
    <n v="28341"/>
    <n v="27034"/>
    <n v="3488.625"/>
    <n v="6700.375"/>
    <n v="7143.375"/>
    <n v="6257.375"/>
    <n v="7364.875"/>
    <n v="8250.875"/>
    <n v="7309.5"/>
    <n v="4596.125"/>
    <n v="2990.25"/>
    <n v="1273.625"/>
    <x v="91"/>
    <s v="Nevada, 2010"/>
  </r>
  <r>
    <s v="Belknap County"/>
    <s v="New Hampshire"/>
    <n v="2010"/>
    <n v="60142"/>
    <n v="29522"/>
    <n v="30620"/>
    <n v="3007.1"/>
    <n v="7337.3240000000005"/>
    <n v="6675.7620000000006"/>
    <n v="6194.6260000000002"/>
    <n v="8239.4539999999997"/>
    <n v="10224.14"/>
    <n v="8961.1579999999994"/>
    <n v="4991.7860000000001"/>
    <n v="3007.1"/>
    <n v="1503.55"/>
    <x v="92"/>
    <s v="New Hampshire, 2010"/>
  </r>
  <r>
    <s v="Carroll County"/>
    <s v="New Hampshire"/>
    <n v="2010"/>
    <n v="47772"/>
    <n v="23703"/>
    <n v="24069"/>
    <n v="2006.424"/>
    <n v="5493.78"/>
    <n v="4681.6559999999999"/>
    <n v="4012.848"/>
    <n v="6114.8159999999998"/>
    <n v="8264.5560000000005"/>
    <n v="7882.38"/>
    <n v="5111.6040000000003"/>
    <n v="3105.18"/>
    <n v="1146.528"/>
    <x v="92"/>
    <s v="New Hampshire, 2010"/>
  </r>
  <r>
    <s v="Cheshire County"/>
    <s v="New Hampshire"/>
    <n v="2010"/>
    <n v="77445"/>
    <n v="37779"/>
    <n v="39666"/>
    <n v="3717.36"/>
    <n v="8828.73"/>
    <n v="13707.764999999999"/>
    <n v="7899.3899999999994"/>
    <n v="9990.4050000000007"/>
    <n v="12081.42"/>
    <n v="10145.295"/>
    <n v="5808.375"/>
    <n v="3717.3599999999997"/>
    <n v="1471.4549999999999"/>
    <x v="92"/>
    <s v="New Hampshire, 2010"/>
  </r>
  <r>
    <s v="Coos County"/>
    <s v="New Hampshire"/>
    <n v="2010"/>
    <n v="33445"/>
    <n v="16834"/>
    <n v="16611"/>
    <n v="1505.0250000000001"/>
    <n v="3612.06"/>
    <n v="3612.06"/>
    <n v="3377.9449999999997"/>
    <n v="4381.2950000000001"/>
    <n v="5685.65"/>
    <n v="4983.3050000000003"/>
    <n v="3177.2750000000001"/>
    <n v="2040.145"/>
    <n v="1070.24"/>
    <x v="92"/>
    <s v="New Hampshire, 2010"/>
  </r>
  <r>
    <s v="Grafton County"/>
    <s v="New Hampshire"/>
    <n v="2010"/>
    <n v="88356"/>
    <n v="43785"/>
    <n v="44571"/>
    <n v="4152.732"/>
    <n v="9277.380000000001"/>
    <n v="15815.724"/>
    <n v="9277.380000000001"/>
    <n v="10779.432000000001"/>
    <n v="13871.892"/>
    <n v="11928.060000000001"/>
    <n v="6891.768"/>
    <n v="4682.8680000000004"/>
    <n v="1678.7639999999999"/>
    <x v="92"/>
    <s v="New Hampshire, 2010"/>
  </r>
  <r>
    <s v="Hillsborough County"/>
    <s v="New Hampshire"/>
    <n v="2010"/>
    <n v="399555"/>
    <n v="197864"/>
    <n v="201691"/>
    <n v="24772.41"/>
    <n v="53540.369999999995"/>
    <n v="51942.149999999994"/>
    <n v="49544.82"/>
    <n v="61531.47"/>
    <n v="66326.13"/>
    <n v="46348.380000000005"/>
    <n v="23973.300000000003"/>
    <n v="15183.09"/>
    <n v="6392.88"/>
    <x v="92"/>
    <s v="New Hampshire, 2010"/>
  </r>
  <r>
    <s v="Merrimack County"/>
    <s v="New Hampshire"/>
    <n v="2010"/>
    <n v="146785"/>
    <n v="72364"/>
    <n v="74421"/>
    <n v="7779.6049999999996"/>
    <n v="18494.91"/>
    <n v="19962.760000000002"/>
    <n v="15999.565000000001"/>
    <n v="21137.040000000001"/>
    <n v="25247.02"/>
    <n v="18788.48"/>
    <n v="9834.5949999999993"/>
    <n v="6311.7550000000001"/>
    <n v="3082.4850000000001"/>
    <x v="92"/>
    <s v="New Hampshire, 2010"/>
  </r>
  <r>
    <s v="Rockingham County"/>
    <s v="New Hampshire"/>
    <n v="2010"/>
    <n v="294638"/>
    <n v="145765"/>
    <n v="148873"/>
    <n v="16205.09"/>
    <n v="40070.767999999996"/>
    <n v="35061.921999999999"/>
    <n v="29169.162"/>
    <n v="46847.441999999995"/>
    <n v="53918.754000000001"/>
    <n v="38302.94"/>
    <n v="19446.108"/>
    <n v="11196.243999999999"/>
    <n v="4419.57"/>
    <x v="92"/>
    <s v="New Hampshire, 2010"/>
  </r>
  <r>
    <s v="Strafford County"/>
    <s v="New Hampshire"/>
    <n v="2010"/>
    <n v="122158"/>
    <n v="59457"/>
    <n v="62701"/>
    <n v="6840.848"/>
    <n v="14292.486000000001"/>
    <n v="23332.178"/>
    <n v="14170.328"/>
    <n v="17102.12"/>
    <n v="18812.332000000002"/>
    <n v="13193.064"/>
    <n v="7451.6379999999999"/>
    <n v="5008.4780000000001"/>
    <n v="1588.0540000000001"/>
    <x v="92"/>
    <s v="New Hampshire, 2010"/>
  </r>
  <r>
    <s v="Sullivan County"/>
    <s v="New Hampshire"/>
    <n v="2010"/>
    <n v="43643"/>
    <n v="21431"/>
    <n v="22212"/>
    <n v="2313.0790000000002"/>
    <n v="5280.8029999999999"/>
    <n v="4888.0159999999996"/>
    <n v="4582.5149999999994"/>
    <n v="6022.7340000000004"/>
    <n v="7244.7380000000003"/>
    <n v="6284.5920000000006"/>
    <n v="3796.9409999999998"/>
    <n v="2531.2939999999999"/>
    <n v="698.28800000000001"/>
    <x v="92"/>
    <s v="New Hampshire, 2010"/>
  </r>
  <r>
    <s v="Atlantic County"/>
    <s v="New Jersey"/>
    <n v="2010"/>
    <n v="273162"/>
    <n v="132546"/>
    <n v="140616"/>
    <n v="16662.882000000001"/>
    <n v="36057.383999999998"/>
    <n v="37150.032000000007"/>
    <n v="31140.468000000001"/>
    <n v="38515.842000000004"/>
    <n v="43432.758000000002"/>
    <n v="32506.277999999998"/>
    <n v="20213.988000000001"/>
    <n v="12838.614"/>
    <n v="4643.7539999999999"/>
    <x v="93"/>
    <s v="New Jersey, 2010"/>
  </r>
  <r>
    <s v="Bergen County"/>
    <s v="New Jersey"/>
    <n v="2010"/>
    <n v="896482"/>
    <n v="431838"/>
    <n v="464644"/>
    <n v="51099.474000000002"/>
    <n v="116542.66"/>
    <n v="103991.912"/>
    <n v="103095.43"/>
    <n v="134472.29999999999"/>
    <n v="145230.084"/>
    <n v="108474.322"/>
    <n v="65443.186000000002"/>
    <n v="47513.546000000002"/>
    <n v="21515.567999999999"/>
    <x v="93"/>
    <s v="New Jersey, 2010"/>
  </r>
  <r>
    <s v="Burlington County"/>
    <s v="New Jersey"/>
    <n v="2010"/>
    <n v="447861"/>
    <n v="220119"/>
    <n v="227742"/>
    <n v="25975.937999999998"/>
    <n v="59565.512999999999"/>
    <n v="57326.207999999999"/>
    <n v="51504.014999999999"/>
    <n v="66731.289000000004"/>
    <n v="73449.203999999998"/>
    <n v="52847.597999999998"/>
    <n v="30902.409"/>
    <n v="21049.466999999997"/>
    <n v="8061.4979999999996"/>
    <x v="93"/>
    <s v="New Jersey, 2010"/>
  </r>
  <r>
    <s v="Camden County"/>
    <s v="New Jersey"/>
    <n v="2010"/>
    <n v="513574"/>
    <n v="247934"/>
    <n v="265640"/>
    <n v="33382.31"/>
    <n v="70359.638000000006"/>
    <n v="69846.063999999998"/>
    <n v="66764.62"/>
    <n v="73441.081999999995"/>
    <n v="78063.247999999992"/>
    <n v="57520.288"/>
    <n v="32355.162"/>
    <n v="22597.256000000001"/>
    <n v="9757.9060000000009"/>
    <x v="93"/>
    <s v="New Jersey, 2010"/>
  </r>
  <r>
    <s v="Cape May County"/>
    <s v="New Jersey"/>
    <n v="2010"/>
    <n v="97684"/>
    <n v="47525"/>
    <n v="50159"/>
    <n v="4591.1480000000001"/>
    <n v="10452.188"/>
    <n v="11429.028"/>
    <n v="8889.2439999999988"/>
    <n v="11526.712"/>
    <n v="15531.756000000001"/>
    <n v="14847.968000000001"/>
    <n v="10647.556"/>
    <n v="7717.0360000000001"/>
    <n v="2149.0479999999998"/>
    <x v="93"/>
    <s v="New Jersey, 2010"/>
  </r>
  <r>
    <s v="Cumberland County"/>
    <s v="New Jersey"/>
    <n v="2010"/>
    <n v="155456"/>
    <n v="79983"/>
    <n v="75473"/>
    <n v="10571.008"/>
    <n v="20209.28"/>
    <n v="21452.928"/>
    <n v="22230.207999999999"/>
    <n v="22852.031999999999"/>
    <n v="21919.296000000002"/>
    <n v="16789.248"/>
    <n v="10104.64"/>
    <n v="6373.6959999999999"/>
    <n v="2798.2080000000001"/>
    <x v="93"/>
    <s v="New Jersey, 2010"/>
  </r>
  <r>
    <s v="Essex County"/>
    <s v="New Jersey"/>
    <n v="2010"/>
    <n v="780872"/>
    <n v="373950"/>
    <n v="406922"/>
    <n v="54661.04"/>
    <n v="107760.33600000001"/>
    <n v="106979.46400000001"/>
    <n v="107760.336"/>
    <n v="118692.54399999999"/>
    <n v="113226.44"/>
    <n v="81991.56"/>
    <n v="46852.32"/>
    <n v="29673.136000000002"/>
    <n v="12493.951999999999"/>
    <x v="93"/>
    <s v="New Jersey, 2010"/>
  </r>
  <r>
    <s v="Gloucester County"/>
    <s v="New Jersey"/>
    <n v="2010"/>
    <n v="285223"/>
    <n v="138403"/>
    <n v="146820"/>
    <n v="17398.602999999999"/>
    <n v="40216.442999999999"/>
    <n v="39645.997000000003"/>
    <n v="33085.868000000002"/>
    <n v="42783.45"/>
    <n v="45635.68"/>
    <n v="32515.421999999999"/>
    <n v="17969.048999999999"/>
    <n v="11979.366"/>
    <n v="3993.1219999999998"/>
    <x v="93"/>
    <s v="New Jersey, 2010"/>
  </r>
  <r>
    <s v="Hudson County"/>
    <s v="New Jersey"/>
    <n v="2010"/>
    <n v="622123"/>
    <n v="307351"/>
    <n v="314772"/>
    <n v="41682.241000000002"/>
    <n v="66567.160999999993"/>
    <n v="85230.850999999995"/>
    <n v="126913.09199999999"/>
    <n v="95806.94200000001"/>
    <n v="81498.112999999998"/>
    <n v="59723.808000000005"/>
    <n v="34838.887999999999"/>
    <n v="21152.182000000001"/>
    <n v="8087.5990000000002"/>
    <x v="93"/>
    <s v="New Jersey, 2010"/>
  </r>
  <r>
    <s v="Hunterdon County"/>
    <s v="New Jersey"/>
    <n v="2010"/>
    <n v="128458"/>
    <n v="64017"/>
    <n v="64441"/>
    <n v="6551.3580000000002"/>
    <n v="18626.41"/>
    <n v="14901.128000000001"/>
    <n v="10276.64"/>
    <n v="20039.448"/>
    <n v="25177.768"/>
    <n v="17084.914000000001"/>
    <n v="8735.1440000000002"/>
    <n v="5009.8620000000001"/>
    <n v="1798.412"/>
    <x v="93"/>
    <s v="New Jersey, 2010"/>
  </r>
  <r>
    <s v="Mercer County"/>
    <s v="New Jersey"/>
    <n v="2010"/>
    <n v="364445"/>
    <n v="177890"/>
    <n v="186555"/>
    <n v="21866.7"/>
    <n v="47013.404999999999"/>
    <n v="54666.75"/>
    <n v="46648.959999999999"/>
    <n v="53573.415000000001"/>
    <n v="54666.75"/>
    <n v="40453.395000000004"/>
    <n v="22960.035"/>
    <n v="16400.025000000001"/>
    <n v="6560.01"/>
    <x v="93"/>
    <s v="New Jersey, 2010"/>
  </r>
  <r>
    <s v="Middlesex County"/>
    <s v="New Jersey"/>
    <n v="2010"/>
    <n v="798882"/>
    <n v="392130"/>
    <n v="406752"/>
    <n v="50329.565999999999"/>
    <n v="100659.132"/>
    <n v="112642.36199999999"/>
    <n v="111843.48000000001"/>
    <n v="120631.182"/>
    <n v="119832.3"/>
    <n v="84681.491999999998"/>
    <n v="48731.801999999996"/>
    <n v="34351.925999999999"/>
    <n v="13580.994000000001"/>
    <x v="93"/>
    <s v="New Jersey, 2010"/>
  </r>
  <r>
    <s v="Monmouth County"/>
    <s v="New Jersey"/>
    <n v="2010"/>
    <n v="628112"/>
    <n v="305422"/>
    <n v="322690"/>
    <n v="35802.383999999998"/>
    <n v="88563.792000000001"/>
    <n v="77885.888000000006"/>
    <n v="62811.199999999997"/>
    <n v="93588.687999999995"/>
    <n v="108663.376"/>
    <n v="77257.776000000013"/>
    <n v="42083.504000000001"/>
    <n v="29521.264000000003"/>
    <n v="12562.24"/>
    <x v="93"/>
    <s v="New Jersey, 2010"/>
  </r>
  <r>
    <s v="Morris County"/>
    <s v="New Jersey"/>
    <n v="2010"/>
    <n v="489811"/>
    <n v="239704"/>
    <n v="250107"/>
    <n v="28898.848999999998"/>
    <n v="69553.161999999997"/>
    <n v="55838.453999999998"/>
    <n v="51919.966"/>
    <n v="77390.138000000006"/>
    <n v="82778.059000000008"/>
    <n v="59756.941999999995"/>
    <n v="33307.148000000001"/>
    <n v="22531.305999999997"/>
    <n v="9306.4089999999997"/>
    <x v="93"/>
    <s v="New Jersey, 2010"/>
  </r>
  <r>
    <s v="Ocean County"/>
    <s v="New Jersey"/>
    <n v="2010"/>
    <n v="569374"/>
    <n v="272775"/>
    <n v="296599"/>
    <n v="38148.057999999997"/>
    <n v="72310.497999999992"/>
    <n v="63769.887999999999"/>
    <n v="58645.521999999997"/>
    <n v="70602.375999999989"/>
    <n v="76865.489999999991"/>
    <n v="69463.627999999997"/>
    <n v="56937.4"/>
    <n v="44411.171999999999"/>
    <n v="17650.594000000001"/>
    <x v="93"/>
    <s v="New Jersey, 2010"/>
  </r>
  <r>
    <s v="Passaic County"/>
    <s v="New Jersey"/>
    <n v="2010"/>
    <n v="496204"/>
    <n v="240878"/>
    <n v="255326"/>
    <n v="34734.28"/>
    <n v="67979.948000000004"/>
    <n v="71949.58"/>
    <n v="66987.540000000008"/>
    <n v="71949.58"/>
    <n v="70957.171999999991"/>
    <n v="52101.42"/>
    <n v="30268.444000000003"/>
    <n v="19848.16"/>
    <n v="8931.6720000000005"/>
    <x v="93"/>
    <s v="New Jersey, 2010"/>
  </r>
  <r>
    <s v="Salem County"/>
    <s v="New Jersey"/>
    <n v="2010"/>
    <n v="65982"/>
    <n v="32103"/>
    <n v="33879"/>
    <n v="3892.9380000000001"/>
    <n v="8775.6059999999998"/>
    <n v="8511.6779999999999"/>
    <n v="7060.0740000000005"/>
    <n v="9171.4979999999996"/>
    <n v="10491.137999999999"/>
    <n v="8379.7139999999999"/>
    <n v="4816.6859999999997"/>
    <n v="3629.01"/>
    <n v="1253.6579999999999"/>
    <x v="93"/>
    <s v="New Jersey, 2010"/>
  </r>
  <r>
    <s v="Somerset County"/>
    <s v="New Jersey"/>
    <n v="2010"/>
    <n v="319347"/>
    <n v="155648"/>
    <n v="163699"/>
    <n v="20118.861000000001"/>
    <n v="46624.661999999997"/>
    <n v="35128.17"/>
    <n v="36086.211000000003"/>
    <n v="51734.214"/>
    <n v="55885.725000000006"/>
    <n v="36086.211000000003"/>
    <n v="19480.167000000001"/>
    <n v="12454.532999999999"/>
    <n v="6386.94"/>
    <x v="93"/>
    <s v="New Jersey, 2010"/>
  </r>
  <r>
    <s v="Sussex County"/>
    <s v="New Jersey"/>
    <n v="2010"/>
    <n v="149996"/>
    <n v="74535"/>
    <n v="75461"/>
    <n v="8249.7800000000007"/>
    <n v="21749.42"/>
    <n v="18749.5"/>
    <n v="14249.62"/>
    <n v="23399.376"/>
    <n v="27599.263999999999"/>
    <n v="19649.476000000002"/>
    <n v="9449.7479999999996"/>
    <n v="5249.8600000000006"/>
    <n v="1799.952"/>
    <x v="93"/>
    <s v="New Jersey, 2010"/>
  </r>
  <r>
    <s v="Union County"/>
    <s v="New Jersey"/>
    <n v="2010"/>
    <n v="529547"/>
    <n v="256634"/>
    <n v="272913"/>
    <n v="36009.196000000004"/>
    <n v="71488.845000000001"/>
    <n v="67252.469000000012"/>
    <n v="68311.562999999995"/>
    <n v="80491.144"/>
    <n v="81020.690999999992"/>
    <n v="57720.623"/>
    <n v="32831.914000000004"/>
    <n v="23300.067999999999"/>
    <n v="11120.486999999999"/>
    <x v="93"/>
    <s v="New Jersey, 2010"/>
  </r>
  <r>
    <s v="Warren County"/>
    <s v="New Jersey"/>
    <n v="2010"/>
    <n v="108982"/>
    <n v="53117"/>
    <n v="55865"/>
    <n v="6429.9380000000001"/>
    <n v="15148.498"/>
    <n v="13186.822"/>
    <n v="10680.236000000001"/>
    <n v="16892.21"/>
    <n v="18635.921999999999"/>
    <n v="13295.804"/>
    <n v="7301.7939999999999"/>
    <n v="5340.1180000000004"/>
    <n v="1961.6759999999999"/>
    <x v="93"/>
    <s v="New Jersey, 2010"/>
  </r>
  <r>
    <s v="Bernalillo County"/>
    <s v="New Mexico"/>
    <n v="2010"/>
    <n v="646881"/>
    <n v="316664"/>
    <n v="330217"/>
    <n v="44634.788999999997"/>
    <n v="84741.410999999993"/>
    <n v="93797.744999999995"/>
    <n v="93150.864000000001"/>
    <n v="85388.292000000001"/>
    <n v="93797.744999999995"/>
    <n v="73744.434000000008"/>
    <n v="40753.502999999997"/>
    <n v="25875.24"/>
    <n v="10350.096"/>
    <x v="90"/>
    <s v="New Mexico, 2010"/>
  </r>
  <r>
    <s v="Catron County"/>
    <s v="New Mexico"/>
    <n v="2010"/>
    <n v="3652"/>
    <n v="1981"/>
    <n v="1671"/>
    <n v="69.388000000000005"/>
    <n v="219.12"/>
    <n v="204.512"/>
    <n v="219.12"/>
    <n v="281.20400000000001"/>
    <n v="606.23199999999997"/>
    <n v="891.08799999999997"/>
    <n v="719.44399999999996"/>
    <n v="379.80799999999999"/>
    <n v="58.432000000000002"/>
    <x v="90"/>
    <s v="New Mexico, 2010"/>
  </r>
  <r>
    <s v="Chaves County"/>
    <s v="New Mexico"/>
    <n v="2010"/>
    <n v="64268"/>
    <n v="31616"/>
    <n v="32652"/>
    <n v="5205.7079999999996"/>
    <n v="9511.6640000000007"/>
    <n v="9768.7360000000008"/>
    <n v="7455.0879999999997"/>
    <n v="7647.8919999999998"/>
    <n v="8483.3760000000002"/>
    <n v="7005.2119999999995"/>
    <n v="4627.2960000000003"/>
    <n v="3534.74"/>
    <n v="964.02"/>
    <x v="90"/>
    <s v="New Mexico, 2010"/>
  </r>
  <r>
    <s v="Cibola County"/>
    <s v="New Mexico"/>
    <n v="2010"/>
    <n v="27179"/>
    <n v="13978"/>
    <n v="13201"/>
    <n v="1956.8879999999999"/>
    <n v="3859.4179999999997"/>
    <n v="3832.2390000000005"/>
    <n v="3478.9120000000003"/>
    <n v="3723.5230000000001"/>
    <n v="3832.239"/>
    <n v="3016.8689999999997"/>
    <n v="2011.2459999999999"/>
    <n v="978.44399999999996"/>
    <n v="434.86399999999998"/>
    <x v="90"/>
    <s v="New Mexico, 2010"/>
  </r>
  <r>
    <s v="Newton County"/>
    <s v="Texas"/>
    <n v="2010"/>
    <n v="13827"/>
    <n v="6966"/>
    <n v="6861"/>
    <n v="719.00400000000002"/>
    <n v="1590.105"/>
    <n v="1617.759"/>
    <n v="1341.2190000000001"/>
    <n v="1548.624"/>
    <n v="2226.1469999999999"/>
    <n v="2170.8389999999999"/>
    <n v="1451.835"/>
    <n v="884.92800000000011"/>
    <n v="276.54000000000002"/>
    <x v="54"/>
    <s v="Texas, 2010"/>
  </r>
  <r>
    <s v="Curry County"/>
    <s v="New Mexico"/>
    <n v="2010"/>
    <n v="46924"/>
    <n v="23509"/>
    <n v="23415"/>
    <n v="4223.16"/>
    <n v="6897.8279999999995"/>
    <n v="7413.9920000000002"/>
    <n v="6663.2080000000005"/>
    <n v="5818.576"/>
    <n v="6006.2719999999999"/>
    <n v="4410.8559999999998"/>
    <n v="2909.2879999999996"/>
    <n v="1923.884"/>
    <n v="610.01199999999994"/>
    <x v="90"/>
    <s v="New Mexico, 2010"/>
  </r>
  <r>
    <s v="De Baca County"/>
    <s v="New Mexico"/>
    <n v="2010"/>
    <n v="1772"/>
    <n v="778"/>
    <n v="994"/>
    <n v="127.584"/>
    <n v="184.28800000000001"/>
    <n v="148.84800000000001"/>
    <n v="134.672"/>
    <n v="147.07599999999999"/>
    <n v="322.50400000000002"/>
    <n v="333.13599999999997"/>
    <n v="154.16399999999999"/>
    <n v="120.496"/>
    <n v="95.688000000000002"/>
    <x v="90"/>
    <s v="New Mexico, 2010"/>
  </r>
  <r>
    <s v="Do?a Ana County"/>
    <s v="New Mexico"/>
    <n v="2010"/>
    <n v="201670"/>
    <n v="98706"/>
    <n v="102964"/>
    <n v="15528.59"/>
    <n v="29443.82"/>
    <n v="36098.93"/>
    <n v="26620.440000000002"/>
    <n v="23393.72"/>
    <n v="25813.759999999998"/>
    <n v="20570.34"/>
    <n v="13713.560000000001"/>
    <n v="7865.1299999999992"/>
    <n v="2621.71"/>
    <x v="90"/>
    <s v="New Mexico, 2010"/>
  </r>
  <r>
    <s v="Eddy County"/>
    <s v="New Mexico"/>
    <n v="2010"/>
    <n v="52665"/>
    <n v="26050"/>
    <n v="26615"/>
    <n v="3791.88"/>
    <n v="7689.09"/>
    <n v="7057.1100000000006"/>
    <n v="6372.4650000000001"/>
    <n v="6267.1350000000002"/>
    <n v="7741.7550000000001"/>
    <n v="6267.1350000000002"/>
    <n v="3844.5450000000001"/>
    <n v="2685.915"/>
    <n v="895.30499999999995"/>
    <x v="90"/>
    <s v="New Mexico, 2010"/>
  </r>
  <r>
    <s v="Grant County"/>
    <s v="New Mexico"/>
    <n v="2010"/>
    <n v="29706"/>
    <n v="14621"/>
    <n v="15085"/>
    <n v="1782.36"/>
    <n v="3535.0140000000001"/>
    <n v="3653.8379999999997"/>
    <n v="2762.6579999999999"/>
    <n v="2970.6"/>
    <n v="4158.84"/>
    <n v="4752.96"/>
    <n v="3356.7780000000002"/>
    <n v="2079.42"/>
    <n v="683.23800000000006"/>
    <x v="90"/>
    <s v="New Mexico, 2010"/>
  </r>
  <r>
    <s v="Guadalupe County"/>
    <s v="New Mexico"/>
    <n v="2010"/>
    <n v="4698"/>
    <n v="2822"/>
    <n v="1876"/>
    <n v="136.24199999999999"/>
    <n v="540.27"/>
    <n v="634.23"/>
    <n v="685.90800000000002"/>
    <n v="709.39800000000002"/>
    <n v="718.79399999999998"/>
    <n v="615.43799999999999"/>
    <n v="474.49800000000005"/>
    <n v="126.846"/>
    <n v="51.677999999999997"/>
    <x v="90"/>
    <s v="New Mexico, 2010"/>
  </r>
  <r>
    <s v="Harding County"/>
    <s v="New Mexico"/>
    <n v="2010"/>
    <n v="943"/>
    <n v="526"/>
    <n v="417"/>
    <n v="127.30500000000001"/>
    <n v="94.3"/>
    <n v="154.65200000000002"/>
    <n v="27.347000000000001"/>
    <n v="120.70399999999999"/>
    <n v="132.01999999999998"/>
    <n v="140.50700000000001"/>
    <n v="65.067000000000007"/>
    <n v="54.694000000000003"/>
    <n v="27.347000000000001"/>
    <x v="90"/>
    <s v="New Mexico, 2010"/>
  </r>
  <r>
    <s v="Hidalgo County"/>
    <s v="New Mexico"/>
    <n v="2010"/>
    <n v="4964"/>
    <n v="2299"/>
    <n v="2665"/>
    <n v="431.86799999999999"/>
    <n v="709.85200000000009"/>
    <n v="640.35599999999999"/>
    <n v="575.82399999999996"/>
    <n v="665.17599999999993"/>
    <n v="640.35599999999999"/>
    <n v="610.572"/>
    <n v="412.012"/>
    <n v="178.70400000000001"/>
    <n v="99.28"/>
    <x v="90"/>
    <s v="New Mexico, 2010"/>
  </r>
  <r>
    <s v="Lea County"/>
    <s v="New Mexico"/>
    <n v="2010"/>
    <n v="62503"/>
    <n v="31884"/>
    <n v="30619"/>
    <n v="5562.7669999999998"/>
    <n v="9562.9589999999989"/>
    <n v="9687.9650000000001"/>
    <n v="8875.4259999999995"/>
    <n v="7687.8690000000006"/>
    <n v="8312.8990000000013"/>
    <n v="5875.2820000000002"/>
    <n v="3875.1859999999997"/>
    <n v="2312.6109999999999"/>
    <n v="875.04200000000003"/>
    <x v="90"/>
    <s v="New Mexico, 2010"/>
  </r>
  <r>
    <s v="Los Alamos County"/>
    <s v="New Mexico"/>
    <n v="2010"/>
    <n v="18091"/>
    <n v="9036"/>
    <n v="9055"/>
    <n v="958.82299999999998"/>
    <n v="2587.0129999999999"/>
    <n v="1700.5540000000001"/>
    <n v="1664.3719999999998"/>
    <n v="2587.0129999999999"/>
    <n v="3346.835"/>
    <n v="2713.65"/>
    <n v="1320.643"/>
    <n v="904.55"/>
    <n v="289.45600000000002"/>
    <x v="90"/>
    <s v="New Mexico, 2010"/>
  </r>
  <r>
    <s v="Luna County"/>
    <s v="New Mexico"/>
    <n v="2010"/>
    <n v="25252"/>
    <n v="12479"/>
    <n v="12773"/>
    <n v="1969.6559999999999"/>
    <n v="3686.7919999999999"/>
    <n v="3560.5320000000002"/>
    <n v="2474.6959999999999"/>
    <n v="2676.712"/>
    <n v="2979.7359999999999"/>
    <n v="3080.7439999999997"/>
    <n v="2651.46"/>
    <n v="1616.1280000000002"/>
    <n v="555.54399999999998"/>
    <x v="90"/>
    <s v="New Mexico, 2010"/>
  </r>
  <r>
    <s v="McKinley County"/>
    <s v="New Mexico"/>
    <n v="2010"/>
    <n v="70663"/>
    <n v="33808"/>
    <n v="36855"/>
    <n v="5935.692"/>
    <n v="12507.350999999999"/>
    <n v="12860.666000000001"/>
    <n v="7984.9189999999999"/>
    <n v="9468.8420000000006"/>
    <n v="8903.5380000000005"/>
    <n v="6642.3220000000001"/>
    <n v="3815.8019999999997"/>
    <n v="1837.2380000000001"/>
    <n v="777.29300000000001"/>
    <x v="90"/>
    <s v="New Mexico, 2010"/>
  </r>
  <r>
    <s v="Otero County"/>
    <s v="New Mexico"/>
    <n v="2010"/>
    <n v="62782"/>
    <n v="31646"/>
    <n v="31136"/>
    <n v="4645.8680000000004"/>
    <n v="8287.2240000000002"/>
    <n v="9668.4279999999999"/>
    <n v="7784.9680000000008"/>
    <n v="7408.2759999999998"/>
    <n v="8601.134"/>
    <n v="7219.93"/>
    <n v="5462.0339999999997"/>
    <n v="3139.1"/>
    <n v="627.82000000000005"/>
    <x v="90"/>
    <s v="New Mexico, 2010"/>
  </r>
  <r>
    <s v="Quay County"/>
    <s v="New Mexico"/>
    <n v="2010"/>
    <n v="9002"/>
    <n v="4393"/>
    <n v="4609"/>
    <n v="495.11"/>
    <n v="1080.24"/>
    <n v="1125.25"/>
    <n v="711.15800000000002"/>
    <n v="1161.258"/>
    <n v="1179.2619999999999"/>
    <n v="1395.31"/>
    <n v="1107.2460000000001"/>
    <n v="522.11599999999999"/>
    <n v="243.054"/>
    <x v="90"/>
    <s v="New Mexico, 2010"/>
  </r>
  <r>
    <s v="Rio Arriba County"/>
    <s v="New Mexico"/>
    <n v="2010"/>
    <n v="40195"/>
    <n v="19898"/>
    <n v="20297"/>
    <n v="2813.65"/>
    <n v="5466.52"/>
    <n v="5426.3250000000007"/>
    <n v="4743.01"/>
    <n v="5144.96"/>
    <n v="6069.4449999999997"/>
    <n v="5104.7649999999994"/>
    <n v="3175.4049999999997"/>
    <n v="1527.4099999999999"/>
    <n v="683.31500000000005"/>
    <x v="90"/>
    <s v="New Mexico, 2010"/>
  </r>
  <r>
    <s v="Roosevelt County"/>
    <s v="New Mexico"/>
    <n v="2010"/>
    <n v="19372"/>
    <n v="9688"/>
    <n v="9684"/>
    <n v="1511.0160000000001"/>
    <n v="2692.7079999999996"/>
    <n v="4068.12"/>
    <n v="2344.0120000000002"/>
    <n v="2382.7560000000003"/>
    <n v="2189.0360000000001"/>
    <n v="1801.596"/>
    <n v="1259.18"/>
    <n v="910.48399999999992"/>
    <n v="213.09200000000001"/>
    <x v="90"/>
    <s v="New Mexico, 2010"/>
  </r>
  <r>
    <s v="Sandoval County"/>
    <s v="New Mexico"/>
    <n v="2010"/>
    <n v="124263"/>
    <n v="60768"/>
    <n v="63495"/>
    <n v="8822.6730000000007"/>
    <n v="18763.713"/>
    <n v="15781.401000000002"/>
    <n v="14663.034"/>
    <n v="17521.082999999999"/>
    <n v="18887.975999999999"/>
    <n v="15284.348999999998"/>
    <n v="8449.884"/>
    <n v="4349.2049999999999"/>
    <n v="1863.9449999999999"/>
    <x v="90"/>
    <s v="New Mexico, 2010"/>
  </r>
  <r>
    <s v="San Juan County"/>
    <s v="New Mexico"/>
    <n v="2010"/>
    <n v="127517"/>
    <n v="63351"/>
    <n v="64166"/>
    <n v="10583.911"/>
    <n v="20275.203000000001"/>
    <n v="19382.584000000003"/>
    <n v="17214.794999999998"/>
    <n v="15557.074000000001"/>
    <n v="17979.897000000001"/>
    <n v="12879.217000000001"/>
    <n v="7651.0199999999995"/>
    <n v="4335.5779999999995"/>
    <n v="1402.6869999999999"/>
    <x v="90"/>
    <s v="New Mexico, 2010"/>
  </r>
  <r>
    <s v="San Miguel County"/>
    <s v="New Mexico"/>
    <n v="2010"/>
    <n v="29321"/>
    <n v="14616"/>
    <n v="14705"/>
    <n v="1671.297"/>
    <n v="3782.4089999999997"/>
    <n v="4456.7920000000004"/>
    <n v="3137.3469999999998"/>
    <n v="3577.1620000000003"/>
    <n v="4544.7550000000001"/>
    <n v="4075.6190000000001"/>
    <n v="2433.643"/>
    <n v="1202.1610000000001"/>
    <n v="469.13600000000002"/>
    <x v="90"/>
    <s v="New Mexico, 2010"/>
  </r>
  <r>
    <s v="Santa Fe County"/>
    <s v="New Mexico"/>
    <n v="2010"/>
    <n v="141702"/>
    <n v="69013"/>
    <n v="72689"/>
    <n v="8218.7160000000003"/>
    <n v="16720.835999999999"/>
    <n v="16437.432000000001"/>
    <n v="16295.73"/>
    <n v="18846.366000000002"/>
    <n v="22530.618000000002"/>
    <n v="22672.32"/>
    <n v="11902.968000000001"/>
    <n v="5384.6760000000004"/>
    <n v="2408.9340000000002"/>
    <x v="90"/>
    <s v="New Mexico, 2010"/>
  </r>
  <r>
    <s v="Sierra County"/>
    <s v="New Mexico"/>
    <n v="2010"/>
    <n v="11938"/>
    <n v="5700"/>
    <n v="6238"/>
    <n v="370.07799999999997"/>
    <n v="1229.614"/>
    <n v="1838.452"/>
    <n v="775.97"/>
    <n v="620.77599999999995"/>
    <n v="1492.25"/>
    <n v="2101.0880000000002"/>
    <n v="1922.018"/>
    <n v="1181.8620000000001"/>
    <n v="393.95400000000001"/>
    <x v="90"/>
    <s v="New Mexico, 2010"/>
  </r>
  <r>
    <s v="Socorro County"/>
    <s v="New Mexico"/>
    <n v="2010"/>
    <n v="17964"/>
    <n v="9091"/>
    <n v="8873"/>
    <n v="1275.444"/>
    <n v="2317.3559999999998"/>
    <n v="3323.34"/>
    <n v="1904.1840000000002"/>
    <n v="1994.0039999999999"/>
    <n v="2550.8879999999999"/>
    <n v="2281.4279999999999"/>
    <n v="1383.2280000000001"/>
    <n v="736.524"/>
    <n v="233.53200000000001"/>
    <x v="90"/>
    <s v="New Mexico, 2010"/>
  </r>
  <r>
    <s v="Taos County"/>
    <s v="New Mexico"/>
    <n v="2010"/>
    <n v="32574"/>
    <n v="16087"/>
    <n v="16487"/>
    <n v="1921.866"/>
    <n v="3583.1400000000003"/>
    <n v="3648.288"/>
    <n v="3322.5479999999998"/>
    <n v="4202.0460000000003"/>
    <n v="5276.9880000000003"/>
    <n v="5505.0060000000003"/>
    <n v="3159.6779999999999"/>
    <n v="1628.7"/>
    <n v="390.88799999999998"/>
    <x v="90"/>
    <s v="New Mexico, 2010"/>
  </r>
  <r>
    <s v="Torrance County"/>
    <s v="New Mexico"/>
    <n v="2010"/>
    <n v="16467"/>
    <n v="8416"/>
    <n v="8051"/>
    <n v="889.21799999999996"/>
    <n v="2338.3140000000003"/>
    <n v="2223.0450000000001"/>
    <n v="1646.6999999999998"/>
    <n v="2041.9079999999999"/>
    <n v="2684.1210000000001"/>
    <n v="2470.0500000000002"/>
    <n v="1383.2280000000001"/>
    <n v="576.34500000000003"/>
    <n v="230.53800000000001"/>
    <x v="90"/>
    <s v="New Mexico, 2010"/>
  </r>
  <r>
    <s v="Valencia County"/>
    <s v="New Mexico"/>
    <n v="2010"/>
    <n v="74554"/>
    <n v="37512"/>
    <n v="37042"/>
    <n v="5293.3339999999998"/>
    <n v="10959.438"/>
    <n v="10586.668"/>
    <n v="8424.601999999999"/>
    <n v="9915.6820000000007"/>
    <n v="11183.1"/>
    <n v="9095.5879999999997"/>
    <n v="5442.442"/>
    <n v="2758.498"/>
    <n v="894.64800000000002"/>
    <x v="90"/>
    <s v="New Mexico, 2010"/>
  </r>
  <r>
    <s v="Albany County"/>
    <s v="New York"/>
    <n v="2010"/>
    <n v="304032"/>
    <n v="146733"/>
    <n v="157299"/>
    <n v="15201.6"/>
    <n v="34963.68"/>
    <n v="52901.567999999999"/>
    <n v="38004"/>
    <n v="39220.127999999997"/>
    <n v="45300.767999999996"/>
    <n v="36483.839999999997"/>
    <n v="20066.112000000001"/>
    <n v="15201.6"/>
    <n v="6688.7039999999997"/>
    <x v="94"/>
    <s v="New York, 2010"/>
  </r>
  <r>
    <s v="Allegany County"/>
    <s v="New York"/>
    <n v="2010"/>
    <n v="49105"/>
    <n v="24777"/>
    <n v="24328"/>
    <n v="2651.67"/>
    <n v="6039.9150000000009"/>
    <n v="9771.8950000000004"/>
    <n v="4910.5"/>
    <n v="5548.8649999999998"/>
    <n v="6874.7"/>
    <n v="5941.7049999999999"/>
    <n v="3830.19"/>
    <n v="2553.46"/>
    <n v="883.89"/>
    <x v="94"/>
    <s v="New York, 2010"/>
  </r>
  <r>
    <s v="Bronx County"/>
    <s v="New York"/>
    <n v="2010"/>
    <n v="1365725"/>
    <n v="639777"/>
    <n v="725948"/>
    <n v="103795.1"/>
    <n v="202127.3"/>
    <n v="222613.17499999999"/>
    <n v="200761.57500000001"/>
    <n v="191201.5"/>
    <n v="178909.97500000001"/>
    <n v="127012.425"/>
    <n v="76480.600000000006"/>
    <n v="45068.925000000003"/>
    <n v="19120.150000000001"/>
    <x v="94"/>
    <s v="New York, 2010"/>
  </r>
  <r>
    <s v="Broome County"/>
    <s v="New York"/>
    <n v="2010"/>
    <n v="200804"/>
    <n v="98069"/>
    <n v="102735"/>
    <n v="10441.808000000001"/>
    <n v="23293.263999999999"/>
    <n v="33333.464"/>
    <n v="22690.851999999999"/>
    <n v="24297.284"/>
    <n v="30522.207999999999"/>
    <n v="23895.675999999999"/>
    <n v="15261.103999999999"/>
    <n v="11847.436000000002"/>
    <n v="5220.9040000000005"/>
    <x v="94"/>
    <s v="New York, 2010"/>
  </r>
  <r>
    <s v="Cattaraugus County"/>
    <s v="New York"/>
    <n v="2010"/>
    <n v="80776"/>
    <n v="40017"/>
    <n v="40759"/>
    <n v="4927.3360000000002"/>
    <n v="10662.432000000001"/>
    <n v="11631.744000000001"/>
    <n v="8239.152"/>
    <n v="10097"/>
    <n v="12681.832"/>
    <n v="10420.103999999999"/>
    <n v="6300.5280000000002"/>
    <n v="4361.9040000000005"/>
    <n v="1534.7439999999999"/>
    <x v="94"/>
    <s v="New York, 2010"/>
  </r>
  <r>
    <s v="Cayuga County"/>
    <s v="New York"/>
    <n v="2010"/>
    <n v="80431"/>
    <n v="40911"/>
    <n v="39520"/>
    <n v="4182.4120000000003"/>
    <n v="10134.306"/>
    <n v="10777.754000000001"/>
    <n v="9008.2720000000008"/>
    <n v="11421.202000000001"/>
    <n v="12949.391"/>
    <n v="9893.012999999999"/>
    <n v="6032.3249999999998"/>
    <n v="4343.2739999999994"/>
    <n v="1769.482"/>
    <x v="94"/>
    <s v="New York, 2010"/>
  </r>
  <r>
    <s v="Chautauqua County"/>
    <s v="New York"/>
    <n v="2010"/>
    <n v="135263"/>
    <n v="66428"/>
    <n v="68835"/>
    <n v="7439.4650000000001"/>
    <n v="16907.875"/>
    <n v="20965.764999999999"/>
    <n v="13796.826000000001"/>
    <n v="16637.348999999998"/>
    <n v="20559.975999999999"/>
    <n v="16907.875"/>
    <n v="10821.04"/>
    <n v="7980.5169999999998"/>
    <n v="3246.3119999999999"/>
    <x v="94"/>
    <s v="New York, 2010"/>
  </r>
  <r>
    <s v="Chemung County"/>
    <s v="New York"/>
    <n v="2010"/>
    <n v="88708"/>
    <n v="43862"/>
    <n v="44846"/>
    <n v="5322.48"/>
    <n v="11088.5"/>
    <n v="11886.871999999999"/>
    <n v="10112.712"/>
    <n v="11798.164000000001"/>
    <n v="13838.448"/>
    <n v="10999.792000000001"/>
    <n v="6564.3919999999998"/>
    <n v="5056.3559999999998"/>
    <n v="2128.9920000000002"/>
    <x v="94"/>
    <s v="New York, 2010"/>
  </r>
  <r>
    <s v="Chenango County"/>
    <s v="New York"/>
    <n v="2010"/>
    <n v="51045"/>
    <n v="25368"/>
    <n v="25677"/>
    <n v="2807.4749999999999"/>
    <n v="6737.9400000000005"/>
    <n v="6380.625"/>
    <n v="5053.4549999999999"/>
    <n v="6737.94"/>
    <n v="8320.3349999999991"/>
    <n v="6840.0300000000007"/>
    <n v="4287.78"/>
    <n v="2654.34"/>
    <n v="1225.08"/>
    <x v="94"/>
    <s v="New York, 2010"/>
  </r>
  <r>
    <s v="Clinton County"/>
    <s v="New York"/>
    <n v="2010"/>
    <n v="82380"/>
    <n v="42281"/>
    <n v="40099"/>
    <n v="4036.62"/>
    <n v="9144.18"/>
    <n v="14004.599999999999"/>
    <n v="10627.02"/>
    <n v="11450.82"/>
    <n v="13180.8"/>
    <n v="9473.7000000000007"/>
    <n v="5766.6"/>
    <n v="3459.96"/>
    <n v="1400.46"/>
    <x v="94"/>
    <s v="New York, 2010"/>
  </r>
  <r>
    <s v="Columbia County"/>
    <s v="New York"/>
    <n v="2010"/>
    <n v="63241"/>
    <n v="32379"/>
    <n v="30862"/>
    <n v="3098.8090000000002"/>
    <n v="6830.0280000000002"/>
    <n v="8284.5709999999999"/>
    <n v="5881.4130000000005"/>
    <n v="8284.5709999999999"/>
    <n v="10561.246999999999"/>
    <n v="9486.15"/>
    <n v="5754.9310000000005"/>
    <n v="3162.05"/>
    <n v="1960.471"/>
    <x v="94"/>
    <s v="New York, 2010"/>
  </r>
  <r>
    <s v="Cortland County"/>
    <s v="New York"/>
    <n v="2010"/>
    <n v="49452"/>
    <n v="24044"/>
    <n v="25408"/>
    <n v="2719.86"/>
    <n v="5785.884"/>
    <n v="10879.44"/>
    <n v="4945.2"/>
    <n v="6132.0479999999998"/>
    <n v="6972.732"/>
    <n v="5686.98"/>
    <n v="3313.2839999999997"/>
    <n v="2076.9839999999999"/>
    <n v="939.58799999999997"/>
    <x v="94"/>
    <s v="New York, 2010"/>
  </r>
  <r>
    <s v="Delaware County"/>
    <s v="New York"/>
    <n v="2010"/>
    <n v="48220"/>
    <n v="24296"/>
    <n v="23924"/>
    <n v="2411"/>
    <n v="5255.98"/>
    <n v="6750.7999999999993"/>
    <n v="4291.58"/>
    <n v="5689.96"/>
    <n v="7570.54"/>
    <n v="7088.34"/>
    <n v="4918.4400000000005"/>
    <n v="3037.86"/>
    <n v="1157.28"/>
    <x v="94"/>
    <s v="New York, 2010"/>
  </r>
  <r>
    <s v="Dutchess County"/>
    <s v="New York"/>
    <n v="2010"/>
    <n v="296152"/>
    <n v="147689"/>
    <n v="148463"/>
    <n v="15696.056"/>
    <n v="38499.760000000002"/>
    <n v="45015.103999999999"/>
    <n v="31392.112000000001"/>
    <n v="42645.887999999999"/>
    <n v="49161.232000000004"/>
    <n v="34945.936000000002"/>
    <n v="20434.487999999998"/>
    <n v="13326.84"/>
    <n v="5034.5839999999998"/>
    <x v="94"/>
    <s v="New York, 2010"/>
  </r>
  <r>
    <s v="Erie County"/>
    <s v="New York"/>
    <n v="2010"/>
    <n v="921202"/>
    <n v="443753"/>
    <n v="477449"/>
    <n v="49744.908000000003"/>
    <n v="116071.452"/>
    <n v="133574.28999999998"/>
    <n v="105938.23"/>
    <n v="119756.26000000001"/>
    <n v="142786.31"/>
    <n v="110544.24"/>
    <n v="68168.948000000004"/>
    <n v="53429.716"/>
    <n v="21187.646000000001"/>
    <x v="94"/>
    <s v="New York, 2010"/>
  </r>
  <r>
    <s v="Essex County"/>
    <s v="New York"/>
    <n v="2010"/>
    <n v="39416"/>
    <n v="20396"/>
    <n v="19020"/>
    <n v="1852.5519999999999"/>
    <n v="4256.9279999999999"/>
    <n v="4808.7520000000004"/>
    <n v="4414.5920000000006"/>
    <n v="5321.16"/>
    <n v="6306.56"/>
    <n v="5518.24"/>
    <n v="3586.8559999999998"/>
    <n v="2443.7920000000004"/>
    <n v="906.56799999999998"/>
    <x v="94"/>
    <s v="New York, 2010"/>
  </r>
  <r>
    <s v="Franklin County"/>
    <s v="New York"/>
    <n v="2010"/>
    <n v="51697"/>
    <n v="28432"/>
    <n v="23265"/>
    <n v="2688.2440000000001"/>
    <n v="6100.2460000000001"/>
    <n v="7340.9740000000002"/>
    <n v="6875.701"/>
    <n v="7702.8530000000001"/>
    <n v="8219.8230000000003"/>
    <n v="6048.549"/>
    <n v="3670.4870000000001"/>
    <n v="2274.6680000000001"/>
    <n v="775.45500000000004"/>
    <x v="94"/>
    <s v="New York, 2010"/>
  </r>
  <r>
    <s v="Fulton County"/>
    <s v="New York"/>
    <n v="2010"/>
    <n v="55497"/>
    <n v="27561"/>
    <n v="27936"/>
    <n v="3052.335"/>
    <n v="7159.1129999999994"/>
    <n v="6604.143"/>
    <n v="6160.1669999999995"/>
    <n v="7880.5740000000005"/>
    <n v="8879.52"/>
    <n v="7103.616"/>
    <n v="4273.2690000000002"/>
    <n v="2941.3410000000003"/>
    <n v="1442.922"/>
    <x v="94"/>
    <s v="New York, 2010"/>
  </r>
  <r>
    <s v="Genesee County"/>
    <s v="New York"/>
    <n v="2010"/>
    <n v="59952"/>
    <n v="29667"/>
    <n v="30285"/>
    <n v="3357.3119999999999"/>
    <n v="7613.9040000000005"/>
    <n v="7973.616"/>
    <n v="6354.9120000000003"/>
    <n v="8273.3760000000002"/>
    <n v="9892.08"/>
    <n v="7194.24"/>
    <n v="4556.3519999999999"/>
    <n v="2997.6"/>
    <n v="1558.752"/>
    <x v="94"/>
    <s v="New York, 2010"/>
  </r>
  <r>
    <s v="Greene County"/>
    <s v="New York"/>
    <n v="2010"/>
    <n v="49410"/>
    <n v="25674"/>
    <n v="23736"/>
    <n v="2322.27"/>
    <n v="5583.33"/>
    <n v="6867.99"/>
    <n v="4693.95"/>
    <n v="6769.17"/>
    <n v="7955.01"/>
    <n v="6867.99"/>
    <n v="4545.72"/>
    <n v="2766.96"/>
    <n v="938.79"/>
    <x v="94"/>
    <s v="New York, 2010"/>
  </r>
  <r>
    <s v="Hamilton County"/>
    <s v="New York"/>
    <n v="2010"/>
    <n v="4908"/>
    <n v="2481"/>
    <n v="2427"/>
    <n v="191.41200000000001"/>
    <n v="490.8"/>
    <n v="397.548"/>
    <n v="343.56"/>
    <n v="608.59199999999998"/>
    <n v="858.9"/>
    <n v="922.70399999999995"/>
    <n v="628.22399999999993"/>
    <n v="363.19200000000001"/>
    <n v="103.068"/>
    <x v="94"/>
    <s v="New York, 2010"/>
  </r>
  <r>
    <s v="Herkimer County"/>
    <s v="New York"/>
    <n v="2010"/>
    <n v="64332"/>
    <n v="31284"/>
    <n v="33048"/>
    <n v="3538.26"/>
    <n v="8234.4959999999992"/>
    <n v="8298.8280000000013"/>
    <n v="6754.86"/>
    <n v="8234.4959999999992"/>
    <n v="9971.4599999999991"/>
    <n v="8556.1560000000009"/>
    <n v="5275.2240000000002"/>
    <n v="3666.924"/>
    <n v="1865.6279999999999"/>
    <x v="94"/>
    <s v="New York, 2010"/>
  </r>
  <r>
    <s v="Jefferson County"/>
    <s v="New York"/>
    <n v="2010"/>
    <n v="115069"/>
    <n v="59284"/>
    <n v="55785"/>
    <n v="8745.2440000000006"/>
    <n v="15189.108"/>
    <n v="19676.798999999999"/>
    <n v="17030.212"/>
    <n v="15419.245999999999"/>
    <n v="14843.901"/>
    <n v="11161.692999999999"/>
    <n v="6674.0020000000004"/>
    <n v="4602.76"/>
    <n v="1610.9659999999999"/>
    <x v="94"/>
    <s v="New York, 2010"/>
  </r>
  <r>
    <s v="Kings County"/>
    <s v="New York"/>
    <n v="2010"/>
    <n v="2466782"/>
    <n v="1161408"/>
    <n v="1305374"/>
    <n v="175141.522"/>
    <n v="315748.09600000002"/>
    <n v="362616.95400000003"/>
    <n v="411952.59400000004"/>
    <n v="342882.69799999997"/>
    <n v="323148.44200000004"/>
    <n v="251611.76399999997"/>
    <n v="150473.70199999999"/>
    <n v="96204.497999999992"/>
    <n v="37001.730000000003"/>
    <x v="94"/>
    <s v="New York, 2010"/>
  </r>
  <r>
    <s v="Lewis County"/>
    <s v="New York"/>
    <n v="2010"/>
    <n v="27017"/>
    <n v="13580"/>
    <n v="13437"/>
    <n v="1756.105"/>
    <n v="3755.3630000000003"/>
    <n v="3539.2269999999999"/>
    <n v="2890.819"/>
    <n v="3458.1759999999999"/>
    <n v="4403.7709999999997"/>
    <n v="3215.0230000000001"/>
    <n v="2053.2919999999999"/>
    <n v="1458.9180000000001"/>
    <n v="459.28899999999999"/>
    <x v="94"/>
    <s v="New York, 2010"/>
  </r>
  <r>
    <s v="Livingston County"/>
    <s v="New York"/>
    <n v="2010"/>
    <n v="65441"/>
    <n v="32746"/>
    <n v="32695"/>
    <n v="3141.1680000000001"/>
    <n v="7656.5969999999998"/>
    <n v="12302.907999999999"/>
    <n v="6413.2179999999998"/>
    <n v="8899.9760000000006"/>
    <n v="10470.560000000001"/>
    <n v="7852.92"/>
    <n v="4515.4290000000001"/>
    <n v="2748.5219999999999"/>
    <n v="1374.261"/>
    <x v="94"/>
    <s v="New York, 2010"/>
  </r>
  <r>
    <s v="Madison County"/>
    <s v="New York"/>
    <n v="2010"/>
    <n v="72887"/>
    <n v="35721"/>
    <n v="37166"/>
    <n v="3935.8980000000001"/>
    <n v="9256.6490000000013"/>
    <n v="13046.773000000001"/>
    <n v="7142.9260000000004"/>
    <n v="9475.3100000000013"/>
    <n v="11443.259"/>
    <n v="8673.5529999999999"/>
    <n v="5393.6379999999999"/>
    <n v="3352.8019999999997"/>
    <n v="1093.3050000000001"/>
    <x v="94"/>
    <s v="New York, 2010"/>
  </r>
  <r>
    <s v="Monroe County"/>
    <s v="New York"/>
    <n v="2010"/>
    <n v="741274"/>
    <n v="357503"/>
    <n v="383771"/>
    <n v="42993.892"/>
    <n v="95624.34599999999"/>
    <n v="115638.74400000001"/>
    <n v="88211.606"/>
    <n v="99330.716"/>
    <n v="112673.648"/>
    <n v="87470.331999999995"/>
    <n v="48924.084000000003"/>
    <n v="34839.877999999997"/>
    <n v="16308.028"/>
    <x v="94"/>
    <s v="New York, 2010"/>
  </r>
  <r>
    <s v="Montgomery County"/>
    <s v="New York"/>
    <n v="2010"/>
    <n v="49945"/>
    <n v="24327"/>
    <n v="25618"/>
    <n v="2946.7550000000001"/>
    <n v="6742.5749999999998"/>
    <n v="6243.125"/>
    <n v="5543.8950000000004"/>
    <n v="6542.7950000000001"/>
    <n v="7341.915"/>
    <n v="6243.125"/>
    <n v="3645.9850000000001"/>
    <n v="3146.5349999999999"/>
    <n v="1598.24"/>
    <x v="94"/>
    <s v="New York, 2010"/>
  </r>
  <r>
    <s v="Nassau County"/>
    <s v="New York"/>
    <n v="2010"/>
    <n v="1329083"/>
    <n v="642527"/>
    <n v="686556"/>
    <n v="74428.648000000001"/>
    <n v="179426.20500000002"/>
    <n v="171451.70699999999"/>
    <n v="138224.63200000001"/>
    <n v="187400.70300000001"/>
    <n v="213982.36300000001"/>
    <n v="162148.12599999999"/>
    <n v="94364.893000000011"/>
    <n v="75757.731"/>
    <n v="31897.991999999998"/>
    <x v="94"/>
    <s v="New York, 2010"/>
  </r>
  <r>
    <s v="New York County"/>
    <s v="New York"/>
    <n v="2010"/>
    <n v="1583345"/>
    <n v="744303"/>
    <n v="839042"/>
    <n v="79167.25"/>
    <n v="121917.565"/>
    <n v="215334.92"/>
    <n v="338835.82999999996"/>
    <n v="242251.785"/>
    <n v="202668.16"/>
    <n v="174167.95"/>
    <n v="110834.15"/>
    <n v="69667.179999999993"/>
    <n v="28500.21"/>
    <x v="94"/>
    <s v="New York, 2010"/>
  </r>
  <r>
    <s v="Niagara County"/>
    <s v="New York"/>
    <n v="2010"/>
    <n v="216064"/>
    <n v="104668"/>
    <n v="111396"/>
    <n v="11667.456"/>
    <n v="27008"/>
    <n v="29384.703999999998"/>
    <n v="23118.847999999998"/>
    <n v="28952.576000000001"/>
    <n v="35434.495999999999"/>
    <n v="27008"/>
    <n v="16420.864000000001"/>
    <n v="12531.712"/>
    <n v="4969.4719999999998"/>
    <x v="94"/>
    <s v="New York, 2010"/>
  </r>
  <r>
    <s v="Oneida County"/>
    <s v="New York"/>
    <n v="2010"/>
    <n v="234533"/>
    <n v="117094"/>
    <n v="117439"/>
    <n v="13133.848"/>
    <n v="28847.559000000001"/>
    <n v="33303.686000000002"/>
    <n v="26267.696"/>
    <n v="31192.889000000003"/>
    <n v="35649.016000000003"/>
    <n v="28613.025999999998"/>
    <n v="17824.508000000002"/>
    <n v="13837.447"/>
    <n v="6097.8580000000002"/>
    <x v="94"/>
    <s v="New York, 2010"/>
  </r>
  <r>
    <s v="Onondaga County"/>
    <s v="New York"/>
    <n v="2010"/>
    <n v="463704"/>
    <n v="223042"/>
    <n v="240662"/>
    <n v="27358.536"/>
    <n v="61208.928"/>
    <n v="71410.415999999997"/>
    <n v="54717.072"/>
    <n v="61672.631999999998"/>
    <n v="70946.712"/>
    <n v="53789.663999999997"/>
    <n v="30604.464"/>
    <n v="23185.199999999997"/>
    <n v="10201.487999999999"/>
    <x v="94"/>
    <s v="New York, 2010"/>
  </r>
  <r>
    <s v="Ontario County"/>
    <s v="New York"/>
    <n v="2010"/>
    <n v="106298"/>
    <n v="51991"/>
    <n v="54307"/>
    <n v="5740.0919999999996"/>
    <n v="14031.335999999999"/>
    <n v="14456.528"/>
    <n v="10098.31"/>
    <n v="14669.124"/>
    <n v="17539.169999999998"/>
    <n v="14456.527999999998"/>
    <n v="8078.6479999999992"/>
    <n v="5208.6019999999999"/>
    <n v="2338.556"/>
    <x v="94"/>
    <s v="New York, 2010"/>
  </r>
  <r>
    <s v="Orange County"/>
    <s v="New York"/>
    <n v="2010"/>
    <n v="370201"/>
    <n v="185158"/>
    <n v="185043"/>
    <n v="26654.472000000002"/>
    <n v="57381.154999999999"/>
    <n v="54049.345999999998"/>
    <n v="41092.311000000002"/>
    <n v="55159.948999999993"/>
    <n v="56640.752999999997"/>
    <n v="39981.707999999999"/>
    <n v="21101.457000000002"/>
    <n v="12957.035"/>
    <n v="5182.8140000000003"/>
    <x v="94"/>
    <s v="New York, 2010"/>
  </r>
  <r>
    <s v="Orleans County"/>
    <s v="New York"/>
    <n v="2010"/>
    <n v="43169"/>
    <n v="21460"/>
    <n v="21709"/>
    <n v="2287.9569999999999"/>
    <n v="5655.1389999999992"/>
    <n v="6086.8289999999997"/>
    <n v="4748.59"/>
    <n v="6129.9979999999996"/>
    <n v="7036.5469999999996"/>
    <n v="5223.4489999999996"/>
    <n v="3237.6750000000002"/>
    <n v="1726.76"/>
    <n v="1036.056"/>
    <x v="94"/>
    <s v="New York, 2010"/>
  </r>
  <r>
    <s v="Oswego County"/>
    <s v="New York"/>
    <n v="2010"/>
    <n v="122220"/>
    <n v="60761"/>
    <n v="61459"/>
    <n v="7088.76"/>
    <n v="16255.260000000002"/>
    <n v="20655.18"/>
    <n v="12955.32"/>
    <n v="16744.14"/>
    <n v="19310.760000000002"/>
    <n v="14299.74"/>
    <n v="8066.52"/>
    <n v="5011.0200000000004"/>
    <n v="1833.3"/>
    <x v="94"/>
    <s v="New York, 2010"/>
  </r>
  <r>
    <s v="Otsego County"/>
    <s v="New York"/>
    <n v="2010"/>
    <n v="62604"/>
    <n v="30298"/>
    <n v="32306"/>
    <n v="2754.576"/>
    <n v="6823.8360000000002"/>
    <n v="13084.236000000001"/>
    <n v="5383.9439999999995"/>
    <n v="7262.0640000000003"/>
    <n v="9202.7880000000005"/>
    <n v="8263.7279999999992"/>
    <n v="5133.5280000000002"/>
    <n v="3380.616"/>
    <n v="1439.8920000000001"/>
    <x v="94"/>
    <s v="New York, 2010"/>
  </r>
  <r>
    <s v="Putnam County"/>
    <s v="New York"/>
    <n v="2010"/>
    <n v="99545"/>
    <n v="49548"/>
    <n v="49997"/>
    <n v="5375.43"/>
    <n v="14334.48"/>
    <n v="11945.4"/>
    <n v="9556.32"/>
    <n v="16126.289999999999"/>
    <n v="18017.645"/>
    <n v="12741.76"/>
    <n v="6470.4250000000002"/>
    <n v="3583.62"/>
    <n v="1393.63"/>
    <x v="94"/>
    <s v="New York, 2010"/>
  </r>
  <r>
    <s v="Queens County"/>
    <s v="New York"/>
    <n v="2010"/>
    <n v="2199169"/>
    <n v="1063190"/>
    <n v="1135979"/>
    <n v="131950.14000000001"/>
    <n v="244107.75900000002"/>
    <n v="294688.64600000001"/>
    <n v="356265.37800000003"/>
    <n v="332074.51899999997"/>
    <n v="318879.505"/>
    <n v="241908.59000000003"/>
    <n v="147344.323"/>
    <n v="96763.435999999987"/>
    <n v="39585.042000000001"/>
    <x v="94"/>
    <s v="New York, 2010"/>
  </r>
  <r>
    <s v="Rensselaer County"/>
    <s v="New York"/>
    <n v="2010"/>
    <n v="158629"/>
    <n v="78169"/>
    <n v="80460"/>
    <n v="8883.2240000000002"/>
    <n v="19352.737999999998"/>
    <n v="24111.608"/>
    <n v="19352.737999999998"/>
    <n v="21573.544000000002"/>
    <n v="24746.124000000003"/>
    <n v="19511.366999999998"/>
    <n v="10628.143"/>
    <n v="6979.6759999999995"/>
    <n v="3648.4670000000001"/>
    <x v="94"/>
    <s v="New York, 2010"/>
  </r>
  <r>
    <s v="Richmond County"/>
    <s v="New York"/>
    <n v="2010"/>
    <n v="463450"/>
    <n v="224673"/>
    <n v="238777"/>
    <n v="28270.45"/>
    <n v="61175.399999999994"/>
    <n v="63029.2"/>
    <n v="59785.05"/>
    <n v="68127.149999999994"/>
    <n v="70907.850000000006"/>
    <n v="55614"/>
    <n v="30587.7"/>
    <n v="19464.900000000001"/>
    <n v="6951.75"/>
    <x v="94"/>
    <s v="New York, 2010"/>
  </r>
  <r>
    <s v="Rockland County"/>
    <s v="New York"/>
    <n v="2010"/>
    <n v="305461"/>
    <n v="149577"/>
    <n v="155884"/>
    <n v="23215.036"/>
    <n v="47651.915999999997"/>
    <n v="42153.618000000002"/>
    <n v="33295.248999999996"/>
    <n v="40320.851999999999"/>
    <n v="43680.923000000003"/>
    <n v="35128.014999999999"/>
    <n v="21076.809000000001"/>
    <n v="13134.823"/>
    <n v="5803.759"/>
    <x v="94"/>
    <s v="New York, 2010"/>
  </r>
  <r>
    <s v="St. Lawrence County"/>
    <s v="New York"/>
    <n v="2010"/>
    <n v="111778"/>
    <n v="56879"/>
    <n v="54899"/>
    <n v="6483.1239999999998"/>
    <n v="13189.804"/>
    <n v="21908.488000000001"/>
    <n v="12072.024000000001"/>
    <n v="13972.25"/>
    <n v="15872.475999999999"/>
    <n v="13189.804"/>
    <n v="7824.46"/>
    <n v="5365.3440000000001"/>
    <n v="1900.2260000000001"/>
    <x v="94"/>
    <s v="New York, 2010"/>
  </r>
  <r>
    <s v="Saratoga County"/>
    <s v="New York"/>
    <n v="2010"/>
    <n v="217264"/>
    <n v="106821"/>
    <n v="110443"/>
    <n v="12166.784"/>
    <n v="29113.376"/>
    <n v="26723.472000000002"/>
    <n v="24333.567999999999"/>
    <n v="33675.919999999998"/>
    <n v="34979.504000000001"/>
    <n v="27809.792000000001"/>
    <n v="15208.48"/>
    <n v="8907.8240000000005"/>
    <n v="4345.28"/>
    <x v="94"/>
    <s v="New York, 2010"/>
  </r>
  <r>
    <s v="Schenectady County"/>
    <s v="New York"/>
    <n v="2010"/>
    <n v="153268"/>
    <n v="73966"/>
    <n v="79302"/>
    <n v="9349.348"/>
    <n v="19618.304"/>
    <n v="20691.18"/>
    <n v="17779.088"/>
    <n v="20997.716"/>
    <n v="23756.54"/>
    <n v="18238.892"/>
    <n v="10268.956"/>
    <n v="8736.2759999999998"/>
    <n v="3831.7"/>
    <x v="94"/>
    <s v="New York, 2010"/>
  </r>
  <r>
    <s v="Schoharie County"/>
    <s v="New York"/>
    <n v="2010"/>
    <n v="32789"/>
    <n v="16356"/>
    <n v="16433"/>
    <n v="1541.0830000000001"/>
    <n v="3901.8909999999996"/>
    <n v="5279.0290000000005"/>
    <n v="3180.5330000000004"/>
    <n v="4196.9920000000002"/>
    <n v="5082.2950000000001"/>
    <n v="4557.6710000000003"/>
    <n v="2721.4870000000001"/>
    <n v="1770.606"/>
    <n v="557.41300000000001"/>
    <x v="94"/>
    <s v="New York, 2010"/>
  </r>
  <r>
    <s v="Schuyler County"/>
    <s v="New York"/>
    <n v="2010"/>
    <n v="18566"/>
    <n v="9310"/>
    <n v="9256"/>
    <n v="835.47"/>
    <n v="2320.75"/>
    <n v="2432.1459999999997"/>
    <n v="1800.902"/>
    <n v="2487.8440000000001"/>
    <n v="3081.9560000000001"/>
    <n v="2636.3719999999998"/>
    <n v="1670.94"/>
    <n v="1021.13"/>
    <n v="315.62200000000001"/>
    <x v="94"/>
    <s v="New York, 2010"/>
  </r>
  <r>
    <s v="Seneca County"/>
    <s v="New York"/>
    <n v="2010"/>
    <n v="35309"/>
    <n v="18438"/>
    <n v="16871"/>
    <n v="1977.3040000000001"/>
    <n v="4201.7709999999997"/>
    <n v="4837.3330000000005"/>
    <n v="4131.1530000000002"/>
    <n v="4766.7150000000001"/>
    <n v="5402.277"/>
    <n v="4590.17"/>
    <n v="2718.7930000000001"/>
    <n v="1906.6860000000001"/>
    <n v="741.48900000000003"/>
    <x v="94"/>
    <s v="New York, 2010"/>
  </r>
  <r>
    <s v="Steuben County"/>
    <s v="New York"/>
    <n v="2010"/>
    <n v="98724"/>
    <n v="48876"/>
    <n v="49848"/>
    <n v="5824.7160000000003"/>
    <n v="13426.464"/>
    <n v="12241.776000000002"/>
    <n v="10662.191999999999"/>
    <n v="12834.119999999999"/>
    <n v="15598.392"/>
    <n v="12834.119999999999"/>
    <n v="7897.92"/>
    <n v="5232.3719999999994"/>
    <n v="2073.2040000000002"/>
    <x v="94"/>
    <s v="New York, 2010"/>
  </r>
  <r>
    <s v="Suffolk County"/>
    <s v="New York"/>
    <n v="2010"/>
    <n v="1482548"/>
    <n v="728895"/>
    <n v="753653"/>
    <n v="88952.88"/>
    <n v="207556.72"/>
    <n v="194213.788"/>
    <n v="164562.82800000001"/>
    <n v="226829.84399999998"/>
    <n v="235725.13199999998"/>
    <n v="171975.568"/>
    <n v="102295.81200000001"/>
    <n v="65232.111999999994"/>
    <n v="26685.864000000001"/>
    <x v="94"/>
    <s v="New York, 2010"/>
  </r>
  <r>
    <s v="Sullivan County"/>
    <s v="New York"/>
    <n v="2010"/>
    <n v="77625"/>
    <n v="39742"/>
    <n v="37883"/>
    <n v="4657.5"/>
    <n v="9780.75"/>
    <n v="9858.375"/>
    <n v="8461.125"/>
    <n v="11022.75"/>
    <n v="12264.75"/>
    <n v="10557"/>
    <n v="6365.25"/>
    <n v="3260.25"/>
    <n v="1474.875"/>
    <x v="94"/>
    <s v="New York, 2010"/>
  </r>
  <r>
    <s v="Tioga County"/>
    <s v="New York"/>
    <n v="2010"/>
    <n v="51377"/>
    <n v="25544"/>
    <n v="25833"/>
    <n v="2979.866"/>
    <n v="6987.2719999999999"/>
    <n v="6319.3709999999992"/>
    <n v="5137.7"/>
    <n v="6833.1409999999996"/>
    <n v="8888.2210000000014"/>
    <n v="6524.8789999999999"/>
    <n v="4264.2909999999993"/>
    <n v="2620.2269999999999"/>
    <n v="873.40899999999999"/>
    <x v="94"/>
    <s v="New York, 2010"/>
  </r>
  <r>
    <s v="Tompkins County"/>
    <s v="New York"/>
    <n v="2010"/>
    <n v="100612"/>
    <n v="49716"/>
    <n v="50896"/>
    <n v="4326.3159999999998"/>
    <n v="8954.4680000000008"/>
    <n v="30284.212"/>
    <n v="12878.335999999999"/>
    <n v="11067.32"/>
    <n v="12073.44"/>
    <n v="10363.036"/>
    <n v="5231.8240000000005"/>
    <n v="3420.808"/>
    <n v="1811.0160000000001"/>
    <x v="94"/>
    <s v="New York, 2010"/>
  </r>
  <r>
    <s v="Ulster County"/>
    <s v="New York"/>
    <n v="2010"/>
    <n v="182782"/>
    <n v="90934"/>
    <n v="91848"/>
    <n v="9139.1"/>
    <n v="21385.493999999999"/>
    <n v="25589.48"/>
    <n v="19923.237999999998"/>
    <n v="26137.826000000001"/>
    <n v="30341.811999999998"/>
    <n v="24310.006000000001"/>
    <n v="13708.65"/>
    <n v="8956.3179999999993"/>
    <n v="3472.8580000000002"/>
    <x v="94"/>
    <s v="New York, 2010"/>
  </r>
  <r>
    <s v="Warren County"/>
    <s v="New York"/>
    <n v="2010"/>
    <n v="65707"/>
    <n v="32080"/>
    <n v="33627"/>
    <n v="3351.0569999999998"/>
    <n v="7819.1329999999998"/>
    <n v="7884.84"/>
    <n v="6964.942"/>
    <n v="8870.4449999999997"/>
    <n v="10775.948"/>
    <n v="9330.3940000000002"/>
    <n v="5585.0949999999993"/>
    <n v="3811.0060000000003"/>
    <n v="1379.847"/>
    <x v="94"/>
    <s v="New York, 2010"/>
  </r>
  <r>
    <s v="Washington County"/>
    <s v="New York"/>
    <n v="2010"/>
    <n v="63088"/>
    <n v="32716"/>
    <n v="30372"/>
    <n v="3280.576"/>
    <n v="7696.7359999999999"/>
    <n v="8264.5280000000002"/>
    <n v="7002.768"/>
    <n v="9337.0239999999994"/>
    <n v="10157.168"/>
    <n v="8012.1759999999995"/>
    <n v="4920.8639999999996"/>
    <n v="3280.576"/>
    <n v="1135.5840000000001"/>
    <x v="94"/>
    <s v="New York, 2010"/>
  </r>
  <r>
    <s v="Wayne County"/>
    <s v="New York"/>
    <n v="2010"/>
    <n v="93654"/>
    <n v="46523"/>
    <n v="47131"/>
    <n v="5525.5860000000002"/>
    <n v="12924.252"/>
    <n v="11519.441999999999"/>
    <n v="9552.7080000000005"/>
    <n v="13673.484"/>
    <n v="15733.871999999999"/>
    <n v="11894.058000000001"/>
    <n v="6930.3960000000006"/>
    <n v="4214.43"/>
    <n v="1685.7719999999999"/>
    <x v="94"/>
    <s v="New York, 2010"/>
  </r>
  <r>
    <s v="Westchester County"/>
    <s v="New York"/>
    <n v="2010"/>
    <n v="939406"/>
    <n v="451581"/>
    <n v="487825"/>
    <n v="58243.171999999999"/>
    <n v="128698.622"/>
    <n v="116486.34400000001"/>
    <n v="106152.878"/>
    <n v="139032.08799999999"/>
    <n v="145607.93"/>
    <n v="109910.50200000001"/>
    <n v="65758.42"/>
    <n v="47909.705999999998"/>
    <n v="21606.338"/>
    <x v="94"/>
    <s v="New York, 2010"/>
  </r>
  <r>
    <s v="Wyoming County"/>
    <s v="New York"/>
    <n v="2010"/>
    <n v="42367"/>
    <n v="23247"/>
    <n v="19120"/>
    <n v="2075.9830000000002"/>
    <n v="5084.04"/>
    <n v="5295.875"/>
    <n v="5550.0770000000002"/>
    <n v="6609.2520000000004"/>
    <n v="6948.1880000000001"/>
    <n v="5253.5079999999998"/>
    <n v="3008.0569999999998"/>
    <n v="1821.7809999999999"/>
    <n v="720.23900000000003"/>
    <x v="94"/>
    <s v="New York, 2010"/>
  </r>
  <r>
    <s v="Yates County"/>
    <s v="New York"/>
    <n v="2010"/>
    <n v="25250"/>
    <n v="12323"/>
    <n v="12927"/>
    <n v="1515"/>
    <n v="3610.75"/>
    <n v="3863.25"/>
    <n v="2272.5"/>
    <n v="2802.75"/>
    <n v="3787.5"/>
    <n v="3307.75"/>
    <n v="2171.5"/>
    <n v="1262.5"/>
    <n v="681.75"/>
    <x v="94"/>
    <s v="New York, 2010"/>
  </r>
  <r>
    <s v="Alamance County"/>
    <s v="North Carolina"/>
    <n v="2010"/>
    <n v="147072"/>
    <n v="70095"/>
    <n v="76977"/>
    <n v="9412.6080000000002"/>
    <n v="19413.504000000001"/>
    <n v="21031.296000000002"/>
    <n v="17060.351999999999"/>
    <n v="21178.368000000002"/>
    <n v="21178.368000000002"/>
    <n v="16766.207999999999"/>
    <n v="11030.400000000001"/>
    <n v="7206.5280000000002"/>
    <n v="3235.5839999999998"/>
    <x v="84"/>
    <s v="North Carolina, 2010"/>
  </r>
  <r>
    <s v="Alexander County"/>
    <s v="North Carolina"/>
    <n v="2010"/>
    <n v="36797"/>
    <n v="18295"/>
    <n v="18502"/>
    <n v="2244.6170000000002"/>
    <n v="4820.4069999999992"/>
    <n v="4194.8580000000002"/>
    <n v="4526.0309999999999"/>
    <n v="5556.3469999999998"/>
    <n v="5445.9560000000001"/>
    <n v="4673.2190000000001"/>
    <n v="3238.136"/>
    <n v="1471.88"/>
    <n v="588.75199999999995"/>
    <x v="84"/>
    <s v="North Carolina, 2010"/>
  </r>
  <r>
    <s v="Alleghany County"/>
    <s v="North Carolina"/>
    <n v="2010"/>
    <n v="11084"/>
    <n v="5643"/>
    <n v="5441"/>
    <n v="476.61200000000002"/>
    <n v="1064.0640000000001"/>
    <n v="1474.172"/>
    <n v="997.56"/>
    <n v="1474.172"/>
    <n v="1618.2640000000001"/>
    <n v="1695.8519999999999"/>
    <n v="1307.912"/>
    <n v="698.29200000000003"/>
    <n v="266.01600000000002"/>
    <x v="84"/>
    <s v="North Carolina, 2010"/>
  </r>
  <r>
    <s v="Anson County"/>
    <s v="North Carolina"/>
    <n v="2010"/>
    <n v="26785"/>
    <n v="13975"/>
    <n v="12810"/>
    <n v="1607.1"/>
    <n v="3348.125"/>
    <n v="3401.6949999999997"/>
    <n v="3401.6949999999997"/>
    <n v="3964.1800000000003"/>
    <n v="3910.6099999999997"/>
    <n v="3348.125"/>
    <n v="2142.8000000000002"/>
    <n v="1258.895"/>
    <n v="428.56"/>
    <x v="84"/>
    <s v="North Carolina, 2010"/>
  </r>
  <r>
    <s v="Ashe County"/>
    <s v="North Carolina"/>
    <n v="2010"/>
    <n v="26787"/>
    <n v="13181"/>
    <n v="13606"/>
    <n v="1419.711"/>
    <n v="2946.57"/>
    <n v="2651.913"/>
    <n v="2973.357"/>
    <n v="3535.884"/>
    <n v="4018.05"/>
    <n v="4018.05"/>
    <n v="2919.7829999999999"/>
    <n v="1660.7939999999999"/>
    <n v="616.101"/>
    <x v="84"/>
    <s v="North Carolina, 2010"/>
  </r>
  <r>
    <s v="Avery County"/>
    <s v="North Carolina"/>
    <n v="2010"/>
    <n v="17951"/>
    <n v="9661"/>
    <n v="8290"/>
    <n v="771.89300000000003"/>
    <n v="1759.1980000000001"/>
    <n v="2387.4830000000002"/>
    <n v="2423.3850000000002"/>
    <n v="2531.0910000000003"/>
    <n v="2656.748"/>
    <n v="2405.4340000000002"/>
    <n v="1705.3449999999998"/>
    <n v="987.30499999999995"/>
    <n v="359.02"/>
    <x v="84"/>
    <s v="North Carolina, 2010"/>
  </r>
  <r>
    <s v="Beaufort County"/>
    <s v="North Carolina"/>
    <n v="2010"/>
    <n v="47185"/>
    <n v="22558"/>
    <n v="24627"/>
    <n v="2878.2849999999999"/>
    <n v="5898.125"/>
    <n v="5237.5349999999999"/>
    <n v="5048.7950000000001"/>
    <n v="5709.3850000000002"/>
    <n v="7124.9350000000004"/>
    <n v="7219.3050000000003"/>
    <n v="4718.5"/>
    <n v="2642.3599999999997"/>
    <n v="849.33"/>
    <x v="84"/>
    <s v="North Carolina, 2010"/>
  </r>
  <r>
    <s v="Bertie County"/>
    <s v="North Carolina"/>
    <n v="2010"/>
    <n v="20890"/>
    <n v="10179"/>
    <n v="10711"/>
    <n v="1232.51"/>
    <n v="2465.02"/>
    <n v="2632.1400000000003"/>
    <n v="2047.22"/>
    <n v="2799.26"/>
    <n v="3384.18"/>
    <n v="2757.48"/>
    <n v="1880.1"/>
    <n v="1316.0700000000002"/>
    <n v="355.13"/>
    <x v="84"/>
    <s v="North Carolina, 2010"/>
  </r>
  <r>
    <s v="Bladen County"/>
    <s v="North Carolina"/>
    <n v="2010"/>
    <n v="34629"/>
    <n v="16739"/>
    <n v="17890"/>
    <n v="2181.627"/>
    <n v="4501.7700000000004"/>
    <n v="4536.3989999999994"/>
    <n v="3809.19"/>
    <n v="4432.5120000000006"/>
    <n v="5159.7209999999995"/>
    <n v="4813.4309999999996"/>
    <n v="3116.61"/>
    <n v="1523.6759999999999"/>
    <n v="588.69299999999998"/>
    <x v="84"/>
    <s v="North Carolina, 2010"/>
  </r>
  <r>
    <s v="Brunswick County"/>
    <s v="North Carolina"/>
    <n v="2010"/>
    <n v="101994"/>
    <n v="49854"/>
    <n v="52140"/>
    <n v="5507.6760000000004"/>
    <n v="10709.37"/>
    <n v="9689.43"/>
    <n v="10607.376"/>
    <n v="12341.274000000001"/>
    <n v="13973.178"/>
    <n v="18766.896000000001"/>
    <n v="13463.208000000001"/>
    <n v="5609.67"/>
    <n v="1427.9159999999999"/>
    <x v="84"/>
    <s v="North Carolina, 2010"/>
  </r>
  <r>
    <s v="Buncombe County"/>
    <s v="North Carolina"/>
    <n v="2010"/>
    <n v="233249"/>
    <n v="111907"/>
    <n v="121342"/>
    <n v="13295.192999999999"/>
    <n v="26590.385999999999"/>
    <n v="28456.378000000001"/>
    <n v="31255.366000000002"/>
    <n v="31955.112999999998"/>
    <n v="34520.851999999999"/>
    <n v="30788.868000000002"/>
    <n v="18659.919999999998"/>
    <n v="12595.446"/>
    <n v="4898.2290000000003"/>
    <x v="84"/>
    <s v="North Carolina, 2010"/>
  </r>
  <r>
    <s v="Burke County"/>
    <s v="North Carolina"/>
    <n v="2010"/>
    <n v="90557"/>
    <n v="45160"/>
    <n v="45397"/>
    <n v="5071.192"/>
    <n v="11410.182000000001"/>
    <n v="12315.752"/>
    <n v="9961.27"/>
    <n v="12859.094000000001"/>
    <n v="13311.879000000001"/>
    <n v="11772.41"/>
    <n v="7969.0159999999996"/>
    <n v="4256.1790000000001"/>
    <n v="1811.14"/>
    <x v="84"/>
    <s v="North Carolina, 2010"/>
  </r>
  <r>
    <s v="Cabarrus County"/>
    <s v="North Carolina"/>
    <n v="2010"/>
    <n v="169990"/>
    <n v="82869"/>
    <n v="87121"/>
    <n v="12749.25"/>
    <n v="26008.47"/>
    <n v="20398.8"/>
    <n v="22438.68"/>
    <n v="27538.38"/>
    <n v="24478.559999999998"/>
    <n v="17508.97"/>
    <n v="10199.400000000001"/>
    <n v="6289.63"/>
    <n v="2209.87"/>
    <x v="84"/>
    <s v="North Carolina, 2010"/>
  </r>
  <r>
    <s v="Caldwell County"/>
    <s v="North Carolina"/>
    <n v="2010"/>
    <n v="82162"/>
    <n v="40365"/>
    <n v="41797"/>
    <n v="4683.2340000000004"/>
    <n v="10681.06"/>
    <n v="9777.2780000000002"/>
    <n v="9037.82"/>
    <n v="12406.462"/>
    <n v="12488.624"/>
    <n v="10845.384"/>
    <n v="7065.9320000000007"/>
    <n v="3697.29"/>
    <n v="1396.7539999999999"/>
    <x v="84"/>
    <s v="North Carolina, 2010"/>
  </r>
  <r>
    <s v="Camden County"/>
    <s v="North Carolina"/>
    <n v="2010"/>
    <n v="9719"/>
    <n v="4822"/>
    <n v="4897"/>
    <n v="602.57799999999997"/>
    <n v="1535.6020000000001"/>
    <n v="1331.5029999999999"/>
    <n v="767.80099999999993"/>
    <n v="1467.569"/>
    <n v="1671.6680000000001"/>
    <n v="1049.652"/>
    <n v="777.52"/>
    <n v="349.88400000000001"/>
    <n v="155.50399999999999"/>
    <x v="84"/>
    <s v="North Carolina, 2010"/>
  </r>
  <r>
    <s v="Carteret County"/>
    <s v="North Carolina"/>
    <n v="2010"/>
    <n v="65068"/>
    <n v="32156"/>
    <n v="32912"/>
    <n v="3188.3319999999999"/>
    <n v="6897.2079999999996"/>
    <n v="7092.4120000000003"/>
    <n v="7157.48"/>
    <n v="8003.3639999999996"/>
    <n v="10541.016"/>
    <n v="10280.744000000001"/>
    <n v="6702.0040000000008"/>
    <n v="3969.1480000000001"/>
    <n v="1106.1559999999999"/>
    <x v="84"/>
    <s v="North Carolina, 2010"/>
  </r>
  <r>
    <s v="Caswell County"/>
    <s v="North Carolina"/>
    <n v="2010"/>
    <n v="23848"/>
    <n v="12142"/>
    <n v="11706"/>
    <n v="1144.704"/>
    <n v="2933.3040000000001"/>
    <n v="2694.8240000000001"/>
    <n v="2599.4319999999998"/>
    <n v="3410.2640000000001"/>
    <n v="3958.768"/>
    <n v="3410.2640000000001"/>
    <n v="2146.3200000000002"/>
    <n v="1049.3119999999999"/>
    <n v="476.96"/>
    <x v="84"/>
    <s v="North Carolina, 2010"/>
  </r>
  <r>
    <s v="Catawba County"/>
    <s v="North Carolina"/>
    <n v="2010"/>
    <n v="153149"/>
    <n v="75157"/>
    <n v="77992"/>
    <n v="9801.5360000000001"/>
    <n v="20675.114999999998"/>
    <n v="18837.326999999997"/>
    <n v="18684.178"/>
    <n v="22666.052"/>
    <n v="22819.201000000001"/>
    <n v="18684.178"/>
    <n v="11639.324000000001"/>
    <n v="6891.7049999999999"/>
    <n v="2450.384"/>
    <x v="84"/>
    <s v="North Carolina, 2010"/>
  </r>
  <r>
    <s v="Chatham County"/>
    <s v="North Carolina"/>
    <n v="2010"/>
    <n v="61426"/>
    <n v="29728"/>
    <n v="31698"/>
    <n v="3992.69"/>
    <n v="7432.5460000000003"/>
    <n v="5896.8959999999997"/>
    <n v="6941.1379999999999"/>
    <n v="8906.77"/>
    <n v="9091.0480000000007"/>
    <n v="8476.7880000000005"/>
    <n v="5466.9139999999998"/>
    <n v="3992.6899999999996"/>
    <n v="1228.52"/>
    <x v="84"/>
    <s v="North Carolina, 2010"/>
  </r>
  <r>
    <s v="Cherokee County"/>
    <s v="North Carolina"/>
    <n v="2010"/>
    <n v="27317"/>
    <n v="13268"/>
    <n v="14049"/>
    <n v="1338.5329999999999"/>
    <n v="3059.5039999999999"/>
    <n v="2567.7979999999998"/>
    <n v="2595.1149999999998"/>
    <n v="3168.7719999999999"/>
    <n v="3933.6480000000001"/>
    <n v="4753.1580000000004"/>
    <n v="3496.576"/>
    <n v="1584.386"/>
    <n v="792.19299999999998"/>
    <x v="84"/>
    <s v="North Carolina, 2010"/>
  </r>
  <r>
    <s v="Chowan County"/>
    <s v="North Carolina"/>
    <n v="2010"/>
    <n v="14859"/>
    <n v="7298"/>
    <n v="7561"/>
    <n v="772.66800000000001"/>
    <n v="1887.0930000000001"/>
    <n v="2154.5550000000003"/>
    <n v="1159.002"/>
    <n v="1753.3620000000001"/>
    <n v="2228.8500000000004"/>
    <n v="2109.9780000000001"/>
    <n v="1500.759"/>
    <n v="787.52700000000004"/>
    <n v="520.06500000000005"/>
    <x v="84"/>
    <s v="North Carolina, 2010"/>
  </r>
  <r>
    <s v="Clay County"/>
    <s v="North Carolina"/>
    <n v="2010"/>
    <n v="10418"/>
    <n v="5129"/>
    <n v="5289"/>
    <n v="458.392"/>
    <n v="1083.472"/>
    <n v="1031.3820000000001"/>
    <n v="843.85799999999995"/>
    <n v="1281.414"/>
    <n v="1479.356"/>
    <n v="1885.6579999999999"/>
    <n v="1333.5040000000001"/>
    <n v="760.51400000000001"/>
    <n v="270.86799999999999"/>
    <x v="84"/>
    <s v="North Carolina, 2010"/>
  </r>
  <r>
    <s v="Cleveland County"/>
    <s v="North Carolina"/>
    <n v="2010"/>
    <n v="97786"/>
    <n v="46955"/>
    <n v="50831"/>
    <n v="5867.16"/>
    <n v="13103.324000000001"/>
    <n v="13201.11"/>
    <n v="10854.245999999999"/>
    <n v="13592.254000000001"/>
    <n v="14472.328"/>
    <n v="12418.822"/>
    <n v="8116.2379999999994"/>
    <n v="4595.942"/>
    <n v="1564.576"/>
    <x v="84"/>
    <s v="North Carolina, 2010"/>
  </r>
  <r>
    <s v="Columbus County"/>
    <s v="North Carolina"/>
    <n v="2010"/>
    <n v="56856"/>
    <n v="27904"/>
    <n v="28952"/>
    <n v="3581.9279999999999"/>
    <n v="7618.7039999999997"/>
    <n v="7277.5680000000002"/>
    <n v="6652.152"/>
    <n v="7561.848"/>
    <n v="8357.8320000000003"/>
    <n v="7448.1360000000004"/>
    <n v="4946.4719999999998"/>
    <n v="2785.944"/>
    <n v="625.41600000000005"/>
    <x v="84"/>
    <s v="North Carolina, 2010"/>
  </r>
  <r>
    <s v="Craven County"/>
    <s v="North Carolina"/>
    <n v="2010"/>
    <n v="100001"/>
    <n v="49735"/>
    <n v="50266"/>
    <n v="7300.0730000000003"/>
    <n v="12300.123"/>
    <n v="16100.161"/>
    <n v="12600.126"/>
    <n v="11500.115"/>
    <n v="13600.136"/>
    <n v="11700.117"/>
    <n v="8300.0830000000005"/>
    <n v="5100.0509999999995"/>
    <n v="1500.0150000000001"/>
    <x v="84"/>
    <s v="North Carolina, 2010"/>
  </r>
  <r>
    <s v="Cumberland County"/>
    <s v="North Carolina"/>
    <n v="2010"/>
    <n v="312994"/>
    <n v="152352"/>
    <n v="160642"/>
    <n v="25352.513999999999"/>
    <n v="45384.130000000005"/>
    <n v="55086.944000000003"/>
    <n v="47888.081999999995"/>
    <n v="41628.202000000005"/>
    <n v="40376.226000000002"/>
    <n v="28795.448"/>
    <n v="17214.669999999998"/>
    <n v="8763.8320000000003"/>
    <n v="2816.9459999999999"/>
    <x v="84"/>
    <s v="North Carolina, 2010"/>
  </r>
  <r>
    <s v="Currituck County"/>
    <s v="North Carolina"/>
    <n v="2010"/>
    <n v="23299"/>
    <n v="11622"/>
    <n v="11677"/>
    <n v="1444.538"/>
    <n v="3168.6639999999998"/>
    <n v="2725.9830000000002"/>
    <n v="2539.5909999999999"/>
    <n v="3541.4479999999999"/>
    <n v="4100.6239999999998"/>
    <n v="3028.87"/>
    <n v="1700.827"/>
    <n v="838.76400000000001"/>
    <n v="209.691"/>
    <x v="84"/>
    <s v="North Carolina, 2010"/>
  </r>
  <r>
    <s v="Dare County"/>
    <s v="North Carolina"/>
    <n v="2010"/>
    <n v="33650"/>
    <n v="17037"/>
    <n v="16613"/>
    <n v="1716.15"/>
    <n v="3869.75"/>
    <n v="3432.3"/>
    <n v="4004.35"/>
    <n v="4879.25"/>
    <n v="5821.45"/>
    <n v="5081.1499999999996"/>
    <n v="2927.55"/>
    <n v="1581.55"/>
    <n v="336.5"/>
    <x v="84"/>
    <s v="North Carolina, 2010"/>
  </r>
  <r>
    <s v="Davidson County"/>
    <s v="North Carolina"/>
    <n v="2010"/>
    <n v="160638"/>
    <n v="78920"/>
    <n v="81718"/>
    <n v="10120.194"/>
    <n v="22007.405999999999"/>
    <n v="18794.646000000001"/>
    <n v="18473.370000000003"/>
    <n v="24738.252"/>
    <n v="24256.338"/>
    <n v="19758.473999999998"/>
    <n v="13011.678"/>
    <n v="7228.71"/>
    <n v="2248.9319999999998"/>
    <x v="84"/>
    <s v="North Carolina, 2010"/>
  </r>
  <r>
    <s v="Davie County"/>
    <s v="North Carolina"/>
    <n v="2010"/>
    <n v="40581"/>
    <n v="19861"/>
    <n v="20720"/>
    <n v="2353.6979999999999"/>
    <n v="5681.34"/>
    <n v="4382.7479999999996"/>
    <n v="4017.5190000000002"/>
    <n v="5924.826"/>
    <n v="6452.3789999999999"/>
    <n v="5397.2730000000001"/>
    <n v="3530.547"/>
    <n v="2191.3739999999998"/>
    <n v="689.87699999999995"/>
    <x v="84"/>
    <s v="North Carolina, 2010"/>
  </r>
  <r>
    <s v="Duplin County"/>
    <s v="North Carolina"/>
    <n v="2010"/>
    <n v="56657"/>
    <n v="27937"/>
    <n v="28720"/>
    <n v="4192.6180000000004"/>
    <n v="7875.3230000000003"/>
    <n v="7308.7529999999997"/>
    <n v="7195.4390000000003"/>
    <n v="7592.0380000000005"/>
    <n v="7931.98"/>
    <n v="6742.183"/>
    <n v="4419.2460000000001"/>
    <n v="2606.2219999999998"/>
    <n v="793.19799999999998"/>
    <x v="84"/>
    <s v="North Carolina, 2010"/>
  </r>
  <r>
    <s v="Durham County"/>
    <s v="North Carolina"/>
    <n v="2010"/>
    <n v="258578"/>
    <n v="123569"/>
    <n v="135009"/>
    <n v="19134.772000000001"/>
    <n v="30770.781999999999"/>
    <n v="39562.434000000001"/>
    <n v="47578.351999999999"/>
    <n v="37235.232000000004"/>
    <n v="33615.14"/>
    <n v="25857.800000000003"/>
    <n v="13187.477999999999"/>
    <n v="8015.9179999999997"/>
    <n v="3620.0920000000001"/>
    <x v="84"/>
    <s v="North Carolina, 2010"/>
  </r>
  <r>
    <s v="Edgecombe County"/>
    <s v="North Carolina"/>
    <n v="2010"/>
    <n v="56247"/>
    <n v="26077"/>
    <n v="30170"/>
    <n v="3824.7959999999998"/>
    <n v="7818.3329999999996"/>
    <n v="7593.3450000000003"/>
    <n v="6243.4169999999995"/>
    <n v="7143.3690000000006"/>
    <n v="8605.7910000000011"/>
    <n v="7143.3690000000006"/>
    <n v="4331.0190000000002"/>
    <n v="2587.3620000000001"/>
    <n v="899.952"/>
    <x v="84"/>
    <s v="North Carolina, 2010"/>
  </r>
  <r>
    <s v="Forsyth County"/>
    <s v="North Carolina"/>
    <n v="2010"/>
    <n v="342989"/>
    <n v="163067"/>
    <n v="179922"/>
    <n v="23666.241000000002"/>
    <n v="45617.536999999997"/>
    <n v="48361.449000000001"/>
    <n v="44245.580999999998"/>
    <n v="48361.449000000001"/>
    <n v="50419.383000000002"/>
    <n v="39100.745999999999"/>
    <n v="22980.262999999999"/>
    <n v="15091.516"/>
    <n v="5830.8130000000001"/>
    <x v="84"/>
    <s v="North Carolina, 2010"/>
  </r>
  <r>
    <s v="Franklin County"/>
    <s v="North Carolina"/>
    <n v="2010"/>
    <n v="58473"/>
    <n v="29008"/>
    <n v="29465"/>
    <n v="3917.6909999999998"/>
    <n v="8069.2740000000003"/>
    <n v="7192.1790000000001"/>
    <n v="6958.2870000000003"/>
    <n v="8946.3690000000006"/>
    <n v="9180.2610000000004"/>
    <n v="7075.2330000000002"/>
    <n v="4151.5830000000005"/>
    <n v="2280.4470000000001"/>
    <n v="701.67600000000004"/>
    <x v="84"/>
    <s v="North Carolina, 2010"/>
  </r>
  <r>
    <s v="Gaston County"/>
    <s v="North Carolina"/>
    <n v="2010"/>
    <n v="202642"/>
    <n v="97801"/>
    <n v="104841"/>
    <n v="12969.088"/>
    <n v="27356.67"/>
    <n v="25938.175999999999"/>
    <n v="24722.324000000001"/>
    <n v="31206.868000000002"/>
    <n v="30193.657999999999"/>
    <n v="24519.682000000001"/>
    <n v="14590.224"/>
    <n v="8510.9639999999999"/>
    <n v="3242.2719999999999"/>
    <x v="84"/>
    <s v="North Carolina, 2010"/>
  </r>
  <r>
    <s v="Gates County"/>
    <s v="North Carolina"/>
    <n v="2010"/>
    <n v="12039"/>
    <n v="5930"/>
    <n v="6109"/>
    <n v="686.22299999999996"/>
    <n v="1697.499"/>
    <n v="1468.758"/>
    <n v="1131.6659999999999"/>
    <n v="1805.85"/>
    <n v="1962.357"/>
    <n v="1540.992"/>
    <n v="987.19799999999998"/>
    <n v="577.87199999999996"/>
    <n v="144.46799999999999"/>
    <x v="84"/>
    <s v="North Carolina, 2010"/>
  </r>
  <r>
    <s v="Granville County"/>
    <s v="North Carolina"/>
    <n v="2010"/>
    <n v="58071"/>
    <n v="30724"/>
    <n v="27347"/>
    <n v="3368.1179999999999"/>
    <n v="7491.1589999999997"/>
    <n v="7607.3009999999995"/>
    <n v="7084.6620000000003"/>
    <n v="9523.6440000000002"/>
    <n v="9117.1470000000008"/>
    <n v="6968.52"/>
    <n v="4064.97"/>
    <n v="2264.7689999999998"/>
    <n v="638.78099999999995"/>
    <x v="84"/>
    <s v="North Carolina, 2010"/>
  </r>
  <r>
    <s v="Greene County"/>
    <s v="North Carolina"/>
    <n v="2010"/>
    <n v="21157"/>
    <n v="11312"/>
    <n v="9845"/>
    <n v="1375.2049999999999"/>
    <n v="2665.7820000000002"/>
    <n v="2644.625"/>
    <n v="3067.7650000000003"/>
    <n v="3110.0789999999997"/>
    <n v="3173.55"/>
    <n v="2348.4269999999997"/>
    <n v="1586.7750000000001"/>
    <n v="825.12300000000005"/>
    <n v="338.512"/>
    <x v="84"/>
    <s v="North Carolina, 2010"/>
  </r>
  <r>
    <s v="Guilford County"/>
    <s v="North Carolina"/>
    <n v="2010"/>
    <n v="475786"/>
    <n v="226670"/>
    <n v="249116"/>
    <n v="30450.304"/>
    <n v="62803.752"/>
    <n v="74222.615999999995"/>
    <n v="63279.538"/>
    <n v="68037.397999999986"/>
    <n v="68037.397999999986"/>
    <n v="52812.245999999999"/>
    <n v="30450.303999999996"/>
    <n v="19507.225999999999"/>
    <n v="7612.576"/>
    <x v="84"/>
    <s v="North Carolina, 2010"/>
  </r>
  <r>
    <s v="Halifax County"/>
    <s v="North Carolina"/>
    <n v="2010"/>
    <n v="55293"/>
    <n v="26375"/>
    <n v="28918"/>
    <n v="3372.873"/>
    <n v="7243.3829999999998"/>
    <n v="7188.09"/>
    <n v="5916.3510000000006"/>
    <n v="7077.5039999999999"/>
    <n v="8515.1219999999994"/>
    <n v="7243.3829999999998"/>
    <n v="4534.0259999999998"/>
    <n v="3151.701"/>
    <n v="939.98099999999999"/>
    <x v="84"/>
    <s v="North Carolina, 2010"/>
  </r>
  <r>
    <s v="Harnett County"/>
    <s v="North Carolina"/>
    <n v="2010"/>
    <n v="109031"/>
    <n v="53461"/>
    <n v="55570"/>
    <n v="8504.4179999999997"/>
    <n v="16572.712"/>
    <n v="15918.526000000002"/>
    <n v="15482.402"/>
    <n v="16027.557000000001"/>
    <n v="14392.092000000001"/>
    <n v="10794.069"/>
    <n v="6541.8600000000006"/>
    <n v="3707.0540000000001"/>
    <n v="1090.31"/>
    <x v="84"/>
    <s v="North Carolina, 2010"/>
  </r>
  <r>
    <s v="Haywood County"/>
    <s v="North Carolina"/>
    <n v="2010"/>
    <n v="58597"/>
    <n v="28218"/>
    <n v="30379"/>
    <n v="2929.85"/>
    <n v="6504.2669999999998"/>
    <n v="6328.4760000000006"/>
    <n v="5859.7"/>
    <n v="7617.6100000000006"/>
    <n v="8789.5499999999993"/>
    <n v="8496.5650000000005"/>
    <n v="6797.2520000000004"/>
    <n v="3984.5959999999995"/>
    <n v="1347.731"/>
    <x v="84"/>
    <s v="North Carolina, 2010"/>
  </r>
  <r>
    <s v="Henderson County"/>
    <s v="North Carolina"/>
    <n v="2010"/>
    <n v="103881"/>
    <n v="50230"/>
    <n v="53651"/>
    <n v="5921.2169999999996"/>
    <n v="11842.433999999999"/>
    <n v="10388.1"/>
    <n v="10907.505000000001"/>
    <n v="12881.243999999999"/>
    <n v="14439.459000000001"/>
    <n v="14751.101999999999"/>
    <n v="11738.553"/>
    <n v="7998.8370000000004"/>
    <n v="3012.549"/>
    <x v="84"/>
    <s v="North Carolina, 2010"/>
  </r>
  <r>
    <s v="Hertford County"/>
    <s v="North Carolina"/>
    <n v="2010"/>
    <n v="24384"/>
    <n v="11950"/>
    <n v="12434"/>
    <n v="1438.6559999999999"/>
    <n v="2877.3119999999999"/>
    <n v="3535.6800000000003"/>
    <n v="2755.3919999999998"/>
    <n v="3072.384"/>
    <n v="3779.52"/>
    <n v="3121.152"/>
    <n v="2048.2559999999999"/>
    <n v="1219.2"/>
    <n v="463.29599999999999"/>
    <x v="84"/>
    <s v="North Carolina, 2010"/>
  </r>
  <r>
    <s v="Hoke County"/>
    <s v="North Carolina"/>
    <n v="2010"/>
    <n v="44128"/>
    <n v="21601"/>
    <n v="22527"/>
    <n v="4280.4160000000002"/>
    <n v="7236.9920000000002"/>
    <n v="5869.0239999999994"/>
    <n v="7590.0159999999996"/>
    <n v="6398.5599999999995"/>
    <n v="5604.2560000000003"/>
    <n v="3927.3919999999998"/>
    <n v="1941.6320000000001"/>
    <n v="926.68799999999987"/>
    <n v="397.15199999999999"/>
    <x v="84"/>
    <s v="North Carolina, 2010"/>
  </r>
  <r>
    <s v="Hyde County"/>
    <s v="North Carolina"/>
    <n v="2010"/>
    <n v="5721"/>
    <n v="3332"/>
    <n v="2389"/>
    <n v="234.56100000000001"/>
    <n v="697.96199999999999"/>
    <n v="594.98399999999992"/>
    <n v="778.05600000000004"/>
    <n v="1012.617"/>
    <n v="835.26600000000008"/>
    <n v="640.75199999999995"/>
    <n v="514.89"/>
    <n v="263.166"/>
    <n v="154.46700000000001"/>
    <x v="84"/>
    <s v="North Carolina, 2010"/>
  </r>
  <r>
    <s v="Iredell County"/>
    <s v="North Carolina"/>
    <n v="2010"/>
    <n v="154632"/>
    <n v="75986"/>
    <n v="78646"/>
    <n v="10051.08"/>
    <n v="22885.536"/>
    <n v="18710.472000000002"/>
    <n v="18091.944"/>
    <n v="24277.223999999998"/>
    <n v="23658.696"/>
    <n v="17473.415999999997"/>
    <n v="11442.768"/>
    <n v="6339.9120000000003"/>
    <n v="1855.5840000000001"/>
    <x v="84"/>
    <s v="North Carolina, 2010"/>
  </r>
  <r>
    <s v="Jackson County"/>
    <s v="North Carolina"/>
    <n v="2010"/>
    <n v="39144"/>
    <n v="19326"/>
    <n v="19818"/>
    <n v="1918.056"/>
    <n v="3875.2560000000003"/>
    <n v="8689.9680000000008"/>
    <n v="4384.1279999999997"/>
    <n v="4305.84"/>
    <n v="5167.0079999999998"/>
    <n v="5167.0079999999998"/>
    <n v="3327.24"/>
    <n v="1761.48"/>
    <n v="548.01599999999996"/>
    <x v="84"/>
    <s v="North Carolina, 2010"/>
  </r>
  <r>
    <s v="Johnston County"/>
    <s v="North Carolina"/>
    <n v="2010"/>
    <n v="160675"/>
    <n v="79314"/>
    <n v="81361"/>
    <n v="12532.65"/>
    <n v="25065.3"/>
    <n v="18638.3"/>
    <n v="21209.1"/>
    <n v="27314.75"/>
    <n v="22655.174999999999"/>
    <n v="17031.55"/>
    <n v="9640.5"/>
    <n v="4980.9249999999993"/>
    <n v="1606.75"/>
    <x v="84"/>
    <s v="North Carolina, 2010"/>
  </r>
  <r>
    <s v="Jones County"/>
    <s v="North Carolina"/>
    <n v="2010"/>
    <n v="10060"/>
    <n v="4877"/>
    <n v="5183"/>
    <n v="583.48"/>
    <n v="1247.44"/>
    <n v="1166.96"/>
    <n v="1056.3"/>
    <n v="1237.3800000000001"/>
    <n v="1629.72"/>
    <n v="1418.46"/>
    <n v="985.87999999999988"/>
    <n v="492.94000000000005"/>
    <n v="241.44"/>
    <x v="84"/>
    <s v="North Carolina, 2010"/>
  </r>
  <r>
    <s v="Lee County"/>
    <s v="North Carolina"/>
    <n v="2010"/>
    <n v="55576"/>
    <n v="27223"/>
    <n v="28353"/>
    <n v="4057.0479999999998"/>
    <n v="7669.4880000000003"/>
    <n v="7224.8799999999992"/>
    <n v="6724.6959999999999"/>
    <n v="8169.6720000000005"/>
    <n v="7725.0640000000003"/>
    <n v="6502.3919999999998"/>
    <n v="4112.6239999999998"/>
    <n v="2389.768"/>
    <n v="944.79200000000003"/>
    <x v="84"/>
    <s v="North Carolina, 2010"/>
  </r>
  <r>
    <s v="Lenoir County"/>
    <s v="North Carolina"/>
    <n v="2010"/>
    <n v="59307"/>
    <n v="28283"/>
    <n v="31024"/>
    <n v="3795.6480000000001"/>
    <n v="8065.7520000000004"/>
    <n v="7176.1469999999999"/>
    <n v="6642.384"/>
    <n v="7472.6819999999998"/>
    <n v="9251.8919999999998"/>
    <n v="7769.2170000000006"/>
    <n v="5041.0950000000003"/>
    <n v="3083.9639999999999"/>
    <n v="1126.8330000000001"/>
    <x v="84"/>
    <s v="North Carolina, 2010"/>
  </r>
  <r>
    <s v="Lincoln County"/>
    <s v="North Carolina"/>
    <n v="2010"/>
    <n v="75697"/>
    <n v="37690"/>
    <n v="38007"/>
    <n v="4541.82"/>
    <n v="10143.398000000001"/>
    <n v="8780.851999999999"/>
    <n v="8553.7610000000004"/>
    <n v="11960.126"/>
    <n v="12035.823"/>
    <n v="9916.3070000000007"/>
    <n v="5752.9719999999998"/>
    <n v="3103.5770000000002"/>
    <n v="756.97"/>
    <x v="84"/>
    <s v="North Carolina, 2010"/>
  </r>
  <r>
    <s v="McDowell County"/>
    <s v="North Carolina"/>
    <n v="2010"/>
    <n v="44593"/>
    <n v="22344"/>
    <n v="22249"/>
    <n v="2720.1729999999998"/>
    <n v="5484.9390000000003"/>
    <n v="4994.4159999999993"/>
    <n v="5440.3459999999995"/>
    <n v="6243.02"/>
    <n v="6822.7289999999994"/>
    <n v="5841.683"/>
    <n v="3968.777"/>
    <n v="2318.8360000000002"/>
    <n v="758.08100000000002"/>
    <x v="84"/>
    <s v="North Carolina, 2010"/>
  </r>
  <r>
    <s v="Macon County"/>
    <s v="North Carolina"/>
    <n v="2010"/>
    <n v="33453"/>
    <n v="16301"/>
    <n v="17152"/>
    <n v="1639.1969999999999"/>
    <n v="3512.5650000000001"/>
    <n v="3746.7359999999999"/>
    <n v="3111.1289999999999"/>
    <n v="3579.4709999999995"/>
    <n v="4917.5910000000003"/>
    <n v="5352.48"/>
    <n v="4181.625"/>
    <n v="2542.4279999999999"/>
    <n v="903.23099999999999"/>
    <x v="84"/>
    <s v="North Carolina, 2010"/>
  </r>
  <r>
    <s v="Martin County"/>
    <s v="North Carolina"/>
    <n v="2010"/>
    <n v="24471"/>
    <n v="11433"/>
    <n v="13038"/>
    <n v="1468.26"/>
    <n v="3083.346"/>
    <n v="2960.991"/>
    <n v="2373.6869999999999"/>
    <n v="3009.933"/>
    <n v="3890.8890000000001"/>
    <n v="3572.7660000000001"/>
    <n v="2300.2739999999999"/>
    <n v="1296.963"/>
    <n v="538.36199999999997"/>
    <x v="84"/>
    <s v="North Carolina, 2010"/>
  </r>
  <r>
    <s v="Mecklenburg County"/>
    <s v="North Carolina"/>
    <n v="2010"/>
    <n v="882761"/>
    <n v="427470"/>
    <n v="455291"/>
    <n v="67089.835999999996"/>
    <n v="122703.77900000001"/>
    <n v="120055.496"/>
    <n v="150069.37"/>
    <n v="143007.28200000001"/>
    <n v="121821.018"/>
    <n v="82979.534"/>
    <n v="41489.767"/>
    <n v="24717.307999999997"/>
    <n v="9710.3709999999992"/>
    <x v="84"/>
    <s v="North Carolina, 2010"/>
  </r>
  <r>
    <s v="Mitchell County"/>
    <s v="North Carolina"/>
    <n v="2010"/>
    <n v="15680"/>
    <n v="7686"/>
    <n v="7994"/>
    <n v="752.64"/>
    <n v="1630.72"/>
    <n v="1771.8400000000001"/>
    <n v="1724.8000000000002"/>
    <n v="1991.3600000000001"/>
    <n v="2352"/>
    <n v="2273.6"/>
    <n v="1756.16"/>
    <n v="1081.92"/>
    <n v="313.60000000000002"/>
    <x v="84"/>
    <s v="North Carolina, 2010"/>
  </r>
  <r>
    <s v="Montgomery County"/>
    <s v="North Carolina"/>
    <n v="2010"/>
    <n v="27611"/>
    <n v="13388"/>
    <n v="14223"/>
    <n v="1767.104"/>
    <n v="3975.9840000000004"/>
    <n v="3258.098"/>
    <n v="3313.3199999999997"/>
    <n v="3644.652"/>
    <n v="3920.7620000000002"/>
    <n v="3644.652"/>
    <n v="2291.7129999999997"/>
    <n v="1270.106"/>
    <n v="552.22"/>
    <x v="84"/>
    <s v="North Carolina, 2010"/>
  </r>
  <r>
    <s v="Moore County"/>
    <s v="North Carolina"/>
    <n v="2010"/>
    <n v="85914"/>
    <n v="41280"/>
    <n v="44634"/>
    <n v="4897.098"/>
    <n v="10481.508"/>
    <n v="9020.9699999999993"/>
    <n v="8333.6579999999994"/>
    <n v="10653.335999999999"/>
    <n v="11770.218000000001"/>
    <n v="11684.304"/>
    <n v="9450.5400000000009"/>
    <n v="6873.1200000000008"/>
    <n v="2663.3339999999998"/>
    <x v="84"/>
    <s v="North Carolina, 2010"/>
  </r>
  <r>
    <s v="Nash County"/>
    <s v="North Carolina"/>
    <n v="2010"/>
    <n v="94402"/>
    <n v="45471"/>
    <n v="48931"/>
    <n v="5852.924"/>
    <n v="13121.878000000001"/>
    <n v="11894.652"/>
    <n v="10856.23"/>
    <n v="13216.279999999999"/>
    <n v="14537.907999999999"/>
    <n v="12272.26"/>
    <n v="6891.3459999999995"/>
    <n v="4153.6880000000001"/>
    <n v="1510.432"/>
    <x v="84"/>
    <s v="North Carolina, 2010"/>
  </r>
  <r>
    <s v="New Hanover County"/>
    <s v="North Carolina"/>
    <n v="2010"/>
    <n v="197272"/>
    <n v="95260"/>
    <n v="102012"/>
    <n v="11441.776"/>
    <n v="21502.648000000001"/>
    <n v="32352.608"/>
    <n v="28012.624"/>
    <n v="26828.991999999998"/>
    <n v="27026.263999999999"/>
    <n v="23869.912"/>
    <n v="14400.856"/>
    <n v="8877.24"/>
    <n v="3156.3519999999999"/>
    <x v="84"/>
    <s v="North Carolina, 2010"/>
  </r>
  <r>
    <s v="Northampton County"/>
    <s v="North Carolina"/>
    <n v="2010"/>
    <n v="22161"/>
    <n v="10665"/>
    <n v="11496"/>
    <n v="1285.338"/>
    <n v="2637.1589999999997"/>
    <n v="2703.6419999999998"/>
    <n v="2060.973"/>
    <n v="2614.998"/>
    <n v="3457.116"/>
    <n v="3213.3450000000003"/>
    <n v="2260.422"/>
    <n v="1285.338"/>
    <n v="620.50800000000004"/>
    <x v="84"/>
    <s v="North Carolina, 2010"/>
  </r>
  <r>
    <s v="Onslow County"/>
    <s v="North Carolina"/>
    <n v="2010"/>
    <n v="169207"/>
    <n v="91883"/>
    <n v="77324"/>
    <n v="15228.63"/>
    <n v="21320.082000000002"/>
    <n v="45855.097000000002"/>
    <n v="26396.292000000001"/>
    <n v="18274.356"/>
    <n v="17089.906999999999"/>
    <n v="12182.904"/>
    <n v="7614.3149999999996"/>
    <n v="4060.9679999999998"/>
    <n v="1015.242"/>
    <x v="84"/>
    <s v="North Carolina, 2010"/>
  </r>
  <r>
    <s v="Orange County"/>
    <s v="North Carolina"/>
    <n v="2010"/>
    <n v="129562"/>
    <n v="61730"/>
    <n v="67832"/>
    <n v="6866.7860000000001"/>
    <n v="15029.191999999999"/>
    <n v="29281.011999999999"/>
    <n v="16324.812"/>
    <n v="16972.621999999999"/>
    <n v="18656.928"/>
    <n v="14122.258"/>
    <n v="6866.7860000000001"/>
    <n v="4016.422"/>
    <n v="1425.182"/>
    <x v="84"/>
    <s v="North Carolina, 2010"/>
  </r>
  <r>
    <s v="Pamlico County"/>
    <s v="North Carolina"/>
    <n v="2010"/>
    <n v="13072"/>
    <n v="6765"/>
    <n v="6307"/>
    <n v="588.24"/>
    <n v="1294.1279999999999"/>
    <n v="1359.4880000000001"/>
    <n v="1215.6959999999999"/>
    <n v="1516.3520000000001"/>
    <n v="2117.6639999999998"/>
    <n v="2183.0240000000003"/>
    <n v="1673.2159999999999"/>
    <n v="797.39200000000005"/>
    <n v="326.8"/>
    <x v="84"/>
    <s v="North Carolina, 2010"/>
  </r>
  <r>
    <s v="Pasquotank County"/>
    <s v="North Carolina"/>
    <n v="2010"/>
    <n v="40167"/>
    <n v="19564"/>
    <n v="20603"/>
    <n v="2811.69"/>
    <n v="4940.5409999999993"/>
    <n v="6627.5550000000003"/>
    <n v="5181.5429999999997"/>
    <n v="5141.3760000000002"/>
    <n v="5703.7139999999999"/>
    <n v="4458.5370000000003"/>
    <n v="2731.3559999999998"/>
    <n v="2048.5169999999998"/>
    <n v="522.17100000000005"/>
    <x v="84"/>
    <s v="North Carolina, 2010"/>
  </r>
  <r>
    <s v="Pender County"/>
    <s v="North Carolina"/>
    <n v="2010"/>
    <n v="50256"/>
    <n v="25240"/>
    <n v="25016"/>
    <n v="2965.1039999999998"/>
    <n v="6382.5119999999997"/>
    <n v="5729.1840000000002"/>
    <n v="5729.1840000000002"/>
    <n v="7236.8639999999996"/>
    <n v="7890.192"/>
    <n v="6885.0720000000001"/>
    <n v="4372.2719999999999"/>
    <n v="2261.52"/>
    <n v="804.096"/>
    <x v="84"/>
    <s v="North Carolina, 2010"/>
  </r>
  <r>
    <s v="Perquimans County"/>
    <s v="North Carolina"/>
    <n v="2010"/>
    <n v="13091"/>
    <n v="6284"/>
    <n v="6807"/>
    <n v="641.45899999999995"/>
    <n v="1505.4650000000001"/>
    <n v="1544.7380000000001"/>
    <n v="1047.28"/>
    <n v="1518.556"/>
    <n v="2120.7420000000002"/>
    <n v="1911.2860000000001"/>
    <n v="1714.9209999999998"/>
    <n v="693.82299999999998"/>
    <n v="392.73"/>
    <x v="84"/>
    <s v="North Carolina, 2010"/>
  </r>
  <r>
    <s v="Person County"/>
    <s v="North Carolina"/>
    <n v="2010"/>
    <n v="38942"/>
    <n v="18980"/>
    <n v="19962"/>
    <n v="2414.404"/>
    <n v="5140.3440000000001"/>
    <n v="4595.1559999999999"/>
    <n v="4322.5619999999999"/>
    <n v="5296.1120000000001"/>
    <n v="6347.5460000000003"/>
    <n v="5140.3440000000001"/>
    <n v="3154.3019999999997"/>
    <n v="1752.3899999999999"/>
    <n v="739.89800000000002"/>
    <x v="84"/>
    <s v="North Carolina, 2010"/>
  </r>
  <r>
    <s v="Pitt County"/>
    <s v="North Carolina"/>
    <n v="2010"/>
    <n v="161385"/>
    <n v="76030"/>
    <n v="85355"/>
    <n v="10812.795"/>
    <n v="19850.355000000003"/>
    <n v="36311.625"/>
    <n v="22593.9"/>
    <n v="20334.510000000002"/>
    <n v="20334.510000000002"/>
    <n v="15815.73"/>
    <n v="8714.7900000000009"/>
    <n v="5002.9349999999995"/>
    <n v="1936.62"/>
    <x v="84"/>
    <s v="North Carolina, 2010"/>
  </r>
  <r>
    <s v="Polk County"/>
    <s v="North Carolina"/>
    <n v="2010"/>
    <n v="20289"/>
    <n v="9856"/>
    <n v="10433"/>
    <n v="892.71600000000001"/>
    <n v="2170.9229999999998"/>
    <n v="1947.7439999999999"/>
    <n v="1683.9870000000001"/>
    <n v="2454.9690000000001"/>
    <n v="3165.0839999999998"/>
    <n v="3185.373"/>
    <n v="2312.9459999999999"/>
    <n v="1683.9870000000001"/>
    <n v="811.56"/>
    <x v="84"/>
    <s v="North Carolina, 2010"/>
  </r>
  <r>
    <s v="Randolph County"/>
    <s v="North Carolina"/>
    <n v="2010"/>
    <n v="140034"/>
    <n v="69033"/>
    <n v="71001"/>
    <n v="9102.2099999999991"/>
    <n v="19464.725999999999"/>
    <n v="17084.148000000001"/>
    <n v="16103.91"/>
    <n v="21285.167999999998"/>
    <n v="21005.1"/>
    <n v="17364.216"/>
    <n v="10642.583999999999"/>
    <n v="6021.4619999999995"/>
    <n v="1960.4760000000001"/>
    <x v="84"/>
    <s v="North Carolina, 2010"/>
  </r>
  <r>
    <s v="Richmond County"/>
    <s v="North Carolina"/>
    <n v="2010"/>
    <n v="46477"/>
    <n v="22777"/>
    <n v="23700"/>
    <n v="2974.5279999999998"/>
    <n v="6413.826"/>
    <n v="6367.3490000000002"/>
    <n v="5530.7630000000008"/>
    <n v="6274.3950000000004"/>
    <n v="6367.3490000000002"/>
    <n v="5949.0559999999996"/>
    <n v="3625.2060000000001"/>
    <n v="2184.4189999999999"/>
    <n v="790.10900000000004"/>
    <x v="84"/>
    <s v="North Carolina, 2010"/>
  </r>
  <r>
    <s v="Robeson County"/>
    <s v="North Carolina"/>
    <n v="2010"/>
    <n v="131708"/>
    <n v="64084"/>
    <n v="67624"/>
    <n v="10141.516"/>
    <n v="19492.784"/>
    <n v="20414.739999999998"/>
    <n v="17253.748"/>
    <n v="17648.871999999999"/>
    <n v="17648.871999999999"/>
    <n v="14751.296"/>
    <n v="8429.3119999999999"/>
    <n v="4609.78"/>
    <n v="1317.08"/>
    <x v="84"/>
    <s v="North Carolina, 2010"/>
  </r>
  <r>
    <s v="Rockingham County"/>
    <s v="North Carolina"/>
    <n v="2010"/>
    <n v="93322"/>
    <n v="45055"/>
    <n v="48267"/>
    <n v="5319.3540000000003"/>
    <n v="11945.216"/>
    <n v="10825.351999999999"/>
    <n v="9892.1320000000014"/>
    <n v="13345.046"/>
    <n v="14838.198"/>
    <n v="12411.826000000001"/>
    <n v="8119.0140000000001"/>
    <n v="5039.3879999999999"/>
    <n v="1679.796"/>
    <x v="84"/>
    <s v="North Carolina, 2010"/>
  </r>
  <r>
    <s v="Rowan County"/>
    <s v="North Carolina"/>
    <n v="2010"/>
    <n v="136880"/>
    <n v="67360"/>
    <n v="69520"/>
    <n v="8897.2000000000007"/>
    <n v="18205.04"/>
    <n v="18205.04"/>
    <n v="16288.72"/>
    <n v="19300.080000000002"/>
    <n v="20258.239999999998"/>
    <n v="16425.599999999999"/>
    <n v="10129.119999999999"/>
    <n v="6570.24"/>
    <n v="2326.96"/>
    <x v="84"/>
    <s v="North Carolina, 2010"/>
  </r>
  <r>
    <s v="Rutherford County"/>
    <s v="North Carolina"/>
    <n v="2010"/>
    <n v="66928"/>
    <n v="32222"/>
    <n v="34706"/>
    <n v="3814.8960000000002"/>
    <n v="8566.7839999999997"/>
    <n v="7696.72"/>
    <n v="7228.2240000000002"/>
    <n v="9169.1360000000004"/>
    <n v="9771.4879999999994"/>
    <n v="9236.0640000000003"/>
    <n v="6291.232"/>
    <n v="3948.752"/>
    <n v="1204.704"/>
    <x v="84"/>
    <s v="North Carolina, 2010"/>
  </r>
  <r>
    <s v="Sampson County"/>
    <s v="North Carolina"/>
    <n v="2010"/>
    <n v="62832"/>
    <n v="30894"/>
    <n v="31938"/>
    <n v="4461.0720000000001"/>
    <n v="8984.9760000000006"/>
    <n v="7791.1680000000006"/>
    <n v="7854"/>
    <n v="8733.648000000001"/>
    <n v="8859.3120000000017"/>
    <n v="7539.84"/>
    <n v="4838.0640000000003"/>
    <n v="2827.44"/>
    <n v="942.48"/>
    <x v="84"/>
    <s v="North Carolina, 2010"/>
  </r>
  <r>
    <s v="Scotland County"/>
    <s v="North Carolina"/>
    <n v="2010"/>
    <n v="36325"/>
    <n v="17393"/>
    <n v="18932"/>
    <n v="2542.75"/>
    <n v="5194.4750000000004"/>
    <n v="5085.5"/>
    <n v="4250.0249999999996"/>
    <n v="4685.9249999999993"/>
    <n v="5121.8249999999998"/>
    <n v="4722.25"/>
    <n v="2651.7250000000004"/>
    <n v="1561.9749999999999"/>
    <n v="508.55"/>
    <x v="84"/>
    <s v="North Carolina, 2010"/>
  </r>
  <r>
    <s v="Stanly County"/>
    <s v="North Carolina"/>
    <n v="2010"/>
    <n v="60109"/>
    <n v="30012"/>
    <n v="30097"/>
    <n v="3606.54"/>
    <n v="7754.0609999999997"/>
    <n v="8174.8239999999996"/>
    <n v="6551.8810000000003"/>
    <n v="8475.3690000000006"/>
    <n v="8896.1319999999996"/>
    <n v="7693.9519999999993"/>
    <n v="5049.1559999999999"/>
    <n v="3065.5590000000002"/>
    <n v="961.74400000000003"/>
    <x v="84"/>
    <s v="North Carolina, 2010"/>
  </r>
  <r>
    <s v="Stokes County"/>
    <s v="North Carolina"/>
    <n v="2010"/>
    <n v="47194"/>
    <n v="22827"/>
    <n v="24367"/>
    <n v="2642.864"/>
    <n v="5993.6379999999999"/>
    <n v="5474.5039999999999"/>
    <n v="4813.7880000000005"/>
    <n v="7126.2939999999999"/>
    <n v="7787.01"/>
    <n v="6182.4139999999998"/>
    <n v="4247.46"/>
    <n v="2265.3119999999999"/>
    <n v="707.91"/>
    <x v="84"/>
    <s v="North Carolina, 2010"/>
  </r>
  <r>
    <s v="Surry County"/>
    <s v="North Carolina"/>
    <n v="2010"/>
    <n v="73287"/>
    <n v="35625"/>
    <n v="37662"/>
    <n v="4470.5069999999996"/>
    <n v="9747.1710000000003"/>
    <n v="8281.4310000000005"/>
    <n v="8134.857"/>
    <n v="10480.041000000001"/>
    <n v="10919.762999999999"/>
    <n v="9527.3100000000013"/>
    <n v="6302.6820000000007"/>
    <n v="4177.3590000000004"/>
    <n v="1319.1659999999999"/>
    <x v="84"/>
    <s v="North Carolina, 2010"/>
  </r>
  <r>
    <s v="Swain County"/>
    <s v="North Carolina"/>
    <n v="2010"/>
    <n v="13861"/>
    <n v="6778"/>
    <n v="7083"/>
    <n v="831.66"/>
    <n v="1871.2350000000001"/>
    <n v="1635.598"/>
    <n v="1566.2930000000001"/>
    <n v="1788.069"/>
    <n v="2051.4279999999999"/>
    <n v="1788.069"/>
    <n v="1261.3510000000001"/>
    <n v="720.77199999999993"/>
    <n v="304.94200000000001"/>
    <x v="84"/>
    <s v="North Carolina, 2010"/>
  </r>
  <r>
    <s v="Transylvania County"/>
    <s v="North Carolina"/>
    <n v="2010"/>
    <n v="32404"/>
    <n v="15864"/>
    <n v="16540"/>
    <n v="1296.1600000000001"/>
    <n v="3078.38"/>
    <n v="3856.076"/>
    <n v="2883.9560000000001"/>
    <n v="3629.2480000000005"/>
    <n v="4601.3680000000004"/>
    <n v="4957.8119999999999"/>
    <n v="4374.54"/>
    <n v="2819.1480000000001"/>
    <n v="939.71600000000001"/>
    <x v="84"/>
    <s v="North Carolina, 2010"/>
  </r>
  <r>
    <s v="Tyrrell County"/>
    <s v="North Carolina"/>
    <n v="2010"/>
    <n v="4374"/>
    <n v="2279"/>
    <n v="2095"/>
    <n v="218.7"/>
    <n v="341.17200000000003"/>
    <n v="384.91199999999998"/>
    <n v="677.97"/>
    <n v="656.1"/>
    <n v="787.31999999999994"/>
    <n v="638.60400000000004"/>
    <n v="389.286"/>
    <n v="166.21199999999999"/>
    <n v="109.35"/>
    <x v="84"/>
    <s v="North Carolina, 2010"/>
  </r>
  <r>
    <s v="Union County"/>
    <s v="North Carolina"/>
    <n v="2010"/>
    <n v="190346"/>
    <n v="94163"/>
    <n v="96183"/>
    <n v="14846.987999999999"/>
    <n v="33691.241999999998"/>
    <n v="22841.52"/>
    <n v="21889.79"/>
    <n v="33310.550000000003"/>
    <n v="27600.17"/>
    <n v="18463.561999999998"/>
    <n v="11040.067999999999"/>
    <n v="4948.9960000000001"/>
    <n v="1713.114"/>
    <x v="84"/>
    <s v="North Carolina, 2010"/>
  </r>
  <r>
    <s v="Vance County"/>
    <s v="North Carolina"/>
    <n v="2010"/>
    <n v="44975"/>
    <n v="21166"/>
    <n v="23809"/>
    <n v="3148.25"/>
    <n v="6611.3250000000007"/>
    <n v="6071.625"/>
    <n v="5172.125"/>
    <n v="5936.7"/>
    <n v="6566.35"/>
    <n v="5486.95"/>
    <n v="3328.15"/>
    <n v="2023.875"/>
    <n v="584.67499999999995"/>
    <x v="84"/>
    <s v="North Carolina, 2010"/>
  </r>
  <r>
    <s v="Wake County"/>
    <s v="North Carolina"/>
    <n v="2010"/>
    <n v="850546"/>
    <n v="414902"/>
    <n v="435644"/>
    <n v="63790.95"/>
    <n v="123329.17"/>
    <n v="116524.802"/>
    <n v="132685.17599999998"/>
    <n v="142041.182"/>
    <n v="122478.62400000001"/>
    <n v="79951.323999999993"/>
    <n v="39125.115999999995"/>
    <n v="22114.196"/>
    <n v="7654.9139999999998"/>
    <x v="84"/>
    <s v="North Carolina, 2010"/>
  </r>
  <r>
    <s v="Washington County"/>
    <s v="North Carolina"/>
    <n v="2010"/>
    <n v="13248"/>
    <n v="6406"/>
    <n v="6842"/>
    <n v="861.12"/>
    <n v="1708.992"/>
    <n v="1589.76"/>
    <n v="1139.328"/>
    <n v="1761.9839999999999"/>
    <n v="1907.712"/>
    <n v="1987.2"/>
    <n v="1245.3119999999999"/>
    <n v="609.40800000000002"/>
    <n v="450.43200000000002"/>
    <x v="84"/>
    <s v="North Carolina, 2010"/>
  </r>
  <r>
    <s v="Watauga County"/>
    <s v="North Carolina"/>
    <n v="2010"/>
    <n v="49705"/>
    <n v="24836"/>
    <n v="24869"/>
    <n v="1888.79"/>
    <n v="3777.58"/>
    <n v="17247.635000000002"/>
    <n v="5169.32"/>
    <n v="4721.9750000000004"/>
    <n v="5616.665"/>
    <n v="5467.5499999999993"/>
    <n v="3330.2349999999997"/>
    <n v="2037.9050000000002"/>
    <n v="497.05"/>
    <x v="84"/>
    <s v="North Carolina, 2010"/>
  </r>
  <r>
    <s v="Wayne County"/>
    <s v="North Carolina"/>
    <n v="2010"/>
    <n v="120102"/>
    <n v="58641"/>
    <n v="61461"/>
    <n v="8887.5480000000007"/>
    <n v="16213.77"/>
    <n v="17054.483999999997"/>
    <n v="15493.157999999999"/>
    <n v="15853.464"/>
    <n v="17414.79"/>
    <n v="13811.73"/>
    <n v="8647.344000000001"/>
    <n v="5164.3860000000004"/>
    <n v="1441.2239999999999"/>
    <x v="84"/>
    <s v="North Carolina, 2010"/>
  </r>
  <r>
    <s v="Wilkes County"/>
    <s v="North Carolina"/>
    <n v="2010"/>
    <n v="69063"/>
    <n v="34229"/>
    <n v="34834"/>
    <n v="4143.78"/>
    <n v="8909.1270000000004"/>
    <n v="7735.0559999999996"/>
    <n v="7873.1819999999998"/>
    <n v="9530.6939999999995"/>
    <n v="10635.701999999999"/>
    <n v="9185.3790000000008"/>
    <n v="6353.7960000000003"/>
    <n v="3384.087"/>
    <n v="1381.26"/>
    <x v="84"/>
    <s v="North Carolina, 2010"/>
  </r>
  <r>
    <s v="Wilson County"/>
    <s v="North Carolina"/>
    <n v="2010"/>
    <n v="79533"/>
    <n v="37972"/>
    <n v="41561"/>
    <n v="5328.7110000000002"/>
    <n v="10975.554"/>
    <n v="10498.356"/>
    <n v="9384.8940000000002"/>
    <n v="10657.421999999999"/>
    <n v="11691.350999999999"/>
    <n v="9941.625"/>
    <n v="6044.5079999999998"/>
    <n v="3897.1170000000002"/>
    <n v="1113.462"/>
    <x v="84"/>
    <s v="North Carolina, 2010"/>
  </r>
  <r>
    <s v="Yadkin County"/>
    <s v="North Carolina"/>
    <n v="2010"/>
    <n v="38158"/>
    <n v="18706"/>
    <n v="19452"/>
    <n v="2289.48"/>
    <n v="5151.33"/>
    <n v="4578.96"/>
    <n v="4006.59"/>
    <n v="5571.0679999999993"/>
    <n v="5685.5419999999995"/>
    <n v="4846.0659999999998"/>
    <n v="3396.0619999999999"/>
    <n v="1946.058"/>
    <n v="725.00199999999995"/>
    <x v="84"/>
    <s v="North Carolina, 2010"/>
  </r>
  <r>
    <s v="Yancey County"/>
    <s v="North Carolina"/>
    <n v="2010"/>
    <n v="17911"/>
    <n v="8764"/>
    <n v="9147"/>
    <n v="859.72799999999995"/>
    <n v="2149.3199999999997"/>
    <n v="1898.566"/>
    <n v="1844.8330000000001"/>
    <n v="2310.5190000000002"/>
    <n v="2615.0060000000003"/>
    <n v="2686.65"/>
    <n v="1970.21"/>
    <n v="1092.5709999999999"/>
    <n v="483.59699999999998"/>
    <x v="84"/>
    <s v="North Carolina, 2010"/>
  </r>
  <r>
    <s v="Adams County"/>
    <s v="North Dakota"/>
    <n v="2010"/>
    <n v="2348"/>
    <n v="1116"/>
    <n v="1232"/>
    <n v="131.488"/>
    <n v="206.624"/>
    <n v="248.88799999999998"/>
    <n v="178.44800000000001"/>
    <n v="265.32400000000001"/>
    <n v="368.63599999999997"/>
    <n v="272.36799999999999"/>
    <n v="277.06399999999996"/>
    <n v="187.83999999999997"/>
    <n v="211.32"/>
    <x v="63"/>
    <s v="North Dakota, 2010"/>
  </r>
  <r>
    <s v="Barnes County"/>
    <s v="North Dakota"/>
    <n v="2010"/>
    <n v="11056"/>
    <n v="5487"/>
    <n v="5569"/>
    <n v="608.08000000000004"/>
    <n v="1205.1039999999998"/>
    <n v="1481.5039999999999"/>
    <n v="1138.768"/>
    <n v="1171.9360000000001"/>
    <n v="1746.848"/>
    <n v="1492.56"/>
    <n v="1050.32"/>
    <n v="718.64"/>
    <n v="442.24"/>
    <x v="63"/>
    <s v="North Dakota, 2010"/>
  </r>
  <r>
    <s v="Benson County"/>
    <s v="North Dakota"/>
    <n v="2010"/>
    <n v="6662"/>
    <n v="3335"/>
    <n v="3327"/>
    <n v="686.18600000000004"/>
    <n v="1185.8359999999998"/>
    <n v="972.65200000000004"/>
    <n v="652.87599999999998"/>
    <n v="759.46800000000007"/>
    <n v="832.75"/>
    <n v="706.17200000000003"/>
    <n v="439.69200000000001"/>
    <n v="319.77600000000001"/>
    <n v="106.592"/>
    <x v="63"/>
    <s v="North Dakota, 2010"/>
  </r>
  <r>
    <s v="Billings County"/>
    <s v="North Dakota"/>
    <n v="2010"/>
    <n v="897"/>
    <n v="450"/>
    <n v="447"/>
    <n v="73.554000000000002"/>
    <n v="90.597000000000008"/>
    <n v="79.832999999999998"/>
    <n v="74.450999999999993"/>
    <n v="85.215000000000003"/>
    <n v="211.69199999999998"/>
    <n v="125.58"/>
    <n v="87.009"/>
    <n v="48.438000000000002"/>
    <n v="20.631"/>
    <x v="63"/>
    <s v="North Dakota, 2010"/>
  </r>
  <r>
    <s v="Bowman County"/>
    <s v="North Dakota"/>
    <n v="2010"/>
    <n v="3102"/>
    <n v="1556"/>
    <n v="1546"/>
    <n v="164.40600000000001"/>
    <n v="331.91399999999999"/>
    <n v="341.22"/>
    <n v="260.56799999999998"/>
    <n v="335.01599999999996"/>
    <n v="542.85"/>
    <n v="415.66800000000001"/>
    <n v="300.89400000000001"/>
    <n v="263.66999999999996"/>
    <n v="145.79400000000001"/>
    <x v="63"/>
    <s v="North Dakota, 2010"/>
  </r>
  <r>
    <s v="Burleigh County"/>
    <s v="North Dakota"/>
    <n v="2010"/>
    <n v="78776"/>
    <n v="38834"/>
    <n v="39942"/>
    <n v="5120.4399999999996"/>
    <n v="9689.4480000000003"/>
    <n v="11580.072"/>
    <n v="10634.76"/>
    <n v="10083.328000000001"/>
    <n v="12052.727999999999"/>
    <n v="9059.24"/>
    <n v="5199.2160000000003"/>
    <n v="3781.2480000000005"/>
    <n v="1496.7439999999999"/>
    <x v="63"/>
    <s v="North Dakota, 2010"/>
  </r>
  <r>
    <s v="Cass County"/>
    <s v="North Dakota"/>
    <n v="2010"/>
    <n v="144410"/>
    <n v="72854"/>
    <n v="71556"/>
    <n v="9819.8799999999992"/>
    <n v="16895.97"/>
    <n v="29315.23"/>
    <n v="23827.65"/>
    <n v="18195.66"/>
    <n v="18773.3"/>
    <n v="13718.95"/>
    <n v="6642.86"/>
    <n v="4909.9400000000005"/>
    <n v="2166.15"/>
    <x v="63"/>
    <s v="North Dakota, 2010"/>
  </r>
  <r>
    <s v="Cavalier County"/>
    <s v="North Dakota"/>
    <n v="2010"/>
    <n v="4046"/>
    <n v="2085"/>
    <n v="1961"/>
    <n v="206.346"/>
    <n v="384.37"/>
    <n v="416.738"/>
    <n v="303.45"/>
    <n v="364.14"/>
    <n v="716.14200000000005"/>
    <n v="671.63599999999997"/>
    <n v="445.06"/>
    <n v="360.09400000000005"/>
    <n v="173.97800000000001"/>
    <x v="63"/>
    <s v="North Dakota, 2010"/>
  </r>
  <r>
    <s v="Dickey County"/>
    <s v="North Dakota"/>
    <n v="2010"/>
    <n v="5340"/>
    <n v="2653"/>
    <n v="2687"/>
    <n v="363.12"/>
    <n v="715.56"/>
    <n v="672.84"/>
    <n v="491.28"/>
    <n v="560.70000000000005"/>
    <n v="736.92000000000007"/>
    <n v="630.12"/>
    <n v="512.64"/>
    <n v="453.9"/>
    <n v="192.24"/>
    <x v="63"/>
    <s v="North Dakota, 2010"/>
  </r>
  <r>
    <s v="Divide County"/>
    <s v="North Dakota"/>
    <n v="2010"/>
    <n v="2050"/>
    <n v="1126"/>
    <n v="924"/>
    <n v="86.1"/>
    <n v="170.14999999999998"/>
    <n v="180.4"/>
    <n v="127.1"/>
    <n v="284.95"/>
    <n v="358.75"/>
    <n v="303.39999999999998"/>
    <n v="223.45"/>
    <n v="202.95"/>
    <n v="108.65"/>
    <x v="63"/>
    <s v="North Dakota, 2010"/>
  </r>
  <r>
    <s v="Dunn County"/>
    <s v="North Dakota"/>
    <n v="2010"/>
    <n v="3477"/>
    <n v="1798"/>
    <n v="1679"/>
    <n v="173.85"/>
    <n v="434.625"/>
    <n v="441.57900000000001"/>
    <n v="326.83800000000002"/>
    <n v="399.85500000000002"/>
    <n v="559.79700000000003"/>
    <n v="518.07299999999998"/>
    <n v="316.40700000000004"/>
    <n v="212.09699999999998"/>
    <n v="93.879000000000005"/>
    <x v="63"/>
    <s v="North Dakota, 2010"/>
  </r>
  <r>
    <s v="Eddy County"/>
    <s v="North Dakota"/>
    <n v="2010"/>
    <n v="2455"/>
    <n v="1229"/>
    <n v="1226"/>
    <n v="130.11500000000001"/>
    <n v="360.88499999999999"/>
    <n v="208.67500000000001"/>
    <n v="181.67000000000002"/>
    <n v="294.60000000000002"/>
    <n v="390.34500000000003"/>
    <n v="341.245"/>
    <n v="233.22500000000002"/>
    <n v="198.85499999999999"/>
    <n v="120.295"/>
    <x v="63"/>
    <s v="North Dakota, 2010"/>
  </r>
  <r>
    <s v="Emmons County"/>
    <s v="North Dakota"/>
    <n v="2010"/>
    <n v="3617"/>
    <n v="1851"/>
    <n v="1766"/>
    <n v="169.999"/>
    <n v="462.976"/>
    <n v="289.36"/>
    <n v="235.10500000000002"/>
    <n v="390.63599999999997"/>
    <n v="578.72"/>
    <n v="506.38"/>
    <n v="437.65699999999998"/>
    <n v="397.87"/>
    <n v="148.297"/>
    <x v="63"/>
    <s v="North Dakota, 2010"/>
  </r>
  <r>
    <s v="Foster County"/>
    <s v="North Dakota"/>
    <n v="2010"/>
    <n v="3434"/>
    <n v="1674"/>
    <n v="1760"/>
    <n v="206.04"/>
    <n v="350.26800000000003"/>
    <n v="425.81600000000003"/>
    <n v="291.89"/>
    <n v="391.476"/>
    <n v="549.44000000000005"/>
    <n v="381.17399999999998"/>
    <n v="350.26800000000003"/>
    <n v="381.17399999999998"/>
    <n v="113.322"/>
    <x v="63"/>
    <s v="North Dakota, 2010"/>
  </r>
  <r>
    <s v="Golden Valley County"/>
    <s v="North Dakota"/>
    <n v="2010"/>
    <n v="1539"/>
    <n v="800"/>
    <n v="739"/>
    <n v="69.254999999999995"/>
    <n v="186.21899999999999"/>
    <n v="190.83600000000001"/>
    <n v="121.58099999999999"/>
    <n v="198.53100000000001"/>
    <n v="257.01299999999998"/>
    <n v="193.91399999999999"/>
    <n v="115.42500000000001"/>
    <n v="152.36099999999999"/>
    <n v="56.942999999999998"/>
    <x v="63"/>
    <s v="North Dakota, 2010"/>
  </r>
  <r>
    <s v="Darlington County"/>
    <s v="South Carolina"/>
    <n v="2010"/>
    <n v="66771"/>
    <n v="34379"/>
    <n v="32392"/>
    <n v="4073.0309999999999"/>
    <n v="7077.7260000000006"/>
    <n v="17627.544000000002"/>
    <n v="9347.9399999999987"/>
    <n v="7010.9549999999999"/>
    <n v="8479.9170000000013"/>
    <n v="6476.7870000000003"/>
    <n v="3271.779"/>
    <n v="2336.9849999999997"/>
    <n v="1001.5650000000001"/>
    <x v="61"/>
    <s v="South Carolina, 2010"/>
  </r>
  <r>
    <s v="Grant County"/>
    <s v="North Dakota"/>
    <n v="2010"/>
    <n v="2486"/>
    <n v="1266"/>
    <n v="1220"/>
    <n v="87.01"/>
    <n v="221.25400000000002"/>
    <n v="308.26400000000001"/>
    <n v="159.10399999999998"/>
    <n v="188.93599999999998"/>
    <n v="482.28399999999999"/>
    <n v="392.78800000000001"/>
    <n v="320.69399999999996"/>
    <n v="213.79599999999999"/>
    <n v="104.41200000000001"/>
    <x v="63"/>
    <s v="North Dakota, 2010"/>
  </r>
  <r>
    <s v="Griggs County"/>
    <s v="North Dakota"/>
    <n v="2010"/>
    <n v="2426"/>
    <n v="1180"/>
    <n v="1246"/>
    <n v="164.96799999999999"/>
    <n v="206.21"/>
    <n v="174.672"/>
    <n v="189.22800000000001"/>
    <n v="194.07999999999998"/>
    <n v="417.27200000000005"/>
    <n v="439.10599999999999"/>
    <n v="274.13800000000003"/>
    <n v="245.02600000000001"/>
    <n v="123.726"/>
    <x v="63"/>
    <s v="North Dakota, 2010"/>
  </r>
  <r>
    <s v="Hettinger County"/>
    <s v="North Dakota"/>
    <n v="2010"/>
    <n v="2506"/>
    <n v="1236"/>
    <n v="1270"/>
    <n v="90.215999999999994"/>
    <n v="265.63599999999997"/>
    <n v="255.61200000000002"/>
    <n v="207.99799999999999"/>
    <n v="235.56399999999999"/>
    <n v="443.56200000000001"/>
    <n v="431.03199999999998"/>
    <n v="275.66000000000003"/>
    <n v="225.54000000000002"/>
    <n v="72.674000000000007"/>
    <x v="63"/>
    <s v="North Dakota, 2010"/>
  </r>
  <r>
    <s v="Kidder County"/>
    <s v="North Dakota"/>
    <n v="2010"/>
    <n v="2521"/>
    <n v="1282"/>
    <n v="1239"/>
    <n v="146.21799999999999"/>
    <n v="289.91499999999996"/>
    <n v="264.70499999999998"/>
    <n v="214.28500000000003"/>
    <n v="259.66300000000001"/>
    <n v="408.40199999999999"/>
    <n v="380.67100000000005"/>
    <n v="257.142"/>
    <n v="216.80599999999998"/>
    <n v="88.234999999999999"/>
    <x v="63"/>
    <s v="North Dakota, 2010"/>
  </r>
  <r>
    <s v="LaMoure County"/>
    <s v="North Dakota"/>
    <n v="2010"/>
    <n v="4233"/>
    <n v="2166"/>
    <n v="2067"/>
    <n v="220.11600000000001"/>
    <n v="491.02800000000002"/>
    <n v="393.66899999999998"/>
    <n v="321.70799999999997"/>
    <n v="423.3"/>
    <n v="749.24099999999999"/>
    <n v="579.92100000000005"/>
    <n v="465.63"/>
    <n v="397.90200000000004"/>
    <n v="182.01900000000001"/>
    <x v="63"/>
    <s v="North Dakota, 2010"/>
  </r>
  <r>
    <s v="Logan County"/>
    <s v="North Dakota"/>
    <n v="2010"/>
    <n v="2001"/>
    <n v="985"/>
    <n v="1016"/>
    <n v="84.042000000000002"/>
    <n v="266.13299999999998"/>
    <n v="144.072"/>
    <n v="138.06900000000002"/>
    <n v="222.11099999999999"/>
    <n v="236.11799999999999"/>
    <n v="288.14400000000001"/>
    <n v="254.12700000000001"/>
    <n v="240.12"/>
    <n v="118.059"/>
    <x v="63"/>
    <s v="North Dakota, 2010"/>
  </r>
  <r>
    <s v="McHenry County"/>
    <s v="North Dakota"/>
    <n v="2010"/>
    <n v="5400"/>
    <n v="2776"/>
    <n v="2624"/>
    <n v="286.2"/>
    <n v="642.6"/>
    <n v="567"/>
    <n v="496.8"/>
    <n v="637.20000000000005"/>
    <n v="901.8"/>
    <n v="739.8"/>
    <n v="529.20000000000005"/>
    <n v="415.8"/>
    <n v="178.2"/>
    <x v="63"/>
    <s v="North Dakota, 2010"/>
  </r>
  <r>
    <s v="McIntosh County"/>
    <s v="North Dakota"/>
    <n v="2010"/>
    <n v="2917"/>
    <n v="1453"/>
    <n v="1464"/>
    <n v="142.93299999999999"/>
    <n v="230.44299999999998"/>
    <n v="247.94499999999999"/>
    <n v="192.52199999999999"/>
    <n v="282.94899999999996"/>
    <n v="501.72399999999999"/>
    <n v="323.78700000000003"/>
    <n v="414.214"/>
    <n v="373.37599999999998"/>
    <n v="210.024"/>
    <x v="63"/>
    <s v="North Dakota, 2010"/>
  </r>
  <r>
    <s v="McKenzie County"/>
    <s v="North Dakota"/>
    <n v="2010"/>
    <n v="6004"/>
    <n v="3054"/>
    <n v="2950"/>
    <n v="432.28800000000001"/>
    <n v="840.56"/>
    <n v="816.54399999999998"/>
    <n v="666.44399999999996"/>
    <n v="696.46399999999994"/>
    <n v="936.62400000000002"/>
    <n v="756.50399999999991"/>
    <n v="468.31200000000001"/>
    <n v="234.15600000000001"/>
    <n v="156.10400000000001"/>
    <x v="63"/>
    <s v="North Dakota, 2010"/>
  </r>
  <r>
    <s v="McLean County"/>
    <s v="North Dakota"/>
    <n v="2010"/>
    <n v="8861"/>
    <n v="4528"/>
    <n v="4333"/>
    <n v="407.60599999999999"/>
    <n v="948.12699999999995"/>
    <n v="797.49"/>
    <n v="735.46299999999997"/>
    <n v="974.71"/>
    <n v="1497.509"/>
    <n v="1577.258"/>
    <n v="983.57100000000003"/>
    <n v="567.10400000000004"/>
    <n v="363.30099999999999"/>
    <x v="63"/>
    <s v="North Dakota, 2010"/>
  </r>
  <r>
    <s v="Mercer County"/>
    <s v="North Dakota"/>
    <n v="2010"/>
    <n v="8353"/>
    <n v="4339"/>
    <n v="4014"/>
    <n v="384.238"/>
    <n v="1002.3599999999999"/>
    <n v="1019.066"/>
    <n v="710.005"/>
    <n v="985.654"/>
    <n v="1745.777"/>
    <n v="1202.8320000000001"/>
    <n v="676.59299999999996"/>
    <n v="442.70899999999995"/>
    <n v="183.76599999999999"/>
    <x v="63"/>
    <s v="North Dakota, 2010"/>
  </r>
  <r>
    <s v="Morton County"/>
    <s v="North Dakota"/>
    <n v="2010"/>
    <n v="26712"/>
    <n v="13314"/>
    <n v="13398"/>
    <n v="1709.568"/>
    <n v="3499.2719999999999"/>
    <n v="3258.864"/>
    <n v="3312.288"/>
    <n v="3258.864"/>
    <n v="4300.6319999999996"/>
    <n v="3552.6959999999999"/>
    <n v="1843.1279999999999"/>
    <n v="1522.5840000000001"/>
    <n v="507.52800000000002"/>
    <x v="63"/>
    <s v="North Dakota, 2010"/>
  </r>
  <r>
    <s v="Mountrail County"/>
    <s v="North Dakota"/>
    <n v="2010"/>
    <n v="7228"/>
    <n v="3897"/>
    <n v="3331"/>
    <n v="469.82"/>
    <n v="968.55200000000002"/>
    <n v="1019.1479999999999"/>
    <n v="910.72800000000007"/>
    <n v="795.07999999999993"/>
    <n v="1105.884"/>
    <n v="925.18399999999997"/>
    <n v="513.18799999999999"/>
    <n v="303.57600000000002"/>
    <n v="209.61199999999999"/>
    <x v="63"/>
    <s v="North Dakota, 2010"/>
  </r>
  <r>
    <s v="Nelson County"/>
    <s v="North Dakota"/>
    <n v="2010"/>
    <n v="3185"/>
    <n v="1617"/>
    <n v="1568"/>
    <n v="121.03"/>
    <n v="369.46000000000004"/>
    <n v="331.24"/>
    <n v="197.47"/>
    <n v="308.94499999999999"/>
    <n v="515.97"/>
    <n v="471.38"/>
    <n v="404.495"/>
    <n v="264.35500000000002"/>
    <n v="200.655"/>
    <x v="63"/>
    <s v="North Dakota, 2010"/>
  </r>
  <r>
    <s v="Oliver County"/>
    <s v="North Dakota"/>
    <n v="2010"/>
    <n v="1808"/>
    <n v="935"/>
    <n v="873"/>
    <n v="88.591999999999999"/>
    <n v="253.12"/>
    <n v="160.91200000000001"/>
    <n v="139.21600000000001"/>
    <n v="236.84799999999998"/>
    <n v="254.928"/>
    <n v="345.32799999999997"/>
    <n v="166.33600000000001"/>
    <n v="95.823999999999998"/>
    <n v="68.703999999999994"/>
    <x v="63"/>
    <s v="North Dakota, 2010"/>
  </r>
  <r>
    <s v="Childress County"/>
    <s v="Texas"/>
    <n v="2010"/>
    <n v="7530"/>
    <n v="3807"/>
    <n v="3723"/>
    <n v="376.5"/>
    <n v="918.66000000000008"/>
    <n v="805.71"/>
    <n v="685.23"/>
    <n v="850.89"/>
    <n v="1287.6300000000001"/>
    <n v="1084.32"/>
    <n v="662.64"/>
    <n v="459.33000000000004"/>
    <n v="399.09"/>
    <x v="54"/>
    <s v="Texas, 2010"/>
  </r>
  <r>
    <s v="Pierce County"/>
    <s v="North Dakota"/>
    <n v="2010"/>
    <n v="4364"/>
    <n v="2143"/>
    <n v="2221"/>
    <n v="231.292"/>
    <n v="523.68000000000006"/>
    <n v="388.39600000000002"/>
    <n v="554.22800000000007"/>
    <n v="388.39599999999996"/>
    <n v="663.32799999999997"/>
    <n v="567.31999999999994"/>
    <n v="418.94400000000002"/>
    <n v="423.30799999999999"/>
    <n v="209.47200000000001"/>
    <x v="63"/>
    <s v="North Dakota, 2010"/>
  </r>
  <r>
    <s v="Ramsey County"/>
    <s v="North Dakota"/>
    <n v="2010"/>
    <n v="11371"/>
    <n v="5702"/>
    <n v="5669"/>
    <n v="693.63099999999997"/>
    <n v="1353.1489999999999"/>
    <n v="1500.972"/>
    <n v="1284.923"/>
    <n v="1307.665"/>
    <n v="1762.5050000000001"/>
    <n v="1375.8910000000001"/>
    <n v="977.90599999999995"/>
    <n v="659.51800000000003"/>
    <n v="443.46899999999999"/>
    <x v="63"/>
    <s v="North Dakota, 2010"/>
  </r>
  <r>
    <s v="Ransom County"/>
    <s v="North Dakota"/>
    <n v="2010"/>
    <n v="5624"/>
    <n v="2889"/>
    <n v="2735"/>
    <n v="326.19200000000001"/>
    <n v="764.86400000000003"/>
    <n v="573.64800000000002"/>
    <n v="556.77600000000007"/>
    <n v="691.75199999999995"/>
    <n v="871.72"/>
    <n v="714.24800000000005"/>
    <n v="449.91999999999996"/>
    <n v="354.31200000000001"/>
    <n v="314.94400000000002"/>
    <x v="63"/>
    <s v="North Dakota, 2010"/>
  </r>
  <r>
    <s v="Renville County"/>
    <s v="North Dakota"/>
    <n v="2010"/>
    <n v="2442"/>
    <n v="1234"/>
    <n v="1208"/>
    <n v="131.86799999999999"/>
    <n v="268.62"/>
    <n v="295.48199999999997"/>
    <n v="192.91800000000001"/>
    <n v="275.94600000000003"/>
    <n v="437.11799999999999"/>
    <n v="354.09"/>
    <n v="273.50400000000002"/>
    <n v="134.31"/>
    <n v="78.144000000000005"/>
    <x v="63"/>
    <s v="North Dakota, 2010"/>
  </r>
  <r>
    <s v="Wetzel County"/>
    <s v="West Virginia"/>
    <n v="2010"/>
    <n v="16507"/>
    <n v="8556"/>
    <n v="7951"/>
    <n v="924.39200000000005"/>
    <n v="2079.8820000000001"/>
    <n v="2987.7669999999998"/>
    <n v="1601.1790000000001"/>
    <n v="1832.277"/>
    <n v="2723.6549999999997"/>
    <n v="1832.277"/>
    <n v="1171.9969999999998"/>
    <n v="973.91300000000001"/>
    <n v="396.16800000000001"/>
    <x v="79"/>
    <s v="West Virginia, 2010"/>
  </r>
  <r>
    <s v="Rolette County"/>
    <s v="North Dakota"/>
    <n v="2010"/>
    <n v="13766"/>
    <n v="6858"/>
    <n v="6908"/>
    <n v="1335.3019999999999"/>
    <n v="2450.348"/>
    <n v="2230.0920000000001"/>
    <n v="1528.0259999999998"/>
    <n v="1651.92"/>
    <n v="1885.942"/>
    <n v="1335.3019999999999"/>
    <n v="784.66200000000003"/>
    <n v="426.74599999999998"/>
    <n v="110.128"/>
    <x v="63"/>
    <s v="North Dakota, 2010"/>
  </r>
  <r>
    <s v="Sargent County"/>
    <s v="North Dakota"/>
    <n v="2010"/>
    <n v="3971"/>
    <n v="2103"/>
    <n v="1868"/>
    <n v="198.55"/>
    <n v="520.20100000000002"/>
    <n v="436.81000000000006"/>
    <n v="377.245"/>
    <n v="440.78100000000001"/>
    <n v="667.12800000000004"/>
    <n v="591.67900000000009"/>
    <n v="389.15800000000002"/>
    <n v="293.85399999999998"/>
    <n v="47.652000000000001"/>
    <x v="63"/>
    <s v="North Dakota, 2010"/>
  </r>
  <r>
    <s v="Sheridan County"/>
    <s v="North Dakota"/>
    <n v="2010"/>
    <n v="1293"/>
    <n v="672"/>
    <n v="621"/>
    <n v="6.4649999999999999"/>
    <n v="99.561000000000007"/>
    <n v="151.28100000000001"/>
    <n v="33.618000000000002"/>
    <n v="160.33199999999999"/>
    <n v="250.84199999999998"/>
    <n v="231.447"/>
    <n v="177.14100000000002"/>
    <n v="146.10900000000001"/>
    <n v="37.497"/>
    <x v="63"/>
    <s v="North Dakota, 2010"/>
  </r>
  <r>
    <s v="Sioux County"/>
    <s v="North Dakota"/>
    <n v="2010"/>
    <n v="4121"/>
    <n v="2139"/>
    <n v="1982"/>
    <n v="506.88299999999998"/>
    <n v="745.90100000000007"/>
    <n v="712.93299999999999"/>
    <n v="527.48800000000006"/>
    <n v="593.42399999999998"/>
    <n v="453.31"/>
    <n v="309.07500000000005"/>
    <n v="160.71899999999999"/>
    <n v="107.146"/>
    <n v="12.363"/>
    <x v="63"/>
    <s v="North Dakota, 2010"/>
  </r>
  <r>
    <s v="Slope County"/>
    <s v="North Dakota"/>
    <n v="2010"/>
    <n v="727"/>
    <n v="354"/>
    <n v="373"/>
    <n v="50.89"/>
    <n v="93.056000000000012"/>
    <n v="59.614000000000004"/>
    <n v="80.697000000000003"/>
    <n v="75.608000000000004"/>
    <n v="135.22199999999998"/>
    <n v="111.958"/>
    <n v="77.062000000000012"/>
    <n v="34.896000000000001"/>
    <n v="7.9969999999999999"/>
    <x v="63"/>
    <s v="North Dakota, 2010"/>
  </r>
  <r>
    <s v="Stark County"/>
    <s v="North Dakota"/>
    <n v="2010"/>
    <n v="23486"/>
    <n v="11704"/>
    <n v="11782"/>
    <n v="1362.1880000000001"/>
    <n v="2794.8339999999998"/>
    <n v="3898.6759999999999"/>
    <n v="2677.404"/>
    <n v="2630.4319999999998"/>
    <n v="3616.8440000000001"/>
    <n v="2700.89"/>
    <n v="1690.992"/>
    <n v="1362.1880000000001"/>
    <n v="775.03800000000001"/>
    <x v="63"/>
    <s v="North Dakota, 2010"/>
  </r>
  <r>
    <s v="Steele County"/>
    <s v="North Dakota"/>
    <n v="2010"/>
    <n v="1977"/>
    <n v="1045"/>
    <n v="932"/>
    <n v="47.448"/>
    <n v="314.34300000000002"/>
    <n v="221.42400000000001"/>
    <n v="146.298"/>
    <n v="243.17099999999999"/>
    <n v="316.32"/>
    <n v="255.03300000000002"/>
    <n v="195.72300000000001"/>
    <n v="175.95299999999997"/>
    <n v="59.31"/>
    <x v="63"/>
    <s v="North Dakota, 2010"/>
  </r>
  <r>
    <s v="Stutsman County"/>
    <s v="North Dakota"/>
    <n v="2010"/>
    <n v="20984"/>
    <n v="10593"/>
    <n v="10391"/>
    <n v="1196.088"/>
    <n v="2371.192"/>
    <n v="3063.6640000000002"/>
    <n v="2245.288"/>
    <n v="2392.1759999999999"/>
    <n v="3420.3919999999998"/>
    <n v="2706.9359999999997"/>
    <n v="1594.7840000000001"/>
    <n v="1363.96"/>
    <n v="629.52"/>
    <x v="63"/>
    <s v="North Dakota, 2010"/>
  </r>
  <r>
    <s v="Towner County"/>
    <s v="North Dakota"/>
    <n v="2010"/>
    <n v="2289"/>
    <n v="1115"/>
    <n v="1174"/>
    <n v="66.381"/>
    <n v="311.30399999999997"/>
    <n v="260.94600000000003"/>
    <n v="93.849000000000004"/>
    <n v="302.14799999999997"/>
    <n v="373.10699999999997"/>
    <n v="288.41399999999999"/>
    <n v="279.25800000000004"/>
    <n v="231.18899999999999"/>
    <n v="82.403999999999996"/>
    <x v="63"/>
    <s v="North Dakota, 2010"/>
  </r>
  <r>
    <s v="Traill County"/>
    <s v="North Dakota"/>
    <n v="2010"/>
    <n v="8190"/>
    <n v="4161"/>
    <n v="4029"/>
    <n v="450.45"/>
    <n v="999.18"/>
    <n v="1195.74"/>
    <n v="778.05"/>
    <n v="950.04"/>
    <n v="1294.02"/>
    <n v="982.8"/>
    <n v="638.81999999999994"/>
    <n v="573.29999999999995"/>
    <n v="327.60000000000002"/>
    <x v="63"/>
    <s v="North Dakota, 2010"/>
  </r>
  <r>
    <s v="Ward County"/>
    <s v="North Dakota"/>
    <n v="2010"/>
    <n v="59461"/>
    <n v="29953"/>
    <n v="29508"/>
    <n v="4340.6530000000002"/>
    <n v="7194.7809999999999"/>
    <n v="10940.824000000001"/>
    <n v="8502.9230000000007"/>
    <n v="6897.4760000000006"/>
    <n v="7789.3909999999996"/>
    <n v="6005.5609999999997"/>
    <n v="3746.0430000000001"/>
    <n v="2616.2840000000001"/>
    <n v="1367.6030000000001"/>
    <x v="63"/>
    <s v="North Dakota, 2010"/>
  </r>
  <r>
    <s v="Wells County"/>
    <s v="North Dakota"/>
    <n v="2010"/>
    <n v="4276"/>
    <n v="2081"/>
    <n v="2195"/>
    <n v="196.696"/>
    <n v="423.32399999999996"/>
    <n v="363.46000000000004"/>
    <n v="295.04399999999998"/>
    <n v="444.70400000000001"/>
    <n v="726.92000000000007"/>
    <n v="560.15599999999995"/>
    <n v="598.64"/>
    <n v="513.12"/>
    <n v="158.21199999999999"/>
    <x v="63"/>
    <s v="North Dakota, 2010"/>
  </r>
  <r>
    <s v="Williams County"/>
    <s v="North Dakota"/>
    <n v="2010"/>
    <n v="21194"/>
    <n v="10724"/>
    <n v="10470"/>
    <n v="1356.4159999999999"/>
    <n v="2606.8620000000001"/>
    <n v="2861.19"/>
    <n v="2649.25"/>
    <n v="2310.1459999999997"/>
    <n v="3454.6220000000003"/>
    <n v="2606.8620000000001"/>
    <n v="1589.55"/>
    <n v="1123.2819999999999"/>
    <n v="614.62599999999998"/>
    <x v="63"/>
    <s v="North Dakota, 2010"/>
  </r>
  <r>
    <s v="Adams County"/>
    <s v="Ohio"/>
    <n v="2010"/>
    <n v="28578"/>
    <n v="14148"/>
    <n v="14430"/>
    <n v="1971.8820000000001"/>
    <n v="4000.92"/>
    <n v="3543.672"/>
    <n v="3400.7820000000002"/>
    <n v="3886.6080000000002"/>
    <n v="4229.5439999999999"/>
    <n v="3457.9380000000001"/>
    <n v="2400.5520000000001"/>
    <n v="1314.5880000000002"/>
    <n v="428.67"/>
    <x v="95"/>
    <s v="Ohio, 2010"/>
  </r>
  <r>
    <s v="Allen County"/>
    <s v="Ohio"/>
    <n v="2010"/>
    <n v="106586"/>
    <n v="53540"/>
    <n v="53046"/>
    <n v="6928.09"/>
    <n v="14389.11"/>
    <n v="15987.9"/>
    <n v="12363.975999999999"/>
    <n v="13110.078000000001"/>
    <n v="15774.727999999999"/>
    <n v="12577.148000000001"/>
    <n v="7674.192"/>
    <n v="5435.8860000000004"/>
    <n v="2344.8919999999998"/>
    <x v="95"/>
    <s v="Ohio, 2010"/>
  </r>
  <r>
    <s v="Ashland County"/>
    <s v="Ohio"/>
    <n v="2010"/>
    <n v="53341"/>
    <n v="26171"/>
    <n v="27170"/>
    <n v="3360.4830000000002"/>
    <n v="7147.6939999999995"/>
    <n v="8107.8320000000003"/>
    <n v="5867.51"/>
    <n v="6614.2839999999997"/>
    <n v="7681.1039999999994"/>
    <n v="6400.92"/>
    <n v="4320.6210000000001"/>
    <n v="2667.05"/>
    <n v="1280.184"/>
    <x v="95"/>
    <s v="Ohio, 2010"/>
  </r>
  <r>
    <s v="Ashtabula County"/>
    <s v="Ohio"/>
    <n v="2010"/>
    <n v="101867"/>
    <n v="50491"/>
    <n v="51376"/>
    <n v="6315.7539999999999"/>
    <n v="13650.178"/>
    <n v="12529.641"/>
    <n v="11307.237000000001"/>
    <n v="13752.045"/>
    <n v="15993.119000000001"/>
    <n v="12835.242"/>
    <n v="7843.759"/>
    <n v="5398.951"/>
    <n v="2241.0740000000001"/>
    <x v="95"/>
    <s v="Ohio, 2010"/>
  </r>
  <r>
    <s v="Athens County"/>
    <s v="Ohio"/>
    <n v="2010"/>
    <n v="64455"/>
    <n v="32120"/>
    <n v="32335"/>
    <n v="2771.5650000000001"/>
    <n v="5929.8600000000006"/>
    <n v="22623.705000000002"/>
    <n v="7412.3249999999998"/>
    <n v="6445.5"/>
    <n v="7090.05"/>
    <n v="5865.4050000000007"/>
    <n v="3545.0250000000001"/>
    <n v="2062.56"/>
    <n v="773.46"/>
    <x v="95"/>
    <s v="Ohio, 2010"/>
  </r>
  <r>
    <s v="Auglaize County"/>
    <s v="Ohio"/>
    <n v="2010"/>
    <n v="46023"/>
    <n v="22860"/>
    <n v="23163"/>
    <n v="2991.4949999999999"/>
    <n v="6489.2430000000004"/>
    <n v="5890.9439999999995"/>
    <n v="5108.5529999999999"/>
    <n v="6029.0129999999999"/>
    <n v="7133.5650000000005"/>
    <n v="5476.7370000000001"/>
    <n v="3359.6790000000001"/>
    <n v="2531.2649999999999"/>
    <n v="1012.506"/>
    <x v="95"/>
    <s v="Ohio, 2010"/>
  </r>
  <r>
    <s v="Belmont County"/>
    <s v="Ohio"/>
    <n v="2010"/>
    <n v="70403"/>
    <n v="35429"/>
    <n v="34974"/>
    <n v="3520.15"/>
    <n v="7744.33"/>
    <n v="8589.1660000000011"/>
    <n v="8307.5540000000001"/>
    <n v="9081.987000000001"/>
    <n v="11194.077000000001"/>
    <n v="9434.0020000000004"/>
    <n v="6054.6579999999994"/>
    <n v="4294.5830000000005"/>
    <n v="2182.4929999999999"/>
    <x v="95"/>
    <s v="Ohio, 2010"/>
  </r>
  <r>
    <s v="Brown County"/>
    <s v="Ohio"/>
    <n v="2010"/>
    <n v="44618"/>
    <n v="22194"/>
    <n v="22424"/>
    <n v="2900.17"/>
    <n v="6201.902"/>
    <n v="5577.25"/>
    <n v="5220.3060000000005"/>
    <n v="6157.2839999999997"/>
    <n v="6915.79"/>
    <n v="5398.7780000000002"/>
    <n v="3524.8220000000001"/>
    <n v="1918.5740000000001"/>
    <n v="758.50599999999997"/>
    <x v="95"/>
    <s v="Ohio, 2010"/>
  </r>
  <r>
    <s v="Butler County"/>
    <s v="Ohio"/>
    <n v="2010"/>
    <n v="363465"/>
    <n v="177888"/>
    <n v="185577"/>
    <n v="25079.084999999999"/>
    <n v="51248.565000000002"/>
    <n v="56337.074999999997"/>
    <n v="45433.125"/>
    <n v="50521.634999999995"/>
    <n v="53792.82"/>
    <n v="39981.15"/>
    <n v="22171.364999999998"/>
    <n v="14175.134999999998"/>
    <n v="4725.0450000000001"/>
    <x v="95"/>
    <s v="Ohio, 2010"/>
  </r>
  <r>
    <s v="Vernon County"/>
    <s v="Wisconsin"/>
    <n v="2010"/>
    <n v="28988"/>
    <n v="14461"/>
    <n v="14527"/>
    <n v="1652.316"/>
    <n v="3855.404"/>
    <n v="3333.62"/>
    <n v="2985.7640000000001"/>
    <n v="3826.4160000000002"/>
    <n v="4725.0439999999999"/>
    <n v="4000.3440000000001"/>
    <n v="2637.9079999999999"/>
    <n v="1391.424"/>
    <n v="608.74800000000005"/>
    <x v="96"/>
    <s v="Wisconsin, 2010"/>
  </r>
  <r>
    <s v="Champaign County"/>
    <s v="Ohio"/>
    <n v="2010"/>
    <n v="40140"/>
    <n v="19946"/>
    <n v="20194"/>
    <n v="2568.96"/>
    <n v="5860.4400000000005"/>
    <n v="5218.2"/>
    <n v="4415.3999999999996"/>
    <n v="5619.6"/>
    <n v="5980.8600000000006"/>
    <n v="4937.2199999999993"/>
    <n v="3171.06"/>
    <n v="1846.44"/>
    <n v="561.96"/>
    <x v="95"/>
    <s v="Ohio, 2010"/>
  </r>
  <r>
    <s v="Clark County"/>
    <s v="Ohio"/>
    <n v="2010"/>
    <n v="139374"/>
    <n v="67279"/>
    <n v="72095"/>
    <n v="8919.9359999999997"/>
    <n v="18676.116000000002"/>
    <n v="18257.993999999999"/>
    <n v="15331.14"/>
    <n v="17700.498"/>
    <n v="20348.603999999999"/>
    <n v="18118.62"/>
    <n v="11289.294000000002"/>
    <n v="7526.1959999999999"/>
    <n v="3066.2280000000001"/>
    <x v="95"/>
    <s v="Ohio, 2010"/>
  </r>
  <r>
    <s v="Clermont County"/>
    <s v="Ohio"/>
    <n v="2010"/>
    <n v="195312"/>
    <n v="96200"/>
    <n v="99112"/>
    <n v="13671.84"/>
    <n v="28906.175999999999"/>
    <n v="24414"/>
    <n v="23632.752"/>
    <n v="28710.864000000001"/>
    <n v="31249.919999999998"/>
    <n v="22656.192000000003"/>
    <n v="12695.279999999999"/>
    <n v="7421.8559999999998"/>
    <n v="1953.12"/>
    <x v="95"/>
    <s v="Ohio, 2010"/>
  </r>
  <r>
    <s v="Dunn County"/>
    <s v="Wisconsin"/>
    <n v="2010"/>
    <n v="42416"/>
    <n v="20561"/>
    <n v="21855"/>
    <n v="2926.7040000000002"/>
    <n v="5810.9920000000002"/>
    <n v="6023.0720000000001"/>
    <n v="5132.3359999999993"/>
    <n v="5683.7440000000006"/>
    <n v="6489.6480000000001"/>
    <n v="4920.2559999999994"/>
    <n v="2969.12"/>
    <n v="1781.472"/>
    <n v="763.48800000000006"/>
    <x v="96"/>
    <s v="Wisconsin, 2010"/>
  </r>
  <r>
    <s v="Columbiana County"/>
    <s v="Ohio"/>
    <n v="2010"/>
    <n v="108609"/>
    <n v="54542"/>
    <n v="54067"/>
    <n v="5973.4949999999999"/>
    <n v="13684.734"/>
    <n v="13141.689"/>
    <n v="11946.990000000002"/>
    <n v="14553.606"/>
    <n v="17486.048999999999"/>
    <n v="14444.996999999999"/>
    <n v="9014.5470000000005"/>
    <n v="6190.7129999999997"/>
    <n v="2172.1799999999998"/>
    <x v="95"/>
    <s v="Ohio, 2010"/>
  </r>
  <r>
    <s v="Coshocton County"/>
    <s v="Ohio"/>
    <n v="2010"/>
    <n v="37046"/>
    <n v="18231"/>
    <n v="18815"/>
    <n v="2370.944"/>
    <n v="5075.3019999999997"/>
    <n v="4704.8420000000006"/>
    <n v="4038.0140000000001"/>
    <n v="4704.8420000000006"/>
    <n v="5630.9920000000002"/>
    <n v="4741.8879999999999"/>
    <n v="3185.9560000000001"/>
    <n v="1963.4380000000001"/>
    <n v="666.82799999999997"/>
    <x v="95"/>
    <s v="Ohio, 2010"/>
  </r>
  <r>
    <s v="Crawford County"/>
    <s v="Ohio"/>
    <n v="2010"/>
    <n v="44294"/>
    <n v="21341"/>
    <n v="22953"/>
    <n v="2480.4639999999999"/>
    <n v="5891.1020000000008"/>
    <n v="5270.9859999999999"/>
    <n v="4960.9279999999999"/>
    <n v="5802.5139999999992"/>
    <n v="6644.1"/>
    <n v="5625.3379999999997"/>
    <n v="3942.1659999999997"/>
    <n v="2613.346"/>
    <n v="974.46799999999996"/>
    <x v="95"/>
    <s v="Ohio, 2010"/>
  </r>
  <r>
    <s v="Cuyahoga County"/>
    <s v="Ohio"/>
    <n v="2010"/>
    <n v="1293825"/>
    <n v="613305"/>
    <n v="680520"/>
    <n v="76335.675000000003"/>
    <n v="166903.42499999999"/>
    <n v="170784.9"/>
    <n v="157846.65000000002"/>
    <n v="169491.07500000001"/>
    <n v="199249.05"/>
    <n v="153965.17499999999"/>
    <n v="94449.225000000006"/>
    <n v="72454.2"/>
    <n v="31051.8"/>
    <x v="95"/>
    <s v="Ohio, 2010"/>
  </r>
  <r>
    <s v="Darke County"/>
    <s v="Ohio"/>
    <n v="2010"/>
    <n v="52945"/>
    <n v="25988"/>
    <n v="26957"/>
    <n v="3494.37"/>
    <n v="7412.2999999999993"/>
    <n v="6406.3450000000003"/>
    <n v="5612.17"/>
    <n v="6935.7950000000001"/>
    <n v="7888.8050000000003"/>
    <n v="6406.3450000000003"/>
    <n v="4447.38"/>
    <n v="2964.92"/>
    <n v="1270.68"/>
    <x v="95"/>
    <s v="Ohio, 2010"/>
  </r>
  <r>
    <s v="Defiance County"/>
    <s v="Ohio"/>
    <n v="2010"/>
    <n v="39119"/>
    <n v="19258"/>
    <n v="19861"/>
    <n v="2581.8539999999998"/>
    <n v="5281.0650000000005"/>
    <n v="5359.3029999999999"/>
    <n v="4498.6850000000004"/>
    <n v="4968.1130000000003"/>
    <n v="5867.85"/>
    <n v="4811.6370000000006"/>
    <n v="3012.163"/>
    <n v="2073.3070000000002"/>
    <n v="625.904"/>
    <x v="95"/>
    <s v="Ohio, 2010"/>
  </r>
  <r>
    <s v="Delaware County"/>
    <s v="Ohio"/>
    <n v="2010"/>
    <n v="166108"/>
    <n v="81942"/>
    <n v="84166"/>
    <n v="12956.424000000001"/>
    <n v="27740.036"/>
    <n v="17939.664000000001"/>
    <n v="19932.96"/>
    <n v="29235.008000000002"/>
    <n v="25414.523999999998"/>
    <n v="17773.556"/>
    <n v="8803.7240000000002"/>
    <n v="4651.0239999999994"/>
    <n v="1494.972"/>
    <x v="95"/>
    <s v="Ohio, 2010"/>
  </r>
  <r>
    <s v="Erie County"/>
    <s v="Ohio"/>
    <n v="2010"/>
    <n v="77454"/>
    <n v="38029"/>
    <n v="39425"/>
    <n v="4259.97"/>
    <n v="9836.6579999999994"/>
    <n v="9371.9339999999993"/>
    <n v="7900.308"/>
    <n v="9991.5659999999989"/>
    <n v="12392.64"/>
    <n v="10921.013999999999"/>
    <n v="6738.4979999999996"/>
    <n v="4414.8779999999997"/>
    <n v="1781.442"/>
    <x v="95"/>
    <s v="Ohio, 2010"/>
  </r>
  <r>
    <s v="Fairfield County"/>
    <s v="Ohio"/>
    <n v="2010"/>
    <n v="143949"/>
    <n v="71180"/>
    <n v="72769"/>
    <n v="9500.634"/>
    <n v="22024.197"/>
    <n v="18137.574000000001"/>
    <n v="17705.726999999999"/>
    <n v="21304.452000000001"/>
    <n v="21736.298999999999"/>
    <n v="16554.134999999998"/>
    <n v="9788.5319999999992"/>
    <n v="5614.0110000000004"/>
    <n v="1727.3879999999999"/>
    <x v="95"/>
    <s v="Ohio, 2010"/>
  </r>
  <r>
    <s v="Fayette County"/>
    <s v="Ohio"/>
    <n v="2010"/>
    <n v="28913"/>
    <n v="14169"/>
    <n v="14744"/>
    <n v="1994.9970000000001"/>
    <n v="3961.0810000000001"/>
    <n v="3614.125"/>
    <n v="3440.6469999999999"/>
    <n v="3903.2550000000001"/>
    <n v="4279.1239999999998"/>
    <n v="3585.212"/>
    <n v="2313.04"/>
    <n v="1387.8240000000001"/>
    <n v="520.43399999999997"/>
    <x v="95"/>
    <s v="Ohio, 2010"/>
  </r>
  <r>
    <s v="Franklin County"/>
    <s v="Ohio"/>
    <n v="2010"/>
    <n v="1141117"/>
    <n v="555372"/>
    <n v="585745"/>
    <n v="81019.307000000001"/>
    <n v="148345.21"/>
    <n v="178014.25200000001"/>
    <n v="189425.42199999999"/>
    <n v="159756.38"/>
    <n v="157474.14600000001"/>
    <n v="112970.58300000001"/>
    <n v="60479.201000000001"/>
    <n v="37656.861000000004"/>
    <n v="14834.521000000001"/>
    <x v="95"/>
    <s v="Ohio, 2010"/>
  </r>
  <r>
    <s v="Fulton County"/>
    <s v="Ohio"/>
    <n v="2010"/>
    <n v="42756"/>
    <n v="20913"/>
    <n v="21843"/>
    <n v="2736.384"/>
    <n v="6498.9120000000003"/>
    <n v="5258.9879999999994"/>
    <n v="4574.8919999999998"/>
    <n v="5900.3280000000004"/>
    <n v="6883.7160000000003"/>
    <n v="5130.7199999999993"/>
    <n v="2907.4079999999999"/>
    <n v="2095.0439999999999"/>
    <n v="812.36400000000003"/>
    <x v="95"/>
    <s v="Ohio, 2010"/>
  </r>
  <r>
    <s v="Gallia County"/>
    <s v="Ohio"/>
    <n v="2010"/>
    <n v="30943"/>
    <n v="15119"/>
    <n v="15824"/>
    <n v="1887.5229999999999"/>
    <n v="4208.2479999999996"/>
    <n v="4146.3620000000001"/>
    <n v="3620.3310000000001"/>
    <n v="3805.989"/>
    <n v="4641.4500000000007"/>
    <n v="3867.875"/>
    <n v="2722.9839999999999"/>
    <n v="1547.15"/>
    <n v="464.14499999999998"/>
    <x v="95"/>
    <s v="Ohio, 2010"/>
  </r>
  <r>
    <s v="Geauga County"/>
    <s v="Ohio"/>
    <n v="2010"/>
    <n v="93604"/>
    <n v="46162"/>
    <n v="47442"/>
    <n v="5429.0320000000002"/>
    <n v="14415.016"/>
    <n v="11138.876"/>
    <n v="7207.5079999999998"/>
    <n v="12542.936000000002"/>
    <n v="16287.096000000001"/>
    <n v="12823.748"/>
    <n v="7394.7160000000003"/>
    <n v="4212.18"/>
    <n v="1965.684"/>
    <x v="95"/>
    <s v="Ohio, 2010"/>
  </r>
  <r>
    <s v="Greene County"/>
    <s v="Ohio"/>
    <n v="2010"/>
    <n v="159940"/>
    <n v="78213"/>
    <n v="81727"/>
    <n v="8956.64"/>
    <n v="19832.559999999998"/>
    <n v="29908.78"/>
    <n v="18553.04"/>
    <n v="19192.8"/>
    <n v="23511.18"/>
    <n v="18872.919999999998"/>
    <n v="11035.86"/>
    <n v="7357.24"/>
    <n v="2559.04"/>
    <x v="95"/>
    <s v="Ohio, 2010"/>
  </r>
  <r>
    <s v="Guernsey County"/>
    <s v="Ohio"/>
    <n v="2010"/>
    <n v="40351"/>
    <n v="19698"/>
    <n v="20653"/>
    <n v="2542.1129999999998"/>
    <n v="5608.7890000000007"/>
    <n v="4963.1729999999998"/>
    <n v="4478.9610000000002"/>
    <n v="5205.2790000000005"/>
    <n v="6052.65"/>
    <n v="5164.9279999999999"/>
    <n v="3550.8879999999999"/>
    <n v="2057.9009999999998"/>
    <n v="726.31799999999998"/>
    <x v="95"/>
    <s v="Ohio, 2010"/>
  </r>
  <r>
    <s v="Hamilton County"/>
    <s v="Ohio"/>
    <n v="2010"/>
    <n v="802194"/>
    <n v="384680"/>
    <n v="417514"/>
    <n v="52944.803999999996"/>
    <n v="104285.22"/>
    <n v="117922.518"/>
    <n v="106691.802"/>
    <n v="103483.026"/>
    <n v="121131.29399999999"/>
    <n v="89845.728000000003"/>
    <n v="52142.61"/>
    <n v="38505.312000000005"/>
    <n v="16043.88"/>
    <x v="95"/>
    <s v="Ohio, 2010"/>
  </r>
  <r>
    <s v="Hancock County"/>
    <s v="Ohio"/>
    <n v="2010"/>
    <n v="74670"/>
    <n v="36120"/>
    <n v="38550"/>
    <n v="4704.21"/>
    <n v="10005.780000000001"/>
    <n v="10827.15"/>
    <n v="9259.08"/>
    <n v="9707.1"/>
    <n v="11200.5"/>
    <n v="8661.7200000000012"/>
    <n v="5301.57"/>
    <n v="3584.16"/>
    <n v="1493.4"/>
    <x v="95"/>
    <s v="Ohio, 2010"/>
  </r>
  <r>
    <s v="Hardin County"/>
    <s v="Ohio"/>
    <n v="2010"/>
    <n v="32104"/>
    <n v="15861"/>
    <n v="16243"/>
    <n v="2022.5519999999999"/>
    <n v="4237.7280000000001"/>
    <n v="6388.6959999999999"/>
    <n v="3595.6480000000001"/>
    <n v="3820.3760000000002"/>
    <n v="4269.8320000000003"/>
    <n v="3499.3360000000002"/>
    <n v="2311.4879999999998"/>
    <n v="1284.1599999999999"/>
    <n v="609.976"/>
    <x v="95"/>
    <s v="Ohio, 2010"/>
  </r>
  <r>
    <s v="Harrison County"/>
    <s v="Ohio"/>
    <n v="2010"/>
    <n v="15867"/>
    <n v="7844"/>
    <n v="8023"/>
    <n v="936.15300000000002"/>
    <n v="2030.9760000000001"/>
    <n v="1681.902"/>
    <n v="1602.567"/>
    <n v="1951.6410000000001"/>
    <n v="2602.1880000000001"/>
    <n v="2253.114"/>
    <n v="1475.6309999999999"/>
    <n v="936.15300000000002"/>
    <n v="396.67500000000001"/>
    <x v="95"/>
    <s v="Ohio, 2010"/>
  </r>
  <r>
    <s v="Henry County"/>
    <s v="Ohio"/>
    <n v="2010"/>
    <n v="28546"/>
    <n v="14104"/>
    <n v="14442"/>
    <n v="1884.0360000000001"/>
    <n v="4082.078"/>
    <n v="3568.25"/>
    <n v="3368.4279999999999"/>
    <n v="3596.7960000000003"/>
    <n v="4481.7219999999998"/>
    <n v="3311.3360000000002"/>
    <n v="2140.9499999999998"/>
    <n v="1484.3919999999998"/>
    <n v="628.01199999999994"/>
    <x v="95"/>
    <s v="Ohio, 2010"/>
  </r>
  <r>
    <s v="Highland County"/>
    <s v="Ohio"/>
    <n v="2010"/>
    <n v="43648"/>
    <n v="21428"/>
    <n v="22220"/>
    <n v="2968.0639999999999"/>
    <n v="6198.0159999999996"/>
    <n v="5674.24"/>
    <n v="5106.8159999999998"/>
    <n v="5805.1840000000002"/>
    <n v="6328.96"/>
    <n v="5194.1119999999992"/>
    <n v="3579.1360000000004"/>
    <n v="2007.808"/>
    <n v="872.96"/>
    <x v="95"/>
    <s v="Ohio, 2010"/>
  </r>
  <r>
    <s v="Hocking County"/>
    <s v="Ohio"/>
    <n v="2010"/>
    <n v="29338"/>
    <n v="14665"/>
    <n v="14673"/>
    <n v="1760.28"/>
    <n v="4048.6439999999998"/>
    <n v="3637.9120000000003"/>
    <n v="3315.1940000000004"/>
    <n v="3960.63"/>
    <n v="4576.7280000000001"/>
    <n v="3843.2780000000002"/>
    <n v="2552.4059999999999"/>
    <n v="1202.8580000000002"/>
    <n v="528.08399999999995"/>
    <x v="95"/>
    <s v="Ohio, 2010"/>
  </r>
  <r>
    <s v="Holmes County"/>
    <s v="Ohio"/>
    <n v="2010"/>
    <n v="42068"/>
    <n v="20952"/>
    <n v="21116"/>
    <n v="4122.6639999999998"/>
    <n v="8119.1239999999998"/>
    <n v="6436.4040000000005"/>
    <n v="5174.3639999999996"/>
    <n v="4837.82"/>
    <n v="4837.82"/>
    <n v="3828.1880000000001"/>
    <n v="2482.0119999999997"/>
    <n v="1724.788"/>
    <n v="504.81599999999997"/>
    <x v="95"/>
    <s v="Ohio, 2010"/>
  </r>
  <r>
    <s v="Huron County"/>
    <s v="Ohio"/>
    <n v="2010"/>
    <n v="59932"/>
    <n v="29429"/>
    <n v="30503"/>
    <n v="4255.1719999999996"/>
    <n v="8929.8680000000004"/>
    <n v="7551.4320000000007"/>
    <n v="7251.7719999999999"/>
    <n v="8150.7520000000004"/>
    <n v="8869.9359999999997"/>
    <n v="7071.9760000000006"/>
    <n v="4195.24"/>
    <n v="2756.8719999999998"/>
    <n v="958.91200000000003"/>
    <x v="95"/>
    <s v="Ohio, 2010"/>
  </r>
  <r>
    <s v="Jackson County"/>
    <s v="Ohio"/>
    <n v="2010"/>
    <n v="33165"/>
    <n v="16141"/>
    <n v="17024"/>
    <n v="2222.0549999999998"/>
    <n v="4576.7700000000004"/>
    <n v="4145.625"/>
    <n v="4012.9650000000001"/>
    <n v="4510.4400000000005"/>
    <n v="4775.76"/>
    <n v="4211.9549999999999"/>
    <n v="2586.87"/>
    <n v="1558.7550000000001"/>
    <n v="530.64"/>
    <x v="95"/>
    <s v="Ohio, 2010"/>
  </r>
  <r>
    <s v="Jefferson County"/>
    <s v="Ohio"/>
    <n v="2010"/>
    <n v="70041"/>
    <n v="33524"/>
    <n v="36517"/>
    <n v="3572.0909999999999"/>
    <n v="7914.6329999999998"/>
    <n v="9245.4120000000003"/>
    <n v="7074.1409999999996"/>
    <n v="8474.9609999999993"/>
    <n v="11206.560000000001"/>
    <n v="9735.6990000000005"/>
    <n v="6513.8130000000001"/>
    <n v="4412.5830000000005"/>
    <n v="1891.107"/>
    <x v="95"/>
    <s v="Ohio, 2010"/>
  </r>
  <r>
    <s v="Knox County"/>
    <s v="Ohio"/>
    <n v="2010"/>
    <n v="60201"/>
    <n v="29464"/>
    <n v="30737"/>
    <n v="3792.663"/>
    <n v="8307.7379999999994"/>
    <n v="9752.5619999999999"/>
    <n v="6381.3060000000005"/>
    <n v="7404.723"/>
    <n v="8668.9439999999995"/>
    <n v="7163.9189999999999"/>
    <n v="4635.4769999999999"/>
    <n v="2769.2460000000001"/>
    <n v="1264.221"/>
    <x v="95"/>
    <s v="Ohio, 2010"/>
  </r>
  <r>
    <s v="Lake County"/>
    <s v="Ohio"/>
    <n v="2010"/>
    <n v="229418"/>
    <n v="111703"/>
    <n v="117715"/>
    <n v="12617.99"/>
    <n v="29365.504000000001"/>
    <n v="27071.324000000001"/>
    <n v="25465.398000000001"/>
    <n v="31659.684000000001"/>
    <n v="37624.551999999996"/>
    <n v="30053.758000000002"/>
    <n v="18353.439999999999"/>
    <n v="12847.407999999999"/>
    <n v="4588.3599999999997"/>
    <x v="95"/>
    <s v="Ohio, 2010"/>
  </r>
  <r>
    <s v="Lawrence County"/>
    <s v="Ohio"/>
    <n v="2010"/>
    <n v="62647"/>
    <n v="30375"/>
    <n v="32272"/>
    <n v="3884.114"/>
    <n v="8332.0509999999995"/>
    <n v="7580.2870000000003"/>
    <n v="7517.6399999999994"/>
    <n v="8645.2860000000001"/>
    <n v="9271.7559999999994"/>
    <n v="8018.8159999999998"/>
    <n v="5262.348"/>
    <n v="3007.056"/>
    <n v="1127.646"/>
    <x v="95"/>
    <s v="Ohio, 2010"/>
  </r>
  <r>
    <s v="Licking County"/>
    <s v="Ohio"/>
    <n v="2010"/>
    <n v="163708"/>
    <n v="80043"/>
    <n v="83665"/>
    <n v="10641.02"/>
    <n v="23246.536"/>
    <n v="21609.455999999998"/>
    <n v="18499.004000000001"/>
    <n v="23082.828000000001"/>
    <n v="25865.864000000001"/>
    <n v="19644.96"/>
    <n v="11950.684000000001"/>
    <n v="6712.0280000000002"/>
    <n v="2291.9119999999998"/>
    <x v="95"/>
    <s v="Ohio, 2010"/>
  </r>
  <r>
    <s v="Logan County"/>
    <s v="Ohio"/>
    <n v="2010"/>
    <n v="46006"/>
    <n v="22592"/>
    <n v="23414"/>
    <n v="3128.4079999999999"/>
    <n v="6532.8520000000008"/>
    <n v="5658.7379999999994"/>
    <n v="5198.6779999999999"/>
    <n v="6164.8040000000001"/>
    <n v="6900.9"/>
    <n v="5658.7379999999994"/>
    <n v="3680.4799999999996"/>
    <n v="2024.2639999999999"/>
    <n v="920.12"/>
    <x v="95"/>
    <s v="Ohio, 2010"/>
  </r>
  <r>
    <s v="Lorain County"/>
    <s v="Ohio"/>
    <n v="2010"/>
    <n v="299605"/>
    <n v="147154"/>
    <n v="152451"/>
    <n v="18575.509999999998"/>
    <n v="41345.49"/>
    <n v="38049.835000000006"/>
    <n v="33855.365000000005"/>
    <n v="42244.305"/>
    <n v="46738.38"/>
    <n v="37151.020000000004"/>
    <n v="21571.56"/>
    <n v="13781.83"/>
    <n v="5992.1"/>
    <x v="95"/>
    <s v="Ohio, 2010"/>
  </r>
  <r>
    <s v="Lucas County"/>
    <s v="Ohio"/>
    <n v="2010"/>
    <n v="444046"/>
    <n v="215013"/>
    <n v="229033"/>
    <n v="29751.081999999999"/>
    <n v="59058.118000000002"/>
    <n v="67050.945999999996"/>
    <n v="57281.933999999994"/>
    <n v="56837.887999999999"/>
    <n v="65274.762000000002"/>
    <n v="51065.29"/>
    <n v="28418.944000000003"/>
    <n v="20870.162"/>
    <n v="8436.8739999999998"/>
    <x v="95"/>
    <s v="Ohio, 2010"/>
  </r>
  <r>
    <s v="Madison County"/>
    <s v="Ohio"/>
    <n v="2010"/>
    <n v="42844"/>
    <n v="23443"/>
    <n v="19401"/>
    <n v="2442.1080000000002"/>
    <n v="5526.8760000000002"/>
    <n v="5526.8760000000002"/>
    <n v="5526.8760000000002"/>
    <n v="6940.7280000000001"/>
    <n v="6897.884"/>
    <n v="4841.3719999999994"/>
    <n v="2913.3919999999998"/>
    <n v="1670.9160000000002"/>
    <n v="556.97199999999998"/>
    <x v="95"/>
    <s v="Ohio, 2010"/>
  </r>
  <r>
    <s v="Mahoning County"/>
    <s v="Ohio"/>
    <n v="2010"/>
    <n v="241899"/>
    <n v="116828"/>
    <n v="125071"/>
    <n v="13062.546"/>
    <n v="29753.576999999997"/>
    <n v="30479.273999999998"/>
    <n v="26366.991000000002"/>
    <n v="29753.576999999997"/>
    <n v="37736.243999999999"/>
    <n v="31688.769"/>
    <n v="19351.919999999998"/>
    <n v="16691.031000000003"/>
    <n v="6531.2730000000001"/>
    <x v="95"/>
    <s v="Ohio, 2010"/>
  </r>
  <r>
    <s v="Marion County"/>
    <s v="Ohio"/>
    <n v="2010"/>
    <n v="66530"/>
    <n v="34937"/>
    <n v="31593"/>
    <n v="3792.21"/>
    <n v="8382.7799999999988"/>
    <n v="8648.9000000000015"/>
    <n v="8449.3100000000013"/>
    <n v="9314.2000000000007"/>
    <n v="10378.68"/>
    <n v="8316.25"/>
    <n v="4790.16"/>
    <n v="3193.4399999999996"/>
    <n v="1264.07"/>
    <x v="95"/>
    <s v="Ohio, 2010"/>
  </r>
  <r>
    <s v="Medina County"/>
    <s v="Ohio"/>
    <n v="2010"/>
    <n v="170137"/>
    <n v="83768"/>
    <n v="86369"/>
    <n v="10548.494000000001"/>
    <n v="25690.686999999998"/>
    <n v="19565.754999999997"/>
    <n v="17864.385000000002"/>
    <n v="26541.371999999999"/>
    <n v="27562.194"/>
    <n v="21096.987999999998"/>
    <n v="11739.453"/>
    <n v="6635.3430000000008"/>
    <n v="2722.192"/>
    <x v="95"/>
    <s v="Ohio, 2010"/>
  </r>
  <r>
    <s v="Meigs County"/>
    <s v="Ohio"/>
    <n v="2010"/>
    <n v="23649"/>
    <n v="11698"/>
    <n v="11951"/>
    <n v="1347.9929999999999"/>
    <n v="3074.37"/>
    <n v="2814.2309999999998"/>
    <n v="2695.9859999999999"/>
    <n v="3192.6149999999998"/>
    <n v="3712.893"/>
    <n v="3121.6680000000001"/>
    <n v="2033.8139999999999"/>
    <n v="1300.6950000000002"/>
    <n v="307.43700000000001"/>
    <x v="95"/>
    <s v="Ohio, 2010"/>
  </r>
  <r>
    <s v="Mercer County"/>
    <s v="Ohio"/>
    <n v="2010"/>
    <n v="40958"/>
    <n v="20396"/>
    <n v="20562"/>
    <n v="2908.018"/>
    <n v="5979.8680000000004"/>
    <n v="5283.5820000000003"/>
    <n v="4464.4220000000005"/>
    <n v="4996.8760000000002"/>
    <n v="6266.5740000000005"/>
    <n v="4792.0860000000002"/>
    <n v="2989.9340000000002"/>
    <n v="2539.3959999999997"/>
    <n v="737.24400000000003"/>
    <x v="95"/>
    <s v="Ohio, 2010"/>
  </r>
  <r>
    <s v="Miami County"/>
    <s v="Ohio"/>
    <n v="2010"/>
    <n v="102315"/>
    <n v="50463"/>
    <n v="51852"/>
    <n v="6241.2150000000001"/>
    <n v="14119.47"/>
    <n v="12380.115"/>
    <n v="11561.595000000001"/>
    <n v="13710.21"/>
    <n v="15961.14"/>
    <n v="13096.32"/>
    <n v="8287.5149999999994"/>
    <n v="5115.75"/>
    <n v="1637.04"/>
    <x v="95"/>
    <s v="Ohio, 2010"/>
  </r>
  <r>
    <s v="Monroe County"/>
    <s v="Ohio"/>
    <n v="2010"/>
    <n v="14751"/>
    <n v="7359"/>
    <n v="7392"/>
    <n v="826.05600000000004"/>
    <n v="1755.3690000000001"/>
    <n v="1622.6100000000001"/>
    <n v="1460.3489999999999"/>
    <n v="1829.1239999999998"/>
    <n v="2271.654"/>
    <n v="2256.9029999999998"/>
    <n v="1519.3530000000001"/>
    <n v="899.81099999999992"/>
    <n v="309.77100000000002"/>
    <x v="95"/>
    <s v="Ohio, 2010"/>
  </r>
  <r>
    <s v="Montgomery County"/>
    <s v="Ohio"/>
    <n v="2010"/>
    <n v="538461"/>
    <n v="258514"/>
    <n v="279947"/>
    <n v="33923.042999999998"/>
    <n v="69461.468999999997"/>
    <n v="73769.157000000007"/>
    <n v="67307.625"/>
    <n v="69461.468999999997"/>
    <n v="79692.228000000003"/>
    <n v="65153.781000000003"/>
    <n v="40384.574999999997"/>
    <n v="27461.510999999999"/>
    <n v="11846.142"/>
    <x v="95"/>
    <s v="Ohio, 2010"/>
  </r>
  <r>
    <s v="Morgan County"/>
    <s v="Ohio"/>
    <n v="2010"/>
    <n v="15113"/>
    <n v="7523"/>
    <n v="7590"/>
    <n v="876.55399999999997"/>
    <n v="2040.2550000000001"/>
    <n v="1813.56"/>
    <n v="1632.204"/>
    <n v="1858.8989999999999"/>
    <n v="2327.402"/>
    <n v="1964.69"/>
    <n v="1465.961"/>
    <n v="937.00600000000009"/>
    <n v="211.58199999999999"/>
    <x v="95"/>
    <s v="Ohio, 2010"/>
  </r>
  <r>
    <s v="Morrow County"/>
    <s v="Ohio"/>
    <n v="2010"/>
    <n v="34815"/>
    <n v="17424"/>
    <n v="17391"/>
    <n v="2262.9749999999999"/>
    <n v="5048.1749999999993"/>
    <n v="4317.0599999999995"/>
    <n v="3934.0950000000003"/>
    <n v="5013.3599999999997"/>
    <n v="5535.585"/>
    <n v="4142.9849999999997"/>
    <n v="2645.94"/>
    <n v="1427.415"/>
    <n v="417.78"/>
    <x v="95"/>
    <s v="Ohio, 2010"/>
  </r>
  <r>
    <s v="Muskingum County"/>
    <s v="Ohio"/>
    <n v="2010"/>
    <n v="85951"/>
    <n v="41446"/>
    <n v="44505"/>
    <n v="5414.9129999999996"/>
    <n v="11689.335999999999"/>
    <n v="11603.384999999998"/>
    <n v="9884.3650000000016"/>
    <n v="11431.483"/>
    <n v="12806.699000000001"/>
    <n v="10314.119999999999"/>
    <n v="6704.1779999999999"/>
    <n v="4469.4520000000002"/>
    <n v="1719.02"/>
    <x v="95"/>
    <s v="Ohio, 2010"/>
  </r>
  <r>
    <s v="Noble County"/>
    <s v="Ohio"/>
    <n v="2010"/>
    <n v="14634"/>
    <n v="8962"/>
    <n v="5672"/>
    <n v="731.7"/>
    <n v="1156.086"/>
    <n v="1843.884"/>
    <n v="1960.9560000000001"/>
    <n v="1434.1320000000001"/>
    <n v="2195.1"/>
    <n v="2473.1460000000002"/>
    <n v="1785.348"/>
    <n v="673.16399999999999"/>
    <n v="395.11799999999999"/>
    <x v="95"/>
    <s v="Ohio, 2010"/>
  </r>
  <r>
    <s v="Ottawa County"/>
    <s v="Ohio"/>
    <n v="2010"/>
    <n v="41553"/>
    <n v="20417"/>
    <n v="21136"/>
    <n v="2119.203"/>
    <n v="5027.9130000000005"/>
    <n v="4404.6180000000004"/>
    <n v="3864.4290000000001"/>
    <n v="5111.0190000000002"/>
    <n v="7105.5630000000001"/>
    <n v="6274.5030000000006"/>
    <n v="4113.7469999999994"/>
    <n v="2617.8389999999999"/>
    <n v="872.61300000000006"/>
    <x v="95"/>
    <s v="Ohio, 2010"/>
  </r>
  <r>
    <s v="Paulding County"/>
    <s v="Ohio"/>
    <n v="2010"/>
    <n v="19679"/>
    <n v="9800"/>
    <n v="9879"/>
    <n v="1318.4929999999999"/>
    <n v="2735.3810000000003"/>
    <n v="2440.1959999999999"/>
    <n v="2145.011"/>
    <n v="2577.9489999999996"/>
    <n v="3089.6030000000001"/>
    <n v="2538.5909999999999"/>
    <n v="1574.3200000000002"/>
    <n v="885.55500000000006"/>
    <n v="373.90100000000001"/>
    <x v="95"/>
    <s v="Ohio, 2010"/>
  </r>
  <r>
    <s v="Perry County"/>
    <s v="Ohio"/>
    <n v="2010"/>
    <n v="35843"/>
    <n v="17830"/>
    <n v="18013"/>
    <n v="2401.4810000000002"/>
    <n v="5340.607"/>
    <n v="4587.9040000000005"/>
    <n v="4193.6309999999994"/>
    <n v="4982.1769999999997"/>
    <n v="5519.8220000000001"/>
    <n v="4301.16"/>
    <n v="2509.0100000000002"/>
    <n v="1397.877"/>
    <n v="537.64499999999998"/>
    <x v="95"/>
    <s v="Ohio, 2010"/>
  </r>
  <r>
    <s v="Pickaway County"/>
    <s v="Ohio"/>
    <n v="2010"/>
    <n v="55128"/>
    <n v="29215"/>
    <n v="25913"/>
    <n v="3307.68"/>
    <n v="7221.768"/>
    <n v="7442.2800000000007"/>
    <n v="7332.0240000000003"/>
    <n v="8269.2000000000007"/>
    <n v="8434.5840000000007"/>
    <n v="6449.9760000000006"/>
    <n v="3969.2159999999999"/>
    <n v="2205.12"/>
    <n v="661.53599999999994"/>
    <x v="95"/>
    <s v="Ohio, 2010"/>
  </r>
  <r>
    <s v="Pike County"/>
    <s v="Ohio"/>
    <n v="2010"/>
    <n v="28674"/>
    <n v="14349"/>
    <n v="14325"/>
    <n v="1892.4839999999999"/>
    <n v="4186.4040000000005"/>
    <n v="3641.598"/>
    <n v="3440.88"/>
    <n v="3928.3379999999997"/>
    <n v="4157.7300000000005"/>
    <n v="3354.8580000000002"/>
    <n v="2236.5720000000001"/>
    <n v="1290.33"/>
    <n v="573.48"/>
    <x v="95"/>
    <s v="Ohio, 2010"/>
  </r>
  <r>
    <s v="Portage County"/>
    <s v="Ohio"/>
    <n v="2010"/>
    <n v="159943"/>
    <n v="78267"/>
    <n v="81676"/>
    <n v="8317.0360000000001"/>
    <n v="19353.102999999999"/>
    <n v="31348.828000000001"/>
    <n v="17433.787"/>
    <n v="20792.589999999997"/>
    <n v="24311.335999999999"/>
    <n v="18873.274000000001"/>
    <n v="10876.124"/>
    <n v="6397.7199999999993"/>
    <n v="2239.2020000000002"/>
    <x v="95"/>
    <s v="Ohio, 2010"/>
  </r>
  <r>
    <s v="Preble County"/>
    <s v="Ohio"/>
    <n v="2010"/>
    <n v="42502"/>
    <n v="21089"/>
    <n v="21413"/>
    <n v="2635.1239999999998"/>
    <n v="5907.7780000000002"/>
    <n v="5227.7460000000001"/>
    <n v="4675.22"/>
    <n v="5737.77"/>
    <n v="6630.3119999999999"/>
    <n v="5482.7579999999998"/>
    <n v="3527.6660000000002"/>
    <n v="2125.1"/>
    <n v="680.03200000000004"/>
    <x v="95"/>
    <s v="Ohio, 2010"/>
  </r>
  <r>
    <s v="Putnam County"/>
    <s v="Ohio"/>
    <n v="2010"/>
    <n v="34647"/>
    <n v="17334"/>
    <n v="17313"/>
    <n v="2494.5839999999998"/>
    <n v="5093.1090000000004"/>
    <n v="4538.7569999999996"/>
    <n v="3915.1109999999999"/>
    <n v="4504.1100000000006"/>
    <n v="5439.5789999999997"/>
    <n v="3776.5230000000001"/>
    <n v="2425.29"/>
    <n v="1663.056"/>
    <n v="762.23400000000004"/>
    <x v="95"/>
    <s v="Ohio, 2010"/>
  </r>
  <r>
    <s v="Richland County"/>
    <s v="Ohio"/>
    <n v="2010"/>
    <n v="125980"/>
    <n v="63638"/>
    <n v="62342"/>
    <n v="7432.82"/>
    <n v="15999.46"/>
    <n v="16125.44"/>
    <n v="14865.64"/>
    <n v="16503.38"/>
    <n v="19400.919999999998"/>
    <n v="15621.52"/>
    <n v="10456.34"/>
    <n v="7054.88"/>
    <n v="2393.62"/>
    <x v="95"/>
    <s v="Ohio, 2010"/>
  </r>
  <r>
    <s v="Ross County"/>
    <s v="Ohio"/>
    <n v="2010"/>
    <n v="77537"/>
    <n v="41019"/>
    <n v="36518"/>
    <n v="4652.22"/>
    <n v="9847.1990000000005"/>
    <n v="9149.366"/>
    <n v="10312.421"/>
    <n v="11475.476000000001"/>
    <n v="12638.530999999999"/>
    <n v="9226.9030000000002"/>
    <n v="5815.2749999999996"/>
    <n v="3179.0169999999998"/>
    <n v="1163.0550000000001"/>
    <x v="95"/>
    <s v="Ohio, 2010"/>
  </r>
  <r>
    <s v="Sandusky County"/>
    <s v="Ohio"/>
    <n v="2010"/>
    <n v="61284"/>
    <n v="30096"/>
    <n v="31188"/>
    <n v="3922.1759999999999"/>
    <n v="8457.1919999999991"/>
    <n v="7599.2159999999994"/>
    <n v="6741.24"/>
    <n v="8028.2039999999997"/>
    <n v="9805.4399999999987"/>
    <n v="7599.2159999999994"/>
    <n v="4718.8680000000004"/>
    <n v="3248.0519999999997"/>
    <n v="1225.68"/>
    <x v="95"/>
    <s v="Ohio, 2010"/>
  </r>
  <r>
    <s v="Scioto County"/>
    <s v="Ohio"/>
    <n v="2010"/>
    <n v="78988"/>
    <n v="38981"/>
    <n v="40007"/>
    <n v="4897.2560000000003"/>
    <n v="9952.4880000000012"/>
    <n v="10900.344000000001"/>
    <n v="10189.452000000001"/>
    <n v="10347.428"/>
    <n v="11137.308000000001"/>
    <n v="9557.5479999999989"/>
    <n v="6319.04"/>
    <n v="4186.3640000000005"/>
    <n v="1500.7719999999999"/>
    <x v="95"/>
    <s v="Ohio, 2010"/>
  </r>
  <r>
    <s v="Seneca County"/>
    <s v="Ohio"/>
    <n v="2010"/>
    <n v="57091"/>
    <n v="28426"/>
    <n v="28665"/>
    <n v="3596.7330000000002"/>
    <n v="7593.1030000000001"/>
    <n v="8506.5590000000011"/>
    <n v="6451.2829999999994"/>
    <n v="7079.2839999999997"/>
    <n v="8677.8319999999985"/>
    <n v="6965.1020000000008"/>
    <n v="4053.4609999999998"/>
    <n v="2854.55"/>
    <n v="1313.0930000000001"/>
    <x v="95"/>
    <s v="Ohio, 2010"/>
  </r>
  <r>
    <s v="Shelby County"/>
    <s v="Ohio"/>
    <n v="2010"/>
    <n v="49350"/>
    <n v="24684"/>
    <n v="24666"/>
    <n v="3503.85"/>
    <n v="7747.9500000000007"/>
    <n v="6218.1"/>
    <n v="5724.6"/>
    <n v="6711.6"/>
    <n v="7550.55"/>
    <n v="5773.9500000000007"/>
    <n v="3257.1"/>
    <n v="2171.3999999999996"/>
    <n v="740.25"/>
    <x v="95"/>
    <s v="Ohio, 2010"/>
  </r>
  <r>
    <s v="Stark County"/>
    <s v="Ohio"/>
    <n v="2010"/>
    <n v="376346"/>
    <n v="182134"/>
    <n v="194212"/>
    <n v="22204.414000000001"/>
    <n v="49301.326000000001"/>
    <n v="48924.979999999996"/>
    <n v="41398.06"/>
    <n v="48924.979999999996"/>
    <n v="57957.284"/>
    <n v="48172.288"/>
    <n v="29354.987999999998"/>
    <n v="21451.722000000002"/>
    <n v="8655.9580000000005"/>
    <x v="95"/>
    <s v="Ohio, 2010"/>
  </r>
  <r>
    <s v="Summit County"/>
    <s v="Ohio"/>
    <n v="2010"/>
    <n v="543150"/>
    <n v="262292"/>
    <n v="280858"/>
    <n v="32045.85"/>
    <n v="71152.649999999994"/>
    <n v="71695.8"/>
    <n v="65178"/>
    <n v="73325.25"/>
    <n v="85274.549999999988"/>
    <n v="66807.45"/>
    <n v="38020.5"/>
    <n v="28243.800000000003"/>
    <n v="11406.15"/>
    <x v="95"/>
    <s v="Ohio, 2010"/>
  </r>
  <r>
    <s v="Trumbull County"/>
    <s v="Ohio"/>
    <n v="2010"/>
    <n v="212780"/>
    <n v="103508"/>
    <n v="109272"/>
    <n v="11915.68"/>
    <n v="27235.84"/>
    <n v="25959.16"/>
    <n v="22767.46"/>
    <n v="27235.84"/>
    <n v="33193.68"/>
    <n v="28938.080000000002"/>
    <n v="17873.52"/>
    <n v="12554.02"/>
    <n v="5319.5"/>
    <x v="95"/>
    <s v="Ohio, 2010"/>
  </r>
  <r>
    <s v="Tuscarawas County"/>
    <s v="Ohio"/>
    <n v="2010"/>
    <n v="92508"/>
    <n v="45418"/>
    <n v="47090"/>
    <n v="5642.9880000000003"/>
    <n v="12488.58"/>
    <n v="11193.468000000001"/>
    <n v="10638.42"/>
    <n v="11933.531999999999"/>
    <n v="13968.708000000001"/>
    <n v="11656.008000000002"/>
    <n v="7493.148000000001"/>
    <n v="5272.9560000000001"/>
    <n v="2127.6840000000002"/>
    <x v="95"/>
    <s v="Ohio, 2010"/>
  </r>
  <r>
    <s v="Union County"/>
    <s v="Ohio"/>
    <n v="2010"/>
    <n v="50708"/>
    <n v="24165"/>
    <n v="26543"/>
    <n v="3498.8519999999999"/>
    <n v="8113.28"/>
    <n v="5932.8360000000002"/>
    <n v="6845.58"/>
    <n v="8671.0679999999993"/>
    <n v="7961.155999999999"/>
    <n v="4969.384"/>
    <n v="2687.5240000000003"/>
    <n v="1521.24"/>
    <n v="507.08"/>
    <x v="95"/>
    <s v="Ohio, 2010"/>
  </r>
  <r>
    <s v="Van Wert County"/>
    <s v="Ohio"/>
    <n v="2010"/>
    <n v="29029"/>
    <n v="14097"/>
    <n v="14932"/>
    <n v="1828.827"/>
    <n v="4035.0309999999999"/>
    <n v="3628.625"/>
    <n v="3367.364"/>
    <n v="3570.567"/>
    <n v="4412.4080000000004"/>
    <n v="3541.538"/>
    <n v="2235.2330000000002"/>
    <n v="1683.682"/>
    <n v="696.69600000000003"/>
    <x v="95"/>
    <s v="Ohio, 2010"/>
  </r>
  <r>
    <s v="Vinton County"/>
    <s v="Ohio"/>
    <n v="2010"/>
    <n v="13485"/>
    <n v="6781"/>
    <n v="6704"/>
    <n v="809.1"/>
    <n v="1941.8400000000001"/>
    <n v="1699.1100000000001"/>
    <n v="1604.7150000000001"/>
    <n v="1806.9899999999998"/>
    <n v="2063.2049999999999"/>
    <n v="1726.08"/>
    <n v="1092.2849999999999"/>
    <n v="593.33999999999992"/>
    <n v="148.33500000000001"/>
    <x v="95"/>
    <s v="Ohio, 2010"/>
  </r>
  <r>
    <s v="Warren County"/>
    <s v="Ohio"/>
    <n v="2010"/>
    <n v="207790"/>
    <n v="104553"/>
    <n v="103237"/>
    <n v="14753.09"/>
    <n v="33661.979999999996"/>
    <n v="23480.27"/>
    <n v="25142.59"/>
    <n v="34493.14"/>
    <n v="33038.61"/>
    <n v="21817.95"/>
    <n v="12259.61"/>
    <n v="6649.28"/>
    <n v="2493.48"/>
    <x v="95"/>
    <s v="Ohio, 2010"/>
  </r>
  <r>
    <s v="Washington County"/>
    <s v="Ohio"/>
    <n v="2010"/>
    <n v="62066"/>
    <n v="30292"/>
    <n v="31774"/>
    <n v="3351.5639999999999"/>
    <n v="7447.92"/>
    <n v="8068.58"/>
    <n v="6641.0619999999999"/>
    <n v="7882.3819999999996"/>
    <n v="9930.56"/>
    <n v="8440.9760000000006"/>
    <n v="5648.0059999999994"/>
    <n v="3413.63"/>
    <n v="1365.452"/>
    <x v="95"/>
    <s v="Ohio, 2010"/>
  </r>
  <r>
    <s v="Wayne County"/>
    <s v="Ohio"/>
    <n v="2010"/>
    <n v="114438"/>
    <n v="56450"/>
    <n v="57988"/>
    <n v="8010.66"/>
    <n v="16364.634"/>
    <n v="16479.072"/>
    <n v="12817.056"/>
    <n v="14419.188"/>
    <n v="17051.262000000002"/>
    <n v="13618.121999999999"/>
    <n v="8468.4120000000003"/>
    <n v="5378.5860000000002"/>
    <n v="2059.884"/>
    <x v="95"/>
    <s v="Ohio, 2010"/>
  </r>
  <r>
    <s v="Williams County"/>
    <s v="Ohio"/>
    <n v="2010"/>
    <n v="38172"/>
    <n v="18942"/>
    <n v="19230"/>
    <n v="2366.6640000000002"/>
    <n v="5153.2199999999993"/>
    <n v="4733.3279999999995"/>
    <n v="4466.1239999999998"/>
    <n v="4924.1880000000001"/>
    <n v="5993.0040000000008"/>
    <n v="4618.8119999999999"/>
    <n v="3053.76"/>
    <n v="1984.944"/>
    <n v="839.78399999999999"/>
    <x v="95"/>
    <s v="Ohio, 2010"/>
  </r>
  <r>
    <s v="Wood County"/>
    <s v="Ohio"/>
    <n v="2010"/>
    <n v="125295"/>
    <n v="60944"/>
    <n v="64351"/>
    <n v="6765.93"/>
    <n v="15411.285"/>
    <n v="26562.54"/>
    <n v="14283.630000000001"/>
    <n v="15285.99"/>
    <n v="18042.48"/>
    <n v="14158.334999999999"/>
    <n v="7642.9949999999999"/>
    <n v="5137.0949999999993"/>
    <n v="2004.72"/>
    <x v="95"/>
    <s v="Ohio, 2010"/>
  </r>
  <r>
    <s v="Wyandot County"/>
    <s v="Ohio"/>
    <n v="2010"/>
    <n v="22665"/>
    <n v="11112"/>
    <n v="11553"/>
    <n v="1382.5650000000001"/>
    <n v="3195.7650000000003"/>
    <n v="2674.4700000000003"/>
    <n v="2629.1400000000003"/>
    <n v="3014.4449999999997"/>
    <n v="3399.75"/>
    <n v="2719.8"/>
    <n v="1835.865"/>
    <n v="1405.23"/>
    <n v="453.3"/>
    <x v="95"/>
    <s v="Ohio, 2010"/>
  </r>
  <r>
    <s v="Adair County"/>
    <s v="Oklahoma"/>
    <n v="2010"/>
    <n v="22424"/>
    <n v="11189"/>
    <n v="11235"/>
    <n v="1704.2239999999999"/>
    <n v="3610.2640000000001"/>
    <n v="3072.0880000000002"/>
    <n v="2668.4560000000001"/>
    <n v="2982.3919999999998"/>
    <n v="3027.24"/>
    <n v="2533.9120000000003"/>
    <n v="1704.2239999999999"/>
    <n v="829.6880000000001"/>
    <n v="313.93599999999998"/>
    <x v="97"/>
    <s v="Oklahoma, 2010"/>
  </r>
  <r>
    <s v="Alfalfa County"/>
    <s v="Oklahoma"/>
    <n v="2010"/>
    <n v="5621"/>
    <n v="3309"/>
    <n v="2312"/>
    <n v="269.80799999999999"/>
    <n v="550.85799999999995"/>
    <n v="511.51099999999997"/>
    <n v="511.51100000000002"/>
    <n v="882.49700000000007"/>
    <n v="1017.4010000000001"/>
    <n v="753.21399999999994"/>
    <n v="601.447"/>
    <n v="387.84899999999999"/>
    <n v="140.52500000000001"/>
    <x v="97"/>
    <s v="Oklahoma, 2010"/>
  </r>
  <r>
    <s v="Atoka County"/>
    <s v="Oklahoma"/>
    <n v="2010"/>
    <n v="14140"/>
    <n v="7497"/>
    <n v="6643"/>
    <n v="933.24"/>
    <n v="1739.22"/>
    <n v="1767.5"/>
    <n v="1838.1999999999998"/>
    <n v="1838.2"/>
    <n v="2007.88"/>
    <n v="1781.6399999999999"/>
    <n v="1286.74"/>
    <n v="735.28"/>
    <n v="197.96"/>
    <x v="97"/>
    <s v="Oklahoma, 2010"/>
  </r>
  <r>
    <s v="Beaver County"/>
    <s v="Oklahoma"/>
    <n v="2010"/>
    <n v="5564"/>
    <n v="2830"/>
    <n v="2734"/>
    <n v="339.404"/>
    <n v="773.39599999999996"/>
    <n v="645.42399999999998"/>
    <n v="578.65599999999995"/>
    <n v="740.01199999999994"/>
    <n v="856.85599999999999"/>
    <n v="728.88400000000001"/>
    <n v="472.94000000000005"/>
    <n v="311.584"/>
    <n v="122.408"/>
    <x v="97"/>
    <s v="Oklahoma, 2010"/>
  </r>
  <r>
    <s v="Beckham County"/>
    <s v="Oklahoma"/>
    <n v="2010"/>
    <n v="21817"/>
    <n v="11630"/>
    <n v="10187"/>
    <n v="1788.9939999999999"/>
    <n v="2814.393"/>
    <n v="3490.7200000000003"/>
    <n v="2814.393"/>
    <n v="2727.125"/>
    <n v="3032.5630000000001"/>
    <n v="2159.8829999999998"/>
    <n v="1549.0070000000001"/>
    <n v="981.76499999999999"/>
    <n v="392.70600000000002"/>
    <x v="97"/>
    <s v="Oklahoma, 2010"/>
  </r>
  <r>
    <s v="Blaine County"/>
    <s v="Oklahoma"/>
    <n v="2010"/>
    <n v="11972"/>
    <n v="6507"/>
    <n v="5465"/>
    <n v="814.096"/>
    <n v="1424.6680000000001"/>
    <n v="1424.6680000000001"/>
    <n v="1783.828"/>
    <n v="1568.3319999999999"/>
    <n v="1688.0520000000001"/>
    <n v="1328.8919999999998"/>
    <n v="1017.6199999999999"/>
    <n v="646.48800000000006"/>
    <n v="299.3"/>
    <x v="97"/>
    <s v="Oklahoma, 2010"/>
  </r>
  <r>
    <s v="Bryan County"/>
    <s v="Oklahoma"/>
    <n v="2010"/>
    <n v="41195"/>
    <n v="20219"/>
    <n v="20976"/>
    <n v="2554.09"/>
    <n v="5437.74"/>
    <n v="6467.6149999999998"/>
    <n v="5272.9599999999991"/>
    <n v="4778.62"/>
    <n v="5437.74"/>
    <n v="4861.01"/>
    <n v="3542.77"/>
    <n v="1894.9699999999998"/>
    <n v="947.48500000000001"/>
    <x v="97"/>
    <s v="Oklahoma, 2010"/>
  </r>
  <r>
    <s v="Caddo County"/>
    <s v="Oklahoma"/>
    <n v="2010"/>
    <n v="28951"/>
    <n v="14731"/>
    <n v="14220"/>
    <n v="2084.4720000000002"/>
    <n v="4139.9930000000004"/>
    <n v="3908.3849999999998"/>
    <n v="3387.2669999999998"/>
    <n v="3763.63"/>
    <n v="4053.14"/>
    <n v="3358.3159999999998"/>
    <n v="2345.0309999999999"/>
    <n v="1360.6969999999999"/>
    <n v="521.11800000000005"/>
    <x v="97"/>
    <s v="Oklahoma, 2010"/>
  </r>
  <r>
    <s v="Canadian County"/>
    <s v="Oklahoma"/>
    <n v="2010"/>
    <n v="109814"/>
    <n v="54224"/>
    <n v="55590"/>
    <n v="8016.4219999999996"/>
    <n v="16691.727999999999"/>
    <n v="13616.936000000002"/>
    <n v="15483.773999999999"/>
    <n v="15813.216"/>
    <n v="16362.286"/>
    <n v="12189.353999999999"/>
    <n v="7028.0959999999995"/>
    <n v="3514.0479999999998"/>
    <n v="1207.954"/>
    <x v="97"/>
    <s v="Oklahoma, 2010"/>
  </r>
  <r>
    <s v="Carter County"/>
    <s v="Oklahoma"/>
    <n v="2010"/>
    <n v="46993"/>
    <n v="22863"/>
    <n v="24130"/>
    <n v="3195.5239999999999"/>
    <n v="6813.9849999999997"/>
    <n v="5827.1319999999996"/>
    <n v="5733.1459999999997"/>
    <n v="5780.1390000000001"/>
    <n v="7142.9359999999997"/>
    <n v="5451.1880000000001"/>
    <n v="3900.4189999999999"/>
    <n v="2302.6570000000002"/>
    <n v="892.86699999999996"/>
    <x v="97"/>
    <s v="Oklahoma, 2010"/>
  </r>
  <r>
    <s v="Cherokee County"/>
    <s v="Oklahoma"/>
    <n v="2010"/>
    <n v="46182"/>
    <n v="22506"/>
    <n v="23676"/>
    <n v="3094.194"/>
    <n v="6096.0240000000003"/>
    <n v="8820.7619999999988"/>
    <n v="5449.4760000000006"/>
    <n v="5403.2939999999999"/>
    <n v="5957.4780000000001"/>
    <n v="5357.1120000000001"/>
    <n v="3463.6499999999996"/>
    <n v="1939.644"/>
    <n v="600.36599999999999"/>
    <x v="97"/>
    <s v="Oklahoma, 2010"/>
  </r>
  <r>
    <s v="Choctaw County"/>
    <s v="Oklahoma"/>
    <n v="2010"/>
    <n v="15190"/>
    <n v="7334"/>
    <n v="7856"/>
    <n v="1063.3"/>
    <n v="2096.2200000000003"/>
    <n v="1868.37"/>
    <n v="1640.52"/>
    <n v="1716.47"/>
    <n v="2065.84"/>
    <n v="2020.27"/>
    <n v="1534.19"/>
    <n v="835.45"/>
    <n v="349.37"/>
    <x v="97"/>
    <s v="Oklahoma, 2010"/>
  </r>
  <r>
    <s v="Cimarron County"/>
    <s v="Oklahoma"/>
    <n v="2010"/>
    <n v="2503"/>
    <n v="1278"/>
    <n v="1225"/>
    <n v="125.15"/>
    <n v="412.995"/>
    <n v="275.33000000000004"/>
    <n v="245.29399999999998"/>
    <n v="192.73099999999999"/>
    <n v="372.947"/>
    <n v="335.40199999999999"/>
    <n v="260.31200000000001"/>
    <n v="232.779"/>
    <n v="55.066000000000003"/>
    <x v="97"/>
    <s v="Oklahoma, 2010"/>
  </r>
  <r>
    <s v="Cleveland County"/>
    <s v="Oklahoma"/>
    <n v="2010"/>
    <n v="246831"/>
    <n v="123518"/>
    <n v="123313"/>
    <n v="15797.183999999999"/>
    <n v="31594.368000000002"/>
    <n v="46897.89"/>
    <n v="37024.65"/>
    <n v="31841.199000000001"/>
    <n v="33569.015999999996"/>
    <n v="25670.423999999999"/>
    <n v="14069.367"/>
    <n v="7651.7609999999995"/>
    <n v="2468.31"/>
    <x v="97"/>
    <s v="Oklahoma, 2010"/>
  </r>
  <r>
    <s v="Coal County"/>
    <s v="Oklahoma"/>
    <n v="2010"/>
    <n v="5801"/>
    <n v="2848"/>
    <n v="2953"/>
    <n v="371.26400000000001"/>
    <n v="910.75700000000006"/>
    <n v="672.91599999999994"/>
    <n v="522.08999999999992"/>
    <n v="696.12"/>
    <n v="881.75199999999995"/>
    <n v="719.32399999999996"/>
    <n v="522.09"/>
    <n v="406.07"/>
    <n v="92.816000000000003"/>
    <x v="97"/>
    <s v="Oklahoma, 2010"/>
  </r>
  <r>
    <s v="Comanche County"/>
    <s v="Oklahoma"/>
    <n v="2010"/>
    <n v="119902"/>
    <n v="61936"/>
    <n v="57966"/>
    <n v="8992.65"/>
    <n v="16306.671999999999"/>
    <n v="21702.262000000002"/>
    <n v="18584.809999999998"/>
    <n v="15467.358"/>
    <n v="15707.162"/>
    <n v="10791.18"/>
    <n v="6954.3160000000007"/>
    <n v="4196.57"/>
    <n v="1318.922"/>
    <x v="97"/>
    <s v="Oklahoma, 2010"/>
  </r>
  <r>
    <s v="Cotton County"/>
    <s v="Oklahoma"/>
    <n v="2010"/>
    <n v="6230"/>
    <n v="3075"/>
    <n v="3155"/>
    <n v="436.1"/>
    <n v="884.66000000000008"/>
    <n v="654.15000000000009"/>
    <n v="728.91"/>
    <n v="809.90000000000009"/>
    <n v="884.66000000000008"/>
    <n v="747.6"/>
    <n v="585.62"/>
    <n v="323.96000000000004"/>
    <n v="168.21"/>
    <x v="97"/>
    <s v="Oklahoma, 2010"/>
  </r>
  <r>
    <s v="Creek County"/>
    <s v="Oklahoma"/>
    <n v="2010"/>
    <n v="68914"/>
    <n v="34180"/>
    <n v="34734"/>
    <n v="4341.5820000000003"/>
    <n v="9854.7020000000011"/>
    <n v="8683.1640000000007"/>
    <n v="7856.1959999999999"/>
    <n v="8820.9920000000002"/>
    <n v="10406.013999999999"/>
    <n v="8820.9920000000002"/>
    <n v="5788.7759999999998"/>
    <n v="3376.7860000000001"/>
    <n v="964.79600000000005"/>
    <x v="97"/>
    <s v="Oklahoma, 2010"/>
  </r>
  <r>
    <s v="Custer County"/>
    <s v="Oklahoma"/>
    <n v="2010"/>
    <n v="26824"/>
    <n v="13246"/>
    <n v="13578"/>
    <n v="1824.0319999999999"/>
    <n v="3272.5280000000002"/>
    <n v="6008.576"/>
    <n v="3487.12"/>
    <n v="2655.576"/>
    <n v="3326.1759999999999"/>
    <n v="2655.576"/>
    <n v="1770.384"/>
    <n v="1287.5520000000001"/>
    <n v="563.30399999999997"/>
    <x v="97"/>
    <s v="Oklahoma, 2010"/>
  </r>
  <r>
    <s v="Delaware County"/>
    <s v="Oklahoma"/>
    <n v="2010"/>
    <n v="41017"/>
    <n v="20188"/>
    <n v="20829"/>
    <n v="2420.0030000000002"/>
    <n v="5168.1419999999998"/>
    <n v="4716.9549999999999"/>
    <n v="3937.6320000000001"/>
    <n v="4757.9719999999998"/>
    <n v="5947.4650000000001"/>
    <n v="6111.5329999999994"/>
    <n v="4881.0230000000001"/>
    <n v="2296.9520000000002"/>
    <n v="779.32299999999998"/>
    <x v="97"/>
    <s v="Oklahoma, 2010"/>
  </r>
  <r>
    <s v="Dewey County"/>
    <s v="Oklahoma"/>
    <n v="2010"/>
    <n v="4720"/>
    <n v="2369"/>
    <n v="2351"/>
    <n v="273.76"/>
    <n v="632.48"/>
    <n v="476.72"/>
    <n v="528.6400000000001"/>
    <n v="552.24"/>
    <n v="684.4"/>
    <n v="604.16000000000008"/>
    <n v="533.36"/>
    <n v="287.91999999999996"/>
    <n v="136.88"/>
    <x v="97"/>
    <s v="Oklahoma, 2010"/>
  </r>
  <r>
    <s v="Ellis County"/>
    <s v="Oklahoma"/>
    <n v="2010"/>
    <n v="4041"/>
    <n v="2013"/>
    <n v="2028"/>
    <n v="254.583"/>
    <n v="521.28899999999999"/>
    <n v="387.93600000000004"/>
    <n v="424.30500000000001"/>
    <n v="428.346"/>
    <n v="610.19100000000003"/>
    <n v="594.02700000000004"/>
    <n v="428.346"/>
    <n v="246.501"/>
    <n v="145.476"/>
    <x v="97"/>
    <s v="Oklahoma, 2010"/>
  </r>
  <r>
    <s v="Garfield County"/>
    <s v="Oklahoma"/>
    <n v="2010"/>
    <n v="59093"/>
    <n v="29014"/>
    <n v="30079"/>
    <n v="4195.6030000000001"/>
    <n v="7859.3690000000006"/>
    <n v="8154.8340000000007"/>
    <n v="7563.9040000000005"/>
    <n v="6854.7880000000005"/>
    <n v="8627.5779999999995"/>
    <n v="6736.6019999999999"/>
    <n v="4609.2539999999999"/>
    <n v="2836.4639999999999"/>
    <n v="1713.6969999999999"/>
    <x v="97"/>
    <s v="Oklahoma, 2010"/>
  </r>
  <r>
    <s v="Garvin County"/>
    <s v="Oklahoma"/>
    <n v="2010"/>
    <n v="27462"/>
    <n v="13453"/>
    <n v="14009"/>
    <n v="1867.4159999999999"/>
    <n v="3734.8319999999999"/>
    <n v="3130.6679999999997"/>
    <n v="3515.136"/>
    <n v="3267.9780000000001"/>
    <n v="3954.5279999999998"/>
    <n v="3350.3639999999996"/>
    <n v="2499.0419999999999"/>
    <n v="1235.79"/>
    <n v="933.70799999999997"/>
    <x v="97"/>
    <s v="Oklahoma, 2010"/>
  </r>
  <r>
    <s v="Grady County"/>
    <s v="Oklahoma"/>
    <n v="2010"/>
    <n v="51545"/>
    <n v="25618"/>
    <n v="25927"/>
    <n v="3556.605"/>
    <n v="7370.9349999999995"/>
    <n v="7010.1200000000008"/>
    <n v="6082.3099999999995"/>
    <n v="6907.0300000000007"/>
    <n v="7783.2950000000001"/>
    <n v="6133.8549999999996"/>
    <n v="3968.9650000000001"/>
    <n v="1907.165"/>
    <n v="773.17499999999995"/>
    <x v="97"/>
    <s v="Oklahoma, 2010"/>
  </r>
  <r>
    <s v="Grant County"/>
    <s v="Oklahoma"/>
    <n v="2010"/>
    <n v="4579"/>
    <n v="2283"/>
    <n v="2296"/>
    <n v="224.37100000000001"/>
    <n v="576.95399999999995"/>
    <n v="563.21699999999998"/>
    <n v="384.63599999999997"/>
    <n v="544.90100000000007"/>
    <n v="732.64"/>
    <n v="576.95399999999995"/>
    <n v="471.637"/>
    <n v="384.63599999999997"/>
    <n v="114.47499999999999"/>
    <x v="97"/>
    <s v="Oklahoma, 2010"/>
  </r>
  <r>
    <s v="Greer County"/>
    <s v="Oklahoma"/>
    <n v="2010"/>
    <n v="6182"/>
    <n v="3546"/>
    <n v="2636"/>
    <n v="352.37400000000002"/>
    <n v="680.02"/>
    <n v="754.20400000000006"/>
    <n v="927.3"/>
    <n v="840.75199999999995"/>
    <n v="840.75199999999995"/>
    <n v="686.202"/>
    <n v="525.47"/>
    <n v="426.55799999999999"/>
    <n v="154.55000000000001"/>
    <x v="97"/>
    <s v="Oklahoma, 2010"/>
  </r>
  <r>
    <s v="Harmon County"/>
    <s v="Oklahoma"/>
    <n v="2010"/>
    <n v="2875"/>
    <n v="1393"/>
    <n v="1482"/>
    <n v="207"/>
    <n v="333.5"/>
    <n v="347.875"/>
    <n v="276"/>
    <n v="388.125"/>
    <n v="462.875"/>
    <n v="385.25"/>
    <n v="230"/>
    <n v="184"/>
    <n v="66.125"/>
    <x v="97"/>
    <s v="Oklahoma, 2010"/>
  </r>
  <r>
    <s v="Harper County"/>
    <s v="Oklahoma"/>
    <n v="2010"/>
    <n v="3607"/>
    <n v="1812"/>
    <n v="1795"/>
    <n v="230.84800000000001"/>
    <n v="494.15899999999999"/>
    <n v="414.80500000000001"/>
    <n v="375.12799999999999"/>
    <n v="432.84"/>
    <n v="544.65699999999993"/>
    <n v="403.98399999999998"/>
    <n v="335.45100000000002"/>
    <n v="292.16700000000003"/>
    <n v="82.960999999999999"/>
    <x v="97"/>
    <s v="Oklahoma, 2010"/>
  </r>
  <r>
    <s v="Haskell County"/>
    <s v="Oklahoma"/>
    <n v="2010"/>
    <n v="12577"/>
    <n v="6239"/>
    <n v="6338"/>
    <n v="880.39"/>
    <n v="1760.78"/>
    <n v="1509.24"/>
    <n v="1345.739"/>
    <n v="1496.663"/>
    <n v="1723.049"/>
    <n v="1660.164"/>
    <n v="1232.546"/>
    <n v="679.15800000000002"/>
    <n v="289.27100000000002"/>
    <x v="97"/>
    <s v="Oklahoma, 2010"/>
  </r>
  <r>
    <s v="Monroe County"/>
    <s v="West Virginia"/>
    <n v="2010"/>
    <n v="13606"/>
    <n v="7195"/>
    <n v="6411"/>
    <n v="789.14800000000002"/>
    <n v="1782.386"/>
    <n v="1564.69"/>
    <n v="1768.7800000000002"/>
    <n v="1741.568"/>
    <n v="1836.81"/>
    <n v="1700.75"/>
    <n v="1292.57"/>
    <n v="789.14800000000002"/>
    <n v="326.54399999999998"/>
    <x v="79"/>
    <s v="West Virginia, 2010"/>
  </r>
  <r>
    <s v="Jackson County"/>
    <s v="Oklahoma"/>
    <n v="2010"/>
    <n v="26386"/>
    <n v="13329"/>
    <n v="13057"/>
    <n v="2084.4940000000001"/>
    <n v="3694.04"/>
    <n v="4142.6019999999999"/>
    <n v="3430.1800000000003"/>
    <n v="3271.864"/>
    <n v="3509.3379999999997"/>
    <n v="2796.9160000000002"/>
    <n v="1847.02"/>
    <n v="1213.7560000000001"/>
    <n v="369.404"/>
    <x v="97"/>
    <s v="Oklahoma, 2010"/>
  </r>
  <r>
    <s v="Jefferson County"/>
    <s v="Oklahoma"/>
    <n v="2010"/>
    <n v="6435"/>
    <n v="3152"/>
    <n v="3283"/>
    <n v="431.14499999999998"/>
    <n v="862.29"/>
    <n v="720.72"/>
    <n v="701.41499999999996"/>
    <n v="797.94"/>
    <n v="907.33500000000004"/>
    <n v="823.68"/>
    <n v="617.76"/>
    <n v="456.88499999999999"/>
    <n v="135.13499999999999"/>
    <x v="97"/>
    <s v="Oklahoma, 2010"/>
  </r>
  <r>
    <s v="Johnston County"/>
    <s v="Oklahoma"/>
    <n v="2010"/>
    <n v="10816"/>
    <n v="5354"/>
    <n v="5462"/>
    <n v="767.93600000000004"/>
    <n v="1416.8960000000002"/>
    <n v="1795.4560000000001"/>
    <n v="995.072"/>
    <n v="1222.2080000000001"/>
    <n v="1492.6080000000002"/>
    <n v="1373.6320000000001"/>
    <n v="1027.52"/>
    <n v="497.53599999999994"/>
    <n v="227.136"/>
    <x v="97"/>
    <s v="Oklahoma, 2010"/>
  </r>
  <r>
    <s v="Kay County"/>
    <s v="Oklahoma"/>
    <n v="2010"/>
    <n v="46473"/>
    <n v="22904"/>
    <n v="23569"/>
    <n v="3253.11"/>
    <n v="6413.2740000000003"/>
    <n v="6134.4359999999997"/>
    <n v="5204.9759999999997"/>
    <n v="5204.9760000000006"/>
    <n v="6738.585"/>
    <n v="5716.1790000000001"/>
    <n v="3857.259"/>
    <n v="2927.799"/>
    <n v="975.93299999999999"/>
    <x v="97"/>
    <s v="Oklahoma, 2010"/>
  </r>
  <r>
    <s v="Kingfisher County"/>
    <s v="Oklahoma"/>
    <n v="2010"/>
    <n v="14776"/>
    <n v="7240"/>
    <n v="7536"/>
    <n v="1063.8720000000001"/>
    <n v="2172.0720000000001"/>
    <n v="1861.7759999999998"/>
    <n v="1714.0160000000001"/>
    <n v="1906.104"/>
    <n v="2201.6239999999998"/>
    <n v="1625.3600000000001"/>
    <n v="1122.9760000000001"/>
    <n v="842.23199999999997"/>
    <n v="251.19200000000001"/>
    <x v="97"/>
    <s v="Oklahoma, 2010"/>
  </r>
  <r>
    <s v="Kiowa County"/>
    <s v="Oklahoma"/>
    <n v="2010"/>
    <n v="9540"/>
    <n v="4656"/>
    <n v="4884"/>
    <n v="448.38"/>
    <n v="1326.06"/>
    <n v="1268.82"/>
    <n v="1011.24"/>
    <n v="1106.6399999999999"/>
    <n v="1392.8400000000001"/>
    <n v="1221.1199999999999"/>
    <n v="954"/>
    <n v="620.1"/>
    <n v="181.26"/>
    <x v="97"/>
    <s v="Oklahoma, 2010"/>
  </r>
  <r>
    <s v="Latimer County"/>
    <s v="Oklahoma"/>
    <n v="2010"/>
    <n v="11015"/>
    <n v="5534"/>
    <n v="5481"/>
    <n v="671.91499999999996"/>
    <n v="1509.0550000000001"/>
    <n v="1729.355"/>
    <n v="1002.365"/>
    <n v="1387.89"/>
    <n v="1453.98"/>
    <n v="1398.9050000000002"/>
    <n v="1035.4100000000001"/>
    <n v="539.73500000000001"/>
    <n v="275.375"/>
    <x v="97"/>
    <s v="Oklahoma, 2010"/>
  </r>
  <r>
    <s v="Le Flore County"/>
    <s v="Oklahoma"/>
    <n v="2010"/>
    <n v="49822"/>
    <n v="24958"/>
    <n v="24864"/>
    <n v="3487.54"/>
    <n v="6725.97"/>
    <n v="6825.6139999999996"/>
    <n v="5878.9960000000001"/>
    <n v="6327.3940000000002"/>
    <n v="7074.7240000000002"/>
    <n v="6227.75"/>
    <n v="4284.692"/>
    <n v="2092.5239999999999"/>
    <n v="946.61800000000005"/>
    <x v="97"/>
    <s v="Oklahoma, 2010"/>
  </r>
  <r>
    <s v="Lincoln County"/>
    <s v="Oklahoma"/>
    <n v="2010"/>
    <n v="33823"/>
    <n v="16667"/>
    <n v="17156"/>
    <n v="2097.0259999999998"/>
    <n v="5005.8040000000001"/>
    <n v="4430.8130000000001"/>
    <n v="3382.3"/>
    <n v="4396.99"/>
    <n v="5242.5650000000005"/>
    <n v="4295.5209999999997"/>
    <n v="3010.2469999999998"/>
    <n v="1488.212"/>
    <n v="473.52199999999999"/>
    <x v="97"/>
    <s v="Oklahoma, 2010"/>
  </r>
  <r>
    <s v="Logan County"/>
    <s v="Oklahoma"/>
    <n v="2010"/>
    <n v="39777"/>
    <n v="19694"/>
    <n v="20083"/>
    <n v="2585.5050000000001"/>
    <n v="5568.7800000000007"/>
    <n v="5648.3340000000007"/>
    <n v="4773.24"/>
    <n v="5250.5640000000003"/>
    <n v="6284.7659999999996"/>
    <n v="4693.6859999999997"/>
    <n v="2943.498"/>
    <n v="1511.5260000000001"/>
    <n v="596.65499999999997"/>
    <x v="97"/>
    <s v="Oklahoma, 2010"/>
  </r>
  <r>
    <s v="Love County"/>
    <s v="Oklahoma"/>
    <n v="2010"/>
    <n v="9306"/>
    <n v="4481"/>
    <n v="4825"/>
    <n v="632.80799999999999"/>
    <n v="1107.414"/>
    <n v="1191.1680000000001"/>
    <n v="1023.66"/>
    <n v="1051.578"/>
    <n v="1451.7359999999999"/>
    <n v="1265.616"/>
    <n v="939.90599999999995"/>
    <n v="418.77"/>
    <n v="204.732"/>
    <x v="97"/>
    <s v="Oklahoma, 2010"/>
  </r>
  <r>
    <s v="McClain County"/>
    <s v="Oklahoma"/>
    <n v="2010"/>
    <n v="33107"/>
    <n v="16514"/>
    <n v="16593"/>
    <n v="2284.3829999999998"/>
    <n v="4966.0499999999993"/>
    <n v="3807.3049999999998"/>
    <n v="3906.6260000000002"/>
    <n v="4634.9799999999996"/>
    <n v="5131.585"/>
    <n v="4039.0540000000001"/>
    <n v="2615.453"/>
    <n v="1258.066"/>
    <n v="397.28399999999999"/>
    <x v="97"/>
    <s v="Oklahoma, 2010"/>
  </r>
  <r>
    <s v="McCurtain County"/>
    <s v="Oklahoma"/>
    <n v="2010"/>
    <n v="33130"/>
    <n v="16097"/>
    <n v="17033"/>
    <n v="2319.1"/>
    <n v="4870.1100000000006"/>
    <n v="4240.6400000000003"/>
    <n v="3909.34"/>
    <n v="4074.99"/>
    <n v="4704.46"/>
    <n v="4141.25"/>
    <n v="2782.92"/>
    <n v="1623.37"/>
    <n v="463.82"/>
    <x v="97"/>
    <s v="Oklahoma, 2010"/>
  </r>
  <r>
    <s v="Major County"/>
    <s v="Oklahoma"/>
    <n v="2010"/>
    <n v="7487"/>
    <n v="3731"/>
    <n v="3756"/>
    <n v="441.733"/>
    <n v="980.79700000000003"/>
    <n v="808.596"/>
    <n v="733.726"/>
    <n v="853.51800000000003"/>
    <n v="1212.894"/>
    <n v="988.28400000000011"/>
    <n v="748.7"/>
    <n v="524.08999999999992"/>
    <n v="179.68799999999999"/>
    <x v="97"/>
    <s v="Oklahoma, 2010"/>
  </r>
  <r>
    <s v="Marshall County"/>
    <s v="Oklahoma"/>
    <n v="2010"/>
    <n v="15465"/>
    <n v="7723"/>
    <n v="7742"/>
    <n v="1036.155"/>
    <n v="2025.915"/>
    <n v="1747.5449999999998"/>
    <n v="1623.8249999999998"/>
    <n v="1763.01"/>
    <n v="2134.17"/>
    <n v="2134.17"/>
    <n v="1732.08"/>
    <n v="1082.55"/>
    <n v="185.58"/>
    <x v="97"/>
    <s v="Oklahoma, 2010"/>
  </r>
  <r>
    <s v="Mayes County"/>
    <s v="Oklahoma"/>
    <n v="2010"/>
    <n v="40807"/>
    <n v="20254"/>
    <n v="20553"/>
    <n v="2815.683"/>
    <n v="5631.366"/>
    <n v="5304.91"/>
    <n v="4570.384"/>
    <n v="5100.875"/>
    <n v="5998.6289999999999"/>
    <n v="5223.2960000000003"/>
    <n v="3631.8229999999999"/>
    <n v="1958.7359999999999"/>
    <n v="652.91200000000003"/>
    <x v="97"/>
    <s v="Oklahoma, 2010"/>
  </r>
  <r>
    <s v="Murray County"/>
    <s v="Oklahoma"/>
    <n v="2010"/>
    <n v="13193"/>
    <n v="6569"/>
    <n v="6624"/>
    <n v="883.93100000000004"/>
    <n v="1886.5990000000002"/>
    <n v="1279.721"/>
    <n v="1569.9670000000001"/>
    <n v="1675.511"/>
    <n v="1860.2130000000002"/>
    <n v="1688.7040000000002"/>
    <n v="1279.721"/>
    <n v="804.77300000000002"/>
    <n v="263.86"/>
    <x v="97"/>
    <s v="Oklahoma, 2010"/>
  </r>
  <r>
    <s v="Muskogee County"/>
    <s v="Oklahoma"/>
    <n v="2010"/>
    <n v="70383"/>
    <n v="34190"/>
    <n v="36193"/>
    <n v="4856.4269999999997"/>
    <n v="9642.4709999999995"/>
    <n v="9642.4710000000014"/>
    <n v="8727.4920000000002"/>
    <n v="8938.6409999999996"/>
    <n v="10064.769"/>
    <n v="8305.1939999999995"/>
    <n v="5419.491"/>
    <n v="3519.1499999999996"/>
    <n v="1266.894"/>
    <x v="97"/>
    <s v="Oklahoma, 2010"/>
  </r>
  <r>
    <s v="Noble County"/>
    <s v="Oklahoma"/>
    <n v="2010"/>
    <n v="11509"/>
    <n v="5652"/>
    <n v="5857"/>
    <n v="817.13900000000001"/>
    <n v="1496.17"/>
    <n v="1358.0619999999999"/>
    <n v="1369.5709999999999"/>
    <n v="1415.607"/>
    <n v="1760.877"/>
    <n v="1369.5709999999999"/>
    <n v="1024.3009999999999"/>
    <n v="586.95900000000006"/>
    <n v="322.25200000000001"/>
    <x v="97"/>
    <s v="Oklahoma, 2010"/>
  </r>
  <r>
    <s v="Nowata County"/>
    <s v="Oklahoma"/>
    <n v="2010"/>
    <n v="10674"/>
    <n v="5211"/>
    <n v="5463"/>
    <n v="693.81"/>
    <n v="1622.4479999999999"/>
    <n v="1206.162"/>
    <n v="1227.51"/>
    <n v="1195.4880000000001"/>
    <n v="1558.404"/>
    <n v="1323.576"/>
    <n v="1014.03"/>
    <n v="725.83199999999999"/>
    <n v="106.74"/>
    <x v="97"/>
    <s v="Oklahoma, 2010"/>
  </r>
  <r>
    <s v="Okfuskee County"/>
    <s v="Oklahoma"/>
    <n v="2010"/>
    <n v="12036"/>
    <n v="6428"/>
    <n v="5608"/>
    <n v="746.23199999999997"/>
    <n v="1564.68"/>
    <n v="1456.356"/>
    <n v="1396.1759999999999"/>
    <n v="1576.7159999999999"/>
    <n v="1841.508"/>
    <n v="1396.1759999999999"/>
    <n v="1155.4559999999999"/>
    <n v="722.16"/>
    <n v="168.50399999999999"/>
    <x v="97"/>
    <s v="Oklahoma, 2010"/>
  </r>
  <r>
    <s v="Oklahoma County"/>
    <s v="Oklahoma"/>
    <n v="2010"/>
    <n v="704023"/>
    <n v="343324"/>
    <n v="360699"/>
    <n v="54209.771000000001"/>
    <n v="95043.104999999996"/>
    <n v="102083.33499999999"/>
    <n v="104899.427"/>
    <n v="89410.921000000002"/>
    <n v="97859.197"/>
    <n v="75330.460999999996"/>
    <n v="43649.425999999999"/>
    <n v="29568.966"/>
    <n v="10560.344999999999"/>
    <x v="97"/>
    <s v="Oklahoma, 2010"/>
  </r>
  <r>
    <s v="Okmulgee County"/>
    <s v="Oklahoma"/>
    <n v="2010"/>
    <n v="39664"/>
    <n v="19612"/>
    <n v="20052"/>
    <n v="2617.8240000000001"/>
    <n v="5513.2960000000003"/>
    <n v="5552.96"/>
    <n v="4601.0240000000003"/>
    <n v="4759.68"/>
    <n v="5671.9519999999993"/>
    <n v="4918.3359999999993"/>
    <n v="3292.1120000000001"/>
    <n v="1943.5360000000001"/>
    <n v="912.27200000000005"/>
    <x v="97"/>
    <s v="Oklahoma, 2010"/>
  </r>
  <r>
    <s v="Osage County"/>
    <s v="Oklahoma"/>
    <n v="2010"/>
    <n v="47192"/>
    <n v="23766"/>
    <n v="23426"/>
    <n v="2831.52"/>
    <n v="6654.0720000000001"/>
    <n v="5757.424"/>
    <n v="5191.12"/>
    <n v="5946.192"/>
    <n v="7550.72"/>
    <n v="6182.152"/>
    <n v="4200.0879999999997"/>
    <n v="2170.8319999999999"/>
    <n v="707.88"/>
    <x v="97"/>
    <s v="Oklahoma, 2010"/>
  </r>
  <r>
    <s v="Ottawa County"/>
    <s v="Oklahoma"/>
    <n v="2010"/>
    <n v="32193"/>
    <n v="15752"/>
    <n v="16441"/>
    <n v="2124.7379999999998"/>
    <n v="4249.4760000000006"/>
    <n v="4667.9849999999997"/>
    <n v="3476.8440000000001"/>
    <n v="3927.5459999999998"/>
    <n v="4281.6689999999999"/>
    <n v="3959.7389999999996"/>
    <n v="2897.37"/>
    <n v="1931.58"/>
    <n v="643.86"/>
    <x v="97"/>
    <s v="Oklahoma, 2010"/>
  </r>
  <r>
    <s v="Pawnee County"/>
    <s v="Oklahoma"/>
    <n v="2010"/>
    <n v="16564"/>
    <n v="8194"/>
    <n v="8370"/>
    <n v="1093.2239999999999"/>
    <n v="2252.7039999999997"/>
    <n v="2004.2440000000001"/>
    <n v="1606.7080000000001"/>
    <n v="2136.7560000000003"/>
    <n v="2501.1639999999998"/>
    <n v="2285.8320000000003"/>
    <n v="1573.58"/>
    <n v="761.94399999999996"/>
    <n v="347.84399999999999"/>
    <x v="97"/>
    <s v="Oklahoma, 2010"/>
  </r>
  <r>
    <s v="Payne County"/>
    <s v="Oklahoma"/>
    <n v="2010"/>
    <n v="75687"/>
    <n v="38578"/>
    <n v="37109"/>
    <n v="4389.8459999999995"/>
    <n v="7493.0129999999999"/>
    <n v="23084.535"/>
    <n v="10444.806"/>
    <n v="7568.7"/>
    <n v="8325.57"/>
    <n v="6509.0820000000003"/>
    <n v="4087.098"/>
    <n v="2724.732"/>
    <n v="983.93100000000004"/>
    <x v="97"/>
    <s v="Oklahoma, 2010"/>
  </r>
  <r>
    <s v="Pittsburg County"/>
    <s v="Oklahoma"/>
    <n v="2010"/>
    <n v="45417"/>
    <n v="23344"/>
    <n v="22073"/>
    <n v="2725.02"/>
    <n v="5359.2060000000001"/>
    <n v="5450.04"/>
    <n v="5767.9589999999998"/>
    <n v="5722.5419999999995"/>
    <n v="6540.0479999999998"/>
    <n v="5995.0439999999999"/>
    <n v="4223.7809999999999"/>
    <n v="2588.7690000000002"/>
    <n v="999.17399999999998"/>
    <x v="97"/>
    <s v="Oklahoma, 2010"/>
  </r>
  <r>
    <s v="Pontotoc County"/>
    <s v="Oklahoma"/>
    <n v="2010"/>
    <n v="36644"/>
    <n v="17619"/>
    <n v="19025"/>
    <n v="2491.7919999999999"/>
    <n v="4580.5"/>
    <n v="6119.5480000000007"/>
    <n v="4690.4320000000007"/>
    <n v="4287.348"/>
    <n v="4983.5840000000007"/>
    <n v="4067.4839999999999"/>
    <n v="2931.52"/>
    <n v="1795.556"/>
    <n v="659.59199999999998"/>
    <x v="97"/>
    <s v="Oklahoma, 2010"/>
  </r>
  <r>
    <s v="Pottawatomie County"/>
    <s v="Oklahoma"/>
    <n v="2010"/>
    <n v="68751"/>
    <n v="33106"/>
    <n v="35645"/>
    <n v="4675.0680000000002"/>
    <n v="9556.3889999999992"/>
    <n v="10175.148000000001"/>
    <n v="8387.6219999999994"/>
    <n v="8662.6260000000002"/>
    <n v="9762.6419999999998"/>
    <n v="7906.3649999999998"/>
    <n v="5500.08"/>
    <n v="2887.5419999999999"/>
    <n v="1237.518"/>
    <x v="97"/>
    <s v="Oklahoma, 2010"/>
  </r>
  <r>
    <s v="Lake County"/>
    <s v="South Dakota"/>
    <n v="2010"/>
    <n v="11500"/>
    <n v="5672"/>
    <n v="5828"/>
    <n v="713"/>
    <n v="1472"/>
    <n v="1368.5"/>
    <n v="1035"/>
    <n v="1368.5"/>
    <n v="1690.5"/>
    <n v="1552.5"/>
    <n v="1311"/>
    <n v="724.5"/>
    <n v="253"/>
    <x v="78"/>
    <s v="South Dakota, 2010"/>
  </r>
  <r>
    <s v="Roger Mills County"/>
    <s v="Oklahoma"/>
    <n v="2010"/>
    <n v="3530"/>
    <n v="1745"/>
    <n v="1785"/>
    <n v="215.33"/>
    <n v="494.2"/>
    <n v="370.65"/>
    <n v="338.88"/>
    <n v="409.48"/>
    <n v="568.32999999999993"/>
    <n v="473.02"/>
    <n v="360.05999999999995"/>
    <n v="229.45"/>
    <n v="67.069999999999993"/>
    <x v="97"/>
    <s v="Oklahoma, 2010"/>
  </r>
  <r>
    <s v="Rogers County"/>
    <s v="Oklahoma"/>
    <n v="2010"/>
    <n v="85044"/>
    <n v="42244"/>
    <n v="42800"/>
    <n v="5187.6840000000002"/>
    <n v="13096.776"/>
    <n v="11565.984"/>
    <n v="9439.884"/>
    <n v="12161.291999999999"/>
    <n v="12756.599999999999"/>
    <n v="10035.191999999999"/>
    <n v="6463.3440000000001"/>
    <n v="3316.7159999999999"/>
    <n v="1020.528"/>
    <x v="97"/>
    <s v="Oklahoma, 2010"/>
  </r>
  <r>
    <s v="Seminole County"/>
    <s v="Oklahoma"/>
    <n v="2010"/>
    <n v="25224"/>
    <n v="12317"/>
    <n v="12907"/>
    <n v="1690.008"/>
    <n v="3682.7039999999997"/>
    <n v="3531.36"/>
    <n v="2698.9679999999998"/>
    <n v="2850.3119999999999"/>
    <n v="3632.2559999999999"/>
    <n v="3052.1040000000003"/>
    <n v="2244.9360000000001"/>
    <n v="1336.8719999999998"/>
    <n v="479.25599999999997"/>
    <x v="97"/>
    <s v="Oklahoma, 2010"/>
  </r>
  <r>
    <s v="Sequoyah County"/>
    <s v="Oklahoma"/>
    <n v="2010"/>
    <n v="41855"/>
    <n v="20948"/>
    <n v="20907"/>
    <n v="2720.5749999999998"/>
    <n v="6194.54"/>
    <n v="5315.585"/>
    <n v="4729.6149999999998"/>
    <n v="5859.7"/>
    <n v="5734.1350000000002"/>
    <n v="5106.3099999999995"/>
    <n v="3683.24"/>
    <n v="1883.4749999999999"/>
    <n v="585.97"/>
    <x v="97"/>
    <s v="Oklahoma, 2010"/>
  </r>
  <r>
    <s v="Stephens County"/>
    <s v="Oklahoma"/>
    <n v="2010"/>
    <n v="44454"/>
    <n v="21547"/>
    <n v="22907"/>
    <n v="2933.9639999999999"/>
    <n v="5956.8360000000002"/>
    <n v="5245.5720000000001"/>
    <n v="4978.848"/>
    <n v="5467.8420000000006"/>
    <n v="6534.7380000000003"/>
    <n v="5512.2960000000003"/>
    <n v="4045.3139999999999"/>
    <n v="2622.7860000000001"/>
    <n v="1066.896"/>
    <x v="97"/>
    <s v="Oklahoma, 2010"/>
  </r>
  <r>
    <s v="Texas County"/>
    <s v="Oklahoma"/>
    <n v="2010"/>
    <n v="19826"/>
    <n v="10312"/>
    <n v="9514"/>
    <n v="1764.5139999999999"/>
    <n v="3013.5520000000001"/>
    <n v="3152.3339999999998"/>
    <n v="2815.2920000000004"/>
    <n v="2498.076"/>
    <n v="2577.38"/>
    <n v="1942.9479999999999"/>
    <n v="1070.604"/>
    <n v="773.21399999999994"/>
    <n v="198.26"/>
    <x v="97"/>
    <s v="Oklahoma, 2010"/>
  </r>
  <r>
    <s v="Tillman County"/>
    <s v="Oklahoma"/>
    <n v="2010"/>
    <n v="8154"/>
    <n v="4028"/>
    <n v="4126"/>
    <n v="546.31799999999998"/>
    <n v="1084.482"/>
    <n v="1141.56"/>
    <n v="750.16799999999989"/>
    <n v="1002.942"/>
    <n v="1133.4059999999999"/>
    <n v="978.48"/>
    <n v="856.17000000000007"/>
    <n v="432.16200000000003"/>
    <n v="220.15799999999999"/>
    <x v="97"/>
    <s v="Oklahoma, 2010"/>
  </r>
  <r>
    <s v="Tulsa County"/>
    <s v="Oklahoma"/>
    <n v="2010"/>
    <n v="589757"/>
    <n v="287494"/>
    <n v="302263"/>
    <n v="43642.017999999996"/>
    <n v="81976.222999999998"/>
    <n v="83155.736999999994"/>
    <n v="83745.494000000006"/>
    <n v="79027.437999999995"/>
    <n v="83745.494000000006"/>
    <n v="64283.513000000006"/>
    <n v="36564.934000000001"/>
    <n v="24769.794000000002"/>
    <n v="9436.1119999999992"/>
    <x v="97"/>
    <s v="Oklahoma, 2010"/>
  </r>
  <r>
    <s v="Wagoner County"/>
    <s v="Oklahoma"/>
    <n v="2010"/>
    <n v="70232"/>
    <n v="34651"/>
    <n v="35581"/>
    <n v="4846.0079999999998"/>
    <n v="10605.031999999999"/>
    <n v="8638.5360000000001"/>
    <n v="8638.5360000000001"/>
    <n v="9972.9439999999995"/>
    <n v="10183.64"/>
    <n v="8849.232"/>
    <n v="5407.8639999999996"/>
    <n v="2317.6559999999999"/>
    <n v="772.55200000000002"/>
    <x v="97"/>
    <s v="Oklahoma, 2010"/>
  </r>
  <r>
    <s v="Washington County"/>
    <s v="Oklahoma"/>
    <n v="2010"/>
    <n v="50339"/>
    <n v="24218"/>
    <n v="26121"/>
    <n v="3121.018"/>
    <n v="6443.3919999999998"/>
    <n v="6594.4089999999997"/>
    <n v="5184.9169999999995"/>
    <n v="6040.68"/>
    <n v="7500.5110000000004"/>
    <n v="6443.3919999999998"/>
    <n v="4379.4930000000004"/>
    <n v="3121.018"/>
    <n v="1409.492"/>
    <x v="97"/>
    <s v="Oklahoma, 2010"/>
  </r>
  <r>
    <s v="Washita County"/>
    <s v="Oklahoma"/>
    <n v="2010"/>
    <n v="11571"/>
    <n v="5662"/>
    <n v="5909"/>
    <n v="763.68600000000004"/>
    <n v="1724.0790000000002"/>
    <n v="1446.375"/>
    <n v="1319.0940000000001"/>
    <n v="1319.0940000000001"/>
    <n v="1712.508"/>
    <n v="1261.239"/>
    <n v="1006.6769999999999"/>
    <n v="752.11500000000001"/>
    <n v="289.27499999999998"/>
    <x v="97"/>
    <s v="Oklahoma, 2010"/>
  </r>
  <r>
    <s v="Woods County"/>
    <s v="Oklahoma"/>
    <n v="2010"/>
    <n v="8656"/>
    <n v="4491"/>
    <n v="4165"/>
    <n v="380.86399999999998"/>
    <n v="744.41599999999994"/>
    <n v="1904.3200000000002"/>
    <n v="1064.6879999999999"/>
    <n v="900.22399999999993"/>
    <n v="1064.6880000000001"/>
    <n v="1038.72"/>
    <n v="761.72800000000007"/>
    <n v="502.048"/>
    <n v="302.95999999999998"/>
    <x v="97"/>
    <s v="Oklahoma, 2010"/>
  </r>
  <r>
    <s v="Woodward County"/>
    <s v="Oklahoma"/>
    <n v="2010"/>
    <n v="19967"/>
    <n v="10444"/>
    <n v="9523"/>
    <n v="1417.6569999999999"/>
    <n v="2615.6770000000001"/>
    <n v="2695.5450000000001"/>
    <n v="2835.3140000000003"/>
    <n v="2416.0070000000001"/>
    <n v="2955.116"/>
    <n v="2156.4360000000001"/>
    <n v="1677.2280000000001"/>
    <n v="838.61400000000003"/>
    <n v="379.37299999999999"/>
    <x v="97"/>
    <s v="Oklahoma, 2010"/>
  </r>
  <r>
    <s v="Baker County"/>
    <s v="Oregon"/>
    <n v="2010"/>
    <n v="16150"/>
    <n v="8037"/>
    <n v="8113"/>
    <n v="855.95"/>
    <n v="1792.65"/>
    <n v="1857.25"/>
    <n v="1356.6"/>
    <n v="1663.4499999999998"/>
    <n v="2551.6999999999998"/>
    <n v="2600.15"/>
    <n v="1889.5500000000002"/>
    <n v="1162.8"/>
    <n v="387.6"/>
    <x v="98"/>
    <s v="Oregon, 2010"/>
  </r>
  <r>
    <s v="Benton County"/>
    <s v="Oregon"/>
    <n v="2010"/>
    <n v="84158"/>
    <n v="42218"/>
    <n v="41940"/>
    <n v="3787.11"/>
    <n v="8584.116"/>
    <n v="22638.502"/>
    <n v="9762.3280000000013"/>
    <n v="8836.59"/>
    <n v="11108.856"/>
    <n v="9678.17"/>
    <n v="4965.3220000000001"/>
    <n v="3113.846"/>
    <n v="1599.002"/>
    <x v="98"/>
    <s v="Oregon, 2010"/>
  </r>
  <r>
    <s v="Clackamas County"/>
    <s v="Oregon"/>
    <n v="2010"/>
    <n v="370479"/>
    <n v="182245"/>
    <n v="188234"/>
    <n v="21487.781999999999"/>
    <n v="51496.580999999998"/>
    <n v="45939.395999999993"/>
    <n v="41864.127"/>
    <n v="51126.101999999999"/>
    <n v="60388.076999999997"/>
    <n v="50385.144"/>
    <n v="25563.050999999999"/>
    <n v="15189.638999999999"/>
    <n v="7409.58"/>
    <x v="98"/>
    <s v="Oregon, 2010"/>
  </r>
  <r>
    <s v="Clatsop County"/>
    <s v="Oregon"/>
    <n v="2010"/>
    <n v="36858"/>
    <n v="18287"/>
    <n v="18571"/>
    <n v="2027.19"/>
    <n v="4091.2379999999998"/>
    <n v="5049.5460000000003"/>
    <n v="4091.2379999999998"/>
    <n v="4164.9539999999997"/>
    <n v="5639.2739999999994"/>
    <n v="5676.1319999999996"/>
    <n v="3354.078"/>
    <n v="1953.4739999999999"/>
    <n v="737.16"/>
    <x v="98"/>
    <s v="Oregon, 2010"/>
  </r>
  <r>
    <s v="Columbia County"/>
    <s v="Oregon"/>
    <n v="2010"/>
    <n v="49006"/>
    <n v="24613"/>
    <n v="24393"/>
    <n v="2793.3420000000001"/>
    <n v="6958.8520000000008"/>
    <n v="5978.732"/>
    <n v="5243.6419999999998"/>
    <n v="6713.8220000000001"/>
    <n v="8036.9840000000004"/>
    <n v="6860.84"/>
    <n v="3675.45"/>
    <n v="1960.24"/>
    <n v="686.08399999999995"/>
    <x v="98"/>
    <s v="Oregon, 2010"/>
  </r>
  <r>
    <s v="Coos County"/>
    <s v="Oregon"/>
    <n v="2010"/>
    <n v="63319"/>
    <n v="31385"/>
    <n v="31934"/>
    <n v="3229.2689999999998"/>
    <n v="6775.1329999999998"/>
    <n v="7028.4089999999997"/>
    <n v="6331.9"/>
    <n v="6901.7710000000006"/>
    <n v="9877.7639999999992"/>
    <n v="10067.721000000001"/>
    <n v="7281.6850000000004"/>
    <n v="4115.7349999999997"/>
    <n v="1709.6130000000001"/>
    <x v="98"/>
    <s v="Oregon, 2010"/>
  </r>
  <r>
    <s v="Crook County"/>
    <s v="Oregon"/>
    <n v="2010"/>
    <n v="21515"/>
    <n v="10684"/>
    <n v="10831"/>
    <n v="1183.325"/>
    <n v="2753.92"/>
    <n v="2302.105"/>
    <n v="2431.1949999999997"/>
    <n v="2431.1950000000002"/>
    <n v="3227.25"/>
    <n v="3291.7950000000001"/>
    <n v="2323.62"/>
    <n v="1161.81"/>
    <n v="451.815"/>
    <x v="98"/>
    <s v="Oregon, 2010"/>
  </r>
  <r>
    <s v="Curry County"/>
    <s v="Oregon"/>
    <n v="2010"/>
    <n v="22411"/>
    <n v="10923"/>
    <n v="11488"/>
    <n v="896.44"/>
    <n v="2016.99"/>
    <n v="1994.579"/>
    <n v="1725.6469999999999"/>
    <n v="2106.634"/>
    <n v="3473.7049999999999"/>
    <n v="4213.268"/>
    <n v="3339.239"/>
    <n v="1972.1680000000001"/>
    <n v="694.74099999999999"/>
    <x v="98"/>
    <s v="Oregon, 2010"/>
  </r>
  <r>
    <s v="Deschutes County"/>
    <s v="Oregon"/>
    <n v="2010"/>
    <n v="154568"/>
    <n v="76465"/>
    <n v="78103"/>
    <n v="9583.2160000000003"/>
    <n v="20248.407999999999"/>
    <n v="17929.887999999999"/>
    <n v="20093.84"/>
    <n v="21330.383999999998"/>
    <n v="23030.631999999998"/>
    <n v="20866.68"/>
    <n v="12520.008"/>
    <n v="6646.424"/>
    <n v="2473.0880000000002"/>
    <x v="98"/>
    <s v="Oregon, 2010"/>
  </r>
  <r>
    <s v="Douglas County"/>
    <s v="Oregon"/>
    <n v="2010"/>
    <n v="107209"/>
    <n v="52942"/>
    <n v="54267"/>
    <n v="5574.8680000000004"/>
    <n v="12436.243999999999"/>
    <n v="12543.453"/>
    <n v="10506.482"/>
    <n v="11900.199000000001"/>
    <n v="16188.558999999999"/>
    <n v="16402.976999999999"/>
    <n v="11471.363000000001"/>
    <n v="7397.4210000000003"/>
    <n v="2573.0160000000001"/>
    <x v="98"/>
    <s v="Oregon, 2010"/>
  </r>
  <r>
    <s v="Gilliam County"/>
    <s v="Oregon"/>
    <n v="2010"/>
    <n v="1731"/>
    <n v="968"/>
    <n v="763"/>
    <n v="79.626000000000005"/>
    <n v="164.44499999999999"/>
    <n v="147.13499999999999"/>
    <n v="122.90100000000001"/>
    <n v="180.024"/>
    <n v="389.47500000000002"/>
    <n v="247.53299999999999"/>
    <n v="200.79599999999999"/>
    <n v="157.52100000000002"/>
    <n v="41.543999999999997"/>
    <x v="98"/>
    <s v="Oregon, 2010"/>
  </r>
  <r>
    <s v="Grant County"/>
    <s v="Oregon"/>
    <n v="2010"/>
    <n v="7349"/>
    <n v="3664"/>
    <n v="3685"/>
    <n v="323.35599999999999"/>
    <n v="808.3900000000001"/>
    <n v="786.34300000000007"/>
    <n v="587.92000000000007"/>
    <n v="778.99399999999991"/>
    <n v="1183.1889999999999"/>
    <n v="1256.6790000000001"/>
    <n v="881.88"/>
    <n v="551.17499999999995"/>
    <n v="183.72499999999999"/>
    <x v="98"/>
    <s v="Oregon, 2010"/>
  </r>
  <r>
    <s v="Refugio County"/>
    <s v="Texas"/>
    <n v="2010"/>
    <n v="7364"/>
    <n v="3870"/>
    <n v="3494"/>
    <n v="412.38400000000001"/>
    <n v="876.31600000000003"/>
    <n v="898.4079999999999"/>
    <n v="633.30400000000009"/>
    <n v="846.86"/>
    <n v="1229.788"/>
    <n v="1111.9639999999999"/>
    <n v="773.22"/>
    <n v="427.11199999999997"/>
    <n v="162.00800000000001"/>
    <x v="54"/>
    <s v="Texas, 2010"/>
  </r>
  <r>
    <s v="Hood River County"/>
    <s v="Oregon"/>
    <n v="2010"/>
    <n v="21706"/>
    <n v="10796"/>
    <n v="10910"/>
    <n v="1454.3019999999999"/>
    <n v="3255.9"/>
    <n v="2583.0140000000001"/>
    <n v="2734.9560000000001"/>
    <n v="3364.4300000000003"/>
    <n v="3190.7820000000002"/>
    <n v="2431.0720000000001"/>
    <n v="1193.83"/>
    <n v="955.06400000000008"/>
    <n v="520.94399999999996"/>
    <x v="98"/>
    <s v="Oregon, 2010"/>
  </r>
  <r>
    <s v="Jackson County"/>
    <s v="Oregon"/>
    <n v="2010"/>
    <n v="200587"/>
    <n v="97898"/>
    <n v="102689"/>
    <n v="11834.633"/>
    <n v="24672.201000000001"/>
    <n v="25273.962"/>
    <n v="22866.917999999998"/>
    <n v="23669.266"/>
    <n v="29686.876"/>
    <n v="28483.353999999999"/>
    <n v="17250.482"/>
    <n v="12636.981"/>
    <n v="4011.74"/>
    <x v="98"/>
    <s v="Oregon, 2010"/>
  </r>
  <r>
    <s v="Jefferson County"/>
    <s v="Oregon"/>
    <n v="2010"/>
    <n v="21652"/>
    <n v="11173"/>
    <n v="10479"/>
    <n v="1602.248"/>
    <n v="3009.6279999999997"/>
    <n v="3031.2799999999997"/>
    <n v="2143.5479999999998"/>
    <n v="2814.76"/>
    <n v="3096.2359999999999"/>
    <n v="2814.76"/>
    <n v="1905.3760000000002"/>
    <n v="1060.9480000000001"/>
    <n v="173.21600000000001"/>
    <x v="98"/>
    <s v="Oregon, 2010"/>
  </r>
  <r>
    <s v="Josephine County"/>
    <s v="Oregon"/>
    <n v="2010"/>
    <n v="82172"/>
    <n v="39834"/>
    <n v="42338"/>
    <n v="4190.7719999999999"/>
    <n v="9449.7799999999988"/>
    <n v="9203.2639999999992"/>
    <n v="7641.9959999999992"/>
    <n v="9038.92"/>
    <n v="11997.112000000001"/>
    <n v="13147.52"/>
    <n v="9285.4359999999997"/>
    <n v="5752.04"/>
    <n v="2547.3319999999999"/>
    <x v="98"/>
    <s v="Oregon, 2010"/>
  </r>
  <r>
    <s v="Klamath County"/>
    <s v="Oregon"/>
    <n v="2010"/>
    <n v="66520"/>
    <n v="33026"/>
    <n v="33494"/>
    <n v="3924.68"/>
    <n v="8714.119999999999"/>
    <n v="8714.119999999999"/>
    <n v="7051.12"/>
    <n v="7915.88"/>
    <n v="9578.8799999999992"/>
    <n v="9578.880000000001"/>
    <n v="6119.84"/>
    <n v="3592.08"/>
    <n v="1197.3599999999999"/>
    <x v="98"/>
    <s v="Oregon, 2010"/>
  </r>
  <r>
    <s v="Lake County"/>
    <s v="Oregon"/>
    <n v="2010"/>
    <n v="7882"/>
    <n v="4079"/>
    <n v="3803"/>
    <n v="370.45400000000001"/>
    <n v="859.13800000000003"/>
    <n v="827.6099999999999"/>
    <n v="788.2"/>
    <n v="922.19399999999996"/>
    <n v="1332.058"/>
    <n v="1276.884"/>
    <n v="851.25600000000009"/>
    <n v="512.33000000000004"/>
    <n v="141.876"/>
    <x v="98"/>
    <s v="Oregon, 2010"/>
  </r>
  <r>
    <s v="Lane County"/>
    <s v="Oregon"/>
    <n v="2010"/>
    <n v="347156"/>
    <n v="170926"/>
    <n v="176230"/>
    <n v="18052.112000000001"/>
    <n v="39228.627999999997"/>
    <n v="58322.207999999999"/>
    <n v="43741.656000000003"/>
    <n v="41658.720000000001"/>
    <n v="49990.464"/>
    <n v="46518.904000000002"/>
    <n v="26036.699999999997"/>
    <n v="16663.488000000001"/>
    <n v="7637.4319999999998"/>
    <x v="98"/>
    <s v="Oregon, 2010"/>
  </r>
  <r>
    <s v="Lincoln County"/>
    <s v="Oregon"/>
    <n v="2010"/>
    <n v="45857"/>
    <n v="22159"/>
    <n v="23698"/>
    <n v="2246.9929999999999"/>
    <n v="4310.558"/>
    <n v="4631.5570000000007"/>
    <n v="4402.2719999999999"/>
    <n v="4814.9850000000006"/>
    <n v="7382.9770000000008"/>
    <n v="8575.259"/>
    <n v="5411.1260000000002"/>
    <n v="2934.848"/>
    <n v="1100.568"/>
    <x v="98"/>
    <s v="Oregon, 2010"/>
  </r>
  <r>
    <s v="Linn County"/>
    <s v="Oregon"/>
    <n v="2010"/>
    <n v="114315"/>
    <n v="56336"/>
    <n v="57979"/>
    <n v="7659.1049999999996"/>
    <n v="15661.154999999999"/>
    <n v="14289.375"/>
    <n v="14060.744999999999"/>
    <n v="14289.375"/>
    <n v="16461.36"/>
    <n v="14860.95"/>
    <n v="9145.2000000000007"/>
    <n v="5487.12"/>
    <n v="2400.6149999999998"/>
    <x v="98"/>
    <s v="Oregon, 2010"/>
  </r>
  <r>
    <s v="Malheur County"/>
    <s v="Oregon"/>
    <n v="2010"/>
    <n v="31326"/>
    <n v="17192"/>
    <n v="14134"/>
    <n v="2286.7979999999998"/>
    <n v="4354.3140000000003"/>
    <n v="4354.3140000000003"/>
    <n v="4197.6840000000002"/>
    <n v="4009.7280000000001"/>
    <n v="4166.3580000000002"/>
    <n v="3383.2079999999996"/>
    <n v="2349.4499999999998"/>
    <n v="1566.3000000000002"/>
    <n v="657.846"/>
    <x v="98"/>
    <s v="Oregon, 2010"/>
  </r>
  <r>
    <s v="Marion County"/>
    <s v="Oregon"/>
    <n v="2010"/>
    <n v="309894"/>
    <n v="154893"/>
    <n v="155001"/>
    <n v="22932.155999999999"/>
    <n v="45244.523999999998"/>
    <n v="44624.736000000004"/>
    <n v="42455.478000000003"/>
    <n v="39666.432000000001"/>
    <n v="41215.902000000002"/>
    <n v="35018.021999999997"/>
    <n v="20143.11"/>
    <n v="13015.547999999999"/>
    <n v="6197.88"/>
    <x v="98"/>
    <s v="Oregon, 2010"/>
  </r>
  <r>
    <s v="Morrow County"/>
    <s v="Oregon"/>
    <n v="2010"/>
    <n v="11112"/>
    <n v="5676"/>
    <n v="5436"/>
    <n v="811.17600000000004"/>
    <n v="1766.808"/>
    <n v="1489.008"/>
    <n v="1277.8800000000001"/>
    <n v="1333.44"/>
    <n v="1644.576"/>
    <n v="1389"/>
    <n v="844.51199999999994"/>
    <n v="400.03200000000004"/>
    <n v="144.45599999999999"/>
    <x v="98"/>
    <s v="Oregon, 2010"/>
  </r>
  <r>
    <s v="Multnomah County"/>
    <s v="Oregon"/>
    <n v="2010"/>
    <n v="712036"/>
    <n v="351572"/>
    <n v="360464"/>
    <n v="44858.267999999996"/>
    <n v="79035.996000000014"/>
    <n v="93988.752000000008"/>
    <n v="129590.552"/>
    <n v="109653.54399999999"/>
    <n v="100397.076"/>
    <n v="80460.067999999999"/>
    <n v="37025.872000000003"/>
    <n v="24921.26"/>
    <n v="12816.647999999999"/>
    <x v="98"/>
    <s v="Oregon, 2010"/>
  </r>
  <r>
    <s v="Polk County"/>
    <s v="Oregon"/>
    <n v="2010"/>
    <n v="73745"/>
    <n v="35681"/>
    <n v="38064"/>
    <n v="4719.68"/>
    <n v="10103.065000000001"/>
    <n v="11946.689999999999"/>
    <n v="8333.1850000000013"/>
    <n v="8775.6549999999988"/>
    <n v="9881.83"/>
    <n v="9144.380000000001"/>
    <n v="5530.875"/>
    <n v="3023.5450000000001"/>
    <n v="2286.0949999999998"/>
    <x v="98"/>
    <s v="Oregon, 2010"/>
  </r>
  <r>
    <s v="Sherman County"/>
    <s v="Oregon"/>
    <n v="2010"/>
    <n v="1819"/>
    <n v="890"/>
    <n v="929"/>
    <n v="109.14"/>
    <n v="232.83199999999999"/>
    <n v="194.63300000000001"/>
    <n v="127.33"/>
    <n v="234.65100000000001"/>
    <n v="289.221"/>
    <n v="287.40199999999999"/>
    <n v="183.71899999999999"/>
    <n v="129.149"/>
    <n v="32.741999999999997"/>
    <x v="98"/>
    <s v="Oregon, 2010"/>
  </r>
  <r>
    <s v="Tillamook County"/>
    <s v="Oregon"/>
    <n v="2010"/>
    <n v="25200"/>
    <n v="12717"/>
    <n v="12483"/>
    <n v="1310.4000000000001"/>
    <n v="2746.8"/>
    <n v="2746.8"/>
    <n v="2343.6000000000004"/>
    <n v="2696.3999999999996"/>
    <n v="3906"/>
    <n v="4359.6000000000004"/>
    <n v="2822.4"/>
    <n v="1688.4"/>
    <n v="579.6"/>
    <x v="98"/>
    <s v="Oregon, 2010"/>
  </r>
  <r>
    <s v="Umatilla County"/>
    <s v="Oregon"/>
    <n v="2010"/>
    <n v="74804"/>
    <n v="38945"/>
    <n v="35859"/>
    <n v="5535.4960000000001"/>
    <n v="11070.991999999998"/>
    <n v="10322.952000000001"/>
    <n v="9874.1280000000006"/>
    <n v="9724.52"/>
    <n v="10173.343999999999"/>
    <n v="8677.2639999999992"/>
    <n v="5086.6720000000005"/>
    <n v="2767.7479999999996"/>
    <n v="1645.6880000000001"/>
    <x v="98"/>
    <s v="Oregon, 2010"/>
  </r>
  <r>
    <s v="Union County"/>
    <s v="Oregon"/>
    <n v="2010"/>
    <n v="25373"/>
    <n v="12424"/>
    <n v="12949"/>
    <n v="1522.38"/>
    <n v="3171.625"/>
    <n v="3958.1880000000001"/>
    <n v="2867.1490000000003"/>
    <n v="2664.165"/>
    <n v="3628.3389999999999"/>
    <n v="3425.355"/>
    <n v="2182.078"/>
    <n v="1344.769"/>
    <n v="608.952"/>
    <x v="98"/>
    <s v="Oregon, 2010"/>
  </r>
  <r>
    <s v="Wallowa County"/>
    <s v="Oregon"/>
    <n v="2010"/>
    <n v="6919"/>
    <n v="3451"/>
    <n v="3468"/>
    <n v="304.43599999999998"/>
    <n v="712.65700000000004"/>
    <n v="698.81899999999996"/>
    <n v="608.87200000000007"/>
    <n v="629.62900000000002"/>
    <n v="1148.5540000000001"/>
    <n v="1252.3389999999999"/>
    <n v="809.52300000000002"/>
    <n v="567.35799999999995"/>
    <n v="179.89400000000001"/>
    <x v="98"/>
    <s v="Oregon, 2010"/>
  </r>
  <r>
    <s v="Wasco County"/>
    <s v="Oregon"/>
    <n v="2010"/>
    <n v="24695"/>
    <n v="12157"/>
    <n v="12538"/>
    <n v="1531.09"/>
    <n v="3160.96"/>
    <n v="2938.7049999999999"/>
    <n v="2741.145"/>
    <n v="2839.9250000000002"/>
    <n v="3605.4700000000003"/>
    <n v="3605.47"/>
    <n v="2173.16"/>
    <n v="1580.48"/>
    <n v="543.29"/>
    <x v="98"/>
    <s v="Oregon, 2010"/>
  </r>
  <r>
    <s v="Washington County"/>
    <s v="Oregon"/>
    <n v="2010"/>
    <n v="516665"/>
    <n v="254662"/>
    <n v="262003"/>
    <n v="38233.21"/>
    <n v="73883.095000000001"/>
    <n v="65099.789999999994"/>
    <n v="82149.735000000001"/>
    <n v="80599.739999999991"/>
    <n v="73366.429999999993"/>
    <n v="53733.16"/>
    <n v="26349.915000000001"/>
    <n v="16016.615"/>
    <n v="7749.9750000000004"/>
    <x v="98"/>
    <s v="Oregon, 2010"/>
  </r>
  <r>
    <s v="Wheeler County"/>
    <s v="Oregon"/>
    <n v="2010"/>
    <n v="1443"/>
    <n v="694"/>
    <n v="749"/>
    <n v="53.390999999999998"/>
    <n v="128.42699999999999"/>
    <n v="109.66799999999999"/>
    <n v="144.30000000000001"/>
    <n v="121.212"/>
    <n v="180.375"/>
    <n v="268.39800000000002"/>
    <n v="236.65200000000002"/>
    <n v="118.32599999999999"/>
    <n v="79.364999999999995"/>
    <x v="98"/>
    <s v="Oregon, 2010"/>
  </r>
  <r>
    <s v="Yamhill County"/>
    <s v="Oregon"/>
    <n v="2010"/>
    <n v="96930"/>
    <n v="48774"/>
    <n v="48156"/>
    <n v="6494.31"/>
    <n v="13860.99"/>
    <n v="14345.64"/>
    <n v="11922.39"/>
    <n v="12988.62"/>
    <n v="13764.06"/>
    <n v="11146.95"/>
    <n v="6300.45"/>
    <n v="4167.99"/>
    <n v="2035.53"/>
    <x v="98"/>
    <s v="Oregon, 2010"/>
  </r>
  <r>
    <s v="Adams County"/>
    <s v="Pennsylvania"/>
    <n v="2010"/>
    <n v="100839"/>
    <n v="49538"/>
    <n v="51301"/>
    <n v="5747.8230000000003"/>
    <n v="12806.553"/>
    <n v="14419.976999999999"/>
    <n v="10588.094999999999"/>
    <n v="14117.46"/>
    <n v="15630.045"/>
    <n v="12604.875"/>
    <n v="7966.2809999999999"/>
    <n v="5142.7890000000007"/>
    <n v="1915.941"/>
    <x v="99"/>
    <s v="Pennsylvania, 2010"/>
  </r>
  <r>
    <s v="Allegheny County"/>
    <s v="Pennsylvania"/>
    <n v="2010"/>
    <n v="1223066"/>
    <n v="584392"/>
    <n v="638674"/>
    <n v="63599.432000000001"/>
    <n v="135760.326"/>
    <n v="167560.04200000002"/>
    <n v="152883.25"/>
    <n v="154106.31599999999"/>
    <n v="190798.296"/>
    <n v="151660.18400000001"/>
    <n v="94176.081999999995"/>
    <n v="78276.223999999987"/>
    <n v="34245.847999999998"/>
    <x v="99"/>
    <s v="Pennsylvania, 2010"/>
  </r>
  <r>
    <s v="Armstrong County"/>
    <s v="Pennsylvania"/>
    <n v="2010"/>
    <n v="69489"/>
    <n v="34246"/>
    <n v="35243"/>
    <n v="3682.9169999999999"/>
    <n v="8060.7240000000002"/>
    <n v="7852.2569999999996"/>
    <n v="7365.8339999999998"/>
    <n v="9103.0589999999993"/>
    <n v="11535.173999999999"/>
    <n v="9311.5259999999998"/>
    <n v="6184.5210000000006"/>
    <n v="4586.2739999999994"/>
    <n v="1876.203"/>
    <x v="99"/>
    <s v="Pennsylvania, 2010"/>
  </r>
  <r>
    <s v="Beaver County"/>
    <s v="Pennsylvania"/>
    <n v="2010"/>
    <n v="171569"/>
    <n v="82707"/>
    <n v="88862"/>
    <n v="8921.5879999999997"/>
    <n v="19730.434999999998"/>
    <n v="20416.710999999999"/>
    <n v="17843.175999999999"/>
    <n v="21960.832000000002"/>
    <n v="28652.023000000001"/>
    <n v="22475.539000000001"/>
    <n v="14926.503000000001"/>
    <n v="12352.968000000001"/>
    <n v="4289.2250000000004"/>
    <x v="99"/>
    <s v="Pennsylvania, 2010"/>
  </r>
  <r>
    <s v="Bedford County"/>
    <s v="Pennsylvania"/>
    <n v="2010"/>
    <n v="49882"/>
    <n v="24869"/>
    <n v="25013"/>
    <n v="2643.7460000000001"/>
    <n v="6285.1319999999996"/>
    <n v="5586.7839999999997"/>
    <n v="5038.0820000000003"/>
    <n v="6933.598"/>
    <n v="7831.4740000000002"/>
    <n v="6484.66"/>
    <n v="4838.5540000000001"/>
    <n v="3192.4479999999999"/>
    <n v="1047.5219999999999"/>
    <x v="99"/>
    <s v="Pennsylvania, 2010"/>
  </r>
  <r>
    <s v="Berks County"/>
    <s v="Pennsylvania"/>
    <n v="2010"/>
    <n v="407310"/>
    <n v="199909"/>
    <n v="207401"/>
    <n v="25660.53"/>
    <n v="54579.54"/>
    <n v="57838.020000000004"/>
    <n v="45618.720000000001"/>
    <n v="57023.4"/>
    <n v="61096.5"/>
    <n v="46840.65"/>
    <n v="28511.7"/>
    <n v="20772.809999999998"/>
    <n v="8960.82"/>
    <x v="99"/>
    <s v="Pennsylvania, 2010"/>
  </r>
  <r>
    <s v="Blair County"/>
    <s v="Pennsylvania"/>
    <n v="2010"/>
    <n v="127071"/>
    <n v="61624"/>
    <n v="65447"/>
    <n v="7370.1180000000004"/>
    <n v="14994.378000000001"/>
    <n v="16392.159"/>
    <n v="14359.023000000001"/>
    <n v="16138.017"/>
    <n v="19187.721000000001"/>
    <n v="16392.159"/>
    <n v="10546.893"/>
    <n v="8259.6149999999998"/>
    <n v="3430.9169999999999"/>
    <x v="99"/>
    <s v="Pennsylvania, 2010"/>
  </r>
  <r>
    <s v="Bradford County"/>
    <s v="Pennsylvania"/>
    <n v="2010"/>
    <n v="62415"/>
    <n v="30648"/>
    <n v="31767"/>
    <n v="3744.9"/>
    <n v="7989.1200000000008"/>
    <n v="7302.5550000000003"/>
    <n v="6179.085"/>
    <n v="8238.7800000000007"/>
    <n v="9861.57"/>
    <n v="8488.44"/>
    <n v="5679.7649999999994"/>
    <n v="3495.24"/>
    <n v="1435.5450000000001"/>
    <x v="99"/>
    <s v="Pennsylvania, 2010"/>
  </r>
  <r>
    <s v="Bucks County"/>
    <s v="Pennsylvania"/>
    <n v="2010"/>
    <n v="622859"/>
    <n v="305884"/>
    <n v="316975"/>
    <n v="34880.103999999999"/>
    <n v="83463.106"/>
    <n v="75365.938999999998"/>
    <n v="66023.054000000004"/>
    <n v="90314.554999999993"/>
    <n v="107754.607"/>
    <n v="78480.233999999997"/>
    <n v="44845.847999999998"/>
    <n v="29897.232"/>
    <n v="13080.039000000001"/>
    <x v="99"/>
    <s v="Pennsylvania, 2010"/>
  </r>
  <r>
    <s v="Butler County"/>
    <s v="Pennsylvania"/>
    <n v="2010"/>
    <n v="182554"/>
    <n v="89705"/>
    <n v="92849"/>
    <n v="10223.023999999999"/>
    <n v="23914.574000000001"/>
    <n v="24279.682000000001"/>
    <n v="18803.061999999998"/>
    <n v="26287.775999999998"/>
    <n v="29573.748"/>
    <n v="22454.142"/>
    <n v="13326.441999999999"/>
    <n v="9857.9160000000011"/>
    <n v="4016.1880000000001"/>
    <x v="99"/>
    <s v="Pennsylvania, 2010"/>
  </r>
  <r>
    <s v="Cambria County"/>
    <s v="Pennsylvania"/>
    <n v="2010"/>
    <n v="144741"/>
    <n v="71337"/>
    <n v="73404"/>
    <n v="7381.7910000000002"/>
    <n v="15921.509999999998"/>
    <n v="19105.812000000002"/>
    <n v="15197.805"/>
    <n v="17947.883999999998"/>
    <n v="22434.855000000003"/>
    <n v="19540.035"/>
    <n v="12447.726000000001"/>
    <n v="10566.093000000001"/>
    <n v="4197.4889999999996"/>
    <x v="99"/>
    <s v="Pennsylvania, 2010"/>
  </r>
  <r>
    <s v="Cameron County"/>
    <s v="Pennsylvania"/>
    <n v="2010"/>
    <n v="5197"/>
    <n v="2571"/>
    <n v="2626"/>
    <n v="228.66800000000001"/>
    <n v="571.66999999999996"/>
    <n v="587.26099999999997"/>
    <n v="472.92700000000002"/>
    <n v="608.04899999999998"/>
    <n v="847.11099999999999"/>
    <n v="789.94399999999996"/>
    <n v="524.89699999999993"/>
    <n v="374.18399999999997"/>
    <n v="187.09200000000001"/>
    <x v="99"/>
    <s v="Pennsylvania, 2010"/>
  </r>
  <r>
    <s v="Carbon County"/>
    <s v="Pennsylvania"/>
    <n v="2010"/>
    <n v="64563"/>
    <n v="31916"/>
    <n v="32647"/>
    <n v="3550.9650000000001"/>
    <n v="7553.8710000000001"/>
    <n v="7101.93"/>
    <n v="6843.6779999999999"/>
    <n v="9167.9459999999999"/>
    <n v="10588.332"/>
    <n v="8457.7530000000006"/>
    <n v="5810.67"/>
    <n v="4002.9059999999999"/>
    <n v="1484.9490000000001"/>
    <x v="99"/>
    <s v="Pennsylvania, 2010"/>
  </r>
  <r>
    <s v="Centre County"/>
    <s v="Pennsylvania"/>
    <n v="2010"/>
    <n v="151411"/>
    <n v="78379"/>
    <n v="73032"/>
    <n v="6662.0839999999998"/>
    <n v="13475.579"/>
    <n v="48754.342000000004"/>
    <n v="18017.909"/>
    <n v="16503.798999999999"/>
    <n v="17563.675999999999"/>
    <n v="13929.812"/>
    <n v="8630.4269999999997"/>
    <n v="5602.2070000000003"/>
    <n v="2271.165"/>
    <x v="99"/>
    <s v="Pennsylvania, 2010"/>
  </r>
  <r>
    <s v="Chester County"/>
    <s v="Pennsylvania"/>
    <n v="2010"/>
    <n v="490571"/>
    <n v="240980"/>
    <n v="249591"/>
    <n v="31396.544000000002"/>
    <n v="69661.081999999995"/>
    <n v="65245.942999999999"/>
    <n v="53962.81"/>
    <n v="72113.937000000005"/>
    <n v="79472.502000000008"/>
    <n v="57396.807000000001"/>
    <n v="31396.544000000002"/>
    <n v="21094.553"/>
    <n v="8339.7070000000003"/>
    <x v="99"/>
    <s v="Pennsylvania, 2010"/>
  </r>
  <r>
    <s v="Campbell County"/>
    <s v="Wyoming"/>
    <n v="2010"/>
    <n v="40290"/>
    <n v="19498"/>
    <n v="20792"/>
    <n v="2014.5"/>
    <n v="4472.1900000000005"/>
    <n v="7856.5499999999993"/>
    <n v="3867.84"/>
    <n v="4834.8"/>
    <n v="5761.47"/>
    <n v="4955.67"/>
    <n v="3464.9399999999996"/>
    <n v="2296.5299999999997"/>
    <n v="765.51"/>
    <x v="81"/>
    <s v="Wyoming, 2010"/>
  </r>
  <r>
    <s v="Clearfield County"/>
    <s v="Pennsylvania"/>
    <n v="2010"/>
    <n v="82131"/>
    <n v="41803"/>
    <n v="40328"/>
    <n v="4188.6809999999996"/>
    <n v="9609.3270000000011"/>
    <n v="10102.113000000001"/>
    <n v="9362.9340000000011"/>
    <n v="11334.078000000001"/>
    <n v="12894.566999999999"/>
    <n v="10430.636999999999"/>
    <n v="7309.6589999999997"/>
    <n v="4927.8600000000006"/>
    <n v="2135.4059999999999"/>
    <x v="99"/>
    <s v="Pennsylvania, 2010"/>
  </r>
  <r>
    <s v="Clinton County"/>
    <s v="Pennsylvania"/>
    <n v="2010"/>
    <n v="38970"/>
    <n v="19070"/>
    <n v="19900"/>
    <n v="2143.35"/>
    <n v="4481.5499999999993"/>
    <n v="7209.45"/>
    <n v="4130.82"/>
    <n v="4559.49"/>
    <n v="5533.74"/>
    <n v="4598.46"/>
    <n v="3273.48"/>
    <n v="2221.29"/>
    <n v="857.34"/>
    <x v="99"/>
    <s v="Pennsylvania, 2010"/>
  </r>
  <r>
    <s v="Columbia County"/>
    <s v="Pennsylvania"/>
    <n v="2010"/>
    <n v="66642"/>
    <n v="31872"/>
    <n v="34770"/>
    <n v="3198.8159999999998"/>
    <n v="7064.0519999999997"/>
    <n v="12928.547999999999"/>
    <n v="6664.2"/>
    <n v="8330.25"/>
    <n v="9663.09"/>
    <n v="8196.9660000000003"/>
    <n v="5264.7179999999998"/>
    <n v="3798.5940000000001"/>
    <n v="1466.124"/>
    <x v="99"/>
    <s v="Pennsylvania, 2010"/>
  </r>
  <r>
    <s v="Crawford County"/>
    <s v="Pennsylvania"/>
    <n v="2010"/>
    <n v="89153"/>
    <n v="43509"/>
    <n v="45644"/>
    <n v="5170.8739999999998"/>
    <n v="11322.431"/>
    <n v="12213.960999999999"/>
    <n v="9271.9120000000003"/>
    <n v="11500.737000000001"/>
    <n v="13462.102999999999"/>
    <n v="11946.502"/>
    <n v="7488.8519999999999"/>
    <n v="4903.415"/>
    <n v="1961.366"/>
    <x v="99"/>
    <s v="Pennsylvania, 2010"/>
  </r>
  <r>
    <s v="Cumberland County"/>
    <s v="Pennsylvania"/>
    <n v="2010"/>
    <n v="231336"/>
    <n v="113103"/>
    <n v="118233"/>
    <n v="12492.144"/>
    <n v="27066.311999999998"/>
    <n v="34237.728000000003"/>
    <n v="27066.311999999998"/>
    <n v="30999.024000000001"/>
    <n v="34931.736000000004"/>
    <n v="28917"/>
    <n v="17350.2"/>
    <n v="12954.816000000001"/>
    <n v="5089.3919999999998"/>
    <x v="99"/>
    <s v="Pennsylvania, 2010"/>
  </r>
  <r>
    <s v="Dauphin County"/>
    <s v="Pennsylvania"/>
    <n v="2010"/>
    <n v="264823"/>
    <n v="127872"/>
    <n v="136951"/>
    <n v="16419.026000000002"/>
    <n v="33632.521000000001"/>
    <n v="34162.167000000001"/>
    <n v="33897.343999999997"/>
    <n v="36015.928"/>
    <n v="41577.210999999996"/>
    <n v="32838.051999999996"/>
    <n v="18272.787"/>
    <n v="12976.327000000001"/>
    <n v="5031.6369999999997"/>
    <x v="99"/>
    <s v="Pennsylvania, 2010"/>
  </r>
  <r>
    <s v="Delaware County"/>
    <s v="Pennsylvania"/>
    <n v="2010"/>
    <n v="556468"/>
    <n v="266526"/>
    <n v="289942"/>
    <n v="33388.080000000002"/>
    <n v="72340.84"/>
    <n v="83470.200000000012"/>
    <n v="65106.756000000001"/>
    <n v="73453.776000000013"/>
    <n v="85696.072"/>
    <n v="62880.884000000005"/>
    <n v="36170.42"/>
    <n v="30049.272000000001"/>
    <n v="13355.232"/>
    <x v="99"/>
    <s v="Pennsylvania, 2010"/>
  </r>
  <r>
    <s v="Elk County"/>
    <s v="Pennsylvania"/>
    <n v="2010"/>
    <n v="32480"/>
    <n v="16067"/>
    <n v="16413"/>
    <n v="1591.52"/>
    <n v="3995.04"/>
    <n v="3442.88"/>
    <n v="3118.08"/>
    <n v="4612.16"/>
    <n v="5424.16"/>
    <n v="4189.92"/>
    <n v="3020.6400000000003"/>
    <n v="2078.7200000000003"/>
    <n v="974.4"/>
    <x v="99"/>
    <s v="Pennsylvania, 2010"/>
  </r>
  <r>
    <s v="Erie County"/>
    <s v="Pennsylvania"/>
    <n v="2010"/>
    <n v="279234"/>
    <n v="137042"/>
    <n v="142192"/>
    <n v="16754.04"/>
    <n v="35741.952000000005"/>
    <n v="43839.737999999998"/>
    <n v="32391.144"/>
    <n v="35462.718000000001"/>
    <n v="41885.1"/>
    <n v="33228.845999999998"/>
    <n v="19546.379999999997"/>
    <n v="14520.168"/>
    <n v="6422.3819999999996"/>
    <x v="99"/>
    <s v="Pennsylvania, 2010"/>
  </r>
  <r>
    <s v="Fayette County"/>
    <s v="Pennsylvania"/>
    <n v="2010"/>
    <n v="138807"/>
    <n v="67827"/>
    <n v="70980"/>
    <n v="6940.35"/>
    <n v="16101.612000000001"/>
    <n v="16240.419"/>
    <n v="15407.577000000001"/>
    <n v="18600.137999999999"/>
    <n v="21792.699000000001"/>
    <n v="18600.137999999999"/>
    <n v="11937.402"/>
    <n v="9716.49"/>
    <n v="3331.3679999999999"/>
    <x v="99"/>
    <s v="Pennsylvania, 2010"/>
  </r>
  <r>
    <s v="Forest County"/>
    <s v="Pennsylvania"/>
    <n v="2010"/>
    <n v="7585"/>
    <n v="4897"/>
    <n v="2688"/>
    <n v="197.21"/>
    <n v="606.79999999999995"/>
    <n v="1145.335"/>
    <n v="1122.58"/>
    <n v="1023.975"/>
    <n v="1107.4099999999999"/>
    <n v="1031.56"/>
    <n v="819.18"/>
    <n v="417.17500000000001"/>
    <n v="113.77500000000001"/>
    <x v="99"/>
    <s v="Pennsylvania, 2010"/>
  </r>
  <r>
    <s v="Franklin County"/>
    <s v="Pennsylvania"/>
    <n v="2010"/>
    <n v="146558"/>
    <n v="71631"/>
    <n v="74927"/>
    <n v="9672.8279999999995"/>
    <n v="19199.097999999998"/>
    <n v="18026.633999999998"/>
    <n v="17000.727999999999"/>
    <n v="20078.446"/>
    <n v="20957.794000000002"/>
    <n v="17880.076000000001"/>
    <n v="12310.871999999999"/>
    <n v="8207.2479999999996"/>
    <n v="3224.2759999999998"/>
    <x v="99"/>
    <s v="Pennsylvania, 2010"/>
  </r>
  <r>
    <s v="Fulton County"/>
    <s v="Pennsylvania"/>
    <n v="2010"/>
    <n v="14839"/>
    <n v="7444"/>
    <n v="7395"/>
    <n v="964.53499999999997"/>
    <n v="1988.4259999999999"/>
    <n v="1676.807"/>
    <n v="1602.6120000000001"/>
    <n v="2092.299"/>
    <n v="2196.1719999999996"/>
    <n v="1914.231"/>
    <n v="1439.383"/>
    <n v="816.14499999999998"/>
    <n v="192.90700000000001"/>
    <x v="99"/>
    <s v="Pennsylvania, 2010"/>
  </r>
  <r>
    <s v="Greene County"/>
    <s v="Pennsylvania"/>
    <n v="2010"/>
    <n v="39003"/>
    <n v="20087"/>
    <n v="18916"/>
    <n v="1950.15"/>
    <n v="4485.3449999999993"/>
    <n v="5343.4110000000001"/>
    <n v="4758.366"/>
    <n v="5343.4110000000001"/>
    <n v="6084.4679999999998"/>
    <n v="5148.3959999999997"/>
    <n v="2925.2249999999999"/>
    <n v="2145.165"/>
    <n v="819.06299999999999"/>
    <x v="99"/>
    <s v="Pennsylvania, 2010"/>
  </r>
  <r>
    <s v="Huntingdon County"/>
    <s v="Pennsylvania"/>
    <n v="2010"/>
    <n v="45830"/>
    <n v="24400"/>
    <n v="21430"/>
    <n v="2474.8200000000002"/>
    <n v="5132.96"/>
    <n v="6187.05"/>
    <n v="5637.09"/>
    <n v="6370.37"/>
    <n v="6874.5"/>
    <n v="5957.9"/>
    <n v="3941.38"/>
    <n v="2474.8200000000002"/>
    <n v="824.94"/>
    <x v="99"/>
    <s v="Pennsylvania, 2010"/>
  </r>
  <r>
    <s v="Indiana County"/>
    <s v="Pennsylvania"/>
    <n v="2010"/>
    <n v="88745"/>
    <n v="43993"/>
    <n v="44752"/>
    <n v="4525.9949999999999"/>
    <n v="9229.48"/>
    <n v="19168.919999999998"/>
    <n v="8608.2649999999994"/>
    <n v="10028.184999999999"/>
    <n v="12601.79"/>
    <n v="10649.4"/>
    <n v="6922.1100000000006"/>
    <n v="4703.4849999999997"/>
    <n v="2129.88"/>
    <x v="99"/>
    <s v="Pennsylvania, 2010"/>
  </r>
  <r>
    <s v="Jefferson County"/>
    <s v="Pennsylvania"/>
    <n v="2010"/>
    <n v="45244"/>
    <n v="22320"/>
    <n v="22924"/>
    <n v="2578.9079999999999"/>
    <n v="5474.5239999999994"/>
    <n v="5519.768"/>
    <n v="4795.8639999999996"/>
    <n v="5836.4759999999997"/>
    <n v="7239.04"/>
    <n v="5700.7440000000006"/>
    <n v="3981.4719999999998"/>
    <n v="3167.08"/>
    <n v="995.36800000000005"/>
    <x v="99"/>
    <s v="Pennsylvania, 2010"/>
  </r>
  <r>
    <s v="Juniata County"/>
    <s v="Pennsylvania"/>
    <n v="2010"/>
    <n v="24385"/>
    <n v="12174"/>
    <n v="12211"/>
    <n v="1560.64"/>
    <n v="3340.7449999999999"/>
    <n v="2877.4300000000003"/>
    <n v="2731.12"/>
    <n v="3291.9750000000004"/>
    <n v="3608.98"/>
    <n v="2926.2"/>
    <n v="2121.4949999999999"/>
    <n v="1463.1"/>
    <n v="463.315"/>
    <x v="99"/>
    <s v="Pennsylvania, 2010"/>
  </r>
  <r>
    <s v="Lackawanna County"/>
    <s v="Pennsylvania"/>
    <n v="2010"/>
    <n v="213731"/>
    <n v="102415"/>
    <n v="111316"/>
    <n v="11541.474"/>
    <n v="24365.334000000003"/>
    <n v="29281.147000000001"/>
    <n v="23724.141000000003"/>
    <n v="27571.298999999999"/>
    <n v="31632.187999999998"/>
    <n v="27357.567999999999"/>
    <n v="17525.941999999999"/>
    <n v="13892.514999999999"/>
    <n v="6625.6610000000001"/>
    <x v="99"/>
    <s v="Pennsylvania, 2010"/>
  </r>
  <r>
    <s v="Lancaster County"/>
    <s v="Pennsylvania"/>
    <n v="2010"/>
    <n v="511250"/>
    <n v="249808"/>
    <n v="261442"/>
    <n v="35276.25"/>
    <n v="71063.75"/>
    <n v="72086.25"/>
    <n v="59816.25"/>
    <n v="65951.25"/>
    <n v="74131.25"/>
    <n v="58282.5"/>
    <n v="36298.75"/>
    <n v="27607.5"/>
    <n v="11247.5"/>
    <x v="99"/>
    <s v="Pennsylvania, 2010"/>
  </r>
  <r>
    <s v="Lawrence County"/>
    <s v="Pennsylvania"/>
    <n v="2010"/>
    <n v="91682"/>
    <n v="44046"/>
    <n v="47636"/>
    <n v="5042.51"/>
    <n v="11185.204"/>
    <n v="11368.567999999999"/>
    <n v="9076.518"/>
    <n v="11643.614"/>
    <n v="14302.392"/>
    <n v="11918.66"/>
    <n v="7792.97"/>
    <n v="6509.4220000000005"/>
    <n v="2750.46"/>
    <x v="99"/>
    <s v="Pennsylvania, 2010"/>
  </r>
  <r>
    <s v="Lebanon County"/>
    <s v="Pennsylvania"/>
    <n v="2010"/>
    <n v="131341"/>
    <n v="64082"/>
    <n v="67259"/>
    <n v="8274.4830000000002"/>
    <n v="16942.989000000001"/>
    <n v="16286.284"/>
    <n v="14578.850999999999"/>
    <n v="17468.353000000003"/>
    <n v="19438.468000000001"/>
    <n v="16417.625"/>
    <n v="10901.303"/>
    <n v="8011.8009999999995"/>
    <n v="3020.8429999999998"/>
    <x v="99"/>
    <s v="Pennsylvania, 2010"/>
  </r>
  <r>
    <s v="Lehigh County"/>
    <s v="Pennsylvania"/>
    <n v="2010"/>
    <n v="343946"/>
    <n v="166620"/>
    <n v="177326"/>
    <n v="21324.651999999998"/>
    <n v="45056.926000000007"/>
    <n v="45056.925999999999"/>
    <n v="41273.519999999997"/>
    <n v="47808.494000000006"/>
    <n v="52623.737999999998"/>
    <n v="39553.79"/>
    <n v="24076.22"/>
    <n v="18573.083999999999"/>
    <n v="7566.8119999999999"/>
    <x v="99"/>
    <s v="Pennsylvania, 2010"/>
  </r>
  <r>
    <s v="Luzerne County"/>
    <s v="Pennsylvania"/>
    <n v="2010"/>
    <n v="319120"/>
    <n v="155600"/>
    <n v="163520"/>
    <n v="16275.12"/>
    <n v="35741.440000000002"/>
    <n v="41804.720000000001"/>
    <n v="34784.080000000002"/>
    <n v="43400.32"/>
    <n v="48187.119999999995"/>
    <n v="41166.479999999996"/>
    <n v="26806.080000000002"/>
    <n v="21700.16"/>
    <n v="8935.36"/>
    <x v="99"/>
    <s v="Pennsylvania, 2010"/>
  </r>
  <r>
    <s v="Lycoming County"/>
    <s v="Pennsylvania"/>
    <n v="2010"/>
    <n v="116376"/>
    <n v="57024"/>
    <n v="59352"/>
    <n v="6517.0559999999996"/>
    <n v="13499.616"/>
    <n v="17223.648000000001"/>
    <n v="12684.984"/>
    <n v="14779.752"/>
    <n v="18038.28"/>
    <n v="14547"/>
    <n v="9310.08"/>
    <n v="6633.4320000000007"/>
    <n v="3025.7759999999998"/>
    <x v="99"/>
    <s v="Pennsylvania, 2010"/>
  </r>
  <r>
    <s v="McKean County"/>
    <s v="Pennsylvania"/>
    <n v="2010"/>
    <n v="43853"/>
    <n v="22402"/>
    <n v="21451"/>
    <n v="2368.0619999999999"/>
    <n v="5218.5069999999996"/>
    <n v="5744.7430000000004"/>
    <n v="4911.5360000000001"/>
    <n v="6007.8609999999999"/>
    <n v="6884.9210000000003"/>
    <n v="5350.0660000000007"/>
    <n v="3595.9459999999999"/>
    <n v="2543.4740000000002"/>
    <n v="1227.884"/>
    <x v="99"/>
    <s v="Pennsylvania, 2010"/>
  </r>
  <r>
    <s v="Mercer County"/>
    <s v="Pennsylvania"/>
    <n v="2010"/>
    <n v="117296"/>
    <n v="57459"/>
    <n v="59837"/>
    <n v="6099.3919999999998"/>
    <n v="14427.407999999999"/>
    <n v="16421.439999999999"/>
    <n v="11377.712"/>
    <n v="14779.296"/>
    <n v="18180.879999999997"/>
    <n v="14779.296"/>
    <n v="9970.16"/>
    <n v="8328.0159999999996"/>
    <n v="3049.6959999999999"/>
    <x v="99"/>
    <s v="Pennsylvania, 2010"/>
  </r>
  <r>
    <s v="Mifflin County"/>
    <s v="Pennsylvania"/>
    <n v="2010"/>
    <n v="46583"/>
    <n v="22682"/>
    <n v="23901"/>
    <n v="3027.895"/>
    <n v="6055.79"/>
    <n v="5357.0450000000001"/>
    <n v="4844.6319999999996"/>
    <n v="6148.9560000000001"/>
    <n v="6754.5349999999999"/>
    <n v="5962.6239999999998"/>
    <n v="4285.6360000000004"/>
    <n v="3074.4780000000001"/>
    <n v="978.24300000000005"/>
    <x v="99"/>
    <s v="Pennsylvania, 2010"/>
  </r>
  <r>
    <s v="Monroe County"/>
    <s v="Pennsylvania"/>
    <n v="2010"/>
    <n v="168080"/>
    <n v="83197"/>
    <n v="84883"/>
    <n v="8908.24"/>
    <n v="23867.360000000001"/>
    <n v="25548.160000000003"/>
    <n v="16135.68"/>
    <n v="24707.760000000002"/>
    <n v="28405.52"/>
    <n v="20169.599999999999"/>
    <n v="11765.599999999999"/>
    <n v="6387.04"/>
    <n v="2353.12"/>
    <x v="99"/>
    <s v="Pennsylvania, 2010"/>
  </r>
  <r>
    <s v="Montgomery County"/>
    <s v="Pennsylvania"/>
    <n v="2010"/>
    <n v="790497"/>
    <n v="383219"/>
    <n v="407278"/>
    <n v="46639.322999999997"/>
    <n v="102764.61"/>
    <n v="94859.640000000014"/>
    <n v="94069.142999999996"/>
    <n v="113831.568"/>
    <n v="126479.52"/>
    <n v="94069.143000000011"/>
    <n v="55334.79"/>
    <n v="43477.334999999999"/>
    <n v="18971.928"/>
    <x v="99"/>
    <s v="Pennsylvania, 2010"/>
  </r>
  <r>
    <s v="Montour County"/>
    <s v="Pennsylvania"/>
    <n v="2010"/>
    <n v="18152"/>
    <n v="8578"/>
    <n v="9574"/>
    <n v="980.20799999999997"/>
    <n v="2141.9359999999997"/>
    <n v="2178.2399999999998"/>
    <n v="1942.2640000000001"/>
    <n v="2214.5439999999999"/>
    <n v="3031.384"/>
    <n v="2377.9120000000003"/>
    <n v="1561.0719999999999"/>
    <n v="1252.4880000000001"/>
    <n v="490.10399999999998"/>
    <x v="99"/>
    <s v="Pennsylvania, 2010"/>
  </r>
  <r>
    <s v="Northampton County"/>
    <s v="Pennsylvania"/>
    <n v="2010"/>
    <n v="294536"/>
    <n v="144039"/>
    <n v="150497"/>
    <n v="16199.48"/>
    <n v="36817"/>
    <n v="41235.040000000001"/>
    <n v="31809.887999999999"/>
    <n v="41235.040000000001"/>
    <n v="45947.616000000002"/>
    <n v="35638.856"/>
    <n v="21206.592000000001"/>
    <n v="17083.088"/>
    <n v="6774.3280000000004"/>
    <x v="99"/>
    <s v="Pennsylvania, 2010"/>
  </r>
  <r>
    <s v="Northumberland County"/>
    <s v="Pennsylvania"/>
    <n v="2010"/>
    <n v="94099"/>
    <n v="46866"/>
    <n v="47233"/>
    <n v="5081.3459999999995"/>
    <n v="10539.088"/>
    <n v="11291.880000000001"/>
    <n v="10350.89"/>
    <n v="12609.266"/>
    <n v="14491.245999999999"/>
    <n v="12515.166999999999"/>
    <n v="8374.8109999999997"/>
    <n v="6398.732"/>
    <n v="2540.6729999999998"/>
    <x v="99"/>
    <s v="Pennsylvania, 2010"/>
  </r>
  <r>
    <s v="Perry County"/>
    <s v="Pennsylvania"/>
    <n v="2010"/>
    <n v="45599"/>
    <n v="22918"/>
    <n v="22681"/>
    <n v="2781.5390000000002"/>
    <n v="5882.2710000000006"/>
    <n v="5699.875"/>
    <n v="5015.8900000000003"/>
    <n v="6657.4539999999997"/>
    <n v="7523.8349999999991"/>
    <n v="6201.4639999999999"/>
    <n v="3374.326"/>
    <n v="1960.7570000000001"/>
    <n v="638.38599999999997"/>
    <x v="99"/>
    <s v="Pennsylvania, 2010"/>
  </r>
  <r>
    <s v="Philadelphia County"/>
    <s v="Pennsylvania"/>
    <n v="2010"/>
    <n v="1504950"/>
    <n v="707834"/>
    <n v="797116"/>
    <n v="99326.7"/>
    <n v="185108.85"/>
    <n v="254336.55"/>
    <n v="237782.09999999998"/>
    <n v="192633.60000000001"/>
    <n v="197148.45"/>
    <n v="151999.95000000001"/>
    <n v="93306.9"/>
    <n v="66217.8"/>
    <n v="28594.05"/>
    <x v="99"/>
    <s v="Pennsylvania, 2010"/>
  </r>
  <r>
    <s v="Pike County"/>
    <s v="Pennsylvania"/>
    <n v="2010"/>
    <n v="56993"/>
    <n v="28435"/>
    <n v="28558"/>
    <n v="2906.643"/>
    <n v="8093.0060000000003"/>
    <n v="6839.16"/>
    <n v="5015.384"/>
    <n v="8320.9779999999992"/>
    <n v="9460.8379999999997"/>
    <n v="7751.0480000000007"/>
    <n v="5072.3770000000004"/>
    <n v="2735.6639999999998"/>
    <n v="797.90200000000004"/>
    <x v="99"/>
    <s v="Pennsylvania, 2010"/>
  </r>
  <r>
    <s v="Schuylkill County"/>
    <s v="Pennsylvania"/>
    <n v="2010"/>
    <n v="148288"/>
    <n v="74918"/>
    <n v="73370"/>
    <n v="7710.9759999999997"/>
    <n v="16608.256000000001"/>
    <n v="16608.256000000001"/>
    <n v="17053.12"/>
    <n v="21205.184000000001"/>
    <n v="22836.351999999999"/>
    <n v="19277.440000000002"/>
    <n v="12604.48"/>
    <n v="10083.584000000001"/>
    <n v="4152.0640000000003"/>
    <x v="99"/>
    <s v="Pennsylvania, 2010"/>
  </r>
  <r>
    <s v="Snyder County"/>
    <s v="Pennsylvania"/>
    <n v="2010"/>
    <n v="39400"/>
    <n v="19438"/>
    <n v="19962"/>
    <n v="2442.8000000000002"/>
    <n v="4885.6000000000004"/>
    <n v="6579.8"/>
    <n v="4058.2000000000003"/>
    <n v="5082.6000000000004"/>
    <n v="5634.2000000000007"/>
    <n v="4806.8"/>
    <n v="3112.6000000000004"/>
    <n v="2167"/>
    <n v="591"/>
    <x v="99"/>
    <s v="Pennsylvania, 2010"/>
  </r>
  <r>
    <s v="Somerset County"/>
    <s v="Pennsylvania"/>
    <n v="2010"/>
    <n v="78219"/>
    <n v="40046"/>
    <n v="38173"/>
    <n v="3754.5120000000002"/>
    <n v="8838.7469999999994"/>
    <n v="8838.7469999999994"/>
    <n v="8760.5280000000002"/>
    <n v="10481.346"/>
    <n v="12593.259"/>
    <n v="10559.565000000001"/>
    <n v="7039.71"/>
    <n v="5318.8919999999998"/>
    <n v="2111.913"/>
    <x v="99"/>
    <s v="Pennsylvania, 2010"/>
  </r>
  <r>
    <s v="Sullivan County"/>
    <s v="Pennsylvania"/>
    <n v="2010"/>
    <n v="6467"/>
    <n v="3227"/>
    <n v="3240"/>
    <n v="271.61399999999998"/>
    <n v="614.36500000000001"/>
    <n v="860.11099999999999"/>
    <n v="465.62400000000002"/>
    <n v="666.101"/>
    <n v="1041.1869999999999"/>
    <n v="1002.385"/>
    <n v="834.24299999999994"/>
    <n v="472.09100000000001"/>
    <n v="239.279"/>
    <x v="99"/>
    <s v="Pennsylvania, 2010"/>
  </r>
  <r>
    <s v="Susquehanna County"/>
    <s v="Pennsylvania"/>
    <n v="2010"/>
    <n v="43343"/>
    <n v="21724"/>
    <n v="21619"/>
    <n v="2210.4929999999999"/>
    <n v="5374.5320000000002"/>
    <n v="5114.4740000000002"/>
    <n v="4030.8989999999999"/>
    <n v="5547.9040000000005"/>
    <n v="7411.6530000000002"/>
    <n v="6111.3630000000003"/>
    <n v="4204.2709999999997"/>
    <n v="2383.8649999999998"/>
    <n v="953.54600000000005"/>
    <x v="99"/>
    <s v="Pennsylvania, 2010"/>
  </r>
  <r>
    <s v="Tioga County"/>
    <s v="Pennsylvania"/>
    <n v="2010"/>
    <n v="41631"/>
    <n v="20268"/>
    <n v="21363"/>
    <n v="2164.8119999999999"/>
    <n v="4870.8269999999993"/>
    <n v="6286.2809999999999"/>
    <n v="4079.8379999999997"/>
    <n v="5120.6129999999994"/>
    <n v="6327.9120000000003"/>
    <n v="5495.2919999999995"/>
    <n v="3996.576"/>
    <n v="2372.9670000000001"/>
    <n v="915.88199999999995"/>
    <x v="99"/>
    <s v="Pennsylvania, 2010"/>
  </r>
  <r>
    <s v="Union County"/>
    <s v="Pennsylvania"/>
    <n v="2010"/>
    <n v="44866"/>
    <n v="24776"/>
    <n v="20090"/>
    <n v="2198.4340000000002"/>
    <n v="4621.1980000000003"/>
    <n v="7851.5499999999993"/>
    <n v="5742.848"/>
    <n v="6550.4359999999997"/>
    <n v="6415.8379999999997"/>
    <n v="4935.26"/>
    <n v="3140.62"/>
    <n v="2377.8980000000001"/>
    <n v="1031.9179999999999"/>
    <x v="99"/>
    <s v="Pennsylvania, 2010"/>
  </r>
  <r>
    <s v="Venango County"/>
    <s v="Pennsylvania"/>
    <n v="2010"/>
    <n v="55320"/>
    <n v="27005"/>
    <n v="28315"/>
    <n v="3042.6"/>
    <n v="6749.04"/>
    <n v="6417.12"/>
    <n v="5642.6399999999994"/>
    <n v="6859.68"/>
    <n v="9349.08"/>
    <n v="7634.16"/>
    <n v="4978.8"/>
    <n v="3374.5200000000004"/>
    <n v="1383"/>
    <x v="99"/>
    <s v="Pennsylvania, 2010"/>
  </r>
  <r>
    <s v="Warren County"/>
    <s v="Pennsylvania"/>
    <n v="2010"/>
    <n v="41877"/>
    <n v="20783"/>
    <n v="21094"/>
    <n v="2135.7269999999999"/>
    <n v="5025.24"/>
    <n v="4815.8549999999996"/>
    <n v="4062.069"/>
    <n v="5318.3789999999999"/>
    <n v="6909.7049999999999"/>
    <n v="6030.2880000000005"/>
    <n v="3894.5609999999997"/>
    <n v="2763.8820000000001"/>
    <n v="963.17100000000005"/>
    <x v="99"/>
    <s v="Pennsylvania, 2010"/>
  </r>
  <r>
    <s v="Washington County"/>
    <s v="Pennsylvania"/>
    <n v="2010"/>
    <n v="206987"/>
    <n v="100468"/>
    <n v="106519"/>
    <n v="10763.324000000001"/>
    <n v="24631.453000000001"/>
    <n v="26287.349000000002"/>
    <n v="20491.713"/>
    <n v="27322.284"/>
    <n v="33738.880999999994"/>
    <n v="28150.232"/>
    <n v="17593.895"/>
    <n v="13040.181"/>
    <n v="5381.6620000000003"/>
    <x v="99"/>
    <s v="Pennsylvania, 2010"/>
  </r>
  <r>
    <s v="Wayne County"/>
    <s v="Pennsylvania"/>
    <n v="2010"/>
    <n v="52302"/>
    <n v="27269"/>
    <n v="25033"/>
    <n v="2301.288"/>
    <n v="5962.4279999999999"/>
    <n v="5753.22"/>
    <n v="5125.5959999999995"/>
    <n v="7165.3739999999998"/>
    <n v="8734.4340000000011"/>
    <n v="7688.3940000000002"/>
    <n v="5334.8040000000001"/>
    <n v="3347.3280000000004"/>
    <n v="941.43600000000004"/>
    <x v="99"/>
    <s v="Pennsylvania, 2010"/>
  </r>
  <r>
    <s v="Westmoreland County"/>
    <s v="Pennsylvania"/>
    <n v="2010"/>
    <n v="365841"/>
    <n v="177861"/>
    <n v="187980"/>
    <n v="17926.208999999999"/>
    <n v="41705.874000000003"/>
    <n v="42437.555999999997"/>
    <n v="35486.576999999997"/>
    <n v="48656.853000000003"/>
    <n v="61095.447"/>
    <n v="50851.899000000005"/>
    <n v="32559.848999999998"/>
    <n v="25608.870000000003"/>
    <n v="9877.7070000000003"/>
    <x v="99"/>
    <s v="Pennsylvania, 2010"/>
  </r>
  <r>
    <s v="Wyoming County"/>
    <s v="Pennsylvania"/>
    <n v="2010"/>
    <n v="28262"/>
    <n v="14127"/>
    <n v="14135"/>
    <n v="1526.1479999999999"/>
    <n v="3561.0119999999997"/>
    <n v="3758.8460000000005"/>
    <n v="2967.51"/>
    <n v="3730.5839999999998"/>
    <n v="4437.134"/>
    <n v="3984.942"/>
    <n v="2458.7939999999999"/>
    <n v="1413.1"/>
    <n v="480.45400000000001"/>
    <x v="99"/>
    <s v="Pennsylvania, 2010"/>
  </r>
  <r>
    <s v="York County"/>
    <s v="Pennsylvania"/>
    <n v="2010"/>
    <n v="428175"/>
    <n v="211189"/>
    <n v="216986"/>
    <n v="26546.85"/>
    <n v="56519.1"/>
    <n v="53521.875"/>
    <n v="49668.3"/>
    <n v="62513.55"/>
    <n v="68079.824999999997"/>
    <n v="52237.35"/>
    <n v="30828.6"/>
    <n v="20124.224999999999"/>
    <n v="7707.15"/>
    <x v="99"/>
    <s v="Pennsylvania, 2010"/>
  </r>
  <r>
    <s v="Bristol County"/>
    <s v="Rhode Island"/>
    <n v="2010"/>
    <n v="50501"/>
    <n v="24272"/>
    <n v="26229"/>
    <n v="2373.547"/>
    <n v="6110.6210000000001"/>
    <n v="8130.6610000000001"/>
    <n v="4141.0820000000003"/>
    <n v="6565.13"/>
    <n v="8383.1660000000011"/>
    <n v="6363.1260000000002"/>
    <n v="3787.5750000000003"/>
    <n v="3080.5610000000001"/>
    <n v="1515.03"/>
    <x v="100"/>
    <s v="Rhode Island, 2010"/>
  </r>
  <r>
    <s v="Kent County"/>
    <s v="Rhode Island"/>
    <n v="2010"/>
    <n v="167235"/>
    <n v="80308"/>
    <n v="86927"/>
    <n v="8528.9850000000006"/>
    <n v="20235.434999999998"/>
    <n v="19232.025000000001"/>
    <n v="19232.025000000001"/>
    <n v="24750.78"/>
    <n v="28095.48"/>
    <n v="21406.080000000002"/>
    <n v="12040.92"/>
    <n v="9365.16"/>
    <n v="4180.875"/>
    <x v="100"/>
    <s v="Rhode Island, 2010"/>
  </r>
  <r>
    <s v="Newport County"/>
    <s v="Rhode Island"/>
    <n v="2010"/>
    <n v="83253"/>
    <n v="40589"/>
    <n v="42664"/>
    <n v="4079.3969999999999"/>
    <n v="9657.348"/>
    <n v="10573.131000000001"/>
    <n v="8658.3119999999999"/>
    <n v="11988.432000000001"/>
    <n v="12904.215"/>
    <n v="11738.672999999999"/>
    <n v="7076.5050000000001"/>
    <n v="4578.915"/>
    <n v="1998.0719999999999"/>
    <x v="100"/>
    <s v="Rhode Island, 2010"/>
  </r>
  <r>
    <s v="Providence County"/>
    <s v="Rhode Island"/>
    <n v="2010"/>
    <n v="628413"/>
    <n v="303033"/>
    <n v="325380"/>
    <n v="38333.192999999999"/>
    <n v="76037.972999999998"/>
    <n v="101174.493"/>
    <n v="84835.755000000005"/>
    <n v="86720.994000000006"/>
    <n v="90491.472000000009"/>
    <n v="65983.364999999991"/>
    <n v="38333.192999999999"/>
    <n v="31420.65"/>
    <n v="14453.499"/>
    <x v="100"/>
    <s v="Rhode Island, 2010"/>
  </r>
  <r>
    <s v="Washington County"/>
    <s v="Rhode Island"/>
    <n v="2010"/>
    <n v="126987"/>
    <n v="61657"/>
    <n v="65330"/>
    <n v="5968.3890000000001"/>
    <n v="15492.414000000001"/>
    <n v="21587.79"/>
    <n v="10920.882"/>
    <n v="16889.271000000001"/>
    <n v="20952.855"/>
    <n v="17270.232"/>
    <n v="9397.0380000000005"/>
    <n v="6222.3629999999994"/>
    <n v="2412.7530000000002"/>
    <x v="100"/>
    <s v="Rhode Island, 2010"/>
  </r>
  <r>
    <s v="Abbeville County"/>
    <s v="South Carolina"/>
    <n v="2010"/>
    <n v="25643"/>
    <n v="12406"/>
    <n v="13237"/>
    <n v="1564.223"/>
    <n v="3282.3040000000001"/>
    <n v="3513.0909999999999"/>
    <n v="2692.5149999999999"/>
    <n v="3205.375"/>
    <n v="3743.8780000000002"/>
    <n v="3538.7339999999999"/>
    <n v="2256.5839999999998"/>
    <n v="1333.4360000000001"/>
    <n v="487.21699999999998"/>
    <x v="61"/>
    <s v="South Carolina, 2010"/>
  </r>
  <r>
    <s v="Aiken County"/>
    <s v="South Carolina"/>
    <n v="2010"/>
    <n v="156670"/>
    <n v="75834"/>
    <n v="80836"/>
    <n v="9713.5400000000009"/>
    <n v="20367.099999999999"/>
    <n v="20523.77"/>
    <n v="18800.400000000001"/>
    <n v="19897.09"/>
    <n v="23813.84"/>
    <n v="19897.09"/>
    <n v="13160.279999999999"/>
    <n v="7676.83"/>
    <n v="2506.7199999999998"/>
    <x v="61"/>
    <s v="South Carolina, 2010"/>
  </r>
  <r>
    <s v="Allendale County"/>
    <s v="South Carolina"/>
    <n v="2010"/>
    <n v="10688"/>
    <n v="5706"/>
    <n v="4982"/>
    <n v="651.96799999999996"/>
    <n v="1378.752"/>
    <n v="1485.6320000000001"/>
    <n v="1432.192"/>
    <n v="1517.6959999999999"/>
    <n v="1496.3200000000002"/>
    <n v="1357.376"/>
    <n v="716.096"/>
    <n v="427.52"/>
    <n v="224.44800000000001"/>
    <x v="61"/>
    <s v="South Carolina, 2010"/>
  </r>
  <r>
    <s v="Anderson County"/>
    <s v="South Carolina"/>
    <n v="2010"/>
    <n v="183691"/>
    <n v="88604"/>
    <n v="95087"/>
    <n v="11756.224"/>
    <n v="24981.976000000002"/>
    <n v="22961.375"/>
    <n v="21491.847000000002"/>
    <n v="25165.667000000001"/>
    <n v="26818.885999999999"/>
    <n v="23145.065999999999"/>
    <n v="15246.353000000001"/>
    <n v="8633.476999999999"/>
    <n v="3122.7469999999998"/>
    <x v="61"/>
    <s v="South Carolina, 2010"/>
  </r>
  <r>
    <s v="Bamberg County"/>
    <s v="South Carolina"/>
    <n v="2010"/>
    <n v="16139"/>
    <n v="7610"/>
    <n v="8529"/>
    <n v="952.20100000000002"/>
    <n v="2081.931"/>
    <n v="2792.047"/>
    <n v="1807.568"/>
    <n v="1613.9"/>
    <n v="2243.3209999999999"/>
    <n v="2146.4870000000001"/>
    <n v="1339.5369999999998"/>
    <n v="629.42100000000005"/>
    <n v="532.58699999999999"/>
    <x v="61"/>
    <s v="South Carolina, 2010"/>
  </r>
  <r>
    <s v="Barnwell County"/>
    <s v="South Carolina"/>
    <n v="2010"/>
    <n v="22748"/>
    <n v="10944"/>
    <n v="11804"/>
    <n v="1501.3679999999999"/>
    <n v="3252.9639999999999"/>
    <n v="3002.7359999999999"/>
    <n v="2684.2640000000001"/>
    <n v="2957.24"/>
    <n v="3412.2"/>
    <n v="2843.5"/>
    <n v="1751.596"/>
    <n v="932.66800000000001"/>
    <n v="432.21199999999999"/>
    <x v="61"/>
    <s v="South Carolina, 2010"/>
  </r>
  <r>
    <s v="Beaufort County"/>
    <s v="South Carolina"/>
    <n v="2010"/>
    <n v="155550"/>
    <n v="77133"/>
    <n v="78417"/>
    <n v="10421.85"/>
    <n v="17421.599999999999"/>
    <n v="21621.45"/>
    <n v="19288.199999999997"/>
    <n v="17421.599999999999"/>
    <n v="18199.349999999999"/>
    <n v="21154.799999999999"/>
    <n v="18043.8"/>
    <n v="9021.9000000000015"/>
    <n v="2799.9"/>
    <x v="61"/>
    <s v="South Carolina, 2010"/>
  </r>
  <r>
    <s v="Berkeley County"/>
    <s v="South Carolina"/>
    <n v="2010"/>
    <n v="169878"/>
    <n v="84878"/>
    <n v="85000"/>
    <n v="12401.093999999999"/>
    <n v="23273.286"/>
    <n v="25821.455999999998"/>
    <n v="24972.065999999999"/>
    <n v="24632.309999999998"/>
    <n v="23782.92"/>
    <n v="18346.824000000001"/>
    <n v="10532.436"/>
    <n v="4756.5839999999998"/>
    <n v="1359.0239999999999"/>
    <x v="61"/>
    <s v="South Carolina, 2010"/>
  </r>
  <r>
    <s v="Calhoun County"/>
    <s v="South Carolina"/>
    <n v="2010"/>
    <n v="15212"/>
    <n v="7489"/>
    <n v="7723"/>
    <n v="867.08399999999995"/>
    <n v="1886.288"/>
    <n v="1886.288"/>
    <n v="1475.5639999999999"/>
    <n v="2038.4080000000001"/>
    <n v="2403.4960000000001"/>
    <n v="2312.2240000000002"/>
    <n v="1414.7159999999999"/>
    <n v="745.38799999999992"/>
    <n v="197.756"/>
    <x v="61"/>
    <s v="South Carolina, 2010"/>
  </r>
  <r>
    <s v="Charleston County"/>
    <s v="South Carolina"/>
    <n v="2010"/>
    <n v="342434"/>
    <n v="165977"/>
    <n v="176457"/>
    <n v="22258.21"/>
    <n v="38695.042000000001"/>
    <n v="53762.137999999999"/>
    <n v="53077.270000000004"/>
    <n v="44173.986000000004"/>
    <n v="47940.759999999995"/>
    <n v="40407.212"/>
    <n v="22943.078000000001"/>
    <n v="14039.793999999998"/>
    <n v="5136.51"/>
    <x v="61"/>
    <s v="South Carolina, 2010"/>
  </r>
  <r>
    <s v="Cherokee County"/>
    <s v="South Carolina"/>
    <n v="2010"/>
    <n v="54832"/>
    <n v="26458"/>
    <n v="28374"/>
    <n v="3618.9119999999998"/>
    <n v="7566.8159999999998"/>
    <n v="7347.4880000000003"/>
    <n v="6634.6720000000005"/>
    <n v="7840.9760000000006"/>
    <n v="7840.9760000000006"/>
    <n v="6744.3359999999993"/>
    <n v="4057.5679999999998"/>
    <n v="2302.944"/>
    <n v="767.64800000000002"/>
    <x v="61"/>
    <s v="South Carolina, 2010"/>
  </r>
  <r>
    <s v="Chester County"/>
    <s v="South Carolina"/>
    <n v="2010"/>
    <n v="33246"/>
    <n v="16046"/>
    <n v="17200"/>
    <n v="2127.7440000000001"/>
    <n v="4587.9480000000003"/>
    <n v="4321.9800000000005"/>
    <n v="3657.06"/>
    <n v="4587.9480000000003"/>
    <n v="5053.3919999999998"/>
    <n v="4321.9800000000005"/>
    <n v="2659.68"/>
    <n v="1529.3159999999998"/>
    <n v="465.44400000000002"/>
    <x v="61"/>
    <s v="South Carolina, 2010"/>
  </r>
  <r>
    <s v="Chesterfield County"/>
    <s v="South Carolina"/>
    <n v="2010"/>
    <n v="46087"/>
    <n v="22455"/>
    <n v="23632"/>
    <n v="2949.5680000000002"/>
    <n v="6636.5280000000002"/>
    <n v="5945.223"/>
    <n v="5300.0049999999992"/>
    <n v="6590.4410000000007"/>
    <n v="6774.7890000000007"/>
    <n v="5853.049"/>
    <n v="3502.6120000000001"/>
    <n v="1935.654"/>
    <n v="599.13099999999997"/>
    <x v="61"/>
    <s v="South Carolina, 2010"/>
  </r>
  <r>
    <s v="Clarendon County"/>
    <s v="South Carolina"/>
    <n v="2010"/>
    <n v="34621"/>
    <n v="17135"/>
    <n v="17486"/>
    <n v="2008.018"/>
    <n v="4362.2460000000001"/>
    <n v="5158.5290000000005"/>
    <n v="3565.9629999999997"/>
    <n v="3981.415"/>
    <n v="5020.0450000000001"/>
    <n v="4950.8029999999999"/>
    <n v="3358.2370000000001"/>
    <n v="1765.6709999999998"/>
    <n v="380.83100000000002"/>
    <x v="61"/>
    <s v="South Carolina, 2010"/>
  </r>
  <r>
    <s v="Colleton County"/>
    <s v="South Carolina"/>
    <n v="2010"/>
    <n v="38833"/>
    <n v="18738"/>
    <n v="20095"/>
    <n v="2524.145"/>
    <n v="5475.4529999999995"/>
    <n v="5048.2900000000009"/>
    <n v="4193.9639999999999"/>
    <n v="5009.4570000000003"/>
    <n v="5708.451"/>
    <n v="5242.4549999999999"/>
    <n v="3339.6379999999999"/>
    <n v="1630.9859999999999"/>
    <n v="660.16099999999994"/>
    <x v="61"/>
    <s v="South Carolina, 2010"/>
  </r>
  <r>
    <s v="Dillon County"/>
    <s v="South Carolina"/>
    <n v="2010"/>
    <n v="31666"/>
    <n v="14872"/>
    <n v="16794"/>
    <n v="2343.2840000000001"/>
    <n v="4718.2340000000004"/>
    <n v="4433.24"/>
    <n v="3641.59"/>
    <n v="4243.2440000000006"/>
    <n v="4559.9040000000005"/>
    <n v="3673.2560000000003"/>
    <n v="2311.6179999999999"/>
    <n v="1234.9740000000002"/>
    <n v="506.65600000000001"/>
    <x v="61"/>
    <s v="South Carolina, 2010"/>
  </r>
  <r>
    <s v="Dorchester County"/>
    <s v="South Carolina"/>
    <n v="2010"/>
    <n v="129618"/>
    <n v="62991"/>
    <n v="66627"/>
    <n v="9202.8780000000006"/>
    <n v="19572.317999999999"/>
    <n v="17368.812000000002"/>
    <n v="17239.194000000003"/>
    <n v="20220.408000000003"/>
    <n v="19183.464"/>
    <n v="14257.98"/>
    <n v="7906.6980000000003"/>
    <n v="3370.0680000000002"/>
    <n v="1425.798"/>
    <x v="61"/>
    <s v="South Carolina, 2010"/>
  </r>
  <r>
    <s v="Edgefield County"/>
    <s v="South Carolina"/>
    <n v="2010"/>
    <n v="26680"/>
    <n v="14469"/>
    <n v="12211"/>
    <n v="1440.72"/>
    <n v="3254.96"/>
    <n v="3361.6800000000003"/>
    <n v="3548.44"/>
    <n v="3975.3199999999997"/>
    <n v="4242.1200000000008"/>
    <n v="3495.08"/>
    <n v="1974.3200000000002"/>
    <n v="1013.84"/>
    <n v="346.84"/>
    <x v="61"/>
    <s v="South Carolina, 2010"/>
  </r>
  <r>
    <s v="Fairfield County"/>
    <s v="South Carolina"/>
    <n v="2010"/>
    <n v="24040"/>
    <n v="11600"/>
    <n v="12440"/>
    <n v="1490.48"/>
    <n v="3125.2"/>
    <n v="3077.12"/>
    <n v="2524.1999999999998"/>
    <n v="3077.12"/>
    <n v="3846.4"/>
    <n v="3461.76"/>
    <n v="1971.28"/>
    <n v="1033.72"/>
    <n v="432.72"/>
    <x v="61"/>
    <s v="South Carolina, 2010"/>
  </r>
  <r>
    <s v="Florence County"/>
    <s v="South Carolina"/>
    <n v="2010"/>
    <n v="134897"/>
    <n v="63210"/>
    <n v="71687"/>
    <n v="9307.893"/>
    <n v="18480.888999999999"/>
    <n v="18615.786"/>
    <n v="17266.815999999999"/>
    <n v="17941.300999999999"/>
    <n v="19425.168000000001"/>
    <n v="16727.228000000003"/>
    <n v="9712.5839999999989"/>
    <n v="5665.674"/>
    <n v="1753.6610000000001"/>
    <x v="61"/>
    <s v="South Carolina, 2010"/>
  </r>
  <r>
    <s v="Georgetown County"/>
    <s v="South Carolina"/>
    <n v="2010"/>
    <n v="60236"/>
    <n v="28764"/>
    <n v="31472"/>
    <n v="3433.4520000000002"/>
    <n v="7409.0280000000002"/>
    <n v="6686.1959999999999"/>
    <n v="5481.4760000000006"/>
    <n v="7469.2640000000001"/>
    <n v="8794.4560000000001"/>
    <n v="9517.2880000000005"/>
    <n v="6866.9040000000005"/>
    <n v="3072.0360000000001"/>
    <n v="1385.4280000000001"/>
    <x v="61"/>
    <s v="South Carolina, 2010"/>
  </r>
  <r>
    <s v="Greenville County"/>
    <s v="South Carolina"/>
    <n v="2010"/>
    <n v="436437"/>
    <n v="211909"/>
    <n v="224528"/>
    <n v="30114.152999999998"/>
    <n v="58046.120999999999"/>
    <n v="58918.994999999995"/>
    <n v="58918.994999999995"/>
    <n v="63283.365000000005"/>
    <n v="63283.365000000005"/>
    <n v="49753.817999999999"/>
    <n v="30550.590000000004"/>
    <n v="17457.48"/>
    <n v="6546.5550000000003"/>
    <x v="61"/>
    <s v="South Carolina, 2010"/>
  </r>
  <r>
    <s v="Greenwood County"/>
    <s v="South Carolina"/>
    <n v="2010"/>
    <n v="68890"/>
    <n v="32398"/>
    <n v="36492"/>
    <n v="4546.74"/>
    <n v="8955.7000000000007"/>
    <n v="10126.83"/>
    <n v="8404.58"/>
    <n v="9231.2599999999984"/>
    <n v="9437.93"/>
    <n v="8129.02"/>
    <n v="5304.53"/>
    <n v="3444.5"/>
    <n v="1446.69"/>
    <x v="61"/>
    <s v="South Carolina, 2010"/>
  </r>
  <r>
    <s v="Hampton County"/>
    <s v="South Carolina"/>
    <n v="2010"/>
    <n v="21173"/>
    <n v="10793"/>
    <n v="10380"/>
    <n v="1460.9369999999999"/>
    <n v="2794.8360000000002"/>
    <n v="2858.355"/>
    <n v="2667.7979999999998"/>
    <n v="2943.0469999999996"/>
    <n v="3091.2579999999998"/>
    <n v="2540.7600000000002"/>
    <n v="1609.1479999999999"/>
    <n v="825.74699999999996"/>
    <n v="338.76799999999997"/>
    <x v="61"/>
    <s v="South Carolina, 2010"/>
  </r>
  <r>
    <s v="Jasper County"/>
    <s v="South Carolina"/>
    <n v="2010"/>
    <n v="23634"/>
    <n v="12594"/>
    <n v="11040"/>
    <n v="1843.452"/>
    <n v="3096.0540000000001"/>
    <n v="3781.4399999999996"/>
    <n v="3096.0540000000001"/>
    <n v="3261.4920000000002"/>
    <n v="3237.8580000000002"/>
    <n v="2623.3739999999998"/>
    <n v="1630.7460000000001"/>
    <n v="827.19"/>
    <n v="236.34"/>
    <x v="61"/>
    <s v="South Carolina, 2010"/>
  </r>
  <r>
    <s v="Kershaw County"/>
    <s v="South Carolina"/>
    <n v="2010"/>
    <n v="60166"/>
    <n v="29183"/>
    <n v="30983"/>
    <n v="4091.288"/>
    <n v="8242.7420000000002"/>
    <n v="7400.4179999999997"/>
    <n v="6798.7579999999998"/>
    <n v="8242.7420000000002"/>
    <n v="9325.73"/>
    <n v="7881.746000000001"/>
    <n v="4692.9480000000003"/>
    <n v="2647.3040000000001"/>
    <n v="962.65599999999995"/>
    <x v="61"/>
    <s v="South Carolina, 2010"/>
  </r>
  <r>
    <s v="Lancaster County"/>
    <s v="South Carolina"/>
    <n v="2010"/>
    <n v="72302"/>
    <n v="35722"/>
    <n v="36580"/>
    <n v="4844.2340000000004"/>
    <n v="9399.26"/>
    <n v="8603.9380000000001"/>
    <n v="9037.75"/>
    <n v="10556.092000000001"/>
    <n v="10049.977999999999"/>
    <n v="9182.3539999999994"/>
    <n v="6434.8780000000006"/>
    <n v="3398.1939999999995"/>
    <n v="867.62400000000002"/>
    <x v="61"/>
    <s v="South Carolina, 2010"/>
  </r>
  <r>
    <s v="Laurens County"/>
    <s v="South Carolina"/>
    <n v="2010"/>
    <n v="67026"/>
    <n v="32636"/>
    <n v="34390"/>
    <n v="4289.6639999999998"/>
    <n v="8512.3019999999997"/>
    <n v="9450.6660000000011"/>
    <n v="7439.8860000000004"/>
    <n v="9048.51"/>
    <n v="10120.925999999999"/>
    <n v="8579.3279999999995"/>
    <n v="5228.0280000000002"/>
    <n v="3150.2219999999998"/>
    <n v="1139.442"/>
    <x v="61"/>
    <s v="South Carolina, 2010"/>
  </r>
  <r>
    <s v="Lee County"/>
    <s v="South Carolina"/>
    <n v="2010"/>
    <n v="19615"/>
    <n v="10075"/>
    <n v="9540"/>
    <n v="1176.9000000000001"/>
    <n v="2589.1799999999998"/>
    <n v="2844.1750000000002"/>
    <n v="2530.335"/>
    <n v="2451.875"/>
    <n v="3079.5550000000003"/>
    <n v="2373.415"/>
    <n v="1392.665"/>
    <n v="980.75"/>
    <n v="176.535"/>
    <x v="61"/>
    <s v="South Carolina, 2010"/>
  </r>
  <r>
    <s v="Lexington County"/>
    <s v="South Carolina"/>
    <n v="2010"/>
    <n v="252563"/>
    <n v="122894"/>
    <n v="129669"/>
    <n v="16921.721000000001"/>
    <n v="34601.131000000001"/>
    <n v="32833.19"/>
    <n v="33085.752999999997"/>
    <n v="36621.635000000002"/>
    <n v="38389.576000000001"/>
    <n v="30307.56"/>
    <n v="17174.284"/>
    <n v="9092.268"/>
    <n v="3535.8820000000001"/>
    <x v="61"/>
    <s v="South Carolina, 2010"/>
  </r>
  <r>
    <s v="McCormick County"/>
    <s v="South Carolina"/>
    <n v="2010"/>
    <n v="10203"/>
    <n v="5453"/>
    <n v="4750"/>
    <n v="418.32299999999998"/>
    <n v="826.44299999999998"/>
    <n v="938.67599999999993"/>
    <n v="1132.5329999999999"/>
    <n v="1316.1869999999999"/>
    <n v="1530.4499999999998"/>
    <n v="1826.337"/>
    <n v="1520.2470000000001"/>
    <n v="612.18000000000006"/>
    <n v="102.03"/>
    <x v="61"/>
    <s v="South Carolina, 2010"/>
  </r>
  <r>
    <s v="Marion County"/>
    <s v="South Carolina"/>
    <n v="2010"/>
    <n v="33568"/>
    <n v="15459"/>
    <n v="18109"/>
    <n v="2282.6239999999998"/>
    <n v="4464.5439999999999"/>
    <n v="4531.68"/>
    <n v="3927.4560000000001"/>
    <n v="4162.4319999999998"/>
    <n v="4900.9279999999999"/>
    <n v="4598.8159999999998"/>
    <n v="2719.0079999999998"/>
    <n v="1577.6959999999999"/>
    <n v="469.952"/>
    <x v="61"/>
    <s v="South Carolina, 2010"/>
  </r>
  <r>
    <s v="Marlboro County"/>
    <s v="South Carolina"/>
    <n v="2010"/>
    <n v="29112"/>
    <n v="15500"/>
    <n v="13612"/>
    <n v="1717.6079999999999"/>
    <n v="3609.8879999999999"/>
    <n v="3697.2240000000002"/>
    <n v="4192.1279999999997"/>
    <n v="4133.9040000000005"/>
    <n v="4395.9120000000003"/>
    <n v="3580.7759999999998"/>
    <n v="2270.7359999999999"/>
    <n v="1106.2560000000001"/>
    <n v="378.45600000000002"/>
    <x v="61"/>
    <s v="South Carolina, 2010"/>
  </r>
  <r>
    <s v="Newberry County"/>
    <s v="South Carolina"/>
    <n v="2010"/>
    <n v="37197"/>
    <n v="18079"/>
    <n v="19118"/>
    <n v="2417.8049999999998"/>
    <n v="4724.0190000000002"/>
    <n v="5058.7919999999995"/>
    <n v="4277.6550000000007"/>
    <n v="4910.0039999999999"/>
    <n v="5281.9740000000002"/>
    <n v="4798.4130000000005"/>
    <n v="3124.5479999999998"/>
    <n v="1711.0620000000001"/>
    <n v="892.72799999999995"/>
    <x v="61"/>
    <s v="South Carolina, 2010"/>
  </r>
  <r>
    <s v="Oconee County"/>
    <s v="South Carolina"/>
    <n v="2010"/>
    <n v="73035"/>
    <n v="35967"/>
    <n v="37068"/>
    <n v="4162.9949999999999"/>
    <n v="8691.1650000000009"/>
    <n v="8691.1650000000009"/>
    <n v="7960.8150000000005"/>
    <n v="9275.4449999999997"/>
    <n v="10590.075000000001"/>
    <n v="10590.075000000001"/>
    <n v="7960.8149999999996"/>
    <n v="4016.9250000000002"/>
    <n v="1241.595"/>
    <x v="61"/>
    <s v="South Carolina, 2010"/>
  </r>
  <r>
    <s v="Orangeburg County"/>
    <s v="South Carolina"/>
    <n v="2010"/>
    <n v="92475"/>
    <n v="43324"/>
    <n v="49151"/>
    <n v="6288.3"/>
    <n v="11559.375"/>
    <n v="15443.325000000001"/>
    <n v="10357.200000000001"/>
    <n v="10912.05"/>
    <n v="12946.5"/>
    <n v="11651.85"/>
    <n v="7490.4750000000004"/>
    <n v="4068.9"/>
    <n v="1664.55"/>
    <x v="61"/>
    <s v="South Carolina, 2010"/>
  </r>
  <r>
    <s v="Pickens County"/>
    <s v="South Carolina"/>
    <n v="2010"/>
    <n v="117823"/>
    <n v="58698"/>
    <n v="59125"/>
    <n v="6480.2650000000003"/>
    <n v="13549.645"/>
    <n v="25803.237000000001"/>
    <n v="13667.468000000001"/>
    <n v="14727.875"/>
    <n v="15434.813"/>
    <n v="13078.352999999999"/>
    <n v="8601.0789999999997"/>
    <n v="4830.7430000000004"/>
    <n v="1767.345"/>
    <x v="61"/>
    <s v="South Carolina, 2010"/>
  </r>
  <r>
    <s v="Richland County"/>
    <s v="South Carolina"/>
    <n v="2010"/>
    <n v="372597"/>
    <n v="181131"/>
    <n v="191466"/>
    <n v="23846.207999999999"/>
    <n v="46947.222000000002"/>
    <n v="71538.624000000011"/>
    <n v="55889.55"/>
    <n v="50300.595000000001"/>
    <n v="50300.595000000001"/>
    <n v="38377.490999999995"/>
    <n v="19375.044000000002"/>
    <n v="11923.103999999999"/>
    <n v="4471.1639999999998"/>
    <x v="61"/>
    <s v="South Carolina, 2010"/>
  </r>
  <r>
    <s v="Saluda County"/>
    <s v="South Carolina"/>
    <n v="2010"/>
    <n v="19567"/>
    <n v="9908"/>
    <n v="9659"/>
    <n v="1369.69"/>
    <n v="2485.009"/>
    <n v="2328.473"/>
    <n v="2582.8440000000001"/>
    <n v="2426.308"/>
    <n v="2856.7820000000002"/>
    <n v="2485.009"/>
    <n v="1761.0300000000002"/>
    <n v="958.78300000000002"/>
    <n v="352.20600000000002"/>
    <x v="61"/>
    <s v="South Carolina, 2010"/>
  </r>
  <r>
    <s v="Spartanburg County"/>
    <s v="South Carolina"/>
    <n v="2010"/>
    <n v="278167"/>
    <n v="135015"/>
    <n v="143152"/>
    <n v="18637.188999999998"/>
    <n v="37552.544999999998"/>
    <n v="38387.046000000002"/>
    <n v="34214.540999999997"/>
    <n v="39499.714"/>
    <n v="40056.047999999995"/>
    <n v="33101.873"/>
    <n v="20584.358"/>
    <n v="12239.348"/>
    <n v="3616.1709999999998"/>
    <x v="61"/>
    <s v="South Carolina, 2010"/>
  </r>
  <r>
    <s v="Sumter County"/>
    <s v="South Carolina"/>
    <n v="2010"/>
    <n v="106601"/>
    <n v="51603"/>
    <n v="54998"/>
    <n v="7888.4740000000002"/>
    <n v="14924.14"/>
    <n v="16416.554"/>
    <n v="13751.529"/>
    <n v="13538.327000000001"/>
    <n v="15137.342000000001"/>
    <n v="11726.11"/>
    <n v="7568.6710000000003"/>
    <n v="4370.6409999999996"/>
    <n v="1385.8130000000001"/>
    <x v="61"/>
    <s v="South Carolina, 2010"/>
  </r>
  <r>
    <s v="Union County"/>
    <s v="South Carolina"/>
    <n v="2010"/>
    <n v="29089"/>
    <n v="13838"/>
    <n v="15251"/>
    <n v="1774.4290000000001"/>
    <n v="3665.2139999999999"/>
    <n v="3519.7690000000002"/>
    <n v="3141.6120000000001"/>
    <n v="3839.748"/>
    <n v="4596.0619999999999"/>
    <n v="3897.9259999999999"/>
    <n v="2588.9209999999998"/>
    <n v="1454.4499999999998"/>
    <n v="639.95799999999997"/>
    <x v="61"/>
    <s v="South Carolina, 2010"/>
  </r>
  <r>
    <s v="York County"/>
    <s v="South Carolina"/>
    <n v="2010"/>
    <n v="214916"/>
    <n v="103721"/>
    <n v="111195"/>
    <n v="15044.12"/>
    <n v="30947.904000000002"/>
    <n v="28798.743999999999"/>
    <n v="27294.332000000002"/>
    <n v="33097.063999999998"/>
    <n v="32022.484000000004"/>
    <n v="24285.508000000002"/>
    <n v="13754.624"/>
    <n v="7522.0599999999995"/>
    <n v="2149.16"/>
    <x v="61"/>
    <s v="South Carolina, 2010"/>
  </r>
  <r>
    <s v="Aurora County"/>
    <s v="South Dakota"/>
    <n v="2010"/>
    <n v="2739"/>
    <n v="1417"/>
    <n v="1322"/>
    <n v="175.29599999999999"/>
    <n v="416.32799999999997"/>
    <n v="254.72699999999998"/>
    <n v="238.29300000000001"/>
    <n v="380.721"/>
    <n v="440.97899999999998"/>
    <n v="331.41899999999998"/>
    <n v="246.51"/>
    <n v="164.34"/>
    <n v="90.387"/>
    <x v="78"/>
    <s v="South Dakota, 2010"/>
  </r>
  <r>
    <s v="Bennett County"/>
    <s v="South Dakota"/>
    <n v="2010"/>
    <n v="3441"/>
    <n v="1687"/>
    <n v="1754"/>
    <n v="361.30500000000001"/>
    <n v="591.85199999999998"/>
    <n v="543.678"/>
    <n v="292.48500000000001"/>
    <n v="368.18700000000001"/>
    <n v="488.62200000000001"/>
    <n v="282.16200000000003"/>
    <n v="227.10599999999999"/>
    <n v="199.57799999999997"/>
    <n v="86.025000000000006"/>
    <x v="78"/>
    <s v="South Dakota, 2010"/>
  </r>
  <r>
    <s v="Brookings County"/>
    <s v="South Dakota"/>
    <n v="2010"/>
    <n v="31250"/>
    <n v="15830"/>
    <n v="15420"/>
    <n v="1906.25"/>
    <n v="3250"/>
    <n v="9906.25"/>
    <n v="4125"/>
    <n v="2875"/>
    <n v="3375"/>
    <n v="2625"/>
    <n v="1531.25"/>
    <n v="1125"/>
    <n v="531.25"/>
    <x v="78"/>
    <s v="South Dakota, 2010"/>
  </r>
  <r>
    <s v="Brown County"/>
    <s v="South Dakota"/>
    <n v="2010"/>
    <n v="36011"/>
    <n v="17478"/>
    <n v="18533"/>
    <n v="2376.7260000000001"/>
    <n v="4501.375"/>
    <n v="5293.6170000000002"/>
    <n v="4285.3090000000002"/>
    <n v="4105.2539999999999"/>
    <n v="5329.6279999999997"/>
    <n v="4069.2430000000004"/>
    <n v="2664.8140000000003"/>
    <n v="2268.6930000000002"/>
    <n v="1080.33"/>
    <x v="78"/>
    <s v="South Dakota, 2010"/>
  </r>
  <r>
    <s v="Gosper County"/>
    <s v="Nebraska"/>
    <n v="2010"/>
    <n v="1932"/>
    <n v="997"/>
    <n v="935"/>
    <n v="222.18"/>
    <n v="386.4"/>
    <n v="390.26400000000001"/>
    <n v="204.79199999999997"/>
    <n v="258.88800000000003"/>
    <n v="237.63600000000002"/>
    <n v="139.10399999999998"/>
    <n v="54.096000000000004"/>
    <n v="30.911999999999999"/>
    <n v="7.7279999999999998"/>
    <x v="74"/>
    <s v="Nebraska, 2010"/>
  </r>
  <r>
    <s v="Butte County"/>
    <s v="South Dakota"/>
    <n v="2010"/>
    <n v="9888"/>
    <n v="4929"/>
    <n v="4959"/>
    <n v="702.048"/>
    <n v="1404.096"/>
    <n v="1077.7919999999999"/>
    <n v="1186.56"/>
    <n v="1117.3440000000001"/>
    <n v="1591.9680000000001"/>
    <n v="1255.7759999999998"/>
    <n v="810.81600000000003"/>
    <n v="553.72799999999995"/>
    <n v="177.98400000000001"/>
    <x v="78"/>
    <s v="South Dakota, 2010"/>
  </r>
  <r>
    <s v="Campbell County"/>
    <s v="South Dakota"/>
    <n v="2010"/>
    <n v="1431"/>
    <n v="715"/>
    <n v="716"/>
    <n v="62.963999999999999"/>
    <n v="171.72"/>
    <n v="121.63499999999999"/>
    <n v="144.53100000000001"/>
    <n v="135.94499999999999"/>
    <n v="237.54599999999999"/>
    <n v="194.61599999999999"/>
    <n v="180.30599999999998"/>
    <n v="148.82400000000001"/>
    <n v="31.481999999999999"/>
    <x v="78"/>
    <s v="South Dakota, 2010"/>
  </r>
  <r>
    <s v="Charles Mix County"/>
    <s v="South Dakota"/>
    <n v="2010"/>
    <n v="9075"/>
    <n v="4457"/>
    <n v="4618"/>
    <n v="753.22500000000002"/>
    <n v="1442.9250000000002"/>
    <n v="1125.3000000000002"/>
    <n v="843.97499999999991"/>
    <n v="1043.625"/>
    <n v="1270.5"/>
    <n v="1007.325"/>
    <n v="716.92499999999995"/>
    <n v="571.72500000000002"/>
    <n v="299.47500000000002"/>
    <x v="78"/>
    <s v="South Dakota, 2010"/>
  </r>
  <r>
    <s v="Clay County"/>
    <s v="South Dakota"/>
    <n v="2010"/>
    <n v="13816"/>
    <n v="6846"/>
    <n v="6970"/>
    <n v="621.72"/>
    <n v="1312.52"/>
    <n v="4973.76"/>
    <n v="1657.92"/>
    <n v="1201.992"/>
    <n v="1436.864"/>
    <n v="1160.5439999999999"/>
    <n v="718.43200000000002"/>
    <n v="442.11199999999997"/>
    <n v="262.50400000000002"/>
    <x v="78"/>
    <s v="South Dakota, 2010"/>
  </r>
  <r>
    <s v="Corson County"/>
    <s v="South Dakota"/>
    <n v="2010"/>
    <n v="4053"/>
    <n v="2042"/>
    <n v="2011"/>
    <n v="380.98200000000003"/>
    <n v="766.01700000000005"/>
    <n v="680.904"/>
    <n v="405.29999999999995"/>
    <n v="514.73099999999999"/>
    <n v="530.94299999999998"/>
    <n v="316.13400000000001"/>
    <n v="231.02100000000002"/>
    <n v="186.43799999999999"/>
    <n v="40.53"/>
    <x v="78"/>
    <s v="South Dakota, 2010"/>
  </r>
  <r>
    <s v="Davison County"/>
    <s v="South Dakota"/>
    <n v="2010"/>
    <n v="19397"/>
    <n v="9691"/>
    <n v="9706"/>
    <n v="1280.202"/>
    <n v="2521.6099999999997"/>
    <n v="2909.55"/>
    <n v="2347.0370000000003"/>
    <n v="2133.67"/>
    <n v="2812.5650000000001"/>
    <n v="2191.8609999999999"/>
    <n v="1396.5839999999998"/>
    <n v="1163.8200000000002"/>
    <n v="659.49800000000005"/>
    <x v="78"/>
    <s v="South Dakota, 2010"/>
  </r>
  <r>
    <s v="Day County"/>
    <s v="South Dakota"/>
    <n v="2010"/>
    <n v="5714"/>
    <n v="2827"/>
    <n v="2887"/>
    <n v="337.12599999999998"/>
    <n v="674.25199999999995"/>
    <n v="599.97"/>
    <n v="445.69200000000001"/>
    <n v="645.68200000000002"/>
    <n v="891.38400000000001"/>
    <n v="817.10200000000009"/>
    <n v="594.25599999999997"/>
    <n v="405.69400000000002"/>
    <n v="297.12799999999999"/>
    <x v="78"/>
    <s v="South Dakota, 2010"/>
  </r>
  <r>
    <s v="Deuel County"/>
    <s v="South Dakota"/>
    <n v="2010"/>
    <n v="4373"/>
    <n v="2240"/>
    <n v="2133"/>
    <n v="253.63399999999999"/>
    <n v="577.2360000000001"/>
    <n v="476.65699999999998"/>
    <n v="450.41899999999998"/>
    <n v="516.01400000000001"/>
    <n v="677.81500000000005"/>
    <n v="559.74400000000003"/>
    <n v="406.68899999999996"/>
    <n v="301.73699999999997"/>
    <n v="144.309"/>
    <x v="78"/>
    <s v="South Dakota, 2010"/>
  </r>
  <r>
    <s v="Dewey County"/>
    <s v="South Dakota"/>
    <n v="2010"/>
    <n v="5354"/>
    <n v="2654"/>
    <n v="2700"/>
    <n v="476.50599999999997"/>
    <n v="1033.3220000000001"/>
    <n v="845.93200000000002"/>
    <n v="658.54200000000003"/>
    <n v="738.85200000000009"/>
    <n v="642.48"/>
    <n v="439.02800000000002"/>
    <n v="246.28399999999999"/>
    <n v="208.80599999999998"/>
    <n v="58.893999999999998"/>
    <x v="78"/>
    <s v="South Dakota, 2010"/>
  </r>
  <r>
    <s v="Upton County"/>
    <s v="Texas"/>
    <n v="2010"/>
    <n v="3046"/>
    <n v="1529"/>
    <n v="1517"/>
    <n v="164.48400000000001"/>
    <n v="371.61200000000002"/>
    <n v="347.24400000000003"/>
    <n v="216.26600000000002"/>
    <n v="295.46199999999999"/>
    <n v="505.63600000000002"/>
    <n v="414.25599999999997"/>
    <n v="298.50799999999998"/>
    <n v="283.27800000000002"/>
    <n v="146.208"/>
    <x v="54"/>
    <s v="Texas, 2010"/>
  </r>
  <r>
    <s v="Edmunds County"/>
    <s v="South Dakota"/>
    <n v="2010"/>
    <n v="4047"/>
    <n v="2080"/>
    <n v="1967"/>
    <n v="214.49100000000001"/>
    <n v="542.298"/>
    <n v="368.27699999999999"/>
    <n v="408.74700000000001"/>
    <n v="376.37099999999998"/>
    <n v="590.86200000000008"/>
    <n v="542.298"/>
    <n v="485.64"/>
    <n v="372.32400000000001"/>
    <n v="145.69200000000001"/>
    <x v="78"/>
    <s v="South Dakota, 2010"/>
  </r>
  <r>
    <s v="Fall River County"/>
    <s v="South Dakota"/>
    <n v="2010"/>
    <n v="7078"/>
    <n v="3770"/>
    <n v="3308"/>
    <n v="318.51"/>
    <n v="736.11200000000008"/>
    <n v="764.42399999999998"/>
    <n v="445.91399999999999"/>
    <n v="559.16200000000003"/>
    <n v="1373.1320000000001"/>
    <n v="1281.1179999999999"/>
    <n v="608.70800000000008"/>
    <n v="629.94200000000001"/>
    <n v="353.9"/>
    <x v="78"/>
    <s v="South Dakota, 2010"/>
  </r>
  <r>
    <s v="Faulk County"/>
    <s v="South Dakota"/>
    <n v="2010"/>
    <n v="2386"/>
    <n v="1127"/>
    <n v="1259"/>
    <n v="164.63399999999999"/>
    <n v="274.39"/>
    <n v="262.46000000000004"/>
    <n v="202.81"/>
    <n v="317.33800000000002"/>
    <n v="386.53200000000004"/>
    <n v="272.00400000000002"/>
    <n v="245.75800000000001"/>
    <n v="176.56399999999999"/>
    <n v="78.738"/>
    <x v="78"/>
    <s v="South Dakota, 2010"/>
  </r>
  <r>
    <s v="Grant County"/>
    <s v="South Dakota"/>
    <n v="2010"/>
    <n v="7382"/>
    <n v="3726"/>
    <n v="3656"/>
    <n v="413.392"/>
    <n v="922.75"/>
    <n v="782.49199999999996"/>
    <n v="804.63799999999992"/>
    <n v="826.78399999999999"/>
    <n v="1269.704"/>
    <n v="981.80600000000004"/>
    <n v="664.38"/>
    <n v="531.50400000000002"/>
    <n v="177.16800000000001"/>
    <x v="78"/>
    <s v="South Dakota, 2010"/>
  </r>
  <r>
    <s v="Gregory County"/>
    <s v="South Dakota"/>
    <n v="2010"/>
    <n v="4272"/>
    <n v="2165"/>
    <n v="2107"/>
    <n v="213.6"/>
    <n v="516.91200000000003"/>
    <n v="414.38400000000001"/>
    <n v="363.12"/>
    <n v="474.19200000000001"/>
    <n v="666.43200000000002"/>
    <n v="589.53600000000006"/>
    <n v="452.83199999999999"/>
    <n v="380.20799999999997"/>
    <n v="205.05600000000001"/>
    <x v="78"/>
    <s v="South Dakota, 2010"/>
  </r>
  <r>
    <s v="Haakon County"/>
    <s v="South Dakota"/>
    <n v="2010"/>
    <n v="1886"/>
    <n v="910"/>
    <n v="976"/>
    <n v="103.73"/>
    <n v="203.68799999999999"/>
    <n v="122.59"/>
    <n v="190.48599999999999"/>
    <n v="190.48599999999999"/>
    <n v="347.024"/>
    <n v="258.38200000000001"/>
    <n v="201.80199999999999"/>
    <n v="109.38800000000001"/>
    <n v="162.196"/>
    <x v="78"/>
    <s v="South Dakota, 2010"/>
  </r>
  <r>
    <s v="Tripp County"/>
    <s v="South Dakota"/>
    <n v="2010"/>
    <n v="5761"/>
    <n v="2953"/>
    <n v="2808"/>
    <n v="518.49"/>
    <n v="892.95500000000004"/>
    <n v="708.60300000000007"/>
    <n v="581.86099999999999"/>
    <n v="656.75400000000002"/>
    <n v="748.93000000000006"/>
    <n v="610.66599999999994"/>
    <n v="455.11900000000003"/>
    <n v="357.18200000000002"/>
    <n v="224.679"/>
    <x v="78"/>
    <s v="South Dakota, 2010"/>
  </r>
  <r>
    <s v="Hand County"/>
    <s v="South Dakota"/>
    <n v="2010"/>
    <n v="3402"/>
    <n v="1721"/>
    <n v="1681"/>
    <n v="166.69800000000001"/>
    <n v="411.642"/>
    <n v="282.36599999999999"/>
    <n v="336.798"/>
    <n v="374.22"/>
    <n v="540.91800000000001"/>
    <n v="425.25"/>
    <n v="360.61199999999997"/>
    <n v="336.798"/>
    <n v="163.29599999999999"/>
    <x v="78"/>
    <s v="South Dakota, 2010"/>
  </r>
  <r>
    <s v="Hanson County"/>
    <s v="South Dakota"/>
    <n v="2010"/>
    <n v="3382"/>
    <n v="1747"/>
    <n v="1635"/>
    <n v="321.29000000000002"/>
    <n v="615.524"/>
    <n v="328.05399999999997"/>
    <n v="368.63800000000003"/>
    <n v="463.334"/>
    <n v="527.59199999999998"/>
    <n v="267.178"/>
    <n v="260.41399999999999"/>
    <n v="202.92000000000002"/>
    <n v="33.82"/>
    <x v="78"/>
    <s v="South Dakota, 2010"/>
  </r>
  <r>
    <s v="Harding County"/>
    <s v="South Dakota"/>
    <n v="2010"/>
    <n v="1250"/>
    <n v="620"/>
    <n v="630"/>
    <n v="50"/>
    <n v="148.75"/>
    <n v="176.25"/>
    <n v="81.25"/>
    <n v="157.5"/>
    <n v="246.25"/>
    <n v="182.5"/>
    <n v="96.25"/>
    <n v="72.5"/>
    <n v="38.75"/>
    <x v="78"/>
    <s v="South Dakota, 2010"/>
  </r>
  <r>
    <s v="Hughes County"/>
    <s v="South Dakota"/>
    <n v="2010"/>
    <n v="16827"/>
    <n v="8068"/>
    <n v="8759"/>
    <n v="1043.2739999999999"/>
    <n v="2288.4720000000002"/>
    <n v="1985.5860000000002"/>
    <n v="2069.721"/>
    <n v="2288.4720000000002"/>
    <n v="2725.9740000000002"/>
    <n v="2137.029"/>
    <n v="1127.4090000000001"/>
    <n v="689.90700000000004"/>
    <n v="471.15600000000001"/>
    <x v="78"/>
    <s v="South Dakota, 2010"/>
  </r>
  <r>
    <s v="Hutchinson County"/>
    <s v="South Dakota"/>
    <n v="2010"/>
    <n v="7388"/>
    <n v="3583"/>
    <n v="3805"/>
    <n v="391.56400000000002"/>
    <n v="1004.768"/>
    <n v="753.57600000000002"/>
    <n v="598.428"/>
    <n v="805.29200000000003"/>
    <n v="1086.0360000000001"/>
    <n v="864.39599999999996"/>
    <n v="731.41200000000003"/>
    <n v="760.96399999999994"/>
    <n v="398.952"/>
    <x v="78"/>
    <s v="South Dakota, 2010"/>
  </r>
  <r>
    <s v="Hyde County"/>
    <s v="South Dakota"/>
    <n v="2010"/>
    <n v="1520"/>
    <n v="785"/>
    <n v="735"/>
    <n v="104.88"/>
    <n v="221.92000000000002"/>
    <n v="127.68"/>
    <n v="155.04000000000002"/>
    <n v="152"/>
    <n v="221.92000000000002"/>
    <n v="164.16"/>
    <n v="176.32"/>
    <n v="115.52"/>
    <n v="82.08"/>
    <x v="78"/>
    <s v="South Dakota, 2010"/>
  </r>
  <r>
    <s v="Jackson County"/>
    <s v="South Dakota"/>
    <n v="2010"/>
    <n v="2991"/>
    <n v="1519"/>
    <n v="1472"/>
    <n v="245.262"/>
    <n v="625.11900000000003"/>
    <n v="523.42499999999995"/>
    <n v="242.27100000000002"/>
    <n v="418.74"/>
    <n v="373.875"/>
    <n v="269.19"/>
    <n v="164.505"/>
    <n v="80.757000000000005"/>
    <n v="44.865000000000002"/>
    <x v="78"/>
    <s v="South Dakota, 2010"/>
  </r>
  <r>
    <s v="Jerauld County"/>
    <s v="South Dakota"/>
    <n v="2010"/>
    <n v="2038"/>
    <n v="1032"/>
    <n v="1006"/>
    <n v="124.318"/>
    <n v="154.88800000000001"/>
    <n v="199.72399999999999"/>
    <n v="175.268"/>
    <n v="193.61"/>
    <n v="283.28199999999998"/>
    <n v="319.96600000000001"/>
    <n v="230.29399999999998"/>
    <n v="220.10399999999998"/>
    <n v="132.47"/>
    <x v="78"/>
    <s v="South Dakota, 2010"/>
  </r>
  <r>
    <s v="Jones County"/>
    <s v="South Dakota"/>
    <n v="2010"/>
    <n v="1076"/>
    <n v="511"/>
    <n v="565"/>
    <n v="60.256"/>
    <n v="148.488"/>
    <n v="154.94400000000002"/>
    <n v="83.927999999999997"/>
    <n v="97.915999999999997"/>
    <n v="210.89600000000002"/>
    <n v="128.04400000000001"/>
    <n v="124.816"/>
    <n v="50.572000000000003"/>
    <n v="15.064"/>
    <x v="78"/>
    <s v="South Dakota, 2010"/>
  </r>
  <r>
    <s v="Hickman County"/>
    <s v="Tennessee"/>
    <n v="2010"/>
    <n v="23670"/>
    <n v="11846"/>
    <n v="11824"/>
    <n v="1301.8499999999999"/>
    <n v="2461.6799999999998"/>
    <n v="4520.9699999999993"/>
    <n v="2461.6799999999998"/>
    <n v="2438.0100000000002"/>
    <n v="3597.84"/>
    <n v="3077.1000000000004"/>
    <n v="1869.93"/>
    <n v="1467.54"/>
    <n v="473.4"/>
    <x v="83"/>
    <s v="Tennessee, 2010"/>
  </r>
  <r>
    <s v="Lincoln County"/>
    <s v="South Dakota"/>
    <n v="2010"/>
    <n v="41289"/>
    <n v="20617"/>
    <n v="20672"/>
    <n v="4005.0329999999999"/>
    <n v="6647.5290000000005"/>
    <n v="4541.7900000000009"/>
    <n v="6936.5519999999997"/>
    <n v="6069.4830000000002"/>
    <n v="5615.3040000000001"/>
    <n v="3839.877"/>
    <n v="1858.0049999999999"/>
    <n v="1279.9589999999998"/>
    <n v="536.75699999999995"/>
    <x v="78"/>
    <s v="South Dakota, 2010"/>
  </r>
  <r>
    <s v="McCook County"/>
    <s v="South Dakota"/>
    <n v="2010"/>
    <n v="5639"/>
    <n v="2819"/>
    <n v="2820"/>
    <n v="377.81299999999999"/>
    <n v="795.09899999999993"/>
    <n v="563.9"/>
    <n v="620.29"/>
    <n v="665.40200000000004"/>
    <n v="868.40599999999995"/>
    <n v="682.31899999999996"/>
    <n v="473.67600000000004"/>
    <n v="411.64700000000005"/>
    <n v="191.726"/>
    <x v="78"/>
    <s v="South Dakota, 2010"/>
  </r>
  <r>
    <s v="Marshall County"/>
    <s v="South Dakota"/>
    <n v="2010"/>
    <n v="4618"/>
    <n v="2493"/>
    <n v="2125"/>
    <n v="337.11399999999998"/>
    <n v="637.28399999999999"/>
    <n v="531.06999999999994"/>
    <n v="438.71"/>
    <n v="452.56399999999996"/>
    <n v="720.40800000000002"/>
    <n v="618.8119999999999"/>
    <n v="411.00199999999995"/>
    <n v="295.55200000000002"/>
    <n v="175.48400000000001"/>
    <x v="78"/>
    <s v="South Dakota, 2010"/>
  </r>
  <r>
    <s v="Meade County"/>
    <s v="South Dakota"/>
    <n v="2010"/>
    <n v="25156"/>
    <n v="12794"/>
    <n v="12362"/>
    <n v="1861.5440000000001"/>
    <n v="3572.152"/>
    <n v="3597.308"/>
    <n v="3345.748"/>
    <n v="2968.4080000000004"/>
    <n v="3848.8679999999999"/>
    <n v="3069.0320000000002"/>
    <n v="1559.672"/>
    <n v="880.46"/>
    <n v="452.80799999999999"/>
    <x v="78"/>
    <s v="South Dakota, 2010"/>
  </r>
  <r>
    <s v="Mellette County"/>
    <s v="South Dakota"/>
    <n v="2010"/>
    <n v="2032"/>
    <n v="997"/>
    <n v="1035"/>
    <n v="209.29599999999999"/>
    <n v="375.91999999999996"/>
    <n v="249.93599999999998"/>
    <n v="239.77600000000001"/>
    <n v="186.94399999999999"/>
    <n v="272.28800000000001"/>
    <n v="223.51999999999998"/>
    <n v="130.048"/>
    <n v="105.664"/>
    <n v="40.64"/>
    <x v="78"/>
    <s v="South Dakota, 2010"/>
  </r>
  <r>
    <s v="Miner County"/>
    <s v="South Dakota"/>
    <n v="2010"/>
    <n v="2411"/>
    <n v="1201"/>
    <n v="1210"/>
    <n v="115.72799999999999"/>
    <n v="284.49799999999999"/>
    <n v="197.702"/>
    <n v="224.22300000000001"/>
    <n v="274.85400000000004"/>
    <n v="414.69200000000001"/>
    <n v="318.25199999999995"/>
    <n v="231.45599999999999"/>
    <n v="284.49799999999999"/>
    <n v="65.096999999999994"/>
    <x v="78"/>
    <s v="South Dakota, 2010"/>
  </r>
  <r>
    <s v="Minnehaha County"/>
    <s v="South Dakota"/>
    <n v="2010"/>
    <n v="165799"/>
    <n v="82618"/>
    <n v="83181"/>
    <n v="12434.924999999999"/>
    <n v="22051.267"/>
    <n v="23875.055999999997"/>
    <n v="24869.85"/>
    <n v="22548.663999999997"/>
    <n v="24040.855"/>
    <n v="17574.694"/>
    <n v="9118.9449999999997"/>
    <n v="6134.5630000000001"/>
    <n v="2818.5830000000001"/>
    <x v="78"/>
    <s v="South Dakota, 2010"/>
  </r>
  <r>
    <s v="Moody County"/>
    <s v="South Dakota"/>
    <n v="2010"/>
    <n v="6511"/>
    <n v="3260"/>
    <n v="3251"/>
    <n v="468.79199999999997"/>
    <n v="892.00700000000006"/>
    <n v="781.31999999999994"/>
    <n v="670.63300000000004"/>
    <n v="878.9849999999999"/>
    <n v="1054.7820000000002"/>
    <n v="781.32"/>
    <n v="514.36900000000003"/>
    <n v="299.50599999999997"/>
    <n v="156.26400000000001"/>
    <x v="78"/>
    <s v="South Dakota, 2010"/>
  </r>
  <r>
    <s v="Pennington County"/>
    <s v="South Dakota"/>
    <n v="2010"/>
    <n v="97922"/>
    <n v="48590"/>
    <n v="49332"/>
    <n v="7246.2280000000001"/>
    <n v="13121.548000000001"/>
    <n v="13611.157999999999"/>
    <n v="13219.47"/>
    <n v="11946.484"/>
    <n v="14786.222"/>
    <n v="11261.029999999999"/>
    <n v="6560.7739999999994"/>
    <n v="4504.4120000000003"/>
    <n v="1762.596"/>
    <x v="78"/>
    <s v="South Dakota, 2010"/>
  </r>
  <r>
    <s v="Perkins County"/>
    <s v="South Dakota"/>
    <n v="2010"/>
    <n v="2976"/>
    <n v="1539"/>
    <n v="1437"/>
    <n v="175.584"/>
    <n v="377.952"/>
    <n v="261.88800000000003"/>
    <n v="279.74400000000003"/>
    <n v="312.48"/>
    <n v="449.37599999999998"/>
    <n v="461.28"/>
    <n v="282.72000000000003"/>
    <n v="241.05600000000001"/>
    <n v="133.91999999999999"/>
    <x v="78"/>
    <s v="South Dakota, 2010"/>
  </r>
  <r>
    <s v="Potter County"/>
    <s v="South Dakota"/>
    <n v="2010"/>
    <n v="2380"/>
    <n v="1197"/>
    <n v="1183"/>
    <n v="99.96"/>
    <n v="268.94"/>
    <n v="252.27999999999997"/>
    <n v="119"/>
    <n v="254.66"/>
    <n v="397.46"/>
    <n v="352.24"/>
    <n v="259.41999999999996"/>
    <n v="252.28"/>
    <n v="121.38"/>
    <x v="78"/>
    <s v="South Dakota, 2010"/>
  </r>
  <r>
    <s v="Roberts County"/>
    <s v="South Dakota"/>
    <n v="2010"/>
    <n v="10033"/>
    <n v="5044"/>
    <n v="4989"/>
    <n v="792.60699999999997"/>
    <n v="1565.1480000000001"/>
    <n v="1294.2570000000001"/>
    <n v="933.06899999999996"/>
    <n v="1133.729"/>
    <n v="1374.521"/>
    <n v="1224.0259999999998"/>
    <n v="923.03599999999994"/>
    <n v="581.91399999999999"/>
    <n v="220.726"/>
    <x v="78"/>
    <s v="South Dakota, 2010"/>
  </r>
  <r>
    <s v="Shannon County"/>
    <s v="South Dakota"/>
    <n v="2010"/>
    <n v="13437"/>
    <n v="6553"/>
    <n v="6884"/>
    <n v="1558.692"/>
    <n v="2835.2069999999999"/>
    <n v="2848.6440000000002"/>
    <n v="1599.0029999999999"/>
    <n v="1639.3140000000001"/>
    <n v="1330.2629999999999"/>
    <n v="886.8420000000001"/>
    <n v="497.16899999999998"/>
    <n v="188.11800000000002"/>
    <n v="40.311"/>
    <x v="78"/>
    <s v="South Dakota, 2010"/>
  </r>
  <r>
    <s v="Spink County"/>
    <s v="South Dakota"/>
    <n v="2010"/>
    <n v="6518"/>
    <n v="3312"/>
    <n v="3206"/>
    <n v="378.04399999999998"/>
    <n v="886.44800000000009"/>
    <n v="769.12400000000002"/>
    <n v="573.58399999999995"/>
    <n v="716.98"/>
    <n v="1029.8440000000001"/>
    <n v="834.30399999999997"/>
    <n v="586.62"/>
    <n v="488.85"/>
    <n v="254.202"/>
    <x v="78"/>
    <s v="South Dakota, 2010"/>
  </r>
  <r>
    <s v="Stanley County"/>
    <s v="South Dakota"/>
    <n v="2010"/>
    <n v="2896"/>
    <n v="1426"/>
    <n v="1470"/>
    <n v="185.34399999999999"/>
    <n v="330.14400000000001"/>
    <n v="353.31200000000001"/>
    <n v="335.93599999999998"/>
    <n v="367.79200000000003"/>
    <n v="362"/>
    <n v="558.928"/>
    <n v="275.12"/>
    <n v="89.77600000000001"/>
    <n v="31.856000000000002"/>
    <x v="78"/>
    <s v="South Dakota, 2010"/>
  </r>
  <r>
    <s v="Sully County"/>
    <s v="South Dakota"/>
    <n v="2010"/>
    <n v="1328"/>
    <n v="705"/>
    <n v="623"/>
    <n v="57.103999999999999"/>
    <n v="150.06399999999999"/>
    <n v="171.31200000000001"/>
    <n v="78.352000000000004"/>
    <n v="154.048"/>
    <n v="270.91199999999998"/>
    <n v="220.44799999999998"/>
    <n v="122.17599999999999"/>
    <n v="78.352000000000004"/>
    <n v="25.231999999999999"/>
    <x v="78"/>
    <s v="South Dakota, 2010"/>
  </r>
  <r>
    <s v="Todd County"/>
    <s v="South Dakota"/>
    <n v="2010"/>
    <n v="9575"/>
    <n v="4674"/>
    <n v="4901"/>
    <n v="1149"/>
    <n v="2087.35"/>
    <n v="1771.375"/>
    <n v="1120.2750000000001"/>
    <n v="986.22500000000002"/>
    <n v="1216.0250000000001"/>
    <n v="756.42499999999995"/>
    <n v="315.97500000000002"/>
    <n v="134.05000000000001"/>
    <n v="47.875"/>
    <x v="78"/>
    <s v="South Dakota, 2010"/>
  </r>
  <r>
    <s v="Turner County"/>
    <s v="South Dakota"/>
    <n v="2010"/>
    <n v="8368"/>
    <n v="4194"/>
    <n v="4174"/>
    <n v="493.71199999999999"/>
    <n v="1129.6799999999998"/>
    <n v="887.00799999999992"/>
    <n v="845.16800000000001"/>
    <n v="1004.1600000000001"/>
    <n v="1330.5119999999999"/>
    <n v="1054.3679999999999"/>
    <n v="711.28"/>
    <n v="619.23199999999997"/>
    <n v="276.14400000000001"/>
    <x v="78"/>
    <s v="South Dakota, 2010"/>
  </r>
  <r>
    <s v="Union County"/>
    <s v="South Dakota"/>
    <n v="2010"/>
    <n v="13903"/>
    <n v="7099"/>
    <n v="6804"/>
    <n v="889.79200000000003"/>
    <n v="2002.0319999999999"/>
    <n v="1557.136"/>
    <n v="1612.748"/>
    <n v="1890.808"/>
    <n v="2168.8679999999999"/>
    <n v="1807.39"/>
    <n v="973.21"/>
    <n v="792.471"/>
    <n v="222.44800000000001"/>
    <x v="78"/>
    <s v="South Dakota, 2010"/>
  </r>
  <r>
    <s v="Walworth County"/>
    <s v="South Dakota"/>
    <n v="2010"/>
    <n v="5408"/>
    <n v="2821"/>
    <n v="2587"/>
    <n v="383.96800000000002"/>
    <n v="621.91999999999996"/>
    <n v="378.56"/>
    <n v="611.10400000000004"/>
    <n v="562.43200000000002"/>
    <n v="794.976"/>
    <n v="751.71199999999999"/>
    <n v="605.69599999999991"/>
    <n v="411.00800000000004"/>
    <n v="286.62400000000002"/>
    <x v="78"/>
    <s v="South Dakota, 2010"/>
  </r>
  <r>
    <s v="Yankton County"/>
    <s v="South Dakota"/>
    <n v="2010"/>
    <n v="22216"/>
    <n v="11374"/>
    <n v="10842"/>
    <n v="1199.664"/>
    <n v="2777"/>
    <n v="2821.4319999999998"/>
    <n v="2599.2719999999999"/>
    <n v="2954.7280000000001"/>
    <n v="3665.6400000000003"/>
    <n v="2599.2719999999999"/>
    <n v="1666.1999999999998"/>
    <n v="1177.4480000000001"/>
    <n v="710.91200000000003"/>
    <x v="78"/>
    <s v="South Dakota, 2010"/>
  </r>
  <r>
    <s v="Ziebach County"/>
    <s v="South Dakota"/>
    <n v="2010"/>
    <n v="2765"/>
    <n v="1366"/>
    <n v="1399"/>
    <n v="320.74"/>
    <n v="591.71"/>
    <n v="431.34000000000003"/>
    <n v="304.14999999999998"/>
    <n v="306.91500000000002"/>
    <n v="431.34000000000003"/>
    <n v="163.13499999999999"/>
    <n v="143.78"/>
    <n v="49.769999999999996"/>
    <n v="22.12"/>
    <x v="78"/>
    <s v="South Dakota, 2010"/>
  </r>
  <r>
    <s v="Anderson County"/>
    <s v="Tennessee"/>
    <n v="2010"/>
    <n v="74257"/>
    <n v="36070"/>
    <n v="38187"/>
    <n v="4306.9059999999999"/>
    <n v="9133.6110000000008"/>
    <n v="8836.5830000000005"/>
    <n v="8094.0130000000008"/>
    <n v="9876.1810000000005"/>
    <n v="11361.321"/>
    <n v="10024.695"/>
    <n v="6237.5879999999997"/>
    <n v="4381.1630000000005"/>
    <n v="1930.682"/>
    <x v="83"/>
    <s v="Tennessee, 2010"/>
  </r>
  <r>
    <s v="Bedford County"/>
    <s v="Tennessee"/>
    <n v="2010"/>
    <n v="44172"/>
    <n v="21834"/>
    <n v="22338"/>
    <n v="3401.2440000000001"/>
    <n v="6493.2839999999997"/>
    <n v="5565.6720000000005"/>
    <n v="6095.7359999999999"/>
    <n v="6272.424"/>
    <n v="5874.8760000000002"/>
    <n v="4991.4359999999997"/>
    <n v="3047.8679999999999"/>
    <n v="1590.192"/>
    <n v="839.26800000000003"/>
    <x v="83"/>
    <s v="Tennessee, 2010"/>
  </r>
  <r>
    <s v="Benton County"/>
    <s v="Tennessee"/>
    <n v="2010"/>
    <n v="16456"/>
    <n v="8100"/>
    <n v="8356"/>
    <n v="839.25599999999997"/>
    <n v="1859.528"/>
    <n v="1760.7919999999999"/>
    <n v="1678.5120000000002"/>
    <n v="2089.9120000000003"/>
    <n v="2484.8559999999998"/>
    <n v="2567.136"/>
    <n v="1859.528"/>
    <n v="954.44800000000009"/>
    <n v="362.03199999999998"/>
    <x v="83"/>
    <s v="Tennessee, 2010"/>
  </r>
  <r>
    <s v="Bledsoe County"/>
    <s v="Tennessee"/>
    <n v="2010"/>
    <n v="12946"/>
    <n v="7052"/>
    <n v="5894"/>
    <n v="608.46199999999999"/>
    <n v="1527.6279999999999"/>
    <n v="1424.06"/>
    <n v="1708.8719999999998"/>
    <n v="1954.846"/>
    <n v="1967.7919999999999"/>
    <n v="1812.44"/>
    <n v="1165.1400000000001"/>
    <n v="595.51600000000008"/>
    <n v="155.352"/>
    <x v="83"/>
    <s v="Tennessee, 2010"/>
  </r>
  <r>
    <s v="Blount County"/>
    <s v="Tennessee"/>
    <n v="2010"/>
    <n v="121140"/>
    <n v="58715"/>
    <n v="62425"/>
    <n v="6904.98"/>
    <n v="15505.92"/>
    <n v="14657.939999999999"/>
    <n v="14173.380000000001"/>
    <n v="17080.739999999998"/>
    <n v="18292.14"/>
    <n v="16232.76"/>
    <n v="10539.18"/>
    <n v="5935.86"/>
    <n v="2059.38"/>
    <x v="83"/>
    <s v="Tennessee, 2010"/>
  </r>
  <r>
    <s v="Bradley County"/>
    <s v="Tennessee"/>
    <n v="2010"/>
    <n v="97192"/>
    <n v="47287"/>
    <n v="49905"/>
    <n v="6123.0959999999995"/>
    <n v="12829.344000000001"/>
    <n v="13606.88"/>
    <n v="12440.575999999999"/>
    <n v="13898.455999999998"/>
    <n v="13606.88"/>
    <n v="11565.848"/>
    <n v="7775.36"/>
    <n v="4179.2560000000003"/>
    <n v="1263.4960000000001"/>
    <x v="83"/>
    <s v="Tennessee, 2010"/>
  </r>
  <r>
    <s v="Campbell County"/>
    <s v="Tennessee"/>
    <n v="2010"/>
    <n v="40623"/>
    <n v="19824"/>
    <n v="20799"/>
    <n v="2356.134"/>
    <n v="5037.2520000000004"/>
    <n v="4712.268"/>
    <n v="4793.5140000000001"/>
    <n v="5727.8429999999998"/>
    <n v="5768.4660000000003"/>
    <n v="5484.1049999999996"/>
    <n v="3981.0540000000001"/>
    <n v="2112.3959999999997"/>
    <n v="649.96799999999996"/>
    <x v="83"/>
    <s v="Tennessee, 2010"/>
  </r>
  <r>
    <s v="Cannon County"/>
    <s v="Tennessee"/>
    <n v="2010"/>
    <n v="13631"/>
    <n v="6812"/>
    <n v="6819"/>
    <n v="790.59799999999996"/>
    <n v="1744.768"/>
    <n v="1690.2440000000001"/>
    <n v="1513.0410000000002"/>
    <n v="1962.864"/>
    <n v="2153.6979999999999"/>
    <n v="1676.6130000000001"/>
    <n v="1226.79"/>
    <n v="695.18100000000004"/>
    <n v="177.203"/>
    <x v="83"/>
    <s v="Tennessee, 2010"/>
  </r>
  <r>
    <s v="Carroll County"/>
    <s v="Tennessee"/>
    <n v="2010"/>
    <n v="28644"/>
    <n v="13757"/>
    <n v="14887"/>
    <n v="1718.64"/>
    <n v="3523.212"/>
    <n v="3838.2960000000003"/>
    <n v="3093.5520000000001"/>
    <n v="3752.364"/>
    <n v="3952.8719999999998"/>
    <n v="3752.3639999999996"/>
    <n v="2663.8919999999998"/>
    <n v="1718.6399999999999"/>
    <n v="658.81200000000001"/>
    <x v="83"/>
    <s v="Tennessee, 2010"/>
  </r>
  <r>
    <s v="Carter County"/>
    <s v="Tennessee"/>
    <n v="2010"/>
    <n v="57710"/>
    <n v="28260"/>
    <n v="29450"/>
    <n v="3000.92"/>
    <n v="6636.65"/>
    <n v="7675.43"/>
    <n v="6521.23"/>
    <n v="7963.98"/>
    <n v="8483.369999999999"/>
    <n v="7790.85"/>
    <n v="5482.45"/>
    <n v="3116.34"/>
    <n v="981.07"/>
    <x v="83"/>
    <s v="Tennessee, 2010"/>
  </r>
  <r>
    <s v="Cheatham County"/>
    <s v="Tennessee"/>
    <n v="2010"/>
    <n v="38809"/>
    <n v="19482"/>
    <n v="19327"/>
    <n v="2483.7759999999998"/>
    <n v="5588.4960000000001"/>
    <n v="4812.3159999999998"/>
    <n v="4501.8440000000001"/>
    <n v="6287.058"/>
    <n v="6519.9120000000003"/>
    <n v="4579.4619999999995"/>
    <n v="2561.3940000000002"/>
    <n v="1086.652"/>
    <n v="426.899"/>
    <x v="83"/>
    <s v="Tennessee, 2010"/>
  </r>
  <r>
    <s v="Chester County"/>
    <s v="Tennessee"/>
    <n v="2010"/>
    <n v="16793"/>
    <n v="8111"/>
    <n v="8682"/>
    <n v="957.20100000000002"/>
    <n v="2334.2269999999999"/>
    <n v="2871.6030000000001"/>
    <n v="1981.5740000000001"/>
    <n v="2115.9179999999997"/>
    <n v="2233.4690000000001"/>
    <n v="1914.402"/>
    <n v="1326.6469999999999"/>
    <n v="923.61500000000001"/>
    <n v="167.93"/>
    <x v="83"/>
    <s v="Tennessee, 2010"/>
  </r>
  <r>
    <s v="Claiborne County"/>
    <s v="Tennessee"/>
    <n v="2010"/>
    <n v="31901"/>
    <n v="15636"/>
    <n v="16265"/>
    <n v="1690.7529999999999"/>
    <n v="3796.2190000000001"/>
    <n v="4370.4369999999999"/>
    <n v="3668.6149999999998"/>
    <n v="4466.1399999999994"/>
    <n v="4498.0410000000002"/>
    <n v="4498.0409999999993"/>
    <n v="2934.8919999999998"/>
    <n v="1371.7429999999999"/>
    <n v="542.31700000000001"/>
    <x v="83"/>
    <s v="Tennessee, 2010"/>
  </r>
  <r>
    <s v="Clay County"/>
    <s v="Tennessee"/>
    <n v="2010"/>
    <n v="7888"/>
    <n v="3830"/>
    <n v="4058"/>
    <n v="307.63200000000001"/>
    <n v="836.12800000000004"/>
    <n v="859.79199999999992"/>
    <n v="702.03199999999993"/>
    <n v="986"/>
    <n v="1333.0720000000001"/>
    <n v="1151.6480000000001"/>
    <n v="1159.5360000000001"/>
    <n v="418.06399999999996"/>
    <n v="141.98400000000001"/>
    <x v="83"/>
    <s v="Tennessee, 2010"/>
  </r>
  <r>
    <s v="Cocke County"/>
    <s v="Tennessee"/>
    <n v="2010"/>
    <n v="35473"/>
    <n v="17257"/>
    <n v="18216"/>
    <n v="2057.4340000000002"/>
    <n v="4327.7060000000001"/>
    <n v="4008.4490000000001"/>
    <n v="4185.8140000000003"/>
    <n v="4859.8009999999995"/>
    <n v="5533.7880000000005"/>
    <n v="5037.1660000000002"/>
    <n v="3369.9350000000004"/>
    <n v="1667.231"/>
    <n v="532.09500000000003"/>
    <x v="83"/>
    <s v="Tennessee, 2010"/>
  </r>
  <r>
    <s v="Coffee County"/>
    <s v="Tennessee"/>
    <n v="2010"/>
    <n v="52344"/>
    <n v="25408"/>
    <n v="26936"/>
    <n v="3507.0479999999998"/>
    <n v="7171.1279999999997"/>
    <n v="6333.6239999999998"/>
    <n v="6281.28"/>
    <n v="7066.4400000000005"/>
    <n v="7642.2240000000002"/>
    <n v="6281.28"/>
    <n v="4396.8960000000006"/>
    <n v="2774.232"/>
    <n v="837.50400000000002"/>
    <x v="83"/>
    <s v="Tennessee, 2010"/>
  </r>
  <r>
    <s v="Crockett County"/>
    <s v="Tennessee"/>
    <n v="2010"/>
    <n v="14524"/>
    <n v="6993"/>
    <n v="7531"/>
    <n v="944.06"/>
    <n v="1975.2640000000001"/>
    <n v="1830.0239999999999"/>
    <n v="1771.9279999999999"/>
    <n v="1815.5"/>
    <n v="2135.0279999999998"/>
    <n v="1699.308"/>
    <n v="1263.5880000000002"/>
    <n v="726.2"/>
    <n v="377.62400000000002"/>
    <x v="83"/>
    <s v="Tennessee, 2010"/>
  </r>
  <r>
    <s v="Cumberland County"/>
    <s v="Tennessee"/>
    <n v="2010"/>
    <n v="54977"/>
    <n v="26729"/>
    <n v="28248"/>
    <n v="2748.85"/>
    <n v="6047.4699999999993"/>
    <n v="5497.7000000000007"/>
    <n v="5002.9070000000002"/>
    <n v="6322.3549999999996"/>
    <n v="7201.9870000000001"/>
    <n v="8466.4579999999987"/>
    <n v="8136.5960000000005"/>
    <n v="4233.2290000000003"/>
    <n v="1209.4939999999999"/>
    <x v="83"/>
    <s v="Tennessee, 2010"/>
  </r>
  <r>
    <s v="Davidson County"/>
    <s v="Tennessee"/>
    <n v="2010"/>
    <n v="612884"/>
    <n v="297135"/>
    <n v="315749"/>
    <n v="43514.764000000003"/>
    <n v="70481.66"/>
    <n v="92545.483999999997"/>
    <n v="109706.236"/>
    <n v="86416.644"/>
    <n v="83965.108000000007"/>
    <n v="62514.168000000005"/>
    <n v="33708.620000000003"/>
    <n v="21450.940000000002"/>
    <n v="9193.26"/>
    <x v="83"/>
    <s v="Tennessee, 2010"/>
  </r>
  <r>
    <s v="Decatur County"/>
    <s v="Tennessee"/>
    <n v="2010"/>
    <n v="11716"/>
    <n v="5708"/>
    <n v="6008"/>
    <n v="632.66399999999999"/>
    <n v="1429.3520000000001"/>
    <n v="1323.9079999999999"/>
    <n v="1218.4639999999999"/>
    <n v="1452.7840000000001"/>
    <n v="1651.9560000000001"/>
    <n v="1675.3879999999999"/>
    <n v="1253.6120000000001"/>
    <n v="796.68799999999999"/>
    <n v="257.75200000000001"/>
    <x v="83"/>
    <s v="Tennessee, 2010"/>
  </r>
  <r>
    <s v="DeKalb County"/>
    <s v="Tennessee"/>
    <n v="2010"/>
    <n v="18569"/>
    <n v="9184"/>
    <n v="9385"/>
    <n v="1132.7090000000001"/>
    <n v="2488.2460000000001"/>
    <n v="2135.4349999999999"/>
    <n v="2376.8320000000003"/>
    <n v="2506.8150000000001"/>
    <n v="2692.5050000000001"/>
    <n v="2432.5389999999998"/>
    <n v="1596.9340000000002"/>
    <n v="891.3119999999999"/>
    <n v="315.673"/>
    <x v="83"/>
    <s v="Tennessee, 2010"/>
  </r>
  <r>
    <s v="Dyer County"/>
    <s v="Tennessee"/>
    <n v="2010"/>
    <n v="38174"/>
    <n v="18467"/>
    <n v="19707"/>
    <n v="2481.31"/>
    <n v="5306.1859999999997"/>
    <n v="4886.2720000000008"/>
    <n v="4580.88"/>
    <n v="5229.8379999999997"/>
    <n v="5573.4040000000005"/>
    <n v="4809.924"/>
    <n v="2977.5720000000001"/>
    <n v="1832.3520000000001"/>
    <n v="496.262"/>
    <x v="83"/>
    <s v="Tennessee, 2010"/>
  </r>
  <r>
    <s v="Fayette County"/>
    <s v="Tennessee"/>
    <n v="2010"/>
    <n v="37458"/>
    <n v="18549"/>
    <n v="18909"/>
    <n v="2434.77"/>
    <n v="5056.83"/>
    <n v="4082.922"/>
    <n v="4494.96"/>
    <n v="5019.3719999999994"/>
    <n v="5955.8220000000001"/>
    <n v="5131.7460000000001"/>
    <n v="3183.93"/>
    <n v="1535.7779999999998"/>
    <n v="486.95400000000001"/>
    <x v="83"/>
    <s v="Tennessee, 2010"/>
  </r>
  <r>
    <s v="Fentress County"/>
    <s v="Tennessee"/>
    <n v="2010"/>
    <n v="17777"/>
    <n v="8785"/>
    <n v="8992"/>
    <n v="1031.066"/>
    <n v="2364.3409999999999"/>
    <n v="2026.578"/>
    <n v="1831.0309999999999"/>
    <n v="2453.2260000000001"/>
    <n v="2577.665"/>
    <n v="2595.442"/>
    <n v="1759.923"/>
    <n v="835.51900000000001"/>
    <n v="284.43200000000002"/>
    <x v="83"/>
    <s v="Tennessee, 2010"/>
  </r>
  <r>
    <s v="Franklin County"/>
    <s v="Tennessee"/>
    <n v="2010"/>
    <n v="41054"/>
    <n v="20067"/>
    <n v="20987"/>
    <n v="2340.078"/>
    <n v="5213.8580000000002"/>
    <n v="5665.4519999999993"/>
    <n v="4474.8860000000004"/>
    <n v="5295.9660000000003"/>
    <n v="5829.6679999999997"/>
    <n v="5337.02"/>
    <n v="3776.9679999999998"/>
    <n v="2422.1859999999997"/>
    <n v="656.86400000000003"/>
    <x v="83"/>
    <s v="Tennessee, 2010"/>
  </r>
  <r>
    <s v="Gibson County"/>
    <s v="Tennessee"/>
    <n v="2010"/>
    <n v="49015"/>
    <n v="23278"/>
    <n v="25737"/>
    <n v="3185.9749999999999"/>
    <n v="6911.1149999999998"/>
    <n v="5930.8150000000005"/>
    <n v="5636.7250000000004"/>
    <n v="6322.9349999999995"/>
    <n v="7009.1450000000004"/>
    <n v="5930.8150000000005"/>
    <n v="4068.2449999999999"/>
    <n v="3087.9450000000002"/>
    <n v="980.3"/>
    <x v="83"/>
    <s v="Tennessee, 2010"/>
  </r>
  <r>
    <s v="Giles County"/>
    <s v="Tennessee"/>
    <n v="2010"/>
    <n v="29558"/>
    <n v="14483"/>
    <n v="15075"/>
    <n v="1625.69"/>
    <n v="3694.75"/>
    <n v="3960.7719999999999"/>
    <n v="3192.2640000000001"/>
    <n v="3665.192"/>
    <n v="4640.6059999999998"/>
    <n v="3872.098"/>
    <n v="2867.1260000000002"/>
    <n v="1389.2260000000001"/>
    <n v="591.16"/>
    <x v="83"/>
    <s v="Tennessee, 2010"/>
  </r>
  <r>
    <s v="Grainger County"/>
    <s v="Tennessee"/>
    <n v="2010"/>
    <n v="22419"/>
    <n v="11193"/>
    <n v="11226"/>
    <n v="1300.3019999999999"/>
    <n v="2735.1179999999999"/>
    <n v="2600.6039999999998"/>
    <n v="2667.8609999999999"/>
    <n v="3228.3360000000002"/>
    <n v="3430.107"/>
    <n v="3071.4030000000002"/>
    <n v="2152.2240000000002"/>
    <n v="919.17899999999986"/>
    <n v="336.28500000000003"/>
    <x v="83"/>
    <s v="Tennessee, 2010"/>
  </r>
  <r>
    <s v="Greene County"/>
    <s v="Tennessee"/>
    <n v="2010"/>
    <n v="68172"/>
    <n v="33451"/>
    <n v="34721"/>
    <n v="3681.288"/>
    <n v="8112.4680000000008"/>
    <n v="8180.64"/>
    <n v="7635.2640000000001"/>
    <n v="9544.08"/>
    <n v="10225.799999999999"/>
    <n v="9407.7360000000008"/>
    <n v="6749.0280000000002"/>
    <n v="3476.7719999999999"/>
    <n v="1227.096"/>
    <x v="83"/>
    <s v="Tennessee, 2010"/>
  </r>
  <r>
    <s v="Grundy County"/>
    <s v="Tennessee"/>
    <n v="2010"/>
    <n v="13910"/>
    <n v="6919"/>
    <n v="6991"/>
    <n v="834.6"/>
    <n v="1850.03"/>
    <n v="1655.29"/>
    <n v="1599.65"/>
    <n v="1794.3899999999999"/>
    <n v="1961.31"/>
    <n v="1877.85"/>
    <n v="1404.9099999999999"/>
    <n v="653.77"/>
    <n v="278.2"/>
    <x v="83"/>
    <s v="Tennessee, 2010"/>
  </r>
  <r>
    <s v="Hamblen County"/>
    <s v="Tennessee"/>
    <n v="2010"/>
    <n v="61857"/>
    <n v="30195"/>
    <n v="31662"/>
    <n v="4020.7049999999999"/>
    <n v="8103.2669999999998"/>
    <n v="7670.268"/>
    <n v="7670.268"/>
    <n v="8536.2659999999996"/>
    <n v="8845.5509999999995"/>
    <n v="7546.5540000000001"/>
    <n v="5381.5589999999993"/>
    <n v="3030.9929999999999"/>
    <n v="1113.4259999999999"/>
    <x v="83"/>
    <s v="Tennessee, 2010"/>
  </r>
  <r>
    <s v="Hamilton County"/>
    <s v="Tennessee"/>
    <n v="2010"/>
    <n v="328960"/>
    <n v="158263"/>
    <n v="170697"/>
    <n v="19737.599999999999"/>
    <n v="39475.199999999997"/>
    <n v="45396.480000000003"/>
    <n v="42764.800000000003"/>
    <n v="43751.68"/>
    <n v="49015.040000000001"/>
    <n v="41448.959999999999"/>
    <n v="25000.959999999999"/>
    <n v="16119.04"/>
    <n v="6579.2"/>
    <x v="83"/>
    <s v="Tennessee, 2010"/>
  </r>
  <r>
    <s v="Hancock County"/>
    <s v="Tennessee"/>
    <n v="2010"/>
    <n v="6782"/>
    <n v="3401"/>
    <n v="3381"/>
    <n v="386.57400000000001"/>
    <n v="786.71199999999999"/>
    <n v="766.36599999999999"/>
    <n v="779.93000000000006"/>
    <n v="847.75"/>
    <n v="1091.902"/>
    <n v="990.17200000000003"/>
    <n v="637.50800000000004"/>
    <n v="298.40800000000002"/>
    <n v="189.89599999999999"/>
    <x v="83"/>
    <s v="Tennessee, 2010"/>
  </r>
  <r>
    <s v="Hardeman County"/>
    <s v="Tennessee"/>
    <n v="2010"/>
    <n v="27655"/>
    <n v="15047"/>
    <n v="12608"/>
    <n v="1521.0250000000001"/>
    <n v="3318.6000000000004"/>
    <n v="3678.1149999999998"/>
    <n v="4092.9400000000005"/>
    <n v="3761.08"/>
    <n v="4148.25"/>
    <n v="3401.5649999999996"/>
    <n v="2101.7800000000002"/>
    <n v="1161.51"/>
    <n v="470.13499999999999"/>
    <x v="83"/>
    <s v="Tennessee, 2010"/>
  </r>
  <r>
    <s v="Hardin County"/>
    <s v="Tennessee"/>
    <n v="2010"/>
    <n v="25995"/>
    <n v="12608"/>
    <n v="13387"/>
    <n v="1429.7249999999999"/>
    <n v="3197.3850000000002"/>
    <n v="3119.3999999999996"/>
    <n v="2703.48"/>
    <n v="3509.3249999999998"/>
    <n v="3769.2750000000001"/>
    <n v="3665.2950000000001"/>
    <n v="2651.49"/>
    <n v="1351.74"/>
    <n v="623.88"/>
    <x v="83"/>
    <s v="Tennessee, 2010"/>
  </r>
  <r>
    <s v="Hawkins County"/>
    <s v="Tennessee"/>
    <n v="2010"/>
    <n v="56562"/>
    <n v="27667"/>
    <n v="28895"/>
    <n v="3280.596"/>
    <n v="7239.9359999999997"/>
    <n v="6278.3819999999996"/>
    <n v="6334.9439999999995"/>
    <n v="8144.9279999999999"/>
    <n v="8427.7379999999994"/>
    <n v="7805.5560000000005"/>
    <n v="5373.3899999999994"/>
    <n v="2828.1000000000004"/>
    <n v="791.86800000000005"/>
    <x v="83"/>
    <s v="Tennessee, 2010"/>
  </r>
  <r>
    <s v="Haywood County"/>
    <s v="Tennessee"/>
    <n v="2010"/>
    <n v="19010"/>
    <n v="8977"/>
    <n v="10033"/>
    <n v="1273.67"/>
    <n v="2832.49"/>
    <n v="2528.33"/>
    <n v="2186.1499999999996"/>
    <n v="2357.2399999999998"/>
    <n v="2965.56"/>
    <n v="2300.21"/>
    <n v="1406.74"/>
    <n v="874.46"/>
    <n v="304.16000000000003"/>
    <x v="83"/>
    <s v="Tennessee, 2010"/>
  </r>
  <r>
    <s v="Henderson County"/>
    <s v="Tennessee"/>
    <n v="2010"/>
    <n v="27518"/>
    <n v="13278"/>
    <n v="14240"/>
    <n v="1788.67"/>
    <n v="3742.4480000000003"/>
    <n v="3082.0159999999996"/>
    <n v="3467.268"/>
    <n v="3935.0739999999996"/>
    <n v="3990.1099999999997"/>
    <n v="3549.8220000000001"/>
    <n v="2256.4760000000001"/>
    <n v="1348.3820000000001"/>
    <n v="385.25200000000001"/>
    <x v="83"/>
    <s v="Tennessee, 2010"/>
  </r>
  <r>
    <s v="Henry County"/>
    <s v="Tennessee"/>
    <n v="2010"/>
    <n v="32042"/>
    <n v="15425"/>
    <n v="16617"/>
    <n v="1922.52"/>
    <n v="3973.2080000000005"/>
    <n v="3460.5360000000001"/>
    <n v="3332.3679999999999"/>
    <n v="4069.3339999999998"/>
    <n v="4678.1319999999996"/>
    <n v="4582.0060000000003"/>
    <n v="3428.4940000000001"/>
    <n v="1954.5619999999999"/>
    <n v="704.92399999999998"/>
    <x v="83"/>
    <s v="Tennessee, 2010"/>
  </r>
  <r>
    <s v="Houston County"/>
    <s v="Tennessee"/>
    <n v="2010"/>
    <n v="8286"/>
    <n v="4182"/>
    <n v="4104"/>
    <n v="488.87400000000002"/>
    <n v="1151.7539999999999"/>
    <n v="994.32"/>
    <n v="894.88800000000003"/>
    <n v="1019.178"/>
    <n v="1176.6120000000001"/>
    <n v="1126.896"/>
    <n v="803.74199999999996"/>
    <n v="447.44399999999996"/>
    <n v="182.292"/>
    <x v="83"/>
    <s v="Tennessee, 2010"/>
  </r>
  <r>
    <s v="Humphreys County"/>
    <s v="Tennessee"/>
    <n v="2010"/>
    <n v="18416"/>
    <n v="8984"/>
    <n v="9432"/>
    <n v="1049.712"/>
    <n v="2449.328"/>
    <n v="2173.0880000000002"/>
    <n v="2044.1759999999999"/>
    <n v="2430.9120000000003"/>
    <n v="2633.4880000000003"/>
    <n v="2559.8239999999996"/>
    <n v="1767.9359999999999"/>
    <n v="1049.712"/>
    <n v="257.82400000000001"/>
    <x v="83"/>
    <s v="Tennessee, 2010"/>
  </r>
  <r>
    <s v="Jackson County"/>
    <s v="Tennessee"/>
    <n v="2010"/>
    <n v="11491"/>
    <n v="5648"/>
    <n v="5843"/>
    <n v="609.02300000000002"/>
    <n v="1321.4649999999999"/>
    <n v="1298.4829999999999"/>
    <n v="1183.5729999999999"/>
    <n v="1562.7760000000001"/>
    <n v="1861.5419999999999"/>
    <n v="1723.65"/>
    <n v="1149.0999999999999"/>
    <n v="563.05899999999997"/>
    <n v="206.83799999999999"/>
    <x v="83"/>
    <s v="Tennessee, 2010"/>
  </r>
  <r>
    <s v="Jefferson County"/>
    <s v="Tennessee"/>
    <n v="2010"/>
    <n v="50600"/>
    <n v="24921"/>
    <n v="25679"/>
    <n v="2934.8"/>
    <n v="6375.6"/>
    <n v="7033.4"/>
    <n v="5566"/>
    <n v="6982.7999999999993"/>
    <n v="7235.8"/>
    <n v="6679.2"/>
    <n v="4857.6000000000004"/>
    <n v="2125.1999999999998"/>
    <n v="759"/>
    <x v="83"/>
    <s v="Tennessee, 2010"/>
  </r>
  <r>
    <s v="Johnson County"/>
    <s v="Tennessee"/>
    <n v="2010"/>
    <n v="18190"/>
    <n v="9688"/>
    <n v="8502"/>
    <n v="854.93"/>
    <n v="1837.19"/>
    <n v="1928.1399999999999"/>
    <n v="2310.13"/>
    <n v="2692.12"/>
    <n v="2801.26"/>
    <n v="2637.55"/>
    <n v="1819"/>
    <n v="964.07"/>
    <n v="400.18"/>
    <x v="83"/>
    <s v="Tennessee, 2010"/>
  </r>
  <r>
    <s v="Knox County"/>
    <s v="Tennessee"/>
    <n v="2010"/>
    <n v="423748"/>
    <n v="205779"/>
    <n v="217969"/>
    <n v="25848.628000000001"/>
    <n v="51697.255999999994"/>
    <n v="66528.436000000002"/>
    <n v="56782.232000000004"/>
    <n v="58053.476000000002"/>
    <n v="61443.46"/>
    <n v="48731.020000000004"/>
    <n v="28814.863999999998"/>
    <n v="18644.912"/>
    <n v="6356.22"/>
    <x v="83"/>
    <s v="Tennessee, 2010"/>
  </r>
  <r>
    <s v="Lake County"/>
    <s v="Tennessee"/>
    <n v="2010"/>
    <n v="7827"/>
    <n v="4951"/>
    <n v="2876"/>
    <n v="313.08"/>
    <n v="759.21900000000005"/>
    <n v="986.202"/>
    <n v="1346.2439999999999"/>
    <n v="1346.2440000000001"/>
    <n v="1103.607"/>
    <n v="923.58600000000001"/>
    <n v="571.37099999999998"/>
    <n v="375.69600000000003"/>
    <n v="101.751"/>
    <x v="83"/>
    <s v="Tennessee, 2010"/>
  </r>
  <r>
    <s v="Lauderdale County"/>
    <s v="Tennessee"/>
    <n v="2010"/>
    <n v="27745"/>
    <n v="14431"/>
    <n v="13314"/>
    <n v="1886.66"/>
    <n v="3801.0650000000001"/>
    <n v="3773.3199999999997"/>
    <n v="4078.5150000000003"/>
    <n v="3939.79"/>
    <n v="3884.3"/>
    <n v="2996.46"/>
    <n v="1942.15"/>
    <n v="971.07500000000005"/>
    <n v="416.17500000000001"/>
    <x v="83"/>
    <s v="Tennessee, 2010"/>
  </r>
  <r>
    <s v="Lewis County"/>
    <s v="Tennessee"/>
    <n v="2010"/>
    <n v="12003"/>
    <n v="5908"/>
    <n v="6095"/>
    <n v="828.20699999999999"/>
    <n v="1704.4259999999999"/>
    <n v="1404.3510000000001"/>
    <n v="1332.3330000000001"/>
    <n v="1476.3690000000001"/>
    <n v="1776.444"/>
    <n v="1644.4110000000001"/>
    <n v="1020.255"/>
    <n v="684.17100000000005"/>
    <n v="108.027"/>
    <x v="83"/>
    <s v="Tennessee, 2010"/>
  </r>
  <r>
    <s v="Lincoln County"/>
    <s v="Tennessee"/>
    <n v="2010"/>
    <n v="32885"/>
    <n v="15980"/>
    <n v="16905"/>
    <n v="2104.64"/>
    <n v="4275.0499999999993"/>
    <n v="4011.97"/>
    <n v="3518.6949999999997"/>
    <n v="4340.82"/>
    <n v="5031.4049999999997"/>
    <n v="4176.3949999999995"/>
    <n v="3058.3050000000003"/>
    <n v="1677.135"/>
    <n v="723.47"/>
    <x v="83"/>
    <s v="Tennessee, 2010"/>
  </r>
  <r>
    <s v="Loudon County"/>
    <s v="Tennessee"/>
    <n v="2010"/>
    <n v="47102"/>
    <n v="23057"/>
    <n v="24045"/>
    <n v="2449.3040000000001"/>
    <n v="5463.8320000000003"/>
    <n v="5087.0159999999996"/>
    <n v="4333.384"/>
    <n v="6170.3620000000001"/>
    <n v="6782.6880000000001"/>
    <n v="7253.7079999999996"/>
    <n v="5887.75"/>
    <n v="3014.5280000000002"/>
    <n v="706.53"/>
    <x v="83"/>
    <s v="Tennessee, 2010"/>
  </r>
  <r>
    <s v="McMinn County"/>
    <s v="Tennessee"/>
    <n v="2010"/>
    <n v="52075"/>
    <n v="25192"/>
    <n v="26883"/>
    <n v="3020.35"/>
    <n v="6873.9"/>
    <n v="6144.85"/>
    <n v="5884.4750000000004"/>
    <n v="7290.5"/>
    <n v="7759.1750000000002"/>
    <n v="6769.75"/>
    <n v="4738.8250000000007"/>
    <n v="2551.6750000000002"/>
    <n v="1093.575"/>
    <x v="83"/>
    <s v="Tennessee, 2010"/>
  </r>
  <r>
    <s v="McNairy County"/>
    <s v="Tennessee"/>
    <n v="2010"/>
    <n v="25760"/>
    <n v="12652"/>
    <n v="13108"/>
    <n v="1545.6"/>
    <n v="3374.5600000000004"/>
    <n v="3065.44"/>
    <n v="2807.84"/>
    <n v="3426.08"/>
    <n v="3657.92"/>
    <n v="3580.6400000000003"/>
    <n v="2447.1999999999998"/>
    <n v="1468.3200000000002"/>
    <n v="412.16"/>
    <x v="83"/>
    <s v="Tennessee, 2010"/>
  </r>
  <r>
    <s v="Macon County"/>
    <s v="Tennessee"/>
    <n v="2010"/>
    <n v="21934"/>
    <n v="10802"/>
    <n v="11132"/>
    <n v="1513.4459999999999"/>
    <n v="3136.5619999999999"/>
    <n v="2917.2219999999998"/>
    <n v="2566.2780000000002"/>
    <n v="3092.694"/>
    <n v="2983.0239999999999"/>
    <n v="2763.6840000000002"/>
    <n v="1688.9180000000001"/>
    <n v="943.16200000000003"/>
    <n v="285.142"/>
    <x v="83"/>
    <s v="Tennessee, 2010"/>
  </r>
  <r>
    <s v="Madison County"/>
    <s v="Tennessee"/>
    <n v="2010"/>
    <n v="97378"/>
    <n v="46364"/>
    <n v="51014"/>
    <n v="6621.7039999999997"/>
    <n v="13048.652"/>
    <n v="14898.833999999999"/>
    <n v="12367.006000000001"/>
    <n v="12756.518"/>
    <n v="14314.565999999999"/>
    <n v="11198.47"/>
    <n v="6621.7039999999997"/>
    <n v="3992.4979999999996"/>
    <n v="1655.4259999999999"/>
    <x v="83"/>
    <s v="Tennessee, 2010"/>
  </r>
  <r>
    <s v="Marion County"/>
    <s v="Tennessee"/>
    <n v="2010"/>
    <n v="28123"/>
    <n v="13849"/>
    <n v="14274"/>
    <n v="1574.8879999999999"/>
    <n v="3487.2520000000004"/>
    <n v="3374.76"/>
    <n v="3262.268"/>
    <n v="3768.482"/>
    <n v="4359.0650000000005"/>
    <n v="3993.4659999999999"/>
    <n v="2587.3159999999998"/>
    <n v="1321.7809999999999"/>
    <n v="337.476"/>
    <x v="83"/>
    <s v="Tennessee, 2010"/>
  </r>
  <r>
    <s v="Marshall County"/>
    <s v="Tennessee"/>
    <n v="2010"/>
    <n v="29902"/>
    <n v="14634"/>
    <n v="15268"/>
    <n v="1973.5319999999999"/>
    <n v="4216.1820000000007"/>
    <n v="3677.9459999999999"/>
    <n v="3707.848"/>
    <n v="4275.9859999999999"/>
    <n v="4604.9080000000004"/>
    <n v="3737.75"/>
    <n v="2123.0419999999999"/>
    <n v="1166.1779999999999"/>
    <n v="478.43200000000002"/>
    <x v="83"/>
    <s v="Tennessee, 2010"/>
  </r>
  <r>
    <s v="Maury County"/>
    <s v="Tennessee"/>
    <n v="2010"/>
    <n v="79029"/>
    <n v="38171"/>
    <n v="40858"/>
    <n v="5690.0879999999997"/>
    <n v="10431.828000000001"/>
    <n v="9799.5959999999995"/>
    <n v="10747.944"/>
    <n v="10352.798999999999"/>
    <n v="12565.611000000001"/>
    <n v="9562.509"/>
    <n v="5453.0010000000002"/>
    <n v="3082.1309999999999"/>
    <n v="1343.4929999999999"/>
    <x v="83"/>
    <s v="Tennessee, 2010"/>
  </r>
  <r>
    <s v="Monroe County"/>
    <s v="Tennessee"/>
    <n v="2010"/>
    <n v="44015"/>
    <n v="21766"/>
    <n v="22249"/>
    <n v="2684.915"/>
    <n v="5765.9650000000001"/>
    <n v="5237.7849999999999"/>
    <n v="5017.71"/>
    <n v="6118.085"/>
    <n v="6162.1"/>
    <n v="6206.1149999999998"/>
    <n v="4225.4400000000005"/>
    <n v="1980.6750000000002"/>
    <n v="616.21"/>
    <x v="83"/>
    <s v="Tennessee, 2010"/>
  </r>
  <r>
    <s v="Montgomery County"/>
    <s v="Tennessee"/>
    <n v="2010"/>
    <n v="163603"/>
    <n v="80281"/>
    <n v="83322"/>
    <n v="14233.460999999999"/>
    <n v="24376.847000000002"/>
    <n v="27158.097999999998"/>
    <n v="27321.701000000001"/>
    <n v="23068.023000000001"/>
    <n v="20613.978000000003"/>
    <n v="13579.048999999999"/>
    <n v="7852.9439999999995"/>
    <n v="3926.4719999999998"/>
    <n v="1472.4269999999999"/>
    <x v="83"/>
    <s v="Tennessee, 2010"/>
  </r>
  <r>
    <s v="Moore County"/>
    <s v="Tennessee"/>
    <n v="2010"/>
    <n v="6266"/>
    <n v="3170"/>
    <n v="3096"/>
    <n v="300.76799999999997"/>
    <n v="870.97399999999993"/>
    <n v="795.78199999999993"/>
    <n v="551.40800000000002"/>
    <n v="870.97399999999993"/>
    <n v="927.36799999999994"/>
    <n v="877.24"/>
    <n v="614.06799999999998"/>
    <n v="357.16199999999998"/>
    <n v="93.99"/>
    <x v="83"/>
    <s v="Tennessee, 2010"/>
  </r>
  <r>
    <s v="Morgan County"/>
    <s v="Tennessee"/>
    <n v="2010"/>
    <n v="21664"/>
    <n v="11838"/>
    <n v="9826"/>
    <n v="1191.52"/>
    <n v="2708"/>
    <n v="2556.3519999999999"/>
    <n v="2881.3119999999999"/>
    <n v="3336.2559999999999"/>
    <n v="3292.9279999999999"/>
    <n v="2751.328"/>
    <n v="1798.1120000000001"/>
    <n v="866.56"/>
    <n v="259.96800000000002"/>
    <x v="83"/>
    <s v="Tennessee, 2010"/>
  </r>
  <r>
    <s v="Obion County"/>
    <s v="Tennessee"/>
    <n v="2010"/>
    <n v="31905"/>
    <n v="15412"/>
    <n v="16493"/>
    <n v="1754.7750000000001"/>
    <n v="4307.1750000000002"/>
    <n v="3605.2649999999999"/>
    <n v="3764.79"/>
    <n v="4307.1750000000002"/>
    <n v="4658.13"/>
    <n v="4275.2700000000004"/>
    <n v="2903.355"/>
    <n v="1595.25"/>
    <n v="701.91"/>
    <x v="83"/>
    <s v="Tennessee, 2010"/>
  </r>
  <r>
    <s v="Overton County"/>
    <s v="Tennessee"/>
    <n v="2010"/>
    <n v="21777"/>
    <n v="10682"/>
    <n v="11095"/>
    <n v="1306.6199999999999"/>
    <n v="2874.5639999999999"/>
    <n v="2482.5780000000004"/>
    <n v="2482.578"/>
    <n v="3048.7799999999997"/>
    <n v="3048.7799999999997"/>
    <n v="2961.672"/>
    <n v="2155.9229999999998"/>
    <n v="1088.8499999999999"/>
    <n v="304.87799999999999"/>
    <x v="83"/>
    <s v="Tennessee, 2010"/>
  </r>
  <r>
    <s v="Perry County"/>
    <s v="Tennessee"/>
    <n v="2010"/>
    <n v="7778"/>
    <n v="3948"/>
    <n v="3830"/>
    <n v="435.56799999999998"/>
    <n v="995.58400000000006"/>
    <n v="894.47"/>
    <n v="816.69"/>
    <n v="987.80600000000004"/>
    <n v="1151.144"/>
    <n v="1151.144"/>
    <n v="793.35599999999999"/>
    <n v="482.23599999999999"/>
    <n v="70.001999999999995"/>
    <x v="83"/>
    <s v="Tennessee, 2010"/>
  </r>
  <r>
    <s v="Pickett County"/>
    <s v="Tennessee"/>
    <n v="2010"/>
    <n v="5072"/>
    <n v="2683"/>
    <n v="2389"/>
    <n v="410.83199999999999"/>
    <n v="573.13599999999997"/>
    <n v="497.05599999999998"/>
    <n v="659.36"/>
    <n v="674.57600000000002"/>
    <n v="573.13599999999997"/>
    <n v="791.23199999999997"/>
    <n v="370.25599999999997"/>
    <n v="415.904"/>
    <n v="106.512"/>
    <x v="83"/>
    <s v="Tennessee, 2010"/>
  </r>
  <r>
    <s v="Polk County"/>
    <s v="Tennessee"/>
    <n v="2010"/>
    <n v="16690"/>
    <n v="8341"/>
    <n v="8349"/>
    <n v="917.95"/>
    <n v="2136.3200000000002"/>
    <n v="1835.9"/>
    <n v="1835.9"/>
    <n v="2336.6"/>
    <n v="2453.4300000000003"/>
    <n v="2453.4300000000003"/>
    <n v="1669"/>
    <n v="767.74"/>
    <n v="283.73"/>
    <x v="83"/>
    <s v="Tennessee, 2010"/>
  </r>
  <r>
    <s v="Putnam County"/>
    <s v="Tennessee"/>
    <n v="2010"/>
    <n v="70570"/>
    <n v="34709"/>
    <n v="35861"/>
    <n v="4375.34"/>
    <n v="8256.69"/>
    <n v="13549.44"/>
    <n v="8680.11"/>
    <n v="8750.68"/>
    <n v="9032.9599999999991"/>
    <n v="8044.98"/>
    <n v="5504.46"/>
    <n v="3387.3599999999997"/>
    <n v="1058.55"/>
    <x v="83"/>
    <s v="Tennessee, 2010"/>
  </r>
  <r>
    <s v="Rhea County"/>
    <s v="Tennessee"/>
    <n v="2010"/>
    <n v="31215"/>
    <n v="15257"/>
    <n v="15958"/>
    <n v="1966.5450000000001"/>
    <n v="4120.38"/>
    <n v="4214.0249999999996"/>
    <n v="3589.7250000000004"/>
    <n v="4026.7350000000001"/>
    <n v="4463.7449999999999"/>
    <n v="4120.38"/>
    <n v="2809.35"/>
    <n v="1529.5349999999999"/>
    <n v="405.79500000000002"/>
    <x v="83"/>
    <s v="Tennessee, 2010"/>
  </r>
  <r>
    <s v="Roane County"/>
    <s v="Tennessee"/>
    <n v="2010"/>
    <n v="54156"/>
    <n v="26808"/>
    <n v="27348"/>
    <n v="2761.9560000000001"/>
    <n v="6607.0320000000002"/>
    <n v="5740.5360000000001"/>
    <n v="5469.7559999999994"/>
    <n v="6986.1239999999998"/>
    <n v="8719.116"/>
    <n v="8231.7119999999995"/>
    <n v="5361.4439999999995"/>
    <n v="3303.5160000000001"/>
    <n v="974.80799999999999"/>
    <x v="83"/>
    <s v="Tennessee, 2010"/>
  </r>
  <r>
    <s v="Robertson County"/>
    <s v="Tennessee"/>
    <n v="2010"/>
    <n v="64347"/>
    <n v="31854"/>
    <n v="32493"/>
    <n v="4632.9840000000004"/>
    <n v="9394.6620000000003"/>
    <n v="7914.6809999999996"/>
    <n v="8365.11"/>
    <n v="9459.009"/>
    <n v="9909.4380000000001"/>
    <n v="7271.2110000000002"/>
    <n v="4439.9430000000002"/>
    <n v="2252.145"/>
    <n v="772.16399999999999"/>
    <x v="83"/>
    <s v="Tennessee, 2010"/>
  </r>
  <r>
    <s v="Rutherford County"/>
    <s v="Tennessee"/>
    <n v="2010"/>
    <n v="250517"/>
    <n v="123923"/>
    <n v="126594"/>
    <n v="18538.258000000002"/>
    <n v="36575.482000000004"/>
    <n v="40834.271000000001"/>
    <n v="40333.237000000001"/>
    <n v="38329.101000000002"/>
    <n v="33569.277999999998"/>
    <n v="22546.53"/>
    <n v="11774.298999999999"/>
    <n v="6012.4079999999994"/>
    <n v="2004.136"/>
    <x v="83"/>
    <s v="Tennessee, 2010"/>
  </r>
  <r>
    <s v="Scott County"/>
    <s v="Tennessee"/>
    <n v="2010"/>
    <n v="22171"/>
    <n v="10898"/>
    <n v="11273"/>
    <n v="1551.97"/>
    <n v="3103.94"/>
    <n v="2771.375"/>
    <n v="2926.5720000000001"/>
    <n v="3103.94"/>
    <n v="3126.1109999999999"/>
    <n v="2704.8620000000001"/>
    <n v="1707.1669999999999"/>
    <n v="842.49800000000005"/>
    <n v="354.73599999999999"/>
    <x v="83"/>
    <s v="Tennessee, 2010"/>
  </r>
  <r>
    <s v="Sequatchie County"/>
    <s v="Tennessee"/>
    <n v="2010"/>
    <n v="13814"/>
    <n v="6830"/>
    <n v="6984"/>
    <n v="911.72400000000005"/>
    <n v="1864.8899999999999"/>
    <n v="1588.6100000000001"/>
    <n v="1630.0520000000001"/>
    <n v="1906.3319999999999"/>
    <n v="2058.2860000000001"/>
    <n v="1795.8200000000002"/>
    <n v="1284.702"/>
    <n v="621.63"/>
    <n v="138.13999999999999"/>
    <x v="83"/>
    <s v="Tennessee, 2010"/>
  </r>
  <r>
    <s v="Sevier County"/>
    <s v="Tennessee"/>
    <n v="2010"/>
    <n v="87507"/>
    <n v="42946"/>
    <n v="44561"/>
    <n v="5162.9129999999996"/>
    <n v="10675.853999999999"/>
    <n v="10850.868"/>
    <n v="9800.7839999999997"/>
    <n v="12776.022000000001"/>
    <n v="13301.064"/>
    <n v="11813.445"/>
    <n v="7963.1370000000006"/>
    <n v="3850.308"/>
    <n v="1137.5909999999999"/>
    <x v="83"/>
    <s v="Tennessee, 2010"/>
  </r>
  <r>
    <s v="Shelby County"/>
    <s v="Tennessee"/>
    <n v="2010"/>
    <n v="922696"/>
    <n v="440331"/>
    <n v="482365"/>
    <n v="66434.111999999994"/>
    <n v="137481.704"/>
    <n v="136559.008"/>
    <n v="130100.136"/>
    <n v="128254.74400000001"/>
    <n v="132868.22399999999"/>
    <n v="97805.775999999998"/>
    <n v="49825.584000000003"/>
    <n v="31371.663999999997"/>
    <n v="11995.048000000001"/>
    <x v="83"/>
    <s v="Tennessee, 2010"/>
  </r>
  <r>
    <s v="Smith County"/>
    <s v="Tennessee"/>
    <n v="2010"/>
    <n v="19035"/>
    <n v="9272"/>
    <n v="9763"/>
    <n v="1161.135"/>
    <n v="2664.9"/>
    <n v="2322.27"/>
    <n v="2284.1999999999998"/>
    <n v="2760.0749999999998"/>
    <n v="2950.4250000000002"/>
    <n v="2360.34"/>
    <n v="1446.6599999999999"/>
    <n v="799.47"/>
    <n v="285.52499999999998"/>
    <x v="83"/>
    <s v="Tennessee, 2010"/>
  </r>
  <r>
    <s v="Colfax County"/>
    <s v="New Mexico"/>
    <n v="2010"/>
    <n v="13133"/>
    <n v="6498"/>
    <n v="6635"/>
    <n v="735.44799999999998"/>
    <n v="1812.3539999999998"/>
    <n v="1536.5609999999999"/>
    <n v="1326.433"/>
    <n v="1786.0880000000002"/>
    <n v="2035.615"/>
    <n v="1799.221"/>
    <n v="1234.502"/>
    <n v="604.11800000000005"/>
    <n v="262.66000000000003"/>
    <x v="90"/>
    <s v="New Mexico, 2010"/>
  </r>
  <r>
    <s v="Sullivan County"/>
    <s v="Tennessee"/>
    <n v="2010"/>
    <n v="155815"/>
    <n v="75039"/>
    <n v="80776"/>
    <n v="8102.38"/>
    <n v="18386.169999999998"/>
    <n v="17607.095000000001"/>
    <n v="16828.02"/>
    <n v="21814.1"/>
    <n v="23683.879999999997"/>
    <n v="21658.285"/>
    <n v="15269.869999999999"/>
    <n v="9193.0849999999991"/>
    <n v="3427.93"/>
    <x v="83"/>
    <s v="Tennessee, 2010"/>
  </r>
  <r>
    <s v="Sumner County"/>
    <s v="Tennessee"/>
    <n v="2010"/>
    <n v="155592"/>
    <n v="75819"/>
    <n v="79773"/>
    <n v="10269.072"/>
    <n v="22405.248"/>
    <n v="18982.224000000002"/>
    <n v="18826.631999999998"/>
    <n v="23805.576000000001"/>
    <n v="23649.984"/>
    <n v="18826.631999999998"/>
    <n v="11047.031999999999"/>
    <n v="5912.4960000000001"/>
    <n v="1867.104"/>
    <x v="83"/>
    <s v="Tennessee, 2010"/>
  </r>
  <r>
    <s v="Tipton County"/>
    <s v="Tennessee"/>
    <n v="2010"/>
    <n v="59689"/>
    <n v="29322"/>
    <n v="30367"/>
    <n v="3879.7849999999999"/>
    <n v="9192.1059999999998"/>
    <n v="8475.8379999999997"/>
    <n v="7043.3019999999997"/>
    <n v="9013.0390000000007"/>
    <n v="9072.7279999999992"/>
    <n v="6625.4789999999994"/>
    <n v="3939.4740000000002"/>
    <n v="1730.981"/>
    <n v="716.26800000000003"/>
    <x v="83"/>
    <s v="Tennessee, 2010"/>
  </r>
  <r>
    <s v="Trousdale County"/>
    <s v="Tennessee"/>
    <n v="2010"/>
    <n v="7751"/>
    <n v="3818"/>
    <n v="3933"/>
    <n v="426.30500000000001"/>
    <n v="1092.8910000000001"/>
    <n v="1054.136"/>
    <n v="930.12"/>
    <n v="1038.634"/>
    <n v="1193.654"/>
    <n v="992.12799999999993"/>
    <n v="643.33300000000008"/>
    <n v="325.54200000000003"/>
    <n v="62.008000000000003"/>
    <x v="83"/>
    <s v="Tennessee, 2010"/>
  </r>
  <r>
    <s v="Unicoi County"/>
    <s v="Tennessee"/>
    <n v="2010"/>
    <n v="18257"/>
    <n v="8980"/>
    <n v="9277"/>
    <n v="912.85"/>
    <n v="2190.84"/>
    <n v="1862.2139999999999"/>
    <n v="1953.4989999999998"/>
    <n v="2464.6949999999997"/>
    <n v="2775.0639999999999"/>
    <n v="2610.7510000000002"/>
    <n v="1916.9850000000001"/>
    <n v="1259.7329999999999"/>
    <n v="310.36900000000003"/>
    <x v="83"/>
    <s v="Tennessee, 2010"/>
  </r>
  <r>
    <s v="Union County"/>
    <s v="Tennessee"/>
    <n v="2010"/>
    <n v="19088"/>
    <n v="9472"/>
    <n v="9616"/>
    <n v="1259.808"/>
    <n v="2481.44"/>
    <n v="2424.1759999999999"/>
    <n v="2252.384"/>
    <n v="2672.3199999999997"/>
    <n v="2977.7280000000001"/>
    <n v="2500.5280000000002"/>
    <n v="1641.568"/>
    <n v="648.99199999999996"/>
    <n v="209.96799999999999"/>
    <x v="83"/>
    <s v="Tennessee, 2010"/>
  </r>
  <r>
    <s v="Van Buren County"/>
    <s v="Tennessee"/>
    <n v="2010"/>
    <n v="5503"/>
    <n v="2770"/>
    <n v="2733"/>
    <n v="297.16199999999998"/>
    <n v="660.36"/>
    <n v="715.39"/>
    <n v="489.76700000000005"/>
    <n v="715.39"/>
    <n v="869.47399999999993"/>
    <n v="880.48"/>
    <n v="566.80899999999997"/>
    <n v="269.64699999999999"/>
    <n v="49.527000000000001"/>
    <x v="83"/>
    <s v="Tennessee, 2010"/>
  </r>
  <r>
    <s v="Warren County"/>
    <s v="Tennessee"/>
    <n v="2010"/>
    <n v="39539"/>
    <n v="19428"/>
    <n v="20111"/>
    <n v="2649.1129999999998"/>
    <n v="5416.8429999999998"/>
    <n v="4784.2190000000001"/>
    <n v="4981.9139999999998"/>
    <n v="5574.9989999999998"/>
    <n v="5614.5380000000005"/>
    <n v="4705.1409999999996"/>
    <n v="3281.7370000000001"/>
    <n v="1897.8720000000001"/>
    <n v="632.62400000000002"/>
    <x v="83"/>
    <s v="Tennessee, 2010"/>
  </r>
  <r>
    <s v="Washington County"/>
    <s v="Tennessee"/>
    <n v="2010"/>
    <n v="119768"/>
    <n v="58478"/>
    <n v="61290"/>
    <n v="6587.24"/>
    <n v="13773.32"/>
    <n v="17486.128000000001"/>
    <n v="15450.072"/>
    <n v="16288.448"/>
    <n v="17486.128000000001"/>
    <n v="14971"/>
    <n v="9701.2079999999987"/>
    <n v="5748.8639999999996"/>
    <n v="2155.8240000000001"/>
    <x v="83"/>
    <s v="Tennessee, 2010"/>
  </r>
  <r>
    <s v="Wayne County"/>
    <s v="Tennessee"/>
    <n v="2010"/>
    <n v="17016"/>
    <n v="9387"/>
    <n v="7629"/>
    <n v="816.76800000000003"/>
    <n v="1837.7280000000001"/>
    <n v="2178.0479999999998"/>
    <n v="2365.2240000000002"/>
    <n v="2552.3999999999996"/>
    <n v="2467.3199999999997"/>
    <n v="2212.08"/>
    <n v="1480.3919999999998"/>
    <n v="782.73599999999988"/>
    <n v="306.28800000000001"/>
    <x v="83"/>
    <s v="Tennessee, 2010"/>
  </r>
  <r>
    <s v="White County"/>
    <s v="Tennessee"/>
    <n v="2010"/>
    <n v="25460"/>
    <n v="12490"/>
    <n v="12970"/>
    <n v="1527.6"/>
    <n v="3182.5"/>
    <n v="3157.04"/>
    <n v="2724.2200000000003"/>
    <n v="3437.1"/>
    <n v="3717.16"/>
    <n v="3462.56"/>
    <n v="2444.16"/>
    <n v="1502.1399999999999"/>
    <n v="356.44"/>
    <x v="83"/>
    <s v="Tennessee, 2010"/>
  </r>
  <r>
    <s v="Williamson County"/>
    <s v="Tennessee"/>
    <n v="2010"/>
    <n v="174260"/>
    <n v="85039"/>
    <n v="89221"/>
    <n v="12198.2"/>
    <n v="29972.720000000001"/>
    <n v="19342.86"/>
    <n v="17774.52"/>
    <n v="29101.42"/>
    <n v="29798.46"/>
    <n v="20039.900000000001"/>
    <n v="9235.7799999999988"/>
    <n v="4879.28"/>
    <n v="1742.6"/>
    <x v="83"/>
    <s v="Tennessee, 2010"/>
  </r>
  <r>
    <s v="Wilson County"/>
    <s v="Tennessee"/>
    <n v="2010"/>
    <n v="109563"/>
    <n v="53862"/>
    <n v="55701"/>
    <n v="7121.5950000000003"/>
    <n v="15996.198"/>
    <n v="12709.308000000001"/>
    <n v="12818.870999999999"/>
    <n v="17201.391"/>
    <n v="17749.205999999998"/>
    <n v="13366.686000000002"/>
    <n v="7888.5360000000001"/>
    <n v="3396.4530000000004"/>
    <n v="1314.7560000000001"/>
    <x v="83"/>
    <s v="Tennessee, 2010"/>
  </r>
  <r>
    <s v="Anderson County"/>
    <s v="Texas"/>
    <n v="2010"/>
    <n v="58016"/>
    <n v="34695"/>
    <n v="23321"/>
    <n v="3248.8960000000002"/>
    <n v="6381.76"/>
    <n v="7310.0159999999996"/>
    <n v="8876.4480000000003"/>
    <n v="9340.5760000000009"/>
    <n v="9572.64"/>
    <n v="6149.6959999999999"/>
    <n v="4177.152"/>
    <n v="2088.576"/>
    <n v="928.25599999999997"/>
    <x v="54"/>
    <s v="Texas, 2010"/>
  </r>
  <r>
    <s v="Andrews County"/>
    <s v="Texas"/>
    <n v="2010"/>
    <n v="14048"/>
    <n v="7060"/>
    <n v="6988"/>
    <n v="1151.9359999999999"/>
    <n v="2247.6799999999998"/>
    <n v="2079.1039999999998"/>
    <n v="1601.472"/>
    <n v="1924.576"/>
    <n v="2008.864"/>
    <n v="1390.752"/>
    <n v="800.73599999999999"/>
    <n v="646.20799999999997"/>
    <n v="182.624"/>
    <x v="54"/>
    <s v="Texas, 2010"/>
  </r>
  <r>
    <s v="Angelina County"/>
    <s v="Texas"/>
    <n v="2010"/>
    <n v="85254"/>
    <n v="41668"/>
    <n v="43586"/>
    <n v="6479.3040000000001"/>
    <n v="12788.099999999999"/>
    <n v="11679.797999999999"/>
    <n v="10742.004000000001"/>
    <n v="11253.528"/>
    <n v="11594.544"/>
    <n v="9377.94"/>
    <n v="6223.5420000000004"/>
    <n v="3665.922"/>
    <n v="1449.318"/>
    <x v="54"/>
    <s v="Texas, 2010"/>
  </r>
  <r>
    <s v="Aransas County"/>
    <s v="Texas"/>
    <n v="2010"/>
    <n v="23247"/>
    <n v="11255"/>
    <n v="11992"/>
    <n v="1301.8320000000001"/>
    <n v="2603.6639999999998"/>
    <n v="2580.4169999999999"/>
    <n v="1720.278"/>
    <n v="2789.64"/>
    <n v="3301.0740000000001"/>
    <n v="3626.5320000000002"/>
    <n v="3208.0860000000002"/>
    <n v="1813.2660000000001"/>
    <n v="325.45800000000003"/>
    <x v="54"/>
    <s v="Texas, 2010"/>
  </r>
  <r>
    <s v="Archer County"/>
    <s v="Texas"/>
    <n v="2010"/>
    <n v="9055"/>
    <n v="4591"/>
    <n v="4464"/>
    <n v="498.02499999999998"/>
    <n v="1358.25"/>
    <n v="1131.875"/>
    <n v="842.11500000000001"/>
    <n v="1122.82"/>
    <n v="1593.6799999999998"/>
    <n v="1086.5999999999999"/>
    <n v="842.11500000000001"/>
    <n v="407.47500000000002"/>
    <n v="181.1"/>
    <x v="54"/>
    <s v="Texas, 2010"/>
  </r>
  <r>
    <s v="Armstrong County"/>
    <s v="Texas"/>
    <n v="2010"/>
    <n v="1958"/>
    <n v="961"/>
    <n v="997"/>
    <n v="105.732"/>
    <n v="315.238"/>
    <n v="162.51400000000001"/>
    <n v="264.33"/>
    <n v="187.96800000000002"/>
    <n v="256.49799999999999"/>
    <n v="278.036"/>
    <n v="201.67399999999998"/>
    <n v="129.22800000000001"/>
    <n v="56.781999999999996"/>
    <x v="54"/>
    <s v="Texas, 2010"/>
  </r>
  <r>
    <s v="Atascosa County"/>
    <s v="Texas"/>
    <n v="2010"/>
    <n v="44049"/>
    <n v="21731"/>
    <n v="22318"/>
    <n v="3479.8710000000001"/>
    <n v="7135.9380000000001"/>
    <n v="5990.6640000000007"/>
    <n v="5109.6840000000002"/>
    <n v="5638.2720000000008"/>
    <n v="6254.9580000000005"/>
    <n v="5109.6839999999993"/>
    <n v="3083.43"/>
    <n v="1629.8130000000001"/>
    <n v="660.73500000000001"/>
    <x v="54"/>
    <s v="Texas, 2010"/>
  </r>
  <r>
    <s v="Austin County"/>
    <s v="Texas"/>
    <n v="2010"/>
    <n v="27783"/>
    <n v="13553"/>
    <n v="14230"/>
    <n v="1750.329"/>
    <n v="3917.4030000000002"/>
    <n v="3695.1390000000001"/>
    <n v="2778.3"/>
    <n v="3417.3090000000002"/>
    <n v="4445.2800000000007"/>
    <n v="3445.0919999999996"/>
    <n v="2361.5550000000003"/>
    <n v="1555.848"/>
    <n v="416.745"/>
    <x v="54"/>
    <s v="Texas, 2010"/>
  </r>
  <r>
    <s v="Bailey County"/>
    <s v="Texas"/>
    <n v="2010"/>
    <n v="7027"/>
    <n v="3577"/>
    <n v="3450"/>
    <n v="618.37599999999998"/>
    <n v="1145.4010000000001"/>
    <n v="1292.9680000000001"/>
    <n v="709.72699999999998"/>
    <n v="527.02499999999998"/>
    <n v="1018.915"/>
    <n v="913.51"/>
    <n v="484.86299999999994"/>
    <n v="252.97199999999998"/>
    <n v="77.296999999999997"/>
    <x v="54"/>
    <s v="Texas, 2010"/>
  </r>
  <r>
    <s v="Bandera County"/>
    <s v="Texas"/>
    <n v="2010"/>
    <n v="20265"/>
    <n v="9980"/>
    <n v="10285"/>
    <n v="992.98500000000001"/>
    <n v="2411.5349999999999"/>
    <n v="1884.645"/>
    <n v="1540.14"/>
    <n v="2391.27"/>
    <n v="3769.29"/>
    <n v="3424.7849999999999"/>
    <n v="2371.0050000000001"/>
    <n v="1195.635"/>
    <n v="303.97500000000002"/>
    <x v="54"/>
    <s v="Texas, 2010"/>
  </r>
  <r>
    <s v="Bastrop County"/>
    <s v="Texas"/>
    <n v="2010"/>
    <n v="72289"/>
    <n v="36756"/>
    <n v="35533"/>
    <n v="4987.9409999999998"/>
    <n v="10843.35"/>
    <n v="8674.68"/>
    <n v="8819.2579999999998"/>
    <n v="10481.904999999999"/>
    <n v="11566.240000000002"/>
    <n v="8891.5469999999987"/>
    <n v="4409.6289999999999"/>
    <n v="2530.1149999999998"/>
    <n v="1012.046"/>
    <x v="54"/>
    <s v="Texas, 2010"/>
  </r>
  <r>
    <s v="Baylor County"/>
    <s v="Texas"/>
    <n v="2010"/>
    <n v="3795"/>
    <n v="1703"/>
    <n v="2092"/>
    <n v="216.315"/>
    <n v="394.68"/>
    <n v="474.375"/>
    <n v="288.41999999999996"/>
    <n v="417.45"/>
    <n v="470.58"/>
    <n v="664.125"/>
    <n v="406.065"/>
    <n v="402.27"/>
    <n v="64.515000000000001"/>
    <x v="54"/>
    <s v="Texas, 2010"/>
  </r>
  <r>
    <s v="Bee County"/>
    <s v="Texas"/>
    <n v="2010"/>
    <n v="31896"/>
    <n v="19495"/>
    <n v="12401"/>
    <n v="1881.864"/>
    <n v="3668.04"/>
    <n v="4943.88"/>
    <n v="5039.5679999999993"/>
    <n v="5454.2160000000003"/>
    <n v="4688.7119999999995"/>
    <n v="2934.4319999999998"/>
    <n v="1786.1759999999999"/>
    <n v="1180.152"/>
    <n v="350.85599999999999"/>
    <x v="54"/>
    <s v="Texas, 2010"/>
  </r>
  <r>
    <s v="Bell County"/>
    <s v="Texas"/>
    <n v="2010"/>
    <n v="294689"/>
    <n v="146332"/>
    <n v="148357"/>
    <n v="26816.699000000001"/>
    <n v="44203.35"/>
    <n v="51570.574999999997"/>
    <n v="48918.373999999996"/>
    <n v="38309.57"/>
    <n v="34773.301999999996"/>
    <n v="24753.876"/>
    <n v="14145.072"/>
    <n v="8840.67"/>
    <n v="2652.201"/>
    <x v="54"/>
    <s v="Texas, 2010"/>
  </r>
  <r>
    <s v="Bexar County"/>
    <s v="Texas"/>
    <n v="2010"/>
    <n v="1650052"/>
    <n v="807515"/>
    <n v="842537"/>
    <n v="128704.056"/>
    <n v="247507.8"/>
    <n v="259058.16399999999"/>
    <n v="242557.644"/>
    <n v="226057.12400000001"/>
    <n v="217806.864"/>
    <n v="160055.04399999999"/>
    <n v="90752.86"/>
    <n v="56101.767999999996"/>
    <n v="21450.675999999999"/>
    <x v="54"/>
    <s v="Texas, 2010"/>
  </r>
  <r>
    <s v="Blanco County"/>
    <s v="Texas"/>
    <n v="2010"/>
    <n v="10085"/>
    <n v="5158"/>
    <n v="4927"/>
    <n v="514.33500000000004"/>
    <n v="1260.625"/>
    <n v="1099.2650000000001"/>
    <n v="947.99"/>
    <n v="1139.605"/>
    <n v="1664.0250000000001"/>
    <n v="1684.1949999999999"/>
    <n v="1038.7550000000001"/>
    <n v="443.74"/>
    <n v="272.29500000000002"/>
    <x v="54"/>
    <s v="Texas, 2010"/>
  </r>
  <r>
    <s v="Borden County"/>
    <s v="Texas"/>
    <n v="2010"/>
    <n v="564"/>
    <n v="345"/>
    <n v="219"/>
    <n v="11.843999999999999"/>
    <n v="56.963999999999999"/>
    <n v="107.16"/>
    <n v="24.815999999999999"/>
    <n v="109.97999999999999"/>
    <n v="82.907999999999987"/>
    <n v="43.991999999999997"/>
    <n v="53.015999999999998"/>
    <n v="70.5"/>
    <n v="2.2559999999999998"/>
    <x v="54"/>
    <s v="Texas, 2010"/>
  </r>
  <r>
    <s v="Bosque County"/>
    <s v="Texas"/>
    <n v="2010"/>
    <n v="18067"/>
    <n v="8928"/>
    <n v="9139"/>
    <n v="1029.819"/>
    <n v="2294.509"/>
    <n v="1987.37"/>
    <n v="1662.164"/>
    <n v="2149.973"/>
    <n v="2601.6480000000001"/>
    <n v="2691.9830000000002"/>
    <n v="1987.37"/>
    <n v="975.61799999999994"/>
    <n v="686.54600000000005"/>
    <x v="54"/>
    <s v="Texas, 2010"/>
  </r>
  <r>
    <s v="Bowie County"/>
    <s v="Texas"/>
    <n v="2010"/>
    <n v="91399"/>
    <n v="46261"/>
    <n v="45138"/>
    <n v="5940.9350000000004"/>
    <n v="12430.263999999999"/>
    <n v="12430.263999999999"/>
    <n v="11699.072"/>
    <n v="12613.062"/>
    <n v="13161.456"/>
    <n v="10693.683000000001"/>
    <n v="6672.1270000000004"/>
    <n v="4387.152"/>
    <n v="1645.182"/>
    <x v="54"/>
    <s v="Texas, 2010"/>
  </r>
  <r>
    <s v="Brazoria County"/>
    <s v="Texas"/>
    <n v="2010"/>
    <n v="300522"/>
    <n v="152989"/>
    <n v="147533"/>
    <n v="24041.759999999998"/>
    <n v="45979.866000000002"/>
    <n v="38767.338000000003"/>
    <n v="42073.08"/>
    <n v="46580.91"/>
    <n v="45078.3"/>
    <n v="30052.2"/>
    <n v="16528.71"/>
    <n v="8414.616"/>
    <n v="3005.22"/>
    <x v="54"/>
    <s v="Texas, 2010"/>
  </r>
  <r>
    <s v="Brazos County"/>
    <s v="Texas"/>
    <n v="2010"/>
    <n v="185426"/>
    <n v="93766"/>
    <n v="91660"/>
    <n v="12052.69"/>
    <n v="19655.155999999999"/>
    <n v="65269.951999999997"/>
    <n v="26701.343999999997"/>
    <n v="18542.599999999999"/>
    <n v="17244.618000000002"/>
    <n v="12423.541999999999"/>
    <n v="7231.6139999999996"/>
    <n v="4450.2240000000002"/>
    <n v="1668.8340000000001"/>
    <x v="54"/>
    <s v="Texas, 2010"/>
  </r>
  <r>
    <s v="Briscoe County"/>
    <s v="Texas"/>
    <n v="2010"/>
    <n v="1723"/>
    <n v="867"/>
    <n v="856"/>
    <n v="122.333"/>
    <n v="194.69900000000001"/>
    <n v="203.31399999999999"/>
    <n v="151.62400000000002"/>
    <n v="194.69900000000001"/>
    <n v="248.11199999999997"/>
    <n v="227.43599999999998"/>
    <n v="210.20600000000002"/>
    <n v="143.00900000000001"/>
    <n v="29.291"/>
    <x v="54"/>
    <s v="Texas, 2010"/>
  </r>
  <r>
    <s v="Brown County"/>
    <s v="Texas"/>
    <n v="2010"/>
    <n v="38199"/>
    <n v="18938"/>
    <n v="19261"/>
    <n v="2521.134"/>
    <n v="5042.268"/>
    <n v="5538.8549999999996"/>
    <n v="4201.8899999999994"/>
    <n v="4469.2829999999994"/>
    <n v="5233.2629999999999"/>
    <n v="4813.0739999999996"/>
    <n v="3246.915"/>
    <n v="2062.7460000000001"/>
    <n v="993.17399999999998"/>
    <x v="54"/>
    <s v="Texas, 2010"/>
  </r>
  <r>
    <s v="Burleson County"/>
    <s v="Texas"/>
    <n v="2010"/>
    <n v="17058"/>
    <n v="8511"/>
    <n v="8547"/>
    <n v="1074.654"/>
    <n v="2251.6559999999999"/>
    <n v="1978.7280000000001"/>
    <n v="1808.1479999999999"/>
    <n v="2388.12"/>
    <n v="2336.9459999999999"/>
    <n v="2336.9459999999999"/>
    <n v="1569.336"/>
    <n v="972.30599999999993"/>
    <n v="324.10199999999998"/>
    <x v="54"/>
    <s v="Texas, 2010"/>
  </r>
  <r>
    <s v="Burnet County"/>
    <s v="Texas"/>
    <n v="2010"/>
    <n v="42215"/>
    <n v="20601"/>
    <n v="21614"/>
    <n v="2532.9"/>
    <n v="5614.5950000000003"/>
    <n v="4728.08"/>
    <n v="4559.2199999999993"/>
    <n v="5023.585"/>
    <n v="6290.0349999999999"/>
    <n v="5910.1"/>
    <n v="4305.93"/>
    <n v="2406.2550000000001"/>
    <n v="886.51499999999999"/>
    <x v="54"/>
    <s v="Texas, 2010"/>
  </r>
  <r>
    <s v="Caldwell County"/>
    <s v="Texas"/>
    <n v="2010"/>
    <n v="37416"/>
    <n v="18932"/>
    <n v="18484"/>
    <n v="2768.7840000000001"/>
    <n v="5275.6559999999999"/>
    <n v="6136.2240000000002"/>
    <n v="4751.8320000000003"/>
    <n v="5013.7440000000006"/>
    <n v="5238.24"/>
    <n v="3853.848"/>
    <n v="2357.2080000000001"/>
    <n v="1346.9760000000001"/>
    <n v="673.48800000000006"/>
    <x v="54"/>
    <s v="Texas, 2010"/>
  </r>
  <r>
    <s v="Calhoun County"/>
    <s v="Texas"/>
    <n v="2010"/>
    <n v="21120"/>
    <n v="10788"/>
    <n v="10332"/>
    <n v="1520.64"/>
    <n v="3125.76"/>
    <n v="2724.48"/>
    <n v="2344.3199999999997"/>
    <n v="2745.6"/>
    <n v="2935.6800000000003"/>
    <n v="2703.3599999999997"/>
    <n v="1731.84"/>
    <n v="1098.24"/>
    <n v="211.2"/>
    <x v="54"/>
    <s v="Texas, 2010"/>
  </r>
  <r>
    <s v="Callahan County"/>
    <s v="Texas"/>
    <n v="2010"/>
    <n v="13458"/>
    <n v="6579"/>
    <n v="6879"/>
    <n v="780.56399999999996"/>
    <n v="1843.7460000000001"/>
    <n v="1601.502"/>
    <n v="1265.0519999999999"/>
    <n v="1816.83"/>
    <n v="1964.8679999999999"/>
    <n v="1816.83"/>
    <n v="1345.8"/>
    <n v="874.77"/>
    <n v="134.58000000000001"/>
    <x v="54"/>
    <s v="Texas, 2010"/>
  </r>
  <r>
    <s v="Cameron County"/>
    <s v="Texas"/>
    <n v="2010"/>
    <n v="393566"/>
    <n v="189424"/>
    <n v="204142"/>
    <n v="37388.769999999997"/>
    <n v="72022.578000000009"/>
    <n v="61002.729999999996"/>
    <n v="51557.146000000001"/>
    <n v="49589.316000000006"/>
    <n v="44472.957999999999"/>
    <n v="34633.808000000005"/>
    <n v="23220.394"/>
    <n v="14955.507999999998"/>
    <n v="4722.7920000000004"/>
    <x v="54"/>
    <s v="Texas, 2010"/>
  </r>
  <r>
    <s v="Camp County"/>
    <s v="Texas"/>
    <n v="2010"/>
    <n v="12288"/>
    <n v="6061"/>
    <n v="6227"/>
    <n v="872.44799999999998"/>
    <n v="1830.912"/>
    <n v="1548.288"/>
    <n v="1388.5439999999999"/>
    <n v="1634.3040000000001"/>
    <n v="1499.136"/>
    <n v="1474.56"/>
    <n v="1179.6480000000001"/>
    <n v="651.26400000000001"/>
    <n v="233.47200000000001"/>
    <x v="54"/>
    <s v="Texas, 2010"/>
  </r>
  <r>
    <s v="Carson County"/>
    <s v="Texas"/>
    <n v="2010"/>
    <n v="6284"/>
    <n v="3075"/>
    <n v="3209"/>
    <n v="326.76799999999997"/>
    <n v="961.452"/>
    <n v="735.22800000000007"/>
    <n v="628.4"/>
    <n v="728.94399999999996"/>
    <n v="986.58799999999997"/>
    <n v="804.35199999999998"/>
    <n v="571.84400000000005"/>
    <n v="345.62"/>
    <n v="207.37200000000001"/>
    <x v="54"/>
    <s v="Texas, 2010"/>
  </r>
  <r>
    <s v="Cass County"/>
    <s v="Texas"/>
    <n v="2010"/>
    <n v="30254"/>
    <n v="14569"/>
    <n v="15685"/>
    <n v="1754.732"/>
    <n v="3963.2740000000003"/>
    <n v="3509.4639999999999"/>
    <n v="3085.9080000000004"/>
    <n v="3721.2420000000002"/>
    <n v="4507.8459999999995"/>
    <n v="4084.29"/>
    <n v="3116.1620000000003"/>
    <n v="1875.748"/>
    <n v="635.33399999999995"/>
    <x v="54"/>
    <s v="Texas, 2010"/>
  </r>
  <r>
    <s v="Castro County"/>
    <s v="Texas"/>
    <n v="2010"/>
    <n v="7848"/>
    <n v="4064"/>
    <n v="3784"/>
    <n v="690.62400000000002"/>
    <n v="1216.44"/>
    <n v="1216.44"/>
    <n v="918.21600000000001"/>
    <n v="839.73599999999999"/>
    <n v="1098.72"/>
    <n v="839.73599999999988"/>
    <n v="502.27200000000005"/>
    <n v="368.85599999999999"/>
    <n v="156.96"/>
    <x v="54"/>
    <s v="Texas, 2010"/>
  </r>
  <r>
    <s v="Chambers County"/>
    <s v="Texas"/>
    <n v="2010"/>
    <n v="32371"/>
    <n v="16358"/>
    <n v="16013"/>
    <n v="2233.5990000000002"/>
    <n v="5405.9570000000003"/>
    <n v="4208.2299999999996"/>
    <n v="4014.0039999999999"/>
    <n v="5017.5050000000001"/>
    <n v="4855.6499999999996"/>
    <n v="3560.81"/>
    <n v="1909.8890000000001"/>
    <n v="906.38799999999992"/>
    <n v="258.96800000000002"/>
    <x v="54"/>
    <s v="Texas, 2010"/>
  </r>
  <r>
    <s v="Cherokee County"/>
    <s v="Texas"/>
    <n v="2010"/>
    <n v="50035"/>
    <n v="25273"/>
    <n v="24762"/>
    <n v="3652.5549999999998"/>
    <n v="7155.0050000000001"/>
    <n v="7054.9349999999995"/>
    <n v="5603.92"/>
    <n v="6204.34"/>
    <n v="6954.8649999999998"/>
    <n v="6054.2350000000006"/>
    <n v="3952.7650000000003"/>
    <n v="2301.61"/>
    <n v="1000.7"/>
    <x v="54"/>
    <s v="Texas, 2010"/>
  </r>
  <r>
    <s v="Clay County"/>
    <s v="Texas"/>
    <n v="2010"/>
    <n v="10922"/>
    <n v="5428"/>
    <n v="5494"/>
    <n v="622.55399999999997"/>
    <n v="1441.7040000000002"/>
    <n v="1223.2640000000001"/>
    <n v="1015.746"/>
    <n v="1365.25"/>
    <n v="1813.0520000000001"/>
    <n v="1627.3780000000002"/>
    <n v="1037.5900000000001"/>
    <n v="655.31999999999994"/>
    <n v="131.06399999999999"/>
    <x v="54"/>
    <s v="Texas, 2010"/>
  </r>
  <r>
    <s v="Cochran County"/>
    <s v="Texas"/>
    <n v="2010"/>
    <n v="3155"/>
    <n v="1530"/>
    <n v="1625"/>
    <n v="239.78"/>
    <n v="448.01"/>
    <n v="526.88499999999999"/>
    <n v="375.44500000000005"/>
    <n v="422.77"/>
    <n v="378.6"/>
    <n v="334.43"/>
    <n v="252.39999999999998"/>
    <n v="97.804999999999993"/>
    <n v="85.185000000000002"/>
    <x v="54"/>
    <s v="Texas, 2010"/>
  </r>
  <r>
    <s v="Coke County"/>
    <s v="Texas"/>
    <n v="2010"/>
    <n v="3301"/>
    <n v="1622"/>
    <n v="1679"/>
    <n v="132.04"/>
    <n v="379.61500000000001"/>
    <n v="485.24700000000001"/>
    <n v="254.17700000000002"/>
    <n v="369.71199999999999"/>
    <n v="462.14"/>
    <n v="409.32399999999996"/>
    <n v="442.334"/>
    <n v="280.58499999999998"/>
    <n v="82.525000000000006"/>
    <x v="54"/>
    <s v="Texas, 2010"/>
  </r>
  <r>
    <s v="Coleman County"/>
    <s v="Texas"/>
    <n v="2010"/>
    <n v="8857"/>
    <n v="4493"/>
    <n v="4364"/>
    <n v="495.99200000000002"/>
    <n v="1089.4110000000001"/>
    <n v="1239.98"/>
    <n v="690.846"/>
    <n v="947.69900000000007"/>
    <n v="1169.124"/>
    <n v="1337.4070000000002"/>
    <n v="974.27"/>
    <n v="619.99"/>
    <n v="283.42399999999998"/>
    <x v="54"/>
    <s v="Texas, 2010"/>
  </r>
  <r>
    <s v="Collin County"/>
    <s v="Texas"/>
    <n v="2010"/>
    <n v="738745"/>
    <n v="363788"/>
    <n v="374957"/>
    <n v="58360.855000000003"/>
    <n v="121154.18"/>
    <n v="86433.165000000008"/>
    <n v="108595.515"/>
    <n v="132974.09999999998"/>
    <n v="109334.26000000001"/>
    <n v="68703.285000000003"/>
    <n v="33243.525000000001"/>
    <n v="14036.154999999999"/>
    <n v="5171.2150000000001"/>
    <x v="54"/>
    <s v="Texas, 2010"/>
  </r>
  <r>
    <s v="Collingsworth County"/>
    <s v="Texas"/>
    <n v="2010"/>
    <n v="3009"/>
    <n v="1458"/>
    <n v="1551"/>
    <n v="294.88200000000001"/>
    <n v="460.37700000000001"/>
    <n v="376.125"/>
    <n v="321.96299999999997"/>
    <n v="282.846"/>
    <n v="373.11599999999999"/>
    <n v="294.88200000000001"/>
    <n v="285.85500000000002"/>
    <n v="225.67499999999998"/>
    <n v="96.287999999999997"/>
    <x v="54"/>
    <s v="Texas, 2010"/>
  </r>
  <r>
    <s v="Colorado County"/>
    <s v="Texas"/>
    <n v="2010"/>
    <n v="20751"/>
    <n v="10252"/>
    <n v="10499"/>
    <n v="1307.3130000000001"/>
    <n v="2739.1320000000001"/>
    <n v="2614.6260000000002"/>
    <n v="1992.096"/>
    <n v="2344.8630000000003"/>
    <n v="3071.1480000000001"/>
    <n v="2697.63"/>
    <n v="2178.855"/>
    <n v="1162.056"/>
    <n v="684.78300000000002"/>
    <x v="54"/>
    <s v="Texas, 2010"/>
  </r>
  <r>
    <s v="Comal County"/>
    <s v="Texas"/>
    <n v="2010"/>
    <n v="102836"/>
    <n v="50685"/>
    <n v="52151"/>
    <n v="6067.3239999999996"/>
    <n v="14088.531999999999"/>
    <n v="11826.14"/>
    <n v="10386.436000000002"/>
    <n v="13780.024000000001"/>
    <n v="16659.432000000001"/>
    <n v="14602.712"/>
    <n v="8741.0600000000013"/>
    <n v="4627.62"/>
    <n v="1953.884"/>
    <x v="54"/>
    <s v="Texas, 2010"/>
  </r>
  <r>
    <s v="Comanche County"/>
    <s v="Texas"/>
    <n v="2010"/>
    <n v="13863"/>
    <n v="6776"/>
    <n v="7087"/>
    <n v="914.95799999999997"/>
    <n v="1829.9160000000002"/>
    <n v="1677.423"/>
    <n v="1219.944"/>
    <n v="1732.875"/>
    <n v="1802.19"/>
    <n v="1857.6419999999998"/>
    <n v="1566.519"/>
    <n v="956.54700000000003"/>
    <n v="318.84899999999999"/>
    <x v="54"/>
    <s v="Texas, 2010"/>
  </r>
  <r>
    <s v="Cooke County"/>
    <s v="Texas"/>
    <n v="2010"/>
    <n v="38316"/>
    <n v="19122"/>
    <n v="19194"/>
    <n v="2605.4879999999998"/>
    <n v="5440.8719999999994"/>
    <n v="5325.924"/>
    <n v="3984.8639999999996"/>
    <n v="4789.5"/>
    <n v="5364.24"/>
    <n v="4751.1839999999993"/>
    <n v="3333.4920000000002"/>
    <n v="2069.0640000000003"/>
    <n v="613.05600000000004"/>
    <x v="54"/>
    <s v="Texas, 2010"/>
  </r>
  <r>
    <s v="Coryell County"/>
    <s v="Texas"/>
    <n v="2010"/>
    <n v="74082"/>
    <n v="36147"/>
    <n v="37935"/>
    <n v="6074.7240000000002"/>
    <n v="10964.135999999999"/>
    <n v="14001.498"/>
    <n v="12371.694"/>
    <n v="11556.792000000001"/>
    <n v="8223.101999999999"/>
    <n v="5482.0680000000002"/>
    <n v="3333.69"/>
    <n v="1555.7219999999998"/>
    <n v="592.65599999999995"/>
    <x v="54"/>
    <s v="Texas, 2010"/>
  </r>
  <r>
    <s v="Cottle County"/>
    <s v="Texas"/>
    <n v="2010"/>
    <n v="1618"/>
    <n v="784"/>
    <n v="834"/>
    <n v="56.63"/>
    <n v="257.262"/>
    <n v="186.07"/>
    <n v="84.135999999999996"/>
    <n v="187.68799999999999"/>
    <n v="229.75600000000003"/>
    <n v="190.92400000000001"/>
    <n v="234.61"/>
    <n v="140.76599999999999"/>
    <n v="48.54"/>
    <x v="54"/>
    <s v="Texas, 2010"/>
  </r>
  <r>
    <s v="Crockett County"/>
    <s v="Texas"/>
    <n v="2010"/>
    <n v="3746"/>
    <n v="1943"/>
    <n v="1803"/>
    <n v="509.45600000000002"/>
    <n v="490.726"/>
    <n v="453.26600000000002"/>
    <n v="535.678"/>
    <n v="569.39200000000005"/>
    <n v="322.15600000000001"/>
    <n v="337.14"/>
    <n v="198.53800000000001"/>
    <n v="254.72800000000001"/>
    <n v="71.174000000000007"/>
    <x v="54"/>
    <s v="Texas, 2010"/>
  </r>
  <r>
    <s v="Culberson County"/>
    <s v="Texas"/>
    <n v="2010"/>
    <n v="2480"/>
    <n v="1285"/>
    <n v="1195"/>
    <n v="190.96"/>
    <n v="280.24"/>
    <n v="562.96"/>
    <n v="230.64000000000001"/>
    <n v="319.92"/>
    <n v="367.04"/>
    <n v="250.48000000000002"/>
    <n v="133.92000000000002"/>
    <n v="131.44"/>
    <n v="14.88"/>
    <x v="54"/>
    <s v="Texas, 2010"/>
  </r>
  <r>
    <s v="Dallam County"/>
    <s v="Texas"/>
    <n v="2010"/>
    <n v="6471"/>
    <n v="3317"/>
    <n v="3154"/>
    <n v="588.86099999999999"/>
    <n v="1054.7730000000001"/>
    <n v="1067.7150000000001"/>
    <n v="666.51299999999992"/>
    <n v="808.875"/>
    <n v="970.65"/>
    <n v="724.75199999999995"/>
    <n v="375.31799999999998"/>
    <n v="116.47799999999999"/>
    <n v="110.00700000000001"/>
    <x v="54"/>
    <s v="Texas, 2010"/>
  </r>
  <r>
    <s v="Dallas County"/>
    <s v="Texas"/>
    <n v="2010"/>
    <n v="2321014"/>
    <n v="1149681"/>
    <n v="1171333"/>
    <n v="192644.16200000001"/>
    <n v="348152.1"/>
    <n v="338868.04399999999"/>
    <n v="378325.28200000001"/>
    <n v="343510.07200000004"/>
    <n v="311015.87600000005"/>
    <n v="208891.26"/>
    <n v="109087.658"/>
    <n v="64988.392"/>
    <n v="25531.153999999999"/>
    <x v="54"/>
    <s v="Texas, 2010"/>
  </r>
  <r>
    <s v="Dawson County"/>
    <s v="Texas"/>
    <n v="2010"/>
    <n v="13853"/>
    <n v="8104"/>
    <n v="5749"/>
    <n v="955.85699999999997"/>
    <n v="1717.7719999999999"/>
    <n v="2133.3620000000001"/>
    <n v="2133.3620000000001"/>
    <n v="1925.567"/>
    <n v="1717.7719999999999"/>
    <n v="1274.4760000000001"/>
    <n v="886.5920000000001"/>
    <n v="900.44499999999994"/>
    <n v="207.79499999999999"/>
    <x v="54"/>
    <s v="Texas, 2010"/>
  </r>
  <r>
    <s v="Deaf Smith County"/>
    <s v="Texas"/>
    <n v="2010"/>
    <n v="19054"/>
    <n v="9353"/>
    <n v="9701"/>
    <n v="1829.184"/>
    <n v="3296.3420000000001"/>
    <n v="2934.3159999999998"/>
    <n v="2572.29"/>
    <n v="2172.1559999999999"/>
    <n v="2248.3720000000003"/>
    <n v="1829.184"/>
    <n v="1124.1859999999999"/>
    <n v="838.37599999999998"/>
    <n v="228.648"/>
    <x v="54"/>
    <s v="Texas, 2010"/>
  </r>
  <r>
    <s v="Delta County"/>
    <s v="Texas"/>
    <n v="2010"/>
    <n v="5248"/>
    <n v="2580"/>
    <n v="2668"/>
    <n v="335.87200000000001"/>
    <n v="697.98399999999992"/>
    <n v="619.2639999999999"/>
    <n v="451.32799999999997"/>
    <n v="697.98400000000004"/>
    <n v="729.47199999999998"/>
    <n v="750.46399999999994"/>
    <n v="551.04"/>
    <n v="288.64"/>
    <n v="115.456"/>
    <x v="54"/>
    <s v="Texas, 2010"/>
  </r>
  <r>
    <s v="Denton County"/>
    <s v="Texas"/>
    <n v="2010"/>
    <n v="628084"/>
    <n v="309268"/>
    <n v="318816"/>
    <n v="48990.552000000003"/>
    <n v="97981.103999999992"/>
    <n v="92328.347999999998"/>
    <n v="98609.187999999995"/>
    <n v="105518.11199999999"/>
    <n v="89187.928"/>
    <n v="55271.392"/>
    <n v="25123.360000000001"/>
    <n v="11933.596"/>
    <n v="3768.5039999999999"/>
    <x v="54"/>
    <s v="Texas, 2010"/>
  </r>
  <r>
    <s v="DeWitt County"/>
    <s v="Texas"/>
    <n v="2010"/>
    <n v="20025"/>
    <n v="10407"/>
    <n v="9618"/>
    <n v="1181.4749999999999"/>
    <n v="2382.9750000000004"/>
    <n v="2423.0249999999996"/>
    <n v="2102.625"/>
    <n v="2623.2749999999996"/>
    <n v="3143.9250000000002"/>
    <n v="2563.1999999999998"/>
    <n v="1762.2"/>
    <n v="1361.6999999999998"/>
    <n v="500.625"/>
    <x v="54"/>
    <s v="Texas, 2010"/>
  </r>
  <r>
    <s v="Dickens County"/>
    <s v="Texas"/>
    <n v="2010"/>
    <n v="2441"/>
    <n v="1325"/>
    <n v="1116"/>
    <n v="131.81399999999999"/>
    <n v="231.89499999999998"/>
    <n v="314.88900000000001"/>
    <n v="397.88299999999998"/>
    <n v="231.89499999999998"/>
    <n v="346.62200000000001"/>
    <n v="334.41700000000003"/>
    <n v="253.864"/>
    <n v="119.60900000000001"/>
    <n v="73.23"/>
    <x v="54"/>
    <s v="Texas, 2010"/>
  </r>
  <r>
    <s v="Dimmit County"/>
    <s v="Texas"/>
    <n v="2010"/>
    <n v="9908"/>
    <n v="4863"/>
    <n v="5045"/>
    <n v="832.27200000000005"/>
    <n v="1555.556"/>
    <n v="1466.384"/>
    <n v="1050.248"/>
    <n v="1109.6959999999999"/>
    <n v="1357.396"/>
    <n v="1218.684"/>
    <n v="653.928"/>
    <n v="356.68799999999999"/>
    <n v="307.14800000000002"/>
    <x v="54"/>
    <s v="Texas, 2010"/>
  </r>
  <r>
    <s v="Duval County"/>
    <s v="Texas"/>
    <n v="2010"/>
    <n v="11999"/>
    <n v="6134"/>
    <n v="5865"/>
    <n v="851.92899999999997"/>
    <n v="1703.8580000000002"/>
    <n v="1967.836"/>
    <n v="1319.8899999999999"/>
    <n v="1427.8809999999999"/>
    <n v="1571.8690000000001"/>
    <n v="1307.8910000000001"/>
    <n v="1031.914"/>
    <n v="647.94599999999991"/>
    <n v="179.98500000000001"/>
    <x v="54"/>
    <s v="Texas, 2010"/>
  </r>
  <r>
    <s v="Eastland County"/>
    <s v="Texas"/>
    <n v="2010"/>
    <n v="18560"/>
    <n v="9305"/>
    <n v="9255"/>
    <n v="1095.04"/>
    <n v="2282.88"/>
    <n v="2839.68"/>
    <n v="1856"/>
    <n v="2078.7199999999998"/>
    <n v="2375.6800000000003"/>
    <n v="2449.92"/>
    <n v="1911.68"/>
    <n v="1280.6399999999999"/>
    <n v="389.76"/>
    <x v="54"/>
    <s v="Texas, 2010"/>
  </r>
  <r>
    <s v="Ector County"/>
    <s v="Texas"/>
    <n v="2010"/>
    <n v="133015"/>
    <n v="65470"/>
    <n v="67545"/>
    <n v="11838.334999999999"/>
    <n v="20617.325000000001"/>
    <n v="21548.43"/>
    <n v="18489.084999999999"/>
    <n v="16227.83"/>
    <n v="17824.010000000002"/>
    <n v="12636.424999999999"/>
    <n v="7714.8700000000008"/>
    <n v="4655.5249999999996"/>
    <n v="1463.165"/>
    <x v="54"/>
    <s v="Texas, 2010"/>
  </r>
  <r>
    <s v="Ellis County"/>
    <s v="Texas"/>
    <n v="2010"/>
    <n v="143502"/>
    <n v="70881"/>
    <n v="72621"/>
    <n v="10762.65"/>
    <n v="23534.328000000001"/>
    <n v="20664.288"/>
    <n v="17507.243999999999"/>
    <n v="20664.288"/>
    <n v="21238.296000000002"/>
    <n v="15211.212"/>
    <n v="8179.6140000000005"/>
    <n v="4448.5619999999999"/>
    <n v="1291.518"/>
    <x v="54"/>
    <s v="Texas, 2010"/>
  </r>
  <r>
    <s v="El Paso County"/>
    <s v="Texas"/>
    <n v="2010"/>
    <n v="772280"/>
    <n v="373426"/>
    <n v="398854"/>
    <n v="65643.8"/>
    <n v="128198.48000000001"/>
    <n v="127426.2"/>
    <n v="102713.23999999999"/>
    <n v="101940.95999999999"/>
    <n v="98851.839999999997"/>
    <n v="68732.92"/>
    <n v="42475.399999999994"/>
    <n v="27802.080000000002"/>
    <n v="8495.08"/>
    <x v="54"/>
    <s v="Texas, 2010"/>
  </r>
  <r>
    <s v="Erath County"/>
    <s v="Texas"/>
    <n v="2010"/>
    <n v="37142"/>
    <n v="18070"/>
    <n v="19072"/>
    <n v="2377.0880000000002"/>
    <n v="4457.04"/>
    <n v="8728.3700000000008"/>
    <n v="4531.3240000000005"/>
    <n v="4048.4780000000001"/>
    <n v="4642.75"/>
    <n v="3677.058"/>
    <n v="2377.0880000000002"/>
    <n v="1559.9639999999999"/>
    <n v="742.84"/>
    <x v="54"/>
    <s v="Texas, 2010"/>
  </r>
  <r>
    <s v="Falls County"/>
    <s v="Texas"/>
    <n v="2010"/>
    <n v="17799"/>
    <n v="8245"/>
    <n v="9554"/>
    <n v="978.94500000000005"/>
    <n v="2313.87"/>
    <n v="2847.84"/>
    <n v="1940.0909999999999"/>
    <n v="2313.87"/>
    <n v="2527.4579999999996"/>
    <n v="1922.2919999999999"/>
    <n v="1530.7139999999999"/>
    <n v="978.94499999999994"/>
    <n v="462.774"/>
    <x v="54"/>
    <s v="Texas, 2010"/>
  </r>
  <r>
    <s v="Fannin County"/>
    <s v="Texas"/>
    <n v="2010"/>
    <n v="33765"/>
    <n v="17948"/>
    <n v="15817"/>
    <n v="2025.9"/>
    <n v="4186.8600000000006"/>
    <n v="4288.1550000000007"/>
    <n v="4018.0349999999999"/>
    <n v="4423.2150000000001"/>
    <n v="4963.4549999999999"/>
    <n v="4186.8599999999997"/>
    <n v="3005.085"/>
    <n v="1789.5450000000001"/>
    <n v="776.59500000000003"/>
    <x v="54"/>
    <s v="Texas, 2010"/>
  </r>
  <r>
    <s v="Fayette County"/>
    <s v="Texas"/>
    <n v="2010"/>
    <n v="24175"/>
    <n v="11788"/>
    <n v="12387"/>
    <n v="1377.9749999999999"/>
    <n v="3118.5749999999998"/>
    <n v="2393.3249999999998"/>
    <n v="2248.2750000000001"/>
    <n v="2755.95"/>
    <n v="3698.7749999999996"/>
    <n v="3336.1499999999996"/>
    <n v="2635.0749999999998"/>
    <n v="1716.425"/>
    <n v="870.3"/>
    <x v="54"/>
    <s v="Texas, 2010"/>
  </r>
  <r>
    <s v="Fisher County"/>
    <s v="Texas"/>
    <n v="2010"/>
    <n v="4057"/>
    <n v="2043"/>
    <n v="2014"/>
    <n v="186.62200000000001"/>
    <n v="563.923"/>
    <n v="446.27"/>
    <n v="316.44600000000003"/>
    <n v="515.23900000000003"/>
    <n v="588.2650000000001"/>
    <n v="535.524"/>
    <n v="458.44100000000003"/>
    <n v="308.33199999999999"/>
    <n v="137.93799999999999"/>
    <x v="54"/>
    <s v="Texas, 2010"/>
  </r>
  <r>
    <s v="Floyd County"/>
    <s v="Texas"/>
    <n v="2010"/>
    <n v="6599"/>
    <n v="3274"/>
    <n v="3325"/>
    <n v="488.32600000000002"/>
    <n v="1141.627"/>
    <n v="752.28600000000006"/>
    <n v="871.06799999999998"/>
    <n v="745.68700000000001"/>
    <n v="739.08799999999997"/>
    <n v="745.6869999999999"/>
    <n v="580.71199999999999"/>
    <n v="362.94500000000005"/>
    <n v="164.97499999999999"/>
    <x v="54"/>
    <s v="Texas, 2010"/>
  </r>
  <r>
    <s v="Foard County"/>
    <s v="Texas"/>
    <n v="2010"/>
    <n v="1379"/>
    <n v="675"/>
    <n v="704"/>
    <n v="97.909000000000006"/>
    <n v="142.03699999999998"/>
    <n v="175.13300000000001"/>
    <n v="132.38400000000001"/>
    <n v="210.98699999999999"/>
    <n v="140.65799999999999"/>
    <n v="154.44800000000001"/>
    <n v="162.72200000000001"/>
    <n v="89.634999999999991"/>
    <n v="68.95"/>
    <x v="54"/>
    <s v="Texas, 2010"/>
  </r>
  <r>
    <s v="Fort Bend County"/>
    <s v="Texas"/>
    <n v="2010"/>
    <n v="541983"/>
    <n v="266210"/>
    <n v="275773"/>
    <n v="41190.707999999999"/>
    <n v="92137.11"/>
    <n v="73167.705000000002"/>
    <n v="67747.875"/>
    <n v="87259.263000000006"/>
    <n v="87259.263000000006"/>
    <n v="55824.249000000003"/>
    <n v="23305.269"/>
    <n v="11381.643"/>
    <n v="3251.8980000000001"/>
    <x v="54"/>
    <s v="Texas, 2010"/>
  </r>
  <r>
    <s v="Franklin County"/>
    <s v="Texas"/>
    <n v="2010"/>
    <n v="10675"/>
    <n v="5333"/>
    <n v="5342"/>
    <n v="715.22500000000002"/>
    <n v="1473.15"/>
    <n v="1590.575"/>
    <n v="907.375"/>
    <n v="1281"/>
    <n v="1409.1"/>
    <n v="1387.75"/>
    <n v="1088.8499999999999"/>
    <n v="640.5"/>
    <n v="160.125"/>
    <x v="54"/>
    <s v="Texas, 2010"/>
  </r>
  <r>
    <s v="Freestone County"/>
    <s v="Texas"/>
    <n v="2010"/>
    <n v="19461"/>
    <n v="10223"/>
    <n v="9238"/>
    <n v="1264.9649999999999"/>
    <n v="2491.0079999999998"/>
    <n v="2140.71"/>
    <n v="2452.0860000000002"/>
    <n v="2471.547"/>
    <n v="3035.9160000000002"/>
    <n v="2374.2420000000002"/>
    <n v="1829.3340000000001"/>
    <n v="1031.433"/>
    <n v="369.75900000000001"/>
    <x v="54"/>
    <s v="Texas, 2010"/>
  </r>
  <r>
    <s v="Frio County"/>
    <s v="Texas"/>
    <n v="2010"/>
    <n v="16956"/>
    <n v="9668"/>
    <n v="7288"/>
    <n v="1068.2280000000001"/>
    <n v="2424.7080000000001"/>
    <n v="2848.6080000000002"/>
    <n v="2865.5640000000003"/>
    <n v="2102.5439999999999"/>
    <n v="2102.5439999999999"/>
    <n v="1661.6880000000001"/>
    <n v="1068.2280000000001"/>
    <n v="661.28399999999999"/>
    <n v="135.648"/>
    <x v="54"/>
    <s v="Texas, 2010"/>
  </r>
  <r>
    <s v="Gaines County"/>
    <s v="Texas"/>
    <n v="2010"/>
    <n v="16658"/>
    <n v="8339"/>
    <n v="8319"/>
    <n v="1665.8"/>
    <n v="3048.4139999999998"/>
    <n v="2681.9380000000001"/>
    <n v="2182.1980000000003"/>
    <n v="2048.9340000000002"/>
    <n v="2082.25"/>
    <n v="1499.22"/>
    <n v="766.26800000000003"/>
    <n v="533.05600000000004"/>
    <n v="183.238"/>
    <x v="54"/>
    <s v="Texas, 2010"/>
  </r>
  <r>
    <s v="Galveston County"/>
    <s v="Texas"/>
    <n v="2010"/>
    <n v="286326"/>
    <n v="141373"/>
    <n v="144953"/>
    <n v="20042.82"/>
    <n v="40658.292000000001"/>
    <n v="38081.358"/>
    <n v="37222.380000000005"/>
    <n v="40085.64"/>
    <n v="45525.834000000003"/>
    <n v="33213.815999999999"/>
    <n v="17752.212"/>
    <n v="10594.062"/>
    <n v="3435.9119999999998"/>
    <x v="54"/>
    <s v="Texas, 2010"/>
  </r>
  <r>
    <s v="Garza County"/>
    <s v="Texas"/>
    <n v="2010"/>
    <n v="6204"/>
    <n v="3878"/>
    <n v="2326"/>
    <n v="397.05599999999998"/>
    <n v="663.82799999999997"/>
    <n v="725.86799999999994"/>
    <n v="1240.8"/>
    <n v="967.82400000000007"/>
    <n v="893.37599999999998"/>
    <n v="583.17599999999993"/>
    <n v="390.85199999999998"/>
    <n v="272.976"/>
    <n v="62.04"/>
    <x v="54"/>
    <s v="Texas, 2010"/>
  </r>
  <r>
    <s v="Gillespie County"/>
    <s v="Texas"/>
    <n v="2010"/>
    <n v="24197"/>
    <n v="11702"/>
    <n v="12495"/>
    <n v="1234.047"/>
    <n v="2782.6549999999997"/>
    <n v="2371.306"/>
    <n v="1790.578"/>
    <n v="2564.8820000000001"/>
    <n v="3508.5650000000001"/>
    <n v="3774.732"/>
    <n v="3073.0190000000002"/>
    <n v="2250.3209999999999"/>
    <n v="871.09199999999998"/>
    <x v="54"/>
    <s v="Texas, 2010"/>
  </r>
  <r>
    <s v="Glasscock County"/>
    <s v="Texas"/>
    <n v="2010"/>
    <n v="1317"/>
    <n v="661"/>
    <n v="656"/>
    <n v="43.460999999999999"/>
    <n v="310.81200000000001"/>
    <n v="194.916"/>
    <n v="56.631"/>
    <n v="193.59899999999999"/>
    <n v="222.57300000000001"/>
    <n v="115.89599999999999"/>
    <n v="117.21299999999999"/>
    <n v="40.826999999999998"/>
    <n v="22.388999999999999"/>
    <x v="54"/>
    <s v="Texas, 2010"/>
  </r>
  <r>
    <s v="Goliad County"/>
    <s v="Texas"/>
    <n v="2010"/>
    <n v="7161"/>
    <n v="3606"/>
    <n v="3555"/>
    <n v="429.66"/>
    <n v="880.803"/>
    <n v="644.49"/>
    <n v="759.06600000000003"/>
    <n v="973.89599999999996"/>
    <n v="1074.1500000000001"/>
    <n v="1066.989"/>
    <n v="680.29500000000007"/>
    <n v="494.10900000000004"/>
    <n v="157.542"/>
    <x v="54"/>
    <s v="Texas, 2010"/>
  </r>
  <r>
    <s v="Gonzales County"/>
    <s v="Texas"/>
    <n v="2010"/>
    <n v="19635"/>
    <n v="9828"/>
    <n v="9807"/>
    <n v="1551.165"/>
    <n v="2925.6149999999998"/>
    <n v="2532.915"/>
    <n v="2356.1999999999998"/>
    <n v="2356.1999999999998"/>
    <n v="2689.9949999999999"/>
    <n v="2061.6749999999997"/>
    <n v="1668.9749999999999"/>
    <n v="1040.655"/>
    <n v="451.60500000000002"/>
    <x v="54"/>
    <s v="Texas, 2010"/>
  </r>
  <r>
    <s v="Grayson County"/>
    <s v="Texas"/>
    <n v="2010"/>
    <n v="119111"/>
    <n v="57918"/>
    <n v="61193"/>
    <n v="7861.326"/>
    <n v="15960.874"/>
    <n v="16079.984999999999"/>
    <n v="13816.876"/>
    <n v="15007.986000000001"/>
    <n v="17747.538999999997"/>
    <n v="14650.653"/>
    <n v="9647.991"/>
    <n v="6193.7719999999999"/>
    <n v="2263.1089999999999"/>
    <x v="54"/>
    <s v="Texas, 2010"/>
  </r>
  <r>
    <s v="Gregg County"/>
    <s v="Texas"/>
    <n v="2010"/>
    <n v="119525"/>
    <n v="58374"/>
    <n v="61151"/>
    <n v="8964.375"/>
    <n v="16494.45"/>
    <n v="17809.224999999999"/>
    <n v="15777.3"/>
    <n v="14940.625"/>
    <n v="16733.5"/>
    <n v="12669.65"/>
    <n v="8247.2250000000004"/>
    <n v="5737.2000000000007"/>
    <n v="2151.4499999999998"/>
    <x v="54"/>
    <s v="Texas, 2010"/>
  </r>
  <r>
    <s v="Grimes County"/>
    <s v="Texas"/>
    <n v="2010"/>
    <n v="26208"/>
    <n v="14145"/>
    <n v="12063"/>
    <n v="1624.896"/>
    <n v="3485.6639999999998"/>
    <n v="3066.3360000000002"/>
    <n v="3328.4160000000002"/>
    <n v="3852.576"/>
    <n v="4088.4479999999999"/>
    <n v="3302.2080000000001"/>
    <n v="2096.64"/>
    <n v="1205.5680000000002"/>
    <n v="235.87200000000001"/>
    <x v="54"/>
    <s v="Texas, 2010"/>
  </r>
  <r>
    <s v="Guadalupe County"/>
    <s v="Texas"/>
    <n v="2010"/>
    <n v="122728"/>
    <n v="60566"/>
    <n v="62162"/>
    <n v="8713.6880000000001"/>
    <n v="19022.84"/>
    <n v="16691.008000000002"/>
    <n v="14850.088"/>
    <n v="18163.743999999999"/>
    <n v="17918.288"/>
    <n v="13377.351999999999"/>
    <n v="8100.0479999999998"/>
    <n v="4663.6640000000007"/>
    <n v="1350.008"/>
    <x v="54"/>
    <s v="Texas, 2010"/>
  </r>
  <r>
    <s v="Hale County"/>
    <s v="Texas"/>
    <n v="2010"/>
    <n v="36041"/>
    <n v="18888"/>
    <n v="17153"/>
    <n v="2955.3620000000001"/>
    <n v="5658.4369999999999"/>
    <n v="5802.6010000000006"/>
    <n v="4757.4120000000003"/>
    <n v="4649.2889999999998"/>
    <n v="4577.2070000000003"/>
    <n v="3243.69"/>
    <n v="2234.5419999999999"/>
    <n v="1549.7629999999999"/>
    <n v="612.697"/>
    <x v="54"/>
    <s v="Texas, 2010"/>
  </r>
  <r>
    <s v="Hamilton County"/>
    <s v="Texas"/>
    <n v="2010"/>
    <n v="8473"/>
    <n v="4061"/>
    <n v="4412"/>
    <n v="449.06900000000002"/>
    <n v="1093.0169999999998"/>
    <n v="915.08400000000006"/>
    <n v="728.678"/>
    <n v="982.86800000000005"/>
    <n v="1186.22"/>
    <n v="1101.49"/>
    <n v="1025.2329999999999"/>
    <n v="618.529"/>
    <n v="372.81200000000001"/>
    <x v="54"/>
    <s v="Texas, 2010"/>
  </r>
  <r>
    <s v="Hansford County"/>
    <s v="Texas"/>
    <n v="2010"/>
    <n v="5470"/>
    <n v="2759"/>
    <n v="2711"/>
    <n v="432.13"/>
    <n v="897.07999999999993"/>
    <n v="771.27"/>
    <n v="525.12"/>
    <n v="798.62"/>
    <n v="727.51"/>
    <n v="552.47"/>
    <n v="371.96"/>
    <n v="284.44"/>
    <n v="109.4"/>
    <x v="54"/>
    <s v="Texas, 2010"/>
  </r>
  <r>
    <s v="Hardeman County"/>
    <s v="Texas"/>
    <n v="2010"/>
    <n v="4226"/>
    <n v="1978"/>
    <n v="2248"/>
    <n v="321.17599999999999"/>
    <n v="570.51"/>
    <n v="384.56600000000003"/>
    <n v="397.24400000000003"/>
    <n v="464.86"/>
    <n v="621.22199999999998"/>
    <n v="545.154"/>
    <n v="456.40800000000002"/>
    <n v="371.88799999999998"/>
    <n v="97.197999999999993"/>
    <x v="54"/>
    <s v="Texas, 2010"/>
  </r>
  <r>
    <s v="Hardin County"/>
    <s v="Texas"/>
    <n v="2010"/>
    <n v="53220"/>
    <n v="26310"/>
    <n v="26910"/>
    <n v="3565.74"/>
    <n v="7929.7800000000007"/>
    <n v="6918.6"/>
    <n v="6333.18"/>
    <n v="7131.48"/>
    <n v="7929.78"/>
    <n v="6279.9599999999991"/>
    <n v="4044.7200000000003"/>
    <n v="2288.46"/>
    <n v="798.3"/>
    <x v="54"/>
    <s v="Texas, 2010"/>
  </r>
  <r>
    <s v="Harris County"/>
    <s v="Texas"/>
    <n v="2010"/>
    <n v="3950999"/>
    <n v="1965768"/>
    <n v="1985231"/>
    <n v="331883.91600000003"/>
    <n v="604502.84700000007"/>
    <n v="580796.853"/>
    <n v="636110.83900000004"/>
    <n v="580796.853"/>
    <n v="537335.86400000006"/>
    <n v="367442.90700000001"/>
    <n v="181745.954"/>
    <n v="94823.975999999995"/>
    <n v="35558.991000000002"/>
    <x v="54"/>
    <s v="Texas, 2010"/>
  </r>
  <r>
    <s v="Harrison County"/>
    <s v="Texas"/>
    <n v="2010"/>
    <n v="64484"/>
    <n v="31613"/>
    <n v="32871"/>
    <n v="4513.88"/>
    <n v="9027.76"/>
    <n v="9092.2439999999988"/>
    <n v="7544.6280000000006"/>
    <n v="8318.4359999999997"/>
    <n v="9543.6320000000014"/>
    <n v="7996.0159999999996"/>
    <n v="4707.3320000000003"/>
    <n v="2708.328"/>
    <n v="967.26"/>
    <x v="54"/>
    <s v="Texas, 2010"/>
  </r>
  <r>
    <s v="Hartley County"/>
    <s v="Texas"/>
    <n v="2010"/>
    <n v="5963"/>
    <n v="3715"/>
    <n v="2248"/>
    <n v="339.89100000000002"/>
    <n v="721.52300000000002"/>
    <n v="435.29899999999998"/>
    <n v="966.00599999999997"/>
    <n v="1144.8960000000002"/>
    <n v="995.82100000000003"/>
    <n v="614.18900000000008"/>
    <n v="387.59500000000003"/>
    <n v="244.483"/>
    <n v="107.334"/>
    <x v="54"/>
    <s v="Texas, 2010"/>
  </r>
  <r>
    <s v="Haskell County"/>
    <s v="Texas"/>
    <n v="2010"/>
    <n v="5842"/>
    <n v="2925"/>
    <n v="2917"/>
    <n v="338.83600000000001"/>
    <n v="677.67200000000003"/>
    <n v="619.25199999999995"/>
    <n v="683.51400000000001"/>
    <n v="642.62"/>
    <n v="852.93200000000002"/>
    <n v="718.56600000000003"/>
    <n v="625.09400000000005"/>
    <n v="531.62200000000007"/>
    <n v="146.05000000000001"/>
    <x v="54"/>
    <s v="Texas, 2010"/>
  </r>
  <r>
    <s v="Hays County"/>
    <s v="Texas"/>
    <n v="2010"/>
    <n v="146439"/>
    <n v="72783"/>
    <n v="73656"/>
    <n v="9811.4130000000005"/>
    <n v="19915.703999999998"/>
    <n v="33388.091999999997"/>
    <n v="19622.826000000001"/>
    <n v="19037.07"/>
    <n v="18744.192000000003"/>
    <n v="13911.705"/>
    <n v="7175.5110000000004"/>
    <n v="3953.8530000000001"/>
    <n v="1171.5119999999999"/>
    <x v="54"/>
    <s v="Texas, 2010"/>
  </r>
  <r>
    <s v="Hemphill County"/>
    <s v="Texas"/>
    <n v="2010"/>
    <n v="3668"/>
    <n v="1880"/>
    <n v="1788"/>
    <n v="267.76400000000001"/>
    <n v="484.17600000000004"/>
    <n v="432.82400000000001"/>
    <n v="414.48399999999998"/>
    <n v="487.84400000000005"/>
    <n v="619.89199999999994"/>
    <n v="425.488"/>
    <n v="267.76400000000001"/>
    <n v="234.75200000000001"/>
    <n v="29.344000000000001"/>
    <x v="54"/>
    <s v="Texas, 2010"/>
  </r>
  <r>
    <s v="Henderson County"/>
    <s v="Texas"/>
    <n v="2010"/>
    <n v="78299"/>
    <n v="38336"/>
    <n v="39963"/>
    <n v="4776.2389999999996"/>
    <n v="10178.869999999999"/>
    <n v="9395.880000000001"/>
    <n v="8221.3950000000004"/>
    <n v="9474.1790000000001"/>
    <n v="11118.458000000001"/>
    <n v="10570.365000000002"/>
    <n v="8456.2919999999995"/>
    <n v="4697.9400000000005"/>
    <n v="1409.3820000000001"/>
    <x v="54"/>
    <s v="Texas, 2010"/>
  </r>
  <r>
    <s v="Hidalgo County"/>
    <s v="Texas"/>
    <n v="2010"/>
    <n v="736973"/>
    <n v="358782"/>
    <n v="378191"/>
    <n v="75171.245999999999"/>
    <n v="141498.81599999999"/>
    <n v="120126.59899999999"/>
    <n v="105387.139"/>
    <n v="95806.489999999991"/>
    <n v="75908.218999999997"/>
    <n v="55272.974999999999"/>
    <n v="37585.623"/>
    <n v="24320.108999999997"/>
    <n v="7369.73"/>
    <x v="54"/>
    <s v="Texas, 2010"/>
  </r>
  <r>
    <s v="Hill County"/>
    <s v="Texas"/>
    <n v="2010"/>
    <n v="34854"/>
    <n v="17100"/>
    <n v="17754"/>
    <n v="2335.2179999999998"/>
    <n v="4809.8519999999999"/>
    <n v="4391.6040000000003"/>
    <n v="3729.3779999999997"/>
    <n v="4112.7719999999999"/>
    <n v="4774.9979999999996"/>
    <n v="4461.3119999999999"/>
    <n v="3380.8380000000002"/>
    <n v="2091.2399999999998"/>
    <n v="766.78800000000001"/>
    <x v="54"/>
    <s v="Texas, 2010"/>
  </r>
  <r>
    <s v="Hopewell city"/>
    <s v="Virginia"/>
    <n v="2010"/>
    <n v="22933"/>
    <n v="11302"/>
    <n v="11631"/>
    <n v="1719.9749999999999"/>
    <n v="3394.0839999999998"/>
    <n v="4036.2080000000001"/>
    <n v="2729.027"/>
    <n v="2591.4290000000001"/>
    <n v="3141.8209999999999"/>
    <n v="2430.8980000000001"/>
    <n v="1719.9749999999999"/>
    <n v="917.32"/>
    <n v="275.19600000000003"/>
    <x v="53"/>
    <s v="Virginia, 2010"/>
  </r>
  <r>
    <s v="Hood County"/>
    <s v="Texas"/>
    <n v="2010"/>
    <n v="49816"/>
    <n v="24518"/>
    <n v="25298"/>
    <n v="2889.328"/>
    <n v="5728.84"/>
    <n v="5579.3919999999998"/>
    <n v="4583.0720000000001"/>
    <n v="5878.2880000000005"/>
    <n v="7572.0320000000002"/>
    <n v="7522.2160000000003"/>
    <n v="5828.4719999999998"/>
    <n v="3337.6719999999996"/>
    <n v="846.87199999999996"/>
    <x v="54"/>
    <s v="Texas, 2010"/>
  </r>
  <r>
    <s v="Hopkins County"/>
    <s v="Texas"/>
    <n v="2010"/>
    <n v="34540"/>
    <n v="17121"/>
    <n v="17419"/>
    <n v="2417.8000000000002"/>
    <n v="4801.0599999999995"/>
    <n v="4593.82"/>
    <n v="3833.94"/>
    <n v="4490.2"/>
    <n v="5008.3"/>
    <n v="4179.34"/>
    <n v="2866.8199999999997"/>
    <n v="1554.3"/>
    <n v="794.42"/>
    <x v="54"/>
    <s v="Texas, 2010"/>
  </r>
  <r>
    <s v="Houston County"/>
    <s v="Texas"/>
    <n v="2010"/>
    <n v="23642"/>
    <n v="11849"/>
    <n v="11793"/>
    <n v="1371.2360000000001"/>
    <n v="3049.8180000000002"/>
    <n v="3144.386"/>
    <n v="2482.41"/>
    <n v="2718.83"/>
    <n v="3593.5839999999998"/>
    <n v="2837.04"/>
    <n v="2411.4839999999999"/>
    <n v="1323.952"/>
    <n v="709.26"/>
    <x v="54"/>
    <s v="Texas, 2010"/>
  </r>
  <r>
    <s v="Howard County"/>
    <s v="Texas"/>
    <n v="2010"/>
    <n v="34285"/>
    <n v="19649"/>
    <n v="14636"/>
    <n v="2262.81"/>
    <n v="4114.2"/>
    <n v="4217.0550000000003"/>
    <n v="5211.32"/>
    <n v="4937.04"/>
    <n v="5211.32"/>
    <n v="3634.21"/>
    <n v="2639.9449999999997"/>
    <n v="1474.2550000000001"/>
    <n v="582.84500000000003"/>
    <x v="54"/>
    <s v="Texas, 2010"/>
  </r>
  <r>
    <s v="Hunt County"/>
    <s v="Texas"/>
    <n v="2010"/>
    <n v="84836"/>
    <n v="42048"/>
    <n v="42788"/>
    <n v="5768.848"/>
    <n v="11961.876"/>
    <n v="12131.547999999999"/>
    <n v="9925.8119999999999"/>
    <n v="11368.024000000001"/>
    <n v="12470.892"/>
    <n v="9840.9759999999987"/>
    <n v="6617.2080000000005"/>
    <n v="3223.768"/>
    <n v="1442.212"/>
    <x v="54"/>
    <s v="Texas, 2010"/>
  </r>
  <r>
    <s v="Irion County"/>
    <s v="Texas"/>
    <n v="2010"/>
    <n v="1673"/>
    <n v="912"/>
    <n v="761"/>
    <n v="55.209000000000003"/>
    <n v="287.75599999999997"/>
    <n v="80.304000000000002"/>
    <n v="197.41399999999999"/>
    <n v="227.52799999999999"/>
    <n v="267.68"/>
    <n v="302.81299999999999"/>
    <n v="165.62700000000001"/>
    <n v="73.611999999999995"/>
    <n v="15.057"/>
    <x v="54"/>
    <s v="Texas, 2010"/>
  </r>
  <r>
    <s v="Jackson County"/>
    <s v="Texas"/>
    <n v="2010"/>
    <n v="13987"/>
    <n v="6708"/>
    <n v="7279"/>
    <n v="979.09"/>
    <n v="2000.1410000000001"/>
    <n v="1804.3229999999999"/>
    <n v="1482.6220000000001"/>
    <n v="1748.375"/>
    <n v="2070.076"/>
    <n v="1664.453"/>
    <n v="1132.9469999999999"/>
    <n v="839.22"/>
    <n v="265.75299999999999"/>
    <x v="54"/>
    <s v="Texas, 2010"/>
  </r>
  <r>
    <s v="Jasper County"/>
    <s v="Texas"/>
    <n v="2010"/>
    <n v="35248"/>
    <n v="17316"/>
    <n v="17932"/>
    <n v="2361.616"/>
    <n v="4864.2240000000002"/>
    <n v="4229.76"/>
    <n v="4053.5200000000004"/>
    <n v="4511.7440000000006"/>
    <n v="5040.4639999999999"/>
    <n v="4511.7439999999997"/>
    <n v="3278.0640000000003"/>
    <n v="1938.6399999999999"/>
    <n v="493.47199999999998"/>
    <x v="54"/>
    <s v="Texas, 2010"/>
  </r>
  <r>
    <s v="Jeff Davis County"/>
    <s v="Texas"/>
    <n v="2010"/>
    <n v="2340"/>
    <n v="1141"/>
    <n v="1199"/>
    <n v="105.3"/>
    <n v="238.68"/>
    <n v="397.8"/>
    <n v="135.72"/>
    <n v="217.62"/>
    <n v="341.64"/>
    <n v="374.4"/>
    <n v="341.64"/>
    <n v="138.06"/>
    <n v="49.14"/>
    <x v="54"/>
    <s v="Texas, 2010"/>
  </r>
  <r>
    <s v="Jefferson County"/>
    <s v="Texas"/>
    <n v="2010"/>
    <n v="249349"/>
    <n v="127156"/>
    <n v="122193"/>
    <n v="16706.383000000002"/>
    <n v="32664.718999999997"/>
    <n v="37402.35"/>
    <n v="34160.812999999995"/>
    <n v="32415.370000000003"/>
    <n v="37402.350000000006"/>
    <n v="26680.343000000001"/>
    <n v="15958.335999999999"/>
    <n v="11968.752"/>
    <n v="3989.5839999999998"/>
    <x v="54"/>
    <s v="Texas, 2010"/>
  </r>
  <r>
    <s v="Jim Wells County"/>
    <s v="Texas"/>
    <n v="2010"/>
    <n v="40631"/>
    <n v="20076"/>
    <n v="20555"/>
    <n v="3331.7420000000002"/>
    <n v="6460.3289999999997"/>
    <n v="6135.2809999999999"/>
    <n v="4753.8270000000002"/>
    <n v="4997.6129999999994"/>
    <n v="5403.9230000000007"/>
    <n v="4388.1480000000001"/>
    <n v="2762.9079999999999"/>
    <n v="1584.6089999999999"/>
    <n v="690.72699999999998"/>
    <x v="54"/>
    <s v="Texas, 2010"/>
  </r>
  <r>
    <s v="Johnson County"/>
    <s v="Texas"/>
    <n v="2010"/>
    <n v="147611"/>
    <n v="73912"/>
    <n v="73699"/>
    <n v="10627.992"/>
    <n v="22879.705000000002"/>
    <n v="19927.485000000001"/>
    <n v="18598.985999999997"/>
    <n v="21108.373"/>
    <n v="22141.65"/>
    <n v="16237.21"/>
    <n v="9742.3260000000009"/>
    <n v="4871.1630000000005"/>
    <n v="1623.721"/>
    <x v="54"/>
    <s v="Texas, 2010"/>
  </r>
  <r>
    <s v="Jones County"/>
    <s v="Texas"/>
    <n v="2010"/>
    <n v="20157"/>
    <n v="12396"/>
    <n v="7761"/>
    <n v="947.37900000000002"/>
    <n v="2116.4850000000001"/>
    <n v="2438.9970000000003"/>
    <n v="3567.7890000000002"/>
    <n v="3063.864"/>
    <n v="3144.4920000000002"/>
    <n v="2176.9560000000001"/>
    <n v="1451.3040000000001"/>
    <n v="947.37900000000002"/>
    <n v="322.512"/>
    <x v="54"/>
    <s v="Texas, 2010"/>
  </r>
  <r>
    <s v="Kaufman County"/>
    <s v="Texas"/>
    <n v="2010"/>
    <n v="98402"/>
    <n v="48510"/>
    <n v="49892"/>
    <n v="7478.5519999999997"/>
    <n v="16137.928"/>
    <n v="12497.054"/>
    <n v="12792.26"/>
    <n v="14661.897999999999"/>
    <n v="14465.094000000001"/>
    <n v="10430.612000000001"/>
    <n v="6002.5219999999999"/>
    <n v="3148.864"/>
    <n v="787.21600000000001"/>
    <x v="54"/>
    <s v="Texas, 2010"/>
  </r>
  <r>
    <s v="Kendall County"/>
    <s v="Texas"/>
    <n v="2010"/>
    <n v="31515"/>
    <n v="15600"/>
    <n v="15915"/>
    <n v="1733.325"/>
    <n v="4506.6450000000004"/>
    <n v="3561.1949999999997"/>
    <n v="2678.7750000000001"/>
    <n v="4159.9799999999996"/>
    <n v="5199.9750000000004"/>
    <n v="4821.7950000000001"/>
    <n v="2678.7749999999996"/>
    <n v="1355.145"/>
    <n v="787.875"/>
    <x v="54"/>
    <s v="Texas, 2010"/>
  </r>
  <r>
    <s v="Kenedy County"/>
    <s v="Texas"/>
    <n v="2010"/>
    <n v="241"/>
    <n v="146"/>
    <n v="95"/>
    <n v="13.978"/>
    <n v="20.966999999999999"/>
    <n v="22.172000000000001"/>
    <n v="24.1"/>
    <n v="10.845000000000001"/>
    <n v="51.091999999999999"/>
    <n v="47.959000000000003"/>
    <n v="12.05"/>
    <n v="30.125"/>
    <n v="7.9530000000000003"/>
    <x v="54"/>
    <s v="Texas, 2010"/>
  </r>
  <r>
    <s v="Kent County"/>
    <s v="Texas"/>
    <n v="2010"/>
    <n v="772"/>
    <n v="369"/>
    <n v="403"/>
    <n v="24.704000000000001"/>
    <n v="106.536"/>
    <n v="77.2"/>
    <n v="82.603999999999999"/>
    <n v="74.111999999999995"/>
    <n v="91.867999999999995"/>
    <n v="121.20400000000001"/>
    <n v="98.816000000000003"/>
    <n v="59.444000000000003"/>
    <n v="34.74"/>
    <x v="54"/>
    <s v="Texas, 2010"/>
  </r>
  <r>
    <s v="Kerr County"/>
    <s v="Texas"/>
    <n v="2010"/>
    <n v="48826"/>
    <n v="23641"/>
    <n v="25185"/>
    <n v="2587.7779999999998"/>
    <n v="5566.1639999999998"/>
    <n v="5859.12"/>
    <n v="4296.6880000000001"/>
    <n v="4882.6000000000004"/>
    <n v="6737.9880000000003"/>
    <n v="6786.8140000000003"/>
    <n v="5907.9459999999999"/>
    <n v="4540.8180000000002"/>
    <n v="1562.432"/>
    <x v="54"/>
    <s v="Texas, 2010"/>
  </r>
  <r>
    <s v="Kimble County"/>
    <s v="Texas"/>
    <n v="2010"/>
    <n v="4568"/>
    <n v="2302"/>
    <n v="2266"/>
    <n v="123.336"/>
    <n v="548.16000000000008"/>
    <n v="452.23199999999997"/>
    <n v="219.26400000000001"/>
    <n v="452.23200000000003"/>
    <n v="863.35199999999998"/>
    <n v="941.00800000000004"/>
    <n v="602.976"/>
    <n v="223.83199999999999"/>
    <n v="137.04"/>
    <x v="54"/>
    <s v="Texas, 2010"/>
  </r>
  <r>
    <s v="King County"/>
    <s v="Texas"/>
    <n v="2010"/>
    <n v="219"/>
    <n v="100"/>
    <n v="119"/>
    <n v="10.074"/>
    <n v="17.082000000000001"/>
    <n v="17.957999999999998"/>
    <n v="44.018999999999998"/>
    <n v="32.85"/>
    <n v="31.973999999999997"/>
    <n v="42.048000000000002"/>
    <n v="14.891999999999999"/>
    <n v="8.1029999999999998"/>
    <n v="0"/>
    <x v="54"/>
    <s v="Texas, 2010"/>
  </r>
  <r>
    <s v="Kleberg County"/>
    <s v="Texas"/>
    <n v="2010"/>
    <n v="31611"/>
    <n v="16168"/>
    <n v="15443"/>
    <n v="2434.047"/>
    <n v="4109.43"/>
    <n v="7238.9189999999999"/>
    <n v="4109.43"/>
    <n v="3572.0429999999997"/>
    <n v="3572.0429999999997"/>
    <n v="3003.0450000000001"/>
    <n v="1959.8819999999998"/>
    <n v="1137.9960000000001"/>
    <n v="505.77600000000001"/>
    <x v="54"/>
    <s v="Texas, 2010"/>
  </r>
  <r>
    <s v="Knox County"/>
    <s v="Texas"/>
    <n v="2010"/>
    <n v="3708"/>
    <n v="1794"/>
    <n v="1914"/>
    <n v="255.852"/>
    <n v="493.16399999999999"/>
    <n v="233.60399999999998"/>
    <n v="530.24400000000003"/>
    <n v="437.54399999999998"/>
    <n v="571.03199999999993"/>
    <n v="374.50799999999998"/>
    <n v="355.96799999999996"/>
    <n v="304.05599999999998"/>
    <n v="152.02799999999999"/>
    <x v="54"/>
    <s v="Texas, 2010"/>
  </r>
  <r>
    <s v="Lamar County"/>
    <s v="Texas"/>
    <n v="2010"/>
    <n v="49536"/>
    <n v="23808"/>
    <n v="25728"/>
    <n v="3170.3040000000001"/>
    <n v="6786.4319999999998"/>
    <n v="6786.4319999999998"/>
    <n v="5052.6719999999996"/>
    <n v="6687.3600000000006"/>
    <n v="6885.5039999999999"/>
    <n v="5993.8559999999998"/>
    <n v="4507.7759999999998"/>
    <n v="2625.4079999999999"/>
    <n v="941.18399999999997"/>
    <x v="54"/>
    <s v="Texas, 2010"/>
  </r>
  <r>
    <s v="Lamb County"/>
    <s v="Texas"/>
    <n v="2010"/>
    <n v="14092"/>
    <n v="7056"/>
    <n v="7036"/>
    <n v="1197.82"/>
    <n v="2240.6279999999997"/>
    <n v="1944.6959999999999"/>
    <n v="1550.12"/>
    <n v="1592.396"/>
    <n v="1860.144"/>
    <n v="1451.4760000000001"/>
    <n v="1197.82"/>
    <n v="718.69200000000001"/>
    <n v="324.11599999999999"/>
    <x v="54"/>
    <s v="Texas, 2010"/>
  </r>
  <r>
    <s v="Lampasas County"/>
    <s v="Texas"/>
    <n v="2010"/>
    <n v="19677"/>
    <n v="9749"/>
    <n v="9928"/>
    <n v="1259.328"/>
    <n v="2813.8110000000001"/>
    <n v="2439.9480000000003"/>
    <n v="1928.346"/>
    <n v="2853.165"/>
    <n v="2971.2269999999999"/>
    <n v="2498.9790000000003"/>
    <n v="1613.5140000000001"/>
    <n v="944.49599999999998"/>
    <n v="354.18599999999998"/>
    <x v="54"/>
    <s v="Texas, 2010"/>
  </r>
  <r>
    <s v="La Salle County"/>
    <s v="Texas"/>
    <n v="2010"/>
    <n v="6709"/>
    <n v="3758"/>
    <n v="2951"/>
    <n v="603.80999999999995"/>
    <n v="878.87899999999991"/>
    <n v="919.13300000000004"/>
    <n v="1140.53"/>
    <n v="865.46100000000001"/>
    <n v="751.40800000000002"/>
    <n v="717.86300000000006"/>
    <n v="422.66700000000003"/>
    <n v="362.286"/>
    <n v="40.253999999999998"/>
    <x v="54"/>
    <s v="Texas, 2010"/>
  </r>
  <r>
    <s v="Lavaca County"/>
    <s v="Texas"/>
    <n v="2010"/>
    <n v="19217"/>
    <n v="9302"/>
    <n v="9915"/>
    <n v="1229.8879999999999"/>
    <n v="2498.21"/>
    <n v="1979.3510000000001"/>
    <n v="1864.049"/>
    <n v="2171.5209999999997"/>
    <n v="2786.4650000000001"/>
    <n v="2728.8140000000003"/>
    <n v="1883.2660000000001"/>
    <n v="1422.058"/>
    <n v="672.59500000000003"/>
    <x v="54"/>
    <s v="Texas, 2010"/>
  </r>
  <r>
    <s v="Leon County"/>
    <s v="Texas"/>
    <n v="2010"/>
    <n v="16640"/>
    <n v="8342"/>
    <n v="8298"/>
    <n v="965.12"/>
    <n v="2030.08"/>
    <n v="1830.4"/>
    <n v="1597.44"/>
    <n v="1880.32"/>
    <n v="2512.6400000000003"/>
    <n v="2296.3199999999997"/>
    <n v="1980.1599999999999"/>
    <n v="1048.3200000000002"/>
    <n v="465.92"/>
    <x v="54"/>
    <s v="Texas, 2010"/>
  </r>
  <r>
    <s v="Liberty County"/>
    <s v="Texas"/>
    <n v="2010"/>
    <n v="74922"/>
    <n v="36836"/>
    <n v="38086"/>
    <n v="5169.6180000000004"/>
    <n v="10788.768"/>
    <n v="10638.923999999999"/>
    <n v="9889.7040000000015"/>
    <n v="10638.923999999999"/>
    <n v="11238.3"/>
    <n v="8466.1859999999997"/>
    <n v="4720.0859999999993"/>
    <n v="2622.27"/>
    <n v="824.14200000000005"/>
    <x v="54"/>
    <s v="Texas, 2010"/>
  </r>
  <r>
    <s v="Limestone County"/>
    <s v="Texas"/>
    <n v="2010"/>
    <n v="23170"/>
    <n v="12189"/>
    <n v="10981"/>
    <n v="1506.05"/>
    <n v="2988.9300000000003"/>
    <n v="2849.91"/>
    <n v="3127.95"/>
    <n v="2942.59"/>
    <n v="3243.8"/>
    <n v="2849.91"/>
    <n v="2038.96"/>
    <n v="1158.5"/>
    <n v="463.4"/>
    <x v="54"/>
    <s v="Texas, 2010"/>
  </r>
  <r>
    <s v="Lipscomb County"/>
    <s v="Texas"/>
    <n v="2010"/>
    <n v="3218"/>
    <n v="1594"/>
    <n v="1624"/>
    <n v="267.09399999999999"/>
    <n v="492.35400000000004"/>
    <n v="411.904"/>
    <n v="299.274"/>
    <n v="424.77599999999995"/>
    <n v="463.39200000000005"/>
    <n v="357.19799999999998"/>
    <n v="247.786"/>
    <n v="180.208"/>
    <n v="67.578000000000003"/>
    <x v="54"/>
    <s v="Texas, 2010"/>
  </r>
  <r>
    <s v="Live Oak County"/>
    <s v="Texas"/>
    <n v="2010"/>
    <n v="11507"/>
    <n v="6174"/>
    <n v="5333"/>
    <n v="563.84299999999996"/>
    <n v="1346.319"/>
    <n v="1369.3330000000001"/>
    <n v="1426.8679999999999"/>
    <n v="1495.9099999999999"/>
    <n v="1714.5430000000001"/>
    <n v="1495.91"/>
    <n v="1196.7280000000001"/>
    <n v="598.36400000000003"/>
    <n v="299.18200000000002"/>
    <x v="54"/>
    <s v="Texas, 2010"/>
  </r>
  <r>
    <s v="Llano County"/>
    <s v="Texas"/>
    <n v="2010"/>
    <n v="18992"/>
    <n v="9180"/>
    <n v="9812"/>
    <n v="778.67200000000003"/>
    <n v="1690.288"/>
    <n v="1709.28"/>
    <n v="1234.48"/>
    <n v="1633.3119999999999"/>
    <n v="2639.8879999999999"/>
    <n v="3532.5119999999997"/>
    <n v="3209.6480000000001"/>
    <n v="1899.2"/>
    <n v="664.72"/>
    <x v="54"/>
    <s v="Texas, 2010"/>
  </r>
  <r>
    <s v="Loving County"/>
    <s v="Texas"/>
    <n v="2010"/>
    <n v="41"/>
    <n v="23"/>
    <n v="18"/>
    <n v="0"/>
    <n v="2.0089999999999999"/>
    <n v="0"/>
    <n v="15.006"/>
    <n v="7.0109999999999992"/>
    <n v="12.997"/>
    <n v="4.0179999999999998"/>
    <n v="0"/>
    <n v="0"/>
    <n v="0"/>
    <x v="54"/>
    <s v="Texas, 2010"/>
  </r>
  <r>
    <s v="Lubbock County"/>
    <s v="Texas"/>
    <n v="2010"/>
    <n v="269932"/>
    <n v="133142"/>
    <n v="136790"/>
    <n v="19165.171999999999"/>
    <n v="35361.092000000004"/>
    <n v="58035.380000000005"/>
    <n v="37790.479999999996"/>
    <n v="30772.248"/>
    <n v="34011.432000000001"/>
    <n v="25373.608"/>
    <n v="15925.987999999999"/>
    <n v="9987.4840000000004"/>
    <n v="3779.0479999999998"/>
    <x v="54"/>
    <s v="Texas, 2010"/>
  </r>
  <r>
    <s v="Lynn County"/>
    <s v="Texas"/>
    <n v="2010"/>
    <n v="5988"/>
    <n v="2931"/>
    <n v="3057"/>
    <n v="431.13600000000002"/>
    <n v="928.1400000000001"/>
    <n v="778.44"/>
    <n v="616.7639999999999"/>
    <n v="748.5"/>
    <n v="910.17600000000004"/>
    <n v="622.75199999999995"/>
    <n v="568.8599999999999"/>
    <n v="317.36399999999998"/>
    <n v="65.867999999999995"/>
    <x v="54"/>
    <s v="Texas, 2010"/>
  </r>
  <r>
    <s v="McLennan County"/>
    <s v="Texas"/>
    <n v="2010"/>
    <n v="229587"/>
    <n v="111506"/>
    <n v="118081"/>
    <n v="16300.677"/>
    <n v="31912.593000000001"/>
    <n v="44310.290999999997"/>
    <n v="28468.788"/>
    <n v="27091.266"/>
    <n v="29846.309999999998"/>
    <n v="23188.287"/>
    <n v="14463.981"/>
    <n v="9413.0669999999991"/>
    <n v="4591.74"/>
    <x v="54"/>
    <s v="Texas, 2010"/>
  </r>
  <r>
    <s v="Marion County"/>
    <s v="Texas"/>
    <n v="2010"/>
    <n v="10771"/>
    <n v="5227"/>
    <n v="5544"/>
    <n v="603.17600000000004"/>
    <n v="1120.1840000000002"/>
    <n v="969.39"/>
    <n v="947.84799999999996"/>
    <n v="1292.52"/>
    <n v="1744.902"/>
    <n v="1820.299"/>
    <n v="1292.52"/>
    <n v="689.34400000000005"/>
    <n v="290.81700000000001"/>
    <x v="54"/>
    <s v="Texas, 2010"/>
  </r>
  <r>
    <s v="Martin County"/>
    <s v="Texas"/>
    <n v="2010"/>
    <n v="4606"/>
    <n v="2416"/>
    <n v="2190"/>
    <n v="285.572"/>
    <n v="644.83999999999992"/>
    <n v="824.47399999999993"/>
    <n v="529.69000000000005"/>
    <n v="607.99199999999996"/>
    <n v="709.32400000000007"/>
    <n v="331.63200000000001"/>
    <n v="373.08600000000001"/>
    <n v="151.99799999999999"/>
    <n v="147.392"/>
    <x v="54"/>
    <s v="Texas, 2010"/>
  </r>
  <r>
    <s v="Mason County"/>
    <s v="Texas"/>
    <n v="2010"/>
    <n v="3928"/>
    <n v="2027"/>
    <n v="1901"/>
    <n v="208.184"/>
    <n v="557.77600000000007"/>
    <n v="412.43999999999994"/>
    <n v="235.68"/>
    <n v="530.28"/>
    <n v="432.08"/>
    <n v="581.34399999999994"/>
    <n v="498.85599999999999"/>
    <n v="322.096"/>
    <n v="141.40799999999999"/>
    <x v="54"/>
    <s v="Texas, 2010"/>
  </r>
  <r>
    <s v="Matagorda County"/>
    <s v="Texas"/>
    <n v="2010"/>
    <n v="36647"/>
    <n v="18241"/>
    <n v="18406"/>
    <n v="2711.8780000000002"/>
    <n v="5313.8150000000005"/>
    <n v="5093.933"/>
    <n v="3884.5819999999999"/>
    <n v="4544.2280000000001"/>
    <n v="5606.991"/>
    <n v="4360.9930000000004"/>
    <n v="2858.4660000000003"/>
    <n v="1502.527"/>
    <n v="732.94"/>
    <x v="54"/>
    <s v="Texas, 2010"/>
  </r>
  <r>
    <s v="Maverick County"/>
    <s v="Texas"/>
    <n v="2010"/>
    <n v="52493"/>
    <n v="25451"/>
    <n v="27042"/>
    <n v="4724.37"/>
    <n v="10078.656000000001"/>
    <n v="8556.3590000000004"/>
    <n v="6404.1460000000006"/>
    <n v="6614.1180000000004"/>
    <n v="5879.2160000000003"/>
    <n v="4776.8629999999994"/>
    <n v="3202.0729999999999"/>
    <n v="1889.748"/>
    <n v="524.92999999999995"/>
    <x v="54"/>
    <s v="Texas, 2010"/>
  </r>
  <r>
    <s v="Medina County"/>
    <s v="Texas"/>
    <n v="2010"/>
    <n v="45073"/>
    <n v="22996"/>
    <n v="22077"/>
    <n v="3019.8910000000001"/>
    <n v="6715.8770000000004"/>
    <n v="6355.2929999999997"/>
    <n v="5048.1759999999995"/>
    <n v="5814.4169999999995"/>
    <n v="6851.0959999999995"/>
    <n v="5453.8330000000005"/>
    <n v="3200.183"/>
    <n v="1983.212"/>
    <n v="585.94899999999996"/>
    <x v="54"/>
    <s v="Texas, 2010"/>
  </r>
  <r>
    <s v="Menard County"/>
    <s v="Texas"/>
    <n v="2010"/>
    <n v="2212"/>
    <n v="1133"/>
    <n v="1079"/>
    <n v="145.99199999999999"/>
    <n v="163.68799999999999"/>
    <n v="256.59199999999998"/>
    <n v="176.95999999999998"/>
    <n v="183.596"/>
    <n v="373.82799999999997"/>
    <n v="466.73199999999997"/>
    <n v="247.744"/>
    <n v="128.29599999999999"/>
    <n v="70.784000000000006"/>
    <x v="54"/>
    <s v="Texas, 2010"/>
  </r>
  <r>
    <s v="Midland County"/>
    <s v="Texas"/>
    <n v="2010"/>
    <n v="132103"/>
    <n v="64599"/>
    <n v="67504"/>
    <n v="10700.343000000001"/>
    <n v="19683.347000000002"/>
    <n v="19947.553"/>
    <n v="18098.110999999997"/>
    <n v="15984.463"/>
    <n v="19551.243999999999"/>
    <n v="13342.403"/>
    <n v="7397.768"/>
    <n v="5812.5319999999992"/>
    <n v="1585.2360000000001"/>
    <x v="54"/>
    <s v="Texas, 2010"/>
  </r>
  <r>
    <s v="Milam County"/>
    <s v="Texas"/>
    <n v="2010"/>
    <n v="24934"/>
    <n v="12337"/>
    <n v="12597"/>
    <n v="1745.38"/>
    <n v="3690.232"/>
    <n v="2967.1459999999997"/>
    <n v="2618.0700000000002"/>
    <n v="2967.1459999999997"/>
    <n v="3565.5619999999999"/>
    <n v="3017.0140000000001"/>
    <n v="2368.73"/>
    <n v="1321.502"/>
    <n v="673.21799999999996"/>
    <x v="54"/>
    <s v="Texas, 2010"/>
  </r>
  <r>
    <s v="Mills County"/>
    <s v="Texas"/>
    <n v="2010"/>
    <n v="4887"/>
    <n v="2346"/>
    <n v="2541"/>
    <n v="268.78500000000003"/>
    <n v="552.23099999999999"/>
    <n v="513.13499999999999"/>
    <n v="356.75099999999998"/>
    <n v="601.101"/>
    <n v="742.82399999999996"/>
    <n v="737.9369999999999"/>
    <n v="630.423"/>
    <n v="371.41199999999998"/>
    <n v="112.401"/>
    <x v="54"/>
    <s v="Texas, 2010"/>
  </r>
  <r>
    <s v="Mitchell County"/>
    <s v="Texas"/>
    <n v="2010"/>
    <n v="9342"/>
    <n v="5711"/>
    <n v="3631"/>
    <n v="429.73200000000003"/>
    <n v="952.88400000000001"/>
    <n v="1438.6680000000001"/>
    <n v="1756.2959999999998"/>
    <n v="1494.72"/>
    <n v="1046.3040000000001"/>
    <n v="906.17399999999998"/>
    <n v="700.65000000000009"/>
    <n v="439.07400000000001"/>
    <n v="177.49799999999999"/>
    <x v="54"/>
    <s v="Texas, 2010"/>
  </r>
  <r>
    <s v="Montgomery County"/>
    <s v="Texas"/>
    <n v="2010"/>
    <n v="427717"/>
    <n v="212039"/>
    <n v="215678"/>
    <n v="31651.058000000001"/>
    <n v="67579.285999999993"/>
    <n v="55175.493000000002"/>
    <n v="55175.493000000002"/>
    <n v="63302.116000000002"/>
    <n v="65012.983999999997"/>
    <n v="47904.304000000004"/>
    <n v="26090.737000000001"/>
    <n v="12403.793000000001"/>
    <n v="3849.453"/>
    <x v="54"/>
    <s v="Texas, 2010"/>
  </r>
  <r>
    <s v="Moore County"/>
    <s v="Texas"/>
    <n v="2010"/>
    <n v="21102"/>
    <n v="10642"/>
    <n v="10460"/>
    <n v="2046.894"/>
    <n v="3650.6459999999997"/>
    <n v="3144.1979999999999"/>
    <n v="2722.1579999999999"/>
    <n v="2890.9740000000002"/>
    <n v="2679.9539999999997"/>
    <n v="1835.874"/>
    <n v="1076.202"/>
    <n v="780.774"/>
    <n v="232.12200000000001"/>
    <x v="54"/>
    <s v="Texas, 2010"/>
  </r>
  <r>
    <s v="Morris County"/>
    <s v="Texas"/>
    <n v="2010"/>
    <n v="13077"/>
    <n v="6245"/>
    <n v="6832"/>
    <n v="823.851"/>
    <n v="1660.779"/>
    <n v="1621.548"/>
    <n v="1373.085"/>
    <n v="1360.008"/>
    <n v="2040.0120000000002"/>
    <n v="1660.779"/>
    <n v="1386.162"/>
    <n v="797.69700000000012"/>
    <n v="353.07900000000001"/>
    <x v="54"/>
    <s v="Texas, 2010"/>
  </r>
  <r>
    <s v="Motley County"/>
    <s v="Texas"/>
    <n v="2010"/>
    <n v="1123"/>
    <n v="595"/>
    <n v="528"/>
    <n v="84.224999999999994"/>
    <n v="144.86700000000002"/>
    <n v="110.054"/>
    <n v="131.39099999999999"/>
    <n v="107.80799999999999"/>
    <n v="141.49799999999999"/>
    <n v="142.62099999999998"/>
    <n v="148.23599999999999"/>
    <n v="103.316"/>
    <n v="10.106999999999999"/>
    <x v="54"/>
    <s v="Texas, 2010"/>
  </r>
  <r>
    <s v="Nacogdoches County"/>
    <s v="Texas"/>
    <n v="2010"/>
    <n v="63141"/>
    <n v="30124"/>
    <n v="33017"/>
    <n v="4356.7290000000003"/>
    <n v="8018.9070000000002"/>
    <n v="15216.981"/>
    <n v="7513.7790000000005"/>
    <n v="6819.2279999999992"/>
    <n v="7513.7790000000005"/>
    <n v="6250.9589999999998"/>
    <n v="3977.8829999999998"/>
    <n v="2651.922"/>
    <n v="883.97400000000005"/>
    <x v="54"/>
    <s v="Texas, 2010"/>
  </r>
  <r>
    <s v="Navarro County"/>
    <s v="Texas"/>
    <n v="2010"/>
    <n v="47483"/>
    <n v="23470"/>
    <n v="24013"/>
    <n v="3561.2249999999999"/>
    <n v="7169.933"/>
    <n v="6552.6540000000005"/>
    <n v="5413.0619999999999"/>
    <n v="6172.79"/>
    <n v="6505.1710000000003"/>
    <n v="5413.0619999999999"/>
    <n v="3703.674"/>
    <n v="2041.769"/>
    <n v="949.66"/>
    <x v="54"/>
    <s v="Texas, 2010"/>
  </r>
  <r>
    <s v="Nolan County"/>
    <s v="Texas"/>
    <n v="2010"/>
    <n v="14990"/>
    <n v="7249"/>
    <n v="7741"/>
    <n v="1214.19"/>
    <n v="1978.6799999999998"/>
    <n v="1918.72"/>
    <n v="1603.93"/>
    <n v="1843.77"/>
    <n v="2098.6"/>
    <n v="1843.77"/>
    <n v="1349.1"/>
    <n v="794.47"/>
    <n v="314.79000000000002"/>
    <x v="54"/>
    <s v="Texas, 2010"/>
  </r>
  <r>
    <s v="Nueces County"/>
    <s v="Texas"/>
    <n v="2010"/>
    <n v="334370"/>
    <n v="164150"/>
    <n v="170220"/>
    <n v="24409.01"/>
    <n v="48483.649999999994"/>
    <n v="49821.130000000005"/>
    <n v="45474.32"/>
    <n v="41796.25"/>
    <n v="48483.649999999994"/>
    <n v="36780.699999999997"/>
    <n v="21065.309999999998"/>
    <n v="13709.17"/>
    <n v="4681.18"/>
    <x v="54"/>
    <s v="Texas, 2010"/>
  </r>
  <r>
    <s v="Ochiltree County"/>
    <s v="Texas"/>
    <n v="2010"/>
    <n v="9953"/>
    <n v="5052"/>
    <n v="4901"/>
    <n v="915.67600000000004"/>
    <n v="1701.963"/>
    <n v="1473.0439999999999"/>
    <n v="1353.6079999999999"/>
    <n v="1254.078"/>
    <n v="1293.8899999999999"/>
    <n v="865.91100000000006"/>
    <n v="587.22699999999998"/>
    <n v="348.35500000000002"/>
    <n v="169.20099999999999"/>
    <x v="54"/>
    <s v="Texas, 2010"/>
  </r>
  <r>
    <s v="Oldham County"/>
    <s v="Texas"/>
    <n v="2010"/>
    <n v="2020"/>
    <n v="963"/>
    <n v="1057"/>
    <n v="107.06"/>
    <n v="307.03999999999996"/>
    <n v="359.56"/>
    <n v="236.34"/>
    <n v="238.36"/>
    <n v="246.44"/>
    <n v="262.60000000000002"/>
    <n v="169.68"/>
    <n v="62.620000000000005"/>
    <n v="26.26"/>
    <x v="54"/>
    <s v="Texas, 2010"/>
  </r>
  <r>
    <s v="Orange County"/>
    <s v="Texas"/>
    <n v="2010"/>
    <n v="82014"/>
    <n v="40415"/>
    <n v="41599"/>
    <n v="5330.91"/>
    <n v="11645.988000000001"/>
    <n v="10907.862000000001"/>
    <n v="9431.61"/>
    <n v="11153.904"/>
    <n v="12630.155999999999"/>
    <n v="9595.637999999999"/>
    <n v="6397.0920000000006"/>
    <n v="3936.672"/>
    <n v="1066.182"/>
    <x v="54"/>
    <s v="Texas, 2010"/>
  </r>
  <r>
    <s v="Palo Pinto County"/>
    <s v="Texas"/>
    <n v="2010"/>
    <n v="27927"/>
    <n v="13652"/>
    <n v="14275"/>
    <n v="1926.963"/>
    <n v="3909.7799999999997"/>
    <n v="3490.875"/>
    <n v="2988.1889999999999"/>
    <n v="3407.0940000000001"/>
    <n v="4189.05"/>
    <n v="3546.7290000000003"/>
    <n v="2569.2839999999997"/>
    <n v="1340.4960000000001"/>
    <n v="558.54"/>
    <x v="54"/>
    <s v="Texas, 2010"/>
  </r>
  <r>
    <s v="Panola County"/>
    <s v="Texas"/>
    <n v="2010"/>
    <n v="23569"/>
    <n v="11570"/>
    <n v="11999"/>
    <n v="1531.9849999999999"/>
    <n v="3299.66"/>
    <n v="3181.8149999999996"/>
    <n v="2569.0209999999997"/>
    <n v="2663.297"/>
    <n v="3653.1949999999997"/>
    <n v="2969.694"/>
    <n v="1979.7959999999998"/>
    <n v="1249.1569999999999"/>
    <n v="424.24200000000002"/>
    <x v="54"/>
    <s v="Texas, 2010"/>
  </r>
  <r>
    <s v="Parker County"/>
    <s v="Texas"/>
    <n v="2010"/>
    <n v="112158"/>
    <n v="56696"/>
    <n v="55462"/>
    <n v="7065.9539999999997"/>
    <n v="16711.542000000001"/>
    <n v="15029.171999999999"/>
    <n v="12225.222"/>
    <n v="16150.752"/>
    <n v="18281.754000000001"/>
    <n v="13571.118"/>
    <n v="7963.2179999999998"/>
    <n v="3813.3720000000003"/>
    <n v="1345.896"/>
    <x v="54"/>
    <s v="Texas, 2010"/>
  </r>
  <r>
    <s v="Parmer County"/>
    <s v="Texas"/>
    <n v="2010"/>
    <n v="10098"/>
    <n v="5138"/>
    <n v="4960"/>
    <n v="878.52599999999995"/>
    <n v="1736.856"/>
    <n v="1464.21"/>
    <n v="1282.4459999999999"/>
    <n v="1242.0540000000001"/>
    <n v="1322.838"/>
    <n v="929.01599999999996"/>
    <n v="676.56600000000003"/>
    <n v="363.52800000000002"/>
    <n v="191.86199999999999"/>
    <x v="54"/>
    <s v="Texas, 2010"/>
  </r>
  <r>
    <s v="Pecos County"/>
    <s v="Texas"/>
    <n v="2010"/>
    <n v="15400"/>
    <n v="8691"/>
    <n v="6709"/>
    <n v="1155"/>
    <n v="1940.4"/>
    <n v="2156"/>
    <n v="2233"/>
    <n v="2140.6"/>
    <n v="2279.1999999999998"/>
    <n v="1647.8"/>
    <n v="1155"/>
    <n v="508.2"/>
    <n v="184.8"/>
    <x v="54"/>
    <s v="Texas, 2010"/>
  </r>
  <r>
    <s v="Polk County"/>
    <s v="Texas"/>
    <n v="2010"/>
    <n v="45590"/>
    <n v="24250"/>
    <n v="21340"/>
    <n v="2644.22"/>
    <n v="5288.44"/>
    <n v="5197.26"/>
    <n v="4969.3099999999995"/>
    <n v="5698.75"/>
    <n v="6564.96"/>
    <n v="6656.14"/>
    <n v="5334.03"/>
    <n v="2553.04"/>
    <n v="775.03"/>
    <x v="54"/>
    <s v="Texas, 2010"/>
  </r>
  <r>
    <s v="Potter County"/>
    <s v="Texas"/>
    <n v="2010"/>
    <n v="120124"/>
    <n v="61168"/>
    <n v="58956"/>
    <n v="10330.664000000001"/>
    <n v="17778.351999999999"/>
    <n v="17297.856"/>
    <n v="17898.475999999999"/>
    <n v="15976.492"/>
    <n v="16456.988000000001"/>
    <n v="11291.655999999999"/>
    <n v="6726.9439999999995"/>
    <n v="4324.4639999999999"/>
    <n v="1921.9839999999999"/>
    <x v="54"/>
    <s v="Texas, 2010"/>
  </r>
  <r>
    <s v="Presidio County"/>
    <s v="Texas"/>
    <n v="2010"/>
    <n v="7703"/>
    <n v="3648"/>
    <n v="4055"/>
    <n v="623.94299999999998"/>
    <n v="1240.183"/>
    <n v="1070.7170000000001"/>
    <n v="647.05200000000002"/>
    <n v="885.84500000000003"/>
    <n v="1039.905"/>
    <n v="916.65700000000004"/>
    <n v="623.94299999999998"/>
    <n v="400.55600000000004"/>
    <n v="254.19900000000001"/>
    <x v="54"/>
    <s v="Texas, 2010"/>
  </r>
  <r>
    <s v="Rains County"/>
    <s v="Texas"/>
    <n v="2010"/>
    <n v="10942"/>
    <n v="5688"/>
    <n v="5254"/>
    <n v="547.1"/>
    <n v="1444.3440000000001"/>
    <n v="1291.1559999999999"/>
    <n v="984.78"/>
    <n v="1269.2719999999999"/>
    <n v="1685.068"/>
    <n v="1641.3000000000002"/>
    <n v="1334.924"/>
    <n v="645.57799999999997"/>
    <n v="109.42"/>
    <x v="54"/>
    <s v="Texas, 2010"/>
  </r>
  <r>
    <s v="Reagan County"/>
    <s v="Texas"/>
    <n v="2010"/>
    <n v="3298"/>
    <n v="1729"/>
    <n v="1569"/>
    <n v="247.35"/>
    <n v="577.15"/>
    <n v="557.36199999999997"/>
    <n v="445.22999999999996"/>
    <n v="412.25"/>
    <n v="438.63400000000001"/>
    <n v="369.37599999999998"/>
    <n v="145.11199999999999"/>
    <n v="69.257999999999996"/>
    <n v="29.681999999999999"/>
    <x v="54"/>
    <s v="Texas, 2010"/>
  </r>
  <r>
    <s v="Real County"/>
    <s v="Texas"/>
    <n v="2010"/>
    <n v="3279"/>
    <n v="1694"/>
    <n v="1585"/>
    <n v="173.78700000000001"/>
    <n v="416.43299999999999"/>
    <n v="377.08500000000004"/>
    <n v="157.392"/>
    <n v="318.06299999999999"/>
    <n v="429.54899999999998"/>
    <n v="511.524"/>
    <n v="527.91899999999998"/>
    <n v="268.87799999999999"/>
    <n v="98.37"/>
    <x v="54"/>
    <s v="Texas, 2010"/>
  </r>
  <r>
    <s v="Red River County"/>
    <s v="Texas"/>
    <n v="2010"/>
    <n v="12987"/>
    <n v="6183"/>
    <n v="6804"/>
    <n v="675.32399999999996"/>
    <n v="1636.3620000000001"/>
    <n v="1441.557"/>
    <n v="1324.674"/>
    <n v="1584.414"/>
    <n v="1870.1279999999999"/>
    <n v="1883.115"/>
    <n v="1376.6219999999998"/>
    <n v="870.12900000000002"/>
    <n v="337.66199999999998"/>
    <x v="54"/>
    <s v="Texas, 2010"/>
  </r>
  <r>
    <s v="Reeves County"/>
    <s v="Texas"/>
    <n v="2010"/>
    <n v="13269"/>
    <n v="7259"/>
    <n v="6010"/>
    <n v="889.02300000000002"/>
    <n v="1632.087"/>
    <n v="2746.683"/>
    <n v="1618.818"/>
    <n v="1658.625"/>
    <n v="1658.625"/>
    <n v="1472.8589999999999"/>
    <n v="889.02300000000002"/>
    <n v="517.49099999999999"/>
    <n v="185.76599999999999"/>
    <x v="54"/>
    <s v="Texas, 2010"/>
  </r>
  <r>
    <s v="Roberts County"/>
    <s v="Texas"/>
    <n v="2010"/>
    <n v="877"/>
    <n v="429"/>
    <n v="448"/>
    <n v="62.267000000000003"/>
    <n v="77.176000000000002"/>
    <n v="121.90299999999999"/>
    <n v="65.775000000000006"/>
    <n v="108.74799999999999"/>
    <n v="171.01499999999999"/>
    <n v="123.657"/>
    <n v="99.100999999999999"/>
    <n v="36.834000000000003"/>
    <n v="11.401"/>
    <x v="54"/>
    <s v="Texas, 2010"/>
  </r>
  <r>
    <s v="Robertson County"/>
    <s v="Texas"/>
    <n v="2010"/>
    <n v="16574"/>
    <n v="8301"/>
    <n v="8273"/>
    <n v="1143.606"/>
    <n v="2336.9340000000002"/>
    <n v="2055.1759999999999"/>
    <n v="1823.1399999999999"/>
    <n v="2022.028"/>
    <n v="2303.7860000000001"/>
    <n v="2022.0279999999998"/>
    <n v="1541.3820000000001"/>
    <n v="944.71800000000007"/>
    <n v="364.62799999999999"/>
    <x v="54"/>
    <s v="Texas, 2010"/>
  </r>
  <r>
    <s v="Rockwall County"/>
    <s v="Texas"/>
    <n v="2010"/>
    <n v="73311"/>
    <n v="35828"/>
    <n v="37483"/>
    <n v="5571.6360000000004"/>
    <n v="12902.736000000001"/>
    <n v="8504.0760000000009"/>
    <n v="9310.4969999999994"/>
    <n v="11803.071"/>
    <n v="11289.894"/>
    <n v="7331.1"/>
    <n v="3958.7939999999999"/>
    <n v="2052.7080000000001"/>
    <n v="586.48800000000006"/>
    <x v="54"/>
    <s v="Texas, 2010"/>
  </r>
  <r>
    <s v="Runnels County"/>
    <s v="Texas"/>
    <n v="2010"/>
    <n v="10492"/>
    <n v="5212"/>
    <n v="5280"/>
    <n v="671.48800000000006"/>
    <n v="1395.4360000000001"/>
    <n v="1196.088"/>
    <n v="1038.7080000000001"/>
    <n v="1301.008"/>
    <n v="1374.452"/>
    <n v="1531.8319999999999"/>
    <n v="1007.232"/>
    <n v="671.48800000000006"/>
    <n v="304.26799999999997"/>
    <x v="54"/>
    <s v="Texas, 2010"/>
  </r>
  <r>
    <s v="Rusk County"/>
    <s v="Texas"/>
    <n v="2010"/>
    <n v="52016"/>
    <n v="27465"/>
    <n v="24551"/>
    <n v="3381.04"/>
    <n v="6554.0159999999996"/>
    <n v="6970.1440000000002"/>
    <n v="6814.0959999999995"/>
    <n v="6866.1120000000001"/>
    <n v="7802.4"/>
    <n v="6241.92"/>
    <n v="3901.2"/>
    <n v="2496.768"/>
    <n v="1092.336"/>
    <x v="54"/>
    <s v="Texas, 2010"/>
  </r>
  <r>
    <s v="Sabine County"/>
    <s v="Texas"/>
    <n v="2010"/>
    <n v="10653"/>
    <n v="5262"/>
    <n v="5391"/>
    <n v="532.65"/>
    <n v="1193.136"/>
    <n v="1075.953"/>
    <n v="756.36300000000006"/>
    <n v="1086.606"/>
    <n v="1448.808"/>
    <n v="1800.357"/>
    <n v="1576.644"/>
    <n v="958.77"/>
    <n v="223.71299999999999"/>
    <x v="54"/>
    <s v="Texas, 2010"/>
  </r>
  <r>
    <s v="San Augustine County"/>
    <s v="Texas"/>
    <n v="2010"/>
    <n v="8996"/>
    <n v="4377"/>
    <n v="4619"/>
    <n v="476.78800000000001"/>
    <n v="1061.528"/>
    <n v="1286.4279999999999"/>
    <n v="458.79599999999999"/>
    <n v="1142.492"/>
    <n v="1277.432"/>
    <n v="1232.452"/>
    <n v="1124.5"/>
    <n v="674.69999999999993"/>
    <n v="278.87599999999998"/>
    <x v="54"/>
    <s v="Texas, 2010"/>
  </r>
  <r>
    <s v="San Jacinto County"/>
    <s v="Texas"/>
    <n v="2010"/>
    <n v="25859"/>
    <n v="12957"/>
    <n v="12902"/>
    <n v="1603.258"/>
    <n v="3671.9780000000001"/>
    <n v="2922.067"/>
    <n v="2534.1819999999998"/>
    <n v="3025.5029999999997"/>
    <n v="3982.2860000000001"/>
    <n v="3671.9780000000001"/>
    <n v="2689.3359999999998"/>
    <n v="1292.95"/>
    <n v="413.74400000000003"/>
    <x v="54"/>
    <s v="Texas, 2010"/>
  </r>
  <r>
    <s v="San Patricio County"/>
    <s v="Texas"/>
    <n v="2010"/>
    <n v="66100"/>
    <n v="33032"/>
    <n v="33068"/>
    <n v="5023.6000000000004"/>
    <n v="10245.5"/>
    <n v="9782.7999999999993"/>
    <n v="7865.9"/>
    <n v="8526.9"/>
    <n v="9386.2000000000007"/>
    <n v="7204.9"/>
    <n v="4494.8"/>
    <n v="2577.8999999999996"/>
    <n v="925.4"/>
    <x v="54"/>
    <s v="Texas, 2010"/>
  </r>
  <r>
    <s v="San Saba County"/>
    <s v="Texas"/>
    <n v="2010"/>
    <n v="6023"/>
    <n v="3112"/>
    <n v="2911"/>
    <n v="349.334"/>
    <n v="710.71399999999994"/>
    <n v="927.54199999999992"/>
    <n v="536.04700000000003"/>
    <n v="855.26600000000008"/>
    <n v="608.32299999999998"/>
    <n v="831.17399999999998"/>
    <n v="620.36900000000003"/>
    <n v="409.56400000000002"/>
    <n v="168.64400000000001"/>
    <x v="54"/>
    <s v="Texas, 2010"/>
  </r>
  <r>
    <s v="Schleicher County"/>
    <s v="Texas"/>
    <n v="2010"/>
    <n v="3343"/>
    <n v="1715"/>
    <n v="1628"/>
    <n v="270.78300000000002"/>
    <n v="595.05400000000009"/>
    <n v="384.44499999999999"/>
    <n v="391.13099999999997"/>
    <n v="387.78800000000001"/>
    <n v="454.64800000000002"/>
    <n v="464.67700000000002"/>
    <n v="207.26600000000002"/>
    <n v="147.09200000000001"/>
    <n v="43.459000000000003"/>
    <x v="54"/>
    <s v="Texas, 2010"/>
  </r>
  <r>
    <s v="Shackelford County"/>
    <s v="Texas"/>
    <n v="2010"/>
    <n v="3182"/>
    <n v="1486"/>
    <n v="1696"/>
    <n v="203.648"/>
    <n v="429.57"/>
    <n v="550.48599999999999"/>
    <n v="210.012"/>
    <n v="375.476"/>
    <n v="496.392"/>
    <n v="385.02199999999999"/>
    <n v="264.10599999999999"/>
    <n v="190.92"/>
    <n v="76.367999999999995"/>
    <x v="54"/>
    <s v="Texas, 2010"/>
  </r>
  <r>
    <s v="Shelby County"/>
    <s v="Texas"/>
    <n v="2010"/>
    <n v="25423"/>
    <n v="12417"/>
    <n v="13006"/>
    <n v="1932.1479999999999"/>
    <n v="3610.0659999999998"/>
    <n v="3127.029"/>
    <n v="3127.029"/>
    <n v="3279.567"/>
    <n v="3482.951"/>
    <n v="2898.2220000000002"/>
    <n v="2084.6860000000001"/>
    <n v="1398.2650000000001"/>
    <n v="483.03699999999998"/>
    <x v="54"/>
    <s v="Texas, 2010"/>
  </r>
  <r>
    <s v="Sherman County"/>
    <s v="Texas"/>
    <n v="2010"/>
    <n v="3000"/>
    <n v="1585"/>
    <n v="1415"/>
    <n v="204"/>
    <n v="552"/>
    <n v="390"/>
    <n v="285"/>
    <n v="465"/>
    <n v="423"/>
    <n v="288"/>
    <n v="177"/>
    <n v="189"/>
    <n v="27"/>
    <x v="54"/>
    <s v="Texas, 2010"/>
  </r>
  <r>
    <s v="Smith County"/>
    <s v="Texas"/>
    <n v="2010"/>
    <n v="203393"/>
    <n v="98054"/>
    <n v="105339"/>
    <n v="14644.296"/>
    <n v="28881.806"/>
    <n v="30712.343000000001"/>
    <n v="25424.125"/>
    <n v="25424.125"/>
    <n v="27254.662"/>
    <n v="22373.23"/>
    <n v="15051.081999999999"/>
    <n v="9356.0779999999995"/>
    <n v="4067.86"/>
    <x v="54"/>
    <s v="Texas, 2010"/>
  </r>
  <r>
    <s v="Somervell County"/>
    <s v="Texas"/>
    <n v="2010"/>
    <n v="8200"/>
    <n v="4107"/>
    <n v="4093"/>
    <n v="442.8"/>
    <n v="1246.4000000000001"/>
    <n v="1205.4000000000001"/>
    <n v="877.4"/>
    <n v="1025"/>
    <n v="1205.4000000000001"/>
    <n v="1008.5999999999999"/>
    <n v="656"/>
    <n v="434.6"/>
    <n v="98.4"/>
    <x v="54"/>
    <s v="Texas, 2010"/>
  </r>
  <r>
    <s v="Starr County"/>
    <s v="Texas"/>
    <n v="2010"/>
    <n v="59989"/>
    <n v="29024"/>
    <n v="30965"/>
    <n v="5818.933"/>
    <n v="11337.920999999998"/>
    <n v="9958.1739999999991"/>
    <n v="7738.5810000000001"/>
    <n v="7738.5810000000001"/>
    <n v="6298.8449999999993"/>
    <n v="4859.1090000000004"/>
    <n v="3599.34"/>
    <n v="2099.6149999999998"/>
    <n v="479.91199999999998"/>
    <x v="54"/>
    <s v="Texas, 2010"/>
  </r>
  <r>
    <s v="Stephens County"/>
    <s v="Texas"/>
    <n v="2010"/>
    <n v="9562"/>
    <n v="5022"/>
    <n v="4540"/>
    <n v="621.53"/>
    <n v="1309.9940000000001"/>
    <n v="1271.7460000000001"/>
    <n v="994.44799999999998"/>
    <n v="1348.242"/>
    <n v="1137.8779999999999"/>
    <n v="1195.25"/>
    <n v="860.57999999999993"/>
    <n v="592.84400000000005"/>
    <n v="239.05"/>
    <x v="54"/>
    <s v="Texas, 2010"/>
  </r>
  <r>
    <s v="Sterling County"/>
    <s v="Texas"/>
    <n v="2010"/>
    <n v="1160"/>
    <n v="597"/>
    <n v="563"/>
    <n v="93.96"/>
    <n v="142.68"/>
    <n v="172.83999999999997"/>
    <n v="95.12"/>
    <n v="112.52"/>
    <n v="198.36"/>
    <n v="164.72"/>
    <n v="76.56"/>
    <n v="77.72"/>
    <n v="24.36"/>
    <x v="54"/>
    <s v="Texas, 2010"/>
  </r>
  <r>
    <s v="Stonewall County"/>
    <s v="Texas"/>
    <n v="2010"/>
    <n v="1434"/>
    <n v="747"/>
    <n v="687"/>
    <n v="67.397999999999996"/>
    <n v="203.62799999999999"/>
    <n v="136.23000000000002"/>
    <n v="130.494"/>
    <n v="130.494"/>
    <n v="246.64800000000002"/>
    <n v="190.72200000000001"/>
    <n v="169.21199999999999"/>
    <n v="131.928"/>
    <n v="25.812000000000001"/>
    <x v="54"/>
    <s v="Texas, 2010"/>
  </r>
  <r>
    <s v="Sutton County"/>
    <s v="Texas"/>
    <n v="2010"/>
    <n v="4257"/>
    <n v="2049"/>
    <n v="2208"/>
    <n v="229.87799999999999"/>
    <n v="706.66200000000003"/>
    <n v="719.43299999999999"/>
    <n v="387.38699999999994"/>
    <n v="489.55499999999995"/>
    <n v="715.17599999999993"/>
    <n v="519.35400000000004"/>
    <n v="251.16300000000001"/>
    <n v="170.28"/>
    <n v="68.111999999999995"/>
    <x v="54"/>
    <s v="Texas, 2010"/>
  </r>
  <r>
    <s v="Swisher County"/>
    <s v="Texas"/>
    <n v="2010"/>
    <n v="7828"/>
    <n v="4170"/>
    <n v="3658"/>
    <n v="579.27200000000005"/>
    <n v="1135.06"/>
    <n v="1095.92"/>
    <n v="1001.9839999999999"/>
    <n v="837.596"/>
    <n v="978.5"/>
    <n v="806.28399999999999"/>
    <n v="712.34799999999996"/>
    <n v="571.44399999999996"/>
    <n v="93.936000000000007"/>
    <x v="54"/>
    <s v="Texas, 2010"/>
  </r>
  <r>
    <s v="Tarrant County"/>
    <s v="Texas"/>
    <n v="2010"/>
    <n v="1743300"/>
    <n v="856167"/>
    <n v="887133"/>
    <n v="141207.29999999999"/>
    <n v="270211.5"/>
    <n v="247548.59999999998"/>
    <n v="258008.4"/>
    <n v="263238.3"/>
    <n v="245805.3"/>
    <n v="165613.5"/>
    <n v="83678.399999999994"/>
    <n v="48812.399999999994"/>
    <n v="19176.3"/>
    <x v="54"/>
    <s v="Texas, 2010"/>
  </r>
  <r>
    <s v="Taylor County"/>
    <s v="Texas"/>
    <n v="2010"/>
    <n v="129477"/>
    <n v="62879"/>
    <n v="66598"/>
    <n v="9710.7749999999996"/>
    <n v="16961.487000000001"/>
    <n v="23953.245000000003"/>
    <n v="17220.440999999999"/>
    <n v="14889.855"/>
    <n v="17220.440999999999"/>
    <n v="12818.223"/>
    <n v="8804.4359999999997"/>
    <n v="5696.9880000000003"/>
    <n v="2330.5859999999998"/>
    <x v="54"/>
    <s v="Texas, 2010"/>
  </r>
  <r>
    <s v="Terry County"/>
    <s v="Texas"/>
    <n v="2010"/>
    <n v="12498"/>
    <n v="6713"/>
    <n v="5785"/>
    <n v="1024.836"/>
    <n v="1687.23"/>
    <n v="1899.6959999999999"/>
    <n v="1524.7559999999999"/>
    <n v="1637.2379999999998"/>
    <n v="1537.2539999999999"/>
    <n v="1362.2820000000002"/>
    <n v="924.85200000000009"/>
    <n v="574.90800000000002"/>
    <n v="312.45"/>
    <x v="54"/>
    <s v="Texas, 2010"/>
  </r>
  <r>
    <s v="Throckmorton County"/>
    <s v="Texas"/>
    <n v="2010"/>
    <n v="1814"/>
    <n v="942"/>
    <n v="872"/>
    <n v="70.745999999999995"/>
    <n v="206.79599999999999"/>
    <n v="224.93599999999998"/>
    <n v="101.584"/>
    <n v="223.12200000000001"/>
    <n v="275.72800000000001"/>
    <n v="272.10000000000002"/>
    <n v="250.33199999999999"/>
    <n v="103.398"/>
    <n v="83.444000000000003"/>
    <x v="54"/>
    <s v="Texas, 2010"/>
  </r>
  <r>
    <s v="Titus County"/>
    <s v="Texas"/>
    <n v="2010"/>
    <n v="30995"/>
    <n v="15398"/>
    <n v="15597"/>
    <n v="2975.52"/>
    <n v="5021.1900000000005"/>
    <n v="4463.28"/>
    <n v="4060.3449999999998"/>
    <n v="4370.2950000000001"/>
    <n v="3502.4349999999999"/>
    <n v="3006.5150000000003"/>
    <n v="1890.6949999999999"/>
    <n v="1208.8049999999998"/>
    <n v="464.92500000000001"/>
    <x v="54"/>
    <s v="Texas, 2010"/>
  </r>
  <r>
    <s v="Tom Green County"/>
    <s v="Texas"/>
    <n v="2010"/>
    <n v="108000"/>
    <n v="52773"/>
    <n v="55227"/>
    <n v="7452"/>
    <n v="13824"/>
    <n v="19440"/>
    <n v="14040"/>
    <n v="12420"/>
    <n v="14364"/>
    <n v="11664"/>
    <n v="7776"/>
    <n v="5292"/>
    <n v="1728"/>
    <x v="54"/>
    <s v="Texas, 2010"/>
  </r>
  <r>
    <s v="Travis County"/>
    <s v="Texas"/>
    <n v="2010"/>
    <n v="979712"/>
    <n v="495184"/>
    <n v="484528"/>
    <n v="73478.399999999994"/>
    <n v="125403.136"/>
    <n v="159693.05599999998"/>
    <n v="188104.704"/>
    <n v="149895.93599999999"/>
    <n v="128342.272"/>
    <n v="85234.943999999989"/>
    <n v="38208.767999999996"/>
    <n v="21553.663999999997"/>
    <n v="8817.4079999999994"/>
    <x v="54"/>
    <s v="Texas, 2010"/>
  </r>
  <r>
    <s v="Trinity County"/>
    <s v="Texas"/>
    <n v="2010"/>
    <n v="14451"/>
    <n v="7000"/>
    <n v="7451"/>
    <n v="924.86400000000003"/>
    <n v="1488.453"/>
    <n v="1878.63"/>
    <n v="1098.2760000000001"/>
    <n v="1604.0610000000001"/>
    <n v="2095.395"/>
    <n v="2153.1989999999996"/>
    <n v="1907.5320000000002"/>
    <n v="1026.021"/>
    <n v="274.56900000000002"/>
    <x v="54"/>
    <s v="Texas, 2010"/>
  </r>
  <r>
    <s v="Tyler County"/>
    <s v="Texas"/>
    <n v="2010"/>
    <n v="21472"/>
    <n v="11488"/>
    <n v="9984"/>
    <n v="1095.0719999999999"/>
    <n v="2576.64"/>
    <n v="2533.6959999999999"/>
    <n v="2963.136"/>
    <n v="2555.1679999999997"/>
    <n v="2941.6639999999998"/>
    <n v="2834.3040000000001"/>
    <n v="2254.56"/>
    <n v="1352.7359999999999"/>
    <n v="365.024"/>
    <x v="54"/>
    <s v="Texas, 2010"/>
  </r>
  <r>
    <s v="Upshur County"/>
    <s v="Texas"/>
    <n v="2010"/>
    <n v="38685"/>
    <n v="19121"/>
    <n v="19564"/>
    <n v="2475.84"/>
    <n v="5299.8450000000003"/>
    <n v="4874.3100000000004"/>
    <n v="4061.9249999999997"/>
    <n v="5067.7350000000006"/>
    <n v="5996.1749999999993"/>
    <n v="5067.7350000000006"/>
    <n v="3365.5950000000003"/>
    <n v="1779.51"/>
    <n v="696.33"/>
    <x v="54"/>
    <s v="Texas, 2010"/>
  </r>
  <r>
    <s v="Uvalde County"/>
    <s v="Texas"/>
    <n v="2010"/>
    <n v="26285"/>
    <n v="12861"/>
    <n v="13424"/>
    <n v="2076.5149999999999"/>
    <n v="4310.74"/>
    <n v="3758.7550000000001"/>
    <n v="3022.7749999999996"/>
    <n v="3259.34"/>
    <n v="3180.4849999999997"/>
    <n v="2943.92"/>
    <n v="1918.8050000000001"/>
    <n v="1366.82"/>
    <n v="473.13"/>
    <x v="54"/>
    <s v="Texas, 2010"/>
  </r>
  <r>
    <s v="Val Verde County"/>
    <s v="Texas"/>
    <n v="2010"/>
    <n v="48088"/>
    <n v="23971"/>
    <n v="24117"/>
    <n v="4183.6559999999999"/>
    <n v="7886.4320000000007"/>
    <n v="7405.5519999999997"/>
    <n v="6299.5280000000002"/>
    <n v="6299.5280000000002"/>
    <n v="5433.9439999999995"/>
    <n v="4712.6239999999998"/>
    <n v="3269.9839999999999"/>
    <n v="1875.4319999999998"/>
    <n v="673.23199999999997"/>
    <x v="54"/>
    <s v="Texas, 2010"/>
  </r>
  <r>
    <s v="Van Zandt County"/>
    <s v="Texas"/>
    <n v="2010"/>
    <n v="52362"/>
    <n v="25889"/>
    <n v="26473"/>
    <n v="3194.0819999999999"/>
    <n v="7068.87"/>
    <n v="6335.8019999999997"/>
    <n v="5288.5619999999999"/>
    <n v="6649.9740000000002"/>
    <n v="7592.49"/>
    <n v="6911.7839999999997"/>
    <n v="5236.2"/>
    <n v="3036.9960000000001"/>
    <n v="1047.24"/>
    <x v="54"/>
    <s v="Texas, 2010"/>
  </r>
  <r>
    <s v="Victoria County"/>
    <s v="Texas"/>
    <n v="2010"/>
    <n v="85813"/>
    <n v="41750"/>
    <n v="44063"/>
    <n v="6521.7879999999996"/>
    <n v="12700.324000000001"/>
    <n v="11756.381000000001"/>
    <n v="10726.625"/>
    <n v="10812.438"/>
    <n v="12271.259"/>
    <n v="9868.494999999999"/>
    <n v="6006.91"/>
    <n v="3861.585"/>
    <n v="1373.008"/>
    <x v="54"/>
    <s v="Texas, 2010"/>
  </r>
  <r>
    <s v="Walker County"/>
    <s v="Texas"/>
    <n v="2010"/>
    <n v="66353"/>
    <n v="39297"/>
    <n v="27056"/>
    <n v="3052.2379999999998"/>
    <n v="5905.4170000000004"/>
    <n v="15592.955"/>
    <n v="9488.4789999999994"/>
    <n v="9488.4789999999994"/>
    <n v="9554.8319999999985"/>
    <n v="6834.3590000000004"/>
    <n v="3848.4740000000002"/>
    <n v="2056.9430000000002"/>
    <n v="597.17700000000002"/>
    <x v="54"/>
    <s v="Texas, 2010"/>
  </r>
  <r>
    <s v="Waller County"/>
    <s v="Texas"/>
    <n v="2010"/>
    <n v="40831"/>
    <n v="20195"/>
    <n v="20636"/>
    <n v="2980.663"/>
    <n v="5308.0300000000007"/>
    <n v="8941.9889999999996"/>
    <n v="4409.7479999999996"/>
    <n v="4940.5509999999995"/>
    <n v="5838.8330000000005"/>
    <n v="4368.9169999999995"/>
    <n v="2327.3670000000002"/>
    <n v="1143.268"/>
    <n v="530.803"/>
    <x v="54"/>
    <s v="Texas, 2010"/>
  </r>
  <r>
    <s v="Washington County"/>
    <s v="Texas"/>
    <n v="2010"/>
    <n v="32949"/>
    <n v="16137"/>
    <n v="16812"/>
    <n v="1943.991"/>
    <n v="4217.4719999999998"/>
    <n v="5074.1459999999997"/>
    <n v="3097.2060000000001"/>
    <n v="3624.3900000000003"/>
    <n v="4942.3500000000004"/>
    <n v="4118.625"/>
    <n v="2767.7159999999999"/>
    <n v="2306.4299999999998"/>
    <n v="823.72500000000002"/>
    <x v="54"/>
    <s v="Texas, 2010"/>
  </r>
  <r>
    <s v="Webb County"/>
    <s v="Texas"/>
    <n v="2010"/>
    <n v="240346"/>
    <n v="116443"/>
    <n v="123903"/>
    <n v="25236.33"/>
    <n v="46627.123999999996"/>
    <n v="40137.781999999999"/>
    <n v="34369.478000000003"/>
    <n v="32446.71"/>
    <n v="25957.367999999999"/>
    <n v="17304.912"/>
    <n v="10094.531999999999"/>
    <n v="6248.9960000000001"/>
    <n v="2163.114"/>
    <x v="54"/>
    <s v="Texas, 2010"/>
  </r>
  <r>
    <s v="Wharton County"/>
    <s v="Texas"/>
    <n v="2010"/>
    <n v="41036"/>
    <n v="20074"/>
    <n v="20962"/>
    <n v="3077.7"/>
    <n v="6032.2919999999995"/>
    <n v="5621.9319999999998"/>
    <n v="4924.32"/>
    <n v="5006.3919999999998"/>
    <n v="5868.1480000000001"/>
    <n v="4678.1040000000003"/>
    <n v="2995.6279999999997"/>
    <n v="2215.944"/>
    <n v="738.64800000000002"/>
    <x v="54"/>
    <s v="Texas, 2010"/>
  </r>
  <r>
    <s v="Wheeler County"/>
    <s v="Texas"/>
    <n v="2010"/>
    <n v="5235"/>
    <n v="2626"/>
    <n v="2609"/>
    <n v="403.09500000000003"/>
    <n v="675.31500000000005"/>
    <n v="654.375"/>
    <n v="586.32000000000005"/>
    <n v="581.08500000000004"/>
    <n v="711.96"/>
    <n v="675.31500000000005"/>
    <n v="513.03"/>
    <n v="314.10000000000002"/>
    <n v="120.405"/>
    <x v="54"/>
    <s v="Texas, 2010"/>
  </r>
  <r>
    <s v="Wichita County"/>
    <s v="Texas"/>
    <n v="2010"/>
    <n v="130976"/>
    <n v="67110"/>
    <n v="63866"/>
    <n v="9037.3439999999991"/>
    <n v="16633.951999999997"/>
    <n v="23706.656000000003"/>
    <n v="18074.687999999998"/>
    <n v="15979.072"/>
    <n v="17681.759999999998"/>
    <n v="13097.599999999999"/>
    <n v="8775.3919999999998"/>
    <n v="5893.92"/>
    <n v="2095.616"/>
    <x v="54"/>
    <s v="Texas, 2010"/>
  </r>
  <r>
    <s v="Wilbarger County"/>
    <s v="Texas"/>
    <n v="2010"/>
    <n v="13637"/>
    <n v="7050"/>
    <n v="6587"/>
    <n v="1104.597"/>
    <n v="1718.2620000000002"/>
    <n v="2454.66"/>
    <n v="1240.9670000000001"/>
    <n v="1472.7959999999998"/>
    <n v="1950.0909999999999"/>
    <n v="1581.8919999999998"/>
    <n v="1090.96"/>
    <n v="777.30899999999997"/>
    <n v="245.46600000000001"/>
    <x v="54"/>
    <s v="Texas, 2010"/>
  </r>
  <r>
    <s v="Willacy County"/>
    <s v="Texas"/>
    <n v="2010"/>
    <n v="21769"/>
    <n v="11707"/>
    <n v="10062"/>
    <n v="1632.675"/>
    <n v="3069.4290000000001"/>
    <n v="3983.7269999999999"/>
    <n v="3243.5810000000001"/>
    <n v="2655.8180000000002"/>
    <n v="2677.587"/>
    <n v="1959.21"/>
    <n v="1371.4470000000001"/>
    <n v="870.76"/>
    <n v="348.30399999999997"/>
    <x v="54"/>
    <s v="Texas, 2010"/>
  </r>
  <r>
    <s v="Williamson County"/>
    <s v="Texas"/>
    <n v="2010"/>
    <n v="391715"/>
    <n v="193188"/>
    <n v="198527"/>
    <n v="32120.63"/>
    <n v="63457.83"/>
    <n v="47397.514999999999"/>
    <n v="59932.395000000004"/>
    <n v="66591.55"/>
    <n v="53664.955000000002"/>
    <n v="35254.35"/>
    <n v="19585.75"/>
    <n v="9792.875"/>
    <n v="3525.4349999999999"/>
    <x v="54"/>
    <s v="Texas, 2010"/>
  </r>
  <r>
    <s v="Wilson County"/>
    <s v="Texas"/>
    <n v="2010"/>
    <n v="41264"/>
    <n v="20473"/>
    <n v="20791"/>
    <n v="2682.16"/>
    <n v="6354.6559999999999"/>
    <n v="5199.2640000000001"/>
    <n v="4250.192"/>
    <n v="5942.0159999999996"/>
    <n v="6560.9760000000006"/>
    <n v="5240.5280000000002"/>
    <n v="2805.9520000000002"/>
    <n v="1733.088"/>
    <n v="453.904"/>
    <x v="54"/>
    <s v="Texas, 2010"/>
  </r>
  <r>
    <s v="Winkler County"/>
    <s v="Texas"/>
    <n v="2010"/>
    <n v="6933"/>
    <n v="3537"/>
    <n v="3396"/>
    <n v="596.23800000000006"/>
    <n v="1123.146"/>
    <n v="949.82099999999991"/>
    <n v="845.82600000000002"/>
    <n v="762.63"/>
    <n v="1039.95"/>
    <n v="748.76400000000001"/>
    <n v="478.37699999999995"/>
    <n v="305.05200000000002"/>
    <n v="90.129000000000005"/>
    <x v="54"/>
    <s v="Texas, 2010"/>
  </r>
  <r>
    <s v="Wise County"/>
    <s v="Texas"/>
    <n v="2010"/>
    <n v="58054"/>
    <n v="29329"/>
    <n v="28725"/>
    <n v="3889.6179999999999"/>
    <n v="8708.1"/>
    <n v="7895.344000000001"/>
    <n v="6676.21"/>
    <n v="8243.6679999999997"/>
    <n v="9056.4239999999991"/>
    <n v="6850.3720000000003"/>
    <n v="4121.8339999999998"/>
    <n v="2031.8899999999999"/>
    <n v="638.59400000000005"/>
    <x v="54"/>
    <s v="Texas, 2010"/>
  </r>
  <r>
    <s v="Wood County"/>
    <s v="Texas"/>
    <n v="2010"/>
    <n v="41625"/>
    <n v="20040"/>
    <n v="21585"/>
    <n v="2247.75"/>
    <n v="4578.75"/>
    <n v="5411.25"/>
    <n v="3413.25"/>
    <n v="4412.25"/>
    <n v="5536.125"/>
    <n v="6410.25"/>
    <n v="5702.625"/>
    <n v="2955.375"/>
    <n v="999"/>
    <x v="54"/>
    <s v="Texas, 2010"/>
  </r>
  <r>
    <s v="Yoakum County"/>
    <s v="Texas"/>
    <n v="2010"/>
    <n v="7706"/>
    <n v="3810"/>
    <n v="3896"/>
    <n v="755.18799999999999"/>
    <n v="1302.3139999999999"/>
    <n v="970.95600000000002"/>
    <n v="1194.43"/>
    <n v="955.5440000000001"/>
    <n v="863.07199999999989"/>
    <n v="816.83600000000001"/>
    <n v="423.83000000000004"/>
    <n v="315.94600000000003"/>
    <n v="107.884"/>
    <x v="54"/>
    <s v="Texas, 2010"/>
  </r>
  <r>
    <s v="Young County"/>
    <s v="Texas"/>
    <n v="2010"/>
    <n v="18298"/>
    <n v="8980"/>
    <n v="9318"/>
    <n v="1207.6679999999999"/>
    <n v="2433.634"/>
    <n v="2104.27"/>
    <n v="2104.2700000000004"/>
    <n v="2049.3759999999997"/>
    <n v="2671.5079999999998"/>
    <n v="2323.846"/>
    <n v="1720.0119999999999"/>
    <n v="1134.4759999999999"/>
    <n v="548.94000000000005"/>
    <x v="54"/>
    <s v="Texas, 2010"/>
  </r>
  <r>
    <s v="Zapata County"/>
    <s v="Texas"/>
    <n v="2010"/>
    <n v="13609"/>
    <n v="6778"/>
    <n v="6831"/>
    <n v="1442.5540000000001"/>
    <n v="2367.9660000000003"/>
    <n v="2272.703"/>
    <n v="1687.5160000000001"/>
    <n v="1714.7339999999999"/>
    <n v="1292.855"/>
    <n v="1415.336"/>
    <n v="789.322"/>
    <n v="503.53300000000002"/>
    <n v="95.263000000000005"/>
    <x v="54"/>
    <s v="Texas, 2010"/>
  </r>
  <r>
    <s v="Zavala County"/>
    <s v="Texas"/>
    <n v="2010"/>
    <n v="11658"/>
    <n v="5704"/>
    <n v="5954"/>
    <n v="1037.5619999999999"/>
    <n v="2051.808"/>
    <n v="2098.44"/>
    <n v="1189.116"/>
    <n v="1317.354"/>
    <n v="1387.3020000000001"/>
    <n v="1154.1420000000001"/>
    <n v="687.822"/>
    <n v="606.21600000000001"/>
    <n v="139.89599999999999"/>
    <x v="54"/>
    <s v="Texas, 2010"/>
  </r>
  <r>
    <s v="Beaver County"/>
    <s v="Utah"/>
    <n v="2010"/>
    <n v="6431"/>
    <n v="3303"/>
    <n v="3128"/>
    <n v="598.08299999999997"/>
    <n v="1241.183"/>
    <n v="823.16800000000001"/>
    <n v="829.59900000000005"/>
    <n v="713.84100000000001"/>
    <n v="758.85799999999995"/>
    <n v="643.1"/>
    <n v="456.601"/>
    <n v="205.792"/>
    <n v="154.34399999999999"/>
    <x v="101"/>
    <s v="Utah, 2010"/>
  </r>
  <r>
    <s v="Box Elder County"/>
    <s v="Utah"/>
    <n v="2010"/>
    <n v="48221"/>
    <n v="24272"/>
    <n v="23949"/>
    <n v="4773.8789999999999"/>
    <n v="9065.5480000000007"/>
    <n v="6847.3819999999996"/>
    <n v="6606.277"/>
    <n v="5400.7520000000004"/>
    <n v="6027.625"/>
    <n v="4147.0060000000003"/>
    <n v="2941.4809999999998"/>
    <n v="1832.3980000000001"/>
    <n v="578.65200000000004"/>
    <x v="101"/>
    <s v="Utah, 2010"/>
  </r>
  <r>
    <s v="Cache County"/>
    <s v="Utah"/>
    <n v="2010"/>
    <n v="107078"/>
    <n v="53041"/>
    <n v="54037"/>
    <n v="10814.878000000001"/>
    <n v="17774.948"/>
    <n v="24627.940000000002"/>
    <n v="17453.714"/>
    <n v="10814.878000000001"/>
    <n v="10065.331999999999"/>
    <n v="7281.3040000000001"/>
    <n v="4283.12"/>
    <n v="2891.1059999999998"/>
    <n v="1070.78"/>
    <x v="101"/>
    <s v="Utah, 2010"/>
  </r>
  <r>
    <s v="Carbon County"/>
    <s v="Utah"/>
    <n v="2010"/>
    <n v="20765"/>
    <n v="10338"/>
    <n v="10427"/>
    <n v="1578.14"/>
    <n v="2990.16"/>
    <n v="3135.5149999999999"/>
    <n v="2720.2150000000001"/>
    <n v="2118.0300000000002"/>
    <n v="2969.395"/>
    <n v="2450.27"/>
    <n v="1495.08"/>
    <n v="996.72"/>
    <n v="373.77"/>
    <x v="101"/>
    <s v="Utah, 2010"/>
  </r>
  <r>
    <s v="Daggett County"/>
    <s v="Utah"/>
    <n v="2010"/>
    <n v="839"/>
    <n v="463"/>
    <n v="376"/>
    <n v="57.890999999999998"/>
    <n v="68.798000000000002"/>
    <n v="72.153999999999996"/>
    <n v="161.92700000000002"/>
    <n v="65.441999999999993"/>
    <n v="95.646000000000001"/>
    <n v="123.333"/>
    <n v="130.88400000000001"/>
    <n v="58.73"/>
    <n v="5.0339999999999998"/>
    <x v="101"/>
    <s v="Utah, 2010"/>
  </r>
  <r>
    <s v="Davis County"/>
    <s v="Utah"/>
    <n v="2010"/>
    <n v="294532"/>
    <n v="147823"/>
    <n v="146709"/>
    <n v="30336.795999999998"/>
    <n v="55077.483999999997"/>
    <n v="45063.396000000001"/>
    <n v="45946.991999999998"/>
    <n v="36521.968000000001"/>
    <n v="34460.244000000006"/>
    <n v="23562.560000000001"/>
    <n v="13253.94"/>
    <n v="7952.3639999999996"/>
    <n v="2650.788"/>
    <x v="101"/>
    <s v="Utah, 2010"/>
  </r>
  <r>
    <s v="Duchesne County"/>
    <s v="Utah"/>
    <n v="2010"/>
    <n v="17408"/>
    <n v="8903"/>
    <n v="8505"/>
    <n v="1723.3920000000001"/>
    <n v="3098.6239999999998"/>
    <n v="2628.6080000000002"/>
    <n v="2384.8959999999997"/>
    <n v="1880.0639999999999"/>
    <n v="2245.6320000000001"/>
    <n v="1636.3519999999999"/>
    <n v="1114.1120000000001"/>
    <n v="574.46399999999994"/>
    <n v="156.672"/>
    <x v="101"/>
    <s v="Utah, 2010"/>
  </r>
  <r>
    <s v="Emery County"/>
    <s v="Utah"/>
    <n v="2010"/>
    <n v="10728"/>
    <n v="5542"/>
    <n v="5186"/>
    <n v="922.60799999999995"/>
    <n v="1834.4880000000001"/>
    <n v="1619.9279999999999"/>
    <n v="1287.3600000000001"/>
    <n v="1062.0720000000001"/>
    <n v="1459.008"/>
    <n v="1169.3519999999999"/>
    <n v="804.59999999999991"/>
    <n v="429.12"/>
    <n v="118.008"/>
    <x v="101"/>
    <s v="Utah, 2010"/>
  </r>
  <r>
    <s v="Garfield County"/>
    <s v="Utah"/>
    <n v="2010"/>
    <n v="4958"/>
    <n v="2569"/>
    <n v="2389"/>
    <n v="347.06"/>
    <n v="758.57400000000007"/>
    <n v="550.33799999999997"/>
    <n v="485.88400000000001"/>
    <n v="624.70799999999997"/>
    <n v="689.16200000000003"/>
    <n v="793.28"/>
    <n v="352.01800000000003"/>
    <n v="282.60599999999999"/>
    <n v="79.328000000000003"/>
    <x v="101"/>
    <s v="Utah, 2010"/>
  </r>
  <r>
    <s v="Grand County"/>
    <s v="Utah"/>
    <n v="2010"/>
    <n v="8987"/>
    <n v="4501"/>
    <n v="4486"/>
    <n v="638.077"/>
    <n v="1105.4010000000001"/>
    <n v="1060.4659999999999"/>
    <n v="1033.5050000000001"/>
    <n v="1249.193"/>
    <n v="1455.894"/>
    <n v="1258.1799999999998"/>
    <n v="656.05099999999993"/>
    <n v="422.38900000000001"/>
    <n v="116.831"/>
    <x v="101"/>
    <s v="Utah, 2010"/>
  </r>
  <r>
    <s v="Iron County"/>
    <s v="Utah"/>
    <n v="2010"/>
    <n v="44439"/>
    <n v="22154"/>
    <n v="22285"/>
    <n v="4132.8270000000002"/>
    <n v="7199.1180000000004"/>
    <n v="10176.530999999999"/>
    <n v="6177.0210000000006"/>
    <n v="4355.0219999999999"/>
    <n v="4532.7780000000002"/>
    <n v="3732.8760000000002"/>
    <n v="2488.5839999999998"/>
    <n v="1199.8530000000001"/>
    <n v="533.26800000000003"/>
    <x v="101"/>
    <s v="Utah, 2010"/>
  </r>
  <r>
    <s v="Juab County"/>
    <s v="Utah"/>
    <n v="2010"/>
    <n v="9855"/>
    <n v="5063"/>
    <n v="4792"/>
    <n v="995.35500000000002"/>
    <n v="2108.9700000000003"/>
    <n v="1310.7150000000001"/>
    <n v="1330.425"/>
    <n v="1182.5999999999999"/>
    <n v="1054.4850000000001"/>
    <n v="847.53"/>
    <n v="581.44499999999994"/>
    <n v="335.07"/>
    <n v="118.26"/>
    <x v="101"/>
    <s v="Utah, 2010"/>
  </r>
  <r>
    <s v="Kane County"/>
    <s v="Utah"/>
    <n v="2010"/>
    <n v="6893"/>
    <n v="3546"/>
    <n v="3347"/>
    <n v="441.15199999999999"/>
    <n v="806.48099999999999"/>
    <n v="875.41100000000006"/>
    <n v="599.69100000000003"/>
    <n v="668.62099999999998"/>
    <n v="1061.5219999999999"/>
    <n v="1178.703"/>
    <n v="758.23"/>
    <n v="413.58"/>
    <n v="103.395"/>
    <x v="101"/>
    <s v="Utah, 2010"/>
  </r>
  <r>
    <s v="Millard County"/>
    <s v="Utah"/>
    <n v="2010"/>
    <n v="12189"/>
    <n v="6194"/>
    <n v="5995"/>
    <n v="1011.687"/>
    <n v="2108.6970000000001"/>
    <n v="1803.972"/>
    <n v="1352.9789999999998"/>
    <n v="1243.278"/>
    <n v="1669.893"/>
    <n v="1328.6010000000001"/>
    <n v="889.79700000000003"/>
    <n v="585.072"/>
    <n v="195.024"/>
    <x v="101"/>
    <s v="Utah, 2010"/>
  </r>
  <r>
    <s v="Morgan County"/>
    <s v="Utah"/>
    <n v="2010"/>
    <n v="9013"/>
    <n v="4538"/>
    <n v="4475"/>
    <n v="838.20899999999995"/>
    <n v="1784.5740000000001"/>
    <n v="1279.846"/>
    <n v="964.39100000000008"/>
    <n v="1135.6379999999999"/>
    <n v="1225.768"/>
    <n v="847.22199999999998"/>
    <n v="567.81899999999996"/>
    <n v="297.42899999999997"/>
    <n v="72.103999999999999"/>
    <x v="101"/>
    <s v="Utah, 2010"/>
  </r>
  <r>
    <s v="Rich County"/>
    <s v="Utah"/>
    <n v="2010"/>
    <n v="2181"/>
    <n v="1086"/>
    <n v="1095"/>
    <n v="159.21299999999999"/>
    <n v="316.245"/>
    <n v="314.06399999999996"/>
    <n v="246.453"/>
    <n v="202.833"/>
    <n v="324.96900000000005"/>
    <n v="287.892"/>
    <n v="194.10900000000001"/>
    <n v="91.602000000000004"/>
    <n v="47.981999999999999"/>
    <x v="101"/>
    <s v="Utah, 2010"/>
  </r>
  <r>
    <s v="Salt Lake County"/>
    <s v="Utah"/>
    <n v="2010"/>
    <n v="1000155"/>
    <n v="503213"/>
    <n v="496942"/>
    <n v="89013.794999999998"/>
    <n v="158024.49"/>
    <n v="154023.87"/>
    <n v="173026.815"/>
    <n v="131020.30500000001"/>
    <n v="122018.91"/>
    <n v="89013.794999999998"/>
    <n v="45006.974999999999"/>
    <n v="29004.494999999999"/>
    <n v="11001.705"/>
    <x v="101"/>
    <s v="Utah, 2010"/>
  </r>
  <r>
    <s v="San Juan County"/>
    <s v="Utah"/>
    <n v="2010"/>
    <n v="14299"/>
    <n v="7203"/>
    <n v="7096"/>
    <n v="1258.3119999999999"/>
    <n v="2731.1089999999999"/>
    <n v="2144.85"/>
    <n v="1873.1689999999999"/>
    <n v="1672.9830000000002"/>
    <n v="1730.1790000000001"/>
    <n v="1358.405"/>
    <n v="857.94"/>
    <n v="443.26900000000001"/>
    <n v="243.083"/>
    <x v="101"/>
    <s v="Utah, 2010"/>
  </r>
  <r>
    <s v="Sanpete County"/>
    <s v="Utah"/>
    <n v="2010"/>
    <n v="26651"/>
    <n v="13836"/>
    <n v="12815"/>
    <n v="2132.08"/>
    <n v="4424.0659999999998"/>
    <n v="5783.2669999999998"/>
    <n v="3198.12"/>
    <n v="2904.9589999999998"/>
    <n v="2825.0060000000003"/>
    <n v="2425.241"/>
    <n v="1758.9659999999999"/>
    <n v="1012.7379999999999"/>
    <n v="239.85900000000001"/>
    <x v="101"/>
    <s v="Utah, 2010"/>
  </r>
  <r>
    <s v="Sevier County"/>
    <s v="Utah"/>
    <n v="2010"/>
    <n v="20438"/>
    <n v="10377"/>
    <n v="10061"/>
    <n v="1757.6679999999999"/>
    <n v="3637.9639999999999"/>
    <n v="2983.9479999999999"/>
    <n v="2595.6260000000002"/>
    <n v="2105.114"/>
    <n v="2432.1219999999998"/>
    <n v="2023.3620000000001"/>
    <n v="1614.6019999999999"/>
    <n v="878.83400000000006"/>
    <n v="408.76"/>
    <x v="101"/>
    <s v="Utah, 2010"/>
  </r>
  <r>
    <s v="Summit County"/>
    <s v="Utah"/>
    <n v="2010"/>
    <n v="35295"/>
    <n v="18184"/>
    <n v="17111"/>
    <n v="2505.9450000000002"/>
    <n v="5576.6100000000006"/>
    <n v="4376.58"/>
    <n v="4376.58"/>
    <n v="5788.38"/>
    <n v="6141.33"/>
    <n v="4200.1049999999996"/>
    <n v="1623.57"/>
    <n v="564.72"/>
    <n v="176.47499999999999"/>
    <x v="101"/>
    <s v="Utah, 2010"/>
  </r>
  <r>
    <s v="Tooele County"/>
    <s v="Utah"/>
    <n v="2010"/>
    <n v="55398"/>
    <n v="27946"/>
    <n v="27452"/>
    <n v="5816.79"/>
    <n v="11467.385999999999"/>
    <n v="7090.9440000000004"/>
    <n v="8697.4860000000008"/>
    <n v="7700.3220000000001"/>
    <n v="6315.3719999999994"/>
    <n v="4431.84"/>
    <n v="2271.3180000000002"/>
    <n v="1163.3580000000002"/>
    <n v="387.786"/>
    <x v="101"/>
    <s v="Utah, 2010"/>
  </r>
  <r>
    <s v="Uintah County"/>
    <s v="Utah"/>
    <n v="2010"/>
    <n v="30991"/>
    <n v="15802"/>
    <n v="15189"/>
    <n v="3192.0729999999999"/>
    <n v="5423.4250000000002"/>
    <n v="4710.6319999999996"/>
    <n v="5020.5419999999995"/>
    <n v="3470.9920000000002"/>
    <n v="3656.9380000000001"/>
    <n v="2696.2169999999996"/>
    <n v="1549.5500000000002"/>
    <n v="960.721"/>
    <n v="309.91000000000003"/>
    <x v="101"/>
    <s v="Utah, 2010"/>
  </r>
  <r>
    <s v="Utah County"/>
    <s v="Utah"/>
    <n v="2010"/>
    <n v="486067"/>
    <n v="243097"/>
    <n v="242970"/>
    <n v="54925.571000000004"/>
    <n v="89922.39499999999"/>
    <n v="106934.73999999999"/>
    <n v="80687.122000000003"/>
    <n v="51523.101999999999"/>
    <n v="40829.627999999997"/>
    <n v="29164.019999999997"/>
    <n v="17012.345000000001"/>
    <n v="10693.474"/>
    <n v="3402.4690000000001"/>
    <x v="101"/>
    <s v="Utah, 2010"/>
  </r>
  <r>
    <s v="Wasatch County"/>
    <s v="Utah"/>
    <n v="2010"/>
    <n v="22176"/>
    <n v="11272"/>
    <n v="10904"/>
    <n v="2328.48"/>
    <n v="4102.5599999999995"/>
    <n v="2993.76"/>
    <n v="3038.1120000000001"/>
    <n v="3060.288"/>
    <n v="2838.5280000000002"/>
    <n v="1995.8400000000001"/>
    <n v="1153.152"/>
    <n v="598.75199999999995"/>
    <n v="88.703999999999994"/>
    <x v="101"/>
    <s v="Utah, 2010"/>
  </r>
  <r>
    <s v="Washington County"/>
    <s v="Utah"/>
    <n v="2010"/>
    <n v="134033"/>
    <n v="66261"/>
    <n v="67772"/>
    <n v="12599.102000000001"/>
    <n v="21713.345999999998"/>
    <n v="19702.850999999999"/>
    <n v="17826.388999999999"/>
    <n v="13269.267"/>
    <n v="13403.3"/>
    <n v="13403.3"/>
    <n v="11928.937"/>
    <n v="7237.7819999999992"/>
    <n v="2948.7260000000001"/>
    <x v="101"/>
    <s v="Utah, 2010"/>
  </r>
  <r>
    <s v="Wayne County"/>
    <s v="Utah"/>
    <n v="2010"/>
    <n v="2706"/>
    <n v="1415"/>
    <n v="1291"/>
    <n v="227.304"/>
    <n v="454.60799999999995"/>
    <n v="273.30600000000004"/>
    <n v="278.71800000000002"/>
    <n v="408.60599999999999"/>
    <n v="376.13400000000001"/>
    <n v="303.072"/>
    <n v="211.06799999999998"/>
    <n v="132.59399999999999"/>
    <n v="37.884"/>
    <x v="101"/>
    <s v="Utah, 2010"/>
  </r>
  <r>
    <s v="Weber County"/>
    <s v="Utah"/>
    <n v="2010"/>
    <n v="222849"/>
    <n v="112024"/>
    <n v="110825"/>
    <n v="20056.41"/>
    <n v="36101.538"/>
    <n v="34541.595000000001"/>
    <n v="34764.444000000003"/>
    <n v="26964.728999999999"/>
    <n v="27856.125"/>
    <n v="20279.258999999998"/>
    <n v="11588.148000000001"/>
    <n v="7799.7150000000001"/>
    <n v="2897.0369999999998"/>
    <x v="101"/>
    <s v="Utah, 2010"/>
  </r>
  <r>
    <s v="Addison County"/>
    <s v="Vermont"/>
    <n v="2010"/>
    <n v="36841"/>
    <n v="18520"/>
    <n v="18321"/>
    <n v="1805.2090000000001"/>
    <n v="4347.2379999999994"/>
    <n v="6447.1749999999993"/>
    <n v="3463.0540000000001"/>
    <n v="4863.0119999999997"/>
    <n v="6078.7649999999994"/>
    <n v="4973.5349999999999"/>
    <n v="2615.7110000000002"/>
    <n v="1510.481"/>
    <n v="663.13800000000003"/>
    <x v="102"/>
    <s v="Vermont, 2010"/>
  </r>
  <r>
    <s v="Bennington County"/>
    <s v="Vermont"/>
    <n v="2010"/>
    <n v="37122"/>
    <n v="17865"/>
    <n v="19257"/>
    <n v="1856.1"/>
    <n v="4231.9079999999994"/>
    <n v="4974.348"/>
    <n v="3266.7359999999999"/>
    <n v="4566.0059999999994"/>
    <n v="6088.0079999999998"/>
    <n v="5308.4459999999999"/>
    <n v="3378.1019999999999"/>
    <n v="2635.6620000000003"/>
    <n v="779.56200000000001"/>
    <x v="102"/>
    <s v="Vermont, 2010"/>
  </r>
  <r>
    <s v="Caledonia County"/>
    <s v="Vermont"/>
    <n v="2010"/>
    <n v="31214"/>
    <n v="15419"/>
    <n v="15795"/>
    <n v="1716.77"/>
    <n v="3901.75"/>
    <n v="4276.3180000000002"/>
    <n v="3246.2560000000003"/>
    <n v="3901.75"/>
    <n v="5056.6679999999997"/>
    <n v="4463.6019999999999"/>
    <n v="2403.4780000000001"/>
    <n v="1498.2719999999999"/>
    <n v="811.56399999999996"/>
    <x v="102"/>
    <s v="Vermont, 2010"/>
  </r>
  <r>
    <s v="Chittenden County"/>
    <s v="Vermont"/>
    <n v="2010"/>
    <n v="154729"/>
    <n v="75318"/>
    <n v="79411"/>
    <n v="7891.1790000000001"/>
    <n v="17793.834999999999"/>
    <n v="29707.968000000001"/>
    <n v="19960.040999999997"/>
    <n v="21352.601999999999"/>
    <n v="23982.995000000003"/>
    <n v="17020.189999999999"/>
    <n v="8819.5529999999999"/>
    <n v="5724.973"/>
    <n v="2630.393"/>
    <x v="102"/>
    <s v="Vermont, 2010"/>
  </r>
  <r>
    <s v="Essex County"/>
    <s v="Vermont"/>
    <n v="2010"/>
    <n v="6359"/>
    <n v="3219"/>
    <n v="3140"/>
    <n v="260.71899999999999"/>
    <n v="744.00299999999993"/>
    <n v="667.69500000000005"/>
    <n v="521.43799999999999"/>
    <n v="883.90100000000007"/>
    <n v="1119.184"/>
    <n v="992.00400000000002"/>
    <n v="667.69499999999994"/>
    <n v="413.33500000000004"/>
    <n v="89.025999999999996"/>
    <x v="102"/>
    <s v="Vermont, 2010"/>
  </r>
  <r>
    <s v="Franklin County"/>
    <s v="Vermont"/>
    <n v="2010"/>
    <n v="47547"/>
    <n v="23680"/>
    <n v="23867"/>
    <n v="3043.0079999999998"/>
    <n v="6799.2209999999995"/>
    <n v="5753.1869999999999"/>
    <n v="5610.5460000000003"/>
    <n v="7274.6909999999998"/>
    <n v="7797.7080000000005"/>
    <n v="5705.6399999999994"/>
    <n v="2995.4610000000002"/>
    <n v="2092.0680000000002"/>
    <n v="523.01700000000005"/>
    <x v="102"/>
    <s v="Vermont, 2010"/>
  </r>
  <r>
    <s v="Grand Isle County"/>
    <s v="Vermont"/>
    <n v="2010"/>
    <n v="7105"/>
    <n v="3592"/>
    <n v="3513"/>
    <n v="348.14499999999998"/>
    <n v="824.18000000000006"/>
    <n v="753.13"/>
    <n v="667.87"/>
    <n v="1001.8050000000001"/>
    <n v="1385.4749999999999"/>
    <n v="1179.4299999999998"/>
    <n v="596.81999999999994"/>
    <n v="269.99"/>
    <n v="85.26"/>
    <x v="102"/>
    <s v="Vermont, 2010"/>
  </r>
  <r>
    <s v="Orange County"/>
    <s v="Vermont"/>
    <n v="2010"/>
    <n v="29059"/>
    <n v="14607"/>
    <n v="14452"/>
    <n v="1511.068"/>
    <n v="3545.1980000000003"/>
    <n v="3690.4929999999999"/>
    <n v="2905.9"/>
    <n v="3952.0240000000003"/>
    <n v="5114.384"/>
    <n v="4242.6139999999996"/>
    <n v="2324.7200000000003"/>
    <n v="1394.8319999999999"/>
    <n v="435.88499999999999"/>
    <x v="102"/>
    <s v="Vermont, 2010"/>
  </r>
  <r>
    <s v="Rutland County"/>
    <s v="Vermont"/>
    <n v="2010"/>
    <n v="62278"/>
    <n v="30713"/>
    <n v="31565"/>
    <n v="2864.788"/>
    <n v="7037.4139999999998"/>
    <n v="8718.92"/>
    <n v="5978.6880000000001"/>
    <n v="8096.1399999999994"/>
    <n v="10524.982"/>
    <n v="9154.866"/>
    <n v="5169.0740000000005"/>
    <n v="3549.846"/>
    <n v="1183.2819999999999"/>
    <x v="102"/>
    <s v="Vermont, 2010"/>
  </r>
  <r>
    <s v="Washington County"/>
    <s v="Vermont"/>
    <n v="2010"/>
    <n v="59379"/>
    <n v="29425"/>
    <n v="29954"/>
    <n v="3147.087"/>
    <n v="6947.3429999999998"/>
    <n v="8134.9230000000007"/>
    <n v="6472.3109999999997"/>
    <n v="8134.9230000000007"/>
    <n v="9916.2929999999997"/>
    <n v="8372.4390000000003"/>
    <n v="4334.6669999999995"/>
    <n v="2968.95"/>
    <n v="1009.443"/>
    <x v="102"/>
    <s v="Vermont, 2010"/>
  </r>
  <r>
    <s v="Windham County"/>
    <s v="Vermont"/>
    <n v="2010"/>
    <n v="44438"/>
    <n v="21713"/>
    <n v="22725"/>
    <n v="2133.0239999999999"/>
    <n v="5065.9320000000007"/>
    <n v="5688.0640000000003"/>
    <n v="4399.3620000000001"/>
    <n v="5599.1880000000001"/>
    <n v="7909.9639999999999"/>
    <n v="6932.3279999999995"/>
    <n v="3599.4780000000001"/>
    <n v="2221.8999999999996"/>
    <n v="933.19799999999998"/>
    <x v="102"/>
    <s v="Vermont, 2010"/>
  </r>
  <r>
    <s v="Windsor County"/>
    <s v="Vermont"/>
    <n v="2010"/>
    <n v="56891"/>
    <n v="27897"/>
    <n v="28994"/>
    <n v="2787.6590000000001"/>
    <n v="6428.683"/>
    <n v="6144.2280000000001"/>
    <n v="5973.5550000000003"/>
    <n v="7282.0479999999998"/>
    <n v="9842.143"/>
    <n v="8704.3230000000003"/>
    <n v="5120.1900000000005"/>
    <n v="3185.8959999999997"/>
    <n v="1365.384"/>
    <x v="102"/>
    <s v="Vermont, 2010"/>
  </r>
  <r>
    <s v="Accomack County"/>
    <s v="Virginia"/>
    <n v="2010"/>
    <n v="34066"/>
    <n v="16707"/>
    <n v="17359"/>
    <n v="1975.828"/>
    <n v="4087.92"/>
    <n v="3781.326"/>
    <n v="3576.93"/>
    <n v="4019.7879999999996"/>
    <n v="5552.7579999999998"/>
    <n v="4871.4380000000001"/>
    <n v="3406.6"/>
    <n v="2112.0919999999996"/>
    <n v="647.25400000000002"/>
    <x v="53"/>
    <s v="Virginia, 2010"/>
  </r>
  <r>
    <s v="Albemarle County"/>
    <s v="Virginia"/>
    <n v="2010"/>
    <n v="96633"/>
    <n v="46330"/>
    <n v="50303"/>
    <n v="5508.0810000000001"/>
    <n v="12079.125"/>
    <n v="15751.179"/>
    <n v="11692.593000000001"/>
    <n v="12658.922999999999"/>
    <n v="14301.683999999999"/>
    <n v="11306.061"/>
    <n v="6571.0439999999999"/>
    <n v="4831.6499999999996"/>
    <n v="1739.394"/>
    <x v="53"/>
    <s v="Virginia, 2010"/>
  </r>
  <r>
    <s v="Alleghany County"/>
    <s v="Virginia"/>
    <n v="2010"/>
    <n v="16406"/>
    <n v="8072"/>
    <n v="8334"/>
    <n v="787.48800000000006"/>
    <n v="2050.75"/>
    <n v="1821.066"/>
    <n v="1394.51"/>
    <n v="2231.2159999999999"/>
    <n v="2460.9"/>
    <n v="2493.712"/>
    <n v="1755.442"/>
    <n v="984.36"/>
    <n v="442.96199999999999"/>
    <x v="53"/>
    <s v="Virginia, 2010"/>
  </r>
  <r>
    <s v="Amelia County"/>
    <s v="Virginia"/>
    <n v="2010"/>
    <n v="12517"/>
    <n v="6153"/>
    <n v="6364"/>
    <n v="738.50300000000004"/>
    <n v="1577.1419999999998"/>
    <n v="1577.1419999999998"/>
    <n v="1239.183"/>
    <n v="1764.8969999999999"/>
    <n v="2027.7539999999999"/>
    <n v="1602.1759999999999"/>
    <n v="1214.1489999999999"/>
    <n v="613.33300000000008"/>
    <n v="175.238"/>
    <x v="53"/>
    <s v="Virginia, 2010"/>
  </r>
  <r>
    <s v="Amherst County"/>
    <s v="Virginia"/>
    <n v="2010"/>
    <n v="32315"/>
    <n v="15347"/>
    <n v="16968"/>
    <n v="1712.6949999999999"/>
    <n v="3845.4850000000001"/>
    <n v="4879.5650000000005"/>
    <n v="3102.24"/>
    <n v="4200.95"/>
    <n v="5008.8250000000007"/>
    <n v="4265.58"/>
    <n v="3005.2950000000001"/>
    <n v="1841.9549999999999"/>
    <n v="452.41"/>
    <x v="53"/>
    <s v="Virginia, 2010"/>
  </r>
  <r>
    <s v="Appomattox County"/>
    <s v="Virginia"/>
    <n v="2010"/>
    <n v="14653"/>
    <n v="7034"/>
    <n v="7619"/>
    <n v="791.26199999999994"/>
    <n v="1904.8899999999999"/>
    <n v="1729.0540000000001"/>
    <n v="1289.4639999999999"/>
    <n v="2183.297"/>
    <n v="2256.5619999999999"/>
    <n v="2051.42"/>
    <n v="1348.076"/>
    <n v="864.52699999999993"/>
    <n v="234.44800000000001"/>
    <x v="53"/>
    <s v="Virginia, 2010"/>
  </r>
  <r>
    <s v="Arlington County"/>
    <s v="Virginia"/>
    <n v="2010"/>
    <n v="197467"/>
    <n v="98284"/>
    <n v="99183"/>
    <n v="11255.619000000001"/>
    <n v="15402.425999999999"/>
    <n v="24485.908000000003"/>
    <n v="52526.221999999994"/>
    <n v="31792.187000000002"/>
    <n v="25078.309000000001"/>
    <n v="19944.167000000001"/>
    <n v="9083.482"/>
    <n v="5134.1419999999998"/>
    <n v="2962.0050000000001"/>
    <x v="53"/>
    <s v="Virginia, 2010"/>
  </r>
  <r>
    <s v="Augusta County"/>
    <s v="Virginia"/>
    <n v="2010"/>
    <n v="73201"/>
    <n v="37718"/>
    <n v="35483"/>
    <n v="3952.8539999999998"/>
    <n v="8784.119999999999"/>
    <n v="8344.9140000000007"/>
    <n v="8052.11"/>
    <n v="10540.944"/>
    <n v="12078.165000000001"/>
    <n v="10394.541999999999"/>
    <n v="6441.6880000000001"/>
    <n v="3586.8490000000002"/>
    <n v="1024.8140000000001"/>
    <x v="53"/>
    <s v="Virginia, 2010"/>
  </r>
  <r>
    <s v="Bath County"/>
    <s v="Virginia"/>
    <n v="2010"/>
    <n v="4779"/>
    <n v="2468"/>
    <n v="2311"/>
    <n v="186.381"/>
    <n v="501.79499999999996"/>
    <n v="434.88900000000001"/>
    <n v="305.85599999999999"/>
    <n v="812.43000000000006"/>
    <n v="874.55700000000002"/>
    <n v="635.60699999999997"/>
    <n v="520.91100000000006"/>
    <n v="434.88900000000001"/>
    <n v="66.906000000000006"/>
    <x v="53"/>
    <s v="Virginia, 2010"/>
  </r>
  <r>
    <s v="Bedford County"/>
    <s v="Virginia"/>
    <n v="2010"/>
    <n v="67697"/>
    <n v="33585"/>
    <n v="34112"/>
    <n v="3384.85"/>
    <n v="9071.3979999999992"/>
    <n v="7378.973"/>
    <n v="6092.73"/>
    <n v="9883.7619999999988"/>
    <n v="11643.884"/>
    <n v="10019.155999999999"/>
    <n v="6228.1239999999998"/>
    <n v="3114.0619999999999"/>
    <n v="947.75800000000004"/>
    <x v="53"/>
    <s v="Virginia, 2010"/>
  </r>
  <r>
    <s v="Bland County"/>
    <s v="Virginia"/>
    <n v="2010"/>
    <n v="6873"/>
    <n v="3453"/>
    <n v="3420"/>
    <n v="254.30099999999999"/>
    <n v="666.68100000000004"/>
    <n v="790.39499999999998"/>
    <n v="879.74399999999991"/>
    <n v="934.72800000000007"/>
    <n v="1030.95"/>
    <n v="1085.934"/>
    <n v="783.52199999999993"/>
    <n v="391.76099999999997"/>
    <n v="61.856999999999999"/>
    <x v="53"/>
    <s v="Virginia, 2010"/>
  </r>
  <r>
    <s v="Botetourt County"/>
    <s v="Virginia"/>
    <n v="2010"/>
    <n v="32867"/>
    <n v="16089"/>
    <n v="16778"/>
    <n v="1741.951"/>
    <n v="4206.9759999999997"/>
    <n v="3549.6360000000004"/>
    <n v="2760.8280000000004"/>
    <n v="4798.5820000000003"/>
    <n v="5620.2569999999996"/>
    <n v="5028.6509999999998"/>
    <n v="3023.7640000000001"/>
    <n v="1577.616"/>
    <n v="558.73900000000003"/>
    <x v="53"/>
    <s v="Virginia, 2010"/>
  </r>
  <r>
    <s v="Colonial Heights city"/>
    <s v="Virginia"/>
    <n v="2010"/>
    <n v="17707"/>
    <n v="9391"/>
    <n v="8316"/>
    <n v="867.64300000000003"/>
    <n v="1947.77"/>
    <n v="2496.6869999999999"/>
    <n v="2301.91"/>
    <n v="2284.203"/>
    <n v="2656.05"/>
    <n v="2337.3239999999996"/>
    <n v="1593.63"/>
    <n v="920.76400000000001"/>
    <n v="318.726"/>
    <x v="53"/>
    <s v="Virginia, 2010"/>
  </r>
  <r>
    <s v="Buchanan County"/>
    <s v="Virginia"/>
    <n v="2010"/>
    <n v="24459"/>
    <n v="12283"/>
    <n v="12176"/>
    <n v="1125.114"/>
    <n v="2592.654"/>
    <n v="2666.0309999999999"/>
    <n v="3081.8339999999998"/>
    <n v="3497.6369999999997"/>
    <n v="4109.1120000000001"/>
    <n v="3546.5550000000003"/>
    <n v="2396.982"/>
    <n v="1125.114"/>
    <n v="342.42599999999999"/>
    <x v="53"/>
    <s v="Virginia, 2010"/>
  </r>
  <r>
    <s v="Buckingham County"/>
    <s v="Virginia"/>
    <n v="2010"/>
    <n v="16874"/>
    <n v="11179"/>
    <n v="5695"/>
    <n v="894.322"/>
    <n v="1130.558"/>
    <n v="1079.9360000000001"/>
    <n v="2615.4700000000003"/>
    <n v="3172.3119999999999"/>
    <n v="3391.674"/>
    <n v="2277.9899999999998"/>
    <n v="1400.5419999999999"/>
    <n v="556.84199999999998"/>
    <n v="371.22800000000001"/>
    <x v="53"/>
    <s v="Virginia, 2010"/>
  </r>
  <r>
    <s v="Campbell County"/>
    <s v="Virginia"/>
    <n v="2010"/>
    <n v="54174"/>
    <n v="26385"/>
    <n v="27789"/>
    <n v="2925.3960000000002"/>
    <n v="6771.75"/>
    <n v="7476.0119999999997"/>
    <n v="5959.14"/>
    <n v="7476.0120000000006"/>
    <n v="8342.7960000000003"/>
    <n v="6934.2719999999999"/>
    <n v="4767.3119999999999"/>
    <n v="2492.0039999999999"/>
    <n v="975.13199999999995"/>
    <x v="53"/>
    <s v="Virginia, 2010"/>
  </r>
  <r>
    <s v="Caroline County"/>
    <s v="Virginia"/>
    <n v="2010"/>
    <n v="27844"/>
    <n v="13830"/>
    <n v="14014"/>
    <n v="1893.3920000000001"/>
    <n v="3731.096"/>
    <n v="3369.1239999999998"/>
    <n v="3508.3440000000001"/>
    <n v="4148.7559999999994"/>
    <n v="4260.1319999999996"/>
    <n v="3452.6559999999999"/>
    <n v="1949.08"/>
    <n v="1085.9159999999999"/>
    <n v="417.66"/>
    <x v="53"/>
    <s v="Virginia, 2010"/>
  </r>
  <r>
    <s v="Carroll County"/>
    <s v="Virginia"/>
    <n v="2010"/>
    <n v="29985"/>
    <n v="14972"/>
    <n v="15013"/>
    <n v="1439.28"/>
    <n v="3328.335"/>
    <n v="3088.4549999999999"/>
    <n v="3148.4250000000002"/>
    <n v="4137.93"/>
    <n v="4617.6900000000005"/>
    <n v="4377.8100000000004"/>
    <n v="3328.335"/>
    <n v="1919.04"/>
    <n v="569.71500000000003"/>
    <x v="53"/>
    <s v="Virginia, 2010"/>
  </r>
  <r>
    <s v="Charles City County"/>
    <s v="Virginia"/>
    <n v="2010"/>
    <n v="7205"/>
    <n v="3597"/>
    <n v="3608"/>
    <n v="302.61"/>
    <n v="799.755"/>
    <n v="842.9849999999999"/>
    <n v="598.01499999999999"/>
    <n v="994.29"/>
    <n v="1340.13"/>
    <n v="1196.0300000000002"/>
    <n v="598.01499999999999"/>
    <n v="446.71"/>
    <n v="79.254999999999995"/>
    <x v="53"/>
    <s v="Virginia, 2010"/>
  </r>
  <r>
    <s v="Charlotte County"/>
    <s v="Virginia"/>
    <n v="2010"/>
    <n v="12644"/>
    <n v="6151"/>
    <n v="6493"/>
    <n v="720.70799999999997"/>
    <n v="1681.652"/>
    <n v="1580.5"/>
    <n v="1213.8240000000001"/>
    <n v="1441.4159999999999"/>
    <n v="2010.396"/>
    <n v="1706.94"/>
    <n v="1239.1120000000001"/>
    <n v="771.28399999999999"/>
    <n v="278.16800000000001"/>
    <x v="53"/>
    <s v="Virginia, 2010"/>
  </r>
  <r>
    <s v="Chesterfield County"/>
    <s v="Virginia"/>
    <n v="2010"/>
    <n v="308633"/>
    <n v="148989"/>
    <n v="159644"/>
    <n v="20061.145"/>
    <n v="46294.95"/>
    <n v="41665.455000000002"/>
    <n v="37344.592999999993"/>
    <n v="46912.216"/>
    <n v="49381.279999999999"/>
    <n v="36727.327000000005"/>
    <n v="17592.080999999998"/>
    <n v="9567.6229999999996"/>
    <n v="3086.33"/>
    <x v="53"/>
    <s v="Virginia, 2010"/>
  </r>
  <r>
    <s v="Clarke County"/>
    <s v="Virginia"/>
    <n v="2010"/>
    <n v="14013"/>
    <n v="6850"/>
    <n v="7163"/>
    <n v="728.67600000000004"/>
    <n v="1863.7289999999998"/>
    <n v="1485.3780000000002"/>
    <n v="1205.1179999999999"/>
    <n v="2087.9369999999999"/>
    <n v="2424.2489999999998"/>
    <n v="2087.9369999999999"/>
    <n v="1121.04"/>
    <n v="770.71500000000003"/>
    <n v="238.221"/>
    <x v="53"/>
    <s v="Virginia, 2010"/>
  </r>
  <r>
    <s v="Craig County"/>
    <s v="Virginia"/>
    <n v="2010"/>
    <n v="5173"/>
    <n v="2762"/>
    <n v="2411"/>
    <n v="284.51499999999999"/>
    <n v="589.72199999999998"/>
    <n v="641.452"/>
    <n v="651.798"/>
    <n v="615.58699999999999"/>
    <n v="936.31299999999999"/>
    <n v="765.60400000000004"/>
    <n v="377.62899999999996"/>
    <n v="237.958"/>
    <n v="72.421999999999997"/>
    <x v="53"/>
    <s v="Virginia, 2010"/>
  </r>
  <r>
    <s v="Culpeper County"/>
    <s v="Virginia"/>
    <n v="2010"/>
    <n v="45749"/>
    <n v="23063"/>
    <n v="22686"/>
    <n v="3293.9279999999999"/>
    <n v="6679.3539999999994"/>
    <n v="5444.1310000000003"/>
    <n v="5764.3739999999998"/>
    <n v="7228.3420000000006"/>
    <n v="6908.0990000000002"/>
    <n v="5169.6370000000006"/>
    <n v="3019.4340000000002"/>
    <n v="1509.7170000000001"/>
    <n v="686.23500000000001"/>
    <x v="53"/>
    <s v="Virginia, 2010"/>
  </r>
  <r>
    <s v="Dickenson County"/>
    <s v="Virginia"/>
    <n v="2010"/>
    <n v="15966"/>
    <n v="8100"/>
    <n v="7866"/>
    <n v="910.06200000000001"/>
    <n v="1868.0219999999999"/>
    <n v="1979.7840000000001"/>
    <n v="1660.4639999999999"/>
    <n v="2091.5460000000003"/>
    <n v="2586.4920000000002"/>
    <n v="2251.2060000000001"/>
    <n v="1516.77"/>
    <n v="798.3"/>
    <n v="303.35399999999998"/>
    <x v="53"/>
    <s v="Virginia, 2010"/>
  </r>
  <r>
    <s v="Dinwiddie County"/>
    <s v="Virginia"/>
    <n v="2010"/>
    <n v="27449"/>
    <n v="13374"/>
    <n v="14075"/>
    <n v="1564.5930000000001"/>
    <n v="3540.9210000000003"/>
    <n v="3705.6149999999998"/>
    <n v="2799.7979999999998"/>
    <n v="4227.1460000000006"/>
    <n v="4556.5339999999997"/>
    <n v="3458.5740000000001"/>
    <n v="2195.92"/>
    <n v="1043.0619999999999"/>
    <n v="329.38799999999998"/>
    <x v="53"/>
    <s v="Virginia, 2010"/>
  </r>
  <r>
    <s v="Fairfax County"/>
    <s v="Virginia"/>
    <n v="2010"/>
    <n v="1048554"/>
    <n v="517987"/>
    <n v="530567"/>
    <n v="71301.672000000006"/>
    <n v="139457.682"/>
    <n v="127923.588"/>
    <n v="150991.77600000001"/>
    <n v="165671.53200000001"/>
    <n v="170914.302"/>
    <n v="123729.372"/>
    <n v="56621.915999999997"/>
    <n v="30408.065999999999"/>
    <n v="11534.093999999999"/>
    <x v="53"/>
    <s v="Virginia, 2010"/>
  </r>
  <r>
    <s v="Fauquier County"/>
    <s v="Virginia"/>
    <n v="2010"/>
    <n v="64546"/>
    <n v="31905"/>
    <n v="32641"/>
    <n v="3937.306"/>
    <n v="9746.4459999999999"/>
    <n v="7551.8819999999996"/>
    <n v="6260.9619999999995"/>
    <n v="9940.0839999999989"/>
    <n v="11166.457999999999"/>
    <n v="8197.3420000000006"/>
    <n v="4518.22"/>
    <n v="2452.748"/>
    <n v="710.00599999999997"/>
    <x v="53"/>
    <s v="Virginia, 2010"/>
  </r>
  <r>
    <s v="Floyd County"/>
    <s v="Virginia"/>
    <n v="2010"/>
    <n v="15030"/>
    <n v="7405"/>
    <n v="7625"/>
    <n v="841.68"/>
    <n v="1863.72"/>
    <n v="1548.09"/>
    <n v="1698.3899999999999"/>
    <n v="2089.17"/>
    <n v="2239.4700000000003"/>
    <n v="2179.3500000000004"/>
    <n v="1487.97"/>
    <n v="841.68000000000006"/>
    <n v="240.48"/>
    <x v="53"/>
    <s v="Virginia, 2010"/>
  </r>
  <r>
    <s v="Fluvanna County"/>
    <s v="Virginia"/>
    <n v="2010"/>
    <n v="25308"/>
    <n v="11451"/>
    <n v="13857"/>
    <n v="1569.096"/>
    <n v="3391.2719999999999"/>
    <n v="2454.8760000000002"/>
    <n v="3138.192"/>
    <n v="3897.4319999999998"/>
    <n v="3973.3559999999998"/>
    <n v="3163.5"/>
    <n v="2227.1040000000003"/>
    <n v="1189.4760000000001"/>
    <n v="303.69600000000003"/>
    <x v="53"/>
    <s v="Virginia, 2010"/>
  </r>
  <r>
    <s v="Franklin County"/>
    <s v="Virginia"/>
    <n v="2010"/>
    <n v="54938"/>
    <n v="27194"/>
    <n v="27744"/>
    <n v="2911.7139999999999"/>
    <n v="6592.5599999999995"/>
    <n v="6702.4359999999997"/>
    <n v="5548.7379999999994"/>
    <n v="7141.94"/>
    <n v="8680.2039999999997"/>
    <n v="8185.7620000000006"/>
    <n v="5548.7379999999994"/>
    <n v="2801.8379999999997"/>
    <n v="879.00800000000004"/>
    <x v="53"/>
    <s v="Virginia, 2010"/>
  </r>
  <r>
    <s v="Frederick County"/>
    <s v="Virginia"/>
    <n v="2010"/>
    <n v="75835"/>
    <n v="37693"/>
    <n v="38142"/>
    <n v="4929.2749999999996"/>
    <n v="11147.744999999999"/>
    <n v="9024.3649999999998"/>
    <n v="9024.3650000000016"/>
    <n v="11906.095000000001"/>
    <n v="11981.93"/>
    <n v="8569.3549999999996"/>
    <n v="5460.1200000000008"/>
    <n v="2957.5649999999996"/>
    <n v="834.18499999999995"/>
    <x v="53"/>
    <s v="Virginia, 2010"/>
  </r>
  <r>
    <s v="Giles County"/>
    <s v="Virginia"/>
    <n v="2010"/>
    <n v="17205"/>
    <n v="8448"/>
    <n v="8757"/>
    <n v="929.07"/>
    <n v="2150.625"/>
    <n v="1926.96"/>
    <n v="1806.5250000000001"/>
    <n v="2460.3150000000001"/>
    <n v="2494.7249999999999"/>
    <n v="2511.9300000000003"/>
    <n v="1582.8600000000001"/>
    <n v="963.48"/>
    <n v="378.51"/>
    <x v="53"/>
    <s v="Virginia, 2010"/>
  </r>
  <r>
    <s v="Gloucester County"/>
    <s v="Virginia"/>
    <n v="2010"/>
    <n v="36610"/>
    <n v="18030"/>
    <n v="18580"/>
    <n v="1976.94"/>
    <n v="4686.08"/>
    <n v="4539.6400000000003"/>
    <n v="3807.44"/>
    <n v="5308.4500000000007"/>
    <n v="6333.53"/>
    <n v="4795.91"/>
    <n v="3111.8500000000004"/>
    <n v="1501.01"/>
    <n v="622.37"/>
    <x v="53"/>
    <s v="Virginia, 2010"/>
  </r>
  <r>
    <s v="Goochland County"/>
    <s v="Virginia"/>
    <n v="2010"/>
    <n v="21136"/>
    <n v="10466"/>
    <n v="10670"/>
    <n v="993.39200000000005"/>
    <n v="2409.5039999999999"/>
    <n v="1458.384"/>
    <n v="2684.2719999999999"/>
    <n v="3424.0320000000002"/>
    <n v="3931.2960000000003"/>
    <n v="3276.08"/>
    <n v="1817.6959999999999"/>
    <n v="929.98400000000004"/>
    <n v="253.63200000000001"/>
    <x v="53"/>
    <s v="Virginia, 2010"/>
  </r>
  <r>
    <s v="Grayson County"/>
    <s v="Virginia"/>
    <n v="2010"/>
    <n v="15855"/>
    <n v="7686"/>
    <n v="8169"/>
    <n v="776.89499999999998"/>
    <n v="1696.4850000000001"/>
    <n v="1648.92"/>
    <n v="1537.9349999999999"/>
    <n v="2029.44"/>
    <n v="2457.5250000000001"/>
    <n v="2473.38"/>
    <n v="1791.615"/>
    <n v="1078.1399999999999"/>
    <n v="380.52"/>
    <x v="53"/>
    <s v="Virginia, 2010"/>
  </r>
  <r>
    <s v="Greensville County"/>
    <s v="Virginia"/>
    <n v="2010"/>
    <n v="12181"/>
    <n v="7706"/>
    <n v="4475"/>
    <n v="499.42099999999999"/>
    <n v="1145.0140000000001"/>
    <n v="1814.9690000000001"/>
    <n v="1315.548"/>
    <n v="2472.7429999999999"/>
    <n v="2009.865"/>
    <n v="1449.5390000000002"/>
    <n v="840.48900000000003"/>
    <n v="462.87800000000004"/>
    <n v="146.172"/>
    <x v="53"/>
    <s v="Virginia, 2010"/>
  </r>
  <r>
    <s v="Halifax County"/>
    <s v="Virginia"/>
    <n v="2010"/>
    <n v="36311"/>
    <n v="17344"/>
    <n v="18967"/>
    <n v="2178.66"/>
    <n v="4538.875"/>
    <n v="4030.5209999999997"/>
    <n v="3485.8559999999998"/>
    <n v="4466.2530000000006"/>
    <n v="5519.2719999999999"/>
    <n v="5337.7170000000006"/>
    <n v="3667.4110000000001"/>
    <n v="2323.904"/>
    <n v="798.84199999999998"/>
    <x v="53"/>
    <s v="Virginia, 2010"/>
  </r>
  <r>
    <s v="Hanover County"/>
    <s v="Virginia"/>
    <n v="2010"/>
    <n v="99172"/>
    <n v="48620"/>
    <n v="50552"/>
    <n v="5751.9759999999997"/>
    <n v="14776.628000000001"/>
    <n v="12793.188"/>
    <n v="8826.3080000000009"/>
    <n v="15371.66"/>
    <n v="17255.928"/>
    <n v="12297.328"/>
    <n v="6743.6959999999999"/>
    <n v="4066.0520000000001"/>
    <n v="1388.4079999999999"/>
    <x v="53"/>
    <s v="Virginia, 2010"/>
  </r>
  <r>
    <s v="Henrico County"/>
    <s v="Virginia"/>
    <n v="2010"/>
    <n v="300053"/>
    <n v="140903"/>
    <n v="159150"/>
    <n v="20103.550999999999"/>
    <n v="40507.154999999999"/>
    <n v="37506.625"/>
    <n v="42607.525999999998"/>
    <n v="44707.896999999997"/>
    <n v="45007.95"/>
    <n v="33005.83"/>
    <n v="17703.127"/>
    <n v="12602.225999999999"/>
    <n v="6001.06"/>
    <x v="53"/>
    <s v="Virginia, 2010"/>
  </r>
  <r>
    <s v="Henry County"/>
    <s v="Virginia"/>
    <n v="2010"/>
    <n v="54860"/>
    <n v="26368"/>
    <n v="28492"/>
    <n v="2962.44"/>
    <n v="6254.04"/>
    <n v="6254.04"/>
    <n v="5540.86"/>
    <n v="7570.68"/>
    <n v="8503.2999999999993"/>
    <n v="7515.82"/>
    <n v="5815.16"/>
    <n v="3401.3199999999997"/>
    <n v="1097.2"/>
    <x v="53"/>
    <s v="Virginia, 2010"/>
  </r>
  <r>
    <s v="Highland County"/>
    <s v="Virginia"/>
    <n v="2010"/>
    <n v="2395"/>
    <n v="1218"/>
    <n v="1177"/>
    <n v="33.53"/>
    <n v="198.785"/>
    <n v="196.39"/>
    <n v="102.985"/>
    <n v="354.46000000000004"/>
    <n v="419.125"/>
    <n v="502.95000000000005"/>
    <n v="431.1"/>
    <n v="112.565"/>
    <n v="43.11"/>
    <x v="53"/>
    <s v="Virginia, 2010"/>
  </r>
  <r>
    <s v="Isle of Wight County"/>
    <s v="Virginia"/>
    <n v="2010"/>
    <n v="34762"/>
    <n v="16948"/>
    <n v="17814"/>
    <n v="1911.91"/>
    <n v="4658.1080000000002"/>
    <n v="3928.1059999999998"/>
    <n v="3128.58"/>
    <n v="5040.49"/>
    <n v="6396.2080000000005"/>
    <n v="4901.442"/>
    <n v="2815.7219999999998"/>
    <n v="1529.528"/>
    <n v="486.66800000000001"/>
    <x v="53"/>
    <s v="Virginia, 2010"/>
  </r>
  <r>
    <s v="James City County"/>
    <s v="Virginia"/>
    <n v="2010"/>
    <n v="64386"/>
    <n v="31273"/>
    <n v="33113"/>
    <n v="3283.6860000000001"/>
    <n v="8177.021999999999"/>
    <n v="7211.232"/>
    <n v="5987.8979999999992"/>
    <n v="8305.7939999999999"/>
    <n v="9657.9000000000015"/>
    <n v="9207.1980000000003"/>
    <n v="7018.0739999999996"/>
    <n v="3991.9320000000002"/>
    <n v="1545.2639999999999"/>
    <x v="53"/>
    <s v="Virginia, 2010"/>
  </r>
  <r>
    <s v="King and Queen County"/>
    <s v="Virginia"/>
    <n v="2010"/>
    <n v="6926"/>
    <n v="3525"/>
    <n v="3401"/>
    <n v="408.63400000000001"/>
    <n v="768.78599999999994"/>
    <n v="969.64"/>
    <n v="567.93200000000002"/>
    <n v="921.15800000000002"/>
    <n v="1122.0120000000002"/>
    <n v="1025.048"/>
    <n v="637.19200000000001"/>
    <n v="401.70800000000003"/>
    <n v="110.816"/>
    <x v="53"/>
    <s v="Virginia, 2010"/>
  </r>
  <r>
    <s v="King George County"/>
    <s v="Virginia"/>
    <n v="2010"/>
    <n v="22794"/>
    <n v="11446"/>
    <n v="11348"/>
    <n v="1823.52"/>
    <n v="3464.6880000000001"/>
    <n v="2826.4560000000001"/>
    <n v="2940.4259999999999"/>
    <n v="3624.2460000000001"/>
    <n v="3487.482"/>
    <n v="2416.1639999999998"/>
    <n v="1367.6399999999999"/>
    <n v="615.43799999999999"/>
    <n v="182.352"/>
    <x v="53"/>
    <s v="Virginia, 2010"/>
  </r>
  <r>
    <s v="King William County"/>
    <s v="Virginia"/>
    <n v="2010"/>
    <n v="15509"/>
    <n v="7561"/>
    <n v="7948"/>
    <n v="977.06700000000001"/>
    <n v="2357.3679999999999"/>
    <n v="1768.0260000000001"/>
    <n v="1814.5530000000001"/>
    <n v="2295.3320000000003"/>
    <n v="2527.9670000000001"/>
    <n v="2016.17"/>
    <n v="977.06700000000001"/>
    <n v="620.36"/>
    <n v="170.59899999999999"/>
    <x v="53"/>
    <s v="Virginia, 2010"/>
  </r>
  <r>
    <s v="Lancaster County"/>
    <s v="Virginia"/>
    <n v="2010"/>
    <n v="11478"/>
    <n v="5422"/>
    <n v="6056"/>
    <n v="482.07600000000002"/>
    <n v="1033.02"/>
    <n v="929.71800000000007"/>
    <n v="860.84999999999991"/>
    <n v="1113.366"/>
    <n v="1641.3539999999998"/>
    <n v="1939.7819999999999"/>
    <n v="1744.6559999999999"/>
    <n v="1216.6680000000001"/>
    <n v="505.03199999999998"/>
    <x v="53"/>
    <s v="Virginia, 2010"/>
  </r>
  <r>
    <s v="Lee County"/>
    <s v="Virginia"/>
    <n v="2010"/>
    <n v="25434"/>
    <n v="12943"/>
    <n v="12491"/>
    <n v="1424.3040000000001"/>
    <n v="2924.91"/>
    <n v="3052.08"/>
    <n v="3001.212"/>
    <n v="3535.326"/>
    <n v="4018.5720000000001"/>
    <n v="3382.7219999999998"/>
    <n v="2314.4939999999997"/>
    <n v="1475.172"/>
    <n v="330.642"/>
    <x v="53"/>
    <s v="Virginia, 2010"/>
  </r>
  <r>
    <s v="Loudoun County"/>
    <s v="Virginia"/>
    <n v="2010"/>
    <n v="291653"/>
    <n v="144143"/>
    <n v="147510"/>
    <n v="27415.382000000001"/>
    <n v="49289.357000000004"/>
    <n v="29748.606"/>
    <n v="43164.644"/>
    <n v="57163.987999999998"/>
    <n v="43164.644"/>
    <n v="23915.546000000002"/>
    <n v="10499.508"/>
    <n v="5249.7540000000008"/>
    <n v="2041.5709999999999"/>
    <x v="53"/>
    <s v="Virginia, 2010"/>
  </r>
  <r>
    <s v="Louisa County"/>
    <s v="Virginia"/>
    <n v="2010"/>
    <n v="32248"/>
    <n v="16010"/>
    <n v="16238"/>
    <n v="1934.88"/>
    <n v="4031"/>
    <n v="3482.7840000000001"/>
    <n v="3611.7759999999998"/>
    <n v="4546.9680000000008"/>
    <n v="5417.6640000000007"/>
    <n v="4740.4560000000001"/>
    <n v="2837.8240000000001"/>
    <n v="1289.92"/>
    <n v="386.976"/>
    <x v="53"/>
    <s v="Virginia, 2010"/>
  </r>
  <r>
    <s v="Lunenburg County"/>
    <s v="Virginia"/>
    <n v="2010"/>
    <n v="12968"/>
    <n v="6904"/>
    <n v="6064"/>
    <n v="726.20799999999997"/>
    <n v="1374.6080000000002"/>
    <n v="1621"/>
    <n v="1413.5120000000002"/>
    <n v="1789.5839999999998"/>
    <n v="1997.0720000000001"/>
    <n v="1867.3919999999998"/>
    <n v="1218.992"/>
    <n v="778.08"/>
    <n v="220.45599999999999"/>
    <x v="53"/>
    <s v="Virginia, 2010"/>
  </r>
  <r>
    <s v="Madison County"/>
    <s v="Virginia"/>
    <n v="2010"/>
    <n v="13342"/>
    <n v="6583"/>
    <n v="6759"/>
    <n v="787.178"/>
    <n v="1707.7759999999998"/>
    <n v="1440.9360000000001"/>
    <n v="1294.174"/>
    <n v="1694.4340000000002"/>
    <n v="2294.8239999999996"/>
    <n v="1947.932"/>
    <n v="1214.1219999999998"/>
    <n v="533.68000000000006"/>
    <n v="426.94400000000002"/>
    <x v="53"/>
    <s v="Virginia, 2010"/>
  </r>
  <r>
    <s v="Mathews County"/>
    <s v="Virginia"/>
    <n v="2010"/>
    <n v="9004"/>
    <n v="4303"/>
    <n v="4701"/>
    <n v="387.17200000000003"/>
    <n v="927.41200000000003"/>
    <n v="990.44"/>
    <n v="621.27600000000007"/>
    <n v="1008.448"/>
    <n v="1368.6080000000002"/>
    <n v="1530.68"/>
    <n v="1224.5439999999999"/>
    <n v="567.25199999999995"/>
    <n v="378.16800000000001"/>
    <x v="53"/>
    <s v="Virginia, 2010"/>
  </r>
  <r>
    <s v="Mecklenburg County"/>
    <s v="Virginia"/>
    <n v="2010"/>
    <n v="32774"/>
    <n v="16314"/>
    <n v="16460"/>
    <n v="1638.7"/>
    <n v="3670.6880000000001"/>
    <n v="3572.366"/>
    <n v="3408.4960000000001"/>
    <n v="4063.9759999999997"/>
    <n v="5112.7440000000006"/>
    <n v="4686.6820000000007"/>
    <n v="3703.462"/>
    <n v="2064.7619999999997"/>
    <n v="852.12400000000002"/>
    <x v="53"/>
    <s v="Virginia, 2010"/>
  </r>
  <r>
    <s v="Middlesex County"/>
    <s v="Virginia"/>
    <n v="2010"/>
    <n v="10831"/>
    <n v="5356"/>
    <n v="5475"/>
    <n v="346.59199999999998"/>
    <n v="1050.607"/>
    <n v="1028.9450000000002"/>
    <n v="639.029"/>
    <n v="1364.7060000000001"/>
    <n v="1895.425"/>
    <n v="1884.5940000000001"/>
    <n v="1548.8330000000001"/>
    <n v="953.12799999999993"/>
    <n v="140.803"/>
    <x v="53"/>
    <s v="Virginia, 2010"/>
  </r>
  <r>
    <s v="Montgomery County"/>
    <s v="Virginia"/>
    <n v="2010"/>
    <n v="92527"/>
    <n v="48009"/>
    <n v="44518"/>
    <n v="4256.2420000000002"/>
    <n v="8234.9030000000002"/>
    <n v="32014.341999999997"/>
    <n v="11750.929"/>
    <n v="9807.862000000001"/>
    <n v="9530.280999999999"/>
    <n v="8142.3760000000002"/>
    <n v="4718.8770000000004"/>
    <n v="2960.864"/>
    <n v="1110.3240000000001"/>
    <x v="53"/>
    <s v="Virginia, 2010"/>
  </r>
  <r>
    <s v="Nelson County"/>
    <s v="Virginia"/>
    <n v="2010"/>
    <n v="14989"/>
    <n v="7321"/>
    <n v="7668"/>
    <n v="674.505"/>
    <n v="1693.7570000000001"/>
    <n v="1438.944"/>
    <n v="1558.856"/>
    <n v="1843.6469999999999"/>
    <n v="2398.2399999999998"/>
    <n v="2593.0969999999998"/>
    <n v="1678.768"/>
    <n v="779.428"/>
    <n v="359.73599999999999"/>
    <x v="53"/>
    <s v="Virginia, 2010"/>
  </r>
  <r>
    <s v="New Kent County"/>
    <s v="Virginia"/>
    <n v="2010"/>
    <n v="17655"/>
    <n v="9029"/>
    <n v="8626"/>
    <n v="953.37"/>
    <n v="2259.84"/>
    <n v="1889.085"/>
    <n v="1853.7750000000001"/>
    <n v="2860.11"/>
    <n v="3177.8999999999996"/>
    <n v="2701.2150000000001"/>
    <n v="1271.1600000000001"/>
    <n v="564.96"/>
    <n v="123.58499999999999"/>
    <x v="53"/>
    <s v="Virginia, 2010"/>
  </r>
  <r>
    <s v="Northampton County"/>
    <s v="Virginia"/>
    <n v="2010"/>
    <n v="12572"/>
    <n v="6238"/>
    <n v="6334"/>
    <n v="691.46"/>
    <n v="1408.0639999999999"/>
    <n v="1420.636"/>
    <n v="1257.2"/>
    <n v="1320.06"/>
    <n v="1898.3719999999998"/>
    <n v="1873.2280000000001"/>
    <n v="1408.0639999999999"/>
    <n v="905.18399999999997"/>
    <n v="427.44799999999998"/>
    <x v="53"/>
    <s v="Virginia, 2010"/>
  </r>
  <r>
    <s v="Northumberland County"/>
    <s v="Virginia"/>
    <n v="2010"/>
    <n v="12419"/>
    <n v="6088"/>
    <n v="6331"/>
    <n v="546.43600000000004"/>
    <n v="1179.8049999999998"/>
    <n v="1005.9390000000001"/>
    <n v="956.26299999999992"/>
    <n v="1204.643"/>
    <n v="1751.079"/>
    <n v="2235.42"/>
    <n v="2024.297"/>
    <n v="1303.9949999999999"/>
    <n v="211.12299999999999"/>
    <x v="53"/>
    <s v="Virginia, 2010"/>
  </r>
  <r>
    <s v="Nottoway County"/>
    <s v="Virginia"/>
    <n v="2010"/>
    <n v="15819"/>
    <n v="8275"/>
    <n v="7544"/>
    <n v="901.68299999999999"/>
    <n v="1803.366"/>
    <n v="1945.7370000000001"/>
    <n v="1914.0990000000002"/>
    <n v="2341.212"/>
    <n v="2372.85"/>
    <n v="1866.6420000000001"/>
    <n v="1423.71"/>
    <n v="901.68299999999999"/>
    <n v="332.19900000000001"/>
    <x v="53"/>
    <s v="Virginia, 2010"/>
  </r>
  <r>
    <s v="Page County"/>
    <s v="Virginia"/>
    <n v="2010"/>
    <n v="24116"/>
    <n v="12049"/>
    <n v="12067"/>
    <n v="1302.2639999999999"/>
    <n v="3038.616"/>
    <n v="2797.4560000000001"/>
    <n v="2652.76"/>
    <n v="3400.3559999999998"/>
    <n v="3593.2840000000001"/>
    <n v="3207.4279999999999"/>
    <n v="2387.4839999999999"/>
    <n v="1254.0320000000002"/>
    <n v="482.32"/>
    <x v="53"/>
    <s v="Virginia, 2010"/>
  </r>
  <r>
    <s v="Patrick County"/>
    <s v="Virginia"/>
    <n v="2010"/>
    <n v="18643"/>
    <n v="9123"/>
    <n v="9520"/>
    <n v="876.221"/>
    <n v="2162.5880000000002"/>
    <n v="2069.373"/>
    <n v="1584.6550000000002"/>
    <n v="2535.4480000000003"/>
    <n v="2815.0929999999998"/>
    <n v="2777.8069999999998"/>
    <n v="2237.16"/>
    <n v="1025.365"/>
    <n v="559.29"/>
    <x v="53"/>
    <s v="Virginia, 2010"/>
  </r>
  <r>
    <s v="Pittsylvania County"/>
    <s v="Virginia"/>
    <n v="2010"/>
    <n v="63147"/>
    <n v="31009"/>
    <n v="32138"/>
    <n v="3283.6439999999998"/>
    <n v="7893.375"/>
    <n v="7072.4639999999999"/>
    <n v="6377.8469999999998"/>
    <n v="8714.2860000000001"/>
    <n v="10419.255000000001"/>
    <n v="9030.0210000000006"/>
    <n v="5935.8179999999993"/>
    <n v="3473.085"/>
    <n v="1010.352"/>
    <x v="53"/>
    <s v="Virginia, 2010"/>
  </r>
  <r>
    <s v="Powhatan County"/>
    <s v="Virginia"/>
    <n v="2010"/>
    <n v="27758"/>
    <n v="15774"/>
    <n v="11984"/>
    <n v="1415.6579999999999"/>
    <n v="3580.7820000000002"/>
    <n v="2331.672"/>
    <n v="4108.1840000000002"/>
    <n v="4857.6499999999996"/>
    <n v="4691.1019999999999"/>
    <n v="3691.8140000000003"/>
    <n v="1970.818"/>
    <n v="916.01400000000012"/>
    <n v="194.30600000000001"/>
    <x v="53"/>
    <s v="Virginia, 2010"/>
  </r>
  <r>
    <s v="Prince Edward County"/>
    <s v="Virginia"/>
    <n v="2010"/>
    <n v="22723"/>
    <n v="11424"/>
    <n v="11299"/>
    <n v="1022.535"/>
    <n v="2226.8540000000003"/>
    <n v="6907.7919999999995"/>
    <n v="1726.9480000000001"/>
    <n v="2613.145"/>
    <n v="2772.2060000000001"/>
    <n v="2295.0230000000001"/>
    <n v="1590.6100000000001"/>
    <n v="1158.873"/>
    <n v="409.01400000000001"/>
    <x v="53"/>
    <s v="Virginia, 2010"/>
  </r>
  <r>
    <s v="Prince George County"/>
    <s v="Virginia"/>
    <n v="2010"/>
    <n v="35129"/>
    <n v="19078"/>
    <n v="16051"/>
    <n v="1967.2239999999999"/>
    <n v="4637.0280000000002"/>
    <n v="5550.3819999999996"/>
    <n v="4601.8989999999994"/>
    <n v="5550.3819999999996"/>
    <n v="5550.3819999999996"/>
    <n v="3899.319"/>
    <n v="2107.7400000000002"/>
    <n v="983.61199999999997"/>
    <n v="281.03199999999998"/>
    <x v="53"/>
    <s v="Virginia, 2010"/>
  </r>
  <r>
    <s v="Prince William County"/>
    <s v="Virginia"/>
    <n v="2010"/>
    <n v="379415"/>
    <n v="188880"/>
    <n v="190535"/>
    <n v="32629.69"/>
    <n v="59947.57"/>
    <n v="50841.61"/>
    <n v="56532.834999999999"/>
    <n v="64121.135000000002"/>
    <n v="56532.834999999999"/>
    <n v="34906.18"/>
    <n v="15556.015000000001"/>
    <n v="6450.0549999999994"/>
    <n v="2276.4899999999998"/>
    <x v="53"/>
    <s v="Virginia, 2010"/>
  </r>
  <r>
    <s v="Pulaski County"/>
    <s v="Virginia"/>
    <n v="2010"/>
    <n v="34963"/>
    <n v="17423"/>
    <n v="17540"/>
    <n v="1713.1869999999999"/>
    <n v="3915.8559999999998"/>
    <n v="3776.0039999999999"/>
    <n v="3880.893"/>
    <n v="4999.7090000000007"/>
    <n v="5454.2280000000001"/>
    <n v="5279.4130000000005"/>
    <n v="3531.2629999999999"/>
    <n v="1853.039"/>
    <n v="594.37099999999998"/>
    <x v="53"/>
    <s v="Virginia, 2010"/>
  </r>
  <r>
    <s v="Rappahannock County"/>
    <s v="Virginia"/>
    <n v="2010"/>
    <n v="7376"/>
    <n v="3595"/>
    <n v="3781"/>
    <n v="331.92"/>
    <n v="862.99199999999996"/>
    <n v="818.73599999999999"/>
    <n v="538.44799999999998"/>
    <n v="914.62400000000002"/>
    <n v="1305.5520000000001"/>
    <n v="1283.424"/>
    <n v="796.60799999999995"/>
    <n v="339.29599999999999"/>
    <n v="184.4"/>
    <x v="53"/>
    <s v="Virginia, 2010"/>
  </r>
  <r>
    <s v="Richmond County"/>
    <s v="Virginia"/>
    <n v="2010"/>
    <n v="9328"/>
    <n v="5308"/>
    <n v="4020"/>
    <n v="447.74400000000003"/>
    <n v="895.48800000000006"/>
    <n v="1147.3440000000001"/>
    <n v="988.76800000000003"/>
    <n v="1492.48"/>
    <n v="1585.76"/>
    <n v="1063.3919999999998"/>
    <n v="858.17599999999993"/>
    <n v="671.61599999999999"/>
    <n v="177.232"/>
    <x v="53"/>
    <s v="Virginia, 2010"/>
  </r>
  <r>
    <s v="Roanoke County"/>
    <s v="Virginia"/>
    <n v="2010"/>
    <n v="91583"/>
    <n v="43537"/>
    <n v="48046"/>
    <n v="4945.482"/>
    <n v="11631.041000000001"/>
    <n v="10440.462"/>
    <n v="9341.4660000000003"/>
    <n v="12821.62"/>
    <n v="14561.697"/>
    <n v="12730.037"/>
    <n v="7784.5550000000003"/>
    <n v="4945.482"/>
    <n v="2381.1579999999999"/>
    <x v="53"/>
    <s v="Virginia, 2010"/>
  </r>
  <r>
    <s v="Rockbridge County"/>
    <s v="Virginia"/>
    <n v="2010"/>
    <n v="22217"/>
    <n v="10969"/>
    <n v="11248"/>
    <n v="1088.633"/>
    <n v="2443.87"/>
    <n v="2554.9549999999999"/>
    <n v="2132.8320000000003"/>
    <n v="2799.3419999999996"/>
    <n v="3488.069"/>
    <n v="3332.55"/>
    <n v="2443.87"/>
    <n v="1421.8879999999999"/>
    <n v="510.99099999999999"/>
    <x v="53"/>
    <s v="Virginia, 2010"/>
  </r>
  <r>
    <s v="Russell County"/>
    <s v="Virginia"/>
    <n v="2010"/>
    <n v="28842"/>
    <n v="14231"/>
    <n v="14611"/>
    <n v="1442.1"/>
    <n v="3432.1980000000003"/>
    <n v="3287.9880000000003"/>
    <n v="3345.672"/>
    <n v="3864.8279999999995"/>
    <n v="4730.0879999999997"/>
    <n v="4037.88"/>
    <n v="2711.1480000000001"/>
    <n v="1269.048"/>
    <n v="692.20799999999997"/>
    <x v="53"/>
    <s v="Virginia, 2010"/>
  </r>
  <r>
    <s v="Scott County"/>
    <s v="Virginia"/>
    <n v="2010"/>
    <n v="23234"/>
    <n v="11522"/>
    <n v="11712"/>
    <n v="1161.7"/>
    <n v="2625.442"/>
    <n v="2625.442"/>
    <n v="2323.3999999999996"/>
    <n v="3229.5259999999998"/>
    <n v="3531.5680000000002"/>
    <n v="3322.462"/>
    <n v="2486.038"/>
    <n v="1394.04"/>
    <n v="557.61599999999999"/>
    <x v="53"/>
    <s v="Virginia, 2010"/>
  </r>
  <r>
    <s v="Smyth County"/>
    <s v="Virginia"/>
    <n v="2010"/>
    <n v="32383"/>
    <n v="15801"/>
    <n v="16582"/>
    <n v="1942.98"/>
    <n v="3756.4279999999999"/>
    <n v="3756.4279999999999"/>
    <n v="3497.364"/>
    <n v="4468.8540000000003"/>
    <n v="4792.6839999999993"/>
    <n v="4404.0879999999997"/>
    <n v="3205.9170000000004"/>
    <n v="2007.7460000000001"/>
    <n v="582.89400000000001"/>
    <x v="53"/>
    <s v="Virginia, 2010"/>
  </r>
  <r>
    <s v="Southampton County"/>
    <s v="Virginia"/>
    <n v="2010"/>
    <n v="18493"/>
    <n v="9687"/>
    <n v="8806"/>
    <n v="924.65"/>
    <n v="2200.6669999999999"/>
    <n v="2293.1320000000001"/>
    <n v="1867.7930000000001"/>
    <n v="2496.5549999999998"/>
    <n v="3421.2049999999999"/>
    <n v="2515.0479999999998"/>
    <n v="1608.8910000000001"/>
    <n v="906.15700000000004"/>
    <n v="277.39499999999998"/>
    <x v="53"/>
    <s v="Virginia, 2010"/>
  </r>
  <r>
    <s v="Spotsylvania County"/>
    <s v="Virginia"/>
    <n v="2010"/>
    <n v="120212"/>
    <n v="59033"/>
    <n v="61179"/>
    <n v="8535.0519999999997"/>
    <n v="19474.344000000001"/>
    <n v="16228.619999999999"/>
    <n v="14665.864"/>
    <n v="19354.131999999998"/>
    <n v="18512.648000000001"/>
    <n v="12502.047999999999"/>
    <n v="6371.2360000000008"/>
    <n v="3365.9360000000001"/>
    <n v="1322.3320000000001"/>
    <x v="53"/>
    <s v="Virginia, 2010"/>
  </r>
  <r>
    <s v="Stafford County"/>
    <s v="Virginia"/>
    <n v="2010"/>
    <n v="124587"/>
    <n v="62668"/>
    <n v="61919"/>
    <n v="8721.09"/>
    <n v="21055.203000000001"/>
    <n v="18688.05"/>
    <n v="15075.027"/>
    <n v="20806.029000000002"/>
    <n v="20183.093999999997"/>
    <n v="11462.004000000001"/>
    <n v="5232.6540000000005"/>
    <n v="2491.7400000000002"/>
    <n v="747.52200000000005"/>
    <x v="53"/>
    <s v="Virginia, 2010"/>
  </r>
  <r>
    <s v="Sussex County"/>
    <s v="Virginia"/>
    <n v="2010"/>
    <n v="12167"/>
    <n v="6657"/>
    <n v="5510"/>
    <n v="547.51499999999999"/>
    <n v="1143.6979999999999"/>
    <n v="2104.8910000000001"/>
    <n v="1411.3720000000001"/>
    <n v="1764.2149999999999"/>
    <n v="1934.5529999999999"/>
    <n v="1533.0419999999999"/>
    <n v="924.69200000000001"/>
    <n v="669.18499999999995"/>
    <n v="133.83699999999999"/>
    <x v="53"/>
    <s v="Virginia, 2010"/>
  </r>
  <r>
    <s v="Tazewell County"/>
    <s v="Virginia"/>
    <n v="2010"/>
    <n v="44706"/>
    <n v="22055"/>
    <n v="22651"/>
    <n v="2280.0059999999999"/>
    <n v="5275.308"/>
    <n v="5007.0720000000001"/>
    <n v="5051.7780000000002"/>
    <n v="5856.4859999999999"/>
    <n v="7152.96"/>
    <n v="6527.076"/>
    <n v="4157.6580000000004"/>
    <n v="2548.2420000000002"/>
    <n v="804.70799999999997"/>
    <x v="53"/>
    <s v="Virginia, 2010"/>
  </r>
  <r>
    <s v="Warren County"/>
    <s v="Virginia"/>
    <n v="2010"/>
    <n v="37044"/>
    <n v="18368"/>
    <n v="18676"/>
    <n v="2370.8159999999998"/>
    <n v="5075.0280000000002"/>
    <n v="4741.6319999999996"/>
    <n v="4223.0159999999996"/>
    <n v="5704.7759999999998"/>
    <n v="6001.1280000000006"/>
    <n v="4334.1480000000001"/>
    <n v="2630.1239999999998"/>
    <n v="1333.5839999999998"/>
    <n v="703.83600000000001"/>
    <x v="53"/>
    <s v="Virginia, 2010"/>
  </r>
  <r>
    <s v="Washington County"/>
    <s v="Virginia"/>
    <n v="2010"/>
    <n v="54322"/>
    <n v="26782"/>
    <n v="27540"/>
    <n v="2716.1"/>
    <n v="6138.3860000000004"/>
    <n v="6247.03"/>
    <n v="5975.42"/>
    <n v="7496.4359999999997"/>
    <n v="8474.232"/>
    <n v="7822.3680000000004"/>
    <n v="5377.8779999999997"/>
    <n v="3150.6759999999999"/>
    <n v="869.15200000000004"/>
    <x v="53"/>
    <s v="Virginia, 2010"/>
  </r>
  <r>
    <s v="Wayne County"/>
    <s v="West Virginia"/>
    <n v="2010"/>
    <n v="41496"/>
    <n v="21405"/>
    <n v="20091"/>
    <n v="2282.2800000000002"/>
    <n v="4730.5439999999999"/>
    <n v="5767.9439999999995"/>
    <n v="5560.4639999999999"/>
    <n v="5726.4480000000003"/>
    <n v="6265.8959999999997"/>
    <n v="5311.4880000000003"/>
    <n v="3278.1840000000002"/>
    <n v="1950.3119999999999"/>
    <n v="622.44000000000005"/>
    <x v="79"/>
    <s v="West Virginia, 2010"/>
  </r>
  <r>
    <s v="Wythe County"/>
    <s v="Virginia"/>
    <n v="2010"/>
    <n v="29005"/>
    <n v="14343"/>
    <n v="14662"/>
    <n v="1595.2750000000001"/>
    <n v="3567.6149999999998"/>
    <n v="3132.54"/>
    <n v="3277.5650000000001"/>
    <n v="4060.7"/>
    <n v="4408.76"/>
    <n v="4031.6950000000002"/>
    <n v="2784.48"/>
    <n v="1653.2849999999999"/>
    <n v="493.08499999999998"/>
    <x v="53"/>
    <s v="Virginia, 2010"/>
  </r>
  <r>
    <s v="York County"/>
    <s v="Virginia"/>
    <n v="2010"/>
    <n v="64846"/>
    <n v="31775"/>
    <n v="33071"/>
    <n v="3631.3760000000002"/>
    <n v="10051.130000000001"/>
    <n v="8883.902"/>
    <n v="6419.7540000000008"/>
    <n v="9726.9"/>
    <n v="11153.511999999999"/>
    <n v="7586.982"/>
    <n v="4344.6820000000007"/>
    <n v="2334.4560000000001"/>
    <n v="713.30600000000004"/>
    <x v="53"/>
    <s v="Virginia, 2010"/>
  </r>
  <r>
    <s v="Alexandria city"/>
    <s v="Virginia"/>
    <n v="2010"/>
    <n v="133647"/>
    <n v="64320"/>
    <n v="69327"/>
    <n v="9488.9369999999999"/>
    <n v="10023.525"/>
    <n v="13097.406000000001"/>
    <n v="32208.927000000003"/>
    <n v="23789.165999999997"/>
    <n v="17908.698"/>
    <n v="14834.816999999999"/>
    <n v="6548.7029999999995"/>
    <n v="3742.116"/>
    <n v="1871.058"/>
    <x v="53"/>
    <s v="Virginia, 2010"/>
  </r>
  <r>
    <s v="Bedford city"/>
    <s v="Virginia"/>
    <n v="2010"/>
    <n v="6177"/>
    <n v="3008"/>
    <n v="3169"/>
    <n v="315.02699999999999"/>
    <n v="1006.851"/>
    <n v="698.00099999999998"/>
    <n v="568.28399999999999"/>
    <n v="815.36400000000003"/>
    <n v="932.72699999999998"/>
    <n v="753.59400000000005"/>
    <n v="630.05399999999997"/>
    <n v="277.96499999999997"/>
    <n v="185.31"/>
    <x v="53"/>
    <s v="Virginia, 2010"/>
  </r>
  <r>
    <s v="Bristol city"/>
    <s v="Virginia"/>
    <n v="2010"/>
    <n v="17704"/>
    <n v="8313"/>
    <n v="9391"/>
    <n v="1026.8320000000001"/>
    <n v="2106.7759999999998"/>
    <n v="2106.7759999999998"/>
    <n v="2071.3679999999999"/>
    <n v="2283.8159999999998"/>
    <n v="2478.5600000000004"/>
    <n v="2195.2960000000003"/>
    <n v="1699.5840000000001"/>
    <n v="1203.8719999999998"/>
    <n v="513.41600000000005"/>
    <x v="53"/>
    <s v="Virginia, 2010"/>
  </r>
  <r>
    <s v="Buena Vista city"/>
    <s v="Virginia"/>
    <n v="2010"/>
    <n v="6653"/>
    <n v="3085"/>
    <n v="3568"/>
    <n v="345.95600000000002"/>
    <n v="824.97199999999998"/>
    <n v="1217.499"/>
    <n v="585.46399999999994"/>
    <n v="884.84899999999993"/>
    <n v="838.27800000000002"/>
    <n v="831.625"/>
    <n v="658.64699999999993"/>
    <n v="226.202"/>
    <n v="239.50800000000001"/>
    <x v="53"/>
    <s v="Virginia, 2010"/>
  </r>
  <r>
    <s v="Charlottesville city"/>
    <s v="Virginia"/>
    <n v="2010"/>
    <n v="42267"/>
    <n v="20234"/>
    <n v="22033"/>
    <n v="2155.6170000000002"/>
    <n v="3127.7579999999998"/>
    <n v="13229.571"/>
    <n v="7185.39"/>
    <n v="4311.2340000000004"/>
    <n v="4395.768"/>
    <n v="3677.2289999999998"/>
    <n v="2155.6170000000002"/>
    <n v="1394.8110000000001"/>
    <n v="549.471"/>
    <x v="53"/>
    <s v="Virginia, 2010"/>
  </r>
  <r>
    <s v="Chesapeake city"/>
    <s v="Virginia"/>
    <n v="2010"/>
    <n v="219268"/>
    <n v="106557"/>
    <n v="112711"/>
    <n v="14252.42"/>
    <n v="32451.663999999997"/>
    <n v="31136.055999999997"/>
    <n v="26969.964"/>
    <n v="32890.199999999997"/>
    <n v="36179.22"/>
    <n v="23461.675999999999"/>
    <n v="12498.276"/>
    <n v="7235.8439999999991"/>
    <n v="2192.6799999999998"/>
    <x v="53"/>
    <s v="Virginia, 2010"/>
  </r>
  <r>
    <s v="Covington city"/>
    <s v="Virginia"/>
    <n v="2010"/>
    <n v="5989"/>
    <n v="2937"/>
    <n v="3052"/>
    <n v="305.43900000000002"/>
    <n v="754.61400000000003"/>
    <n v="784.55899999999997"/>
    <n v="485.10900000000004"/>
    <n v="808.51499999999999"/>
    <n v="970.21800000000007"/>
    <n v="760.60300000000007"/>
    <n v="586.92200000000003"/>
    <n v="359.34000000000003"/>
    <n v="185.65899999999999"/>
    <x v="53"/>
    <s v="Virginia, 2010"/>
  </r>
  <r>
    <s v="Danville city"/>
    <s v="Virginia"/>
    <n v="2010"/>
    <n v="43787"/>
    <n v="19926"/>
    <n v="23861"/>
    <n v="2627.22"/>
    <n v="5079.2919999999995"/>
    <n v="5998.8189999999995"/>
    <n v="4510.0609999999997"/>
    <n v="4947.9310000000005"/>
    <n v="6436.6890000000003"/>
    <n v="5823.6710000000003"/>
    <n v="3897.0429999999997"/>
    <n v="3152.6639999999998"/>
    <n v="1269.8230000000001"/>
    <x v="53"/>
    <s v="Virginia, 2010"/>
  </r>
  <r>
    <s v="Emporia city"/>
    <s v="Virginia"/>
    <n v="2010"/>
    <n v="5822"/>
    <n v="2643"/>
    <n v="3179"/>
    <n v="588.02200000000005"/>
    <n v="646.24199999999996"/>
    <n v="646.24199999999996"/>
    <n v="797.61400000000003"/>
    <n v="663.70800000000008"/>
    <n v="809.25800000000004"/>
    <n v="721.928"/>
    <n v="372.608"/>
    <n v="308.56600000000003"/>
    <n v="273.63400000000001"/>
    <x v="53"/>
    <s v="Virginia, 2010"/>
  </r>
  <r>
    <s v="Falls Church city"/>
    <s v="Virginia"/>
    <n v="2010"/>
    <n v="11465"/>
    <n v="5494"/>
    <n v="5971"/>
    <n v="745.22500000000002"/>
    <n v="1490.45"/>
    <n v="1501.915"/>
    <n v="1318.4749999999999"/>
    <n v="1650.96"/>
    <n v="2040.77"/>
    <n v="1456.0550000000001"/>
    <n v="664.97"/>
    <n v="412.74"/>
    <n v="206.37"/>
    <x v="53"/>
    <s v="Virginia, 2010"/>
  </r>
  <r>
    <s v="Fredericksburg city"/>
    <s v="Virginia"/>
    <n v="2010"/>
    <n v="23375"/>
    <n v="10720"/>
    <n v="12655"/>
    <n v="1589.5"/>
    <n v="2267.375"/>
    <n v="6241.125"/>
    <n v="3342.625"/>
    <n v="2711.5"/>
    <n v="2664.75"/>
    <n v="2057"/>
    <n v="1215.5"/>
    <n v="864.875"/>
    <n v="420.75"/>
    <x v="53"/>
    <s v="Virginia, 2010"/>
  </r>
  <r>
    <s v="Galax city"/>
    <s v="Virginia"/>
    <n v="2010"/>
    <n v="6936"/>
    <n v="3191"/>
    <n v="3745"/>
    <n v="201.14400000000001"/>
    <n v="776.83199999999999"/>
    <n v="679.72799999999995"/>
    <n v="1047.336"/>
    <n v="721.34400000000005"/>
    <n v="832.31999999999994"/>
    <n v="977.976"/>
    <n v="554.88"/>
    <n v="790.70399999999995"/>
    <n v="360.67200000000003"/>
    <x v="53"/>
    <s v="Virginia, 2010"/>
  </r>
  <r>
    <s v="Hampton city"/>
    <s v="Virginia"/>
    <n v="2010"/>
    <n v="139046"/>
    <n v="66884"/>
    <n v="72162"/>
    <n v="9037.99"/>
    <n v="17380.75"/>
    <n v="23498.773999999998"/>
    <n v="18910.256000000001"/>
    <n v="18075.98"/>
    <n v="20856.900000000001"/>
    <n v="14877.922"/>
    <n v="9177.0360000000001"/>
    <n v="5283.7479999999996"/>
    <n v="1807.598"/>
    <x v="53"/>
    <s v="Virginia, 2010"/>
  </r>
  <r>
    <s v="Lexington city"/>
    <s v="Virginia"/>
    <n v="2010"/>
    <n v="6990"/>
    <n v="3785"/>
    <n v="3205"/>
    <n v="377.46"/>
    <n v="328.53"/>
    <n v="3306.27"/>
    <n v="531.24"/>
    <n v="454.35"/>
    <n v="419.4"/>
    <n v="496.28999999999996"/>
    <n v="587.16000000000008"/>
    <n v="216.69"/>
    <n v="272.61"/>
    <x v="53"/>
    <s v="Virginia, 2010"/>
  </r>
  <r>
    <s v="Lynchburg city"/>
    <s v="Virginia"/>
    <n v="2010"/>
    <n v="73726"/>
    <n v="34266"/>
    <n v="39460"/>
    <n v="4497.2860000000001"/>
    <n v="7667.5039999999999"/>
    <n v="18800.13"/>
    <n v="8625.9419999999991"/>
    <n v="7593.7780000000002"/>
    <n v="8773.3940000000002"/>
    <n v="7372.6"/>
    <n v="4644.7379999999994"/>
    <n v="3760.0259999999998"/>
    <n v="1916.876"/>
    <x v="53"/>
    <s v="Virginia, 2010"/>
  </r>
  <r>
    <s v="Manassas city"/>
    <s v="Virginia"/>
    <n v="2010"/>
    <n v="36067"/>
    <n v="18124"/>
    <n v="17943"/>
    <n v="3137.8290000000002"/>
    <n v="5373.9830000000002"/>
    <n v="5229.7150000000001"/>
    <n v="5518.2510000000002"/>
    <n v="5590.3850000000002"/>
    <n v="5373.9830000000002"/>
    <n v="3462.4319999999998"/>
    <n v="1406.6129999999998"/>
    <n v="757.40699999999993"/>
    <n v="180.33500000000001"/>
    <x v="53"/>
    <s v="Virginia, 2010"/>
  </r>
  <r>
    <s v="Manassas Park city"/>
    <s v="Virginia"/>
    <n v="2010"/>
    <n v="13195"/>
    <n v="6476"/>
    <n v="6719"/>
    <n v="1332.6949999999999"/>
    <n v="2071.6149999999998"/>
    <n v="1702.1550000000002"/>
    <n v="2322.3199999999997"/>
    <n v="2520.2449999999999"/>
    <n v="1662.5700000000002"/>
    <n v="870.87"/>
    <n v="461.82499999999999"/>
    <n v="211.12"/>
    <n v="39.585000000000001"/>
    <x v="53"/>
    <s v="Virginia, 2010"/>
  </r>
  <r>
    <s v="Martinsville city"/>
    <s v="Virginia"/>
    <n v="2010"/>
    <n v="14029"/>
    <n v="6348"/>
    <n v="7681"/>
    <n v="897.85599999999999"/>
    <n v="1585.277"/>
    <n v="1655.422"/>
    <n v="1234.5519999999999"/>
    <n v="1992.1179999999999"/>
    <n v="2146.4369999999999"/>
    <n v="1809.741"/>
    <n v="1318.7260000000001"/>
    <n v="1010.088"/>
    <n v="392.81200000000001"/>
    <x v="53"/>
    <s v="Virginia, 2010"/>
  </r>
  <r>
    <s v="Newport News city"/>
    <s v="Virginia"/>
    <n v="2010"/>
    <n v="181822"/>
    <n v="87782"/>
    <n v="94040"/>
    <n v="13636.65"/>
    <n v="24000.504000000001"/>
    <n v="32182.493999999999"/>
    <n v="27455.122000000003"/>
    <n v="23455.038"/>
    <n v="25091.436000000002"/>
    <n v="17454.912"/>
    <n v="9818.387999999999"/>
    <n v="6545.5920000000006"/>
    <n v="2181.864"/>
    <x v="53"/>
    <s v="Virginia, 2010"/>
  </r>
  <r>
    <s v="Norfolk city"/>
    <s v="Virginia"/>
    <n v="2010"/>
    <n v="242143"/>
    <n v="124702"/>
    <n v="117441"/>
    <n v="16950.009999999998"/>
    <n v="27362.159"/>
    <n v="55208.603999999992"/>
    <n v="39953.595000000001"/>
    <n v="28815.017"/>
    <n v="29541.446"/>
    <n v="20582.154999999999"/>
    <n v="11138.578"/>
    <n v="8475.0049999999992"/>
    <n v="3147.8589999999999"/>
    <x v="53"/>
    <s v="Virginia, 2010"/>
  </r>
  <r>
    <s v="Norton city"/>
    <s v="Virginia"/>
    <n v="2010"/>
    <n v="3886"/>
    <n v="1683"/>
    <n v="2203"/>
    <n v="167.09800000000001"/>
    <n v="489.63599999999997"/>
    <n v="668.39200000000005"/>
    <n v="419.68799999999999"/>
    <n v="474.09199999999998"/>
    <n v="598.44399999999996"/>
    <n v="439.11800000000005"/>
    <n v="303.108"/>
    <n v="264.24799999999999"/>
    <n v="58.29"/>
    <x v="53"/>
    <s v="Virginia, 2010"/>
  </r>
  <r>
    <s v="Petersburg city"/>
    <s v="Virginia"/>
    <n v="2010"/>
    <n v="32303"/>
    <n v="15001"/>
    <n v="17302"/>
    <n v="2067.3919999999998"/>
    <n v="3650.239"/>
    <n v="5039.268"/>
    <n v="3908.6629999999996"/>
    <n v="3973.2690000000002"/>
    <n v="4910.0560000000005"/>
    <n v="3940.9659999999999"/>
    <n v="2455.0280000000002"/>
    <n v="1744.3620000000001"/>
    <n v="613.75699999999995"/>
    <x v="53"/>
    <s v="Virginia, 2010"/>
  </r>
  <r>
    <s v="Poquoson city"/>
    <s v="Virginia"/>
    <n v="2010"/>
    <n v="12099"/>
    <n v="5965"/>
    <n v="6134"/>
    <n v="508.15800000000002"/>
    <n v="1851.1469999999999"/>
    <n v="1524.4739999999999"/>
    <n v="943.72199999999998"/>
    <n v="1778.5529999999999"/>
    <n v="2081.0280000000002"/>
    <n v="1669.6619999999998"/>
    <n v="1040.5140000000001"/>
    <n v="483.96"/>
    <n v="217.78200000000001"/>
    <x v="53"/>
    <s v="Virginia, 2010"/>
  </r>
  <r>
    <s v="Portsmouth city"/>
    <s v="Virginia"/>
    <n v="2010"/>
    <n v="96785"/>
    <n v="46570"/>
    <n v="50215"/>
    <n v="7162.09"/>
    <n v="12388.48"/>
    <n v="14711.32"/>
    <n v="14033.825000000001"/>
    <n v="11904.555"/>
    <n v="13743.470000000001"/>
    <n v="10452.780000000001"/>
    <n v="6291.0249999999996"/>
    <n v="4548.8950000000004"/>
    <n v="1742.13"/>
    <x v="53"/>
    <s v="Virginia, 2010"/>
  </r>
  <r>
    <s v="Radford city"/>
    <s v="Virginia"/>
    <n v="2010"/>
    <n v="16318"/>
    <n v="7418"/>
    <n v="8900"/>
    <n v="554.81200000000001"/>
    <n v="1142.26"/>
    <n v="8126.3639999999996"/>
    <n v="1452.3020000000001"/>
    <n v="1240.1679999999999"/>
    <n v="1387.03"/>
    <n v="979.08"/>
    <n v="783.2639999999999"/>
    <n v="424.26800000000003"/>
    <n v="244.77"/>
    <x v="53"/>
    <s v="Virginia, 2010"/>
  </r>
  <r>
    <s v="Richmond city"/>
    <s v="Virginia"/>
    <n v="2010"/>
    <n v="201828"/>
    <n v="95592"/>
    <n v="106236"/>
    <n v="13118.82"/>
    <n v="20182.800000000003"/>
    <n v="40971.084000000003"/>
    <n v="33099.792000000001"/>
    <n v="24623.016000000003"/>
    <n v="26035.811999999998"/>
    <n v="20788.284"/>
    <n v="11504.196"/>
    <n v="7871.2919999999995"/>
    <n v="3632.904"/>
    <x v="53"/>
    <s v="Virginia, 2010"/>
  </r>
  <r>
    <s v="Roanoke city"/>
    <s v="Virginia"/>
    <n v="2010"/>
    <n v="95793"/>
    <n v="45444"/>
    <n v="50349"/>
    <n v="6418.1310000000003"/>
    <n v="11111.987999999999"/>
    <n v="11686.745999999999"/>
    <n v="13985.777999999998"/>
    <n v="13027.848"/>
    <n v="13985.778"/>
    <n v="11686.745999999999"/>
    <n v="6513.924"/>
    <n v="5077.0290000000005"/>
    <n v="2299.0320000000002"/>
    <x v="53"/>
    <s v="Virginia, 2010"/>
  </r>
  <r>
    <s v="Salem city"/>
    <s v="Virginia"/>
    <n v="2010"/>
    <n v="24641"/>
    <n v="11702"/>
    <n v="12939"/>
    <n v="1232.05"/>
    <n v="2685.8690000000001"/>
    <n v="4361.4570000000003"/>
    <n v="2414.8180000000002"/>
    <n v="3080.125"/>
    <n v="3622.2269999999999"/>
    <n v="3080.125"/>
    <n v="2168.4080000000004"/>
    <n v="1601.665"/>
    <n v="418.89699999999999"/>
    <x v="53"/>
    <s v="Virginia, 2010"/>
  </r>
  <r>
    <s v="Staunton city"/>
    <s v="Virginia"/>
    <n v="2010"/>
    <n v="23806"/>
    <n v="10848"/>
    <n v="12958"/>
    <n v="1237.912"/>
    <n v="2404.4059999999999"/>
    <n v="3237.616"/>
    <n v="2928.1379999999999"/>
    <n v="2832.9139999999998"/>
    <n v="3428.0639999999999"/>
    <n v="3213.81"/>
    <n v="2166.346"/>
    <n v="1595.002"/>
    <n v="737.98599999999999"/>
    <x v="53"/>
    <s v="Virginia, 2010"/>
  </r>
  <r>
    <s v="Suffolk city"/>
    <s v="Virginia"/>
    <n v="2010"/>
    <n v="82544"/>
    <n v="39563"/>
    <n v="42981"/>
    <n v="6025.7120000000004"/>
    <n v="12216.512000000001"/>
    <n v="10235.456"/>
    <n v="9740.1919999999991"/>
    <n v="13289.583999999999"/>
    <n v="13041.952000000001"/>
    <n v="8997.2959999999985"/>
    <n v="5200.2719999999999"/>
    <n v="2889.04"/>
    <n v="1073.0719999999999"/>
    <x v="53"/>
    <s v="Virginia, 2010"/>
  </r>
  <r>
    <s v="Virginia Beach city"/>
    <s v="Virginia"/>
    <n v="2010"/>
    <n v="435996"/>
    <n v="213449"/>
    <n v="222547"/>
    <n v="29211.732"/>
    <n v="58423.464"/>
    <n v="66271.391999999993"/>
    <n v="65835.396000000008"/>
    <n v="62783.423999999999"/>
    <n v="64091.411999999997"/>
    <n v="44471.592000000004"/>
    <n v="24415.775999999998"/>
    <n v="14823.864"/>
    <n v="5231.9520000000002"/>
    <x v="53"/>
    <s v="Virginia, 2010"/>
  </r>
  <r>
    <s v="Winchester city"/>
    <s v="Virginia"/>
    <n v="2010"/>
    <n v="25953"/>
    <n v="12510"/>
    <n v="13443"/>
    <n v="1764.8040000000001"/>
    <n v="2958.6419999999998"/>
    <n v="4178.433"/>
    <n v="3503.6549999999997"/>
    <n v="3425.7960000000003"/>
    <n v="3685.326"/>
    <n v="2906.7359999999999"/>
    <n v="1712.8980000000001"/>
    <n v="1323.6030000000001"/>
    <n v="493.10700000000003"/>
    <x v="53"/>
    <s v="Virginia, 2010"/>
  </r>
  <r>
    <s v="Adams County"/>
    <s v="Washington"/>
    <n v="2010"/>
    <n v="17884"/>
    <n v="9145"/>
    <n v="8739"/>
    <n v="1931.472"/>
    <n v="3147.5839999999998"/>
    <n v="2789.904"/>
    <n v="2307.0360000000001"/>
    <n v="2163.9639999999999"/>
    <n v="2056.66"/>
    <n v="1591.6759999999999"/>
    <n v="1001.504"/>
    <n v="590.17200000000003"/>
    <n v="304.02800000000002"/>
    <x v="103"/>
    <s v="Washington, 2010"/>
  </r>
  <r>
    <s v="Asotin County"/>
    <s v="Washington"/>
    <n v="2010"/>
    <n v="21363"/>
    <n v="10293"/>
    <n v="11070"/>
    <n v="1239.0540000000001"/>
    <n v="2584.9229999999998"/>
    <n v="2606.2860000000001"/>
    <n v="2371.2930000000001"/>
    <n v="2435.3820000000001"/>
    <n v="3161.7240000000002"/>
    <n v="2948.0940000000001"/>
    <n v="2157.663"/>
    <n v="1303.143"/>
    <n v="555.43799999999999"/>
    <x v="103"/>
    <s v="Washington, 2010"/>
  </r>
  <r>
    <s v="Benton County"/>
    <s v="Washington"/>
    <n v="2010"/>
    <n v="167077"/>
    <n v="83430"/>
    <n v="83647"/>
    <n v="12196.620999999999"/>
    <n v="25395.703999999998"/>
    <n v="23056.626"/>
    <n v="21051.702000000001"/>
    <n v="21720.010000000002"/>
    <n v="24894.472999999998"/>
    <n v="19548.008999999998"/>
    <n v="10358.773999999999"/>
    <n v="6516.0030000000006"/>
    <n v="2172.0010000000002"/>
    <x v="103"/>
    <s v="Washington, 2010"/>
  </r>
  <r>
    <s v="Chelan County"/>
    <s v="Washington"/>
    <n v="2010"/>
    <n v="70995"/>
    <n v="35099"/>
    <n v="35896"/>
    <n v="4756.665"/>
    <n v="9939.2999999999993"/>
    <n v="9371.34"/>
    <n v="7880.4449999999997"/>
    <n v="8519.4"/>
    <n v="10649.25"/>
    <n v="9087.36"/>
    <n v="5466.6149999999998"/>
    <n v="3620.7449999999999"/>
    <n v="1774.875"/>
    <x v="103"/>
    <s v="Washington, 2010"/>
  </r>
  <r>
    <s v="Clallam County"/>
    <s v="Washington"/>
    <n v="2010"/>
    <n v="70638"/>
    <n v="35212"/>
    <n v="35426"/>
    <n v="3249.348"/>
    <n v="7275.7139999999999"/>
    <n v="7628.9040000000005"/>
    <n v="6639.9719999999998"/>
    <n v="7346.3519999999999"/>
    <n v="10454.423999999999"/>
    <n v="11655.27"/>
    <n v="8547.1980000000003"/>
    <n v="5439.1260000000002"/>
    <n v="2331.0540000000001"/>
    <x v="103"/>
    <s v="Washington, 2010"/>
  </r>
  <r>
    <s v="Clark County"/>
    <s v="Washington"/>
    <n v="2010"/>
    <n v="414816"/>
    <n v="204832"/>
    <n v="209984"/>
    <n v="29037.119999999999"/>
    <n v="63466.847999999998"/>
    <n v="53511.263999999996"/>
    <n v="53926.080000000002"/>
    <n v="60563.135999999999"/>
    <n v="60977.952000000005"/>
    <n v="48533.472000000002"/>
    <n v="25303.775999999998"/>
    <n v="13688.928"/>
    <n v="6222.24"/>
    <x v="103"/>
    <s v="Washington, 2010"/>
  </r>
  <r>
    <s v="Columbia County"/>
    <s v="Washington"/>
    <n v="2010"/>
    <n v="3957"/>
    <n v="2089"/>
    <n v="1868"/>
    <n v="158.28"/>
    <n v="443.18399999999997"/>
    <n v="451.09800000000007"/>
    <n v="344.25900000000001"/>
    <n v="455.05500000000001"/>
    <n v="625.20600000000002"/>
    <n v="700.38900000000001"/>
    <n v="439.22699999999998"/>
    <n v="205.76400000000001"/>
    <n v="138.495"/>
    <x v="103"/>
    <s v="Washington, 2010"/>
  </r>
  <r>
    <s v="Cowlitz County"/>
    <s v="Washington"/>
    <n v="2010"/>
    <n v="101244"/>
    <n v="50223"/>
    <n v="51021"/>
    <n v="6580.86"/>
    <n v="13971.671999999999"/>
    <n v="12554.256000000001"/>
    <n v="11643.060000000001"/>
    <n v="12857.987999999999"/>
    <n v="15186.6"/>
    <n v="13465.452000000001"/>
    <n v="8200.7639999999992"/>
    <n v="4758.4679999999998"/>
    <n v="2024.88"/>
    <x v="103"/>
    <s v="Washington, 2010"/>
  </r>
  <r>
    <s v="Douglas County"/>
    <s v="Washington"/>
    <n v="2010"/>
    <n v="37160"/>
    <n v="18446"/>
    <n v="18714"/>
    <n v="2638.36"/>
    <n v="5648.32"/>
    <n v="5053.76"/>
    <n v="4496.3600000000006"/>
    <n v="4682.16"/>
    <n v="5276.72"/>
    <n v="4459.2"/>
    <n v="2675.5200000000004"/>
    <n v="1746.52"/>
    <n v="483.08"/>
    <x v="103"/>
    <s v="Washington, 2010"/>
  </r>
  <r>
    <s v="Ferry County"/>
    <s v="Washington"/>
    <n v="2010"/>
    <n v="7504"/>
    <n v="3803"/>
    <n v="3701"/>
    <n v="472.75200000000001"/>
    <n v="930.49600000000009"/>
    <n v="1005.5360000000001"/>
    <n v="502.76800000000003"/>
    <n v="757.904"/>
    <n v="1200.6399999999999"/>
    <n v="1290.6880000000001"/>
    <n v="885.47199999999998"/>
    <n v="322.67200000000003"/>
    <n v="157.584"/>
    <x v="103"/>
    <s v="Washington, 2010"/>
  </r>
  <r>
    <s v="Franklin County"/>
    <s v="Washington"/>
    <n v="2010"/>
    <n v="71329"/>
    <n v="36663"/>
    <n v="34666"/>
    <n v="7703.5320000000002"/>
    <n v="13338.523000000001"/>
    <n v="10770.679"/>
    <n v="11555.297999999999"/>
    <n v="9130.112000000001"/>
    <n v="7632.2029999999995"/>
    <n v="5848.9780000000001"/>
    <n v="3067.1469999999999"/>
    <n v="1783.2249999999999"/>
    <n v="499.303"/>
    <x v="103"/>
    <s v="Washington, 2010"/>
  </r>
  <r>
    <s v="Garfield County"/>
    <s v="Washington"/>
    <n v="2010"/>
    <n v="2240"/>
    <n v="1060"/>
    <n v="1180"/>
    <n v="103.04"/>
    <n v="286.72000000000003"/>
    <n v="230.72"/>
    <n v="132.16"/>
    <n v="219.52"/>
    <n v="344.96000000000004"/>
    <n v="367.36"/>
    <n v="201.6"/>
    <n v="188.16"/>
    <n v="170.24"/>
    <x v="103"/>
    <s v="Washington, 2010"/>
  </r>
  <r>
    <s v="Grant County"/>
    <s v="Washington"/>
    <n v="2010"/>
    <n v="85142"/>
    <n v="43483"/>
    <n v="41659"/>
    <n v="7662.78"/>
    <n v="13878.146000000001"/>
    <n v="13026.725999999999"/>
    <n v="10898.175999999999"/>
    <n v="10727.892"/>
    <n v="10387.324000000001"/>
    <n v="8599.3420000000006"/>
    <n v="5449.0879999999997"/>
    <n v="3320.538"/>
    <n v="1191.9880000000001"/>
    <x v="103"/>
    <s v="Washington, 2010"/>
  </r>
  <r>
    <s v="Grays Harbor County"/>
    <s v="Washington"/>
    <n v="2010"/>
    <n v="72092"/>
    <n v="36989"/>
    <n v="35103"/>
    <n v="4109.2439999999997"/>
    <n v="8723.1319999999996"/>
    <n v="9371.9599999999991"/>
    <n v="8074.3040000000001"/>
    <n v="9083.5920000000006"/>
    <n v="11030.076000000001"/>
    <n v="10237.064"/>
    <n v="6416.1880000000001"/>
    <n v="3820.8760000000002"/>
    <n v="1153.472"/>
    <x v="103"/>
    <s v="Washington, 2010"/>
  </r>
  <r>
    <s v="Island County"/>
    <s v="Washington"/>
    <n v="2010"/>
    <n v="78633"/>
    <n v="39061"/>
    <n v="39572"/>
    <n v="4560.7139999999999"/>
    <n v="9200.0609999999997"/>
    <n v="10222.290000000001"/>
    <n v="8885.5290000000005"/>
    <n v="8964.1620000000003"/>
    <n v="11165.885999999999"/>
    <n v="11873.582999999999"/>
    <n v="7941.933"/>
    <n v="4246.1819999999998"/>
    <n v="1494.027"/>
    <x v="103"/>
    <s v="Washington, 2010"/>
  </r>
  <r>
    <s v="Jefferson County"/>
    <s v="Washington"/>
    <n v="2010"/>
    <n v="29574"/>
    <n v="14657"/>
    <n v="14917"/>
    <n v="975.94200000000001"/>
    <n v="2691.2339999999999"/>
    <n v="2425.0680000000002"/>
    <n v="2277.1979999999999"/>
    <n v="2986.9740000000002"/>
    <n v="4702.2659999999996"/>
    <n v="6299.2619999999997"/>
    <n v="4199.5079999999998"/>
    <n v="2129.328"/>
    <n v="828.072"/>
    <x v="103"/>
    <s v="Washington, 2010"/>
  </r>
  <r>
    <s v="King County"/>
    <s v="Washington"/>
    <n v="2010"/>
    <n v="1879189"/>
    <n v="935829"/>
    <n v="943360"/>
    <n v="116509.71799999999"/>
    <n v="217985.924"/>
    <n v="244294.57"/>
    <n v="304428.61800000002"/>
    <n v="298791.05099999998"/>
    <n v="287515.91700000002"/>
    <n v="210469.16800000001"/>
    <n v="101476.20600000001"/>
    <n v="65771.615000000005"/>
    <n v="30067.024000000001"/>
    <x v="103"/>
    <s v="Washington, 2010"/>
  </r>
  <r>
    <s v="Kitsap County"/>
    <s v="Washington"/>
    <n v="2010"/>
    <n v="247336"/>
    <n v="125152"/>
    <n v="122184"/>
    <n v="14592.824000000001"/>
    <n v="31411.671999999999"/>
    <n v="36111.055999999997"/>
    <n v="29432.984"/>
    <n v="32153.68"/>
    <n v="38831.752"/>
    <n v="33143.023999999998"/>
    <n v="17313.52"/>
    <n v="9893.4399999999987"/>
    <n v="3957.3760000000002"/>
    <x v="103"/>
    <s v="Washington, 2010"/>
  </r>
  <r>
    <s v="Kittitas County"/>
    <s v="Washington"/>
    <n v="2010"/>
    <n v="39869"/>
    <n v="20093"/>
    <n v="19776"/>
    <n v="1913.712"/>
    <n v="4305.8519999999999"/>
    <n v="10525.415999999999"/>
    <n v="4265.9830000000002"/>
    <n v="4106.5069999999996"/>
    <n v="5182.97"/>
    <n v="4624.8040000000001"/>
    <n v="2790.83"/>
    <n v="1554.8910000000001"/>
    <n v="518.29700000000003"/>
    <x v="103"/>
    <s v="Washington, 2010"/>
  </r>
  <r>
    <s v="Lewis County"/>
    <s v="Washington"/>
    <n v="2010"/>
    <n v="74650"/>
    <n v="37480"/>
    <n v="37170"/>
    <n v="4404.3500000000004"/>
    <n v="9779.1500000000015"/>
    <n v="9704.5"/>
    <n v="8286.15"/>
    <n v="8958"/>
    <n v="10973.55"/>
    <n v="10227.049999999999"/>
    <n v="6718.5"/>
    <n v="4031.1"/>
    <n v="1642.3"/>
    <x v="103"/>
    <s v="Washington, 2010"/>
  </r>
  <r>
    <s v="Lincoln County"/>
    <s v="Washington"/>
    <n v="2010"/>
    <n v="10533"/>
    <n v="5320"/>
    <n v="5213"/>
    <n v="547.71600000000001"/>
    <n v="1390.356"/>
    <n v="1105.9650000000001"/>
    <n v="842.64"/>
    <n v="1095.432"/>
    <n v="1716.8789999999999"/>
    <n v="1664.2139999999999"/>
    <n v="1190.229"/>
    <n v="747.84300000000007"/>
    <n v="231.726"/>
    <x v="103"/>
    <s v="Washington, 2010"/>
  </r>
  <r>
    <s v="Mason County"/>
    <s v="Washington"/>
    <n v="2010"/>
    <n v="59287"/>
    <n v="30747"/>
    <n v="28540"/>
    <n v="3142.2109999999998"/>
    <n v="6699.4310000000005"/>
    <n v="6995.866"/>
    <n v="6462.2829999999994"/>
    <n v="7292.3009999999995"/>
    <n v="9308.0590000000011"/>
    <n v="9011.6239999999998"/>
    <n v="6047.2739999999994"/>
    <n v="3142.2110000000002"/>
    <n v="1185.74"/>
    <x v="103"/>
    <s v="Washington, 2010"/>
  </r>
  <r>
    <s v="Okanogan County"/>
    <s v="Washington"/>
    <n v="2010"/>
    <n v="40238"/>
    <n v="20203"/>
    <n v="20035"/>
    <n v="2655.7080000000001"/>
    <n v="4949.2739999999994"/>
    <n v="5029.75"/>
    <n v="4064.038"/>
    <n v="4627.37"/>
    <n v="6156.4139999999998"/>
    <n v="6196.652"/>
    <n v="3742.134"/>
    <n v="1850.9480000000001"/>
    <n v="925.47400000000005"/>
    <x v="103"/>
    <s v="Washington, 2010"/>
  </r>
  <r>
    <s v="Pacific County"/>
    <s v="Washington"/>
    <n v="2010"/>
    <n v="21192"/>
    <n v="10595"/>
    <n v="10597"/>
    <n v="974.83199999999999"/>
    <n v="1992.0479999999998"/>
    <n v="2267.5439999999999"/>
    <n v="1780.1279999999999"/>
    <n v="2203.9679999999998"/>
    <n v="3242.3760000000002"/>
    <n v="3729.7919999999999"/>
    <n v="2839.7280000000001"/>
    <n v="1462.248"/>
    <n v="678.14400000000001"/>
    <x v="103"/>
    <s v="Washington, 2010"/>
  </r>
  <r>
    <s v="Pend Oreille County"/>
    <s v="Washington"/>
    <n v="2010"/>
    <n v="12904"/>
    <n v="6580"/>
    <n v="6324"/>
    <n v="632.29600000000005"/>
    <n v="1690.424"/>
    <n v="1303.3040000000001"/>
    <n v="1058.1279999999999"/>
    <n v="1458.152"/>
    <n v="2129.16"/>
    <n v="2322.7200000000003"/>
    <n v="1406.5360000000001"/>
    <n v="580.68000000000006"/>
    <n v="322.60000000000002"/>
    <x v="103"/>
    <s v="Washington, 2010"/>
  </r>
  <r>
    <s v="Pierce County"/>
    <s v="Washington"/>
    <n v="2010"/>
    <n v="782681"/>
    <n v="387491"/>
    <n v="395190"/>
    <n v="54004.989000000001"/>
    <n v="108792.659"/>
    <n v="114271.42600000001"/>
    <n v="108009.978"/>
    <n v="111140.70199999999"/>
    <n v="117402.15"/>
    <n v="85312.228999999992"/>
    <n v="45395.498000000007"/>
    <n v="27393.834999999999"/>
    <n v="10957.534"/>
    <x v="103"/>
    <s v="Washington, 2010"/>
  </r>
  <r>
    <s v="San Juan County"/>
    <s v="Washington"/>
    <n v="2010"/>
    <n v="15551"/>
    <n v="7669"/>
    <n v="7882"/>
    <n v="513.18299999999999"/>
    <n v="1446.2429999999999"/>
    <n v="1244.08"/>
    <n v="1259.6310000000001"/>
    <n v="1586.202"/>
    <n v="2768.078"/>
    <n v="3421.2200000000003"/>
    <n v="1959.4259999999999"/>
    <n v="1010.8150000000001"/>
    <n v="342.12200000000001"/>
    <x v="103"/>
    <s v="Washington, 2010"/>
  </r>
  <r>
    <s v="Skagit County"/>
    <s v="Washington"/>
    <n v="2010"/>
    <n v="115231"/>
    <n v="57056"/>
    <n v="58175"/>
    <n v="7490.0150000000003"/>
    <n v="14980.029999999999"/>
    <n v="14864.798999999999"/>
    <n v="13482.027"/>
    <n v="14403.875"/>
    <n v="16708.494999999999"/>
    <n v="15440.954"/>
    <n v="9564.1729999999989"/>
    <n v="6107.2430000000004"/>
    <n v="2304.62"/>
    <x v="103"/>
    <s v="Washington, 2010"/>
  </r>
  <r>
    <s v="Skamania County"/>
    <s v="Washington"/>
    <n v="2010"/>
    <n v="10869"/>
    <n v="5454"/>
    <n v="5415"/>
    <n v="543.45000000000005"/>
    <n v="1423.8389999999999"/>
    <n v="1260.8040000000001"/>
    <n v="1054.2929999999999"/>
    <n v="1434.7080000000001"/>
    <n v="1989.027"/>
    <n v="1717.3020000000001"/>
    <n v="880.3889999999999"/>
    <n v="434.76"/>
    <n v="130.428"/>
    <x v="103"/>
    <s v="Washington, 2010"/>
  </r>
  <r>
    <s v="Snohomish County"/>
    <s v="Washington"/>
    <n v="2010"/>
    <n v="694219"/>
    <n v="346889"/>
    <n v="347330"/>
    <n v="46512.673000000003"/>
    <n v="95108.002999999997"/>
    <n v="93025.34599999999"/>
    <n v="95802.222000000009"/>
    <n v="106909.726"/>
    <n v="111769.25900000001"/>
    <n v="77058.309000000008"/>
    <n v="36793.607000000004"/>
    <n v="22215.008000000002"/>
    <n v="9719.0660000000007"/>
    <x v="103"/>
    <s v="Washington, 2010"/>
  </r>
  <r>
    <s v="Spokane County"/>
    <s v="Washington"/>
    <n v="2010"/>
    <n v="461262"/>
    <n v="227597"/>
    <n v="233665"/>
    <n v="29520.768"/>
    <n v="59964.06"/>
    <n v="71956.872000000003"/>
    <n v="59502.797999999995"/>
    <n v="59502.798000000003"/>
    <n v="67805.513999999996"/>
    <n v="54890.178"/>
    <n v="29982.03"/>
    <n v="20295.527999999998"/>
    <n v="7841.4539999999997"/>
    <x v="103"/>
    <s v="Washington, 2010"/>
  </r>
  <r>
    <s v="Stevens County"/>
    <s v="Washington"/>
    <n v="2010"/>
    <n v="43171"/>
    <n v="21433"/>
    <n v="21738"/>
    <n v="2331.2339999999999"/>
    <n v="6043.94"/>
    <n v="5051.0069999999996"/>
    <n v="3540.0219999999999"/>
    <n v="5180.5200000000004"/>
    <n v="7166.3860000000004"/>
    <n v="6950.5309999999999"/>
    <n v="4317.1000000000004"/>
    <n v="1985.866"/>
    <n v="647.56500000000005"/>
    <x v="103"/>
    <s v="Washington, 2010"/>
  </r>
  <r>
    <s v="Thurston County"/>
    <s v="Washington"/>
    <n v="2010"/>
    <n v="243563"/>
    <n v="118577"/>
    <n v="124986"/>
    <n v="14613.78"/>
    <n v="31419.627"/>
    <n v="33124.567999999999"/>
    <n v="31663.190000000002"/>
    <n v="33124.567999999999"/>
    <n v="37021.576000000001"/>
    <n v="32150.315999999999"/>
    <n v="16562.284"/>
    <n v="9498.9569999999985"/>
    <n v="4627.6970000000001"/>
    <x v="103"/>
    <s v="Washington, 2010"/>
  </r>
  <r>
    <s v="Wahkiakum County"/>
    <s v="Washington"/>
    <n v="2010"/>
    <n v="3982"/>
    <n v="1883"/>
    <n v="2099"/>
    <n v="195.11799999999999"/>
    <n v="394.21800000000002"/>
    <n v="378.28999999999996"/>
    <n v="282.72199999999998"/>
    <n v="398.2"/>
    <n v="609.24599999999998"/>
    <n v="728.70600000000002"/>
    <n v="633.13800000000003"/>
    <n v="242.90199999999999"/>
    <n v="123.44199999999999"/>
    <x v="103"/>
    <s v="Washington, 2010"/>
  </r>
  <r>
    <s v="Walla Walla County"/>
    <s v="Washington"/>
    <n v="2010"/>
    <n v="57585"/>
    <n v="29327"/>
    <n v="28258"/>
    <n v="3512.6849999999999"/>
    <n v="7140.54"/>
    <n v="9731.8650000000016"/>
    <n v="7082.9549999999999"/>
    <n v="7025.37"/>
    <n v="7831.56"/>
    <n v="6564.6900000000005"/>
    <n v="4030.95"/>
    <n v="3167.1750000000002"/>
    <n v="1497.21"/>
    <x v="103"/>
    <s v="Washington, 2010"/>
  </r>
  <r>
    <s v="Whatcom County"/>
    <s v="Washington"/>
    <n v="2010"/>
    <n v="195993"/>
    <n v="97083"/>
    <n v="98910"/>
    <n v="10975.608"/>
    <n v="22931.180999999997"/>
    <n v="36846.684000000001"/>
    <n v="24107.138999999999"/>
    <n v="24303.131999999998"/>
    <n v="27243.027000000002"/>
    <n v="24499.125"/>
    <n v="13327.524000000001"/>
    <n v="8427.6990000000005"/>
    <n v="3135.8879999999999"/>
    <x v="103"/>
    <s v="Washington, 2010"/>
  </r>
  <r>
    <s v="Whitman County"/>
    <s v="Washington"/>
    <n v="2010"/>
    <n v="43747"/>
    <n v="22238"/>
    <n v="21509"/>
    <n v="1837.374"/>
    <n v="3674.748"/>
    <n v="17105.076999999997"/>
    <n v="5512.1220000000003"/>
    <n v="3674.748"/>
    <n v="4374.7000000000007"/>
    <n v="3499.76"/>
    <n v="2056.1089999999999"/>
    <n v="1443.6510000000001"/>
    <n v="568.71100000000001"/>
    <x v="103"/>
    <s v="Washington, 2010"/>
  </r>
  <r>
    <s v="Yakima County"/>
    <s v="Washington"/>
    <n v="2010"/>
    <n v="236542"/>
    <n v="118254"/>
    <n v="118288"/>
    <n v="20579.153999999999"/>
    <n v="39029.429999999993"/>
    <n v="35717.842000000004"/>
    <n v="30277.376"/>
    <n v="29804.292000000001"/>
    <n v="30040.833999999999"/>
    <n v="23890.741999999998"/>
    <n v="14192.52"/>
    <n v="8515.5119999999988"/>
    <n v="4021.2139999999999"/>
    <x v="103"/>
    <s v="Washington, 2010"/>
  </r>
  <r>
    <s v="Barbour County"/>
    <s v="West Virginia"/>
    <n v="2010"/>
    <n v="16256"/>
    <n v="8029"/>
    <n v="8227"/>
    <n v="926.59199999999998"/>
    <n v="1966.9760000000001"/>
    <n v="2145.7919999999999"/>
    <n v="1788.1599999999999"/>
    <n v="2064.5119999999997"/>
    <n v="2487.1679999999997"/>
    <n v="2227.0720000000001"/>
    <n v="1463.04"/>
    <n v="926.59199999999998"/>
    <n v="243.84"/>
    <x v="79"/>
    <s v="West Virginia, 2010"/>
  </r>
  <r>
    <s v="Berkeley County"/>
    <s v="West Virginia"/>
    <n v="2010"/>
    <n v="100910"/>
    <n v="50038"/>
    <n v="50872"/>
    <n v="7063.7"/>
    <n v="14228.310000000001"/>
    <n v="12008.29"/>
    <n v="13723.76"/>
    <n v="16044.69"/>
    <n v="14732.86"/>
    <n v="12008.29"/>
    <n v="6559.15"/>
    <n v="3632.7599999999998"/>
    <n v="1009.1"/>
    <x v="79"/>
    <s v="West Virginia, 2010"/>
  </r>
  <r>
    <s v="Boone County"/>
    <s v="West Virginia"/>
    <n v="2010"/>
    <n v="24872"/>
    <n v="12353"/>
    <n v="12519"/>
    <n v="1542.0640000000001"/>
    <n v="3183.616"/>
    <n v="2760.7920000000004"/>
    <n v="3034.384"/>
    <n v="3332.848"/>
    <n v="3979.52"/>
    <n v="3531.8239999999996"/>
    <n v="1989.76"/>
    <n v="1218.7280000000001"/>
    <n v="298.464"/>
    <x v="79"/>
    <s v="West Virginia, 2010"/>
  </r>
  <r>
    <s v="Brooke County"/>
    <s v="West Virginia"/>
    <n v="2010"/>
    <n v="24194"/>
    <n v="11769"/>
    <n v="12425"/>
    <n v="1137.1179999999999"/>
    <n v="2564.5640000000003"/>
    <n v="3121.0259999999998"/>
    <n v="2516.1759999999999"/>
    <n v="2927.4740000000002"/>
    <n v="3629.1000000000004"/>
    <n v="3677.4879999999998"/>
    <n v="2322.6239999999998"/>
    <n v="1645.192"/>
    <n v="701.62599999999998"/>
    <x v="79"/>
    <s v="West Virginia, 2010"/>
  </r>
  <r>
    <s v="Cabell County"/>
    <s v="West Virginia"/>
    <n v="2010"/>
    <n v="95526"/>
    <n v="46397"/>
    <n v="49129"/>
    <n v="5349.4560000000001"/>
    <n v="10030.23"/>
    <n v="15379.686"/>
    <n v="12609.432000000001"/>
    <n v="11845.224"/>
    <n v="12991.536"/>
    <n v="11940.75"/>
    <n v="7833.1319999999996"/>
    <n v="5731.56"/>
    <n v="1719.4680000000001"/>
    <x v="79"/>
    <s v="West Virginia, 2010"/>
  </r>
  <r>
    <s v="Clay County"/>
    <s v="West Virginia"/>
    <n v="2010"/>
    <n v="9572"/>
    <n v="4704"/>
    <n v="4868"/>
    <n v="574.32000000000005"/>
    <n v="1320.9359999999999"/>
    <n v="1091.2080000000001"/>
    <n v="1091.2080000000001"/>
    <n v="1273.076"/>
    <n v="1464.5160000000001"/>
    <n v="1320.9359999999999"/>
    <n v="794.476"/>
    <n v="469.02800000000002"/>
    <n v="172.29599999999999"/>
    <x v="79"/>
    <s v="West Virginia, 2010"/>
  </r>
  <r>
    <s v="Doddridge County"/>
    <s v="West Virginia"/>
    <n v="2010"/>
    <n v="8035"/>
    <n v="4262"/>
    <n v="3773"/>
    <n v="401.75"/>
    <n v="940.09500000000003"/>
    <n v="1092.76"/>
    <n v="907.95499999999993"/>
    <n v="1068.655"/>
    <n v="1237.3899999999999"/>
    <n v="1124.9000000000001"/>
    <n v="755.29"/>
    <n v="353.53999999999996"/>
    <n v="152.66499999999999"/>
    <x v="79"/>
    <s v="West Virginia, 2010"/>
  </r>
  <r>
    <s v="Fayette County"/>
    <s v="West Virginia"/>
    <n v="2010"/>
    <n v="46138"/>
    <n v="23122"/>
    <n v="23016"/>
    <n v="2629.866"/>
    <n v="5352.0079999999998"/>
    <n v="5352.0079999999998"/>
    <n v="5398.1460000000006"/>
    <n v="5905.6639999999998"/>
    <n v="7105.2520000000004"/>
    <n v="6643.8719999999994"/>
    <n v="3967.8679999999999"/>
    <n v="2676.0039999999999"/>
    <n v="1061.174"/>
    <x v="79"/>
    <s v="West Virginia, 2010"/>
  </r>
  <r>
    <s v="Grant County"/>
    <s v="West Virginia"/>
    <n v="2010"/>
    <n v="11942"/>
    <n v="5974"/>
    <n v="5968"/>
    <n v="632.92600000000004"/>
    <n v="1492.75"/>
    <n v="1301.6779999999999"/>
    <n v="1289.7359999999999"/>
    <n v="1624.1120000000001"/>
    <n v="1779.3579999999999"/>
    <n v="1755.4739999999999"/>
    <n v="1194.1999999999998"/>
    <n v="632.92600000000004"/>
    <n v="226.898"/>
    <x v="79"/>
    <s v="West Virginia, 2010"/>
  </r>
  <r>
    <s v="Greenbrier County"/>
    <s v="West Virginia"/>
    <n v="2010"/>
    <n v="35373"/>
    <n v="17249"/>
    <n v="18124"/>
    <n v="1910.1420000000001"/>
    <n v="3891.0299999999997"/>
    <n v="3997.1490000000003"/>
    <n v="3784.9110000000001"/>
    <n v="4421.625"/>
    <n v="5412.0689999999995"/>
    <n v="5270.5770000000002"/>
    <n v="3608.0460000000003"/>
    <n v="2299.2449999999999"/>
    <n v="813.57899999999995"/>
    <x v="79"/>
    <s v="West Virginia, 2010"/>
  </r>
  <r>
    <s v="Hampshire County"/>
    <s v="West Virginia"/>
    <n v="2010"/>
    <n v="23594"/>
    <n v="11928"/>
    <n v="11666"/>
    <n v="1250.482"/>
    <n v="3138.002"/>
    <n v="2713.31"/>
    <n v="2548.152"/>
    <n v="3303.16"/>
    <n v="3586.288"/>
    <n v="3373.942"/>
    <n v="2170.6480000000001"/>
    <n v="1132.5119999999999"/>
    <n v="353.91"/>
    <x v="79"/>
    <s v="West Virginia, 2010"/>
  </r>
  <r>
    <s v="Hancock County"/>
    <s v="West Virginia"/>
    <n v="2010"/>
    <n v="30866"/>
    <n v="14903"/>
    <n v="15963"/>
    <n v="1574.1659999999999"/>
    <n v="3518.7240000000002"/>
    <n v="3117.4660000000003"/>
    <n v="3333.5280000000002"/>
    <n v="4105.1779999999999"/>
    <n v="5000.2920000000004"/>
    <n v="4413.8379999999997"/>
    <n v="2870.538"/>
    <n v="2160.62"/>
    <n v="709.91800000000001"/>
    <x v="79"/>
    <s v="West Virginia, 2010"/>
  </r>
  <r>
    <s v="Hardy County"/>
    <s v="West Virginia"/>
    <n v="2010"/>
    <n v="13832"/>
    <n v="6433"/>
    <n v="7399"/>
    <n v="816.08799999999997"/>
    <n v="2379.1040000000003"/>
    <n v="1701.336"/>
    <n v="1189.5520000000001"/>
    <n v="1604.5120000000002"/>
    <n v="2005.64"/>
    <n v="1908.8159999999998"/>
    <n v="1300.2080000000001"/>
    <n v="760.76"/>
    <n v="138.32"/>
    <x v="79"/>
    <s v="West Virginia, 2010"/>
  </r>
  <r>
    <s v="Harrison County"/>
    <s v="West Virginia"/>
    <n v="2010"/>
    <n v="68490"/>
    <n v="33261"/>
    <n v="35229"/>
    <n v="4040.91"/>
    <n v="8424.27"/>
    <n v="7876.35"/>
    <n v="8150.3099999999995"/>
    <n v="9109.17"/>
    <n v="10547.46"/>
    <n v="9177.66"/>
    <n v="5684.67"/>
    <n v="4109.3999999999996"/>
    <n v="1438.29"/>
    <x v="79"/>
    <s v="West Virginia, 2010"/>
  </r>
  <r>
    <s v="Jackson County"/>
    <s v="West Virginia"/>
    <n v="2010"/>
    <n v="29084"/>
    <n v="14291"/>
    <n v="14793"/>
    <n v="1745.04"/>
    <n v="3635.5"/>
    <n v="3344.66"/>
    <n v="3199.24"/>
    <n v="3926.34"/>
    <n v="4508.0200000000004"/>
    <n v="3635.5"/>
    <n v="2821.1480000000001"/>
    <n v="1686.8719999999998"/>
    <n v="523.51199999999994"/>
    <x v="79"/>
    <s v="West Virginia, 2010"/>
  </r>
  <r>
    <s v="Jefferson County"/>
    <s v="West Virginia"/>
    <n v="2010"/>
    <n v="52033"/>
    <n v="25816"/>
    <n v="26217"/>
    <n v="3434.1779999999999"/>
    <n v="6920.3890000000001"/>
    <n v="7232.5869999999995"/>
    <n v="5931.7620000000006"/>
    <n v="8273.2469999999994"/>
    <n v="7961.049"/>
    <n v="6400.0589999999993"/>
    <n v="3486.2110000000002"/>
    <n v="1821.155"/>
    <n v="572.36300000000006"/>
    <x v="79"/>
    <s v="West Virginia, 2010"/>
  </r>
  <r>
    <s v="Kanawha County"/>
    <s v="West Virginia"/>
    <n v="2010"/>
    <n v="192770"/>
    <n v="92278"/>
    <n v="100492"/>
    <n v="10795.12"/>
    <n v="22168.550000000003"/>
    <n v="21975.78"/>
    <n v="24096.25"/>
    <n v="24674.559999999998"/>
    <n v="30650.43"/>
    <n v="26602.260000000002"/>
    <n v="16578.22"/>
    <n v="11373.43"/>
    <n v="4433.71"/>
    <x v="79"/>
    <s v="West Virginia, 2010"/>
  </r>
  <r>
    <s v="Lincoln County"/>
    <s v="West Virginia"/>
    <n v="2010"/>
    <n v="21879"/>
    <n v="10831"/>
    <n v="11048"/>
    <n v="1400.2560000000001"/>
    <n v="2691.1170000000002"/>
    <n v="2516.085"/>
    <n v="2625.48"/>
    <n v="3041.181"/>
    <n v="3369.366"/>
    <n v="2975.5439999999999"/>
    <n v="1947.2309999999998"/>
    <n v="940.79700000000003"/>
    <n v="350.06400000000002"/>
    <x v="79"/>
    <s v="West Virginia, 2010"/>
  </r>
  <r>
    <s v="McDowell County"/>
    <s v="West Virginia"/>
    <n v="2010"/>
    <n v="22555"/>
    <n v="10985"/>
    <n v="11570"/>
    <n v="1217.97"/>
    <n v="2458.4949999999999"/>
    <n v="2684.0450000000001"/>
    <n v="2571.27"/>
    <n v="2774.2650000000003"/>
    <n v="3811.7950000000001"/>
    <n v="3360.6949999999997"/>
    <n v="1962.2849999999999"/>
    <n v="1375.855"/>
    <n v="338.32499999999999"/>
    <x v="79"/>
    <s v="West Virginia, 2010"/>
  </r>
  <r>
    <s v="Marion County"/>
    <s v="West Virginia"/>
    <n v="2010"/>
    <n v="56356"/>
    <n v="27362"/>
    <n v="28994"/>
    <n v="3043.2240000000002"/>
    <n v="6142.8040000000001"/>
    <n v="8058.9079999999994"/>
    <n v="6706.3639999999996"/>
    <n v="7269.924"/>
    <n v="8115.2640000000001"/>
    <n v="7438.9920000000002"/>
    <n v="4733.9040000000005"/>
    <n v="3268.6480000000001"/>
    <n v="1408.9"/>
    <x v="79"/>
    <s v="West Virginia, 2010"/>
  </r>
  <r>
    <s v="Marshall County"/>
    <s v="West Virginia"/>
    <n v="2010"/>
    <n v="33369"/>
    <n v="16236"/>
    <n v="17133"/>
    <n v="1735.1880000000001"/>
    <n v="3904.1729999999998"/>
    <n v="3837.4349999999995"/>
    <n v="3603.8519999999999"/>
    <n v="4271.232"/>
    <n v="5205.5640000000003"/>
    <n v="4971.9809999999998"/>
    <n v="3069.9479999999999"/>
    <n v="2002.1399999999999"/>
    <n v="767.48699999999997"/>
    <x v="79"/>
    <s v="West Virginia, 2010"/>
  </r>
  <r>
    <s v="Mason County"/>
    <s v="West Virginia"/>
    <n v="2010"/>
    <n v="27016"/>
    <n v="13071"/>
    <n v="13945"/>
    <n v="1566.9280000000001"/>
    <n v="3214.904"/>
    <n v="2998.7759999999998"/>
    <n v="3295.9520000000002"/>
    <n v="3512.08"/>
    <n v="4349.576"/>
    <n v="3620.1440000000002"/>
    <n v="2566.5200000000004"/>
    <n v="1539.9119999999998"/>
    <n v="378.22399999999999"/>
    <x v="79"/>
    <s v="West Virginia, 2010"/>
  </r>
  <r>
    <s v="Mercer County"/>
    <s v="West Virginia"/>
    <n v="2010"/>
    <n v="61844"/>
    <n v="29540"/>
    <n v="32304"/>
    <n v="3525.1080000000002"/>
    <n v="7050.2160000000003"/>
    <n v="7544.9679999999998"/>
    <n v="7297.5920000000006"/>
    <n v="7544.9679999999998"/>
    <n v="8967.380000000001"/>
    <n v="8905.5360000000001"/>
    <n v="5751.4920000000002"/>
    <n v="3710.64"/>
    <n v="1484.2560000000001"/>
    <x v="79"/>
    <s v="West Virginia, 2010"/>
  </r>
  <r>
    <s v="Mineral County"/>
    <s v="West Virginia"/>
    <n v="2010"/>
    <n v="27796"/>
    <n v="13706"/>
    <n v="14090"/>
    <n v="1500.9839999999999"/>
    <n v="3307.7240000000002"/>
    <n v="3696.8680000000004"/>
    <n v="3057.56"/>
    <n v="3641.2759999999998"/>
    <n v="4058.2159999999999"/>
    <n v="3891.4399999999996"/>
    <n v="2612.8240000000001"/>
    <n v="1417.596"/>
    <n v="611.51199999999994"/>
    <x v="79"/>
    <s v="West Virginia, 2010"/>
  </r>
  <r>
    <s v="Mingo County"/>
    <s v="West Virginia"/>
    <n v="2010"/>
    <n v="26956"/>
    <n v="13173"/>
    <n v="13783"/>
    <n v="1725.184"/>
    <n v="3207.7640000000001"/>
    <n v="3234.7200000000003"/>
    <n v="3396.4560000000001"/>
    <n v="3666.0160000000001"/>
    <n v="4286.0039999999999"/>
    <n v="3881.6639999999998"/>
    <n v="2075.6120000000001"/>
    <n v="1078.24"/>
    <n v="404.34"/>
    <x v="79"/>
    <s v="West Virginia, 2010"/>
  </r>
  <r>
    <s v="Monongalia County"/>
    <s v="West Virginia"/>
    <n v="2010"/>
    <n v="92715"/>
    <n v="47772"/>
    <n v="44943"/>
    <n v="4264.8900000000003"/>
    <n v="8158.92"/>
    <n v="27629.07"/>
    <n v="12794.67"/>
    <n v="10198.65"/>
    <n v="11125.8"/>
    <n v="8993.3549999999996"/>
    <n v="4913.8950000000004"/>
    <n v="3430.4549999999999"/>
    <n v="1205.2950000000001"/>
    <x v="79"/>
    <s v="West Virginia, 2010"/>
  </r>
  <r>
    <s v="Morgan County"/>
    <s v="West Virginia"/>
    <n v="2010"/>
    <n v="17409"/>
    <n v="8769"/>
    <n v="8640"/>
    <n v="992.31299999999999"/>
    <n v="2106.489"/>
    <n v="1758.309"/>
    <n v="1793.127"/>
    <n v="2402.442"/>
    <n v="2715.8040000000001"/>
    <n v="2576.5320000000002"/>
    <n v="1740.9"/>
    <n v="1009.722"/>
    <n v="295.95299999999997"/>
    <x v="79"/>
    <s v="West Virginia, 2010"/>
  </r>
  <r>
    <s v="Nicholas County"/>
    <s v="West Virginia"/>
    <n v="2010"/>
    <n v="26189"/>
    <n v="12878"/>
    <n v="13311"/>
    <n v="1545.1510000000001"/>
    <n v="2959.357"/>
    <n v="2985.5460000000003"/>
    <n v="2906.9789999999998"/>
    <n v="3456.9479999999999"/>
    <n v="4059.2950000000001"/>
    <n v="3902.1610000000001"/>
    <n v="2540.3330000000001"/>
    <n v="1388.0169999999998"/>
    <n v="471.40199999999999"/>
    <x v="79"/>
    <s v="West Virginia, 2010"/>
  </r>
  <r>
    <s v="Ohio County"/>
    <s v="West Virginia"/>
    <n v="2010"/>
    <n v="44582"/>
    <n v="21120"/>
    <n v="23462"/>
    <n v="2273.6819999999998"/>
    <n v="4859.4380000000001"/>
    <n v="6375.2260000000006"/>
    <n v="4547.3639999999996"/>
    <n v="5216.0940000000001"/>
    <n v="7043.9560000000001"/>
    <n v="6107.7340000000004"/>
    <n v="3834.0520000000001"/>
    <n v="3254.4859999999999"/>
    <n v="1159.1320000000001"/>
    <x v="79"/>
    <s v="West Virginia, 2010"/>
  </r>
  <r>
    <s v="Pendleton County"/>
    <s v="West Virginia"/>
    <n v="2010"/>
    <n v="7773"/>
    <n v="3958"/>
    <n v="3815"/>
    <n v="380.87700000000001"/>
    <n v="823.93799999999999"/>
    <n v="792.846"/>
    <n v="792.846"/>
    <n v="909.44100000000003"/>
    <n v="1313.6370000000002"/>
    <n v="1142.6309999999999"/>
    <n v="831.71100000000001"/>
    <n v="575.202"/>
    <n v="217.64400000000001"/>
    <x v="79"/>
    <s v="West Virginia, 2010"/>
  </r>
  <r>
    <s v="Pleasants County"/>
    <s v="West Virginia"/>
    <n v="2010"/>
    <n v="7664"/>
    <n v="4119"/>
    <n v="3545"/>
    <n v="291.23200000000003"/>
    <n v="1019.312"/>
    <n v="873.69600000000003"/>
    <n v="873.69599999999991"/>
    <n v="1126.6079999999999"/>
    <n v="1272.2240000000002"/>
    <n v="1019.3119999999999"/>
    <n v="659.10400000000004"/>
    <n v="383.2"/>
    <n v="160.94399999999999"/>
    <x v="79"/>
    <s v="West Virginia, 2010"/>
  </r>
  <r>
    <s v="Pocahontas County"/>
    <s v="West Virginia"/>
    <n v="2010"/>
    <n v="8808"/>
    <n v="4523"/>
    <n v="4285"/>
    <n v="405.16800000000001"/>
    <n v="916.03199999999993"/>
    <n v="898.41599999999994"/>
    <n v="960.072"/>
    <n v="1092.192"/>
    <n v="1479.7440000000001"/>
    <n v="1409.28"/>
    <n v="933.64800000000002"/>
    <n v="458.01600000000002"/>
    <n v="255.43199999999999"/>
    <x v="79"/>
    <s v="West Virginia, 2010"/>
  </r>
  <r>
    <s v="Preston County"/>
    <s v="West Virginia"/>
    <n v="2010"/>
    <n v="32976"/>
    <n v="16885"/>
    <n v="16091"/>
    <n v="1780.704"/>
    <n v="3660.3360000000002"/>
    <n v="3726.288"/>
    <n v="4484.7359999999999"/>
    <n v="4682.5919999999996"/>
    <n v="5045.3279999999995"/>
    <n v="4550.6880000000001"/>
    <n v="2868.9120000000003"/>
    <n v="1615.8240000000001"/>
    <n v="527.61599999999999"/>
    <x v="79"/>
    <s v="West Virginia, 2010"/>
  </r>
  <r>
    <s v="Putnam County"/>
    <s v="West Virginia"/>
    <n v="2010"/>
    <n v="54940"/>
    <n v="26803"/>
    <n v="28137"/>
    <n v="3296.4"/>
    <n v="7471.84"/>
    <n v="5823.64"/>
    <n v="6537.86"/>
    <n v="7966.2999999999993"/>
    <n v="8845.34"/>
    <n v="7307.02"/>
    <n v="4505.08"/>
    <n v="2252.54"/>
    <n v="879.04"/>
    <x v="79"/>
    <s v="West Virginia, 2010"/>
  </r>
  <r>
    <s v="Raleigh County"/>
    <s v="West Virginia"/>
    <n v="2010"/>
    <n v="78513"/>
    <n v="38959"/>
    <n v="39554"/>
    <n v="4632.2669999999998"/>
    <n v="8793.4560000000001"/>
    <n v="9186.0210000000006"/>
    <n v="10049.664000000001"/>
    <n v="10363.716"/>
    <n v="11698.437"/>
    <n v="11148.846000000001"/>
    <n v="6438.0660000000007"/>
    <n v="4553.7539999999999"/>
    <n v="1648.7729999999999"/>
    <x v="79"/>
    <s v="West Virginia, 2010"/>
  </r>
  <r>
    <s v="Randolph County"/>
    <s v="West Virginia"/>
    <n v="2010"/>
    <n v="29233"/>
    <n v="15024"/>
    <n v="14209"/>
    <n v="1520.116"/>
    <n v="3157.1639999999998"/>
    <n v="3624.8919999999998"/>
    <n v="3420.261"/>
    <n v="3917.2220000000002"/>
    <n v="4531.1149999999998"/>
    <n v="4063.3869999999997"/>
    <n v="2747.902"/>
    <n v="1432.4169999999999"/>
    <n v="760.05799999999999"/>
    <x v="79"/>
    <s v="West Virginia, 2010"/>
  </r>
  <r>
    <s v="Roane County"/>
    <s v="West Virginia"/>
    <n v="2010"/>
    <n v="15116"/>
    <n v="7490"/>
    <n v="7626"/>
    <n v="861.61199999999997"/>
    <n v="1844.152"/>
    <n v="1632.5279999999998"/>
    <n v="1677.876"/>
    <n v="1965.08"/>
    <n v="2418.56"/>
    <n v="2206.9359999999997"/>
    <n v="1451.136"/>
    <n v="786.03199999999993"/>
    <n v="256.97199999999998"/>
    <x v="79"/>
    <s v="West Virginia, 2010"/>
  </r>
  <r>
    <s v="Summers County"/>
    <s v="West Virginia"/>
    <n v="2010"/>
    <n v="13847"/>
    <n v="6262"/>
    <n v="7585"/>
    <n v="636.96199999999999"/>
    <n v="1370.8530000000001"/>
    <n v="1398.547"/>
    <n v="1675.4870000000001"/>
    <n v="1813.9569999999999"/>
    <n v="2215.52"/>
    <n v="2063.203"/>
    <n v="1412.394"/>
    <n v="913.90200000000004"/>
    <n v="318.48099999999999"/>
    <x v="79"/>
    <s v="West Virginia, 2010"/>
  </r>
  <r>
    <s v="Taylor County"/>
    <s v="West Virginia"/>
    <n v="2010"/>
    <n v="16732"/>
    <n v="8357"/>
    <n v="8375"/>
    <n v="920.26"/>
    <n v="1974.376"/>
    <n v="1857.252"/>
    <n v="1991.1080000000002"/>
    <n v="2342.48"/>
    <n v="2626.924"/>
    <n v="2258.8200000000002"/>
    <n v="1438.952"/>
    <n v="936.99199999999996"/>
    <n v="368.10399999999998"/>
    <x v="79"/>
    <s v="West Virginia, 2010"/>
  </r>
  <r>
    <s v="Tucker County"/>
    <s v="West Virginia"/>
    <n v="2010"/>
    <n v="7137"/>
    <n v="3558"/>
    <n v="3579"/>
    <n v="342.57600000000002"/>
    <n v="770.79600000000005"/>
    <n v="777.93299999999999"/>
    <n v="678.0150000000001"/>
    <n v="949.221"/>
    <n v="1077.6869999999999"/>
    <n v="1113.3719999999998"/>
    <n v="820.755"/>
    <n v="478.17899999999997"/>
    <n v="128.46600000000001"/>
    <x v="79"/>
    <s v="West Virginia, 2010"/>
  </r>
  <r>
    <s v="Upshur County"/>
    <s v="West Virginia"/>
    <n v="2010"/>
    <n v="23984"/>
    <n v="11780"/>
    <n v="12204"/>
    <n v="1343.104"/>
    <n v="2662.2240000000002"/>
    <n v="3693.5360000000001"/>
    <n v="2494.3360000000002"/>
    <n v="3045.9679999999998"/>
    <n v="3573.616"/>
    <n v="3237.84"/>
    <n v="2230.5120000000002"/>
    <n v="1271.152"/>
    <n v="431.71199999999999"/>
    <x v="79"/>
    <s v="West Virginia, 2010"/>
  </r>
  <r>
    <s v="Webster County"/>
    <s v="West Virginia"/>
    <n v="2010"/>
    <n v="9247"/>
    <n v="4607"/>
    <n v="4640"/>
    <n v="527.07899999999995"/>
    <n v="1035.664"/>
    <n v="1054.1579999999999"/>
    <n v="980.18200000000002"/>
    <n v="1183.616"/>
    <n v="1442.5319999999999"/>
    <n v="1424.038"/>
    <n v="906.20600000000002"/>
    <n v="527.07899999999995"/>
    <n v="175.69300000000001"/>
    <x v="79"/>
    <s v="West Virginia, 2010"/>
  </r>
  <r>
    <s v="Wirt County"/>
    <s v="West Virginia"/>
    <n v="2010"/>
    <n v="5753"/>
    <n v="2934"/>
    <n v="2819"/>
    <n v="287.64999999999998"/>
    <n v="719.125"/>
    <n v="581.053"/>
    <n v="661.59500000000003"/>
    <n v="811.173"/>
    <n v="1001.022"/>
    <n v="822.67899999999997"/>
    <n v="535.029"/>
    <n v="287.64999999999998"/>
    <n v="40.271000000000001"/>
    <x v="79"/>
    <s v="West Virginia, 2010"/>
  </r>
  <r>
    <s v="Wood County"/>
    <s v="West Virginia"/>
    <n v="2010"/>
    <n v="86731"/>
    <n v="41618"/>
    <n v="45113"/>
    <n v="5030.3980000000001"/>
    <n v="10494.451000000001"/>
    <n v="10060.795999999998"/>
    <n v="10060.796"/>
    <n v="11621.954000000002"/>
    <n v="13443.305"/>
    <n v="11535.223"/>
    <n v="7805.7900000000009"/>
    <n v="4510.0119999999997"/>
    <n v="2081.5439999999999"/>
    <x v="79"/>
    <s v="West Virginia, 2010"/>
  </r>
  <r>
    <s v="Wyoming County"/>
    <s v="West Virginia"/>
    <n v="2010"/>
    <n v="23993"/>
    <n v="11958"/>
    <n v="12035"/>
    <n v="1391.5940000000001"/>
    <n v="2879.16"/>
    <n v="2759.1949999999997"/>
    <n v="2735.2020000000002"/>
    <n v="3071.1040000000003"/>
    <n v="3910.8590000000004"/>
    <n v="3694.9219999999996"/>
    <n v="2039.4050000000002"/>
    <n v="1271.6289999999999"/>
    <n v="263.923"/>
    <x v="79"/>
    <s v="West Virginia, 2010"/>
  </r>
  <r>
    <s v="Adams County"/>
    <s v="Wisconsin"/>
    <n v="2010"/>
    <n v="21044"/>
    <n v="11316"/>
    <n v="9728"/>
    <n v="862.80399999999997"/>
    <n v="2041.268"/>
    <n v="1957.0920000000001"/>
    <n v="2125.444"/>
    <n v="2567.3679999999999"/>
    <n v="3430.172"/>
    <n v="3367.04"/>
    <n v="2883.0280000000002"/>
    <n v="1388.904"/>
    <n v="441.92399999999998"/>
    <x v="96"/>
    <s v="Wisconsin, 2010"/>
  </r>
  <r>
    <s v="Ashland County"/>
    <s v="Wisconsin"/>
    <n v="2010"/>
    <n v="16212"/>
    <n v="8134"/>
    <n v="8078"/>
    <n v="988.93200000000002"/>
    <n v="2075.136"/>
    <n v="2366.9520000000002"/>
    <n v="1799.5319999999999"/>
    <n v="1929.2280000000001"/>
    <n v="2529.0720000000001"/>
    <n v="1945.44"/>
    <n v="1313.172"/>
    <n v="924.08400000000006"/>
    <n v="389.08800000000002"/>
    <x v="96"/>
    <s v="Wisconsin, 2010"/>
  </r>
  <r>
    <s v="Barron County"/>
    <s v="Wisconsin"/>
    <n v="2010"/>
    <n v="45915"/>
    <n v="22901"/>
    <n v="23014"/>
    <n v="2800.8150000000001"/>
    <n v="5647.5450000000001"/>
    <n v="5463.8850000000002"/>
    <n v="4958.82"/>
    <n v="5739.375"/>
    <n v="7162.74"/>
    <n v="6060.7800000000007"/>
    <n v="4040.52"/>
    <n v="2754.8999999999996"/>
    <n v="1239.7049999999999"/>
    <x v="96"/>
    <s v="Wisconsin, 2010"/>
  </r>
  <r>
    <s v="Bayfield County"/>
    <s v="Wisconsin"/>
    <n v="2010"/>
    <n v="15114"/>
    <n v="7709"/>
    <n v="7405"/>
    <n v="665.01599999999996"/>
    <n v="1632.3119999999999"/>
    <n v="1420.7159999999999"/>
    <n v="1224.2339999999999"/>
    <n v="1813.68"/>
    <n v="2735.634"/>
    <n v="2660.0640000000003"/>
    <n v="1768.3380000000002"/>
    <n v="831.27"/>
    <n v="362.73599999999999"/>
    <x v="96"/>
    <s v="Wisconsin, 2010"/>
  </r>
  <r>
    <s v="Brown County"/>
    <s v="Wisconsin"/>
    <n v="2010"/>
    <n v="244376"/>
    <n v="120913"/>
    <n v="123463"/>
    <n v="16861.944"/>
    <n v="33968.263999999996"/>
    <n v="35678.896000000001"/>
    <n v="32746.383999999998"/>
    <n v="34457.016000000003"/>
    <n v="36900.775999999998"/>
    <n v="26148.232"/>
    <n v="13929.432000000001"/>
    <n v="9286.2880000000005"/>
    <n v="4154.3919999999998"/>
    <x v="96"/>
    <s v="Wisconsin, 2010"/>
  </r>
  <r>
    <s v="Buffalo County"/>
    <s v="Wisconsin"/>
    <n v="2010"/>
    <n v="13744"/>
    <n v="6911"/>
    <n v="6833"/>
    <n v="797.15200000000004"/>
    <n v="1718"/>
    <n v="1580.56"/>
    <n v="1346.912"/>
    <n v="1786.72"/>
    <n v="2254.0160000000001"/>
    <n v="1814.2080000000001"/>
    <n v="1264.4479999999999"/>
    <n v="852.12800000000004"/>
    <n v="302.36799999999999"/>
    <x v="96"/>
    <s v="Wisconsin, 2010"/>
  </r>
  <r>
    <s v="Calumet County"/>
    <s v="Wisconsin"/>
    <n v="2010"/>
    <n v="47902"/>
    <n v="24037"/>
    <n v="23865"/>
    <n v="3305.2379999999998"/>
    <n v="7520.6139999999996"/>
    <n v="5412.9259999999995"/>
    <n v="5939.848"/>
    <n v="7616.4179999999997"/>
    <n v="7760.1239999999998"/>
    <n v="5125.5140000000001"/>
    <n v="2778.3159999999998"/>
    <n v="1916.08"/>
    <n v="622.726"/>
    <x v="96"/>
    <s v="Wisconsin, 2010"/>
  </r>
  <r>
    <s v="Chippewa County"/>
    <s v="Wisconsin"/>
    <n v="2010"/>
    <n v="61466"/>
    <n v="31525"/>
    <n v="29941"/>
    <n v="3933.8240000000001"/>
    <n v="7990.58"/>
    <n v="7498.8520000000008"/>
    <n v="7560.3179999999993"/>
    <n v="8297.91"/>
    <n v="9834.56"/>
    <n v="7437.3860000000004"/>
    <n v="4548.4840000000004"/>
    <n v="2827.4360000000001"/>
    <n v="1475.184"/>
    <x v="96"/>
    <s v="Wisconsin, 2010"/>
  </r>
  <r>
    <s v="Clark County"/>
    <s v="Wisconsin"/>
    <n v="2010"/>
    <n v="34552"/>
    <n v="17518"/>
    <n v="17034"/>
    <n v="2902.3679999999999"/>
    <n v="5493.768"/>
    <n v="4353.5519999999997"/>
    <n v="3662.5119999999997"/>
    <n v="4146.24"/>
    <n v="4906.384"/>
    <n v="3627.96"/>
    <n v="2556.848"/>
    <n v="1900.36"/>
    <n v="967.45600000000002"/>
    <x v="96"/>
    <s v="Wisconsin, 2010"/>
  </r>
  <r>
    <s v="Columbia County"/>
    <s v="Wisconsin"/>
    <n v="2010"/>
    <n v="56350"/>
    <n v="28581"/>
    <n v="27769"/>
    <n v="3381"/>
    <n v="7381.85"/>
    <n v="6480.25"/>
    <n v="6649.2999999999993"/>
    <n v="8170.75"/>
    <n v="9297.75"/>
    <n v="6931.05"/>
    <n v="4113.55"/>
    <n v="2817.5"/>
    <n v="1127"/>
    <x v="96"/>
    <s v="Wisconsin, 2010"/>
  </r>
  <r>
    <s v="Crawford County"/>
    <s v="Wisconsin"/>
    <n v="2010"/>
    <n v="16801"/>
    <n v="8731"/>
    <n v="8070"/>
    <n v="957.65700000000004"/>
    <n v="2116.9259999999999"/>
    <n v="2016.12"/>
    <n v="1629.6970000000001"/>
    <n v="1999.319"/>
    <n v="2688.16"/>
    <n v="2385.7420000000002"/>
    <n v="1629.6970000000001"/>
    <n v="991.25900000000001"/>
    <n v="403.22399999999999"/>
    <x v="96"/>
    <s v="Wisconsin, 2010"/>
  </r>
  <r>
    <s v="Dane County"/>
    <s v="Wisconsin"/>
    <n v="2010"/>
    <n v="477748"/>
    <n v="236390"/>
    <n v="241358"/>
    <n v="29620.376"/>
    <n v="56852.012000000002"/>
    <n v="83128.152000000002"/>
    <n v="74050.94"/>
    <n v="66406.972000000009"/>
    <n v="68317.964000000007"/>
    <n v="52074.531999999999"/>
    <n v="23887.4"/>
    <n v="16243.432000000001"/>
    <n v="7166.22"/>
    <x v="96"/>
    <s v="Wisconsin, 2010"/>
  </r>
  <r>
    <s v="Dodge County"/>
    <s v="Wisconsin"/>
    <n v="2010"/>
    <n v="88935"/>
    <n v="46882"/>
    <n v="42053"/>
    <n v="5069.2950000000001"/>
    <n v="11116.875"/>
    <n v="10850.07"/>
    <n v="11205.810000000001"/>
    <n v="13073.445"/>
    <n v="14763.21"/>
    <n v="10049.654999999999"/>
    <n v="6314.3850000000002"/>
    <n v="4357.8150000000005"/>
    <n v="2134.44"/>
    <x v="96"/>
    <s v="Wisconsin, 2010"/>
  </r>
  <r>
    <s v="Door County"/>
    <s v="Wisconsin"/>
    <n v="2010"/>
    <n v="27959"/>
    <n v="13814"/>
    <n v="14145"/>
    <n v="1230.1959999999999"/>
    <n v="2795.8999999999996"/>
    <n v="2628.1460000000002"/>
    <n v="2516.31"/>
    <n v="3215.2849999999999"/>
    <n v="4864.866"/>
    <n v="4725.0709999999999"/>
    <n v="3131.4079999999999"/>
    <n v="2180.8020000000001"/>
    <n v="671.01599999999996"/>
    <x v="96"/>
    <s v="Wisconsin, 2010"/>
  </r>
  <r>
    <s v="Douglas County"/>
    <s v="Wisconsin"/>
    <n v="2010"/>
    <n v="43907"/>
    <n v="21971"/>
    <n v="21936"/>
    <n v="2546.6060000000002"/>
    <n v="5312.7469999999994"/>
    <n v="6103.0730000000003"/>
    <n v="5532.2819999999992"/>
    <n v="5532.2820000000002"/>
    <n v="7112.9339999999993"/>
    <n v="5576.1890000000003"/>
    <n v="3205.2110000000002"/>
    <n v="2107.5360000000001"/>
    <n v="834.23299999999995"/>
    <x v="96"/>
    <s v="Wisconsin, 2010"/>
  </r>
  <r>
    <s v="Eau Claire County"/>
    <s v="Wisconsin"/>
    <n v="2010"/>
    <n v="97381"/>
    <n v="47675"/>
    <n v="49706"/>
    <n v="5648.098"/>
    <n v="11490.957999999999"/>
    <n v="21326.438999999998"/>
    <n v="12075.244000000001"/>
    <n v="11490.957999999999"/>
    <n v="12951.673000000001"/>
    <n v="10809.290999999999"/>
    <n v="5745.4789999999994"/>
    <n v="4187.3829999999998"/>
    <n v="1947.62"/>
    <x v="96"/>
    <s v="Wisconsin, 2010"/>
  </r>
  <r>
    <s v="Florence County"/>
    <s v="Wisconsin"/>
    <n v="2010"/>
    <n v="4587"/>
    <n v="2381"/>
    <n v="2206"/>
    <n v="206.41499999999999"/>
    <n v="490.80900000000003"/>
    <n v="467.87400000000002"/>
    <n v="362.37299999999999"/>
    <n v="591.72299999999996"/>
    <n v="899.05199999999991"/>
    <n v="688.05"/>
    <n v="472.46100000000001"/>
    <n v="298.15499999999997"/>
    <n v="114.675"/>
    <x v="96"/>
    <s v="Wisconsin, 2010"/>
  </r>
  <r>
    <s v="Fond du Lac County"/>
    <s v="Wisconsin"/>
    <n v="2010"/>
    <n v="100919"/>
    <n v="49529"/>
    <n v="51390"/>
    <n v="5954.2209999999995"/>
    <n v="13018.550999999999"/>
    <n v="13422.226999999999"/>
    <n v="11807.523000000001"/>
    <n v="13926.822"/>
    <n v="15642.445"/>
    <n v="12211.199000000001"/>
    <n v="7064.33"/>
    <n v="5247.7880000000005"/>
    <n v="2422.056"/>
    <x v="96"/>
    <s v="Wisconsin, 2010"/>
  </r>
  <r>
    <s v="Forest County"/>
    <s v="Wisconsin"/>
    <n v="2010"/>
    <n v="9534"/>
    <n v="4906"/>
    <n v="4628"/>
    <n v="486.23399999999998"/>
    <n v="1163.1480000000001"/>
    <n v="1268.0219999999999"/>
    <n v="896.19600000000003"/>
    <n v="1134.546"/>
    <n v="1411.0319999999999"/>
    <n v="1258.4879999999998"/>
    <n v="1058.2739999999999"/>
    <n v="648.31200000000001"/>
    <n v="209.74799999999999"/>
    <x v="96"/>
    <s v="Wisconsin, 2010"/>
  </r>
  <r>
    <s v="Grant County"/>
    <s v="Wisconsin"/>
    <n v="2010"/>
    <n v="50716"/>
    <n v="26337"/>
    <n v="24379"/>
    <n v="2840.096"/>
    <n v="5984.4879999999994"/>
    <n v="10751.791999999999"/>
    <n v="5122.3159999999998"/>
    <n v="5528.0439999999999"/>
    <n v="7100.24"/>
    <n v="5528.0439999999999"/>
    <n v="3854.4160000000002"/>
    <n v="2992.2439999999997"/>
    <n v="1014.32"/>
    <x v="96"/>
    <s v="Wisconsin, 2010"/>
  </r>
  <r>
    <s v="Green County"/>
    <s v="Wisconsin"/>
    <n v="2010"/>
    <n v="36448"/>
    <n v="18032"/>
    <n v="18416"/>
    <n v="2405.5680000000002"/>
    <n v="4920.4799999999996"/>
    <n v="4082.1760000000004"/>
    <n v="3972.8319999999999"/>
    <n v="5175.616"/>
    <n v="6050.3680000000004"/>
    <n v="4483.1039999999994"/>
    <n v="2624.2559999999999"/>
    <n v="1858.848"/>
    <n v="874.75199999999995"/>
    <x v="96"/>
    <s v="Wisconsin, 2010"/>
  </r>
  <r>
    <s v="Iron County"/>
    <s v="Wisconsin"/>
    <n v="2010"/>
    <n v="6075"/>
    <n v="3067"/>
    <n v="3008"/>
    <n v="200.47499999999999"/>
    <n v="589.27500000000009"/>
    <n v="546.75"/>
    <n v="443.47500000000002"/>
    <n v="741.15000000000009"/>
    <n v="1057.0500000000002"/>
    <n v="1014.525"/>
    <n v="704.7"/>
    <n v="504.22500000000002"/>
    <n v="273.375"/>
    <x v="96"/>
    <s v="Wisconsin, 2010"/>
  </r>
  <r>
    <s v="Jackson County"/>
    <s v="Wisconsin"/>
    <n v="2010"/>
    <n v="20284"/>
    <n v="10711"/>
    <n v="9573"/>
    <n v="1196.7560000000001"/>
    <n v="2576.0680000000002"/>
    <n v="2434.08"/>
    <n v="2413.7960000000003"/>
    <n v="2819.4759999999997"/>
    <n v="3123.7359999999999"/>
    <n v="2555.7840000000001"/>
    <n v="1744.424"/>
    <n v="1095.336"/>
    <n v="324.54399999999998"/>
    <x v="96"/>
    <s v="Wisconsin, 2010"/>
  </r>
  <r>
    <s v="Jefferson County"/>
    <s v="Wisconsin"/>
    <n v="2010"/>
    <n v="82778"/>
    <n v="41034"/>
    <n v="41744"/>
    <n v="5297.7920000000004"/>
    <n v="11092.252"/>
    <n v="12002.810000000001"/>
    <n v="10181.694"/>
    <n v="11506.142"/>
    <n v="12416.7"/>
    <n v="9685.0260000000017"/>
    <n v="5794.46"/>
    <n v="3393.8980000000001"/>
    <n v="1572.7819999999999"/>
    <x v="96"/>
    <s v="Wisconsin, 2010"/>
  </r>
  <r>
    <s v="Juneau County"/>
    <s v="Wisconsin"/>
    <n v="2010"/>
    <n v="26733"/>
    <n v="13735"/>
    <n v="12998"/>
    <n v="1443.5820000000001"/>
    <n v="3448.5569999999998"/>
    <n v="3154.4940000000001"/>
    <n v="2753.4989999999998"/>
    <n v="3502.0230000000001"/>
    <n v="4330.7460000000001"/>
    <n v="3475.29"/>
    <n v="2486.1689999999999"/>
    <n v="1630.7130000000002"/>
    <n v="534.66"/>
    <x v="96"/>
    <s v="Wisconsin, 2010"/>
  </r>
  <r>
    <s v="Kenosha County"/>
    <s v="Wisconsin"/>
    <n v="2010"/>
    <n v="164328"/>
    <n v="81360"/>
    <n v="82968"/>
    <n v="11009.976000000001"/>
    <n v="24156.216"/>
    <n v="23827.559999999998"/>
    <n v="20869.655999999999"/>
    <n v="24320.544000000002"/>
    <n v="25306.512000000002"/>
    <n v="16597.128000000001"/>
    <n v="9038.0400000000009"/>
    <n v="6737.4480000000003"/>
    <n v="2464.92"/>
    <x v="96"/>
    <s v="Wisconsin, 2010"/>
  </r>
  <r>
    <s v="Kewaunee County"/>
    <s v="Wisconsin"/>
    <n v="2010"/>
    <n v="20642"/>
    <n v="10413"/>
    <n v="10229"/>
    <n v="1217.8779999999999"/>
    <n v="2848.596"/>
    <n v="2373.83"/>
    <n v="2229.3360000000002"/>
    <n v="2786.67"/>
    <n v="3261.4359999999997"/>
    <n v="2621.5340000000001"/>
    <n v="1630.7179999999998"/>
    <n v="1279.8040000000001"/>
    <n v="433.48200000000003"/>
    <x v="96"/>
    <s v="Wisconsin, 2010"/>
  </r>
  <r>
    <s v="La Crosse County"/>
    <s v="Wisconsin"/>
    <n v="2010"/>
    <n v="112819"/>
    <n v="55045"/>
    <n v="57774"/>
    <n v="6543.5020000000004"/>
    <n v="13425.460999999999"/>
    <n v="22450.981"/>
    <n v="13763.918"/>
    <n v="13538.279999999999"/>
    <n v="15907.478999999999"/>
    <n v="12410.09"/>
    <n v="7220.4160000000002"/>
    <n v="5189.674"/>
    <n v="2594.837"/>
    <x v="96"/>
    <s v="Wisconsin, 2010"/>
  </r>
  <r>
    <s v="Lafayette County"/>
    <s v="Wisconsin"/>
    <n v="2010"/>
    <n v="16775"/>
    <n v="8552"/>
    <n v="8223"/>
    <n v="1140.7"/>
    <n v="2382.0500000000002"/>
    <n v="2130.4250000000002"/>
    <n v="1711.05"/>
    <n v="2096.875"/>
    <n v="2767.875"/>
    <n v="1912.3500000000001"/>
    <n v="1325.2249999999999"/>
    <n v="989.72500000000002"/>
    <n v="318.72500000000002"/>
    <x v="96"/>
    <s v="Wisconsin, 2010"/>
  </r>
  <r>
    <s v="Langlade County"/>
    <s v="Wisconsin"/>
    <n v="2010"/>
    <n v="20218"/>
    <n v="10121"/>
    <n v="10097"/>
    <n v="1010.9"/>
    <n v="2507.0320000000002"/>
    <n v="2244.1979999999999"/>
    <n v="1900.492"/>
    <n v="2527.25"/>
    <n v="3315.752"/>
    <n v="2790.0839999999998"/>
    <n v="2062.2359999999999"/>
    <n v="1314.17"/>
    <n v="606.54"/>
    <x v="96"/>
    <s v="Wisconsin, 2010"/>
  </r>
  <r>
    <s v="Manitowoc County"/>
    <s v="Wisconsin"/>
    <n v="2010"/>
    <n v="81678"/>
    <n v="40385"/>
    <n v="41293"/>
    <n v="4573.9679999999998"/>
    <n v="10536.462"/>
    <n v="10128.072"/>
    <n v="8249.478000000001"/>
    <n v="10944.851999999999"/>
    <n v="13640.225999999999"/>
    <n v="10209.75"/>
    <n v="6452.5619999999999"/>
    <n v="4900.68"/>
    <n v="2041.95"/>
    <x v="96"/>
    <s v="Wisconsin, 2010"/>
  </r>
  <r>
    <s v="Marathon County"/>
    <s v="Wisconsin"/>
    <n v="2010"/>
    <n v="132644"/>
    <n v="66422"/>
    <n v="66222"/>
    <n v="8489.2160000000003"/>
    <n v="18304.872000000003"/>
    <n v="16978.432000000001"/>
    <n v="15651.992"/>
    <n v="18570.16"/>
    <n v="20825.108"/>
    <n v="15519.348000000002"/>
    <n v="9285.08"/>
    <n v="6366.9120000000003"/>
    <n v="2652.88"/>
    <x v="96"/>
    <s v="Wisconsin, 2010"/>
  </r>
  <r>
    <s v="Marinette County"/>
    <s v="Wisconsin"/>
    <n v="2010"/>
    <n v="42019"/>
    <n v="20864"/>
    <n v="21155"/>
    <n v="2058.931"/>
    <n v="4832.1849999999995"/>
    <n v="5084.299"/>
    <n v="4159.8809999999994"/>
    <n v="4916.223"/>
    <n v="7059.192"/>
    <n v="5882.66"/>
    <n v="4159.8810000000003"/>
    <n v="2605.1779999999999"/>
    <n v="1176.5319999999999"/>
    <x v="96"/>
    <s v="Wisconsin, 2010"/>
  </r>
  <r>
    <s v="Marquette County"/>
    <s v="Wisconsin"/>
    <n v="2010"/>
    <n v="15421"/>
    <n v="7812"/>
    <n v="7609"/>
    <n v="832.73400000000004"/>
    <n v="1727.152"/>
    <n v="1588.3630000000001"/>
    <n v="1279.943"/>
    <n v="1881.3620000000001"/>
    <n v="2667.8330000000001"/>
    <n v="2297.7290000000003"/>
    <n v="1757.9940000000001"/>
    <n v="1079.47"/>
    <n v="308.42"/>
    <x v="96"/>
    <s v="Wisconsin, 2010"/>
  </r>
  <r>
    <s v="Milwaukee County"/>
    <s v="Wisconsin"/>
    <n v="2010"/>
    <n v="937616"/>
    <n v="452461"/>
    <n v="485155"/>
    <n v="67508.351999999999"/>
    <n v="127515.776"/>
    <n v="145330.47999999998"/>
    <n v="143455.24799999999"/>
    <n v="121890.08"/>
    <n v="128453.39199999999"/>
    <n v="93761.600000000006"/>
    <n v="50631.263999999996"/>
    <n v="41255.103999999999"/>
    <n v="17814.704000000002"/>
    <x v="96"/>
    <s v="Wisconsin, 2010"/>
  </r>
  <r>
    <s v="Monroe County"/>
    <s v="Wisconsin"/>
    <n v="2010"/>
    <n v="44053"/>
    <n v="22174"/>
    <n v="21879"/>
    <n v="3171.8159999999998"/>
    <n v="6387.6849999999995"/>
    <n v="5506.625"/>
    <n v="5022.0419999999995"/>
    <n v="5859.049"/>
    <n v="6740.1090000000004"/>
    <n v="5330.4130000000005"/>
    <n v="3127.7629999999999"/>
    <n v="2158.5969999999998"/>
    <n v="792.95399999999995"/>
    <x v="96"/>
    <s v="Wisconsin, 2010"/>
  </r>
  <r>
    <s v="Oconto County"/>
    <s v="Wisconsin"/>
    <n v="2010"/>
    <n v="37737"/>
    <n v="19229"/>
    <n v="18508"/>
    <n v="2075.5349999999999"/>
    <n v="4830.3359999999993"/>
    <n v="4188.8069999999998"/>
    <n v="3811.4369999999999"/>
    <n v="5283.18"/>
    <n v="6679.4490000000005"/>
    <n v="4981.2839999999997"/>
    <n v="3358.5929999999998"/>
    <n v="1886.85"/>
    <n v="641.529"/>
    <x v="96"/>
    <s v="Wisconsin, 2010"/>
  </r>
  <r>
    <s v="Oneida County"/>
    <s v="Wisconsin"/>
    <n v="2010"/>
    <n v="36379"/>
    <n v="18189"/>
    <n v="18190"/>
    <n v="1673.434"/>
    <n v="3710.6579999999994"/>
    <n v="3892.5529999999999"/>
    <n v="3164.973"/>
    <n v="4474.6170000000002"/>
    <n v="6402.7039999999997"/>
    <n v="5493.2290000000003"/>
    <n v="4147.2060000000001"/>
    <n v="2582.9089999999997"/>
    <n v="873.096"/>
    <x v="96"/>
    <s v="Wisconsin, 2010"/>
  </r>
  <r>
    <s v="Outagamie County"/>
    <s v="Wisconsin"/>
    <n v="2010"/>
    <n v="174457"/>
    <n v="86963"/>
    <n v="87494"/>
    <n v="11688.619000000001"/>
    <n v="24947.351000000002"/>
    <n v="23726.152000000002"/>
    <n v="23028.324000000001"/>
    <n v="25296.264999999999"/>
    <n v="27389.749000000003"/>
    <n v="18317.985000000001"/>
    <n v="10292.963"/>
    <n v="6978.2800000000007"/>
    <n v="2791.3119999999999"/>
    <x v="96"/>
    <s v="Wisconsin, 2010"/>
  </r>
  <r>
    <s v="Ozaukee County"/>
    <s v="Wisconsin"/>
    <n v="2010"/>
    <n v="85945"/>
    <n v="42094"/>
    <n v="43851"/>
    <n v="4641.03"/>
    <n v="12032.3"/>
    <n v="10743.125"/>
    <n v="7563.16"/>
    <n v="11688.52"/>
    <n v="15212.264999999999"/>
    <n v="11602.575000000001"/>
    <n v="6445.875"/>
    <n v="4383.1949999999997"/>
    <n v="1804.845"/>
    <x v="96"/>
    <s v="Wisconsin, 2010"/>
  </r>
  <r>
    <s v="Pepin County"/>
    <s v="Wisconsin"/>
    <n v="2010"/>
    <n v="7517"/>
    <n v="3800"/>
    <n v="3717"/>
    <n v="458.53699999999998"/>
    <n v="977.21"/>
    <n v="856.93799999999999"/>
    <n v="766.73400000000004"/>
    <n v="954.65900000000011"/>
    <n v="1210.2370000000001"/>
    <n v="984.72700000000009"/>
    <n v="638.94499999999994"/>
    <n v="405.91800000000001"/>
    <n v="248.06100000000001"/>
    <x v="96"/>
    <s v="Wisconsin, 2010"/>
  </r>
  <r>
    <s v="Pierce County"/>
    <s v="Wisconsin"/>
    <n v="2010"/>
    <n v="40530"/>
    <n v="20197"/>
    <n v="20333"/>
    <n v="2310.21"/>
    <n v="4985.1900000000005"/>
    <n v="8754.48"/>
    <n v="4579.8899999999994"/>
    <n v="5309.43"/>
    <n v="6160.5599999999995"/>
    <n v="4296.18"/>
    <n v="2188.62"/>
    <n v="1296.96"/>
    <n v="567.41999999999996"/>
    <x v="96"/>
    <s v="Wisconsin, 2010"/>
  </r>
  <r>
    <s v="Polk County"/>
    <s v="Wisconsin"/>
    <n v="2010"/>
    <n v="44310"/>
    <n v="22174"/>
    <n v="22136"/>
    <n v="2702.91"/>
    <n v="5804.6100000000006"/>
    <n v="5095.6499999999996"/>
    <n v="4696.8600000000006"/>
    <n v="5981.85"/>
    <n v="7311.15"/>
    <n v="5848.92"/>
    <n v="3677.73"/>
    <n v="2259.81"/>
    <n v="974.82"/>
    <x v="96"/>
    <s v="Wisconsin, 2010"/>
  </r>
  <r>
    <s v="Portage County"/>
    <s v="Wisconsin"/>
    <n v="2010"/>
    <n v="69437"/>
    <n v="34603"/>
    <n v="34834"/>
    <n v="3819.0349999999999"/>
    <n v="8263.0030000000006"/>
    <n v="14373.459000000001"/>
    <n v="7915.8180000000002"/>
    <n v="8540.7510000000002"/>
    <n v="10276.675999999999"/>
    <n v="7707.5069999999996"/>
    <n v="4443.9679999999998"/>
    <n v="2846.9170000000004"/>
    <n v="1249.866"/>
    <x v="96"/>
    <s v="Wisconsin, 2010"/>
  </r>
  <r>
    <s v="Price County"/>
    <s v="Wisconsin"/>
    <n v="2010"/>
    <n v="14452"/>
    <n v="7312"/>
    <n v="7140"/>
    <n v="635.88800000000003"/>
    <n v="1604.172"/>
    <n v="1416.296"/>
    <n v="1213.9680000000001"/>
    <n v="1806.5"/>
    <n v="2558.0039999999999"/>
    <n v="2268.9639999999999"/>
    <n v="1488.556"/>
    <n v="1069.4480000000001"/>
    <n v="375.75200000000001"/>
    <x v="96"/>
    <s v="Wisconsin, 2010"/>
  </r>
  <r>
    <s v="Racine County"/>
    <s v="Wisconsin"/>
    <n v="2010"/>
    <n v="194736"/>
    <n v="96394"/>
    <n v="98342"/>
    <n v="12852.575999999999"/>
    <n v="27263.040000000001"/>
    <n v="24731.472000000002"/>
    <n v="23563.056"/>
    <n v="27263.040000000001"/>
    <n v="31741.968000000001"/>
    <n v="22394.639999999999"/>
    <n v="12463.103999999999"/>
    <n v="8568.384"/>
    <n v="3505.248"/>
    <x v="96"/>
    <s v="Wisconsin, 2010"/>
  </r>
  <r>
    <s v="Rock County"/>
    <s v="Wisconsin"/>
    <n v="2010"/>
    <n v="159964"/>
    <n v="78654"/>
    <n v="81310"/>
    <n v="10557.624"/>
    <n v="22874.851999999999"/>
    <n v="21595.14"/>
    <n v="19835.536"/>
    <n v="22394.959999999999"/>
    <n v="23994.6"/>
    <n v="17915.968000000001"/>
    <n v="11037.516"/>
    <n v="7518.308"/>
    <n v="2559.424"/>
    <x v="96"/>
    <s v="Wisconsin, 2010"/>
  </r>
  <r>
    <s v="Rusk County"/>
    <s v="Wisconsin"/>
    <n v="2010"/>
    <n v="14855"/>
    <n v="7387"/>
    <n v="7468"/>
    <n v="831.88"/>
    <n v="1856.875"/>
    <n v="1619.1949999999999"/>
    <n v="1277.53"/>
    <n v="1797.4549999999999"/>
    <n v="2465.9299999999998"/>
    <n v="2079.6999999999998"/>
    <n v="1485.5"/>
    <n v="1010.14"/>
    <n v="415.94"/>
    <x v="96"/>
    <s v="Wisconsin, 2010"/>
  </r>
  <r>
    <s v="St. Croix County"/>
    <s v="Wisconsin"/>
    <n v="2010"/>
    <n v="82636"/>
    <n v="41494"/>
    <n v="41142"/>
    <n v="6197.7"/>
    <n v="12725.944"/>
    <n v="9337.8680000000004"/>
    <n v="11569.04"/>
    <n v="12891.216"/>
    <n v="13139.124"/>
    <n v="8676.7799999999988"/>
    <n v="4214.4359999999997"/>
    <n v="2479.08"/>
    <n v="1156.904"/>
    <x v="96"/>
    <s v="Wisconsin, 2010"/>
  </r>
  <r>
    <s v="Sauk County"/>
    <s v="Wisconsin"/>
    <n v="2010"/>
    <n v="60957"/>
    <n v="30461"/>
    <n v="30496"/>
    <n v="3840.2910000000002"/>
    <n v="7985.3670000000002"/>
    <n v="7497.7110000000002"/>
    <n v="7436.7540000000008"/>
    <n v="8351.1090000000004"/>
    <n v="9448.3349999999991"/>
    <n v="7436.7539999999999"/>
    <n v="4510.8179999999993"/>
    <n v="3108.8069999999998"/>
    <n v="1341.0540000000001"/>
    <x v="96"/>
    <s v="Wisconsin, 2010"/>
  </r>
  <r>
    <s v="Sawyer County"/>
    <s v="Wisconsin"/>
    <n v="2010"/>
    <n v="16615"/>
    <n v="8372"/>
    <n v="8243"/>
    <n v="947.05499999999995"/>
    <n v="1844.2649999999999"/>
    <n v="1744.5749999999998"/>
    <n v="1478.7349999999999"/>
    <n v="1927.34"/>
    <n v="2758.09"/>
    <n v="2641.7849999999999"/>
    <n v="1910.7249999999999"/>
    <n v="1063.3600000000001"/>
    <n v="299.07"/>
    <x v="96"/>
    <s v="Wisconsin, 2010"/>
  </r>
  <r>
    <s v="Shawano County"/>
    <s v="Wisconsin"/>
    <n v="2010"/>
    <n v="41842"/>
    <n v="20890"/>
    <n v="20952"/>
    <n v="2468.6779999999999"/>
    <n v="5481.3019999999997"/>
    <n v="4895.5140000000001"/>
    <n v="4184.2"/>
    <n v="5564.9859999999999"/>
    <n v="6527.3520000000008"/>
    <n v="5272.0920000000006"/>
    <n v="3849.4639999999999"/>
    <n v="2510.52"/>
    <n v="1129.7339999999999"/>
    <x v="96"/>
    <s v="Wisconsin, 2010"/>
  </r>
  <r>
    <s v="Sheboygan County"/>
    <s v="Wisconsin"/>
    <n v="2010"/>
    <n v="115328"/>
    <n v="57956"/>
    <n v="57372"/>
    <n v="7150.3360000000002"/>
    <n v="15569.279999999999"/>
    <n v="14646.655999999999"/>
    <n v="13493.376"/>
    <n v="16145.919999999998"/>
    <n v="18337.152000000002"/>
    <n v="13839.36"/>
    <n v="7842.3040000000001"/>
    <n v="5766.4"/>
    <n v="2652.5439999999999"/>
    <x v="96"/>
    <s v="Wisconsin, 2010"/>
  </r>
  <r>
    <s v="Taylor County"/>
    <s v="Wisconsin"/>
    <n v="2010"/>
    <n v="20557"/>
    <n v="10491"/>
    <n v="10066"/>
    <n v="1295.0909999999999"/>
    <n v="2775.1949999999997"/>
    <n v="2446.2829999999999"/>
    <n v="2117.3710000000001"/>
    <n v="2672.41"/>
    <n v="3556.3609999999999"/>
    <n v="2343.4979999999996"/>
    <n v="1644.56"/>
    <n v="1151.192"/>
    <n v="555.03899999999999"/>
    <x v="96"/>
    <s v="Wisconsin, 2010"/>
  </r>
  <r>
    <s v="Trempealeau County"/>
    <s v="Wisconsin"/>
    <n v="2010"/>
    <n v="28523"/>
    <n v="14396"/>
    <n v="14127"/>
    <n v="1825.472"/>
    <n v="3850.6049999999996"/>
    <n v="3194.576"/>
    <n v="3337.1909999999998"/>
    <n v="3936.174"/>
    <n v="4364.0190000000002"/>
    <n v="3508.3289999999997"/>
    <n v="2224.7939999999999"/>
    <n v="1568.7650000000001"/>
    <n v="684.55200000000002"/>
    <x v="96"/>
    <s v="Wisconsin, 2010"/>
  </r>
  <r>
    <s v="Vilas County"/>
    <s v="Wisconsin"/>
    <n v="2010"/>
    <n v="21750"/>
    <n v="10995"/>
    <n v="10755"/>
    <n v="913.5"/>
    <n v="2131.5"/>
    <n v="1892.25"/>
    <n v="1848.75"/>
    <n v="2457.75"/>
    <n v="3501.75"/>
    <n v="3610.5"/>
    <n v="3023.25"/>
    <n v="1914"/>
    <n v="478.5"/>
    <x v="96"/>
    <s v="Wisconsin, 2010"/>
  </r>
  <r>
    <s v="Walworth County"/>
    <s v="Wisconsin"/>
    <n v="2010"/>
    <n v="101735"/>
    <n v="50896"/>
    <n v="50839"/>
    <n v="6409.3050000000003"/>
    <n v="13429.02"/>
    <n v="16481.07"/>
    <n v="11292.584999999999"/>
    <n v="13530.755000000001"/>
    <n v="15361.985000000001"/>
    <n v="11902.994999999999"/>
    <n v="6917.98"/>
    <n v="4374.6049999999996"/>
    <n v="2034.7"/>
    <x v="96"/>
    <s v="Wisconsin, 2010"/>
  </r>
  <r>
    <s v="Washburn County"/>
    <s v="Wisconsin"/>
    <n v="2010"/>
    <n v="16001"/>
    <n v="7937"/>
    <n v="8064"/>
    <n v="880.05499999999995"/>
    <n v="1792.1120000000001"/>
    <n v="1568.098"/>
    <n v="1408.0880000000002"/>
    <n v="1888.1179999999999"/>
    <n v="2592.1620000000003"/>
    <n v="2544.1590000000001"/>
    <n v="1552.097"/>
    <n v="944.05899999999997"/>
    <n v="816.05100000000004"/>
    <x v="96"/>
    <s v="Wisconsin, 2010"/>
  </r>
  <r>
    <s v="Washington County"/>
    <s v="Wisconsin"/>
    <n v="2010"/>
    <n v="130206"/>
    <n v="64551"/>
    <n v="65655"/>
    <n v="8202.9779999999992"/>
    <n v="18489.252"/>
    <n v="14713.277999999998"/>
    <n v="14192.454000000002"/>
    <n v="20181.93"/>
    <n v="22004.813999999998"/>
    <n v="15494.513999999999"/>
    <n v="8723.8019999999997"/>
    <n v="5338.4459999999999"/>
    <n v="2604.12"/>
    <x v="96"/>
    <s v="Wisconsin, 2010"/>
  </r>
  <r>
    <s v="Waukesha County"/>
    <s v="Wisconsin"/>
    <n v="2010"/>
    <n v="386130"/>
    <n v="189395"/>
    <n v="196735"/>
    <n v="22009.41"/>
    <n v="54830.460000000006"/>
    <n v="45563.34"/>
    <n v="38613"/>
    <n v="55216.59"/>
    <n v="67572.75"/>
    <n v="49810.770000000004"/>
    <n v="27029.1"/>
    <n v="18148.11"/>
    <n v="7722.6"/>
    <x v="96"/>
    <s v="Wisconsin, 2010"/>
  </r>
  <r>
    <s v="Waupaca County"/>
    <s v="Wisconsin"/>
    <n v="2010"/>
    <n v="52533"/>
    <n v="26485"/>
    <n v="26048"/>
    <n v="2941.848"/>
    <n v="6724.2240000000002"/>
    <n v="6041.2950000000001"/>
    <n v="5515.9650000000001"/>
    <n v="6934.3559999999998"/>
    <n v="8562.8790000000008"/>
    <n v="6566.625"/>
    <n v="4360.2389999999996"/>
    <n v="3204.5129999999999"/>
    <n v="1628.5229999999999"/>
    <x v="96"/>
    <s v="Wisconsin, 2010"/>
  </r>
  <r>
    <s v="Waushara County"/>
    <s v="Wisconsin"/>
    <n v="2010"/>
    <n v="24631"/>
    <n v="13001"/>
    <n v="11630"/>
    <n v="1206.9190000000001"/>
    <n v="2684.779"/>
    <n v="2610.886"/>
    <n v="2487.7309999999998"/>
    <n v="3152.768"/>
    <n v="4138.0079999999998"/>
    <n v="3596.1260000000002"/>
    <n v="2610.886"/>
    <n v="1650.277"/>
    <n v="517.25099999999998"/>
    <x v="96"/>
    <s v="Wisconsin, 2010"/>
  </r>
  <r>
    <s v="Winnebago County"/>
    <s v="Wisconsin"/>
    <n v="2010"/>
    <n v="165032"/>
    <n v="82984"/>
    <n v="82048"/>
    <n v="9736.8880000000008"/>
    <n v="20133.904000000002"/>
    <n v="25910.023999999998"/>
    <n v="21619.191999999999"/>
    <n v="22609.383999999998"/>
    <n v="25084.864000000001"/>
    <n v="18483.584000000003"/>
    <n v="10562.047999999999"/>
    <n v="7261.4079999999994"/>
    <n v="3795.7359999999999"/>
    <x v="96"/>
    <s v="Wisconsin, 2010"/>
  </r>
  <r>
    <s v="Wood County"/>
    <s v="Wisconsin"/>
    <n v="2010"/>
    <n v="74601"/>
    <n v="36725"/>
    <n v="37876"/>
    <n v="4401.4589999999998"/>
    <n v="9399.7260000000006"/>
    <n v="9101.3220000000001"/>
    <n v="8056.9080000000004"/>
    <n v="9698.130000000001"/>
    <n v="12309.165000000001"/>
    <n v="9250.5240000000013"/>
    <n v="6042.6810000000005"/>
    <n v="4774.4639999999999"/>
    <n v="1641.222"/>
    <x v="96"/>
    <s v="Wisconsin, 2010"/>
  </r>
  <r>
    <s v="Albany County"/>
    <s v="Wyoming"/>
    <n v="2010"/>
    <n v="34926"/>
    <n v="18293"/>
    <n v="16633"/>
    <n v="1816.152"/>
    <n v="2933.7839999999997"/>
    <n v="11595.432000000001"/>
    <n v="5273.826"/>
    <n v="3317.9700000000003"/>
    <n v="3702.1559999999999"/>
    <n v="3248.1180000000004"/>
    <n v="1606.596"/>
    <n v="1012.854"/>
    <n v="349.26"/>
    <x v="81"/>
    <s v="Wyoming, 2010"/>
  </r>
  <r>
    <s v="Carbon County"/>
    <s v="Wyoming"/>
    <n v="2010"/>
    <n v="15624"/>
    <n v="8421"/>
    <n v="7203"/>
    <n v="1031.184"/>
    <n v="1968.624"/>
    <n v="1718.6399999999999"/>
    <n v="2234.232"/>
    <n v="1937.376"/>
    <n v="2624.8319999999999"/>
    <n v="2249.8559999999998"/>
    <n v="1093.6799999999998"/>
    <n v="515.59199999999998"/>
    <n v="249.98400000000001"/>
    <x v="81"/>
    <s v="Wyoming, 2010"/>
  </r>
  <r>
    <s v="Converse County"/>
    <s v="Wyoming"/>
    <n v="2010"/>
    <n v="13404"/>
    <n v="6758"/>
    <n v="6646"/>
    <n v="911.47199999999998"/>
    <n v="1863.1559999999999"/>
    <n v="1621.884"/>
    <n v="1635.288"/>
    <n v="1755.924"/>
    <n v="2184.8519999999999"/>
    <n v="1769.328"/>
    <n v="938.28"/>
    <n v="549.56399999999996"/>
    <n v="201.06"/>
    <x v="81"/>
    <s v="Wyoming, 2010"/>
  </r>
  <r>
    <s v="Crook County"/>
    <s v="Wyoming"/>
    <n v="2010"/>
    <n v="6761"/>
    <n v="3451"/>
    <n v="3310"/>
    <n v="439.46499999999997"/>
    <n v="831.60300000000007"/>
    <n v="946.54"/>
    <n v="452.98699999999997"/>
    <n v="865.40800000000002"/>
    <n v="1156.1309999999999"/>
    <n v="1014.1499999999999"/>
    <n v="649.05600000000004"/>
    <n v="311.00599999999997"/>
    <n v="114.937"/>
    <x v="81"/>
    <s v="Wyoming, 2010"/>
  </r>
  <r>
    <s v="Fremont County"/>
    <s v="Wyoming"/>
    <n v="2010"/>
    <n v="38875"/>
    <n v="19465"/>
    <n v="19410"/>
    <n v="2915.625"/>
    <n v="5248.125"/>
    <n v="5014.875"/>
    <n v="4742.75"/>
    <n v="4315.125"/>
    <n v="6025.625"/>
    <n v="5170.375"/>
    <n v="3071.125"/>
    <n v="1749.375"/>
    <n v="699.75"/>
    <x v="81"/>
    <s v="Wyoming, 2010"/>
  </r>
  <r>
    <s v="Goshen County"/>
    <s v="Wyoming"/>
    <n v="2010"/>
    <n v="12844"/>
    <n v="6557"/>
    <n v="6287"/>
    <n v="680.73199999999997"/>
    <n v="1489.904"/>
    <n v="1785.316"/>
    <n v="1258.712"/>
    <n v="1438.5279999999998"/>
    <n v="2003.6640000000002"/>
    <n v="1772.472"/>
    <n v="1297.2439999999999"/>
    <n v="680.73199999999997"/>
    <n v="462.38400000000001"/>
    <x v="81"/>
    <s v="Wyoming, 2010"/>
  </r>
  <r>
    <s v="Laramie County"/>
    <s v="Wyoming"/>
    <n v="2010"/>
    <n v="89221"/>
    <n v="44442"/>
    <n v="44779"/>
    <n v="6423.9120000000003"/>
    <n v="11866.393"/>
    <n v="12669.382"/>
    <n v="11598.73"/>
    <n v="11598.73"/>
    <n v="13293.929"/>
    <n v="10795.741"/>
    <n v="5977.8070000000007"/>
    <n v="3747.2820000000002"/>
    <n v="1159.873"/>
    <x v="81"/>
    <s v="Wyoming, 2010"/>
  </r>
  <r>
    <s v="Lincoln County"/>
    <s v="Wyoming"/>
    <n v="2010"/>
    <n v="17447"/>
    <n v="9023"/>
    <n v="8424"/>
    <n v="1343.4190000000001"/>
    <n v="2704.2849999999999"/>
    <n v="2006.405"/>
    <n v="2093.64"/>
    <n v="2145.9809999999998"/>
    <n v="2669.3910000000001"/>
    <n v="2390.239"/>
    <n v="1238.7370000000001"/>
    <n v="505.96299999999997"/>
    <n v="331.49299999999999"/>
    <x v="81"/>
    <s v="Wyoming, 2010"/>
  </r>
  <r>
    <s v="Natrona County"/>
    <s v="Wyoming"/>
    <n v="2010"/>
    <n v="73520"/>
    <n v="37052"/>
    <n v="36468"/>
    <n v="5219.92"/>
    <n v="9484.08"/>
    <n v="10219.279999999999"/>
    <n v="9998.7199999999993"/>
    <n v="9042.9599999999991"/>
    <n v="11689.68"/>
    <n v="8675.36"/>
    <n v="4558.24"/>
    <n v="3455.44"/>
    <n v="1176.32"/>
    <x v="81"/>
    <s v="Wyoming, 2010"/>
  </r>
  <r>
    <s v="Niobrara County"/>
    <s v="Wyoming"/>
    <n v="2010"/>
    <n v="2430"/>
    <n v="1047"/>
    <n v="1383"/>
    <n v="80.19"/>
    <n v="281.88"/>
    <n v="315.89999999999998"/>
    <n v="201.69"/>
    <n v="325.62"/>
    <n v="486"/>
    <n v="391.23"/>
    <n v="170.1"/>
    <n v="111.78"/>
    <n v="63.18"/>
    <x v="81"/>
    <s v="Wyoming, 2010"/>
  </r>
  <r>
    <s v="Park County"/>
    <s v="Wyoming"/>
    <n v="2010"/>
    <n v="27574"/>
    <n v="13809"/>
    <n v="13765"/>
    <n v="1488.9960000000001"/>
    <n v="3308.88"/>
    <n v="3501.8980000000001"/>
    <n v="2977.9920000000002"/>
    <n v="3060.7139999999999"/>
    <n v="4466.9880000000003"/>
    <n v="4163.674"/>
    <n v="2536.808"/>
    <n v="1571.7179999999998"/>
    <n v="496.33199999999999"/>
    <x v="81"/>
    <s v="Wyoming, 2010"/>
  </r>
  <r>
    <s v="Platte County"/>
    <s v="Wyoming"/>
    <n v="2010"/>
    <n v="8655"/>
    <n v="4282"/>
    <n v="4373"/>
    <n v="424.09500000000003"/>
    <n v="1073.22"/>
    <n v="952.05"/>
    <n v="718.36500000000001"/>
    <n v="978.01499999999999"/>
    <n v="1428.075"/>
    <n v="1402.1100000000001"/>
    <n v="934.74"/>
    <n v="519.29999999999995"/>
    <n v="225.03"/>
    <x v="81"/>
    <s v="Wyoming, 2010"/>
  </r>
  <r>
    <s v="Sheridan County"/>
    <s v="Wyoming"/>
    <n v="2010"/>
    <n v="28380"/>
    <n v="14183"/>
    <n v="14197"/>
    <n v="1702.8"/>
    <n v="3292.08"/>
    <n v="3490.74"/>
    <n v="3150.1800000000003"/>
    <n v="3292.08"/>
    <n v="4852.9799999999996"/>
    <n v="4200.24"/>
    <n v="2298.7799999999997"/>
    <n v="1390.62"/>
    <n v="652.74"/>
    <x v="81"/>
    <s v="Wyoming, 2010"/>
  </r>
  <r>
    <s v="Sublette County"/>
    <s v="Wyoming"/>
    <n v="2010"/>
    <n v="9322"/>
    <n v="5023"/>
    <n v="4299"/>
    <n v="615.25199999999995"/>
    <n v="1193.2159999999999"/>
    <n v="1053.386"/>
    <n v="1286.4359999999999"/>
    <n v="1286.4359999999999"/>
    <n v="1668.6379999999999"/>
    <n v="1062.7080000000001"/>
    <n v="792.37"/>
    <n v="214.40600000000001"/>
    <n v="139.83000000000001"/>
    <x v="81"/>
    <s v="Wyoming, 2010"/>
  </r>
  <r>
    <s v="Sweetwater County"/>
    <s v="Wyoming"/>
    <n v="2010"/>
    <n v="42266"/>
    <n v="21957"/>
    <n v="20309"/>
    <n v="3508.078"/>
    <n v="6044.0380000000005"/>
    <n v="6297.634"/>
    <n v="6382.1660000000002"/>
    <n v="5156.4520000000002"/>
    <n v="6720.2939999999999"/>
    <n v="4733.7920000000004"/>
    <n v="1986.502"/>
    <n v="1141.182"/>
    <n v="295.86200000000002"/>
    <x v="81"/>
    <s v="Wyoming, 2010"/>
  </r>
  <r>
    <s v="Teton County"/>
    <s v="Wyoming"/>
    <n v="2010"/>
    <n v="20802"/>
    <n v="10868"/>
    <n v="9934"/>
    <n v="1144.1099999999999"/>
    <n v="2329.8240000000001"/>
    <n v="2413.0320000000002"/>
    <n v="4181.2020000000002"/>
    <n v="3245.1120000000001"/>
    <n v="3078.6959999999999"/>
    <n v="2558.6459999999997"/>
    <n v="1164.912"/>
    <n v="478.44600000000003"/>
    <n v="187.21799999999999"/>
    <x v="81"/>
    <s v="Wyoming, 2010"/>
  </r>
  <r>
    <s v="Uinta County"/>
    <s v="Wyoming"/>
    <n v="2010"/>
    <n v="20537"/>
    <n v="10422"/>
    <n v="10115"/>
    <n v="1581.3489999999999"/>
    <n v="3532.364"/>
    <n v="2669.8100000000004"/>
    <n v="2690.3469999999998"/>
    <n v="2608.1990000000001"/>
    <n v="3450.2160000000003"/>
    <n v="2320.6809999999996"/>
    <n v="944.702"/>
    <n v="554.49900000000002"/>
    <n v="164.29599999999999"/>
    <x v="81"/>
    <s v="Wyoming, 2010"/>
  </r>
  <r>
    <s v="Washakie County"/>
    <s v="Wyoming"/>
    <n v="2010"/>
    <n v="8271"/>
    <n v="4259"/>
    <n v="4012"/>
    <n v="570.69899999999996"/>
    <n v="1149.6689999999999"/>
    <n v="1000.7910000000001"/>
    <n v="835.37100000000009"/>
    <n v="893.26800000000003"/>
    <n v="1215.837"/>
    <n v="1191.0239999999999"/>
    <n v="760.93200000000002"/>
    <n v="413.55"/>
    <n v="256.40100000000001"/>
    <x v="81"/>
    <s v="Wyoming, 2010"/>
  </r>
  <r>
    <s v="Weston County"/>
    <s v="Wyoming"/>
    <n v="2010"/>
    <n v="7066"/>
    <n v="3685"/>
    <n v="3381"/>
    <n v="374.49799999999999"/>
    <n v="798.45799999999997"/>
    <n v="925.64599999999996"/>
    <n v="812.58999999999992"/>
    <n v="833.78800000000001"/>
    <n v="1201.22"/>
    <n v="968.04199999999992"/>
    <n v="600.61"/>
    <n v="367.43200000000002"/>
    <n v="169.584"/>
    <x v="81"/>
    <s v="Wyoming, 2010"/>
  </r>
  <r>
    <s v="Adjuntas Municipio"/>
    <s v="Puerto Rico"/>
    <n v="2010"/>
    <n v="19541"/>
    <n v="9551"/>
    <n v="9990"/>
    <n v="1250.624"/>
    <n v="3009.3139999999999"/>
    <n v="3048.3959999999997"/>
    <n v="2520.7889999999998"/>
    <n v="2442.625"/>
    <n v="2540.33"/>
    <n v="2286.297"/>
    <n v="1426.4929999999999"/>
    <n v="781.64"/>
    <n v="254.03299999999999"/>
    <x v="87"/>
    <s v="Puerto Rico, 2010"/>
  </r>
  <r>
    <s v="Aguada Municipio"/>
    <s v="Puerto Rico"/>
    <n v="2010"/>
    <n v="42232"/>
    <n v="20730"/>
    <n v="21502"/>
    <n v="2449.4560000000001"/>
    <n v="5954.7119999999995"/>
    <n v="6545.96"/>
    <n v="5616.8559999999998"/>
    <n v="5785.7839999999997"/>
    <n v="5996.9439999999995"/>
    <n v="4983.3760000000002"/>
    <n v="3040.7039999999997"/>
    <n v="1351.424"/>
    <n v="549.01599999999996"/>
    <x v="87"/>
    <s v="Puerto Rico, 2010"/>
  </r>
  <r>
    <s v="Aguadilla Municipio"/>
    <s v="Puerto Rico"/>
    <n v="2010"/>
    <n v="61965"/>
    <n v="30179"/>
    <n v="31786"/>
    <n v="3841.83"/>
    <n v="8489.2049999999999"/>
    <n v="8799.0299999999988"/>
    <n v="8303.31"/>
    <n v="8055.4500000000007"/>
    <n v="7869.5550000000003"/>
    <n v="7559.73"/>
    <n v="5452.92"/>
    <n v="2788.4250000000002"/>
    <n v="867.51"/>
    <x v="87"/>
    <s v="Puerto Rico, 2010"/>
  </r>
  <r>
    <s v="Aguas Buenas Municipio"/>
    <s v="Puerto Rico"/>
    <n v="2010"/>
    <n v="28827"/>
    <n v="14131"/>
    <n v="14696"/>
    <n v="1873.7550000000001"/>
    <n v="4295.223"/>
    <n v="4237.5689999999995"/>
    <n v="3978.1260000000002"/>
    <n v="3689.8559999999998"/>
    <n v="3891.6450000000004"/>
    <n v="3315.1049999999996"/>
    <n v="2104.3710000000001"/>
    <n v="1066.5989999999999"/>
    <n v="432.40499999999997"/>
    <x v="87"/>
    <s v="Puerto Rico, 2010"/>
  </r>
  <r>
    <s v="Aibonito Municipio"/>
    <s v="Puerto Rico"/>
    <n v="2010"/>
    <n v="26161"/>
    <n v="12705"/>
    <n v="13456"/>
    <n v="1595.8209999999999"/>
    <n v="3767.1840000000002"/>
    <n v="4081.116"/>
    <n v="3270.125"/>
    <n v="3296.2860000000001"/>
    <n v="3636.3789999999999"/>
    <n v="3008.5150000000003"/>
    <n v="1988.2359999999999"/>
    <n v="1020.279"/>
    <n v="497.05900000000003"/>
    <x v="87"/>
    <s v="Puerto Rico, 2010"/>
  </r>
  <r>
    <s v="A?asco Municipio"/>
    <s v="Puerto Rico"/>
    <n v="2010"/>
    <n v="29254"/>
    <n v="14218"/>
    <n v="15036"/>
    <n v="1725.9860000000001"/>
    <n v="4124.8140000000003"/>
    <n v="4154.0680000000002"/>
    <n v="3803.02"/>
    <n v="4066.306"/>
    <n v="3832.2739999999999"/>
    <n v="3481.2260000000001"/>
    <n v="2486.59"/>
    <n v="1053.144"/>
    <n v="468.06400000000002"/>
    <x v="87"/>
    <s v="Puerto Rico, 2010"/>
  </r>
  <r>
    <s v="Arecibo Municipio"/>
    <s v="Puerto Rico"/>
    <n v="2010"/>
    <n v="97633"/>
    <n v="47020"/>
    <n v="50613"/>
    <n v="5565.0810000000001"/>
    <n v="13180.455"/>
    <n v="13961.519"/>
    <n v="12692.29"/>
    <n v="13082.822"/>
    <n v="12301.758000000002"/>
    <n v="11715.96"/>
    <n v="8591.7039999999997"/>
    <n v="4784.0169999999998"/>
    <n v="1659.761"/>
    <x v="87"/>
    <s v="Puerto Rico, 2010"/>
  </r>
  <r>
    <s v="Arroyo Municipio"/>
    <s v="Puerto Rico"/>
    <n v="2010"/>
    <n v="19607"/>
    <n v="9275"/>
    <n v="10332"/>
    <n v="1392.097"/>
    <n v="3058.692"/>
    <n v="2941.05"/>
    <n v="2627.3379999999997"/>
    <n v="2509.6959999999999"/>
    <n v="2352.84"/>
    <n v="2254.8050000000003"/>
    <n v="1548.953"/>
    <n v="686.245"/>
    <n v="274.49799999999999"/>
    <x v="87"/>
    <s v="Puerto Rico, 2010"/>
  </r>
  <r>
    <s v="Barranquitas Municipio"/>
    <s v="Puerto Rico"/>
    <n v="2010"/>
    <n v="30272"/>
    <n v="14907"/>
    <n v="15365"/>
    <n v="2149.3119999999999"/>
    <n v="4934.3359999999993"/>
    <n v="5418.6880000000001"/>
    <n v="4026.1759999999999"/>
    <n v="3784"/>
    <n v="3965.6320000000001"/>
    <n v="2966.6559999999999"/>
    <n v="1786.0479999999998"/>
    <n v="938.43200000000002"/>
    <n v="363.26400000000001"/>
    <x v="87"/>
    <s v="Puerto Rico, 2010"/>
  </r>
  <r>
    <s v="Bayam?n Municipio"/>
    <s v="Puerto Rico"/>
    <n v="2010"/>
    <n v="212183"/>
    <n v="100957"/>
    <n v="111226"/>
    <n v="12306.614"/>
    <n v="28432.522000000001"/>
    <n v="30766.535"/>
    <n v="29493.436999999998"/>
    <n v="27159.423999999999"/>
    <n v="27583.79"/>
    <n v="23764.495999999999"/>
    <n v="18247.737999999998"/>
    <n v="11457.882"/>
    <n v="3394.9279999999999"/>
    <x v="87"/>
    <s v="Puerto Rico, 2010"/>
  </r>
  <r>
    <s v="Cabo Rojo Municipio"/>
    <s v="Puerto Rico"/>
    <n v="2010"/>
    <n v="50468"/>
    <n v="24191"/>
    <n v="26277"/>
    <n v="3028.08"/>
    <n v="6863.6480000000001"/>
    <n v="6560.84"/>
    <n v="6207.5640000000003"/>
    <n v="7065.52"/>
    <n v="6056.16"/>
    <n v="6258.0319999999992"/>
    <n v="4844.9279999999999"/>
    <n v="2674.8040000000001"/>
    <n v="908.42399999999998"/>
    <x v="87"/>
    <s v="Puerto Rico, 2010"/>
  </r>
  <r>
    <s v="Caguas Municipio"/>
    <s v="Puerto Rico"/>
    <n v="2010"/>
    <n v="143301"/>
    <n v="67397"/>
    <n v="75904"/>
    <n v="8884.6620000000003"/>
    <n v="20205.440999999999"/>
    <n v="20492.043000000001"/>
    <n v="19202.334000000003"/>
    <n v="19488.936000000002"/>
    <n v="18485.828999999998"/>
    <n v="16336.314"/>
    <n v="11607.380999999999"/>
    <n v="6305.2440000000006"/>
    <n v="2436.1170000000002"/>
    <x v="87"/>
    <s v="Puerto Rico, 2010"/>
  </r>
  <r>
    <s v="Camuy Municipio"/>
    <s v="Puerto Rico"/>
    <n v="2010"/>
    <n v="35381"/>
    <n v="17173"/>
    <n v="18208"/>
    <n v="2122.86"/>
    <n v="5201.0069999999996"/>
    <n v="5130.2449999999999"/>
    <n v="4741.0540000000001"/>
    <n v="4882.5779999999995"/>
    <n v="4528.768"/>
    <n v="4104.1959999999999"/>
    <n v="2724.337"/>
    <n v="1379.8589999999999"/>
    <n v="495.334"/>
    <x v="87"/>
    <s v="Puerto Rico, 2010"/>
  </r>
  <r>
    <s v="Can?vanas Municipio"/>
    <s v="Puerto Rico"/>
    <n v="2010"/>
    <n v="47151"/>
    <n v="22927"/>
    <n v="24224"/>
    <n v="3253.4189999999999"/>
    <n v="7355.5560000000005"/>
    <n v="7166.9520000000002"/>
    <n v="6082.4790000000003"/>
    <n v="6836.8950000000004"/>
    <n v="6035.3279999999995"/>
    <n v="5045.1570000000002"/>
    <n v="3300.57"/>
    <n v="1508.8319999999999"/>
    <n v="518.66099999999994"/>
    <x v="87"/>
    <s v="Puerto Rico, 2010"/>
  </r>
  <r>
    <s v="Carolina Municipio"/>
    <s v="Puerto Rico"/>
    <n v="2010"/>
    <n v="179356"/>
    <n v="83157"/>
    <n v="96199"/>
    <n v="10582.004000000001"/>
    <n v="24033.703999999998"/>
    <n v="25647.908000000003"/>
    <n v="24392.416000000001"/>
    <n v="23854.347999999998"/>
    <n v="22419.5"/>
    <n v="21343.364000000001"/>
    <n v="15962.683999999999"/>
    <n v="8429.732"/>
    <n v="2869.6959999999999"/>
    <x v="87"/>
    <s v="Puerto Rico, 2010"/>
  </r>
  <r>
    <s v="Cata?o Municipio"/>
    <s v="Puerto Rico"/>
    <n v="2010"/>
    <n v="28663"/>
    <n v="13581"/>
    <n v="15082"/>
    <n v="1863.095"/>
    <n v="4442.7649999999994"/>
    <n v="4643.4059999999999"/>
    <n v="3668.864"/>
    <n v="3468.223"/>
    <n v="3840.8420000000001"/>
    <n v="3267.5819999999999"/>
    <n v="1977.7469999999998"/>
    <n v="1117.857"/>
    <n v="401.28199999999998"/>
    <x v="87"/>
    <s v="Puerto Rico, 2010"/>
  </r>
  <r>
    <s v="Cayey Municipio"/>
    <s v="Puerto Rico"/>
    <n v="2010"/>
    <n v="48255"/>
    <n v="23368"/>
    <n v="24887"/>
    <n v="2895.3"/>
    <n v="6755.7000000000007"/>
    <n v="7286.5049999999992"/>
    <n v="6321.4050000000007"/>
    <n v="6321.4050000000007"/>
    <n v="6273.15"/>
    <n v="5742.3449999999993"/>
    <n v="3812.145"/>
    <n v="2074.9650000000001"/>
    <n v="723.82500000000005"/>
    <x v="87"/>
    <s v="Puerto Rico, 2010"/>
  </r>
  <r>
    <s v="Ceiba Municipio"/>
    <s v="Puerto Rico"/>
    <n v="2010"/>
    <n v="14493"/>
    <n v="6947"/>
    <n v="7546"/>
    <n v="927.55200000000002"/>
    <n v="2144.9639999999999"/>
    <n v="2101.4850000000001"/>
    <n v="1956.5550000000001"/>
    <n v="1956.5549999999998"/>
    <n v="1623.2159999999999"/>
    <n v="1695.681"/>
    <n v="1289.877"/>
    <n v="550.73400000000004"/>
    <n v="246.381"/>
    <x v="87"/>
    <s v="Puerto Rico, 2010"/>
  </r>
  <r>
    <s v="Ciales Municipio"/>
    <s v="Puerto Rico"/>
    <n v="2010"/>
    <n v="19067"/>
    <n v="9422"/>
    <n v="9645"/>
    <n v="1258.422"/>
    <n v="2936.3180000000002"/>
    <n v="3031.6530000000002"/>
    <n v="2421.509"/>
    <n v="2345.241"/>
    <n v="2612.1790000000001"/>
    <n v="2059.2359999999999"/>
    <n v="1372.8240000000001"/>
    <n v="724.54600000000005"/>
    <n v="286.005"/>
    <x v="87"/>
    <s v="Puerto Rico, 2010"/>
  </r>
  <r>
    <s v="Cidra Municipio"/>
    <s v="Puerto Rico"/>
    <n v="2010"/>
    <n v="43604"/>
    <n v="21351"/>
    <n v="22253"/>
    <n v="2790.6559999999999"/>
    <n v="6409.7880000000005"/>
    <n v="6802.2240000000002"/>
    <n v="5930.1440000000002"/>
    <n v="5973.7479999999996"/>
    <n v="6017.3519999999999"/>
    <n v="4927.2520000000004"/>
    <n v="2834.26"/>
    <n v="1308.1199999999999"/>
    <n v="610.45600000000002"/>
    <x v="87"/>
    <s v="Puerto Rico, 2010"/>
  </r>
  <r>
    <s v="Coamo Municipio"/>
    <s v="Puerto Rico"/>
    <n v="2010"/>
    <n v="40229"/>
    <n v="19598"/>
    <n v="20631"/>
    <n v="2816.03"/>
    <n v="6315.9529999999995"/>
    <n v="6155.0370000000003"/>
    <n v="5430.915"/>
    <n v="5390.6859999999997"/>
    <n v="5028.625"/>
    <n v="4304.5030000000006"/>
    <n v="2896.4880000000003"/>
    <n v="1327.557"/>
    <n v="643.66399999999999"/>
    <x v="87"/>
    <s v="Puerto Rico, 2010"/>
  </r>
  <r>
    <s v="Corozal Municipio"/>
    <s v="Puerto Rico"/>
    <n v="2010"/>
    <n v="37312"/>
    <n v="18232"/>
    <n v="19080"/>
    <n v="2537.2159999999999"/>
    <n v="5708.7359999999999"/>
    <n v="5895.2960000000003"/>
    <n v="5074.4320000000007"/>
    <n v="4738.6239999999998"/>
    <n v="4925.1839999999993"/>
    <n v="3992.384"/>
    <n v="2611.84"/>
    <n v="1417.8560000000002"/>
    <n v="373.12"/>
    <x v="87"/>
    <s v="Puerto Rico, 2010"/>
  </r>
  <r>
    <s v="Dundy County"/>
    <s v="Nebraska"/>
    <n v="2010"/>
    <n v="1939"/>
    <n v="1046"/>
    <n v="893"/>
    <n v="133.791"/>
    <n v="209.41200000000001"/>
    <n v="219.107"/>
    <n v="327.69100000000003"/>
    <n v="213.29000000000002"/>
    <n v="288.911"/>
    <n v="265.64300000000003"/>
    <n v="186.14400000000001"/>
    <n v="77.56"/>
    <n v="19.39"/>
    <x v="74"/>
    <s v="Nebraska, 2010"/>
  </r>
  <r>
    <s v="Dorado Municipio"/>
    <s v="Puerto Rico"/>
    <n v="2010"/>
    <n v="37631"/>
    <n v="18068"/>
    <n v="19563"/>
    <n v="2558.9079999999999"/>
    <n v="5870.4359999999997"/>
    <n v="5080.1849999999995"/>
    <n v="4967.2920000000004"/>
    <n v="5607.0190000000002"/>
    <n v="4854.3989999999994"/>
    <n v="4402.8269999999993"/>
    <n v="2634.17"/>
    <n v="1128.9299999999998"/>
    <n v="526.83399999999995"/>
    <x v="87"/>
    <s v="Puerto Rico, 2010"/>
  </r>
  <r>
    <s v="Fajardo Municipio"/>
    <s v="Puerto Rico"/>
    <n v="2010"/>
    <n v="37875"/>
    <n v="17855"/>
    <n v="20020"/>
    <n v="2461.875"/>
    <n v="5529.75"/>
    <n v="5454"/>
    <n v="4810.125"/>
    <n v="5113.125"/>
    <n v="4317.75"/>
    <n v="4166.25"/>
    <n v="3446.625"/>
    <n v="1931.625"/>
    <n v="606"/>
    <x v="87"/>
    <s v="Puerto Rico, 2010"/>
  </r>
  <r>
    <s v="Florida Municipio"/>
    <s v="Puerto Rico"/>
    <n v="2010"/>
    <n v="12697"/>
    <n v="6109"/>
    <n v="6588"/>
    <n v="838.00199999999995"/>
    <n v="1993.4290000000001"/>
    <n v="1917.2469999999998"/>
    <n v="1726.7919999999999"/>
    <n v="1726.7919999999999"/>
    <n v="1523.64"/>
    <n v="1460.1550000000002"/>
    <n v="926.88100000000009"/>
    <n v="368.21299999999997"/>
    <n v="215.84899999999999"/>
    <x v="87"/>
    <s v="Puerto Rico, 2010"/>
  </r>
  <r>
    <s v="Gu·nica Municipio"/>
    <s v="Puerto Rico"/>
    <n v="2010"/>
    <n v="19990"/>
    <n v="9678"/>
    <n v="10312"/>
    <n v="1279.3599999999999"/>
    <n v="2918.54"/>
    <n v="2938.5299999999997"/>
    <n v="2638.68"/>
    <n v="2338.83"/>
    <n v="2298.8500000000004"/>
    <n v="2558.7200000000003"/>
    <n v="1819.0900000000001"/>
    <n v="899.55000000000007"/>
    <n v="279.86"/>
    <x v="87"/>
    <s v="Puerto Rico, 2010"/>
  </r>
  <r>
    <s v="Guayama Municipio"/>
    <s v="Puerto Rico"/>
    <n v="2010"/>
    <n v="45416"/>
    <n v="22677"/>
    <n v="22739"/>
    <n v="2952.04"/>
    <n v="6994.0640000000003"/>
    <n v="6812.4"/>
    <n v="6676.152"/>
    <n v="6176.576"/>
    <n v="5631.5840000000007"/>
    <n v="4859.5119999999997"/>
    <n v="3088.288"/>
    <n v="1680.3919999999998"/>
    <n v="590.40800000000002"/>
    <x v="87"/>
    <s v="Puerto Rico, 2010"/>
  </r>
  <r>
    <s v="Guayanilla Municipio"/>
    <s v="Puerto Rico"/>
    <n v="2010"/>
    <n v="21986"/>
    <n v="10700"/>
    <n v="11286"/>
    <n v="1473.0619999999999"/>
    <n v="3319.886"/>
    <n v="3319.886"/>
    <n v="2924.1379999999999"/>
    <n v="2748.25"/>
    <n v="2726.2640000000001"/>
    <n v="2594.348"/>
    <n v="1736.894"/>
    <n v="901.42599999999993"/>
    <n v="285.81799999999998"/>
    <x v="87"/>
    <s v="Puerto Rico, 2010"/>
  </r>
  <r>
    <s v="Guaynabo Municipio"/>
    <s v="Puerto Rico"/>
    <n v="2010"/>
    <n v="98875"/>
    <n v="47035"/>
    <n v="51840"/>
    <n v="5339.25"/>
    <n v="12656"/>
    <n v="13249.25"/>
    <n v="13249.25"/>
    <n v="13743.625"/>
    <n v="13842.5"/>
    <n v="11469.5"/>
    <n v="8107.75"/>
    <n v="5141.5"/>
    <n v="1878.625"/>
    <x v="87"/>
    <s v="Puerto Rico, 2010"/>
  </r>
  <r>
    <s v="Gurabo Municipio"/>
    <s v="Puerto Rico"/>
    <n v="2010"/>
    <n v="44073"/>
    <n v="21163"/>
    <n v="22910"/>
    <n v="2952.8910000000001"/>
    <n v="6787.2420000000002"/>
    <n v="6170.2199999999993"/>
    <n v="6214.2929999999997"/>
    <n v="6831.3150000000005"/>
    <n v="5817.6360000000004"/>
    <n v="4583.5920000000006"/>
    <n v="2908.8180000000002"/>
    <n v="1366.2629999999999"/>
    <n v="484.803"/>
    <x v="87"/>
    <s v="Puerto Rico, 2010"/>
  </r>
  <r>
    <s v="Hatillo Municipio"/>
    <s v="Puerto Rico"/>
    <n v="2010"/>
    <n v="41645"/>
    <n v="20145"/>
    <n v="21500"/>
    <n v="2581.9899999999998"/>
    <n v="5996.88"/>
    <n v="5996.88"/>
    <n v="5538.7849999999999"/>
    <n v="5830.3"/>
    <n v="5330.5599999999995"/>
    <n v="4747.53"/>
    <n v="3414.8900000000003"/>
    <n v="1624.155"/>
    <n v="541.38499999999999"/>
    <x v="87"/>
    <s v="Puerto Rico, 2010"/>
  </r>
  <r>
    <s v="Hormigueros Municipio"/>
    <s v="Puerto Rico"/>
    <n v="2010"/>
    <n v="17213"/>
    <n v="8021"/>
    <n v="9192"/>
    <n v="877.86300000000006"/>
    <n v="2186.0509999999999"/>
    <n v="2134.4120000000003"/>
    <n v="2117.1990000000001"/>
    <n v="2254.9030000000002"/>
    <n v="2065.56"/>
    <n v="2272.116"/>
    <n v="1876.2170000000001"/>
    <n v="963.92799999999988"/>
    <n v="464.75099999999998"/>
    <x v="87"/>
    <s v="Puerto Rico, 2010"/>
  </r>
  <r>
    <s v="Humacao Municipio"/>
    <s v="Puerto Rico"/>
    <n v="2010"/>
    <n v="58924"/>
    <n v="27996"/>
    <n v="30928"/>
    <n v="3594.364"/>
    <n v="8249.36"/>
    <n v="8779.6759999999995"/>
    <n v="7660.12"/>
    <n v="7660.1200000000008"/>
    <n v="7601.1959999999999"/>
    <n v="7365.5"/>
    <n v="4831.768"/>
    <n v="2415.884"/>
    <n v="824.93600000000004"/>
    <x v="87"/>
    <s v="Puerto Rico, 2010"/>
  </r>
  <r>
    <s v="Isabela Municipio"/>
    <s v="Puerto Rico"/>
    <n v="2010"/>
    <n v="45681"/>
    <n v="22195"/>
    <n v="23486"/>
    <n v="2740.86"/>
    <n v="6486.7019999999993"/>
    <n v="6395.34"/>
    <n v="6075.5730000000003"/>
    <n v="6258.2970000000005"/>
    <n v="5984.2109999999993"/>
    <n v="5344.6769999999997"/>
    <n v="3791.5230000000001"/>
    <n v="1918.6019999999999"/>
    <n v="730.89599999999996"/>
    <x v="87"/>
    <s v="Puerto Rico, 2010"/>
  </r>
  <r>
    <s v="Jayuya Municipio"/>
    <s v="Puerto Rico"/>
    <n v="2010"/>
    <n v="16865"/>
    <n v="8441"/>
    <n v="8424"/>
    <n v="1197.415"/>
    <n v="2715.2649999999999"/>
    <n v="2850.1849999999999"/>
    <n v="2310.5050000000001"/>
    <n v="2141.855"/>
    <n v="2091.2599999999998"/>
    <n v="1753.96"/>
    <n v="1062.4949999999999"/>
    <n v="489.08499999999998"/>
    <n v="252.97499999999999"/>
    <x v="87"/>
    <s v="Puerto Rico, 2010"/>
  </r>
  <r>
    <s v="Juana D?az Municipio"/>
    <s v="Puerto Rico"/>
    <n v="2010"/>
    <n v="51020"/>
    <n v="24664"/>
    <n v="26356"/>
    <n v="3571.4"/>
    <n v="8214.2200000000012"/>
    <n v="8010.14"/>
    <n v="6887.7000000000007"/>
    <n v="6887.7000000000007"/>
    <n v="6326.48"/>
    <n v="5357.1"/>
    <n v="3469.3599999999997"/>
    <n v="1683.6599999999999"/>
    <n v="663.26"/>
    <x v="87"/>
    <s v="Puerto Rico, 2010"/>
  </r>
  <r>
    <s v="Juncos Municipio"/>
    <s v="Puerto Rico"/>
    <n v="2010"/>
    <n v="39829"/>
    <n v="19087"/>
    <n v="20742"/>
    <n v="2748.201"/>
    <n v="6173.4949999999999"/>
    <n v="5735.3760000000002"/>
    <n v="6054.0079999999998"/>
    <n v="5695.5470000000005"/>
    <n v="4779.4799999999996"/>
    <n v="4142.2160000000003"/>
    <n v="2668.5430000000001"/>
    <n v="1314.357"/>
    <n v="517.77700000000004"/>
    <x v="87"/>
    <s v="Puerto Rico, 2010"/>
  </r>
  <r>
    <s v="Lajas Municipio"/>
    <s v="Puerto Rico"/>
    <n v="2010"/>
    <n v="26000"/>
    <n v="12710"/>
    <n v="13290"/>
    <n v="1560"/>
    <n v="3432"/>
    <n v="3718"/>
    <n v="3146"/>
    <n v="3276"/>
    <n v="3276"/>
    <n v="3380"/>
    <n v="2496"/>
    <n v="1352"/>
    <n v="416"/>
    <x v="87"/>
    <s v="Puerto Rico, 2010"/>
  </r>
  <r>
    <s v="Lares Municipio"/>
    <s v="Puerto Rico"/>
    <n v="2010"/>
    <n v="31600"/>
    <n v="15533"/>
    <n v="16067"/>
    <n v="1864.4"/>
    <n v="4582"/>
    <n v="4834.7999999999993"/>
    <n v="4108"/>
    <n v="4076.4"/>
    <n v="4044.8"/>
    <n v="3665.6000000000004"/>
    <n v="2464.8000000000002"/>
    <n v="1327.2"/>
    <n v="568.79999999999995"/>
    <x v="87"/>
    <s v="Puerto Rico, 2010"/>
  </r>
  <r>
    <s v="Las Mar?as Municipio"/>
    <s v="Puerto Rico"/>
    <n v="2010"/>
    <n v="10156"/>
    <n v="5003"/>
    <n v="5153"/>
    <n v="670.29600000000005"/>
    <n v="1442.152"/>
    <n v="1614.8040000000001"/>
    <n v="1330.4360000000001"/>
    <n v="1269.5"/>
    <n v="1330.4360000000001"/>
    <n v="1198.4079999999999"/>
    <n v="771.85599999999999"/>
    <n v="355.46000000000004"/>
    <n v="172.65199999999999"/>
    <x v="87"/>
    <s v="Puerto Rico, 2010"/>
  </r>
  <r>
    <s v="Las Piedras Municipio"/>
    <s v="Puerto Rico"/>
    <n v="2010"/>
    <n v="38146"/>
    <n v="18500"/>
    <n v="19646"/>
    <n v="2517.636"/>
    <n v="5645.6080000000002"/>
    <n v="5454.8780000000006"/>
    <n v="5683.7539999999999"/>
    <n v="5302.2939999999999"/>
    <n v="4730.1039999999994"/>
    <n v="4386.79"/>
    <n v="2632.0740000000001"/>
    <n v="1144.3800000000001"/>
    <n v="610.33600000000001"/>
    <x v="87"/>
    <s v="Puerto Rico, 2010"/>
  </r>
  <r>
    <s v="Lo?za Municipio"/>
    <s v="Puerto Rico"/>
    <n v="2010"/>
    <n v="30703"/>
    <n v="14479"/>
    <n v="16224"/>
    <n v="2179.913"/>
    <n v="4943.183"/>
    <n v="5280.9160000000002"/>
    <n v="4114.2020000000002"/>
    <n v="3929.9840000000004"/>
    <n v="4022.0929999999998"/>
    <n v="3162.4089999999997"/>
    <n v="1811.4769999999999"/>
    <n v="890.38699999999994"/>
    <n v="307.02999999999997"/>
    <x v="87"/>
    <s v="Puerto Rico, 2010"/>
  </r>
  <r>
    <s v="Luquillo Municipio"/>
    <s v="Puerto Rico"/>
    <n v="2010"/>
    <n v="20131"/>
    <n v="9613"/>
    <n v="10518"/>
    <n v="1308.5150000000001"/>
    <n v="3019.65"/>
    <n v="2898.864"/>
    <n v="2596.8990000000003"/>
    <n v="2677.4229999999998"/>
    <n v="2455.982"/>
    <n v="2395.5889999999999"/>
    <n v="1731.2660000000001"/>
    <n v="885.7639999999999"/>
    <n v="201.31"/>
    <x v="87"/>
    <s v="Puerto Rico, 2010"/>
  </r>
  <r>
    <s v="Manat? Municipio"/>
    <s v="Puerto Rico"/>
    <n v="2010"/>
    <n v="44631"/>
    <n v="21297"/>
    <n v="23334"/>
    <n v="2901.0149999999999"/>
    <n v="6739.2809999999999"/>
    <n v="6337.6020000000008"/>
    <n v="5802.0300000000007"/>
    <n v="5578.875"/>
    <n v="5668.1370000000006"/>
    <n v="5266.4580000000005"/>
    <n v="3749.0039999999999"/>
    <n v="2186.9189999999999"/>
    <n v="490.94099999999997"/>
    <x v="87"/>
    <s v="Puerto Rico, 2010"/>
  </r>
  <r>
    <s v="Maricao Municipio"/>
    <s v="Puerto Rico"/>
    <n v="2010"/>
    <n v="6244"/>
    <n v="3020"/>
    <n v="3224"/>
    <n v="412.10399999999998"/>
    <n v="949.08799999999997"/>
    <n v="1030.26"/>
    <n v="724.30399999999997"/>
    <n v="842.94"/>
    <n v="811.72"/>
    <n v="730.548"/>
    <n v="418.34799999999996"/>
    <n v="199.80799999999999"/>
    <n v="124.88"/>
    <x v="87"/>
    <s v="Puerto Rico, 2010"/>
  </r>
  <r>
    <s v="Maunabo Municipio"/>
    <s v="Puerto Rico"/>
    <n v="2010"/>
    <n v="12393"/>
    <n v="6116"/>
    <n v="6277"/>
    <n v="743.58"/>
    <n v="1784.5919999999999"/>
    <n v="1871.3430000000001"/>
    <n v="1511.9459999999999"/>
    <n v="1598.6970000000001"/>
    <n v="1598.6970000000001"/>
    <n v="1536.732"/>
    <n v="1041.0119999999999"/>
    <n v="495.72"/>
    <n v="223.07400000000001"/>
    <x v="87"/>
    <s v="Puerto Rico, 2010"/>
  </r>
  <r>
    <s v="Mayag?ez Municipio"/>
    <s v="Puerto Rico"/>
    <n v="2010"/>
    <n v="91205"/>
    <n v="43750"/>
    <n v="47455"/>
    <n v="4925.07"/>
    <n v="10670.985000000001"/>
    <n v="18058.59"/>
    <n v="10762.189999999999"/>
    <n v="9758.9350000000013"/>
    <n v="10853.395"/>
    <n v="10944.6"/>
    <n v="8390.86"/>
    <n v="5198.6849999999995"/>
    <n v="1641.69"/>
    <x v="87"/>
    <s v="Puerto Rico, 2010"/>
  </r>
  <r>
    <s v="Moca Municipio"/>
    <s v="Puerto Rico"/>
    <n v="2010"/>
    <n v="40280"/>
    <n v="19761"/>
    <n v="20519"/>
    <n v="2698.76"/>
    <n v="6203.12"/>
    <n v="6001.72"/>
    <n v="5760.04"/>
    <n v="5478.08"/>
    <n v="5236.3999999999996"/>
    <n v="4430.8"/>
    <n v="2739.04"/>
    <n v="1208.4000000000001"/>
    <n v="563.91999999999996"/>
    <x v="87"/>
    <s v="Puerto Rico, 2010"/>
  </r>
  <r>
    <s v="Morovis Municipio"/>
    <s v="Puerto Rico"/>
    <n v="2010"/>
    <n v="32339"/>
    <n v="16111"/>
    <n v="16228"/>
    <n v="2296.069"/>
    <n v="5400.6129999999994"/>
    <n v="5335.9349999999995"/>
    <n v="4462.7819999999992"/>
    <n v="4333.4259999999995"/>
    <n v="4107.0529999999999"/>
    <n v="3136.8829999999998"/>
    <n v="1972.6790000000001"/>
    <n v="905.49199999999996"/>
    <n v="420.40699999999998"/>
    <x v="87"/>
    <s v="Puerto Rico, 2010"/>
  </r>
  <r>
    <s v="Naguabo Municipio"/>
    <s v="Puerto Rico"/>
    <n v="2010"/>
    <n v="26331"/>
    <n v="12696"/>
    <n v="13635"/>
    <n v="1869.501"/>
    <n v="4028.643"/>
    <n v="3844.326"/>
    <n v="3870.6570000000002"/>
    <n v="3449.3609999999999"/>
    <n v="2975.4030000000002"/>
    <n v="2922.741"/>
    <n v="2027.4870000000001"/>
    <n v="895.25400000000002"/>
    <n v="447.62700000000001"/>
    <x v="87"/>
    <s v="Puerto Rico, 2010"/>
  </r>
  <r>
    <s v="Naranjito Municipio"/>
    <s v="Puerto Rico"/>
    <n v="2010"/>
    <n v="30460"/>
    <n v="15081"/>
    <n v="15379"/>
    <n v="1979.9"/>
    <n v="4508.08"/>
    <n v="4934.5200000000004"/>
    <n v="4142.5599999999995"/>
    <n v="3777.04"/>
    <n v="4112.0999999999995"/>
    <n v="3381.0600000000004"/>
    <n v="2101.7399999999998"/>
    <n v="1127.02"/>
    <n v="365.52"/>
    <x v="87"/>
    <s v="Puerto Rico, 2010"/>
  </r>
  <r>
    <s v="Patillas Municipio"/>
    <s v="Puerto Rico"/>
    <n v="2010"/>
    <n v="19552"/>
    <n v="9655"/>
    <n v="9897"/>
    <n v="1212.2239999999999"/>
    <n v="2776.384"/>
    <n v="3011.0079999999998"/>
    <n v="2326.6880000000001"/>
    <n v="2483.1040000000003"/>
    <n v="2678.6239999999998"/>
    <n v="2404.8959999999997"/>
    <n v="1583.712"/>
    <n v="899.39200000000005"/>
    <n v="195.52"/>
    <x v="87"/>
    <s v="Puerto Rico, 2010"/>
  </r>
  <r>
    <s v="Pe?uelas Municipio"/>
    <s v="Puerto Rico"/>
    <n v="2010"/>
    <n v="24879"/>
    <n v="12190"/>
    <n v="12689"/>
    <n v="1816.1669999999999"/>
    <n v="4080.1559999999999"/>
    <n v="4204.5509999999995"/>
    <n v="3284.0280000000002"/>
    <n v="3159.6329999999998"/>
    <n v="3184.5119999999997"/>
    <n v="2562.5370000000003"/>
    <n v="1542.498"/>
    <n v="696.61200000000008"/>
    <n v="323.42700000000002"/>
    <x v="87"/>
    <s v="Puerto Rico, 2010"/>
  </r>
  <r>
    <s v="Ponce Municipio"/>
    <s v="Puerto Rico"/>
    <n v="2010"/>
    <n v="170920"/>
    <n v="82187"/>
    <n v="88733"/>
    <n v="11109.8"/>
    <n v="24441.559999999998"/>
    <n v="26834.440000000002"/>
    <n v="22219.599999999999"/>
    <n v="20510.400000000001"/>
    <n v="21023.160000000003"/>
    <n v="20168.560000000001"/>
    <n v="13844.52"/>
    <n v="7520.48"/>
    <n v="3076.56"/>
    <x v="87"/>
    <s v="Puerto Rico, 2010"/>
  </r>
  <r>
    <s v="Rinc?n Municipio"/>
    <s v="Puerto Rico"/>
    <n v="2010"/>
    <n v="15203"/>
    <n v="7383"/>
    <n v="7820"/>
    <n v="896.97699999999998"/>
    <n v="2021.999"/>
    <n v="1885.172"/>
    <n v="1900.375"/>
    <n v="2006.7960000000003"/>
    <n v="1961.1869999999999"/>
    <n v="1991.5929999999998"/>
    <n v="1535.5030000000002"/>
    <n v="668.93200000000002"/>
    <n v="304.06"/>
    <x v="87"/>
    <s v="Puerto Rico, 2010"/>
  </r>
  <r>
    <s v="R?o Grande Municipio"/>
    <s v="Puerto Rico"/>
    <n v="2010"/>
    <n v="54270"/>
    <n v="26481"/>
    <n v="27789"/>
    <n v="3364.74"/>
    <n v="8031.9600000000009"/>
    <n v="7977.6900000000005"/>
    <n v="7217.91"/>
    <n v="7597.8"/>
    <n v="6783.75"/>
    <n v="6403.8600000000006"/>
    <n v="4341.6000000000004"/>
    <n v="1790.91"/>
    <n v="814.05"/>
    <x v="87"/>
    <s v="Puerto Rico, 2010"/>
  </r>
  <r>
    <s v="Sabana Grande Municipio"/>
    <s v="Puerto Rico"/>
    <n v="2010"/>
    <n v="25532"/>
    <n v="12193"/>
    <n v="13339"/>
    <n v="1634.048"/>
    <n v="3676.6080000000002"/>
    <n v="3574.48"/>
    <n v="3268.096"/>
    <n v="3268.096"/>
    <n v="3114.904"/>
    <n v="3114.904"/>
    <n v="2297.88"/>
    <n v="1148.94"/>
    <n v="408.512"/>
    <x v="87"/>
    <s v="Puerto Rico, 2010"/>
  </r>
  <r>
    <s v="Salinas Municipio"/>
    <s v="Puerto Rico"/>
    <n v="2010"/>
    <n v="31265"/>
    <n v="15170"/>
    <n v="16095"/>
    <n v="2219.8150000000001"/>
    <n v="4877.34"/>
    <n v="4814.8099999999995"/>
    <n v="4189.51"/>
    <n v="3939.3900000000003"/>
    <n v="3783.0650000000001"/>
    <n v="3532.9449999999997"/>
    <n v="2313.61"/>
    <n v="1156.8050000000001"/>
    <n v="437.71"/>
    <x v="87"/>
    <s v="Puerto Rico, 2010"/>
  </r>
  <r>
    <s v="San Germ·n Municipio"/>
    <s v="Puerto Rico"/>
    <n v="2010"/>
    <n v="35997"/>
    <n v="17424"/>
    <n v="18573"/>
    <n v="2087.826"/>
    <n v="4751.6039999999994"/>
    <n v="5363.5529999999999"/>
    <n v="4391.634"/>
    <n v="4391.634"/>
    <n v="4427.6309999999994"/>
    <n v="4535.6220000000003"/>
    <n v="3455.712"/>
    <n v="1763.8530000000001"/>
    <n v="863.928"/>
    <x v="87"/>
    <s v="Puerto Rico, 2010"/>
  </r>
  <r>
    <s v="San Juan Municipio"/>
    <s v="Puerto Rico"/>
    <n v="2010"/>
    <n v="404748"/>
    <n v="185971"/>
    <n v="218777"/>
    <n v="23880.132000000001"/>
    <n v="50998.248000000007"/>
    <n v="57474.216"/>
    <n v="55045.728000000003"/>
    <n v="51402.995999999999"/>
    <n v="52617.24"/>
    <n v="47355.516000000003"/>
    <n v="33594.084000000003"/>
    <n v="23070.635999999999"/>
    <n v="10118.700000000001"/>
    <x v="87"/>
    <s v="Puerto Rico, 2010"/>
  </r>
  <r>
    <s v="San Lorenzo Municipio"/>
    <s v="Puerto Rico"/>
    <n v="2010"/>
    <n v="41300"/>
    <n v="20270"/>
    <n v="21030"/>
    <n v="2519.3000000000002"/>
    <n v="5947.2000000000007"/>
    <n v="6195"/>
    <n v="5699.4"/>
    <n v="5575.5"/>
    <n v="5616.8"/>
    <n v="4625.6000000000004"/>
    <n v="3014.9"/>
    <n v="1528.1"/>
    <n v="619.5"/>
    <x v="87"/>
    <s v="Puerto Rico, 2010"/>
  </r>
  <r>
    <s v="San Sebasti·n Municipio"/>
    <s v="Puerto Rico"/>
    <n v="2010"/>
    <n v="42982"/>
    <n v="20975"/>
    <n v="22007"/>
    <n v="2664.884"/>
    <n v="6060.4619999999995"/>
    <n v="5759.5879999999997"/>
    <n v="5329.768"/>
    <n v="5415.732"/>
    <n v="5544.6779999999999"/>
    <n v="5501.6959999999999"/>
    <n v="3911.3620000000001"/>
    <n v="1891.2080000000001"/>
    <n v="859.64"/>
    <x v="87"/>
    <s v="Puerto Rico, 2010"/>
  </r>
  <r>
    <s v="Santa Isabel Municipio"/>
    <s v="Puerto Rico"/>
    <n v="2010"/>
    <n v="23113"/>
    <n v="11165"/>
    <n v="11948"/>
    <n v="1733.4749999999999"/>
    <n v="3998.549"/>
    <n v="3397.6109999999999"/>
    <n v="3282.0459999999998"/>
    <n v="3258.933"/>
    <n v="2611.7690000000002"/>
    <n v="2311.3000000000002"/>
    <n v="1571.6840000000002"/>
    <n v="693.39"/>
    <n v="277.35599999999999"/>
    <x v="87"/>
    <s v="Puerto Rico, 2010"/>
  </r>
  <r>
    <s v="Toa Alta Municipio"/>
    <s v="Puerto Rico"/>
    <n v="2010"/>
    <n v="72756"/>
    <n v="35279"/>
    <n v="37477"/>
    <n v="4874.652"/>
    <n v="12077.495999999999"/>
    <n v="11131.668"/>
    <n v="10185.84"/>
    <n v="11131.668000000001"/>
    <n v="10040.328"/>
    <n v="6839.0640000000003"/>
    <n v="4074.3359999999998"/>
    <n v="1818.9"/>
    <n v="582.048"/>
    <x v="87"/>
    <s v="Puerto Rico, 2010"/>
  </r>
  <r>
    <s v="Trujillo Alto Municipio"/>
    <s v="Puerto Rico"/>
    <n v="2010"/>
    <n v="75464"/>
    <n v="35922"/>
    <n v="39542"/>
    <n v="4980.6239999999998"/>
    <n v="11093.208000000001"/>
    <n v="10866.815999999999"/>
    <n v="10489.495999999999"/>
    <n v="10640.423999999999"/>
    <n v="9810.32"/>
    <n v="8527.4320000000007"/>
    <n v="5508.8719999999994"/>
    <n v="2641.24"/>
    <n v="981.03200000000004"/>
    <x v="87"/>
    <s v="Puerto Rico, 2010"/>
  </r>
  <r>
    <s v="Utuado Municipio"/>
    <s v="Puerto Rico"/>
    <n v="2010"/>
    <n v="33741"/>
    <n v="16570"/>
    <n v="17171"/>
    <n v="2058.201"/>
    <n v="4993.6679999999997"/>
    <n v="5229.8549999999996"/>
    <n v="4048.92"/>
    <n v="4116.402"/>
    <n v="4420.0709999999999"/>
    <n v="4183.884"/>
    <n v="2665.5389999999998"/>
    <n v="1653.309"/>
    <n v="438.63299999999998"/>
    <x v="87"/>
    <s v="Puerto Rico, 2010"/>
  </r>
  <r>
    <s v="Vega Alta Municipio"/>
    <s v="Puerto Rico"/>
    <n v="2010"/>
    <n v="39807"/>
    <n v="19030"/>
    <n v="20777"/>
    <n v="2746.683"/>
    <n v="6130.2780000000002"/>
    <n v="5891.4359999999997"/>
    <n v="5453.5590000000002"/>
    <n v="5334.1379999999999"/>
    <n v="5095.2960000000003"/>
    <n v="4299.1559999999999"/>
    <n v="2945.7179999999998"/>
    <n v="1433.0520000000001"/>
    <n v="517.49099999999999"/>
    <x v="87"/>
    <s v="Puerto Rico, 2010"/>
  </r>
  <r>
    <s v="Vega Baja Municipio"/>
    <s v="Puerto Rico"/>
    <n v="2010"/>
    <n v="60436"/>
    <n v="29120"/>
    <n v="31316"/>
    <n v="3928.34"/>
    <n v="9125.8359999999993"/>
    <n v="8763.2200000000012"/>
    <n v="8037.9880000000003"/>
    <n v="7977.5520000000006"/>
    <n v="7796.2439999999997"/>
    <n v="6768.8320000000003"/>
    <n v="4834.88"/>
    <n v="2417.44"/>
    <n v="846.10400000000004"/>
    <x v="87"/>
    <s v="Puerto Rico, 2010"/>
  </r>
  <r>
    <s v="Villalba Municipio"/>
    <s v="Puerto Rico"/>
    <n v="2010"/>
    <n v="26565"/>
    <n v="13142"/>
    <n v="13423"/>
    <n v="1859.55"/>
    <n v="4303.53"/>
    <n v="4702.0049999999992"/>
    <n v="3453.45"/>
    <n v="3373.7550000000001"/>
    <n v="3373.7550000000001"/>
    <n v="2762.76"/>
    <n v="1620.4650000000001"/>
    <n v="796.94999999999993"/>
    <n v="318.77999999999997"/>
    <x v="87"/>
    <s v="Puerto Rico, 2010"/>
  </r>
  <r>
    <s v="Yabucoa Municipio"/>
    <s v="Puerto Rico"/>
    <n v="2010"/>
    <n v="38387"/>
    <n v="18751"/>
    <n v="19636"/>
    <n v="2533.5419999999999"/>
    <n v="5604.5020000000004"/>
    <n v="5796.4369999999999"/>
    <n v="5028.6970000000001"/>
    <n v="5067.0840000000007"/>
    <n v="5182.2449999999999"/>
    <n v="4529.6660000000002"/>
    <n v="2687.09"/>
    <n v="1420.319"/>
    <n v="537.41800000000001"/>
    <x v="87"/>
    <s v="Puerto Rico, 2010"/>
  </r>
  <r>
    <s v="Yauco Municipio"/>
    <s v="Puerto Rico"/>
    <n v="2010"/>
    <n v="43082"/>
    <n v="20892"/>
    <n v="22190"/>
    <n v="2628.002"/>
    <n v="6203.808"/>
    <n v="6289.9719999999998"/>
    <n v="5428.3320000000003"/>
    <n v="5686.8240000000005"/>
    <n v="5729.9059999999999"/>
    <n v="5169.84"/>
    <n v="3403.4780000000001"/>
    <n v="1938.69"/>
    <n v="603.14800000000002"/>
    <x v="87"/>
    <s v="Puerto Rico, 2010"/>
  </r>
  <r>
    <s v="Autauga County"/>
    <s v="Alabama"/>
    <n v="2011"/>
    <n v="53944"/>
    <n v="26174"/>
    <n v="27770"/>
    <n v="3560.3040000000001"/>
    <n v="8307.3760000000002"/>
    <n v="7498.2160000000003"/>
    <n v="6473.28"/>
    <n v="8199.4879999999994"/>
    <n v="7875.8239999999996"/>
    <n v="5718.0640000000003"/>
    <n v="3937.9120000000003"/>
    <n v="1834.096"/>
    <n v="593.38400000000001"/>
    <x v="104"/>
    <s v="Alabama, 2011"/>
  </r>
  <r>
    <s v="Baldwin County"/>
    <s v="Alabama"/>
    <n v="2011"/>
    <n v="179523"/>
    <n v="87553"/>
    <n v="91970"/>
    <n v="11130.425999999999"/>
    <n v="23337.989999999998"/>
    <n v="20645.145"/>
    <n v="20465.621999999999"/>
    <n v="23517.512999999999"/>
    <n v="26389.881000000001"/>
    <n v="23876.559000000001"/>
    <n v="17413.731"/>
    <n v="9514.7189999999991"/>
    <n v="3231.4140000000002"/>
    <x v="104"/>
    <s v="Alabama, 2011"/>
  </r>
  <r>
    <s v="Barbour County"/>
    <s v="Alabama"/>
    <n v="2011"/>
    <n v="27546"/>
    <n v="14649"/>
    <n v="12897"/>
    <n v="1680.306"/>
    <n v="3388.1580000000004"/>
    <n v="3580.98"/>
    <n v="3828.8940000000002"/>
    <n v="3691.1639999999998"/>
    <n v="3966.6239999999998"/>
    <n v="3525.8879999999999"/>
    <n v="2203.6800000000003"/>
    <n v="1239.57"/>
    <n v="468.28199999999998"/>
    <x v="104"/>
    <s v="Alabama, 2011"/>
  </r>
  <r>
    <s v="Bibb County"/>
    <s v="Alabama"/>
    <n v="2011"/>
    <n v="22746"/>
    <n v="11848"/>
    <n v="10898"/>
    <n v="1296.5219999999999"/>
    <n v="3116.2020000000002"/>
    <n v="3025.2179999999998"/>
    <n v="2729.52"/>
    <n v="3366.4079999999999"/>
    <n v="3684.8519999999999"/>
    <n v="2638.5360000000001"/>
    <n v="1683.2040000000002"/>
    <n v="955.33199999999999"/>
    <n v="250.20599999999999"/>
    <x v="104"/>
    <s v="Alabama, 2011"/>
  </r>
  <r>
    <s v="Blount County"/>
    <s v="Alabama"/>
    <n v="2011"/>
    <n v="57140"/>
    <n v="28357"/>
    <n v="28783"/>
    <n v="3599.82"/>
    <n v="7942.4599999999991"/>
    <n v="7085.3600000000006"/>
    <n v="6913.9400000000005"/>
    <n v="7999.5999999999995"/>
    <n v="8113.88"/>
    <n v="7199.64"/>
    <n v="4971.18"/>
    <n v="2457.02"/>
    <n v="799.96"/>
    <x v="104"/>
    <s v="Alabama, 2011"/>
  </r>
  <r>
    <s v="Bullock County"/>
    <s v="Alabama"/>
    <n v="2011"/>
    <n v="10877"/>
    <n v="5948"/>
    <n v="4929"/>
    <n v="674.37400000000002"/>
    <n v="1229.1009999999999"/>
    <n v="1424.8870000000002"/>
    <n v="1392.2560000000001"/>
    <n v="1588.0419999999999"/>
    <n v="1740.3200000000002"/>
    <n v="1359.625"/>
    <n v="728.75900000000001"/>
    <n v="445.95699999999999"/>
    <n v="282.80200000000002"/>
    <x v="104"/>
    <s v="Alabama, 2011"/>
  </r>
  <r>
    <s v="Butler County"/>
    <s v="Alabama"/>
    <n v="2011"/>
    <n v="20860"/>
    <n v="9790"/>
    <n v="11070"/>
    <n v="1355.9"/>
    <n v="2816.1"/>
    <n v="2607.5"/>
    <n v="2503.1999999999998"/>
    <n v="2398.9"/>
    <n v="3024.7"/>
    <n v="2732.66"/>
    <n v="1773.1"/>
    <n v="1272.46"/>
    <n v="396.34"/>
    <x v="104"/>
    <s v="Alabama, 2011"/>
  </r>
  <r>
    <s v="Calhoun County"/>
    <s v="Alabama"/>
    <n v="2011"/>
    <n v="117614"/>
    <n v="56539"/>
    <n v="61075"/>
    <n v="7174.4539999999997"/>
    <n v="15054.592000000001"/>
    <n v="17171.644"/>
    <n v="14701.75"/>
    <n v="14819.364"/>
    <n v="16936.415999999997"/>
    <n v="14701.75"/>
    <n v="9291.5060000000012"/>
    <n v="5763.0859999999993"/>
    <n v="1764.21"/>
    <x v="104"/>
    <s v="Alabama, 2011"/>
  </r>
  <r>
    <s v="Chambers County"/>
    <s v="Alabama"/>
    <n v="2011"/>
    <n v="34375"/>
    <n v="16281"/>
    <n v="18094"/>
    <n v="1993.75"/>
    <n v="4400"/>
    <n v="4228.125"/>
    <n v="3987.5"/>
    <n v="4434.375"/>
    <n v="5018.75"/>
    <n v="4640.625"/>
    <n v="3059.375"/>
    <n v="1890.625"/>
    <n v="687.5"/>
    <x v="104"/>
    <s v="Alabama, 2011"/>
  </r>
  <r>
    <s v="Cherokee County"/>
    <s v="Alabama"/>
    <n v="2011"/>
    <n v="25819"/>
    <n v="12913"/>
    <n v="12906"/>
    <n v="1316.769"/>
    <n v="3098.2799999999997"/>
    <n v="2762.6329999999998"/>
    <n v="2788.4520000000002"/>
    <n v="3253.194"/>
    <n v="3950.3069999999998"/>
    <n v="3950.3069999999998"/>
    <n v="2995.0039999999999"/>
    <n v="1290.95"/>
    <n v="387.28500000000003"/>
    <x v="104"/>
    <s v="Alabama, 2011"/>
  </r>
  <r>
    <s v="Chilton County"/>
    <s v="Alabama"/>
    <n v="2011"/>
    <n v="43444"/>
    <n v="21434"/>
    <n v="22010"/>
    <n v="2997.636"/>
    <n v="5995.2720000000008"/>
    <n v="5604.2759999999998"/>
    <n v="5517.3879999999999"/>
    <n v="6038.7160000000003"/>
    <n v="6038.7160000000003"/>
    <n v="5256.7240000000002"/>
    <n v="3432.076"/>
    <n v="1868.0920000000001"/>
    <n v="608.21600000000001"/>
    <x v="104"/>
    <s v="Alabama, 2011"/>
  </r>
  <r>
    <s v="Choctaw County"/>
    <s v="Alabama"/>
    <n v="2011"/>
    <n v="13953"/>
    <n v="6698"/>
    <n v="7255"/>
    <n v="781.36800000000005"/>
    <n v="1813.8899999999999"/>
    <n v="1646.4540000000002"/>
    <n v="1227.864"/>
    <n v="1883.6550000000002"/>
    <n v="2134.8090000000002"/>
    <n v="1967.373"/>
    <n v="1423.2060000000001"/>
    <n v="739.50900000000001"/>
    <n v="348.82499999999999"/>
    <x v="104"/>
    <s v="Alabama, 2011"/>
  </r>
  <r>
    <s v="Clarke County"/>
    <s v="Alabama"/>
    <n v="2011"/>
    <n v="26046"/>
    <n v="12586"/>
    <n v="13460"/>
    <n v="1536.7139999999999"/>
    <n v="3750.6239999999998"/>
    <n v="3542.2559999999999"/>
    <n v="2630.6459999999997"/>
    <n v="3412.0259999999998"/>
    <n v="3854.808"/>
    <n v="3229.7040000000002"/>
    <n v="2318.0940000000001"/>
    <n v="1250.2080000000001"/>
    <n v="520.91999999999996"/>
    <x v="104"/>
    <s v="Alabama, 2011"/>
  </r>
  <r>
    <s v="Clay County"/>
    <s v="Alabama"/>
    <n v="2011"/>
    <n v="14010"/>
    <n v="6833"/>
    <n v="7177"/>
    <n v="798.57"/>
    <n v="1835.31"/>
    <n v="1541.1"/>
    <n v="1583.13"/>
    <n v="1933.38"/>
    <n v="1975.4099999999999"/>
    <n v="1835.31"/>
    <n v="1415.01"/>
    <n v="770.55"/>
    <n v="322.23"/>
    <x v="104"/>
    <s v="Alabama, 2011"/>
  </r>
  <r>
    <s v="Cleburne County"/>
    <s v="Alabama"/>
    <n v="2011"/>
    <n v="14881"/>
    <n v="7395"/>
    <n v="7486"/>
    <n v="937.50300000000004"/>
    <n v="1964.2919999999999"/>
    <n v="1815.482"/>
    <n v="1636.91"/>
    <n v="2068.4589999999998"/>
    <n v="2157.7449999999999"/>
    <n v="1979.173"/>
    <n v="1383.933"/>
    <n v="744.05"/>
    <n v="223.215"/>
    <x v="104"/>
    <s v="Alabama, 2011"/>
  </r>
  <r>
    <s v="Coffee County"/>
    <s v="Alabama"/>
    <n v="2011"/>
    <n v="49221"/>
    <n v="24169"/>
    <n v="25052"/>
    <n v="3297.8069999999998"/>
    <n v="6595.6139999999996"/>
    <n v="6398.73"/>
    <n v="6447.951"/>
    <n v="6743.277"/>
    <n v="6694.0559999999996"/>
    <n v="5906.52"/>
    <n v="3986.9009999999998"/>
    <n v="2264.1660000000002"/>
    <n v="885.97799999999995"/>
    <x v="104"/>
    <s v="Alabama, 2011"/>
  </r>
  <r>
    <s v="Colbert County"/>
    <s v="Alabama"/>
    <n v="2011"/>
    <n v="54478"/>
    <n v="26201"/>
    <n v="28277"/>
    <n v="3105.2460000000001"/>
    <n v="6755.2719999999999"/>
    <n v="6646.3159999999998"/>
    <n v="6047.058"/>
    <n v="7136.6180000000004"/>
    <n v="8226.1779999999999"/>
    <n v="7082.1399999999994"/>
    <n v="5175.41"/>
    <n v="3105.2460000000001"/>
    <n v="1089.56"/>
    <x v="104"/>
    <s v="Alabama, 2011"/>
  </r>
  <r>
    <s v="Conecuh County"/>
    <s v="Alabama"/>
    <n v="2011"/>
    <n v="13286"/>
    <n v="6555"/>
    <n v="6731"/>
    <n v="797.16"/>
    <n v="1753.752"/>
    <n v="1926.47"/>
    <n v="1169.1680000000001"/>
    <n v="1381.7439999999999"/>
    <n v="1979.614"/>
    <n v="1926.47"/>
    <n v="1262.17"/>
    <n v="797.16"/>
    <n v="305.57799999999997"/>
    <x v="104"/>
    <s v="Alabama, 2011"/>
  </r>
  <r>
    <s v="Coosa County"/>
    <s v="Alabama"/>
    <n v="2011"/>
    <n v="11303"/>
    <n v="5775"/>
    <n v="5528"/>
    <n v="553.84699999999998"/>
    <n v="1322.451"/>
    <n v="1311.1479999999999"/>
    <n v="1073.7849999999999"/>
    <n v="1650.2380000000001"/>
    <n v="1842.3890000000001"/>
    <n v="1740.662"/>
    <n v="1073.7850000000001"/>
    <n v="531.24099999999999"/>
    <n v="192.15100000000001"/>
    <x v="104"/>
    <s v="Alabama, 2011"/>
  </r>
  <r>
    <s v="Covington County"/>
    <s v="Alabama"/>
    <n v="2011"/>
    <n v="37736"/>
    <n v="18352"/>
    <n v="19384"/>
    <n v="2264.16"/>
    <n v="4754.7359999999999"/>
    <n v="4566.0559999999996"/>
    <n v="4150.96"/>
    <n v="4603.7919999999995"/>
    <n v="5471.7199999999993"/>
    <n v="4981.152"/>
    <n v="3735.8639999999996"/>
    <n v="2339.6320000000001"/>
    <n v="830.19200000000001"/>
    <x v="104"/>
    <s v="Alabama, 2011"/>
  </r>
  <r>
    <s v="Crenshaw County"/>
    <s v="Alabama"/>
    <n v="2011"/>
    <n v="13938"/>
    <n v="6786"/>
    <n v="7152"/>
    <n v="850.21799999999996"/>
    <n v="1839.816"/>
    <n v="1742.25"/>
    <n v="1505.3040000000001"/>
    <n v="1895.568"/>
    <n v="2034.9479999999999"/>
    <n v="1825.8780000000002"/>
    <n v="1170.7919999999999"/>
    <n v="780.52800000000002"/>
    <n v="264.822"/>
    <x v="104"/>
    <s v="Alabama, 2011"/>
  </r>
  <r>
    <s v="Cullman County"/>
    <s v="Alabama"/>
    <n v="2011"/>
    <n v="80246"/>
    <n v="39779"/>
    <n v="40467"/>
    <n v="4895.0060000000003"/>
    <n v="10592.472"/>
    <n v="10030.75"/>
    <n v="9790.0120000000006"/>
    <n v="10431.98"/>
    <n v="11715.916000000001"/>
    <n v="10110.995999999999"/>
    <n v="7222.1399999999994"/>
    <n v="4092.5460000000003"/>
    <n v="1364.182"/>
    <x v="104"/>
    <s v="Alabama, 2011"/>
  </r>
  <r>
    <s v="Dale County"/>
    <s v="Alabama"/>
    <n v="2011"/>
    <n v="49920"/>
    <n v="24643"/>
    <n v="25277"/>
    <n v="3694.08"/>
    <n v="6689.28"/>
    <n v="6839.04"/>
    <n v="7138.5599999999995"/>
    <n v="6240"/>
    <n v="6839.04"/>
    <n v="5840.64"/>
    <n v="3793.92"/>
    <n v="2096.64"/>
    <n v="748.8"/>
    <x v="104"/>
    <s v="Alabama, 2011"/>
  </r>
  <r>
    <s v="Dallas County"/>
    <s v="Alabama"/>
    <n v="2011"/>
    <n v="43868"/>
    <n v="20177"/>
    <n v="23691"/>
    <n v="3202.364"/>
    <n v="6404.7280000000001"/>
    <n v="6185.3880000000008"/>
    <n v="4913.2160000000003"/>
    <n v="5132.5560000000005"/>
    <n v="6536.3320000000003"/>
    <n v="5395.7640000000001"/>
    <n v="3465.5720000000001"/>
    <n v="1842.4560000000001"/>
    <n v="789.62400000000002"/>
    <x v="104"/>
    <s v="Alabama, 2011"/>
  </r>
  <r>
    <s v="DeKalb County"/>
    <s v="Alabama"/>
    <n v="2011"/>
    <n v="70608"/>
    <n v="35007"/>
    <n v="35601"/>
    <n v="5083.7759999999998"/>
    <n v="10167.552"/>
    <n v="8755.3919999999998"/>
    <n v="9249.648000000001"/>
    <n v="9320.2560000000012"/>
    <n v="9885.1200000000008"/>
    <n v="8472.9599999999991"/>
    <n v="5648.6399999999994"/>
    <n v="3106.7520000000004"/>
    <n v="917.904"/>
    <x v="104"/>
    <s v="Alabama, 2011"/>
  </r>
  <r>
    <s v="Elmore County"/>
    <s v="Alabama"/>
    <n v="2011"/>
    <n v="78641"/>
    <n v="38593"/>
    <n v="40048"/>
    <n v="4797.1009999999997"/>
    <n v="10380.612000000001"/>
    <n v="10852.457999999999"/>
    <n v="10301.971000000001"/>
    <n v="11638.868"/>
    <n v="12032.073"/>
    <n v="9279.637999999999"/>
    <n v="5583.5110000000004"/>
    <n v="2516.5119999999997"/>
    <n v="1100.9739999999999"/>
    <x v="104"/>
    <s v="Alabama, 2011"/>
  </r>
  <r>
    <s v="Escambia County"/>
    <s v="Alabama"/>
    <n v="2011"/>
    <n v="38081"/>
    <n v="19566"/>
    <n v="18515"/>
    <n v="2399.1030000000001"/>
    <n v="4798.2060000000001"/>
    <n v="4874.3680000000004"/>
    <n v="5064.7729999999992"/>
    <n v="5102.8540000000003"/>
    <n v="5483.6640000000007"/>
    <n v="4760.125"/>
    <n v="3236.8850000000002"/>
    <n v="1637.4829999999999"/>
    <n v="761.62"/>
    <x v="104"/>
    <s v="Alabama, 2011"/>
  </r>
  <r>
    <s v="Etowah County"/>
    <s v="Alabama"/>
    <n v="2011"/>
    <n v="104216"/>
    <n v="50481"/>
    <n v="53735"/>
    <n v="6252.96"/>
    <n v="13339.648000000001"/>
    <n v="13339.648000000001"/>
    <n v="12297.487999999999"/>
    <n v="13964.944"/>
    <n v="14798.672"/>
    <n v="13756.512000000001"/>
    <n v="8858.36"/>
    <n v="5210.8"/>
    <n v="2188.5360000000001"/>
    <x v="104"/>
    <s v="Alabama, 2011"/>
  </r>
  <r>
    <s v="Fayette County"/>
    <s v="Alabama"/>
    <n v="2011"/>
    <n v="17361"/>
    <n v="8481"/>
    <n v="8880"/>
    <n v="954.85500000000002"/>
    <n v="2274.2910000000002"/>
    <n v="2031.2370000000001"/>
    <n v="1822.9050000000002"/>
    <n v="2013.876"/>
    <n v="2673.5940000000001"/>
    <n v="2447.9009999999998"/>
    <n v="1805.5439999999999"/>
    <n v="1076.3820000000001"/>
    <n v="260.41500000000002"/>
    <x v="104"/>
    <s v="Alabama, 2011"/>
  </r>
  <r>
    <s v="Franklin County"/>
    <s v="Alabama"/>
    <n v="2011"/>
    <n v="31532"/>
    <n v="15429"/>
    <n v="16103"/>
    <n v="2175.7080000000001"/>
    <n v="4382.9480000000003"/>
    <n v="3909.9679999999998"/>
    <n v="3783.84"/>
    <n v="4446.0119999999997"/>
    <n v="4509.076"/>
    <n v="3594.6480000000001"/>
    <n v="2711.752"/>
    <n v="1639.664"/>
    <n v="378.38400000000001"/>
    <x v="104"/>
    <s v="Alabama, 2011"/>
  </r>
  <r>
    <s v="Geneva County"/>
    <s v="Alabama"/>
    <n v="2011"/>
    <n v="26646"/>
    <n v="12960"/>
    <n v="13686"/>
    <n v="1572.114"/>
    <n v="3330.75"/>
    <n v="3277.4580000000001"/>
    <n v="2984.3519999999999"/>
    <n v="3277.4580000000001"/>
    <n v="3996.8999999999996"/>
    <n v="3597.21"/>
    <n v="2637.9539999999997"/>
    <n v="1492.1759999999999"/>
    <n v="506.274"/>
    <x v="104"/>
    <s v="Alabama, 2011"/>
  </r>
  <r>
    <s v="Greene County"/>
    <s v="Alabama"/>
    <n v="2011"/>
    <n v="9170"/>
    <n v="4355"/>
    <n v="4815"/>
    <n v="550.20000000000005"/>
    <n v="1302.1399999999999"/>
    <n v="1430.52"/>
    <n v="917"/>
    <n v="907.82999999999993"/>
    <n v="1329.65"/>
    <n v="1302.1399999999999"/>
    <n v="761.1099999999999"/>
    <n v="531.86"/>
    <n v="137.55000000000001"/>
    <x v="104"/>
    <s v="Alabama, 2011"/>
  </r>
  <r>
    <s v="Hale County"/>
    <s v="Alabama"/>
    <n v="2011"/>
    <n v="15972"/>
    <n v="7618"/>
    <n v="8354"/>
    <n v="942.34799999999996"/>
    <n v="2299.9679999999998"/>
    <n v="2220.1080000000002"/>
    <n v="1788.864"/>
    <n v="1868.7240000000002"/>
    <n v="2475.66"/>
    <n v="2044.4159999999999"/>
    <n v="1277.7600000000002"/>
    <n v="750.68399999999997"/>
    <n v="303.46800000000002"/>
    <x v="104"/>
    <s v="Alabama, 2011"/>
  </r>
  <r>
    <s v="Henry County"/>
    <s v="Alabama"/>
    <n v="2011"/>
    <n v="17240"/>
    <n v="8311"/>
    <n v="8929"/>
    <n v="930.96"/>
    <n v="2155"/>
    <n v="2223.96"/>
    <n v="1603.3200000000002"/>
    <n v="2275.6799999999998"/>
    <n v="2448.08"/>
    <n v="2568.7600000000002"/>
    <n v="1689.52"/>
    <n v="1034.4000000000001"/>
    <n v="275.83999999999997"/>
    <x v="104"/>
    <s v="Alabama, 2011"/>
  </r>
  <r>
    <s v="Houston County"/>
    <s v="Alabama"/>
    <n v="2011"/>
    <n v="100310"/>
    <n v="48111"/>
    <n v="52199"/>
    <n v="6620.46"/>
    <n v="13842.779999999999"/>
    <n v="12639.060000000001"/>
    <n v="12739.369999999999"/>
    <n v="13240.92"/>
    <n v="14544.95"/>
    <n v="12438.44"/>
    <n v="7824.18"/>
    <n v="4714.57"/>
    <n v="1604.96"/>
    <x v="104"/>
    <s v="Alabama, 2011"/>
  </r>
  <r>
    <s v="Jackson County"/>
    <s v="Alabama"/>
    <n v="2011"/>
    <n v="53357"/>
    <n v="26313"/>
    <n v="27044"/>
    <n v="3041.3490000000002"/>
    <n v="6883.0529999999999"/>
    <n v="6296.1260000000002"/>
    <n v="6136.0550000000003"/>
    <n v="6936.41"/>
    <n v="8110.264000000001"/>
    <n v="7363.2659999999996"/>
    <n v="5122.2719999999999"/>
    <n v="2774.5640000000003"/>
    <n v="640.28399999999999"/>
    <x v="104"/>
    <s v="Alabama, 2011"/>
  </r>
  <r>
    <s v="Jefferson County"/>
    <s v="Alabama"/>
    <n v="2011"/>
    <n v="657486"/>
    <n v="310984"/>
    <n v="346502"/>
    <n v="44051.561999999998"/>
    <n v="84815.694000000003"/>
    <n v="90733.067999999999"/>
    <n v="92705.525999999998"/>
    <n v="84815.693999999989"/>
    <n v="95992.956000000006"/>
    <n v="78240.834000000003"/>
    <n v="44051.562000000005"/>
    <n v="30244.356"/>
    <n v="12492.234"/>
    <x v="104"/>
    <s v="Alabama, 2011"/>
  </r>
  <r>
    <s v="Lamar County"/>
    <s v="Alabama"/>
    <n v="2011"/>
    <n v="14644"/>
    <n v="7058"/>
    <n v="7586"/>
    <n v="863.99599999999998"/>
    <n v="1889.076"/>
    <n v="1640.1279999999999"/>
    <n v="1493.6880000000001"/>
    <n v="1830.5"/>
    <n v="2196.6"/>
    <n v="2138.0239999999999"/>
    <n v="1522.9760000000001"/>
    <n v="863.99599999999998"/>
    <n v="219.66"/>
    <x v="104"/>
    <s v="Alabama, 2011"/>
  </r>
  <r>
    <s v="Lauderdale County"/>
    <s v="Alabama"/>
    <n v="2011"/>
    <n v="92269"/>
    <n v="44174"/>
    <n v="48095"/>
    <n v="5167.0640000000003"/>
    <n v="11256.817999999999"/>
    <n v="13563.543"/>
    <n v="10334.128000000001"/>
    <n v="11810.432000000001"/>
    <n v="13102.198"/>
    <n v="11902.701000000001"/>
    <n v="8304.2099999999991"/>
    <n v="5167.0640000000003"/>
    <n v="1845.38"/>
    <x v="104"/>
    <s v="Alabama, 2011"/>
  </r>
  <r>
    <s v="Lawrence County"/>
    <s v="Alabama"/>
    <n v="2011"/>
    <n v="34250"/>
    <n v="16764"/>
    <n v="17486"/>
    <n v="2123.5"/>
    <n v="4452.5"/>
    <n v="4384"/>
    <n v="3870.25"/>
    <n v="4863.5"/>
    <n v="5274.5"/>
    <n v="4486.75"/>
    <n v="2877"/>
    <n v="1472.75"/>
    <n v="445.25"/>
    <x v="104"/>
    <s v="Alabama, 2011"/>
  </r>
  <r>
    <s v="Lee County"/>
    <s v="Alabama"/>
    <n v="2011"/>
    <n v="137855"/>
    <n v="68170"/>
    <n v="69685"/>
    <n v="8409.1550000000007"/>
    <n v="17231.875"/>
    <n v="34877.315000000002"/>
    <n v="18472.57"/>
    <n v="17231.875"/>
    <n v="16542.599999999999"/>
    <n v="12820.514999999999"/>
    <n v="7306.3149999999996"/>
    <n v="3722.085"/>
    <n v="1378.55"/>
    <x v="104"/>
    <s v="Alabama, 2011"/>
  </r>
  <r>
    <s v="Limestone County"/>
    <s v="Alabama"/>
    <n v="2011"/>
    <n v="80966"/>
    <n v="41126"/>
    <n v="39840"/>
    <n v="5262.79"/>
    <n v="10849.444"/>
    <n v="9796.8860000000004"/>
    <n v="10606.546"/>
    <n v="12387.797999999999"/>
    <n v="12630.696"/>
    <n v="9715.92"/>
    <n v="5829.5519999999997"/>
    <n v="2914.7759999999998"/>
    <n v="1052.558"/>
    <x v="104"/>
    <s v="Alabama, 2011"/>
  </r>
  <r>
    <s v="Lowndes County"/>
    <s v="Alabama"/>
    <n v="2011"/>
    <n v="11538"/>
    <n v="5393"/>
    <n v="6145"/>
    <n v="715.35599999999999"/>
    <n v="1603.7819999999999"/>
    <n v="1707.624"/>
    <n v="1073.0340000000001"/>
    <n v="1488.402"/>
    <n v="1869.1559999999999"/>
    <n v="1453.788"/>
    <n v="992.26800000000003"/>
    <n v="496.13400000000001"/>
    <n v="161.53200000000001"/>
    <x v="104"/>
    <s v="Alabama, 2011"/>
  </r>
  <r>
    <s v="Macon County"/>
    <s v="Alabama"/>
    <n v="2011"/>
    <n v="21489"/>
    <n v="9779"/>
    <n v="11710"/>
    <n v="1117.4280000000001"/>
    <n v="2449.7460000000001"/>
    <n v="5006.9369999999999"/>
    <n v="1976.9880000000001"/>
    <n v="2363.79"/>
    <n v="2858.0370000000003"/>
    <n v="2750.5920000000001"/>
    <n v="1590.1860000000001"/>
    <n v="945.51599999999996"/>
    <n v="429.78"/>
    <x v="104"/>
    <s v="Alabama, 2011"/>
  </r>
  <r>
    <s v="Madison County"/>
    <s v="Alabama"/>
    <n v="2011"/>
    <n v="329299"/>
    <n v="161559"/>
    <n v="167740"/>
    <n v="20416.538"/>
    <n v="43796.767"/>
    <n v="48077.653999999995"/>
    <n v="42808.87"/>
    <n v="45113.963000000003"/>
    <n v="52358.540999999997"/>
    <n v="36881.487999999998"/>
    <n v="22721.631000000001"/>
    <n v="12513.362000000001"/>
    <n v="4280.8869999999997"/>
    <x v="104"/>
    <s v="Alabama, 2011"/>
  </r>
  <r>
    <s v="Marengo County"/>
    <s v="Alabama"/>
    <n v="2011"/>
    <n v="21130"/>
    <n v="9956"/>
    <n v="11174"/>
    <n v="1310.06"/>
    <n v="2937.0699999999997"/>
    <n v="2852.55"/>
    <n v="2155.2600000000002"/>
    <n v="2620.12"/>
    <n v="3084.98"/>
    <n v="2746.8999999999996"/>
    <n v="1838.31"/>
    <n v="1204.4099999999999"/>
    <n v="380.34"/>
    <x v="104"/>
    <s v="Alabama, 2011"/>
  </r>
  <r>
    <s v="Marion County"/>
    <s v="Alabama"/>
    <n v="2011"/>
    <n v="30771"/>
    <n v="15257"/>
    <n v="15514"/>
    <n v="1815.489"/>
    <n v="3661.7489999999998"/>
    <n v="3477.123"/>
    <n v="3415.5810000000001"/>
    <n v="4031.0009999999997"/>
    <n v="4523.3369999999995"/>
    <n v="4154.085"/>
    <n v="3292.4970000000003"/>
    <n v="1723.1759999999999"/>
    <n v="615.41999999999996"/>
    <x v="104"/>
    <s v="Alabama, 2011"/>
  </r>
  <r>
    <s v="Marshall County"/>
    <s v="Alabama"/>
    <n v="2011"/>
    <n v="92052"/>
    <n v="45386"/>
    <n v="46666"/>
    <n v="6811.848"/>
    <n v="12427.02"/>
    <n v="11874.708000000001"/>
    <n v="11414.448"/>
    <n v="12150.864000000001"/>
    <n v="12795.227999999999"/>
    <n v="11138.292000000001"/>
    <n v="7732.3680000000004"/>
    <n v="4234.3919999999998"/>
    <n v="1564.884"/>
    <x v="104"/>
    <s v="Alabama, 2011"/>
  </r>
  <r>
    <s v="Mobile County"/>
    <s v="Alabama"/>
    <n v="2011"/>
    <n v="410520"/>
    <n v="197159"/>
    <n v="213361"/>
    <n v="28325.88"/>
    <n v="57062.28"/>
    <n v="59525.399999999994"/>
    <n v="53367.600000000006"/>
    <n v="51725.520000000004"/>
    <n v="59935.92"/>
    <n v="48851.880000000005"/>
    <n v="29146.92"/>
    <n v="17241.84"/>
    <n v="6157.8"/>
    <x v="104"/>
    <s v="Alabama, 2011"/>
  </r>
  <r>
    <s v="Lawrence County"/>
    <s v="South Dakota"/>
    <n v="2011"/>
    <n v="23159"/>
    <n v="11258"/>
    <n v="11901"/>
    <n v="1412.6990000000001"/>
    <n v="3334.8959999999997"/>
    <n v="3126.4650000000001"/>
    <n v="1968.5150000000001"/>
    <n v="3288.578"/>
    <n v="3497.009"/>
    <n v="3033.8289999999997"/>
    <n v="1899.038"/>
    <n v="1042.155"/>
    <n v="555.81600000000003"/>
    <x v="105"/>
    <s v="South Dakota, 2011"/>
  </r>
  <r>
    <s v="Montgomery County"/>
    <s v="Alabama"/>
    <n v="2011"/>
    <n v="228939"/>
    <n v="108928"/>
    <n v="120011"/>
    <n v="15796.790999999999"/>
    <n v="31135.703999999998"/>
    <n v="35943.422999999995"/>
    <n v="32509.338000000003"/>
    <n v="29762.07"/>
    <n v="31364.643"/>
    <n v="25183.29"/>
    <n v="14423.156999999999"/>
    <n v="9157.5600000000013"/>
    <n v="3434.085"/>
    <x v="104"/>
    <s v="Alabama, 2011"/>
  </r>
  <r>
    <s v="Morgan County"/>
    <s v="Alabama"/>
    <n v="2011"/>
    <n v="118521"/>
    <n v="58073"/>
    <n v="60448"/>
    <n v="7585.3440000000001"/>
    <n v="15881.813999999998"/>
    <n v="14933.646000000001"/>
    <n v="14933.646000000001"/>
    <n v="16355.897999999999"/>
    <n v="17659.629000000001"/>
    <n v="14578.083000000001"/>
    <n v="9481.68"/>
    <n v="5333.4449999999997"/>
    <n v="1777.8150000000001"/>
    <x v="104"/>
    <s v="Alabama, 2011"/>
  </r>
  <r>
    <s v="Perry County"/>
    <s v="Alabama"/>
    <n v="2011"/>
    <n v="10620"/>
    <n v="4980"/>
    <n v="5640"/>
    <n v="700.92"/>
    <n v="1486.8"/>
    <n v="1614.24"/>
    <n v="1338.12"/>
    <n v="1062"/>
    <n v="1433.6999999999998"/>
    <n v="1274.4000000000001"/>
    <n v="955.8"/>
    <n v="562.86"/>
    <n v="201.78"/>
    <x v="104"/>
    <s v="Alabama, 2011"/>
  </r>
  <r>
    <s v="Pickens County"/>
    <s v="Alabama"/>
    <n v="2011"/>
    <n v="19765"/>
    <n v="9321"/>
    <n v="10444"/>
    <n v="1205.665"/>
    <n v="2707.8050000000003"/>
    <n v="2549.6849999999999"/>
    <n v="2055.56"/>
    <n v="2371.8000000000002"/>
    <n v="2984.5150000000003"/>
    <n v="2628.7449999999999"/>
    <n v="1798.615"/>
    <n v="1166.135"/>
    <n v="316.24"/>
    <x v="104"/>
    <s v="Alabama, 2011"/>
  </r>
  <r>
    <s v="Pike County"/>
    <s v="Alabama"/>
    <n v="2011"/>
    <n v="32471"/>
    <n v="15355"/>
    <n v="17116"/>
    <n v="1850.847"/>
    <n v="3701.694"/>
    <n v="8020.3369999999995"/>
    <n v="3734.165"/>
    <n v="3539.3389999999999"/>
    <n v="3961.462"/>
    <n v="3571.81"/>
    <n v="2337.9119999999998"/>
    <n v="1233.8979999999999"/>
    <n v="487.065"/>
    <x v="104"/>
    <s v="Alabama, 2011"/>
  </r>
  <r>
    <s v="Randolph County"/>
    <s v="Alabama"/>
    <n v="2011"/>
    <n v="22838"/>
    <n v="11237"/>
    <n v="11601"/>
    <n v="1347.442"/>
    <n v="3037.4539999999997"/>
    <n v="3037.4539999999997"/>
    <n v="2260.962"/>
    <n v="3014.616"/>
    <n v="3265.8339999999998"/>
    <n v="3014.616"/>
    <n v="2078.2579999999998"/>
    <n v="1347.442"/>
    <n v="388.24599999999998"/>
    <x v="104"/>
    <s v="Alabama, 2011"/>
  </r>
  <r>
    <s v="Russell County"/>
    <s v="Alabama"/>
    <n v="2011"/>
    <n v="52490"/>
    <n v="25121"/>
    <n v="27369"/>
    <n v="3726.79"/>
    <n v="7191.1299999999992"/>
    <n v="7453.58"/>
    <n v="7138.6399999999994"/>
    <n v="6718.72"/>
    <n v="7506.07"/>
    <n v="6088.84"/>
    <n v="3779.28"/>
    <n v="2047.1100000000001"/>
    <n v="892.33"/>
    <x v="104"/>
    <s v="Alabama, 2011"/>
  </r>
  <r>
    <s v="St. Clair County"/>
    <s v="Alabama"/>
    <n v="2011"/>
    <n v="82363"/>
    <n v="41121"/>
    <n v="41242"/>
    <n v="5518.3209999999999"/>
    <n v="10789.553"/>
    <n v="9883.5600000000013"/>
    <n v="11201.368"/>
    <n v="11860.272000000001"/>
    <n v="12354.45"/>
    <n v="10048.286"/>
    <n v="6506.6769999999997"/>
    <n v="3212.1570000000002"/>
    <n v="823.63"/>
    <x v="104"/>
    <s v="Alabama, 2011"/>
  </r>
  <r>
    <s v="Shelby County"/>
    <s v="Alabama"/>
    <n v="2011"/>
    <n v="191705"/>
    <n v="93893"/>
    <n v="97812"/>
    <n v="13035.94"/>
    <n v="27797.224999999999"/>
    <n v="23004.6"/>
    <n v="27030.404999999999"/>
    <n v="29714.275000000001"/>
    <n v="28755.75"/>
    <n v="22237.78"/>
    <n v="12077.415000000001"/>
    <n v="5942.8549999999996"/>
    <n v="1917.05"/>
    <x v="104"/>
    <s v="Alabama, 2011"/>
  </r>
  <r>
    <s v="Sumter County"/>
    <s v="Alabama"/>
    <n v="2011"/>
    <n v="13758"/>
    <n v="6216"/>
    <n v="7542"/>
    <n v="811.72199999999998"/>
    <n v="1692.2339999999999"/>
    <n v="2765.3580000000002"/>
    <n v="1417.0740000000001"/>
    <n v="1375.8000000000002"/>
    <n v="1994.9099999999999"/>
    <n v="1650.96"/>
    <n v="1018.092"/>
    <n v="756.69"/>
    <n v="275.16000000000003"/>
    <x v="104"/>
    <s v="Alabama, 2011"/>
  </r>
  <r>
    <s v="Talladega County"/>
    <s v="Alabama"/>
    <n v="2011"/>
    <n v="82265"/>
    <n v="39967"/>
    <n v="42298"/>
    <n v="4935.8999999999996"/>
    <n v="10858.98"/>
    <n v="10776.715"/>
    <n v="9871.7999999999993"/>
    <n v="11517.1"/>
    <n v="12257.485000000001"/>
    <n v="10612.185000000001"/>
    <n v="6581.2"/>
    <n v="3701.9250000000002"/>
    <n v="1069.4449999999999"/>
    <x v="104"/>
    <s v="Alabama, 2011"/>
  </r>
  <r>
    <s v="Tallapoosa County"/>
    <s v="Alabama"/>
    <n v="2011"/>
    <n v="41614"/>
    <n v="20110"/>
    <n v="21504"/>
    <n v="2455.2260000000001"/>
    <n v="5118.5219999999999"/>
    <n v="5201.75"/>
    <n v="4535.9259999999995"/>
    <n v="5243.3639999999996"/>
    <n v="6075.6440000000002"/>
    <n v="5825.96"/>
    <n v="4036.558"/>
    <n v="2288.77"/>
    <n v="832.28"/>
    <x v="104"/>
    <s v="Alabama, 2011"/>
  </r>
  <r>
    <s v="Tuscaloosa County"/>
    <s v="Alabama"/>
    <n v="2011"/>
    <n v="191489"/>
    <n v="92648"/>
    <n v="98841"/>
    <n v="11489.34"/>
    <n v="22787.190999999999"/>
    <n v="44616.937000000005"/>
    <n v="25851.014999999999"/>
    <n v="22404.213"/>
    <n v="23744.635999999999"/>
    <n v="19914.856"/>
    <n v="11106.362000000001"/>
    <n v="7085.0930000000008"/>
    <n v="2489.357"/>
    <x v="104"/>
    <s v="Alabama, 2011"/>
  </r>
  <r>
    <s v="Walker County"/>
    <s v="Alabama"/>
    <n v="2011"/>
    <n v="67308"/>
    <n v="32757"/>
    <n v="34551"/>
    <n v="4038.48"/>
    <n v="8548.116"/>
    <n v="8144.268"/>
    <n v="7807.7280000000001"/>
    <n v="8951.9639999999999"/>
    <n v="9961.5840000000007"/>
    <n v="9221.1959999999999"/>
    <n v="6125.0280000000002"/>
    <n v="3432.7080000000001"/>
    <n v="1211.5440000000001"/>
    <x v="104"/>
    <s v="Alabama, 2011"/>
  </r>
  <r>
    <s v="Washington County"/>
    <s v="Alabama"/>
    <n v="2011"/>
    <n v="17487"/>
    <n v="8852"/>
    <n v="8635"/>
    <n v="961.78499999999997"/>
    <n v="2692.998"/>
    <n v="2238.3360000000002"/>
    <n v="1906.0830000000001"/>
    <n v="2238.3360000000002"/>
    <n v="2605.5630000000001"/>
    <n v="2255.8229999999999"/>
    <n v="1451.421"/>
    <n v="874.34999999999991"/>
    <n v="227.33099999999999"/>
    <x v="104"/>
    <s v="Alabama, 2011"/>
  </r>
  <r>
    <s v="Wilcox County"/>
    <s v="Alabama"/>
    <n v="2011"/>
    <n v="11862"/>
    <n v="5617"/>
    <n v="6245"/>
    <n v="699.85799999999995"/>
    <n v="1921.644"/>
    <n v="1613.232"/>
    <n v="1281.096"/>
    <n v="1340.4059999999999"/>
    <n v="1755.576"/>
    <n v="1553.922"/>
    <n v="925.23599999999999"/>
    <n v="510.06600000000003"/>
    <n v="272.82600000000002"/>
    <x v="104"/>
    <s v="Alabama, 2011"/>
  </r>
  <r>
    <s v="Winston County"/>
    <s v="Alabama"/>
    <n v="2011"/>
    <n v="24593"/>
    <n v="12079"/>
    <n v="12514"/>
    <n v="1278.836"/>
    <n v="3221.683"/>
    <n v="2877.3809999999999"/>
    <n v="2582.2649999999999"/>
    <n v="3221.683"/>
    <n v="3738.136"/>
    <n v="3418.4270000000001"/>
    <n v="2508.4859999999999"/>
    <n v="1377.2080000000001"/>
    <n v="393.488"/>
    <x v="104"/>
    <s v="Alabama, 2011"/>
  </r>
  <r>
    <s v="Shackelford County"/>
    <s v="Texas"/>
    <n v="2011"/>
    <n v="3084"/>
    <n v="2232"/>
    <n v="852"/>
    <n v="61.68"/>
    <n v="114.108"/>
    <n v="444.096"/>
    <n v="666.14400000000001"/>
    <n v="632.22"/>
    <n v="700.06799999999998"/>
    <n v="351.57600000000002"/>
    <n v="98.687999999999988"/>
    <n v="12.336"/>
    <n v="3.0840000000000001"/>
    <x v="106"/>
    <s v="Texas, 2011"/>
  </r>
  <r>
    <s v="Aleutians West Census Area"/>
    <s v="Alaska"/>
    <n v="2011"/>
    <n v="5488"/>
    <n v="3624"/>
    <n v="1864"/>
    <n v="192.08"/>
    <n v="477.45600000000002"/>
    <n v="587.21600000000001"/>
    <n v="861.61599999999999"/>
    <n v="1020.768"/>
    <n v="1262.24"/>
    <n v="806.73599999999999"/>
    <n v="225.00800000000001"/>
    <n v="54.88"/>
    <n v="5.4880000000000004"/>
    <x v="107"/>
    <s v="Alaska, 2011"/>
  </r>
  <r>
    <s v="Anchorage Municipality"/>
    <s v="Alaska"/>
    <n v="2011"/>
    <n v="287390"/>
    <n v="145572"/>
    <n v="141818"/>
    <n v="21266.86"/>
    <n v="40521.990000000005"/>
    <n v="45407.62"/>
    <n v="43683.28"/>
    <n v="39659.82"/>
    <n v="44545.45"/>
    <n v="31612.899999999998"/>
    <n v="12932.55"/>
    <n v="6035.1900000000005"/>
    <n v="1724.34"/>
    <x v="107"/>
    <s v="Alaska, 2011"/>
  </r>
  <r>
    <s v="Bethel Census Area"/>
    <s v="Alaska"/>
    <n v="2011"/>
    <n v="16973"/>
    <n v="8812"/>
    <n v="8161"/>
    <n v="1782.165"/>
    <n v="3343.6809999999996"/>
    <n v="3072.1130000000003"/>
    <n v="2206.4899999999998"/>
    <n v="2155.5709999999999"/>
    <n v="2019.787"/>
    <n v="1442.7049999999999"/>
    <n v="594.05500000000006"/>
    <n v="322.48699999999997"/>
    <n v="67.891999999999996"/>
    <x v="107"/>
    <s v="Alaska, 2011"/>
  </r>
  <r>
    <s v="Bristol Bay Borough"/>
    <s v="Alaska"/>
    <n v="2011"/>
    <n v="1035"/>
    <n v="539"/>
    <n v="496"/>
    <n v="48.645000000000003"/>
    <n v="161.46"/>
    <n v="129.375"/>
    <n v="110.745"/>
    <n v="110.745"/>
    <n v="239.08500000000001"/>
    <n v="159.39000000000001"/>
    <n v="50.714999999999996"/>
    <n v="13.455"/>
    <n v="10.35"/>
    <x v="107"/>
    <s v="Alaska, 2011"/>
  </r>
  <r>
    <s v="Denali Borough"/>
    <s v="Alaska"/>
    <n v="2011"/>
    <n v="1770"/>
    <n v="913"/>
    <n v="857"/>
    <n v="113.28"/>
    <n v="171.69"/>
    <n v="178.76999999999998"/>
    <n v="182.31"/>
    <n v="327.45"/>
    <n v="467.28"/>
    <n v="237.18"/>
    <n v="77.88"/>
    <n v="8.85"/>
    <n v="0"/>
    <x v="107"/>
    <s v="Alaska, 2011"/>
  </r>
  <r>
    <s v="Dillingham Census Area"/>
    <s v="Alaska"/>
    <n v="2011"/>
    <n v="4845"/>
    <n v="2535"/>
    <n v="2310"/>
    <n v="416.67"/>
    <n v="862.41000000000008"/>
    <n v="891.48"/>
    <n v="562.02"/>
    <n v="513.57000000000005"/>
    <n v="726.75"/>
    <n v="513.56999999999994"/>
    <n v="227.715"/>
    <n v="101.745"/>
    <n v="29.07"/>
    <x v="107"/>
    <s v="Alaska, 2011"/>
  </r>
  <r>
    <s v="Fairbanks North Star Borough"/>
    <s v="Alaska"/>
    <n v="2011"/>
    <n v="96161"/>
    <n v="50777"/>
    <n v="45384"/>
    <n v="7692.88"/>
    <n v="13174.057000000001"/>
    <n v="17212.819"/>
    <n v="15578.081999999999"/>
    <n v="12693.252"/>
    <n v="13462.54"/>
    <n v="10385.387999999999"/>
    <n v="3942.6010000000001"/>
    <n v="1730.8979999999999"/>
    <n v="384.64400000000001"/>
    <x v="107"/>
    <s v="Alaska, 2011"/>
  </r>
  <r>
    <s v="Haines Borough"/>
    <s v="Alaska"/>
    <n v="2011"/>
    <n v="2519"/>
    <n v="1383"/>
    <n v="1136"/>
    <n v="156.178"/>
    <n v="332.50799999999998"/>
    <n v="161.21600000000001"/>
    <n v="347.62199999999996"/>
    <n v="332.50800000000004"/>
    <n v="385.40699999999998"/>
    <n v="413.11599999999999"/>
    <n v="204.03899999999999"/>
    <n v="120.91200000000001"/>
    <n v="68.013000000000005"/>
    <x v="107"/>
    <s v="Alaska, 2011"/>
  </r>
  <r>
    <s v="Hoonah-Angoon Census Area"/>
    <s v="Alaska"/>
    <n v="2011"/>
    <n v="2029"/>
    <n v="1038"/>
    <n v="991"/>
    <n v="97.391999999999996"/>
    <n v="215.07400000000001"/>
    <n v="137.97199999999998"/>
    <n v="302.32100000000003"/>
    <n v="194.78399999999999"/>
    <n v="381.452"/>
    <n v="428.11900000000003"/>
    <n v="200.87100000000001"/>
    <n v="60.87"/>
    <n v="6.0869999999999997"/>
    <x v="107"/>
    <s v="Alaska, 2011"/>
  </r>
  <r>
    <s v="Juneau City and Borough"/>
    <s v="Alaska"/>
    <n v="2011"/>
    <n v="31244"/>
    <n v="15875"/>
    <n v="15369"/>
    <n v="1968.3720000000001"/>
    <n v="4061.72"/>
    <n v="4280.4279999999999"/>
    <n v="4124.2079999999996"/>
    <n v="4436.6480000000001"/>
    <n v="5498.9439999999995"/>
    <n v="4436.6480000000001"/>
    <n v="1593.444"/>
    <n v="624.88"/>
    <n v="249.952"/>
    <x v="107"/>
    <s v="Alaska, 2011"/>
  </r>
  <r>
    <s v="Kenai Peninsula Borough"/>
    <s v="Alaska"/>
    <n v="2011"/>
    <n v="54718"/>
    <n v="28588"/>
    <n v="26130"/>
    <n v="3283.08"/>
    <n v="7332.2120000000004"/>
    <n v="6949.1859999999997"/>
    <n v="6073.6980000000003"/>
    <n v="6894.4680000000008"/>
    <n v="9849.24"/>
    <n v="8426.5720000000001"/>
    <n v="3720.8239999999996"/>
    <n v="1477.386"/>
    <n v="601.89800000000002"/>
    <x v="107"/>
    <s v="Alaska, 2011"/>
  </r>
  <r>
    <s v="Ketchikan Gateway Borough"/>
    <s v="Alaska"/>
    <n v="2011"/>
    <n v="13417"/>
    <n v="6825"/>
    <n v="6592"/>
    <n v="831.85400000000004"/>
    <n v="1797.8780000000002"/>
    <n v="1797.8780000000002"/>
    <n v="1744.21"/>
    <n v="1824.712"/>
    <n v="2267.473"/>
    <n v="1878.38"/>
    <n v="764.76900000000001"/>
    <n v="442.76099999999997"/>
    <n v="80.501999999999995"/>
    <x v="107"/>
    <s v="Alaska, 2011"/>
  </r>
  <r>
    <s v="Hardy County"/>
    <s v="West Virginia"/>
    <n v="2011"/>
    <n v="13488"/>
    <n v="7151"/>
    <n v="6337"/>
    <n v="1159.9680000000001"/>
    <n v="2063.6639999999998"/>
    <n v="2265.9840000000004"/>
    <n v="1726.4639999999999"/>
    <n v="1982.7359999999999"/>
    <n v="1982.7359999999999"/>
    <n v="1443.2159999999999"/>
    <n v="579.98399999999992"/>
    <n v="148.36799999999999"/>
    <n v="148.36799999999999"/>
    <x v="108"/>
    <s v="West Virginia, 2011"/>
  </r>
  <r>
    <s v="Lake and Peninsula Borough"/>
    <s v="Alaska"/>
    <n v="2011"/>
    <n v="1540"/>
    <n v="769"/>
    <n v="771"/>
    <n v="138.6"/>
    <n v="226.38"/>
    <n v="297.22000000000003"/>
    <n v="195.57999999999998"/>
    <n v="140.13999999999999"/>
    <n v="274.12"/>
    <n v="189.42"/>
    <n v="53.9"/>
    <n v="18.48"/>
    <n v="4.62"/>
    <x v="107"/>
    <s v="Alaska, 2011"/>
  </r>
  <r>
    <s v="Matanuska-Susitna Borough"/>
    <s v="Alaska"/>
    <n v="2011"/>
    <n v="86817"/>
    <n v="44822"/>
    <n v="41995"/>
    <n v="6684.9089999999997"/>
    <n v="13890.72"/>
    <n v="11893.929"/>
    <n v="11025.758999999998"/>
    <n v="12154.38"/>
    <n v="14237.987999999999"/>
    <n v="10157.589"/>
    <n v="4427.6670000000004"/>
    <n v="1996.7910000000002"/>
    <n v="434.08499999999998"/>
    <x v="107"/>
    <s v="Alaska, 2011"/>
  </r>
  <r>
    <s v="Clinton County"/>
    <s v="Kentucky"/>
    <n v="2011"/>
    <n v="9443"/>
    <n v="5058"/>
    <n v="4385"/>
    <n v="1038.73"/>
    <n v="1633.6390000000001"/>
    <n v="1633.6390000000001"/>
    <n v="1293.691"/>
    <n v="1133.1599999999999"/>
    <n v="1227.5900000000001"/>
    <n v="925.41399999999999"/>
    <n v="368.27699999999999"/>
    <n v="160.53100000000001"/>
    <n v="28.329000000000001"/>
    <x v="109"/>
    <s v="Kentucky, 2011"/>
  </r>
  <r>
    <s v="Clear Creek County"/>
    <s v="Colorado"/>
    <n v="2011"/>
    <n v="9088"/>
    <n v="5368"/>
    <n v="3720"/>
    <n v="727.04"/>
    <n v="1544.96"/>
    <n v="1726.72"/>
    <n v="1163.2640000000001"/>
    <n v="1081.472"/>
    <n v="1444.992"/>
    <n v="1008.768"/>
    <n v="254.464"/>
    <n v="109.056"/>
    <n v="36.351999999999997"/>
    <x v="110"/>
    <s v="Colorado, 2011"/>
  </r>
  <r>
    <s v="Northwest Arctic Borough"/>
    <s v="Alaska"/>
    <n v="2011"/>
    <n v="7532"/>
    <n v="4048"/>
    <n v="3484"/>
    <n v="813.45600000000002"/>
    <n v="1385.8879999999999"/>
    <n v="1453.6759999999999"/>
    <n v="933.96799999999996"/>
    <n v="933.96800000000007"/>
    <n v="911.37200000000007"/>
    <n v="640.22"/>
    <n v="248.55599999999998"/>
    <n v="165.70400000000001"/>
    <n v="37.659999999999997"/>
    <x v="107"/>
    <s v="Alaska, 2011"/>
  </r>
  <r>
    <s v="Petersburg Census Area"/>
    <s v="Alaska"/>
    <n v="2011"/>
    <n v="3831"/>
    <n v="2127"/>
    <n v="1704"/>
    <n v="249.01499999999999"/>
    <n v="432.90300000000002"/>
    <n v="436.73400000000004"/>
    <n v="390.762"/>
    <n v="589.97399999999993"/>
    <n v="727.8900000000001"/>
    <n v="586.14300000000003"/>
    <n v="252.846"/>
    <n v="114.92999999999999"/>
    <n v="49.802999999999997"/>
    <x v="107"/>
    <s v="Alaska, 2011"/>
  </r>
  <r>
    <s v="Prince of Wales-Hyder Census Area"/>
    <s v="Alaska"/>
    <n v="2011"/>
    <n v="5541"/>
    <n v="3018"/>
    <n v="2523"/>
    <n v="393.411"/>
    <n v="759.11699999999996"/>
    <n v="736.95299999999997"/>
    <n v="559.64100000000008"/>
    <n v="736.95299999999997"/>
    <n v="975.21600000000001"/>
    <n v="831.15000000000009"/>
    <n v="410.03399999999999"/>
    <n v="127.443"/>
    <n v="16.623000000000001"/>
    <x v="107"/>
    <s v="Alaska, 2011"/>
  </r>
  <r>
    <s v="Sitka City and Borough"/>
    <s v="Alaska"/>
    <n v="2011"/>
    <n v="8879"/>
    <n v="4376"/>
    <n v="4503"/>
    <n v="577.13499999999999"/>
    <n v="1029.9639999999999"/>
    <n v="1385.124"/>
    <n v="1100.9960000000001"/>
    <n v="1189.7860000000001"/>
    <n v="1438.3980000000001"/>
    <n v="1287.4549999999999"/>
    <n v="550.49800000000005"/>
    <n v="248.61199999999999"/>
    <n v="88.79"/>
    <x v="107"/>
    <s v="Alaska, 2011"/>
  </r>
  <r>
    <s v="Skagway Municipality"/>
    <s v="Alaska"/>
    <n v="2011"/>
    <n v="1105"/>
    <n v="631"/>
    <n v="474"/>
    <n v="82.875"/>
    <n v="107.185"/>
    <n v="121.55"/>
    <n v="148.07"/>
    <n v="167.95999999999998"/>
    <n v="235.36500000000001"/>
    <n v="151.38499999999999"/>
    <n v="60.774999999999999"/>
    <n v="29.835000000000001"/>
    <n v="0"/>
    <x v="107"/>
    <s v="Alaska, 2011"/>
  </r>
  <r>
    <s v="Southeast Fairbanks Census Area"/>
    <s v="Alaska"/>
    <n v="2011"/>
    <n v="7000"/>
    <n v="3866"/>
    <n v="3134"/>
    <n v="518"/>
    <n v="1071"/>
    <n v="1029"/>
    <n v="735"/>
    <n v="1001"/>
    <n v="1120"/>
    <n v="931"/>
    <n v="448"/>
    <n v="147"/>
    <n v="0"/>
    <x v="107"/>
    <s v="Alaska, 2011"/>
  </r>
  <r>
    <s v="Valdez-Cordova Census Area"/>
    <s v="Alaska"/>
    <n v="2011"/>
    <n v="9596"/>
    <n v="5119"/>
    <n v="4477"/>
    <n v="614.14400000000001"/>
    <n v="1314.652"/>
    <n v="1295.46"/>
    <n v="997.98399999999992"/>
    <n v="1285.864"/>
    <n v="1871.22"/>
    <n v="1448.9960000000001"/>
    <n v="451.012"/>
    <n v="259.09199999999998"/>
    <n v="67.171999999999997"/>
    <x v="107"/>
    <s v="Alaska, 2011"/>
  </r>
  <r>
    <s v="Wade Hampton Census Area"/>
    <s v="Alaska"/>
    <n v="2011"/>
    <n v="7473"/>
    <n v="3925"/>
    <n v="3548"/>
    <n v="889.28700000000003"/>
    <n v="1673.952"/>
    <n v="1599.222"/>
    <n v="859.39499999999998"/>
    <n v="792.13800000000003"/>
    <n v="784.66499999999996"/>
    <n v="493.21799999999996"/>
    <n v="246.60899999999998"/>
    <n v="119.56800000000001"/>
    <n v="29.891999999999999"/>
    <x v="107"/>
    <s v="Alaska, 2011"/>
  </r>
  <r>
    <s v="Wrangell City and Borough"/>
    <s v="Alaska"/>
    <n v="2011"/>
    <n v="2353"/>
    <n v="1136"/>
    <n v="1217"/>
    <n v="72.942999999999998"/>
    <n v="397.65699999999998"/>
    <n v="284.71299999999997"/>
    <n v="171.76900000000001"/>
    <n v="315.30200000000002"/>
    <n v="312.94900000000001"/>
    <n v="402.363"/>
    <n v="240.006"/>
    <n v="120.003"/>
    <n v="32.942"/>
    <x v="107"/>
    <s v="Alaska, 2011"/>
  </r>
  <r>
    <s v="Yakutat City and Borough"/>
    <s v="Alaska"/>
    <n v="2011"/>
    <n v="731"/>
    <n v="421"/>
    <n v="310"/>
    <n v="27.777999999999999"/>
    <n v="82.603000000000009"/>
    <n v="120.61499999999999"/>
    <n v="70.907000000000011"/>
    <n v="148.393"/>
    <n v="97.954000000000008"/>
    <n v="138.15899999999999"/>
    <n v="29.971"/>
    <n v="13.157999999999999"/>
    <n v="2.1930000000000001"/>
    <x v="107"/>
    <s v="Alaska, 2011"/>
  </r>
  <r>
    <s v="Yukon-Koyukuk Census Area"/>
    <s v="Alaska"/>
    <n v="2011"/>
    <n v="5613"/>
    <n v="3000"/>
    <n v="2613"/>
    <n v="409.74900000000002"/>
    <n v="825.1110000000001"/>
    <n v="886.85400000000004"/>
    <n v="662.33399999999995"/>
    <n v="589.36500000000001"/>
    <n v="931.75800000000004"/>
    <n v="746.529"/>
    <n v="387.29700000000003"/>
    <n v="117.87299999999999"/>
    <n v="50.517000000000003"/>
    <x v="107"/>
    <s v="Alaska, 2011"/>
  </r>
  <r>
    <s v="Yuba County"/>
    <s v="California"/>
    <n v="2011"/>
    <n v="70906"/>
    <n v="35341"/>
    <n v="35565"/>
    <n v="5885.1980000000003"/>
    <n v="12337.644"/>
    <n v="11770.396000000001"/>
    <n v="7586.942"/>
    <n v="8154.19"/>
    <n v="9501.4040000000005"/>
    <n v="7586.942"/>
    <n v="5105.232"/>
    <n v="2198.0860000000002"/>
    <n v="850.87199999999996"/>
    <x v="111"/>
    <s v="California, 2011"/>
  </r>
  <r>
    <s v="Cochise County"/>
    <s v="Arizona"/>
    <n v="2011"/>
    <n v="130464"/>
    <n v="66431"/>
    <n v="64033"/>
    <n v="8480.16"/>
    <n v="16177.536"/>
    <n v="17612.64"/>
    <n v="16047.072"/>
    <n v="15003.36"/>
    <n v="17482.175999999999"/>
    <n v="17351.712"/>
    <n v="12915.936000000002"/>
    <n v="6784.1280000000006"/>
    <n v="2478.8159999999998"/>
    <x v="112"/>
    <s v="Arizona, 2011"/>
  </r>
  <r>
    <s v="Coconino County"/>
    <s v="Arizona"/>
    <n v="2011"/>
    <n v="132978"/>
    <n v="65934"/>
    <n v="67044"/>
    <n v="9042.5040000000008"/>
    <n v="17021.184000000001"/>
    <n v="29521.116000000002"/>
    <n v="17686.074000000001"/>
    <n v="15558.425999999999"/>
    <n v="17952.03"/>
    <n v="14627.580000000002"/>
    <n v="7313.7900000000009"/>
    <n v="3324.45"/>
    <n v="1196.8019999999999"/>
    <x v="112"/>
    <s v="Arizona, 2011"/>
  </r>
  <r>
    <s v="Gila County"/>
    <s v="Arizona"/>
    <n v="2011"/>
    <n v="53380"/>
    <n v="26710"/>
    <n v="26670"/>
    <n v="3096.04"/>
    <n v="6298.84"/>
    <n v="5978.5599999999995"/>
    <n v="4430.54"/>
    <n v="5444.76"/>
    <n v="7366.44"/>
    <n v="8647.5600000000013"/>
    <n v="7046.16"/>
    <n v="3629.84"/>
    <n v="1334.5"/>
    <x v="112"/>
    <s v="Arizona, 2011"/>
  </r>
  <r>
    <s v="Graham County"/>
    <s v="Arizona"/>
    <n v="2011"/>
    <n v="36720"/>
    <n v="19614"/>
    <n v="17106"/>
    <n v="3047.76"/>
    <n v="5581.4400000000005"/>
    <n v="6352.5599999999995"/>
    <n v="4993.92"/>
    <n v="4590"/>
    <n v="4332.96"/>
    <n v="3488.3999999999996"/>
    <n v="2350.08"/>
    <n v="1468.8000000000002"/>
    <n v="550.79999999999995"/>
    <x v="112"/>
    <s v="Arizona, 2011"/>
  </r>
  <r>
    <s v="Coffey County"/>
    <s v="Kansas"/>
    <n v="2011"/>
    <n v="8472"/>
    <n v="4439"/>
    <n v="4033"/>
    <n v="669.28800000000001"/>
    <n v="1372.4639999999999"/>
    <n v="1042.056"/>
    <n v="1152.192"/>
    <n v="1109.8319999999999"/>
    <n v="1169.136"/>
    <n v="957.33600000000001"/>
    <n v="533.73599999999999"/>
    <n v="398.18399999999997"/>
    <n v="50.832000000000001"/>
    <x v="113"/>
    <s v="Kansas, 2011"/>
  </r>
  <r>
    <s v="La Paz County"/>
    <s v="Arizona"/>
    <n v="2011"/>
    <n v="20521"/>
    <n v="10543"/>
    <n v="9978"/>
    <n v="1026.05"/>
    <n v="1990.5369999999998"/>
    <n v="1662.201"/>
    <n v="1785.327"/>
    <n v="1785.327"/>
    <n v="2441.9989999999998"/>
    <n v="3160.2339999999999"/>
    <n v="4206.8050000000003"/>
    <n v="1887.932"/>
    <n v="615.63"/>
    <x v="112"/>
    <s v="Arizona, 2011"/>
  </r>
  <r>
    <s v="Maricopa County"/>
    <s v="Arizona"/>
    <n v="2011"/>
    <n v="3798374"/>
    <n v="1882120"/>
    <n v="1916254"/>
    <n v="288676.424"/>
    <n v="550764.23"/>
    <n v="543167.48200000008"/>
    <n v="550764.23"/>
    <n v="527973.98600000003"/>
    <n v="493788.62"/>
    <n v="387434.14799999999"/>
    <n v="246894.31"/>
    <n v="151934.96"/>
    <n v="53177.235999999997"/>
    <x v="112"/>
    <s v="Arizona, 2011"/>
  </r>
  <r>
    <s v="Mohave County"/>
    <s v="Arizona"/>
    <n v="2011"/>
    <n v="200690"/>
    <n v="100828"/>
    <n v="99862"/>
    <n v="11238.64"/>
    <n v="23280.04"/>
    <n v="21072.45"/>
    <n v="18664.169999999998"/>
    <n v="20871.760000000002"/>
    <n v="28698.67"/>
    <n v="31307.64"/>
    <n v="27695.22"/>
    <n v="14048.300000000001"/>
    <n v="3813.11"/>
    <x v="112"/>
    <s v="Arizona, 2011"/>
  </r>
  <r>
    <s v="Navajo County"/>
    <s v="Arizona"/>
    <n v="2011"/>
    <n v="107418"/>
    <n v="53738"/>
    <n v="53680"/>
    <n v="8700.8580000000002"/>
    <n v="17723.97"/>
    <n v="16327.536"/>
    <n v="11815.98"/>
    <n v="12245.652"/>
    <n v="14286.594000000001"/>
    <n v="12567.905999999999"/>
    <n v="8593.4399999999987"/>
    <n v="4081.884"/>
    <n v="1074.18"/>
    <x v="112"/>
    <s v="Arizona, 2011"/>
  </r>
  <r>
    <s v="Pima County"/>
    <s v="Arizona"/>
    <n v="2011"/>
    <n v="974181"/>
    <n v="478589"/>
    <n v="495592"/>
    <n v="63321.764999999999"/>
    <n v="122746.80600000001"/>
    <n v="145152.96900000001"/>
    <n v="125669.349"/>
    <n v="117875.901"/>
    <n v="131514.435"/>
    <n v="118850.08199999999"/>
    <n v="78908.660999999993"/>
    <n v="49683.231"/>
    <n v="19483.62"/>
    <x v="112"/>
    <s v="Arizona, 2011"/>
  </r>
  <r>
    <s v="Pinal County"/>
    <s v="Arizona"/>
    <n v="2011"/>
    <n v="351709"/>
    <n v="184962"/>
    <n v="166747"/>
    <n v="28136.720000000001"/>
    <n v="50997.805"/>
    <n v="40798.244000000006"/>
    <n v="52404.641000000003"/>
    <n v="48184.133000000002"/>
    <n v="41501.661999999997"/>
    <n v="40094.826000000001"/>
    <n v="31302.101000000002"/>
    <n v="14771.777999999998"/>
    <n v="3517.09"/>
    <x v="112"/>
    <s v="Arizona, 2011"/>
  </r>
  <r>
    <s v="Santa Cruz County"/>
    <s v="Arizona"/>
    <n v="2011"/>
    <n v="46727"/>
    <n v="22185"/>
    <n v="24542"/>
    <n v="3691.433"/>
    <n v="7990.317"/>
    <n v="6915.5959999999995"/>
    <n v="4812.8809999999994"/>
    <n v="5607.24"/>
    <n v="6308.1450000000004"/>
    <n v="5373.6049999999996"/>
    <n v="3504.5250000000001"/>
    <n v="1728.8989999999999"/>
    <n v="747.63199999999995"/>
    <x v="112"/>
    <s v="Arizona, 2011"/>
  </r>
  <r>
    <s v="Yavapai County"/>
    <s v="Arizona"/>
    <n v="2011"/>
    <n v="210838"/>
    <n v="103458"/>
    <n v="107380"/>
    <n v="10541.9"/>
    <n v="22770.504000000001"/>
    <n v="22137.989999999998"/>
    <n v="18553.743999999999"/>
    <n v="21083.8"/>
    <n v="30360.671999999999"/>
    <n v="35631.622000000003"/>
    <n v="28041.453999999998"/>
    <n v="15812.849999999999"/>
    <n v="5692.6260000000002"/>
    <x v="112"/>
    <s v="Arizona, 2011"/>
  </r>
  <r>
    <s v="Yuma County"/>
    <s v="Arizona"/>
    <n v="2011"/>
    <n v="193995"/>
    <n v="97447"/>
    <n v="96548"/>
    <n v="15131.61"/>
    <n v="30069.224999999999"/>
    <n v="30457.215"/>
    <n v="24055.38"/>
    <n v="23279.4"/>
    <n v="22115.43"/>
    <n v="18429.525000000001"/>
    <n v="17459.55"/>
    <n v="10863.720000000001"/>
    <n v="2521.9349999999999"/>
    <x v="112"/>
    <s v="Arizona, 2011"/>
  </r>
  <r>
    <s v="Arkansas County"/>
    <s v="Arkansas"/>
    <n v="2011"/>
    <n v="19146"/>
    <n v="9253"/>
    <n v="9893"/>
    <n v="1148.76"/>
    <n v="2488.98"/>
    <n v="2393.25"/>
    <n v="2163.498"/>
    <n v="2393.25"/>
    <n v="2814.4620000000004"/>
    <n v="2623.002"/>
    <n v="1569.972"/>
    <n v="1110.4680000000001"/>
    <n v="440.358"/>
    <x v="114"/>
    <s v="Arkansas, 2011"/>
  </r>
  <r>
    <s v="Ashley County"/>
    <s v="Arkansas"/>
    <n v="2011"/>
    <n v="21966"/>
    <n v="10600"/>
    <n v="11366"/>
    <n v="1405.8240000000001"/>
    <n v="3031.308"/>
    <n v="2679.8519999999999"/>
    <n v="2613.9539999999997"/>
    <n v="2811.6480000000001"/>
    <n v="3053.2739999999999"/>
    <n v="2855.58"/>
    <n v="2020.8720000000001"/>
    <n v="1076.3340000000001"/>
    <n v="417.35399999999998"/>
    <x v="114"/>
    <s v="Arkansas, 2011"/>
  </r>
  <r>
    <s v="Baxter County"/>
    <s v="Arkansas"/>
    <n v="2011"/>
    <n v="41527"/>
    <n v="19933"/>
    <n v="21594"/>
    <n v="1910.242"/>
    <n v="4235.7539999999999"/>
    <n v="3903.538"/>
    <n v="3571.3220000000001"/>
    <n v="4111.1729999999998"/>
    <n v="5606.1450000000004"/>
    <n v="6602.7929999999997"/>
    <n v="6270.5770000000002"/>
    <n v="3820.4840000000004"/>
    <n v="1411.9179999999999"/>
    <x v="114"/>
    <s v="Arkansas, 2011"/>
  </r>
  <r>
    <s v="Benton County"/>
    <s v="Arkansas"/>
    <n v="2011"/>
    <n v="216314"/>
    <n v="106758"/>
    <n v="109556"/>
    <n v="17521.434000000001"/>
    <n v="33744.983999999997"/>
    <n v="27039.25"/>
    <n v="31581.844000000001"/>
    <n v="30932.902000000002"/>
    <n v="27904.506000000001"/>
    <n v="21631.4"/>
    <n v="14276.724"/>
    <n v="8436.246000000001"/>
    <n v="3461.0239999999999"/>
    <x v="114"/>
    <s v="Arkansas, 2011"/>
  </r>
  <r>
    <s v="Boone County"/>
    <s v="Arkansas"/>
    <n v="2011"/>
    <n v="36908"/>
    <n v="18061"/>
    <n v="18847"/>
    <n v="2251.3879999999999"/>
    <n v="4834.9480000000003"/>
    <n v="4392.0519999999997"/>
    <n v="4244.42"/>
    <n v="4576.5920000000006"/>
    <n v="5167.12"/>
    <n v="4798.04"/>
    <n v="3653.8919999999998"/>
    <n v="2103.7559999999999"/>
    <n v="811.976"/>
    <x v="114"/>
    <s v="Arkansas, 2011"/>
  </r>
  <r>
    <s v="Bradley County"/>
    <s v="Arkansas"/>
    <n v="2011"/>
    <n v="11580"/>
    <n v="5544"/>
    <n v="6036"/>
    <n v="775.86"/>
    <n v="1551.72"/>
    <n v="1320.12"/>
    <n v="1273.8"/>
    <n v="1505.4"/>
    <n v="1713.84"/>
    <n v="1354.8600000000001"/>
    <n v="1065.3599999999999"/>
    <n v="671.64"/>
    <n v="324.24"/>
    <x v="114"/>
    <s v="Arkansas, 2011"/>
  </r>
  <r>
    <s v="Calhoun County"/>
    <s v="Arkansas"/>
    <n v="2011"/>
    <n v="5417"/>
    <n v="2841"/>
    <n v="2576"/>
    <n v="243.76499999999999"/>
    <n v="655.45699999999999"/>
    <n v="736.71199999999999"/>
    <n v="715.04399999999998"/>
    <n v="595.87"/>
    <n v="823.38400000000001"/>
    <n v="742.12900000000002"/>
    <n v="514.61500000000001"/>
    <n v="319.60300000000001"/>
    <n v="75.837999999999994"/>
    <x v="114"/>
    <s v="Arkansas, 2011"/>
  </r>
  <r>
    <s v="Carroll County"/>
    <s v="Arkansas"/>
    <n v="2011"/>
    <n v="27145"/>
    <n v="13353"/>
    <n v="13792"/>
    <n v="1655.845"/>
    <n v="3420.2700000000004"/>
    <n v="2931.66"/>
    <n v="2877.37"/>
    <n v="3121.6750000000002"/>
    <n v="3881.7349999999997"/>
    <n v="4261.7650000000003"/>
    <n v="2877.37"/>
    <n v="1601.5549999999998"/>
    <n v="515.755"/>
    <x v="114"/>
    <s v="Arkansas, 2011"/>
  </r>
  <r>
    <s v="Chicot County"/>
    <s v="Arkansas"/>
    <n v="2011"/>
    <n v="11947"/>
    <n v="5883"/>
    <n v="6064"/>
    <n v="788.50199999999995"/>
    <n v="1517.269"/>
    <n v="1529.2159999999999"/>
    <n v="1123.018"/>
    <n v="1517.269"/>
    <n v="1780.1030000000001"/>
    <n v="1553.1100000000001"/>
    <n v="1134.9650000000001"/>
    <n v="740.71400000000006"/>
    <n v="250.887"/>
    <x v="114"/>
    <s v="Arkansas, 2011"/>
  </r>
  <r>
    <s v="Clark County"/>
    <s v="Arkansas"/>
    <n v="2011"/>
    <n v="23066"/>
    <n v="11056"/>
    <n v="12010"/>
    <n v="1268.6300000000001"/>
    <n v="2491.1279999999997"/>
    <n v="5951.0280000000002"/>
    <n v="2375.7979999999998"/>
    <n v="2375.7979999999998"/>
    <n v="2767.92"/>
    <n v="2468.0619999999999"/>
    <n v="1799.1480000000001"/>
    <n v="1061.0360000000001"/>
    <n v="507.452"/>
    <x v="114"/>
    <s v="Arkansas, 2011"/>
  </r>
  <r>
    <s v="Frio County"/>
    <s v="Texas"/>
    <n v="2011"/>
    <n v="16136"/>
    <n v="7870"/>
    <n v="8266"/>
    <n v="919.75199999999995"/>
    <n v="1984.7280000000001"/>
    <n v="1920.1840000000002"/>
    <n v="1645.8719999999998"/>
    <n v="2033.136"/>
    <n v="2226.768"/>
    <n v="2194.4960000000001"/>
    <n v="1726.5520000000001"/>
    <n v="1145.6559999999999"/>
    <n v="338.85599999999999"/>
    <x v="106"/>
    <s v="Texas, 2011"/>
  </r>
  <r>
    <s v="Cleburne County"/>
    <s v="Arkansas"/>
    <n v="2011"/>
    <n v="25788"/>
    <n v="12706"/>
    <n v="13082"/>
    <n v="1289.4000000000001"/>
    <n v="2991.4079999999999"/>
    <n v="2656.1639999999998"/>
    <n v="2527.2240000000002"/>
    <n v="2965.62"/>
    <n v="3687.6840000000002"/>
    <n v="3661.8959999999997"/>
    <n v="3404.0160000000001"/>
    <n v="1830.9479999999999"/>
    <n v="773.64"/>
    <x v="114"/>
    <s v="Arkansas, 2011"/>
  </r>
  <r>
    <s v="Cleveland County"/>
    <s v="Arkansas"/>
    <n v="2011"/>
    <n v="8738"/>
    <n v="4331"/>
    <n v="4407"/>
    <n v="541.75599999999997"/>
    <n v="1293.2240000000002"/>
    <n v="1031.0840000000001"/>
    <n v="952.44200000000001"/>
    <n v="1083.5119999999999"/>
    <n v="1319.4380000000001"/>
    <n v="1144.6779999999999"/>
    <n v="795.1579999999999"/>
    <n v="471.85199999999998"/>
    <n v="104.85599999999999"/>
    <x v="114"/>
    <s v="Arkansas, 2011"/>
  </r>
  <r>
    <s v="Columbia County"/>
    <s v="Arkansas"/>
    <n v="2011"/>
    <n v="24607"/>
    <n v="11747"/>
    <n v="12860"/>
    <n v="1451.8130000000001"/>
    <n v="3125.0889999999999"/>
    <n v="4724.5439999999999"/>
    <n v="2534.5209999999997"/>
    <n v="2829.8050000000003"/>
    <n v="3248.1239999999998"/>
    <n v="2805.1980000000003"/>
    <n v="2042.3810000000001"/>
    <n v="1377.992"/>
    <n v="541.35400000000004"/>
    <x v="114"/>
    <s v="Arkansas, 2011"/>
  </r>
  <r>
    <s v="Conway County"/>
    <s v="Arkansas"/>
    <n v="2011"/>
    <n v="21164"/>
    <n v="10460"/>
    <n v="10704"/>
    <n v="1396.8240000000001"/>
    <n v="2899.4679999999998"/>
    <n v="2666.6639999999998"/>
    <n v="2264.5479999999998"/>
    <n v="2645.5"/>
    <n v="3089.944"/>
    <n v="2603.172"/>
    <n v="2010.58"/>
    <n v="1185.184"/>
    <n v="465.608"/>
    <x v="114"/>
    <s v="Arkansas, 2011"/>
  </r>
  <r>
    <s v="Craighead County"/>
    <s v="Arkansas"/>
    <n v="2011"/>
    <n v="95034"/>
    <n v="46282"/>
    <n v="48752"/>
    <n v="6937.482"/>
    <n v="13019.657999999999"/>
    <n v="15585.576000000001"/>
    <n v="14160.065999999999"/>
    <n v="12164.351999999999"/>
    <n v="11784.216"/>
    <n v="10168.637999999999"/>
    <n v="6177.21"/>
    <n v="3801.36"/>
    <n v="1330.4760000000001"/>
    <x v="114"/>
    <s v="Arkansas, 2011"/>
  </r>
  <r>
    <s v="Crawford County"/>
    <s v="Arkansas"/>
    <n v="2011"/>
    <n v="61336"/>
    <n v="30285"/>
    <n v="31051"/>
    <n v="4232.1840000000002"/>
    <n v="9139.0639999999985"/>
    <n v="8096.3520000000008"/>
    <n v="7298.9840000000004"/>
    <n v="8403.0319999999992"/>
    <n v="8955.0560000000005"/>
    <n v="7237.6479999999992"/>
    <n v="4722.8720000000003"/>
    <n v="2576.1120000000001"/>
    <n v="613.36"/>
    <x v="114"/>
    <s v="Arkansas, 2011"/>
  </r>
  <r>
    <s v="Crittenden County"/>
    <s v="Arkansas"/>
    <n v="2011"/>
    <n v="50701"/>
    <n v="24272"/>
    <n v="26429"/>
    <n v="4258.884"/>
    <n v="8010.7579999999998"/>
    <n v="7351.6450000000004"/>
    <n v="6591.13"/>
    <n v="6489.7280000000001"/>
    <n v="7250.2430000000004"/>
    <n v="5323.6049999999996"/>
    <n v="3092.7610000000004"/>
    <n v="1673.133"/>
    <n v="557.71100000000001"/>
    <x v="114"/>
    <s v="Arkansas, 2011"/>
  </r>
  <r>
    <s v="Cross County"/>
    <s v="Arkansas"/>
    <n v="2011"/>
    <n v="17992"/>
    <n v="8549"/>
    <n v="9443"/>
    <n v="1205.4639999999999"/>
    <n v="2500.8879999999999"/>
    <n v="2105.0640000000003"/>
    <n v="2123.056"/>
    <n v="2482.8960000000002"/>
    <n v="2554.864"/>
    <n v="2284.9839999999999"/>
    <n v="1457.3519999999999"/>
    <n v="953.57600000000002"/>
    <n v="323.85599999999999"/>
    <x v="114"/>
    <s v="Arkansas, 2011"/>
  </r>
  <r>
    <s v="Somervell County"/>
    <s v="Texas"/>
    <n v="2011"/>
    <n v="8200"/>
    <n v="4024"/>
    <n v="4176"/>
    <n v="442.8"/>
    <n v="1262.8"/>
    <n v="951.2"/>
    <n v="713.4"/>
    <n v="1057.8"/>
    <n v="1164.4000000000001"/>
    <n v="1148"/>
    <n v="746.2"/>
    <n v="541.20000000000005"/>
    <n v="172.2"/>
    <x v="106"/>
    <s v="Texas, 2011"/>
  </r>
  <r>
    <s v="Desha County"/>
    <s v="Arkansas"/>
    <n v="2011"/>
    <n v="13131"/>
    <n v="6214"/>
    <n v="6917"/>
    <n v="1024.2180000000001"/>
    <n v="1851.471"/>
    <n v="1575.72"/>
    <n v="1588.8510000000001"/>
    <n v="1483.8029999999999"/>
    <n v="1903.9949999999999"/>
    <n v="1680.768"/>
    <n v="1103.0039999999999"/>
    <n v="630.28800000000001"/>
    <n v="275.75099999999998"/>
    <x v="114"/>
    <s v="Arkansas, 2011"/>
  </r>
  <r>
    <s v="Drew County"/>
    <s v="Arkansas"/>
    <n v="2011"/>
    <n v="18499"/>
    <n v="8961"/>
    <n v="9538"/>
    <n v="1128.4390000000001"/>
    <n v="2460.3670000000002"/>
    <n v="3089.3330000000001"/>
    <n v="2238.3789999999999"/>
    <n v="2164.3829999999998"/>
    <n v="2589.86"/>
    <n v="2164.3830000000003"/>
    <n v="1498.4189999999999"/>
    <n v="795.45700000000011"/>
    <n v="369.98"/>
    <x v="114"/>
    <s v="Arkansas, 2011"/>
  </r>
  <r>
    <s v="Faulkner County"/>
    <s v="Arkansas"/>
    <n v="2011"/>
    <n v="111058"/>
    <n v="54697"/>
    <n v="56361"/>
    <n v="7774.06"/>
    <n v="14881.772000000001"/>
    <n v="22100.542000000001"/>
    <n v="15659.178"/>
    <n v="14548.598000000002"/>
    <n v="14215.423999999999"/>
    <n v="10883.683999999999"/>
    <n v="6219.2479999999996"/>
    <n v="3442.7979999999998"/>
    <n v="1332.6959999999999"/>
    <x v="114"/>
    <s v="Arkansas, 2011"/>
  </r>
  <r>
    <s v="Franklin County"/>
    <s v="Arkansas"/>
    <n v="2011"/>
    <n v="18157"/>
    <n v="8861"/>
    <n v="9296"/>
    <n v="1089.42"/>
    <n v="2560.1369999999997"/>
    <n v="2269.625"/>
    <n v="2160.683"/>
    <n v="2233.3110000000001"/>
    <n v="2523.8230000000003"/>
    <n v="2269.625"/>
    <n v="1634.13"/>
    <n v="1125.7339999999999"/>
    <n v="308.66899999999998"/>
    <x v="114"/>
    <s v="Arkansas, 2011"/>
  </r>
  <r>
    <s v="Fulton County"/>
    <s v="Arkansas"/>
    <n v="2011"/>
    <n v="12301"/>
    <n v="6012"/>
    <n v="6289"/>
    <n v="639.65200000000004"/>
    <n v="1426.9159999999999"/>
    <n v="1328.508"/>
    <n v="1057.886"/>
    <n v="1390.0129999999999"/>
    <n v="1734.441"/>
    <n v="1918.9560000000001"/>
    <n v="1623.732"/>
    <n v="848.76900000000001"/>
    <n v="332.12700000000001"/>
    <x v="114"/>
    <s v="Arkansas, 2011"/>
  </r>
  <r>
    <s v="Garland County"/>
    <s v="Arkansas"/>
    <n v="2011"/>
    <n v="95914"/>
    <n v="46613"/>
    <n v="49301"/>
    <n v="5371.1840000000002"/>
    <n v="11030.11"/>
    <n v="11126.023999999999"/>
    <n v="10166.884"/>
    <n v="11221.938"/>
    <n v="13427.96"/>
    <n v="13619.788"/>
    <n v="10646.454000000002"/>
    <n v="6809.8940000000002"/>
    <n v="2493.7640000000001"/>
    <x v="114"/>
    <s v="Arkansas, 2011"/>
  </r>
  <r>
    <s v="Grant County"/>
    <s v="Arkansas"/>
    <n v="2011"/>
    <n v="17767"/>
    <n v="8799"/>
    <n v="8968"/>
    <n v="1048.2529999999999"/>
    <n v="2416.3119999999999"/>
    <n v="2256.4089999999997"/>
    <n v="2096.5060000000003"/>
    <n v="2451.846"/>
    <n v="2807.1860000000001"/>
    <n v="2132.04"/>
    <n v="1474.6610000000001"/>
    <n v="817.28200000000004"/>
    <n v="266.505"/>
    <x v="114"/>
    <s v="Arkansas, 2011"/>
  </r>
  <r>
    <s v="Greene County"/>
    <s v="Arkansas"/>
    <n v="2011"/>
    <n v="41764"/>
    <n v="20617"/>
    <n v="21147"/>
    <n v="2839.9520000000002"/>
    <n v="5930.4879999999994"/>
    <n v="5387.5560000000005"/>
    <n v="5262.2640000000001"/>
    <n v="5721.6679999999997"/>
    <n v="5721.6679999999997"/>
    <n v="4969.9160000000002"/>
    <n v="3299.3560000000002"/>
    <n v="1921.1439999999998"/>
    <n v="626.46"/>
    <x v="114"/>
    <s v="Arkansas, 2011"/>
  </r>
  <r>
    <s v="Hempstead County"/>
    <s v="Arkansas"/>
    <n v="2011"/>
    <n v="22658"/>
    <n v="11120"/>
    <n v="11538"/>
    <n v="1722.008"/>
    <n v="3149.462"/>
    <n v="3036.172"/>
    <n v="2718.96"/>
    <n v="2628.328"/>
    <n v="3353.384"/>
    <n v="2696.3020000000001"/>
    <n v="1857.9560000000001"/>
    <n v="951.63599999999997"/>
    <n v="521.13400000000001"/>
    <x v="114"/>
    <s v="Arkansas, 2011"/>
  </r>
  <r>
    <s v="Hot Spring County"/>
    <s v="Arkansas"/>
    <n v="2011"/>
    <n v="32797"/>
    <n v="16647"/>
    <n v="16150"/>
    <n v="2066.2109999999998"/>
    <n v="4132.4219999999996"/>
    <n v="4099.625"/>
    <n v="4034.0309999999999"/>
    <n v="4230.8130000000001"/>
    <n v="4689.9709999999995"/>
    <n v="4427.5950000000003"/>
    <n v="2853.3389999999999"/>
    <n v="1672.6469999999999"/>
    <n v="557.54899999999998"/>
    <x v="114"/>
    <s v="Arkansas, 2011"/>
  </r>
  <r>
    <s v="Howard County"/>
    <s v="Arkansas"/>
    <n v="2011"/>
    <n v="13786"/>
    <n v="6594"/>
    <n v="7192"/>
    <n v="1020.164"/>
    <n v="2026.5419999999999"/>
    <n v="1792.1799999999998"/>
    <n v="1557.818"/>
    <n v="1709.4639999999999"/>
    <n v="1957.6120000000001"/>
    <n v="1585.3899999999999"/>
    <n v="1158.0239999999999"/>
    <n v="592.798"/>
    <n v="399.79399999999998"/>
    <x v="114"/>
    <s v="Arkansas, 2011"/>
  </r>
  <r>
    <s v="Independence County"/>
    <s v="Arkansas"/>
    <n v="2011"/>
    <n v="36279"/>
    <n v="17804"/>
    <n v="18475"/>
    <n v="2430.6930000000002"/>
    <n v="4861.3860000000004"/>
    <n v="4534.875"/>
    <n v="4498.5959999999995"/>
    <n v="4716.2700000000004"/>
    <n v="5187.8970000000008"/>
    <n v="4498.5959999999995"/>
    <n v="3011.1570000000002"/>
    <n v="1777.6709999999998"/>
    <n v="725.58"/>
    <x v="114"/>
    <s v="Arkansas, 2011"/>
  </r>
  <r>
    <s v="Izard County"/>
    <s v="Arkansas"/>
    <n v="2011"/>
    <n v="13600"/>
    <n v="7014"/>
    <n v="6586"/>
    <n v="639.20000000000005"/>
    <n v="1441.6"/>
    <n v="1400.8000000000002"/>
    <n v="1414.4"/>
    <n v="1577.6"/>
    <n v="1958.4"/>
    <n v="2026.3999999999999"/>
    <n v="1795.2"/>
    <n v="1047.2"/>
    <n v="299.2"/>
    <x v="114"/>
    <s v="Arkansas, 2011"/>
  </r>
  <r>
    <s v="Jackson County"/>
    <s v="Arkansas"/>
    <n v="2011"/>
    <n v="17969"/>
    <n v="8894"/>
    <n v="9075"/>
    <n v="1024.2329999999999"/>
    <n v="1994.5590000000002"/>
    <n v="2246.125"/>
    <n v="2497.6909999999998"/>
    <n v="2389.877"/>
    <n v="2713.319"/>
    <n v="2264.0940000000001"/>
    <n v="1563.3029999999999"/>
    <n v="916.41899999999998"/>
    <n v="341.411"/>
    <x v="114"/>
    <s v="Arkansas, 2011"/>
  </r>
  <r>
    <s v="Jefferson County"/>
    <s v="Arkansas"/>
    <n v="2011"/>
    <n v="77693"/>
    <n v="38224"/>
    <n v="39469"/>
    <n v="5050.0450000000001"/>
    <n v="10255.476000000001"/>
    <n v="11887.029"/>
    <n v="9789.3179999999993"/>
    <n v="9478.5460000000003"/>
    <n v="11498.564"/>
    <n v="9633.9320000000007"/>
    <n v="5516.2029999999995"/>
    <n v="3263.1059999999998"/>
    <n v="1320.7809999999999"/>
    <x v="114"/>
    <s v="Arkansas, 2011"/>
  </r>
  <r>
    <s v="Johnson County"/>
    <s v="Arkansas"/>
    <n v="2011"/>
    <n v="25408"/>
    <n v="12518"/>
    <n v="12890"/>
    <n v="1905.6"/>
    <n v="3379.2640000000001"/>
    <n v="3760.384"/>
    <n v="3099.7759999999998"/>
    <n v="3048.96"/>
    <n v="3582.5280000000002"/>
    <n v="2998.1440000000002"/>
    <n v="2007.232"/>
    <n v="1194.1759999999999"/>
    <n v="482.75200000000001"/>
    <x v="114"/>
    <s v="Arkansas, 2011"/>
  </r>
  <r>
    <s v="Lafayette County"/>
    <s v="Arkansas"/>
    <n v="2011"/>
    <n v="7691"/>
    <n v="3787"/>
    <n v="3904"/>
    <n v="438.387"/>
    <n v="999.82999999999993"/>
    <n v="1122.886"/>
    <n v="630.66200000000003"/>
    <n v="899.84699999999998"/>
    <n v="1138.268"/>
    <n v="999.83"/>
    <n v="853.70100000000002"/>
    <n v="453.76900000000001"/>
    <n v="138.43799999999999"/>
    <x v="114"/>
    <s v="Arkansas, 2011"/>
  </r>
  <r>
    <s v="Lawrence County"/>
    <s v="Arkansas"/>
    <n v="2011"/>
    <n v="17336"/>
    <n v="8466"/>
    <n v="8870"/>
    <n v="1040.1600000000001"/>
    <n v="2219.0079999999998"/>
    <n v="2357.6959999999999"/>
    <n v="1906.96"/>
    <n v="2114.9920000000002"/>
    <n v="2409.7039999999997"/>
    <n v="2184.3359999999998"/>
    <n v="1698.9279999999999"/>
    <n v="1005.4880000000001"/>
    <n v="416.06400000000002"/>
    <x v="114"/>
    <s v="Arkansas, 2011"/>
  </r>
  <r>
    <s v="Lee County"/>
    <s v="Arkansas"/>
    <n v="2011"/>
    <n v="10563"/>
    <n v="5876"/>
    <n v="4687"/>
    <n v="464.77199999999999"/>
    <n v="1373.19"/>
    <n v="1447.1309999999999"/>
    <n v="1204.182"/>
    <n v="1563.3240000000001"/>
    <n v="1573.8869999999999"/>
    <n v="1362.627"/>
    <n v="834.47699999999998"/>
    <n v="475.33499999999998"/>
    <n v="274.63799999999998"/>
    <x v="114"/>
    <s v="Arkansas, 2011"/>
  </r>
  <r>
    <s v="Lincoln County"/>
    <s v="Arkansas"/>
    <n v="2011"/>
    <n v="14141"/>
    <n v="8541"/>
    <n v="5600"/>
    <n v="749.47299999999996"/>
    <n v="1555.51"/>
    <n v="2135.2910000000002"/>
    <n v="2234.2780000000002"/>
    <n v="2220.1369999999997"/>
    <n v="1965.5990000000002"/>
    <n v="1555.51"/>
    <n v="919.16499999999996"/>
    <n v="523.21699999999998"/>
    <n v="268.67899999999997"/>
    <x v="114"/>
    <s v="Arkansas, 2011"/>
  </r>
  <r>
    <s v="Little River County"/>
    <s v="Arkansas"/>
    <n v="2011"/>
    <n v="13113"/>
    <n v="6225"/>
    <n v="6888"/>
    <n v="865.45799999999997"/>
    <n v="1678.4639999999999"/>
    <n v="1547.3339999999998"/>
    <n v="1389.9780000000001"/>
    <n v="1665.3510000000001"/>
    <n v="1717.8029999999999"/>
    <n v="2045.6279999999999"/>
    <n v="1298.1869999999999"/>
    <n v="681.87599999999998"/>
    <n v="209.80799999999999"/>
    <x v="114"/>
    <s v="Arkansas, 2011"/>
  </r>
  <r>
    <s v="Logan County"/>
    <s v="Arkansas"/>
    <n v="2011"/>
    <n v="22502"/>
    <n v="11278"/>
    <n v="11224"/>
    <n v="1372.6220000000001"/>
    <n v="3172.7820000000002"/>
    <n v="2790.2479999999996"/>
    <n v="2317.7060000000001"/>
    <n v="2767.7460000000001"/>
    <n v="3262.79"/>
    <n v="2880.2559999999999"/>
    <n v="2272.7020000000002"/>
    <n v="1125.0999999999999"/>
    <n v="585.05200000000002"/>
    <x v="114"/>
    <s v="Arkansas, 2011"/>
  </r>
  <r>
    <s v="Lonoke County"/>
    <s v="Arkansas"/>
    <n v="2011"/>
    <n v="67189"/>
    <n v="33114"/>
    <n v="34075"/>
    <n v="4703.2299999999996"/>
    <n v="10683.050999999999"/>
    <n v="8600.1919999999991"/>
    <n v="9204.893"/>
    <n v="10145.539000000001"/>
    <n v="9473.6489999999994"/>
    <n v="6987.6559999999999"/>
    <n v="4434.4740000000002"/>
    <n v="2217.2370000000001"/>
    <n v="806.26800000000003"/>
    <x v="114"/>
    <s v="Arkansas, 2011"/>
  </r>
  <r>
    <s v="Madison County"/>
    <s v="Arkansas"/>
    <n v="2011"/>
    <n v="15626"/>
    <n v="7820"/>
    <n v="7806"/>
    <n v="1031.316"/>
    <n v="2125.136"/>
    <n v="1921.998"/>
    <n v="1687.6080000000002"/>
    <n v="2047.0059999999999"/>
    <n v="2328.2739999999999"/>
    <n v="2156.3879999999999"/>
    <n v="1343.836"/>
    <n v="812.55199999999991"/>
    <n v="187.512"/>
    <x v="114"/>
    <s v="Arkansas, 2011"/>
  </r>
  <r>
    <s v="Marion County"/>
    <s v="Arkansas"/>
    <n v="2011"/>
    <n v="16744"/>
    <n v="8331"/>
    <n v="8413"/>
    <n v="736.73599999999999"/>
    <n v="1724.6320000000001"/>
    <n v="1640.912"/>
    <n v="1356.2640000000001"/>
    <n v="1791.6079999999999"/>
    <n v="2578.576"/>
    <n v="2930.2"/>
    <n v="2478.1120000000001"/>
    <n v="1306.0320000000002"/>
    <n v="184.184"/>
    <x v="114"/>
    <s v="Arkansas, 2011"/>
  </r>
  <r>
    <s v="Miller County"/>
    <s v="Arkansas"/>
    <n v="2011"/>
    <n v="43266"/>
    <n v="21272"/>
    <n v="21994"/>
    <n v="3244.95"/>
    <n v="5667.8459999999995"/>
    <n v="5754.3780000000006"/>
    <n v="5797.6440000000002"/>
    <n v="5754.3780000000006"/>
    <n v="6100.5059999999994"/>
    <n v="5191.92"/>
    <n v="3288.2160000000003"/>
    <n v="1773.9059999999999"/>
    <n v="778.78800000000001"/>
    <x v="114"/>
    <s v="Arkansas, 2011"/>
  </r>
  <r>
    <s v="Mississippi County"/>
    <s v="Arkansas"/>
    <n v="2011"/>
    <n v="46608"/>
    <n v="22485"/>
    <n v="24123"/>
    <n v="3635.424"/>
    <n v="7317.4560000000001"/>
    <n v="6478.5119999999997"/>
    <n v="6105.6480000000001"/>
    <n v="5686.1760000000004"/>
    <n v="6525.1200000000008"/>
    <n v="5220.0959999999995"/>
    <n v="3169.3440000000001"/>
    <n v="1817.712"/>
    <n v="699.12"/>
    <x v="114"/>
    <s v="Arkansas, 2011"/>
  </r>
  <r>
    <s v="Monroe County"/>
    <s v="Arkansas"/>
    <n v="2011"/>
    <n v="8322"/>
    <n v="3933"/>
    <n v="4389"/>
    <n v="515.96400000000006"/>
    <n v="1048.5719999999999"/>
    <n v="1123.47"/>
    <n v="649.11599999999999"/>
    <n v="1023.606"/>
    <n v="1239.9780000000001"/>
    <n v="1173.402"/>
    <n v="848.84400000000005"/>
    <n v="549.25199999999995"/>
    <n v="141.47399999999999"/>
    <x v="114"/>
    <s v="Arkansas, 2011"/>
  </r>
  <r>
    <s v="Montgomery County"/>
    <s v="Arkansas"/>
    <n v="2011"/>
    <n v="9492"/>
    <n v="4686"/>
    <n v="4806"/>
    <n v="512.56799999999998"/>
    <n v="1110.5639999999999"/>
    <n v="1110.5639999999999"/>
    <n v="749.86799999999994"/>
    <n v="1063.104"/>
    <n v="1433.2919999999999"/>
    <n v="1433.2919999999999"/>
    <n v="1186.5"/>
    <n v="702.40800000000002"/>
    <n v="180.34800000000001"/>
    <x v="114"/>
    <s v="Arkansas, 2011"/>
  </r>
  <r>
    <s v="Monroe County"/>
    <s v="Missouri"/>
    <n v="2011"/>
    <n v="9078"/>
    <n v="4422"/>
    <n v="4656"/>
    <n v="571.91399999999999"/>
    <n v="1225.53"/>
    <n v="1016.736"/>
    <n v="1098.4380000000001"/>
    <n v="1089.3600000000001"/>
    <n v="1261.8420000000001"/>
    <n v="1198.2959999999998"/>
    <n v="862.41000000000008"/>
    <n v="590.06999999999994"/>
    <n v="145.24799999999999"/>
    <x v="115"/>
    <s v="Missouri, 2011"/>
  </r>
  <r>
    <s v="Mercer County"/>
    <s v="North Dakota"/>
    <n v="2011"/>
    <n v="8353"/>
    <n v="4252"/>
    <n v="4101"/>
    <n v="442.709"/>
    <n v="985.654"/>
    <n v="960.59500000000003"/>
    <n v="810.24099999999999"/>
    <n v="927.18299999999999"/>
    <n v="1252.9499999999998"/>
    <n v="1311.421"/>
    <n v="1002.3599999999999"/>
    <n v="484.47400000000005"/>
    <n v="167.06"/>
    <x v="116"/>
    <s v="North Dakota, 2011"/>
  </r>
  <r>
    <s v="Ouachita County"/>
    <s v="Arkansas"/>
    <n v="2011"/>
    <n v="26137"/>
    <n v="12346"/>
    <n v="13791"/>
    <n v="1803.453"/>
    <n v="3188.7139999999999"/>
    <n v="3240.9880000000003"/>
    <n v="2744.3850000000002"/>
    <n v="3084.1660000000002"/>
    <n v="4051.2350000000001"/>
    <n v="3580.7690000000002"/>
    <n v="2273.9189999999999"/>
    <n v="1672.768"/>
    <n v="496.60300000000001"/>
    <x v="114"/>
    <s v="Arkansas, 2011"/>
  </r>
  <r>
    <s v="Perry County"/>
    <s v="Arkansas"/>
    <n v="2011"/>
    <n v="10450"/>
    <n v="5175"/>
    <n v="5275"/>
    <n v="564.29999999999995"/>
    <n v="1285.3499999999999"/>
    <n v="1306.25"/>
    <n v="1191.3000000000002"/>
    <n v="1368.95"/>
    <n v="1567.5"/>
    <n v="1421.1999999999998"/>
    <n v="992.75"/>
    <n v="637.45000000000005"/>
    <n v="125.4"/>
    <x v="114"/>
    <s v="Arkansas, 2011"/>
  </r>
  <r>
    <s v="Phillips County"/>
    <s v="Arkansas"/>
    <n v="2011"/>
    <n v="22055"/>
    <n v="10317"/>
    <n v="11738"/>
    <n v="1742.345"/>
    <n v="3440.58"/>
    <n v="3153.8649999999998"/>
    <n v="2426.0500000000002"/>
    <n v="2315.7750000000001"/>
    <n v="3087.7"/>
    <n v="2646.6"/>
    <n v="1830.5650000000001"/>
    <n v="926.31"/>
    <n v="551.375"/>
    <x v="114"/>
    <s v="Arkansas, 2011"/>
  </r>
  <r>
    <s v="Pike County"/>
    <s v="Arkansas"/>
    <n v="2011"/>
    <n v="11288"/>
    <n v="5659"/>
    <n v="5629"/>
    <n v="756.29600000000005"/>
    <n v="1523.88"/>
    <n v="1569.0320000000002"/>
    <n v="1252.9680000000001"/>
    <n v="1377.136"/>
    <n v="1535.1680000000001"/>
    <n v="1365.848"/>
    <n v="1083.6480000000001"/>
    <n v="598.26400000000001"/>
    <n v="225.76"/>
    <x v="114"/>
    <s v="Arkansas, 2011"/>
  </r>
  <r>
    <s v="Poinsett County"/>
    <s v="Arkansas"/>
    <n v="2011"/>
    <n v="24622"/>
    <n v="11929"/>
    <n v="12693"/>
    <n v="1551.1859999999999"/>
    <n v="3422.4579999999996"/>
    <n v="3077.75"/>
    <n v="2930.018"/>
    <n v="3176.2380000000003"/>
    <n v="3496.3240000000001"/>
    <n v="3126.9940000000001"/>
    <n v="2240.6019999999999"/>
    <n v="1181.856"/>
    <n v="393.952"/>
    <x v="114"/>
    <s v="Arkansas, 2011"/>
  </r>
  <r>
    <s v="Polk County"/>
    <s v="Arkansas"/>
    <n v="2011"/>
    <n v="20524"/>
    <n v="10071"/>
    <n v="10453"/>
    <n v="1251.9639999999999"/>
    <n v="2750.2159999999999"/>
    <n v="2319.212"/>
    <n v="2031.876"/>
    <n v="2360.2600000000002"/>
    <n v="2852.8360000000002"/>
    <n v="2914.4080000000004"/>
    <n v="2401.308"/>
    <n v="1190.3920000000001"/>
    <n v="431.00400000000002"/>
    <x v="114"/>
    <s v="Arkansas, 2011"/>
  </r>
  <r>
    <s v="Pope County"/>
    <s v="Arkansas"/>
    <n v="2011"/>
    <n v="61166"/>
    <n v="30447"/>
    <n v="30719"/>
    <n v="4159.2879999999996"/>
    <n v="7706.9160000000002"/>
    <n v="11193.378000000001"/>
    <n v="7278.7539999999999"/>
    <n v="7706.9159999999993"/>
    <n v="8379.7420000000002"/>
    <n v="6911.7579999999998"/>
    <n v="4403.9519999999993"/>
    <n v="2507.806"/>
    <n v="978.65599999999995"/>
    <x v="114"/>
    <s v="Arkansas, 2011"/>
  </r>
  <r>
    <s v="Prairie County"/>
    <s v="Arkansas"/>
    <n v="2011"/>
    <n v="8768"/>
    <n v="4333"/>
    <n v="4435"/>
    <n v="447.16800000000001"/>
    <n v="1096"/>
    <n v="999.55200000000002"/>
    <n v="850.49599999999998"/>
    <n v="1104.768"/>
    <n v="1367.808"/>
    <n v="1236.288"/>
    <n v="929.40800000000013"/>
    <n v="482.24"/>
    <n v="263.04000000000002"/>
    <x v="114"/>
    <s v="Arkansas, 2011"/>
  </r>
  <r>
    <s v="Pulaski County"/>
    <s v="Arkansas"/>
    <n v="2011"/>
    <n v="379981"/>
    <n v="182423"/>
    <n v="197558"/>
    <n v="26598.67"/>
    <n v="50157.491999999998"/>
    <n v="49777.510999999999"/>
    <n v="58137.093000000001"/>
    <n v="50157.491999999998"/>
    <n v="54337.283000000003"/>
    <n v="45217.739000000001"/>
    <n v="23938.803"/>
    <n v="15199.24"/>
    <n v="5699.7150000000001"/>
    <x v="114"/>
    <s v="Arkansas, 2011"/>
  </r>
  <r>
    <s v="St. Francis County"/>
    <s v="Arkansas"/>
    <n v="2011"/>
    <n v="28195"/>
    <n v="15151"/>
    <n v="13044"/>
    <n v="1889.0650000000001"/>
    <n v="3806.3249999999998"/>
    <n v="3608.96"/>
    <n v="4172.8600000000006"/>
    <n v="3721.74"/>
    <n v="4201.0550000000003"/>
    <n v="3383.3999999999996"/>
    <n v="1945.4549999999999"/>
    <n v="986.82500000000005"/>
    <n v="507.51"/>
    <x v="114"/>
    <s v="Arkansas, 2011"/>
  </r>
  <r>
    <s v="Saline County"/>
    <s v="Arkansas"/>
    <n v="2011"/>
    <n v="105033"/>
    <n v="52090"/>
    <n v="52943"/>
    <n v="6617.0789999999997"/>
    <n v="14494.554"/>
    <n v="12183.828000000001"/>
    <n v="13444.224"/>
    <n v="14914.686000000002"/>
    <n v="14914.686"/>
    <n v="12708.992999999999"/>
    <n v="9452.9700000000012"/>
    <n v="4936.5509999999995"/>
    <n v="1260.396"/>
    <x v="114"/>
    <s v="Arkansas, 2011"/>
  </r>
  <r>
    <s v="Scott County"/>
    <s v="Arkansas"/>
    <n v="2011"/>
    <n v="11232"/>
    <n v="5663"/>
    <n v="5569"/>
    <n v="718.84799999999996"/>
    <n v="1606.1759999999999"/>
    <n v="1538.7840000000001"/>
    <n v="1224.288"/>
    <n v="1347.8400000000001"/>
    <n v="1516.32"/>
    <n v="1336.6079999999999"/>
    <n v="1168.1279999999999"/>
    <n v="550.36799999999994"/>
    <n v="202.17599999999999"/>
    <x v="114"/>
    <s v="Arkansas, 2011"/>
  </r>
  <r>
    <s v="Clearwater County"/>
    <s v="Idaho"/>
    <n v="2011"/>
    <n v="8192"/>
    <n v="4080"/>
    <n v="4112"/>
    <n v="434.17599999999999"/>
    <n v="999.42399999999998"/>
    <n v="811.00800000000004"/>
    <n v="794.62400000000002"/>
    <n v="892.928"/>
    <n v="1253.376"/>
    <n v="1294.336"/>
    <n v="933.88800000000003"/>
    <n v="565.24800000000005"/>
    <n v="204.8"/>
    <x v="117"/>
    <s v="Idaho, 2011"/>
  </r>
  <r>
    <s v="Sebastian County"/>
    <s v="Arkansas"/>
    <n v="2011"/>
    <n v="124961"/>
    <n v="61295"/>
    <n v="63666"/>
    <n v="8997.1919999999991"/>
    <n v="17494.54"/>
    <n v="17369.578999999998"/>
    <n v="16119.969000000001"/>
    <n v="16619.812999999998"/>
    <n v="17869.422999999999"/>
    <n v="14370.514999999999"/>
    <n v="8747.27"/>
    <n v="5373.3230000000003"/>
    <n v="1999.376"/>
    <x v="114"/>
    <s v="Arkansas, 2011"/>
  </r>
  <r>
    <s v="Sevier County"/>
    <s v="Arkansas"/>
    <n v="2011"/>
    <n v="16841"/>
    <n v="8235"/>
    <n v="8606"/>
    <n v="1515.69"/>
    <n v="2610.355"/>
    <n v="2189.33"/>
    <n v="2256.694"/>
    <n v="2172.489"/>
    <n v="2189.33"/>
    <n v="1835.6690000000001"/>
    <n v="1111.5059999999999"/>
    <n v="724.16300000000001"/>
    <n v="235.774"/>
    <x v="114"/>
    <s v="Arkansas, 2011"/>
  </r>
  <r>
    <s v="Sharp County"/>
    <s v="Arkansas"/>
    <n v="2011"/>
    <n v="17386"/>
    <n v="8559"/>
    <n v="8827"/>
    <n v="886.68600000000004"/>
    <n v="2068.9340000000002"/>
    <n v="1877.6880000000001"/>
    <n v="1529.9680000000001"/>
    <n v="1964.6179999999999"/>
    <n v="2347.1099999999997"/>
    <n v="2590.5140000000001"/>
    <n v="2260.1800000000003"/>
    <n v="1425.652"/>
    <n v="452.036"/>
    <x v="114"/>
    <s v="Arkansas, 2011"/>
  </r>
  <r>
    <s v="Stone County"/>
    <s v="Arkansas"/>
    <n v="2011"/>
    <n v="12395"/>
    <n v="6120"/>
    <n v="6275"/>
    <n v="669.33"/>
    <n v="1425.4250000000002"/>
    <n v="1413.03"/>
    <n v="1041.18"/>
    <n v="1251.895"/>
    <n v="1921.2249999999999"/>
    <n v="1921.2249999999999"/>
    <n v="1648.5349999999999"/>
    <n v="830.46500000000003"/>
    <n v="297.48"/>
    <x v="114"/>
    <s v="Arkansas, 2011"/>
  </r>
  <r>
    <s v="Union County"/>
    <s v="Arkansas"/>
    <n v="2011"/>
    <n v="41879"/>
    <n v="20237"/>
    <n v="21642"/>
    <n v="2805.893"/>
    <n v="5528.0280000000002"/>
    <n v="5192.9960000000001"/>
    <n v="4857.9639999999999"/>
    <n v="5276.7539999999999"/>
    <n v="6239.9709999999995"/>
    <n v="5402.3909999999996"/>
    <n v="3392.1989999999996"/>
    <n v="2219.587"/>
    <n v="921.33799999999997"/>
    <x v="114"/>
    <s v="Arkansas, 2011"/>
  </r>
  <r>
    <s v="Van Buren County"/>
    <s v="Arkansas"/>
    <n v="2011"/>
    <n v="17255"/>
    <n v="8489"/>
    <n v="8766"/>
    <n v="880.005"/>
    <n v="2018.835"/>
    <n v="1967.07"/>
    <n v="1552.95"/>
    <n v="1949.8150000000001"/>
    <n v="2536.4850000000001"/>
    <n v="2432.9549999999999"/>
    <n v="2087.855"/>
    <n v="1156.085"/>
    <n v="672.94500000000005"/>
    <x v="114"/>
    <s v="Arkansas, 2011"/>
  </r>
  <r>
    <s v="Washington County"/>
    <s v="Arkansas"/>
    <n v="2011"/>
    <n v="200621"/>
    <n v="100316"/>
    <n v="100305"/>
    <n v="15247.196"/>
    <n v="27685.698"/>
    <n v="37315.506000000001"/>
    <n v="32099.360000000001"/>
    <n v="25880.109"/>
    <n v="24475.761999999999"/>
    <n v="18657.753000000001"/>
    <n v="10632.913"/>
    <n v="6018.63"/>
    <n v="2608.0729999999999"/>
    <x v="114"/>
    <s v="Arkansas, 2011"/>
  </r>
  <r>
    <s v="White County"/>
    <s v="Arkansas"/>
    <n v="2011"/>
    <n v="76041"/>
    <n v="37165"/>
    <n v="38876"/>
    <n v="5018.7060000000001"/>
    <n v="10037.412"/>
    <n v="12622.806"/>
    <n v="9581.1660000000011"/>
    <n v="9657.2070000000003"/>
    <n v="10037.412"/>
    <n v="8364.51"/>
    <n v="5931.1980000000003"/>
    <n v="3497.886"/>
    <n v="1216.6559999999999"/>
    <x v="114"/>
    <s v="Arkansas, 2011"/>
  </r>
  <r>
    <s v="Woodruff County"/>
    <s v="Arkansas"/>
    <n v="2011"/>
    <n v="7379"/>
    <n v="3504"/>
    <n v="3875"/>
    <n v="435.36099999999999"/>
    <n v="929.75400000000002"/>
    <n v="878.101"/>
    <n v="693.62599999999998"/>
    <n v="914.99599999999998"/>
    <n v="1106.8499999999999"/>
    <n v="1121.6079999999999"/>
    <n v="701.005"/>
    <n v="413.22400000000005"/>
    <n v="191.85400000000001"/>
    <x v="114"/>
    <s v="Arkansas, 2011"/>
  </r>
  <r>
    <s v="Yell County"/>
    <s v="Arkansas"/>
    <n v="2011"/>
    <n v="21995"/>
    <n v="11010"/>
    <n v="10985"/>
    <n v="1561.645"/>
    <n v="3189.2749999999996"/>
    <n v="2881.3450000000003"/>
    <n v="2551.42"/>
    <n v="2881.3450000000003"/>
    <n v="3013.3150000000001"/>
    <n v="2617.4049999999997"/>
    <n v="1803.59"/>
    <n v="989.77500000000009"/>
    <n v="483.89"/>
    <x v="114"/>
    <s v="Arkansas, 2011"/>
  </r>
  <r>
    <s v="Alameda County"/>
    <s v="California"/>
    <n v="2011"/>
    <n v="1494876"/>
    <n v="733297"/>
    <n v="761579"/>
    <n v="98661.816000000006"/>
    <n v="183869.74799999999"/>
    <n v="203303.136"/>
    <n v="227221.152"/>
    <n v="228716.02799999999"/>
    <n v="219746.772"/>
    <n v="167426.11200000002"/>
    <n v="88197.684000000008"/>
    <n v="53815.536"/>
    <n v="23918.016"/>
    <x v="111"/>
    <s v="California, 2011"/>
  </r>
  <r>
    <s v="Alpine County"/>
    <s v="California"/>
    <n v="2011"/>
    <n v="1167"/>
    <n v="605"/>
    <n v="562"/>
    <n v="77.022000000000006"/>
    <n v="144.708"/>
    <n v="232.233"/>
    <n v="49.013999999999996"/>
    <n v="179.71800000000002"/>
    <n v="190.221"/>
    <n v="161.04599999999999"/>
    <n v="89.858999999999995"/>
    <n v="39.677999999999997"/>
    <n v="3.5009999999999999"/>
    <x v="111"/>
    <s v="California, 2011"/>
  </r>
  <r>
    <s v="Amador County"/>
    <s v="California"/>
    <n v="2011"/>
    <n v="38244"/>
    <n v="20860"/>
    <n v="17384"/>
    <n v="1223.808"/>
    <n v="3747.9119999999998"/>
    <n v="4206.84"/>
    <n v="3403.7160000000003"/>
    <n v="4627.5239999999994"/>
    <n v="6539.7240000000002"/>
    <n v="6769.1880000000001"/>
    <n v="4206.84"/>
    <n v="2485.86"/>
    <n v="917.85599999999999"/>
    <x v="111"/>
    <s v="California, 2011"/>
  </r>
  <r>
    <s v="Butte County"/>
    <s v="California"/>
    <n v="2011"/>
    <n v="219309"/>
    <n v="108441"/>
    <n v="110868"/>
    <n v="12281.304"/>
    <n v="25439.844000000001"/>
    <n v="42107.328000000001"/>
    <n v="25220.535"/>
    <n v="23685.371999999999"/>
    <n v="29168.097000000002"/>
    <n v="28071.552"/>
    <n v="16886.792999999998"/>
    <n v="10965.45"/>
    <n v="5482.7250000000004"/>
    <x v="111"/>
    <s v="California, 2011"/>
  </r>
  <r>
    <s v="Calaveras County"/>
    <s v="California"/>
    <n v="2011"/>
    <n v="45794"/>
    <n v="22861"/>
    <n v="22933"/>
    <n v="1877.5540000000001"/>
    <n v="5083.134"/>
    <n v="5037.34"/>
    <n v="3480.3440000000001"/>
    <n v="4854.1640000000007"/>
    <n v="7784.9800000000005"/>
    <n v="8242.92"/>
    <n v="5632.6620000000003"/>
    <n v="2747.64"/>
    <n v="1144.8499999999999"/>
    <x v="111"/>
    <s v="California, 2011"/>
  </r>
  <r>
    <s v="Colusa County"/>
    <s v="California"/>
    <n v="2011"/>
    <n v="21297"/>
    <n v="10990"/>
    <n v="10307"/>
    <n v="1831.5419999999999"/>
    <n v="3364.9259999999999"/>
    <n v="3045.471"/>
    <n v="2726.0159999999996"/>
    <n v="2768.6099999999997"/>
    <n v="2768.61"/>
    <n v="2257.482"/>
    <n v="1363.008"/>
    <n v="873.17700000000002"/>
    <n v="319.45499999999998"/>
    <x v="111"/>
    <s v="California, 2011"/>
  </r>
  <r>
    <s v="Contra Costa County"/>
    <s v="California"/>
    <n v="2011"/>
    <n v="1037817"/>
    <n v="506600"/>
    <n v="531217"/>
    <n v="67458.104999999996"/>
    <n v="145294.38"/>
    <n v="133878.39299999998"/>
    <n v="126613.674"/>
    <n v="150483.465"/>
    <n v="161899.45199999999"/>
    <n v="124538.04"/>
    <n v="68495.922000000006"/>
    <n v="39437.046000000002"/>
    <n v="18680.705999999998"/>
    <x v="111"/>
    <s v="California, 2011"/>
  </r>
  <r>
    <s v="Del Norte County"/>
    <s v="California"/>
    <n v="2011"/>
    <n v="28561"/>
    <n v="15688"/>
    <n v="12873"/>
    <n v="1713.66"/>
    <n v="3455.8809999999999"/>
    <n v="3770.0519999999997"/>
    <n v="3855.7350000000001"/>
    <n v="3712.9300000000003"/>
    <n v="4541.1990000000005"/>
    <n v="3513.0030000000002"/>
    <n v="2313.4409999999998"/>
    <n v="1256.684"/>
    <n v="456.976"/>
    <x v="111"/>
    <s v="California, 2011"/>
  </r>
  <r>
    <s v="El Dorado County"/>
    <s v="California"/>
    <n v="2011"/>
    <n v="179878"/>
    <n v="90056"/>
    <n v="89822"/>
    <n v="9713.4120000000003"/>
    <n v="23743.896000000001"/>
    <n v="21585.360000000001"/>
    <n v="17088.41"/>
    <n v="23024.383999999998"/>
    <n v="32378.04"/>
    <n v="27161.578000000001"/>
    <n v="14570.117999999999"/>
    <n v="7914.6320000000005"/>
    <n v="3057.9259999999999"/>
    <x v="111"/>
    <s v="California, 2011"/>
  </r>
  <r>
    <s v="Fresno County"/>
    <s v="California"/>
    <n v="2011"/>
    <n v="920623"/>
    <n v="460116"/>
    <n v="460507"/>
    <n v="78252.955000000002"/>
    <n v="149140.92599999998"/>
    <n v="154664.66399999999"/>
    <n v="131649.08900000001"/>
    <n v="115077.875"/>
    <n v="114157.25200000001"/>
    <n v="85617.938999999998"/>
    <n v="48793.019"/>
    <n v="30380.559000000001"/>
    <n v="13809.344999999999"/>
    <x v="111"/>
    <s v="California, 2011"/>
  </r>
  <r>
    <s v="Glenn County"/>
    <s v="California"/>
    <n v="2011"/>
    <n v="28027"/>
    <n v="14128"/>
    <n v="13899"/>
    <n v="2130.0520000000001"/>
    <n v="4344.1849999999995"/>
    <n v="4035.8879999999999"/>
    <n v="3391.2669999999998"/>
    <n v="3419.2939999999999"/>
    <n v="3951.8069999999998"/>
    <n v="3110.9970000000003"/>
    <n v="1905.836"/>
    <n v="1233.1880000000001"/>
    <n v="504.48599999999999"/>
    <x v="111"/>
    <s v="California, 2011"/>
  </r>
  <r>
    <s v="Humboldt County"/>
    <s v="California"/>
    <n v="2011"/>
    <n v="133585"/>
    <n v="66897"/>
    <n v="66688"/>
    <n v="7480.76"/>
    <n v="14560.764999999999"/>
    <n v="22308.695"/>
    <n v="18969.07"/>
    <n v="15095.105"/>
    <n v="19102.654999999999"/>
    <n v="18701.900000000001"/>
    <n v="9350.9500000000007"/>
    <n v="5343.4"/>
    <n v="2671.7"/>
    <x v="111"/>
    <s v="California, 2011"/>
  </r>
  <r>
    <s v="Imperial County"/>
    <s v="California"/>
    <n v="2011"/>
    <n v="171343"/>
    <n v="88485"/>
    <n v="82858"/>
    <n v="13707.44"/>
    <n v="27414.880000000001"/>
    <n v="28271.595000000001"/>
    <n v="23645.334000000003"/>
    <n v="22788.618999999999"/>
    <n v="22103.247000000003"/>
    <n v="15763.556"/>
    <n v="9595.2079999999987"/>
    <n v="6168.348"/>
    <n v="2056.116"/>
    <x v="111"/>
    <s v="California, 2011"/>
  </r>
  <r>
    <s v="Inyo County"/>
    <s v="California"/>
    <n v="2011"/>
    <n v="18457"/>
    <n v="9329"/>
    <n v="9128"/>
    <n v="1088.963"/>
    <n v="2104.098"/>
    <n v="1974.8989999999999"/>
    <n v="1993.356"/>
    <n v="2030.27"/>
    <n v="2934.663"/>
    <n v="2860.835"/>
    <n v="1753.415"/>
    <n v="1236.6190000000001"/>
    <n v="479.88200000000001"/>
    <x v="111"/>
    <s v="California, 2011"/>
  </r>
  <r>
    <s v="Kern County"/>
    <s v="California"/>
    <n v="2011"/>
    <n v="829254"/>
    <n v="428053"/>
    <n v="401201"/>
    <n v="72145.097999999998"/>
    <n v="135997.65599999999"/>
    <n v="135997.65599999999"/>
    <n v="120241.82999999999"/>
    <n v="109461.52799999999"/>
    <n v="106973.766"/>
    <n v="74632.86"/>
    <n v="43121.207999999999"/>
    <n v="23219.112000000001"/>
    <n v="8292.5400000000009"/>
    <x v="111"/>
    <s v="California, 2011"/>
  </r>
  <r>
    <s v="Kings County"/>
    <s v="California"/>
    <n v="2011"/>
    <n v="152335"/>
    <n v="86391"/>
    <n v="65944"/>
    <n v="12948.475"/>
    <n v="22393.244999999999"/>
    <n v="24830.605"/>
    <n v="25592.28"/>
    <n v="22240.91"/>
    <n v="19955.885000000002"/>
    <n v="12491.470000000001"/>
    <n v="6855.0749999999998"/>
    <n v="3656.04"/>
    <n v="1371.0150000000001"/>
    <x v="111"/>
    <s v="California, 2011"/>
  </r>
  <r>
    <s v="Lake County"/>
    <s v="California"/>
    <n v="2011"/>
    <n v="64392"/>
    <n v="32458"/>
    <n v="31934"/>
    <n v="3477.1680000000001"/>
    <n v="7727.04"/>
    <n v="7405.08"/>
    <n v="6439.2000000000007"/>
    <n v="7469.4719999999998"/>
    <n v="10173.936"/>
    <n v="10431.504000000001"/>
    <n v="6310.4159999999993"/>
    <n v="3219.6000000000004"/>
    <n v="1609.8"/>
    <x v="111"/>
    <s v="California, 2011"/>
  </r>
  <r>
    <s v="Lassen County"/>
    <s v="California"/>
    <n v="2011"/>
    <n v="35001"/>
    <n v="22985"/>
    <n v="12016"/>
    <n v="1820.0519999999999"/>
    <n v="3080.0880000000002"/>
    <n v="5110.1459999999997"/>
    <n v="6475.1849999999995"/>
    <n v="5600.16"/>
    <n v="5390.1540000000005"/>
    <n v="4095.1170000000002"/>
    <n v="1890.0540000000001"/>
    <n v="1085.0309999999999"/>
    <n v="385.01100000000002"/>
    <x v="111"/>
    <s v="California, 2011"/>
  </r>
  <r>
    <s v="Los Angeles County"/>
    <s v="California"/>
    <n v="2011"/>
    <n v="9787747"/>
    <n v="4826636"/>
    <n v="4961111"/>
    <n v="655779.049"/>
    <n v="1321345.8450000002"/>
    <n v="1497525.291"/>
    <n v="1487737.544"/>
    <n v="1448586.5560000001"/>
    <n v="1360496.8330000001"/>
    <n v="988562.44700000004"/>
    <n v="557901.57899999991"/>
    <n v="352358.89199999999"/>
    <n v="146816.20499999999"/>
    <x v="111"/>
    <s v="California, 2011"/>
  </r>
  <r>
    <s v="Madera County"/>
    <s v="California"/>
    <n v="2011"/>
    <n v="149611"/>
    <n v="72056"/>
    <n v="77555"/>
    <n v="12118.491"/>
    <n v="23189.705000000002"/>
    <n v="23189.705000000002"/>
    <n v="20197.485000000001"/>
    <n v="19150.207999999999"/>
    <n v="19449.43"/>
    <n v="15709.154999999999"/>
    <n v="9575.1039999999994"/>
    <n v="5236.3850000000002"/>
    <n v="1944.943"/>
    <x v="111"/>
    <s v="California, 2011"/>
  </r>
  <r>
    <s v="Marin County"/>
    <s v="California"/>
    <n v="2011"/>
    <n v="250666"/>
    <n v="123455"/>
    <n v="127211"/>
    <n v="14037.296"/>
    <n v="29077.256000000001"/>
    <n v="23311.938000000002"/>
    <n v="24314.601999999999"/>
    <n v="37349.233999999997"/>
    <n v="42362.554000000004"/>
    <n v="39605.228000000003"/>
    <n v="22058.608"/>
    <n v="12783.966"/>
    <n v="6015.9840000000004"/>
    <x v="111"/>
    <s v="California, 2011"/>
  </r>
  <r>
    <s v="Mariposa County"/>
    <s v="California"/>
    <n v="2011"/>
    <n v="18290"/>
    <n v="9259"/>
    <n v="9031"/>
    <n v="823.05"/>
    <n v="1920.4499999999998"/>
    <n v="1682.6799999999998"/>
    <n v="1792.42"/>
    <n v="1938.74"/>
    <n v="3200.75"/>
    <n v="3145.88"/>
    <n v="2121.64"/>
    <n v="1262.01"/>
    <n v="365.8"/>
    <x v="111"/>
    <s v="California, 2011"/>
  </r>
  <r>
    <s v="Mendocino County"/>
    <s v="California"/>
    <n v="2011"/>
    <n v="87525"/>
    <n v="43956"/>
    <n v="43569"/>
    <n v="5339.0249999999996"/>
    <n v="10503"/>
    <n v="10940.625"/>
    <n v="10240.424999999999"/>
    <n v="10327.950000000001"/>
    <n v="12778.65"/>
    <n v="13916.474999999999"/>
    <n v="7527.15"/>
    <n v="4201.2"/>
    <n v="1750.5"/>
    <x v="111"/>
    <s v="California, 2011"/>
  </r>
  <r>
    <s v="Merced County"/>
    <s v="California"/>
    <n v="2011"/>
    <n v="253606"/>
    <n v="127671"/>
    <n v="125935"/>
    <n v="22317.328000000001"/>
    <n v="44127.444000000003"/>
    <n v="44127.444000000003"/>
    <n v="34744.021999999997"/>
    <n v="32207.962"/>
    <n v="30686.326000000001"/>
    <n v="21810.116000000002"/>
    <n v="12933.905999999999"/>
    <n v="7861.7860000000001"/>
    <n v="2789.6660000000002"/>
    <x v="111"/>
    <s v="California, 2011"/>
  </r>
  <r>
    <s v="Modoc County"/>
    <s v="California"/>
    <n v="2011"/>
    <n v="9587"/>
    <n v="4822"/>
    <n v="4765"/>
    <n v="508.11099999999999"/>
    <n v="1198.375"/>
    <n v="949.11299999999994"/>
    <n v="958.7"/>
    <n v="958.7"/>
    <n v="1562.681"/>
    <n v="1601.029"/>
    <n v="1102.5050000000001"/>
    <n v="508.11099999999999"/>
    <n v="249.262"/>
    <x v="111"/>
    <s v="California, 2011"/>
  </r>
  <r>
    <s v="Mono County"/>
    <s v="California"/>
    <n v="2011"/>
    <n v="14016"/>
    <n v="7554"/>
    <n v="6462"/>
    <n v="897.024"/>
    <n v="1681.92"/>
    <n v="1864.1279999999999"/>
    <n v="2214.5280000000002"/>
    <n v="2032.32"/>
    <n v="2144.4480000000003"/>
    <n v="1920.192"/>
    <n v="883.00800000000004"/>
    <n v="294.33600000000001"/>
    <n v="70.08"/>
    <x v="111"/>
    <s v="California, 2011"/>
  </r>
  <r>
    <s v="Monterey County"/>
    <s v="California"/>
    <n v="2011"/>
    <n v="411385"/>
    <n v="211665"/>
    <n v="199720"/>
    <n v="32910.800000000003"/>
    <n v="58416.67"/>
    <n v="64998.83"/>
    <n v="61707.75"/>
    <n v="55125.59"/>
    <n v="53068.665000000001"/>
    <n v="41549.885000000002"/>
    <n v="22214.79"/>
    <n v="14809.86"/>
    <n v="6170.7749999999996"/>
    <x v="111"/>
    <s v="California, 2011"/>
  </r>
  <r>
    <s v="Napa County"/>
    <s v="California"/>
    <n v="2011"/>
    <n v="135377"/>
    <n v="67452"/>
    <n v="67925"/>
    <n v="8122.62"/>
    <n v="17463.633000000002"/>
    <n v="17869.764000000003"/>
    <n v="16380.616999999998"/>
    <n v="18005.141"/>
    <n v="19765.042000000001"/>
    <n v="17328.256000000001"/>
    <n v="10153.275000000001"/>
    <n v="6498.0959999999995"/>
    <n v="3519.8020000000001"/>
    <x v="111"/>
    <s v="California, 2011"/>
  </r>
  <r>
    <s v="Nevada County"/>
    <s v="California"/>
    <n v="2011"/>
    <n v="98392"/>
    <n v="48867"/>
    <n v="49525"/>
    <n v="4329.2479999999996"/>
    <n v="10823.119999999999"/>
    <n v="10823.119999999999"/>
    <n v="8953.6720000000005"/>
    <n v="11019.903999999999"/>
    <n v="16037.895999999999"/>
    <n v="17513.775999999998"/>
    <n v="10232.768"/>
    <n v="6100.3040000000001"/>
    <n v="2459.8000000000002"/>
    <x v="111"/>
    <s v="California, 2011"/>
  </r>
  <r>
    <s v="Orange County"/>
    <s v="California"/>
    <n v="2011"/>
    <n v="2989948"/>
    <n v="1479611"/>
    <n v="1510337"/>
    <n v="194346.62"/>
    <n v="409622.87599999999"/>
    <n v="436532.408"/>
    <n v="412612.82400000002"/>
    <n v="445502.25199999998"/>
    <n v="439522.35600000003"/>
    <n v="310954.592"/>
    <n v="179396.88"/>
    <n v="113618.024"/>
    <n v="47839.167999999998"/>
    <x v="111"/>
    <s v="California, 2011"/>
  </r>
  <r>
    <s v="Placer County"/>
    <s v="California"/>
    <n v="2011"/>
    <n v="343554"/>
    <n v="167829"/>
    <n v="175725"/>
    <n v="20956.794000000002"/>
    <n v="48097.56"/>
    <n v="41913.588000000003"/>
    <n v="38134.494000000006"/>
    <n v="47410.451999999997"/>
    <n v="52563.762000000002"/>
    <n v="42944.25"/>
    <n v="27827.874"/>
    <n v="17177.7"/>
    <n v="6527.5259999999998"/>
    <x v="111"/>
    <s v="California, 2011"/>
  </r>
  <r>
    <s v="Plumas County"/>
    <s v="California"/>
    <n v="2011"/>
    <n v="20192"/>
    <n v="10230"/>
    <n v="9962"/>
    <n v="868.25599999999997"/>
    <n v="2160.5439999999999"/>
    <n v="1999.0079999999998"/>
    <n v="1675.9359999999999"/>
    <n v="2241.3119999999999"/>
    <n v="3271.1040000000003"/>
    <n v="3876.8639999999996"/>
    <n v="2483.616"/>
    <n v="1090.3679999999999"/>
    <n v="524.99199999999996"/>
    <x v="111"/>
    <s v="California, 2011"/>
  </r>
  <r>
    <s v="Riverside County"/>
    <s v="California"/>
    <n v="2011"/>
    <n v="2154844"/>
    <n v="1073455"/>
    <n v="1081389"/>
    <n v="163768.144"/>
    <n v="342620.196"/>
    <n v="334000.81999999995"/>
    <n v="277974.87599999999"/>
    <n v="295213.62800000003"/>
    <n v="286594.25199999998"/>
    <n v="206865.024"/>
    <n v="135755.17199999999"/>
    <n v="86193.76"/>
    <n v="30167.815999999999"/>
    <x v="111"/>
    <s v="California, 2011"/>
  </r>
  <r>
    <s v="Sacramento County"/>
    <s v="California"/>
    <n v="2011"/>
    <n v="1408480"/>
    <n v="690157"/>
    <n v="718323"/>
    <n v="101410.56"/>
    <n v="198595.68"/>
    <n v="205638.08000000002"/>
    <n v="205638.08000000002"/>
    <n v="192961.76"/>
    <n v="198595.68"/>
    <n v="150707.35999999999"/>
    <n v="81691.839999999997"/>
    <n v="52113.759999999995"/>
    <n v="22535.68"/>
    <x v="111"/>
    <s v="California, 2011"/>
  </r>
  <r>
    <s v="San Benito County"/>
    <s v="California"/>
    <n v="2011"/>
    <n v="54873"/>
    <n v="27417"/>
    <n v="27456"/>
    <n v="4115.4750000000004"/>
    <n v="8999.1719999999987"/>
    <n v="8066.3310000000001"/>
    <n v="7023.7439999999997"/>
    <n v="7682.22"/>
    <n v="8011.4580000000005"/>
    <n v="5651.9189999999999"/>
    <n v="2963.1419999999998"/>
    <n v="1646.19"/>
    <n v="713.34900000000005"/>
    <x v="111"/>
    <s v="California, 2011"/>
  </r>
  <r>
    <s v="San Bernardino County"/>
    <s v="California"/>
    <n v="2011"/>
    <n v="2023452"/>
    <n v="1007191"/>
    <n v="1016261"/>
    <n v="159852.70800000001"/>
    <n v="325775.772"/>
    <n v="337916.484"/>
    <n v="281259.82799999998"/>
    <n v="275189.47200000001"/>
    <n v="273166.02"/>
    <n v="188181.03600000002"/>
    <n v="101172.6"/>
    <n v="56656.656000000003"/>
    <n v="20234.52"/>
    <x v="111"/>
    <s v="California, 2011"/>
  </r>
  <r>
    <s v="San Diego County"/>
    <s v="California"/>
    <n v="2011"/>
    <n v="3060849"/>
    <n v="1536200"/>
    <n v="1524649"/>
    <n v="205076.883"/>
    <n v="388727.82299999997"/>
    <n v="489735.84"/>
    <n v="465249.04800000001"/>
    <n v="425458.011"/>
    <n v="425458.011"/>
    <n v="318328.29599999997"/>
    <n v="177529.24200000003"/>
    <n v="119373.111"/>
    <n v="52034.432999999997"/>
    <x v="111"/>
    <s v="California, 2011"/>
  </r>
  <r>
    <s v="San Francisco County"/>
    <s v="California"/>
    <n v="2011"/>
    <n v="797983"/>
    <n v="404490"/>
    <n v="393493"/>
    <n v="35111.252"/>
    <n v="54262.843999999997"/>
    <n v="92566.027999999991"/>
    <n v="167576.43"/>
    <n v="134061.144"/>
    <n v="110919.63699999999"/>
    <n v="94161.994000000006"/>
    <n v="54262.843999999997"/>
    <n v="37505.201000000001"/>
    <n v="17555.626"/>
    <x v="111"/>
    <s v="California, 2011"/>
  </r>
  <r>
    <s v="San Joaquin County"/>
    <s v="California"/>
    <n v="2011"/>
    <n v="680277"/>
    <n v="339095"/>
    <n v="341182"/>
    <n v="54422.16"/>
    <n v="110204.87400000001"/>
    <n v="106123.212"/>
    <n v="90476.841"/>
    <n v="92517.671999999991"/>
    <n v="90476.841"/>
    <n v="66667.146000000008"/>
    <n v="37415.235000000001"/>
    <n v="22449.141000000003"/>
    <n v="9523.8780000000006"/>
    <x v="111"/>
    <s v="California, 2011"/>
  </r>
  <r>
    <s v="San Luis Obispo County"/>
    <s v="California"/>
    <n v="2011"/>
    <n v="267871"/>
    <n v="137401"/>
    <n v="130470"/>
    <n v="13393.55"/>
    <n v="27590.713000000003"/>
    <n v="50895.490000000005"/>
    <n v="30805.165000000001"/>
    <n v="29733.680999999997"/>
    <n v="39644.907999999996"/>
    <n v="35626.843000000001"/>
    <n v="20358.196"/>
    <n v="13661.421"/>
    <n v="6161.0330000000004"/>
    <x v="111"/>
    <s v="California, 2011"/>
  </r>
  <r>
    <s v="San Mateo County"/>
    <s v="California"/>
    <n v="2011"/>
    <n v="711622"/>
    <n v="349833"/>
    <n v="361789"/>
    <n v="46255.43"/>
    <n v="85394.64"/>
    <n v="81124.907999999996"/>
    <n v="98915.457999999999"/>
    <n v="108878.166"/>
    <n v="109589.788"/>
    <n v="86817.884000000005"/>
    <n v="49101.918000000005"/>
    <n v="31311.368000000002"/>
    <n v="14944.062"/>
    <x v="111"/>
    <s v="California, 2011"/>
  </r>
  <r>
    <s v="Santa Barbara County"/>
    <s v="California"/>
    <n v="2011"/>
    <n v="419793"/>
    <n v="210649"/>
    <n v="209144"/>
    <n v="27286.544999999998"/>
    <n v="51634.539000000004"/>
    <n v="83119.013999999996"/>
    <n v="54992.883000000002"/>
    <n v="50794.953000000001"/>
    <n v="54573.09"/>
    <n v="43238.679000000004"/>
    <n v="26446.959000000003"/>
    <n v="18470.892"/>
    <n v="9235.4459999999999"/>
    <x v="111"/>
    <s v="California, 2011"/>
  </r>
  <r>
    <s v="Santa Clara County"/>
    <s v="California"/>
    <n v="2011"/>
    <n v="1762754"/>
    <n v="885307"/>
    <n v="877447"/>
    <n v="125155.534"/>
    <n v="230920.77399999998"/>
    <n v="227395.266"/>
    <n v="269701.36199999996"/>
    <n v="278515.13199999998"/>
    <n v="257362.08399999997"/>
    <n v="179800.908"/>
    <n v="104002.486"/>
    <n v="63459.144"/>
    <n v="26441.31"/>
    <x v="111"/>
    <s v="California, 2011"/>
  </r>
  <r>
    <s v="Santa Cruz County"/>
    <s v="California"/>
    <n v="2011"/>
    <n v="259402"/>
    <n v="129383"/>
    <n v="130019"/>
    <n v="14785.914000000001"/>
    <n v="30090.632000000001"/>
    <n v="47470.565999999999"/>
    <n v="32165.847999999998"/>
    <n v="33462.858"/>
    <n v="38650.898000000001"/>
    <n v="34241.063999999998"/>
    <n v="15304.718000000001"/>
    <n v="9079.07"/>
    <n v="4150.4319999999998"/>
    <x v="111"/>
    <s v="California, 2011"/>
  </r>
  <r>
    <s v="Shasta County"/>
    <s v="California"/>
    <n v="2011"/>
    <n v="177231"/>
    <n v="87182"/>
    <n v="90049"/>
    <n v="10279.397999999999"/>
    <n v="22153.875"/>
    <n v="23748.953999999998"/>
    <n v="19495.410000000003"/>
    <n v="20558.796000000002"/>
    <n v="26584.65"/>
    <n v="24989.571"/>
    <n v="16128.021000000001"/>
    <n v="9216.0119999999988"/>
    <n v="4076.3130000000001"/>
    <x v="111"/>
    <s v="California, 2011"/>
  </r>
  <r>
    <s v="Sierra County"/>
    <s v="California"/>
    <n v="2011"/>
    <n v="3277"/>
    <n v="1575"/>
    <n v="1702"/>
    <n v="131.08000000000001"/>
    <n v="294.93"/>
    <n v="327.7"/>
    <n v="154.01900000000001"/>
    <n v="340.80799999999999"/>
    <n v="616.07600000000002"/>
    <n v="717.66300000000001"/>
    <n v="403.07100000000003"/>
    <n v="249.05199999999999"/>
    <n v="42.600999999999999"/>
    <x v="111"/>
    <s v="California, 2011"/>
  </r>
  <r>
    <s v="Siskiyou County"/>
    <s v="California"/>
    <n v="2011"/>
    <n v="44687"/>
    <n v="22245"/>
    <n v="22442"/>
    <n v="2368.4110000000001"/>
    <n v="5183.692"/>
    <n v="5004.9439999999995"/>
    <n v="4155.8909999999996"/>
    <n v="4692.1350000000002"/>
    <n v="7015.8590000000004"/>
    <n v="7686.1639999999998"/>
    <n v="4826.1959999999999"/>
    <n v="2859.9679999999998"/>
    <n v="983.11400000000003"/>
    <x v="111"/>
    <s v="California, 2011"/>
  </r>
  <r>
    <s v="Solano County"/>
    <s v="California"/>
    <n v="2011"/>
    <n v="411620"/>
    <n v="205762"/>
    <n v="205858"/>
    <n v="27166.92"/>
    <n v="55980.32"/>
    <n v="59684.9"/>
    <n v="54745.46"/>
    <n v="55980.32"/>
    <n v="63389.479999999996"/>
    <n v="49394.400000000001"/>
    <n v="25108.82"/>
    <n v="14818.32"/>
    <n v="5762.68"/>
    <x v="111"/>
    <s v="California, 2011"/>
  </r>
  <r>
    <s v="Sonoma County"/>
    <s v="California"/>
    <n v="2011"/>
    <n v="478551"/>
    <n v="235316"/>
    <n v="243235"/>
    <n v="28234.508999999998"/>
    <n v="58383.222000000002"/>
    <n v="65082.936000000002"/>
    <n v="59818.875"/>
    <n v="61733.078999999998"/>
    <n v="73696.853999999992"/>
    <n v="66040.038"/>
    <n v="33498.57"/>
    <n v="21056.243999999999"/>
    <n v="11006.673000000001"/>
    <x v="111"/>
    <s v="California, 2011"/>
  </r>
  <r>
    <s v="Stanislaus County"/>
    <s v="California"/>
    <n v="2011"/>
    <n v="512469"/>
    <n v="253770"/>
    <n v="258699"/>
    <n v="39972.582000000002"/>
    <n v="81482.570999999996"/>
    <n v="79945.164000000004"/>
    <n v="69695.784"/>
    <n v="68158.377000000008"/>
    <n v="68670.846000000005"/>
    <n v="50221.962"/>
    <n v="28698.264000000003"/>
    <n v="17423.946"/>
    <n v="7687.0349999999999"/>
    <x v="111"/>
    <s v="California, 2011"/>
  </r>
  <r>
    <s v="Sutter County"/>
    <s v="California"/>
    <n v="2011"/>
    <n v="94192"/>
    <n v="46861"/>
    <n v="47331"/>
    <n v="7252.7839999999997"/>
    <n v="14222.991999999998"/>
    <n v="13563.647999999999"/>
    <n v="12621.727999999999"/>
    <n v="12339.152"/>
    <n v="12527.536"/>
    <n v="9701.7760000000017"/>
    <n v="6499.2479999999996"/>
    <n v="4050.2560000000003"/>
    <n v="1224.4960000000001"/>
    <x v="111"/>
    <s v="California, 2011"/>
  </r>
  <r>
    <s v="Tehama County"/>
    <s v="California"/>
    <n v="2011"/>
    <n v="62985"/>
    <n v="31320"/>
    <n v="31665"/>
    <n v="4345.9650000000001"/>
    <n v="8754.9150000000009"/>
    <n v="8314.02"/>
    <n v="7054.32"/>
    <n v="7495.2150000000001"/>
    <n v="9069.84"/>
    <n v="7936.1100000000006"/>
    <n v="5731.6350000000002"/>
    <n v="3212.2349999999997"/>
    <n v="1133.73"/>
    <x v="111"/>
    <s v="California, 2011"/>
  </r>
  <r>
    <s v="Trinity County"/>
    <s v="California"/>
    <n v="2011"/>
    <n v="13711"/>
    <n v="7116"/>
    <n v="6595"/>
    <n v="795.23800000000006"/>
    <n v="1275.123"/>
    <n v="1288.8339999999998"/>
    <n v="1329.9670000000001"/>
    <n v="1398.5219999999999"/>
    <n v="2330.87"/>
    <n v="2687.3559999999998"/>
    <n v="1549.3429999999998"/>
    <n v="616.995"/>
    <n v="438.75200000000001"/>
    <x v="111"/>
    <s v="California, 2011"/>
  </r>
  <r>
    <s v="Tulare County"/>
    <s v="California"/>
    <n v="2011"/>
    <n v="436234"/>
    <n v="218666"/>
    <n v="217568"/>
    <n v="41005.995999999999"/>
    <n v="77649.652000000002"/>
    <n v="70669.907999999996"/>
    <n v="60636.525999999998"/>
    <n v="54529.25"/>
    <n v="51475.612000000001"/>
    <n v="38824.826000000001"/>
    <n v="22684.167999999998"/>
    <n v="13087.02"/>
    <n v="5671.0420000000004"/>
    <x v="111"/>
    <s v="California, 2011"/>
  </r>
  <r>
    <s v="Tuolumne County"/>
    <s v="California"/>
    <n v="2011"/>
    <n v="55736"/>
    <n v="29370"/>
    <n v="26366"/>
    <n v="2508.12"/>
    <n v="5462.1280000000006"/>
    <n v="6465.3760000000002"/>
    <n v="5963.7520000000004"/>
    <n v="6130.96"/>
    <n v="8917.76"/>
    <n v="9196.4399999999987"/>
    <n v="6075.2240000000002"/>
    <n v="3734.3119999999999"/>
    <n v="1393.4"/>
    <x v="111"/>
    <s v="California, 2011"/>
  </r>
  <r>
    <s v="Ventura County"/>
    <s v="California"/>
    <n v="2011"/>
    <n v="815745"/>
    <n v="405416"/>
    <n v="410329"/>
    <n v="55470.66"/>
    <n v="116651.535"/>
    <n v="119098.77"/>
    <n v="103599.61500000001"/>
    <n v="112572.81"/>
    <n v="122361.75"/>
    <n v="90547.695000000007"/>
    <n v="49760.445"/>
    <n v="30998.31"/>
    <n v="13051.92"/>
    <x v="111"/>
    <s v="California, 2011"/>
  </r>
  <r>
    <s v="Yolo County"/>
    <s v="California"/>
    <n v="2011"/>
    <n v="198889"/>
    <n v="96986"/>
    <n v="101903"/>
    <n v="12331.118"/>
    <n v="24463.347000000002"/>
    <n v="47932.248999999996"/>
    <n v="27446.682000000001"/>
    <n v="23667.790999999997"/>
    <n v="24662.235999999997"/>
    <n v="19093.344000000001"/>
    <n v="10143.339"/>
    <n v="6364.4480000000003"/>
    <n v="2784.4459999999999"/>
    <x v="111"/>
    <s v="California, 2011"/>
  </r>
  <r>
    <s v="Natrona County"/>
    <s v="Wyoming"/>
    <n v="2011"/>
    <n v="71817"/>
    <n v="36252"/>
    <n v="35565"/>
    <n v="6248.0789999999997"/>
    <n v="11347.085999999999"/>
    <n v="10916.183999999999"/>
    <n v="10557.098999999998"/>
    <n v="8905.3080000000009"/>
    <n v="9408.0269999999982"/>
    <n v="7397.1509999999998"/>
    <n v="3949.9349999999995"/>
    <n v="2369.9609999999998"/>
    <n v="789.98699999999997"/>
    <x v="118"/>
    <s v="Wyoming, 2011"/>
  </r>
  <r>
    <s v="Adams County"/>
    <s v="Colorado"/>
    <n v="2011"/>
    <n v="434295"/>
    <n v="218367"/>
    <n v="215928"/>
    <n v="38217.96"/>
    <n v="67315.725000000006"/>
    <n v="59064.12"/>
    <n v="71224.38"/>
    <n v="64275.66"/>
    <n v="57326.94"/>
    <n v="40389.434999999998"/>
    <n v="20846.16"/>
    <n v="11291.67"/>
    <n v="3908.6550000000002"/>
    <x v="110"/>
    <s v="Colorado, 2011"/>
  </r>
  <r>
    <s v="Alamosa County"/>
    <s v="Colorado"/>
    <n v="2011"/>
    <n v="15395"/>
    <n v="7797"/>
    <n v="7598"/>
    <n v="1170.02"/>
    <n v="2001.35"/>
    <n v="2986.63"/>
    <n v="1955.165"/>
    <n v="1662.6599999999999"/>
    <n v="2078.3249999999998"/>
    <n v="1816.6100000000001"/>
    <n v="1046.8600000000001"/>
    <n v="431.06"/>
    <n v="230.92500000000001"/>
    <x v="110"/>
    <s v="Colorado, 2011"/>
  </r>
  <r>
    <s v="Arapahoe County"/>
    <s v="Colorado"/>
    <n v="2011"/>
    <n v="563508"/>
    <n v="276396"/>
    <n v="287112"/>
    <n v="40572.576000000001"/>
    <n v="80018.135999999999"/>
    <n v="73256.040000000008"/>
    <n v="82835.676000000007"/>
    <n v="82272.168000000005"/>
    <n v="84526.2"/>
    <n v="64803.42"/>
    <n v="30429.432000000001"/>
    <n v="17468.748"/>
    <n v="7325.6040000000003"/>
    <x v="110"/>
    <s v="Colorado, 2011"/>
  </r>
  <r>
    <s v="Archuleta County"/>
    <s v="Colorado"/>
    <n v="2011"/>
    <n v="12152"/>
    <n v="6190"/>
    <n v="5962"/>
    <n v="437.47199999999998"/>
    <n v="1519"/>
    <n v="1458.24"/>
    <n v="874.94399999999996"/>
    <n v="1324.568"/>
    <n v="2077.9920000000002"/>
    <n v="2454.7039999999997"/>
    <n v="1203.048"/>
    <n v="583.29599999999994"/>
    <n v="206.584"/>
    <x v="110"/>
    <s v="Colorado, 2011"/>
  </r>
  <r>
    <s v="Baca County"/>
    <s v="Colorado"/>
    <n v="2011"/>
    <n v="3807"/>
    <n v="1857"/>
    <n v="1950"/>
    <n v="232.227"/>
    <n v="426.38400000000001"/>
    <n v="380.7"/>
    <n v="338.82299999999998"/>
    <n v="430.19100000000003"/>
    <n v="540.59399999999994"/>
    <n v="521.55899999999997"/>
    <n v="422.577"/>
    <n v="296.94600000000003"/>
    <n v="213.19200000000001"/>
    <x v="110"/>
    <s v="Colorado, 2011"/>
  </r>
  <r>
    <s v="Bent County"/>
    <s v="Colorado"/>
    <n v="2011"/>
    <n v="6164"/>
    <n v="3944"/>
    <n v="2220"/>
    <n v="283.54399999999998"/>
    <n v="622.56400000000008"/>
    <n v="702.69600000000003"/>
    <n v="1084.864"/>
    <n v="961.58399999999995"/>
    <n v="943.0920000000001"/>
    <n v="733.51599999999996"/>
    <n v="443.80799999999999"/>
    <n v="203.41200000000001"/>
    <n v="184.92"/>
    <x v="110"/>
    <s v="Colorado, 2011"/>
  </r>
  <r>
    <s v="Boulder County"/>
    <s v="Colorado"/>
    <n v="2011"/>
    <n v="293205"/>
    <n v="147266"/>
    <n v="145939"/>
    <n v="16712.685000000001"/>
    <n v="35184.600000000006"/>
    <n v="54242.925000000003"/>
    <n v="38996.264999999999"/>
    <n v="41341.904999999999"/>
    <n v="44273.955000000002"/>
    <n v="34011.78"/>
    <n v="16126.275"/>
    <n v="8502.9449999999997"/>
    <n v="4104.87"/>
    <x v="110"/>
    <s v="Colorado, 2011"/>
  </r>
  <r>
    <s v="Broomfield County"/>
    <s v="Colorado"/>
    <n v="2011"/>
    <n v="54592"/>
    <n v="27018"/>
    <n v="27574"/>
    <n v="3876.0320000000002"/>
    <n v="8079.616"/>
    <n v="6878.5920000000006"/>
    <n v="7151.5519999999997"/>
    <n v="9280.64"/>
    <n v="8352.5760000000009"/>
    <n v="5841.3440000000001"/>
    <n v="2784.192"/>
    <n v="1692.3520000000001"/>
    <n v="655.10400000000004"/>
    <x v="110"/>
    <s v="Colorado, 2011"/>
  </r>
  <r>
    <s v="Colonial Heights city"/>
    <s v="Virginia"/>
    <n v="2011"/>
    <n v="17707"/>
    <n v="9497"/>
    <n v="8210"/>
    <n v="672.86599999999999"/>
    <n v="1717.579"/>
    <n v="1611.337"/>
    <n v="2124.84"/>
    <n v="2301.91"/>
    <n v="2815.413"/>
    <n v="2992.4830000000002"/>
    <n v="1965.4769999999999"/>
    <n v="1115.5409999999999"/>
    <n v="389.55399999999997"/>
    <x v="119"/>
    <s v="Virginia, 2011"/>
  </r>
  <r>
    <s v="Cheyenne County"/>
    <s v="Colorado"/>
    <n v="2011"/>
    <n v="2247"/>
    <n v="1146"/>
    <n v="1101"/>
    <n v="110.10299999999999"/>
    <n v="289.863"/>
    <n v="384.23699999999997"/>
    <n v="157.29"/>
    <n v="251.66399999999999"/>
    <n v="352.779"/>
    <n v="251.66399999999999"/>
    <n v="195.48899999999998"/>
    <n v="150.54899999999998"/>
    <n v="103.36199999999999"/>
    <x v="110"/>
    <s v="Colorado, 2011"/>
  </r>
  <r>
    <s v="Conejos County"/>
    <s v="Colorado"/>
    <n v="2011"/>
    <n v="8228"/>
    <n v="4100"/>
    <n v="4128"/>
    <n v="617.1"/>
    <n v="1291.796"/>
    <n v="1135.4639999999999"/>
    <n v="806.34400000000005"/>
    <n v="905.08"/>
    <n v="1160.1480000000001"/>
    <n v="1036.7280000000001"/>
    <n v="682.92399999999998"/>
    <n v="468.99599999999998"/>
    <n v="115.19199999999999"/>
    <x v="110"/>
    <s v="Colorado, 2011"/>
  </r>
  <r>
    <s v="Costilla County"/>
    <s v="Colorado"/>
    <n v="2011"/>
    <n v="3556"/>
    <n v="1815"/>
    <n v="1741"/>
    <n v="160.02000000000001"/>
    <n v="362.71199999999999"/>
    <n v="522.73199999999997"/>
    <n v="213.36"/>
    <n v="394.71600000000001"/>
    <n v="512.06400000000008"/>
    <n v="579.62799999999993"/>
    <n v="480.06000000000006"/>
    <n v="206.24799999999999"/>
    <n v="128.01599999999999"/>
    <x v="110"/>
    <s v="Colorado, 2011"/>
  </r>
  <r>
    <s v="Crowley County"/>
    <s v="Colorado"/>
    <n v="2011"/>
    <n v="5866"/>
    <n v="4234"/>
    <n v="1632"/>
    <n v="222.90799999999999"/>
    <n v="434.08399999999995"/>
    <n v="750.84799999999996"/>
    <n v="950.29199999999992"/>
    <n v="1249.4580000000001"/>
    <n v="1020.684"/>
    <n v="639.39400000000001"/>
    <n v="340.22800000000001"/>
    <n v="211.17599999999999"/>
    <n v="41.061999999999998"/>
    <x v="110"/>
    <s v="Colorado, 2011"/>
  </r>
  <r>
    <s v="Custer County"/>
    <s v="Colorado"/>
    <n v="2011"/>
    <n v="3853"/>
    <n v="2035"/>
    <n v="1818"/>
    <n v="157.97300000000001"/>
    <n v="339.06399999999996"/>
    <n v="350.62299999999999"/>
    <n v="146.41399999999999"/>
    <n v="389.15300000000002"/>
    <n v="697.39300000000003"/>
    <n v="909.30799999999999"/>
    <n v="558.68499999999995"/>
    <n v="215.768"/>
    <n v="88.619"/>
    <x v="110"/>
    <s v="Colorado, 2011"/>
  </r>
  <r>
    <s v="Delta County"/>
    <s v="Colorado"/>
    <n v="2011"/>
    <n v="30666"/>
    <n v="15414"/>
    <n v="15252"/>
    <n v="1686.63"/>
    <n v="3710.5860000000002"/>
    <n v="3219.9300000000003"/>
    <n v="3250.596"/>
    <n v="3281.2620000000002"/>
    <n v="4569.2340000000004"/>
    <n v="4599.8999999999996"/>
    <n v="3526.59"/>
    <n v="1901.2920000000001"/>
    <n v="919.98"/>
    <x v="110"/>
    <s v="Colorado, 2011"/>
  </r>
  <r>
    <s v="Denver County"/>
    <s v="Colorado"/>
    <n v="2011"/>
    <n v="590507"/>
    <n v="295615"/>
    <n v="294892"/>
    <n v="43697.517999999996"/>
    <n v="66136.784"/>
    <n v="77946.923999999999"/>
    <n v="119872.921"/>
    <n v="88576.049999999988"/>
    <n v="72041.853999999992"/>
    <n v="59641.206999999995"/>
    <n v="31296.870999999999"/>
    <n v="20077.237999999998"/>
    <n v="10629.126"/>
    <x v="110"/>
    <s v="Colorado, 2011"/>
  </r>
  <r>
    <s v="Dolores County"/>
    <s v="Colorado"/>
    <n v="2011"/>
    <n v="2043"/>
    <n v="1154"/>
    <n v="889"/>
    <n v="116.45099999999999"/>
    <n v="339.13800000000003"/>
    <n v="112.36500000000001"/>
    <n v="236.988"/>
    <n v="275.80500000000001"/>
    <n v="286.02"/>
    <n v="324.83699999999999"/>
    <n v="173.655"/>
    <n v="104.193"/>
    <n v="75.590999999999994"/>
    <x v="110"/>
    <s v="Colorado, 2011"/>
  </r>
  <r>
    <s v="Douglas County"/>
    <s v="Colorado"/>
    <n v="2011"/>
    <n v="280643"/>
    <n v="138784"/>
    <n v="141859"/>
    <n v="22170.796999999999"/>
    <n v="50235.096999999994"/>
    <n v="28344.942999999999"/>
    <n v="33957.803"/>
    <n v="51638.311999999998"/>
    <n v="45744.808999999994"/>
    <n v="29186.872000000003"/>
    <n v="12628.934999999999"/>
    <n v="5612.86"/>
    <n v="1122.5719999999999"/>
    <x v="110"/>
    <s v="Colorado, 2011"/>
  </r>
  <r>
    <s v="Eagle County"/>
    <s v="Colorado"/>
    <n v="2011"/>
    <n v="51457"/>
    <n v="27432"/>
    <n v="24025"/>
    <n v="3910.732"/>
    <n v="6843.7809999999999"/>
    <n v="6843.7810000000009"/>
    <n v="9159.3459999999995"/>
    <n v="9004.9750000000004"/>
    <n v="7770.0069999999996"/>
    <n v="5300.0709999999999"/>
    <n v="1955.366"/>
    <n v="720.39800000000002"/>
    <n v="51.457000000000001"/>
    <x v="110"/>
    <s v="Colorado, 2011"/>
  </r>
  <r>
    <s v="Elbert County"/>
    <s v="Colorado"/>
    <n v="2011"/>
    <n v="22859"/>
    <n v="11426"/>
    <n v="11433"/>
    <n v="1120.0909999999999"/>
    <n v="3588.8630000000003"/>
    <n v="2537.3490000000002"/>
    <n v="1668.7069999999999"/>
    <n v="3428.8500000000004"/>
    <n v="4937.5439999999999"/>
    <n v="3497.4269999999997"/>
    <n v="1417.2579999999998"/>
    <n v="502.89799999999997"/>
    <n v="160.01300000000001"/>
    <x v="110"/>
    <s v="Colorado, 2011"/>
  </r>
  <r>
    <s v="El Paso County"/>
    <s v="Colorado"/>
    <n v="2011"/>
    <n v="611377"/>
    <n v="304635"/>
    <n v="306742"/>
    <n v="44019.144"/>
    <n v="88649.665000000008"/>
    <n v="93540.681000000011"/>
    <n v="85592.78"/>
    <n v="83147.271999999997"/>
    <n v="91095.17300000001"/>
    <n v="64805.962"/>
    <n v="34237.112000000001"/>
    <n v="18952.686999999998"/>
    <n v="7336.5240000000003"/>
    <x v="110"/>
    <s v="Colorado, 2011"/>
  </r>
  <r>
    <s v="Fremont County"/>
    <s v="Colorado"/>
    <n v="2011"/>
    <n v="47040"/>
    <n v="27468"/>
    <n v="19572"/>
    <n v="2116.8000000000002"/>
    <n v="4139.5200000000004"/>
    <n v="4845.12"/>
    <n v="7056"/>
    <n v="6585.6"/>
    <n v="7573.4400000000005"/>
    <n v="6679.68"/>
    <n v="4421.76"/>
    <n v="2775.3599999999997"/>
    <n v="893.76"/>
    <x v="110"/>
    <s v="Colorado, 2011"/>
  </r>
  <r>
    <s v="Garfield County"/>
    <s v="Colorado"/>
    <n v="2011"/>
    <n v="55696"/>
    <n v="28745"/>
    <n v="26951"/>
    <n v="4511.3760000000002"/>
    <n v="8131.616"/>
    <n v="7129.0879999999997"/>
    <n v="8577.1839999999993"/>
    <n v="8187.3119999999999"/>
    <n v="8354.4"/>
    <n v="6126.5599999999995"/>
    <n v="2673.4079999999999"/>
    <n v="1336.7040000000002"/>
    <n v="668.35199999999998"/>
    <x v="110"/>
    <s v="Colorado, 2011"/>
  </r>
  <r>
    <s v="Rooks County"/>
    <s v="Kansas"/>
    <n v="2011"/>
    <n v="5241"/>
    <n v="2729"/>
    <n v="2512"/>
    <n v="241.08600000000001"/>
    <n v="529.34100000000001"/>
    <n v="435.00300000000004"/>
    <n v="550.30499999999995"/>
    <n v="890.97"/>
    <n v="1137.297"/>
    <n v="953.86200000000008"/>
    <n v="356.38799999999998"/>
    <n v="125.78400000000001"/>
    <n v="15.723000000000001"/>
    <x v="113"/>
    <s v="Kansas, 2011"/>
  </r>
  <r>
    <s v="Noble County"/>
    <s v="Ohio"/>
    <n v="2011"/>
    <n v="14634"/>
    <n v="7826"/>
    <n v="6808"/>
    <n v="834.13800000000003"/>
    <n v="1697.5439999999999"/>
    <n v="1448.7660000000001"/>
    <n v="2180.4659999999999"/>
    <n v="2034.126"/>
    <n v="2678.0219999999999"/>
    <n v="2326.8059999999996"/>
    <n v="965.84400000000005"/>
    <n v="439.02"/>
    <n v="29.268000000000001"/>
    <x v="120"/>
    <s v="Ohio, 2011"/>
  </r>
  <r>
    <s v="Gunnison County"/>
    <s v="Colorado"/>
    <n v="2011"/>
    <n v="15274"/>
    <n v="8252"/>
    <n v="7022"/>
    <n v="778.97400000000005"/>
    <n v="1496.8519999999999"/>
    <n v="3467.1980000000003"/>
    <n v="2275.826"/>
    <n v="2092.538"/>
    <n v="1985.6200000000001"/>
    <n v="1863.4280000000001"/>
    <n v="824.79600000000005"/>
    <n v="366.57600000000002"/>
    <n v="122.19199999999999"/>
    <x v="110"/>
    <s v="Colorado, 2011"/>
  </r>
  <r>
    <s v="Huerfano County"/>
    <s v="Colorado"/>
    <n v="2011"/>
    <n v="6829"/>
    <n v="3433"/>
    <n v="3396"/>
    <n v="239.01499999999999"/>
    <n v="764.84799999999996"/>
    <n v="662.41300000000001"/>
    <n v="484.85899999999998"/>
    <n v="723.87400000000002"/>
    <n v="1010.692"/>
    <n v="1290.681"/>
    <n v="867.2829999999999"/>
    <n v="484.85900000000004"/>
    <n v="293.64699999999999"/>
    <x v="110"/>
    <s v="Colorado, 2011"/>
  </r>
  <r>
    <s v="Rock County"/>
    <s v="Nebraska"/>
    <n v="2011"/>
    <n v="1494"/>
    <n v="824"/>
    <n v="670"/>
    <n v="55.277999999999999"/>
    <n v="215.136"/>
    <n v="179.28"/>
    <n v="97.11"/>
    <n v="171.81"/>
    <n v="265.93200000000002"/>
    <n v="209.16"/>
    <n v="188.244"/>
    <n v="109.06200000000001"/>
    <n v="7.47"/>
    <x v="121"/>
    <s v="Nebraska, 2011"/>
  </r>
  <r>
    <s v="Jefferson County"/>
    <s v="Colorado"/>
    <n v="2011"/>
    <n v="532243"/>
    <n v="263930"/>
    <n v="268313"/>
    <n v="30337.850999999999"/>
    <n v="66530.375"/>
    <n v="67594.861000000004"/>
    <n v="64933.646000000001"/>
    <n v="73981.777000000002"/>
    <n v="91013.553"/>
    <n v="71852.804999999993"/>
    <n v="36192.523999999998"/>
    <n v="20757.476999999999"/>
    <n v="8515.8880000000008"/>
    <x v="110"/>
    <s v="Colorado, 2011"/>
  </r>
  <r>
    <s v="Kiowa County"/>
    <s v="Colorado"/>
    <n v="2011"/>
    <n v="1728"/>
    <n v="784"/>
    <n v="944"/>
    <n v="100.224"/>
    <n v="248.83199999999999"/>
    <n v="240.19200000000001"/>
    <n v="138.24"/>
    <n v="181.44"/>
    <n v="245.376"/>
    <n v="235.00799999999998"/>
    <n v="214.27199999999999"/>
    <n v="70.847999999999999"/>
    <n v="53.567999999999998"/>
    <x v="110"/>
    <s v="Colorado, 2011"/>
  </r>
  <r>
    <s v="Kit Carson County"/>
    <s v="Colorado"/>
    <n v="2011"/>
    <n v="8178"/>
    <n v="4597"/>
    <n v="3581"/>
    <n v="466.14600000000002"/>
    <n v="1022.25"/>
    <n v="1014.072"/>
    <n v="1136.7420000000002"/>
    <n v="1014.072"/>
    <n v="1308.48"/>
    <n v="915.93600000000004"/>
    <n v="686.952"/>
    <n v="441.61200000000002"/>
    <n v="163.56"/>
    <x v="110"/>
    <s v="Colorado, 2011"/>
  </r>
  <r>
    <s v="Lake County"/>
    <s v="Colorado"/>
    <n v="2011"/>
    <n v="7010"/>
    <n v="3668"/>
    <n v="3342"/>
    <n v="588.84"/>
    <n v="911.3"/>
    <n v="918.31"/>
    <n v="1212.73"/>
    <n v="960.37"/>
    <n v="1002.4300000000001"/>
    <n v="827.18000000000006"/>
    <n v="441.63"/>
    <n v="112.16"/>
    <n v="35.049999999999997"/>
    <x v="110"/>
    <s v="Colorado, 2011"/>
  </r>
  <r>
    <s v="La Plata County"/>
    <s v="Colorado"/>
    <n v="2011"/>
    <n v="50820"/>
    <n v="25800"/>
    <n v="25020"/>
    <n v="2795.1"/>
    <n v="5641.02"/>
    <n v="8131.2000000000007"/>
    <n v="6759.06"/>
    <n v="6403.32"/>
    <n v="8131.2000000000007"/>
    <n v="7063.98"/>
    <n v="3506.58"/>
    <n v="1626.24"/>
    <n v="609.84"/>
    <x v="110"/>
    <s v="Colorado, 2011"/>
  </r>
  <r>
    <s v="Larimer County"/>
    <s v="Colorado"/>
    <n v="2011"/>
    <n v="296107"/>
    <n v="146805"/>
    <n v="149302"/>
    <n v="17174.205999999998"/>
    <n v="35236.732999999993"/>
    <n v="54483.688000000002"/>
    <n v="40566.659"/>
    <n v="36717.267999999996"/>
    <n v="42639.408000000003"/>
    <n v="35236.733"/>
    <n v="18654.741000000002"/>
    <n v="10659.852000000001"/>
    <n v="4737.7120000000004"/>
    <x v="110"/>
    <s v="Colorado, 2011"/>
  </r>
  <r>
    <s v="Las Animas County"/>
    <s v="Colorado"/>
    <n v="2011"/>
    <n v="15549"/>
    <n v="7888"/>
    <n v="7661"/>
    <n v="901.84199999999998"/>
    <n v="1850.3310000000001"/>
    <n v="1959.174"/>
    <n v="1617.096"/>
    <n v="1772.586"/>
    <n v="2394.5460000000003"/>
    <n v="2332.35"/>
    <n v="1492.7040000000002"/>
    <n v="886.29299999999989"/>
    <n v="357.62700000000001"/>
    <x v="110"/>
    <s v="Colorado, 2011"/>
  </r>
  <r>
    <s v="Lincoln County"/>
    <s v="Colorado"/>
    <n v="2011"/>
    <n v="5462"/>
    <n v="3226"/>
    <n v="2236"/>
    <n v="262.17599999999999"/>
    <n v="524.35200000000009"/>
    <n v="704.59799999999996"/>
    <n v="813.83799999999997"/>
    <n v="764.68000000000006"/>
    <n v="884.84400000000005"/>
    <n v="600.81999999999994"/>
    <n v="426.036"/>
    <n v="311.334"/>
    <n v="163.86"/>
    <x v="110"/>
    <s v="Colorado, 2011"/>
  </r>
  <r>
    <s v="Logan County"/>
    <s v="Colorado"/>
    <n v="2011"/>
    <n v="22417"/>
    <n v="12254"/>
    <n v="10163"/>
    <n v="1165.684"/>
    <n v="2555.538"/>
    <n v="3766.056"/>
    <n v="2846.9589999999998"/>
    <n v="2802.125"/>
    <n v="3541.886"/>
    <n v="2465.87"/>
    <n v="1546.7729999999999"/>
    <n v="1053.5989999999999"/>
    <n v="627.67600000000004"/>
    <x v="110"/>
    <s v="Colorado, 2011"/>
  </r>
  <r>
    <s v="Mesa County"/>
    <s v="Colorado"/>
    <n v="2011"/>
    <n v="144766"/>
    <n v="71968"/>
    <n v="72798"/>
    <n v="9699.3220000000001"/>
    <n v="18385.281999999999"/>
    <n v="20267.240000000002"/>
    <n v="18674.813999999998"/>
    <n v="16648.09"/>
    <n v="20991.07"/>
    <n v="18385.281999999999"/>
    <n v="11291.748"/>
    <n v="7238.2999999999993"/>
    <n v="2895.32"/>
    <x v="110"/>
    <s v="Colorado, 2011"/>
  </r>
  <r>
    <s v="Mineral County"/>
    <s v="Colorado"/>
    <n v="2011"/>
    <n v="723"/>
    <n v="356"/>
    <n v="367"/>
    <n v="8.6760000000000002"/>
    <n v="25.305"/>
    <n v="55.670999999999992"/>
    <n v="33.258000000000003"/>
    <n v="39.042000000000002"/>
    <n v="134.47800000000001"/>
    <n v="225.57599999999999"/>
    <n v="146.04599999999999"/>
    <n v="38.319000000000003"/>
    <n v="15.906000000000001"/>
    <x v="110"/>
    <s v="Colorado, 2011"/>
  </r>
  <r>
    <s v="Moffat County"/>
    <s v="Colorado"/>
    <n v="2011"/>
    <n v="13586"/>
    <n v="6940"/>
    <n v="6646"/>
    <n v="1046.1220000000001"/>
    <n v="1983.556"/>
    <n v="1752.5940000000001"/>
    <n v="1834.11"/>
    <n v="1643.9059999999999"/>
    <n v="2200.9319999999998"/>
    <n v="1657.4920000000002"/>
    <n v="828.74600000000009"/>
    <n v="489.096"/>
    <n v="122.274"/>
    <x v="110"/>
    <s v="Colorado, 2011"/>
  </r>
  <r>
    <s v="Montezuma County"/>
    <s v="Colorado"/>
    <n v="2011"/>
    <n v="25372"/>
    <n v="12572"/>
    <n v="12800"/>
    <n v="1573.0640000000001"/>
    <n v="3323.732"/>
    <n v="2816.2919999999999"/>
    <n v="2765.5479999999998"/>
    <n v="3019.268"/>
    <n v="3831.172"/>
    <n v="3907.288"/>
    <n v="2232.7359999999999"/>
    <n v="1420.8319999999999"/>
    <n v="456.69600000000003"/>
    <x v="110"/>
    <s v="Colorado, 2011"/>
  </r>
  <r>
    <s v="Montrose County"/>
    <s v="Colorado"/>
    <n v="2011"/>
    <n v="40812"/>
    <n v="20098"/>
    <n v="20714"/>
    <n v="2571.1559999999999"/>
    <n v="5795.3040000000001"/>
    <n v="4407.6959999999999"/>
    <n v="4326.0720000000001"/>
    <n v="4856.6280000000006"/>
    <n v="5999.3639999999996"/>
    <n v="5591.2439999999997"/>
    <n v="3917.9519999999998"/>
    <n v="2367.096"/>
    <n v="938.67600000000004"/>
    <x v="110"/>
    <s v="Colorado, 2011"/>
  </r>
  <r>
    <s v="Morgan County"/>
    <s v="Colorado"/>
    <n v="2011"/>
    <n v="27943"/>
    <n v="13943"/>
    <n v="14000"/>
    <n v="2011.896"/>
    <n v="4331.165"/>
    <n v="3800.248"/>
    <n v="3409.0460000000003"/>
    <n v="3520.8180000000002"/>
    <n v="3995.8490000000002"/>
    <n v="2934.0150000000003"/>
    <n v="1928.067"/>
    <n v="1257.4349999999999"/>
    <n v="698.57500000000005"/>
    <x v="110"/>
    <s v="Colorado, 2011"/>
  </r>
  <r>
    <s v="Otero County"/>
    <s v="Colorado"/>
    <n v="2011"/>
    <n v="18795"/>
    <n v="9285"/>
    <n v="9510"/>
    <n v="1184.085"/>
    <n v="2631.3"/>
    <n v="2443.35"/>
    <n v="1992.27"/>
    <n v="2086.2449999999999"/>
    <n v="2612.5050000000001"/>
    <n v="2443.3500000000004"/>
    <n v="1747.9349999999999"/>
    <n v="1108.905"/>
    <n v="507.46499999999997"/>
    <x v="110"/>
    <s v="Colorado, 2011"/>
  </r>
  <r>
    <s v="Ouray County"/>
    <s v="Colorado"/>
    <n v="2011"/>
    <n v="4371"/>
    <n v="2227"/>
    <n v="2144"/>
    <n v="192.32400000000001"/>
    <n v="498.29399999999998"/>
    <n v="367.16399999999999"/>
    <n v="305.97000000000003"/>
    <n v="616.31100000000004"/>
    <n v="843.60300000000007"/>
    <n v="856.71600000000001"/>
    <n v="520.149"/>
    <n v="139.87200000000001"/>
    <n v="30.597000000000001"/>
    <x v="110"/>
    <s v="Colorado, 2011"/>
  </r>
  <r>
    <s v="Park County"/>
    <s v="Colorado"/>
    <n v="2011"/>
    <n v="16259"/>
    <n v="8425"/>
    <n v="7834"/>
    <n v="829.20899999999995"/>
    <n v="1739.713"/>
    <n v="1528.346"/>
    <n v="1365.7559999999999"/>
    <n v="2390.0729999999999"/>
    <n v="3593.239"/>
    <n v="3040.433"/>
    <n v="1316.9789999999998"/>
    <n v="308.92099999999999"/>
    <n v="162.59"/>
    <x v="110"/>
    <s v="Colorado, 2011"/>
  </r>
  <r>
    <s v="Dewey County"/>
    <s v="Oklahoma"/>
    <n v="2011"/>
    <n v="4391"/>
    <n v="2138"/>
    <n v="2253"/>
    <n v="285.41500000000002"/>
    <n v="676.21399999999994"/>
    <n v="500.57399999999996"/>
    <n v="412.75400000000002"/>
    <n v="557.65700000000004"/>
    <n v="540.09299999999996"/>
    <n v="562.048"/>
    <n v="307.37"/>
    <n v="368.84399999999999"/>
    <n v="175.64"/>
    <x v="122"/>
    <s v="Oklahoma, 2011"/>
  </r>
  <r>
    <s v="Pitkin County"/>
    <s v="Colorado"/>
    <n v="2011"/>
    <n v="16709"/>
    <n v="8748"/>
    <n v="7961"/>
    <n v="785.32299999999998"/>
    <n v="1604.0639999999999"/>
    <n v="1553.9369999999999"/>
    <n v="2523.0590000000002"/>
    <n v="2706.8580000000002"/>
    <n v="2990.9110000000001"/>
    <n v="2690.1489999999999"/>
    <n v="1269.884"/>
    <n v="517.97900000000004"/>
    <n v="66.835999999999999"/>
    <x v="110"/>
    <s v="Colorado, 2011"/>
  </r>
  <r>
    <s v="Prowers County"/>
    <s v="Colorado"/>
    <n v="2011"/>
    <n v="12615"/>
    <n v="6287"/>
    <n v="6328"/>
    <n v="983.97"/>
    <n v="1917.48"/>
    <n v="1766.1000000000001"/>
    <n v="1450.7249999999999"/>
    <n v="1375.0350000000001"/>
    <n v="1740.87"/>
    <n v="1526.415"/>
    <n v="971.35500000000002"/>
    <n v="567.67499999999995"/>
    <n v="302.76"/>
    <x v="110"/>
    <s v="Colorado, 2011"/>
  </r>
  <r>
    <s v="Pueblo County"/>
    <s v="Colorado"/>
    <n v="2011"/>
    <n v="157946"/>
    <n v="77655"/>
    <n v="80291"/>
    <n v="10424.436"/>
    <n v="21638.601999999999"/>
    <n v="21480.656000000003"/>
    <n v="18953.52"/>
    <n v="19111.466"/>
    <n v="22112.44"/>
    <n v="19901.196"/>
    <n v="12477.734"/>
    <n v="8844.9759999999987"/>
    <n v="2843.0279999999998"/>
    <x v="110"/>
    <s v="Colorado, 2011"/>
  </r>
  <r>
    <s v="Rio Blanco County"/>
    <s v="Colorado"/>
    <n v="2011"/>
    <n v="6616"/>
    <n v="3392"/>
    <n v="3224"/>
    <n v="489.584"/>
    <n v="853.46399999999994"/>
    <n v="893.16000000000008"/>
    <n v="846.84799999999996"/>
    <n v="800.53600000000006"/>
    <n v="1098.2559999999999"/>
    <n v="800.53600000000006"/>
    <n v="476.35199999999998"/>
    <n v="291.10399999999998"/>
    <n v="52.927999999999997"/>
    <x v="110"/>
    <s v="Colorado, 2011"/>
  </r>
  <r>
    <s v="Rio Grande County"/>
    <s v="Colorado"/>
    <n v="2011"/>
    <n v="11913"/>
    <n v="5891"/>
    <n v="6022"/>
    <n v="798.17100000000005"/>
    <n v="1679.7329999999999"/>
    <n v="1584.4290000000001"/>
    <n v="1155.5610000000001"/>
    <n v="1334.2559999999999"/>
    <n v="1763.124"/>
    <n v="1655.9070000000002"/>
    <n v="1036.431"/>
    <n v="583.73700000000008"/>
    <n v="285.91199999999998"/>
    <x v="110"/>
    <s v="Colorado, 2011"/>
  </r>
  <r>
    <s v="Routt County"/>
    <s v="Colorado"/>
    <n v="2011"/>
    <n v="23201"/>
    <n v="12424"/>
    <n v="10777"/>
    <n v="1322.4570000000001"/>
    <n v="2644.9139999999998"/>
    <n v="2992.9290000000001"/>
    <n v="3364.145"/>
    <n v="3572.9540000000002"/>
    <n v="4083.3760000000002"/>
    <n v="3410.547"/>
    <n v="1229.653"/>
    <n v="487.221"/>
    <n v="92.804000000000002"/>
    <x v="110"/>
    <s v="Colorado, 2011"/>
  </r>
  <r>
    <s v="Saguache County"/>
    <s v="Colorado"/>
    <n v="2011"/>
    <n v="6165"/>
    <n v="3167"/>
    <n v="2998"/>
    <n v="400.72500000000002"/>
    <n v="739.8"/>
    <n v="813.78"/>
    <n v="493.2"/>
    <n v="819.94499999999994"/>
    <n v="967.90499999999997"/>
    <n v="1091.2049999999999"/>
    <n v="548.68499999999995"/>
    <n v="221.94"/>
    <n v="67.814999999999998"/>
    <x v="110"/>
    <s v="Colorado, 2011"/>
  </r>
  <r>
    <s v="San Juan County"/>
    <s v="Colorado"/>
    <n v="2011"/>
    <n v="801"/>
    <n v="462"/>
    <n v="339"/>
    <n v="33.642000000000003"/>
    <n v="43.254000000000005"/>
    <n v="73.692000000000007"/>
    <n v="211.464"/>
    <n v="88.11"/>
    <n v="127.35900000000001"/>
    <n v="123.354"/>
    <n v="64.08"/>
    <n v="28.835999999999999"/>
    <n v="7.2089999999999996"/>
    <x v="110"/>
    <s v="Colorado, 2011"/>
  </r>
  <r>
    <s v="San Miguel County"/>
    <s v="Colorado"/>
    <n v="2011"/>
    <n v="7383"/>
    <n v="3952"/>
    <n v="3431"/>
    <n v="428.214"/>
    <n v="804.74699999999996"/>
    <n v="686.61899999999991"/>
    <n v="1299.4079999999999"/>
    <n v="1277.259"/>
    <n v="1365.855"/>
    <n v="1077.9180000000001"/>
    <n v="361.767"/>
    <n v="81.212999999999994"/>
    <n v="7.383"/>
    <x v="110"/>
    <s v="Colorado, 2011"/>
  </r>
  <r>
    <s v="Sedgwick County"/>
    <s v="Colorado"/>
    <n v="2011"/>
    <n v="2390"/>
    <n v="1187"/>
    <n v="1203"/>
    <n v="109.94"/>
    <n v="243.78"/>
    <n v="243.77999999999997"/>
    <n v="179.25"/>
    <n v="239"/>
    <n v="427.80999999999995"/>
    <n v="317.87"/>
    <n v="327.42999999999995"/>
    <n v="200.76"/>
    <n v="100.38"/>
    <x v="110"/>
    <s v="Colorado, 2011"/>
  </r>
  <r>
    <s v="Summit County"/>
    <s v="Colorado"/>
    <n v="2011"/>
    <n v="27496"/>
    <n v="15154"/>
    <n v="12342"/>
    <n v="1567.2719999999999"/>
    <n v="2612.12"/>
    <n v="3437"/>
    <n v="5444.2079999999996"/>
    <n v="4646.8240000000005"/>
    <n v="4206.8879999999999"/>
    <n v="3437"/>
    <n v="1622.2640000000001"/>
    <n v="439.93599999999998"/>
    <n v="82.488"/>
    <x v="110"/>
    <s v="Colorado, 2011"/>
  </r>
  <r>
    <s v="Teller County"/>
    <s v="Colorado"/>
    <n v="2011"/>
    <n v="23035"/>
    <n v="11854"/>
    <n v="11181"/>
    <n v="1059.6099999999999"/>
    <n v="2787.2350000000001"/>
    <n v="2188.3249999999998"/>
    <n v="1888.87"/>
    <n v="2948.48"/>
    <n v="4814.3150000000005"/>
    <n v="4468.79"/>
    <n v="2027.08"/>
    <n v="691.05"/>
    <n v="161.245"/>
    <x v="110"/>
    <s v="Colorado, 2011"/>
  </r>
  <r>
    <s v="Washington County"/>
    <s v="Colorado"/>
    <n v="2011"/>
    <n v="4709"/>
    <n v="2362"/>
    <n v="2347"/>
    <n v="268.41300000000001"/>
    <n v="574.49800000000005"/>
    <n v="499.154"/>
    <n v="513.28099999999995"/>
    <n v="593.33400000000006"/>
    <n v="753.44"/>
    <n v="649.8420000000001"/>
    <n v="400.26499999999999"/>
    <n v="329.63"/>
    <n v="141.27000000000001"/>
    <x v="110"/>
    <s v="Colorado, 2011"/>
  </r>
  <r>
    <s v="Weld County"/>
    <s v="Colorado"/>
    <n v="2011"/>
    <n v="248441"/>
    <n v="124560"/>
    <n v="123881"/>
    <n v="20123.721000000001"/>
    <n v="38259.914000000004"/>
    <n v="38011.472999999998"/>
    <n v="34781.74"/>
    <n v="34284.858"/>
    <n v="33787.975999999995"/>
    <n v="25589.422999999999"/>
    <n v="13415.813999999998"/>
    <n v="7204.7890000000007"/>
    <n v="2484.41"/>
    <x v="110"/>
    <s v="Colorado, 2011"/>
  </r>
  <r>
    <s v="Yuma County"/>
    <s v="Colorado"/>
    <n v="2011"/>
    <n v="9960"/>
    <n v="4923"/>
    <n v="5037"/>
    <n v="806.76"/>
    <n v="1424.28"/>
    <n v="1085.6399999999999"/>
    <n v="1374.48"/>
    <n v="1135.44"/>
    <n v="1314.72"/>
    <n v="1235.04"/>
    <n v="786.84"/>
    <n v="627.48"/>
    <n v="179.28"/>
    <x v="110"/>
    <s v="Colorado, 2011"/>
  </r>
  <r>
    <s v="Fairfield County"/>
    <s v="Connecticut"/>
    <n v="2011"/>
    <n v="911196"/>
    <n v="442978"/>
    <n v="468218"/>
    <n v="57405.347999999998"/>
    <n v="128478.636"/>
    <n v="112077.10800000001"/>
    <n v="104787.54000000001"/>
    <n v="133945.81199999998"/>
    <n v="146702.55600000001"/>
    <n v="103876.344"/>
    <n v="61050.131999999998"/>
    <n v="41915.016000000003"/>
    <n v="20046.312000000002"/>
    <x v="123"/>
    <s v="Connecticut, 2011"/>
  </r>
  <r>
    <s v="Hartford County"/>
    <s v="Connecticut"/>
    <n v="2011"/>
    <n v="890588"/>
    <n v="430282"/>
    <n v="460306"/>
    <n v="50763.516000000003"/>
    <n v="115776.44"/>
    <n v="116667.02800000001"/>
    <n v="107761.148"/>
    <n v="122010.556"/>
    <n v="139822.31599999999"/>
    <n v="108651.736"/>
    <n v="62341.159999999996"/>
    <n v="43638.812000000005"/>
    <n v="22264.7"/>
    <x v="123"/>
    <s v="Connecticut, 2011"/>
  </r>
  <r>
    <s v="Litchfield County"/>
    <s v="Connecticut"/>
    <n v="2011"/>
    <n v="189719"/>
    <n v="93211"/>
    <n v="96508"/>
    <n v="9296.2309999999998"/>
    <n v="23904.593999999997"/>
    <n v="21248.527999999998"/>
    <n v="17264.429"/>
    <n v="26750.379000000001"/>
    <n v="34149.42"/>
    <n v="27509.255000000001"/>
    <n v="15177.52"/>
    <n v="9675.6689999999999"/>
    <n v="4742.9750000000004"/>
    <x v="123"/>
    <s v="Connecticut, 2011"/>
  </r>
  <r>
    <s v="Middlesex County"/>
    <s v="Connecticut"/>
    <n v="2011"/>
    <n v="165274"/>
    <n v="80779"/>
    <n v="84495"/>
    <n v="8263.7000000000007"/>
    <n v="20328.701999999997"/>
    <n v="19832.88"/>
    <n v="17023.222000000002"/>
    <n v="23799.455999999998"/>
    <n v="28096.58"/>
    <n v="22973.086000000003"/>
    <n v="13056.646000000001"/>
    <n v="8098.4259999999995"/>
    <n v="3966.576"/>
    <x v="123"/>
    <s v="Connecticut, 2011"/>
  </r>
  <r>
    <s v="New Haven County"/>
    <s v="Connecticut"/>
    <n v="2011"/>
    <n v="858759"/>
    <n v="413358"/>
    <n v="445401"/>
    <n v="48949.262999999999"/>
    <n v="108203.63400000001"/>
    <n v="121085.019"/>
    <n v="106486.11600000001"/>
    <n v="116791.224"/>
    <n v="131390.12700000001"/>
    <n v="102192.321"/>
    <n v="59254.370999999999"/>
    <n v="40361.672999999995"/>
    <n v="23186.492999999999"/>
    <x v="123"/>
    <s v="Connecticut, 2011"/>
  </r>
  <r>
    <s v="New London County"/>
    <s v="Connecticut"/>
    <n v="2011"/>
    <n v="272891"/>
    <n v="135889"/>
    <n v="137002"/>
    <n v="15009.004999999999"/>
    <n v="33292.702000000005"/>
    <n v="37931.849000000002"/>
    <n v="32201.137999999999"/>
    <n v="37386.067000000003"/>
    <n v="44481.233"/>
    <n v="34111.375"/>
    <n v="19921.043000000001"/>
    <n v="12825.877"/>
    <n v="5184.9290000000001"/>
    <x v="123"/>
    <s v="Connecticut, 2011"/>
  </r>
  <r>
    <s v="Tolland County"/>
    <s v="Connecticut"/>
    <n v="2011"/>
    <n v="151774"/>
    <n v="76423"/>
    <n v="75351"/>
    <n v="6981.6040000000003"/>
    <n v="18061.106"/>
    <n v="30658.347999999998"/>
    <n v="15480.948"/>
    <n v="20034.167999999998"/>
    <n v="24587.387999999999"/>
    <n v="17909.332000000002"/>
    <n v="10017.083999999999"/>
    <n v="5615.6379999999999"/>
    <n v="2428.384"/>
    <x v="123"/>
    <s v="Connecticut, 2011"/>
  </r>
  <r>
    <s v="Windham County"/>
    <s v="Connecticut"/>
    <n v="2011"/>
    <n v="117971"/>
    <n v="58469"/>
    <n v="59502"/>
    <n v="6488.4049999999997"/>
    <n v="14982.316999999999"/>
    <n v="17577.679"/>
    <n v="13802.607"/>
    <n v="16633.911"/>
    <n v="19229.273000000001"/>
    <n v="14274.491"/>
    <n v="7786.0859999999993"/>
    <n v="4482.8980000000001"/>
    <n v="2595.3620000000001"/>
    <x v="123"/>
    <s v="Connecticut, 2011"/>
  </r>
  <r>
    <s v="Kent County"/>
    <s v="Delaware"/>
    <n v="2011"/>
    <n v="159936"/>
    <n v="77247"/>
    <n v="82689"/>
    <n v="11035.584000000001"/>
    <n v="22071.167999999998"/>
    <n v="24310.272000000001"/>
    <n v="19672.128000000001"/>
    <n v="20791.68"/>
    <n v="22550.975999999999"/>
    <n v="18072.768"/>
    <n v="12155.136"/>
    <n v="6557.3760000000002"/>
    <n v="2558.9760000000001"/>
    <x v="124"/>
    <s v="Delaware, 2011"/>
  </r>
  <r>
    <s v="New Castle County"/>
    <s v="Delaware"/>
    <n v="2011"/>
    <n v="536478"/>
    <n v="260004"/>
    <n v="276474"/>
    <n v="33261.635999999999"/>
    <n v="68669.184000000008"/>
    <n v="80471.700000000012"/>
    <n v="70815.096000000005"/>
    <n v="74570.44200000001"/>
    <n v="81008.178"/>
    <n v="61158.491999999998"/>
    <n v="34871.07"/>
    <n v="21459.119999999999"/>
    <n v="9120.1260000000002"/>
    <x v="124"/>
    <s v="Delaware, 2011"/>
  </r>
  <r>
    <s v="Sussex County"/>
    <s v="Delaware"/>
    <n v="2011"/>
    <n v="194442"/>
    <n v="94974"/>
    <n v="99468"/>
    <n v="11472.078"/>
    <n v="21583.061999999998"/>
    <n v="21388.62"/>
    <n v="20221.968000000001"/>
    <n v="22555.272000000001"/>
    <n v="28194.09"/>
    <n v="29555.184000000001"/>
    <n v="23333.040000000001"/>
    <n v="12055.404"/>
    <n v="4472.1660000000002"/>
    <x v="124"/>
    <s v="Delaware, 2011"/>
  </r>
  <r>
    <s v="District of Columbia"/>
    <s v="District of Columbia"/>
    <n v="2011"/>
    <n v="593955"/>
    <n v="280675"/>
    <n v="313280"/>
    <n v="33261.480000000003"/>
    <n v="52268.04"/>
    <n v="100972.35"/>
    <n v="119384.955"/>
    <n v="81965.790000000008"/>
    <n v="75432.285000000003"/>
    <n v="63553.184999999998"/>
    <n v="35637.300000000003"/>
    <n v="21382.38"/>
    <n v="10097.235000000001"/>
    <x v="125"/>
    <s v="District of Columbia, 2011"/>
  </r>
  <r>
    <s v="Alachua County"/>
    <s v="Florida"/>
    <n v="2011"/>
    <n v="246203"/>
    <n v="119327"/>
    <n v="126876"/>
    <n v="12802.556"/>
    <n v="23143.081999999999"/>
    <n v="67705.824999999997"/>
    <n v="35699.434999999998"/>
    <n v="25605.112000000001"/>
    <n v="29298.156999999999"/>
    <n v="25851.315000000002"/>
    <n v="14033.571"/>
    <n v="8617.1049999999996"/>
    <n v="3446.8420000000001"/>
    <x v="126"/>
    <s v="Florida, 2011"/>
  </r>
  <r>
    <s v="Baker County"/>
    <s v="Florida"/>
    <n v="2011"/>
    <n v="26863"/>
    <n v="14056"/>
    <n v="12807"/>
    <n v="1934.136"/>
    <n v="3975.7239999999997"/>
    <n v="3868.2719999999999"/>
    <n v="3465.3270000000002"/>
    <n v="3787.683"/>
    <n v="3895.1350000000002"/>
    <n v="3142.971"/>
    <n v="1719.232"/>
    <n v="859.61599999999999"/>
    <n v="214.904"/>
    <x v="126"/>
    <s v="Florida, 2011"/>
  </r>
  <r>
    <s v="Bay County"/>
    <s v="Florida"/>
    <n v="2011"/>
    <n v="167645"/>
    <n v="83220"/>
    <n v="84425"/>
    <n v="10561.635"/>
    <n v="20117.400000000001"/>
    <n v="22464.43"/>
    <n v="21961.494999999999"/>
    <n v="22129.14"/>
    <n v="25817.33"/>
    <n v="20452.689999999999"/>
    <n v="13411.599999999999"/>
    <n v="7879.3150000000005"/>
    <n v="2682.32"/>
    <x v="126"/>
    <s v="Florida, 2011"/>
  </r>
  <r>
    <s v="Bradford County"/>
    <s v="Florida"/>
    <n v="2011"/>
    <n v="28701"/>
    <n v="16235"/>
    <n v="12466"/>
    <n v="1693.3589999999999"/>
    <n v="3013.605"/>
    <n v="3702.4290000000001"/>
    <n v="4534.7579999999998"/>
    <n v="3932.0369999999998"/>
    <n v="4391.2529999999997"/>
    <n v="3329.3159999999998"/>
    <n v="2152.5749999999998"/>
    <n v="1320.2460000000001"/>
    <n v="660.12300000000005"/>
    <x v="126"/>
    <s v="Florida, 2011"/>
  </r>
  <r>
    <s v="Brevard County"/>
    <s v="Florida"/>
    <n v="2011"/>
    <n v="542320"/>
    <n v="265665"/>
    <n v="276655"/>
    <n v="27116"/>
    <n v="60739.839999999997"/>
    <n v="63993.760000000002"/>
    <n v="54232"/>
    <n v="65078.400000000001"/>
    <n v="89482.799999999988"/>
    <n v="73213.200000000012"/>
    <n v="57485.919999999998"/>
    <n v="39047.040000000001"/>
    <n v="13015.68"/>
    <x v="126"/>
    <s v="Florida, 2011"/>
  </r>
  <r>
    <s v="Broward County"/>
    <s v="Florida"/>
    <n v="2011"/>
    <n v="1742012"/>
    <n v="844686"/>
    <n v="897326"/>
    <n v="104520.72"/>
    <n v="216009.48800000001"/>
    <n v="219493.51199999999"/>
    <n v="224719.54800000001"/>
    <n v="256075.764"/>
    <n v="273495.88399999996"/>
    <n v="202073.39199999999"/>
    <n v="121940.84"/>
    <n v="83616.576000000001"/>
    <n v="41808.288"/>
    <x v="126"/>
    <s v="Florida, 2011"/>
  </r>
  <r>
    <s v="Calhoun County"/>
    <s v="Florida"/>
    <n v="2011"/>
    <n v="14530"/>
    <n v="7802"/>
    <n v="6728"/>
    <n v="900.86"/>
    <n v="1670.95"/>
    <n v="1787.19"/>
    <n v="1990.6100000000001"/>
    <n v="2005.1399999999999"/>
    <n v="2150.44"/>
    <n v="1787.19"/>
    <n v="1249.58"/>
    <n v="784.62"/>
    <n v="232.48"/>
    <x v="126"/>
    <s v="Florida, 2011"/>
  </r>
  <r>
    <s v="Charlotte County"/>
    <s v="Florida"/>
    <n v="2011"/>
    <n v="160095"/>
    <n v="77872"/>
    <n v="82223"/>
    <n v="5603.3249999999998"/>
    <n v="12967.695"/>
    <n v="13768.17"/>
    <n v="11046.555"/>
    <n v="14728.740000000002"/>
    <n v="21132.54"/>
    <n v="27216.15"/>
    <n v="28176.720000000001"/>
    <n v="17770.544999999998"/>
    <n v="7684.56"/>
    <x v="126"/>
    <s v="Florida, 2011"/>
  </r>
  <r>
    <s v="Citrus County"/>
    <s v="Florida"/>
    <n v="2011"/>
    <n v="141157"/>
    <n v="68550"/>
    <n v="72607"/>
    <n v="5505.1229999999996"/>
    <n v="12421.815999999999"/>
    <n v="12704.130000000001"/>
    <n v="9739.8329999999987"/>
    <n v="13692.228999999999"/>
    <n v="19056.195"/>
    <n v="23714.376"/>
    <n v="23996.690000000002"/>
    <n v="15244.956"/>
    <n v="5222.8090000000002"/>
    <x v="126"/>
    <s v="Florida, 2011"/>
  </r>
  <r>
    <s v="Clay County"/>
    <s v="Florida"/>
    <n v="2011"/>
    <n v="188890"/>
    <n v="92498"/>
    <n v="96392"/>
    <n v="11711.18"/>
    <n v="28522.39"/>
    <n v="25689.040000000001"/>
    <n v="21533.46"/>
    <n v="27955.72"/>
    <n v="29277.949999999997"/>
    <n v="22477.91"/>
    <n v="12844.52"/>
    <n v="6422.26"/>
    <n v="2266.6799999999998"/>
    <x v="126"/>
    <s v="Florida, 2011"/>
  </r>
  <r>
    <s v="Collier County"/>
    <s v="Florida"/>
    <n v="2011"/>
    <n v="320087"/>
    <n v="158614"/>
    <n v="161473"/>
    <n v="17604.785"/>
    <n v="34249.309000000001"/>
    <n v="33289.048000000003"/>
    <n v="32008.7"/>
    <n v="36810.005000000005"/>
    <n v="40330.962"/>
    <n v="42891.657999999996"/>
    <n v="45132.267"/>
    <n v="28487.743000000002"/>
    <n v="9282.5229999999992"/>
    <x v="126"/>
    <s v="Florida, 2011"/>
  </r>
  <r>
    <s v="Columbia County"/>
    <s v="Florida"/>
    <n v="2011"/>
    <n v="67287"/>
    <n v="34589"/>
    <n v="32698"/>
    <n v="4171.7939999999999"/>
    <n v="8478.1620000000003"/>
    <n v="9420.18"/>
    <n v="8074.44"/>
    <n v="8209.0139999999992"/>
    <n v="10093.049999999999"/>
    <n v="8478.1620000000003"/>
    <n v="5786.6819999999998"/>
    <n v="3431.6369999999997"/>
    <n v="1076.5920000000001"/>
    <x v="126"/>
    <s v="Florida, 2011"/>
  </r>
  <r>
    <s v="DeSoto County"/>
    <s v="Florida"/>
    <n v="2011"/>
    <n v="34669"/>
    <n v="19755"/>
    <n v="14914"/>
    <n v="2184.1469999999999"/>
    <n v="4264.2870000000003"/>
    <n v="5235.0190000000002"/>
    <n v="4472.3009999999995"/>
    <n v="4194.9490000000005"/>
    <n v="4264.2870000000003"/>
    <n v="3882.9279999999999"/>
    <n v="3605.576"/>
    <n v="1906.7950000000001"/>
    <n v="624.04200000000003"/>
    <x v="126"/>
    <s v="Florida, 2011"/>
  </r>
  <r>
    <s v="Dixie County"/>
    <s v="Florida"/>
    <n v="2011"/>
    <n v="16317"/>
    <n v="8838"/>
    <n v="7479"/>
    <n v="897.43499999999995"/>
    <n v="1745.9189999999999"/>
    <n v="2039.625"/>
    <n v="1794.87"/>
    <n v="1713.2849999999999"/>
    <n v="2545.4520000000002"/>
    <n v="2463.8670000000002"/>
    <n v="1941.723"/>
    <n v="848.48399999999992"/>
    <n v="310.02300000000002"/>
    <x v="126"/>
    <s v="Florida, 2011"/>
  </r>
  <r>
    <s v="Duval County"/>
    <s v="Florida"/>
    <n v="2011"/>
    <n v="860479"/>
    <n v="417117"/>
    <n v="443362"/>
    <n v="59373.050999999999"/>
    <n v="111001.791"/>
    <n v="124769.455"/>
    <n v="128211.37100000001"/>
    <n v="118746.102"/>
    <n v="127350.89199999999"/>
    <n v="96373.647999999986"/>
    <n v="51628.74"/>
    <n v="30977.243999999999"/>
    <n v="12046.706"/>
    <x v="126"/>
    <s v="Florida, 2011"/>
  </r>
  <r>
    <s v="Escambia County"/>
    <s v="Florida"/>
    <n v="2011"/>
    <n v="297668"/>
    <n v="147156"/>
    <n v="150512"/>
    <n v="18753.083999999999"/>
    <n v="34231.82"/>
    <n v="50008.224000000002"/>
    <n v="37803.835999999996"/>
    <n v="35124.824000000001"/>
    <n v="43161.86"/>
    <n v="36315.495999999999"/>
    <n v="22920.436000000002"/>
    <n v="13990.396000000001"/>
    <n v="5358.0240000000003"/>
    <x v="126"/>
    <s v="Florida, 2011"/>
  </r>
  <r>
    <s v="Flagler County"/>
    <s v="Florida"/>
    <n v="2011"/>
    <n v="94431"/>
    <n v="45539"/>
    <n v="48892"/>
    <n v="4815.9809999999998"/>
    <n v="10576.272000000001"/>
    <n v="9631.9619999999995"/>
    <n v="8782.0830000000005"/>
    <n v="11142.858"/>
    <n v="12276.029999999999"/>
    <n v="14731.236000000001"/>
    <n v="13031.477999999999"/>
    <n v="6893.4629999999997"/>
    <n v="2644.0680000000002"/>
    <x v="126"/>
    <s v="Florida, 2011"/>
  </r>
  <r>
    <s v="Franklin County"/>
    <s v="Florida"/>
    <n v="2011"/>
    <n v="11531"/>
    <n v="6639"/>
    <n v="4892"/>
    <n v="645.73599999999999"/>
    <n v="1003.1970000000001"/>
    <n v="1187.693"/>
    <n v="1787.3050000000001"/>
    <n v="1499.03"/>
    <n v="1764.2429999999999"/>
    <n v="1671.9949999999999"/>
    <n v="1222.2860000000001"/>
    <n v="553.48800000000006"/>
    <n v="196.02699999999999"/>
    <x v="126"/>
    <s v="Florida, 2011"/>
  </r>
  <r>
    <s v="Gadsden County"/>
    <s v="Florida"/>
    <n v="2011"/>
    <n v="46205"/>
    <n v="22389"/>
    <n v="23816"/>
    <n v="3234.35"/>
    <n v="6099.0599999999995"/>
    <n v="5868.0349999999999"/>
    <n v="5960.4449999999997"/>
    <n v="5821.83"/>
    <n v="6884.5450000000001"/>
    <n v="6145.2650000000003"/>
    <n v="3511.58"/>
    <n v="1986.8150000000001"/>
    <n v="646.87"/>
    <x v="126"/>
    <s v="Florida, 2011"/>
  </r>
  <r>
    <s v="Gilchrist County"/>
    <s v="Florida"/>
    <n v="2011"/>
    <n v="16843"/>
    <n v="8755"/>
    <n v="8088"/>
    <n v="892.67899999999997"/>
    <n v="1987.4740000000002"/>
    <n v="2728.5659999999998"/>
    <n v="1717.9859999999999"/>
    <n v="1987.4739999999999"/>
    <n v="2475.9209999999998"/>
    <n v="2206.433"/>
    <n v="1600.085"/>
    <n v="943.20800000000008"/>
    <n v="286.33100000000002"/>
    <x v="126"/>
    <s v="Florida, 2011"/>
  </r>
  <r>
    <s v="Glades County"/>
    <s v="Florida"/>
    <n v="2011"/>
    <n v="12684"/>
    <n v="7218"/>
    <n v="5466"/>
    <n v="659.56799999999998"/>
    <n v="1407.924"/>
    <n v="1471.3440000000001"/>
    <n v="1636.2359999999999"/>
    <n v="1522.08"/>
    <n v="1636.2359999999999"/>
    <n v="1648.92"/>
    <n v="1648.92"/>
    <n v="951.3"/>
    <n v="88.787999999999997"/>
    <x v="126"/>
    <s v="Florida, 2011"/>
  </r>
  <r>
    <s v="Carroll County"/>
    <s v="Illinois"/>
    <n v="2011"/>
    <n v="15878"/>
    <n v="9381"/>
    <n v="6497"/>
    <n v="666.87599999999998"/>
    <n v="1540.1659999999999"/>
    <n v="1841.848"/>
    <n v="2095.8959999999997"/>
    <n v="2349.944"/>
    <n v="2603.9920000000002"/>
    <n v="2159.4079999999999"/>
    <n v="1571.922"/>
    <n v="746.26599999999996"/>
    <n v="317.56"/>
    <x v="127"/>
    <s v="Illinois, 2011"/>
  </r>
  <r>
    <s v="Hamilton County"/>
    <s v="Florida"/>
    <n v="2011"/>
    <n v="14742"/>
    <n v="8744"/>
    <n v="5998"/>
    <n v="796.06799999999998"/>
    <n v="1577.394"/>
    <n v="2476.6559999999999"/>
    <n v="2004.912"/>
    <n v="1931.202"/>
    <n v="2137.59"/>
    <n v="1945.944"/>
    <n v="1090.9079999999999"/>
    <n v="501.22800000000001"/>
    <n v="294.83999999999997"/>
    <x v="126"/>
    <s v="Florida, 2011"/>
  </r>
  <r>
    <s v="Hardee County"/>
    <s v="Florida"/>
    <n v="2011"/>
    <n v="27690"/>
    <n v="14981"/>
    <n v="12709"/>
    <n v="2242.89"/>
    <n v="4098.12"/>
    <n v="4153.5"/>
    <n v="3931.98"/>
    <n v="3516.63"/>
    <n v="3405.87"/>
    <n v="2685.9300000000003"/>
    <n v="2104.44"/>
    <n v="1190.67"/>
    <n v="304.58999999999997"/>
    <x v="126"/>
    <s v="Florida, 2011"/>
  </r>
  <r>
    <s v="Hendry County"/>
    <s v="Florida"/>
    <n v="2011"/>
    <n v="39084"/>
    <n v="21198"/>
    <n v="17886"/>
    <n v="3126.72"/>
    <n v="5862.6"/>
    <n v="6370.692"/>
    <n v="5432.6759999999995"/>
    <n v="5198.1720000000005"/>
    <n v="5002.7520000000004"/>
    <n v="3595.7280000000001"/>
    <n v="2618.6280000000002"/>
    <n v="1367.94"/>
    <n v="547.17600000000004"/>
    <x v="126"/>
    <s v="Florida, 2011"/>
  </r>
  <r>
    <s v="Hernando County"/>
    <s v="Florida"/>
    <n v="2011"/>
    <n v="172079"/>
    <n v="82226"/>
    <n v="89853"/>
    <n v="8431.8709999999992"/>
    <n v="19272.848000000002"/>
    <n v="17724.137000000002"/>
    <n v="15487.11"/>
    <n v="19789.084999999999"/>
    <n v="23230.665000000001"/>
    <n v="24263.138999999999"/>
    <n v="22886.506999999998"/>
    <n v="15659.188999999998"/>
    <n v="5506.5280000000002"/>
    <x v="126"/>
    <s v="Florida, 2011"/>
  </r>
  <r>
    <s v="Highlands County"/>
    <s v="Florida"/>
    <n v="2011"/>
    <n v="98985"/>
    <n v="48373"/>
    <n v="50612"/>
    <n v="5048.2349999999997"/>
    <n v="9898.5"/>
    <n v="9799.5149999999994"/>
    <n v="8314.74"/>
    <n v="9205.6049999999996"/>
    <n v="11680.23"/>
    <n v="13362.975"/>
    <n v="16134.555"/>
    <n v="11383.275"/>
    <n v="3959.4"/>
    <x v="126"/>
    <s v="Florida, 2011"/>
  </r>
  <r>
    <s v="Hillsborough County"/>
    <s v="Florida"/>
    <n v="2011"/>
    <n v="1219331"/>
    <n v="595018"/>
    <n v="624313"/>
    <n v="80475.846000000005"/>
    <n v="160951.69200000001"/>
    <n v="176802.995"/>
    <n v="173145.00200000001"/>
    <n v="175583.66399999999"/>
    <n v="175583.66399999999"/>
    <n v="132907.079"/>
    <n v="76817.853000000003"/>
    <n v="46334.577999999994"/>
    <n v="18289.965"/>
    <x v="126"/>
    <s v="Florida, 2011"/>
  </r>
  <r>
    <s v="Holmes County"/>
    <s v="Florida"/>
    <n v="2011"/>
    <n v="20003"/>
    <n v="10563"/>
    <n v="9440"/>
    <n v="1080.162"/>
    <n v="2360.3540000000003"/>
    <n v="2520.3779999999997"/>
    <n v="2480.3720000000003"/>
    <n v="2660.3989999999999"/>
    <n v="2820.4229999999998"/>
    <n v="2700.4049999999997"/>
    <n v="2040.306"/>
    <n v="1000.15"/>
    <n v="380.05700000000002"/>
    <x v="126"/>
    <s v="Florida, 2011"/>
  </r>
  <r>
    <s v="Indian River County"/>
    <s v="Florida"/>
    <n v="2011"/>
    <n v="137004"/>
    <n v="66360"/>
    <n v="70644"/>
    <n v="6576.192"/>
    <n v="14385.42"/>
    <n v="14111.412"/>
    <n v="12330.36"/>
    <n v="14522.423999999999"/>
    <n v="18769.548000000003"/>
    <n v="19317.563999999998"/>
    <n v="17536.512000000002"/>
    <n v="13837.403999999999"/>
    <n v="5617.1639999999998"/>
    <x v="126"/>
    <s v="Florida, 2011"/>
  </r>
  <r>
    <s v="Jackson County"/>
    <s v="Florida"/>
    <n v="2011"/>
    <n v="49537"/>
    <n v="27125"/>
    <n v="22412"/>
    <n v="2625.4609999999998"/>
    <n v="5349.9960000000001"/>
    <n v="6390.2730000000001"/>
    <n v="6538.884"/>
    <n v="7133.3279999999995"/>
    <n v="7430.5499999999993"/>
    <n v="6291.1990000000005"/>
    <n v="4309.7190000000001"/>
    <n v="2377.7759999999998"/>
    <n v="1089.8140000000001"/>
    <x v="126"/>
    <s v="Florida, 2011"/>
  </r>
  <r>
    <s v="Jefferson County"/>
    <s v="Florida"/>
    <n v="2011"/>
    <n v="14622"/>
    <n v="7602"/>
    <n v="7020"/>
    <n v="804.21"/>
    <n v="1608.42"/>
    <n v="1506.066"/>
    <n v="1696.152"/>
    <n v="2017.8359999999998"/>
    <n v="2383.386"/>
    <n v="2237.1660000000002"/>
    <n v="1345.2239999999999"/>
    <n v="804.21"/>
    <n v="204.708"/>
    <x v="126"/>
    <s v="Florida, 2011"/>
  </r>
  <r>
    <s v="Lafayette County"/>
    <s v="Florida"/>
    <n v="2011"/>
    <n v="8627"/>
    <n v="5041"/>
    <n v="3586"/>
    <n v="517.62"/>
    <n v="1199.153"/>
    <n v="1345.8119999999999"/>
    <n v="1138.7640000000001"/>
    <n v="1397.5740000000001"/>
    <n v="1242.288"/>
    <n v="647.02499999999998"/>
    <n v="612.51700000000005"/>
    <n v="336.45299999999997"/>
    <n v="172.54"/>
    <x v="126"/>
    <s v="Florida, 2011"/>
  </r>
  <r>
    <s v="Lake County"/>
    <s v="Florida"/>
    <n v="2011"/>
    <n v="295594"/>
    <n v="143494"/>
    <n v="152100"/>
    <n v="16553.263999999999"/>
    <n v="34288.903999999995"/>
    <n v="30446.182000000001"/>
    <n v="29263.806"/>
    <n v="35766.873999999996"/>
    <n v="39018.407999999996"/>
    <n v="39609.596000000005"/>
    <n v="39018.408000000003"/>
    <n v="24534.302000000003"/>
    <n v="7685.4440000000004"/>
    <x v="126"/>
    <s v="Florida, 2011"/>
  </r>
  <r>
    <s v="Lee County"/>
    <s v="Florida"/>
    <n v="2011"/>
    <n v="615955"/>
    <n v="302910"/>
    <n v="313045"/>
    <n v="33877.525000000001"/>
    <n v="67139.095000000001"/>
    <n v="67755.05"/>
    <n v="67139.095000000001"/>
    <n v="72682.69"/>
    <n v="80690.104999999996"/>
    <n v="85617.744999999995"/>
    <n v="77610.33"/>
    <n v="46196.625"/>
    <n v="17246.740000000002"/>
    <x v="126"/>
    <s v="Florida, 2011"/>
  </r>
  <r>
    <s v="Leon County"/>
    <s v="Florida"/>
    <n v="2011"/>
    <n v="273352"/>
    <n v="130075"/>
    <n v="143277"/>
    <n v="15034.36"/>
    <n v="28975.311999999998"/>
    <n v="73531.687999999995"/>
    <n v="38269.279999999999"/>
    <n v="30342.072"/>
    <n v="33348.944000000003"/>
    <n v="28701.96"/>
    <n v="13667.6"/>
    <n v="7927.2079999999996"/>
    <n v="3553.576"/>
    <x v="126"/>
    <s v="Florida, 2011"/>
  </r>
  <r>
    <s v="Levy County"/>
    <s v="Florida"/>
    <n v="2011"/>
    <n v="40556"/>
    <n v="19929"/>
    <n v="20627"/>
    <n v="2311.692"/>
    <n v="4866.72"/>
    <n v="4623.384"/>
    <n v="4096.1559999999999"/>
    <n v="4663.9399999999996"/>
    <n v="6205.0679999999993"/>
    <n v="6205.0679999999993"/>
    <n v="4623.384"/>
    <n v="2433.3599999999997"/>
    <n v="527.22799999999995"/>
    <x v="126"/>
    <s v="Florida, 2011"/>
  </r>
  <r>
    <s v="Elliott County"/>
    <s v="Kentucky"/>
    <n v="2011"/>
    <n v="8291"/>
    <n v="5176"/>
    <n v="3115"/>
    <n v="422.84100000000001"/>
    <n v="787.64499999999998"/>
    <n v="1384.597"/>
    <n v="1177.3219999999999"/>
    <n v="1343.1419999999998"/>
    <n v="1227.068"/>
    <n v="1110.9939999999999"/>
    <n v="538.91499999999996"/>
    <n v="265.31200000000001"/>
    <n v="41.454999999999998"/>
    <x v="109"/>
    <s v="Kentucky, 2011"/>
  </r>
  <r>
    <s v="Madison County"/>
    <s v="Florida"/>
    <n v="2011"/>
    <n v="19269"/>
    <n v="10090"/>
    <n v="9179"/>
    <n v="1194.6780000000001"/>
    <n v="2119.59"/>
    <n v="2716.9290000000001"/>
    <n v="2389.3559999999998"/>
    <n v="2427.8940000000002"/>
    <n v="2813.2739999999999"/>
    <n v="2582.0460000000003"/>
    <n v="1637.865"/>
    <n v="886.37400000000002"/>
    <n v="481.72500000000002"/>
    <x v="126"/>
    <s v="Florida, 2011"/>
  </r>
  <r>
    <s v="Manatee County"/>
    <s v="Florida"/>
    <n v="2011"/>
    <n v="321296"/>
    <n v="155485"/>
    <n v="165811"/>
    <n v="18313.871999999999"/>
    <n v="36306.448000000004"/>
    <n v="34057.376000000004"/>
    <n v="32772.191999999995"/>
    <n v="37591.631999999998"/>
    <n v="43696.255999999994"/>
    <n v="44338.847999999998"/>
    <n v="37912.928"/>
    <n v="26667.567999999999"/>
    <n v="9317.5840000000007"/>
    <x v="126"/>
    <s v="Florida, 2011"/>
  </r>
  <r>
    <s v="Marion County"/>
    <s v="Florida"/>
    <n v="2011"/>
    <n v="330100"/>
    <n v="158466"/>
    <n v="171634"/>
    <n v="17165.2"/>
    <n v="35650.800000000003"/>
    <n v="35650.800000000003"/>
    <n v="31689.599999999999"/>
    <n v="36641.1"/>
    <n v="43903.3"/>
    <n v="46544.1"/>
    <n v="45883.899999999994"/>
    <n v="28718.7"/>
    <n v="8912.7000000000007"/>
    <x v="126"/>
    <s v="Florida, 2011"/>
  </r>
  <r>
    <s v="Martin County"/>
    <s v="Florida"/>
    <n v="2011"/>
    <n v="145480"/>
    <n v="71854"/>
    <n v="73626"/>
    <n v="6255.64"/>
    <n v="14548"/>
    <n v="14402.52"/>
    <n v="12220.32"/>
    <n v="16002.8"/>
    <n v="21676.52"/>
    <n v="21094.6"/>
    <n v="19057.879999999997"/>
    <n v="14548"/>
    <n v="5819.2"/>
    <x v="126"/>
    <s v="Florida, 2011"/>
  </r>
  <r>
    <s v="Miami-Dade County"/>
    <s v="Florida"/>
    <n v="2011"/>
    <n v="2474676"/>
    <n v="1198400"/>
    <n v="1276276"/>
    <n v="150955.236"/>
    <n v="294486.44400000002"/>
    <n v="343979.96400000004"/>
    <n v="339030.61199999996"/>
    <n v="373676.076"/>
    <n v="358828.02"/>
    <n v="264790.33199999999"/>
    <n v="183126.02399999998"/>
    <n v="118784.448"/>
    <n v="47018.843999999997"/>
    <x v="126"/>
    <s v="Florida, 2011"/>
  </r>
  <r>
    <s v="Monroe County"/>
    <s v="Florida"/>
    <n v="2011"/>
    <n v="73068"/>
    <n v="38988"/>
    <n v="34080"/>
    <n v="3214.9920000000002"/>
    <n v="5845.4400000000005"/>
    <n v="7452.9359999999997"/>
    <n v="8548.9560000000001"/>
    <n v="10010.315999999999"/>
    <n v="13006.103999999999"/>
    <n v="12933.036"/>
    <n v="7306.8"/>
    <n v="3580.3320000000003"/>
    <n v="1169.088"/>
    <x v="126"/>
    <s v="Florida, 2011"/>
  </r>
  <r>
    <s v="Nassau County"/>
    <s v="Florida"/>
    <n v="2011"/>
    <n v="72379"/>
    <n v="35603"/>
    <n v="36776"/>
    <n v="3908.4659999999999"/>
    <n v="9047.375"/>
    <n v="8613.1010000000006"/>
    <n v="7310.2790000000005"/>
    <n v="9843.5439999999999"/>
    <n v="11435.882"/>
    <n v="10712.092000000001"/>
    <n v="7093.1419999999998"/>
    <n v="3329.4340000000002"/>
    <n v="1013.306"/>
    <x v="126"/>
    <s v="Florida, 2011"/>
  </r>
  <r>
    <s v="Okaloosa County"/>
    <s v="Florida"/>
    <n v="2011"/>
    <n v="181973"/>
    <n v="91424"/>
    <n v="90549"/>
    <n v="11828.245000000001"/>
    <n v="21836.76"/>
    <n v="26204.112000000001"/>
    <n v="25112.273999999998"/>
    <n v="22746.625"/>
    <n v="28387.788"/>
    <n v="21108.867999999999"/>
    <n v="13829.948"/>
    <n v="8188.7849999999999"/>
    <n v="2729.5949999999998"/>
    <x v="126"/>
    <s v="Florida, 2011"/>
  </r>
  <r>
    <s v="Okeechobee County"/>
    <s v="Florida"/>
    <n v="2011"/>
    <n v="39978"/>
    <n v="21371"/>
    <n v="18607"/>
    <n v="2638.5479999999998"/>
    <n v="5037.2280000000001"/>
    <n v="5756.8320000000003"/>
    <n v="4317.6239999999998"/>
    <n v="5796.8099999999995"/>
    <n v="5117.1840000000002"/>
    <n v="4357.6019999999999"/>
    <n v="3997.8"/>
    <n v="2318.7240000000002"/>
    <n v="599.66999999999996"/>
    <x v="126"/>
    <s v="Florida, 2011"/>
  </r>
  <r>
    <s v="Orange County"/>
    <s v="Florida"/>
    <n v="2011"/>
    <n v="1133087"/>
    <n v="558566"/>
    <n v="574521"/>
    <n v="74783.741999999998"/>
    <n v="148434.397"/>
    <n v="189225.52899999998"/>
    <n v="177894.65899999999"/>
    <n v="166563.78899999999"/>
    <n v="158632.18"/>
    <n v="109909.439"/>
    <n v="60053.611000000004"/>
    <n v="35125.697"/>
    <n v="13597.044"/>
    <x v="126"/>
    <s v="Florida, 2011"/>
  </r>
  <r>
    <s v="Osceola County"/>
    <s v="Florida"/>
    <n v="2011"/>
    <n v="265328"/>
    <n v="130127"/>
    <n v="135201"/>
    <n v="18042.304"/>
    <n v="39003.216"/>
    <n v="39003.216"/>
    <n v="35553.951999999997"/>
    <n v="39799.199999999997"/>
    <n v="37411.248"/>
    <n v="27594.112000000001"/>
    <n v="17246.32"/>
    <n v="9286.48"/>
    <n v="2653.28"/>
    <x v="126"/>
    <s v="Florida, 2011"/>
  </r>
  <r>
    <s v="Palm Beach County"/>
    <s v="Florida"/>
    <n v="2011"/>
    <n v="1309401"/>
    <n v="634124"/>
    <n v="675277"/>
    <n v="70707.653999999995"/>
    <n v="147962.31300000002"/>
    <n v="153199.91700000002"/>
    <n v="144034.10999999999"/>
    <n v="168912.72899999999"/>
    <n v="185934.94199999998"/>
    <n v="157128.12"/>
    <n v="128321.298"/>
    <n v="106061.481"/>
    <n v="48447.837"/>
    <x v="126"/>
    <s v="Florida, 2011"/>
  </r>
  <r>
    <s v="Pasco County"/>
    <s v="Florida"/>
    <n v="2011"/>
    <n v="461898"/>
    <n v="224547"/>
    <n v="237351"/>
    <n v="25866.288"/>
    <n v="54965.862000000001"/>
    <n v="49423.085999999996"/>
    <n v="49423.085999999996"/>
    <n v="61894.332000000002"/>
    <n v="65127.617999999995"/>
    <n v="60046.740000000005"/>
    <n v="49884.983999999997"/>
    <n v="32794.758000000002"/>
    <n v="12933.144"/>
    <x v="126"/>
    <s v="Florida, 2011"/>
  </r>
  <r>
    <s v="Pinellas County"/>
    <s v="Florida"/>
    <n v="2011"/>
    <n v="916806"/>
    <n v="440085"/>
    <n v="476721"/>
    <n v="42173.076000000001"/>
    <n v="90763.793999999994"/>
    <n v="98098.241999999998"/>
    <n v="99015.047999999995"/>
    <n v="114600.75"/>
    <n v="146688.95999999999"/>
    <n v="131103.258"/>
    <n v="92597.405999999988"/>
    <n v="67843.644"/>
    <n v="32088.21"/>
    <x v="126"/>
    <s v="Florida, 2011"/>
  </r>
  <r>
    <s v="Polk County"/>
    <s v="Florida"/>
    <n v="2011"/>
    <n v="598376"/>
    <n v="293596"/>
    <n v="304780"/>
    <n v="39492.815999999999"/>
    <n v="78387.255999999994"/>
    <n v="77190.504000000001"/>
    <n v="71206.744000000006"/>
    <n v="74198.623999999996"/>
    <n v="78985.632000000012"/>
    <n v="73001.872000000003"/>
    <n v="59239.224000000002"/>
    <n v="35304.184000000001"/>
    <n v="11967.52"/>
    <x v="126"/>
    <s v="Florida, 2011"/>
  </r>
  <r>
    <s v="Putnam County"/>
    <s v="Florida"/>
    <n v="2011"/>
    <n v="74595"/>
    <n v="37102"/>
    <n v="37493"/>
    <n v="4699.4849999999997"/>
    <n v="9249.7799999999988"/>
    <n v="9622.7549999999992"/>
    <n v="7384.9050000000007"/>
    <n v="8354.64"/>
    <n v="10890.869999999999"/>
    <n v="10517.895"/>
    <n v="7907.07"/>
    <n v="4401.1049999999996"/>
    <n v="1641.09"/>
    <x v="126"/>
    <s v="Florida, 2011"/>
  </r>
  <r>
    <s v="St. Johns County"/>
    <s v="Florida"/>
    <n v="2011"/>
    <n v="186077"/>
    <n v="90547"/>
    <n v="95530"/>
    <n v="10048.157999999999"/>
    <n v="24934.317999999999"/>
    <n v="22701.394"/>
    <n v="17677.315000000002"/>
    <n v="26050.78"/>
    <n v="30144.474000000002"/>
    <n v="25864.703000000001"/>
    <n v="15816.545"/>
    <n v="9303.8499999999985"/>
    <n v="3535.4630000000002"/>
    <x v="126"/>
    <s v="Florida, 2011"/>
  </r>
  <r>
    <s v="St. Lucie County"/>
    <s v="Florida"/>
    <n v="2011"/>
    <n v="274693"/>
    <n v="134495"/>
    <n v="140198"/>
    <n v="16756.273000000001"/>
    <n v="34336.625"/>
    <n v="32139.080999999998"/>
    <n v="30216.230000000003"/>
    <n v="34886.010999999999"/>
    <n v="38182.327000000005"/>
    <n v="34061.932000000001"/>
    <n v="28842.764999999999"/>
    <n v="19228.510000000002"/>
    <n v="6317.9390000000003"/>
    <x v="126"/>
    <s v="Florida, 2011"/>
  </r>
  <r>
    <s v="Santa Rosa County"/>
    <s v="Florida"/>
    <n v="2011"/>
    <n v="150073"/>
    <n v="75496"/>
    <n v="74577"/>
    <n v="9004.3799999999992"/>
    <n v="20560.001"/>
    <n v="19359.417000000001"/>
    <n v="18158.832999999999"/>
    <n v="21910.657999999999"/>
    <n v="23861.607"/>
    <n v="18158.832999999999"/>
    <n v="11855.767"/>
    <n v="5702.7739999999994"/>
    <n v="1350.6569999999999"/>
    <x v="126"/>
    <s v="Florida, 2011"/>
  </r>
  <r>
    <s v="Sarasota County"/>
    <s v="Florida"/>
    <n v="2011"/>
    <n v="378404"/>
    <n v="180885"/>
    <n v="197519"/>
    <n v="14757.755999999999"/>
    <n v="34056.36"/>
    <n v="34056.36"/>
    <n v="31029.128000000001"/>
    <n v="39354.016000000003"/>
    <n v="51462.944000000003"/>
    <n v="57517.407999999996"/>
    <n v="56760.6"/>
    <n v="42381.248"/>
    <n v="17406.583999999999"/>
    <x v="126"/>
    <s v="Florida, 2011"/>
  </r>
  <r>
    <s v="Seminole County"/>
    <s v="Florida"/>
    <n v="2011"/>
    <n v="419641"/>
    <n v="203471"/>
    <n v="216170"/>
    <n v="23080.255000000001"/>
    <n v="54972.970999999998"/>
    <n v="61267.586000000003"/>
    <n v="54972.971000000005"/>
    <n v="60008.663"/>
    <n v="66303.277999999991"/>
    <n v="49937.279000000002"/>
    <n v="26437.383000000002"/>
    <n v="15526.717000000001"/>
    <n v="7133.8969999999999"/>
    <x v="126"/>
    <s v="Florida, 2011"/>
  </r>
  <r>
    <s v="Sumter County"/>
    <s v="Florida"/>
    <n v="2011"/>
    <n v="90251"/>
    <n v="47031"/>
    <n v="43220"/>
    <n v="2346.5259999999998"/>
    <n v="4602.8009999999995"/>
    <n v="4873.5540000000001"/>
    <n v="6768.8250000000007"/>
    <n v="7129.8289999999997"/>
    <n v="8844.598"/>
    <n v="17598.945"/>
    <n v="24728.774000000001"/>
    <n v="11191.124"/>
    <n v="2166.0239999999999"/>
    <x v="126"/>
    <s v="Florida, 2011"/>
  </r>
  <r>
    <s v="Suwannee County"/>
    <s v="Florida"/>
    <n v="2011"/>
    <n v="41171"/>
    <n v="20567"/>
    <n v="20604"/>
    <n v="2593.7730000000001"/>
    <n v="5187.5460000000003"/>
    <n v="5105.2039999999997"/>
    <n v="4487.6390000000001"/>
    <n v="4528.8099999999995"/>
    <n v="5969.7950000000001"/>
    <n v="5681.598"/>
    <n v="4199.442"/>
    <n v="2511.431"/>
    <n v="946.93299999999999"/>
    <x v="126"/>
    <s v="Florida, 2011"/>
  </r>
  <r>
    <s v="Mahaska County"/>
    <s v="Iowa"/>
    <n v="2011"/>
    <n v="22382"/>
    <n v="12391"/>
    <n v="9991"/>
    <n v="1410.066"/>
    <n v="2417.2560000000003"/>
    <n v="2529.1660000000002"/>
    <n v="3066.3339999999998"/>
    <n v="2999.1880000000001"/>
    <n v="3379.6819999999998"/>
    <n v="3043.9520000000002"/>
    <n v="2103.9079999999999"/>
    <n v="1208.6280000000002"/>
    <n v="223.82"/>
    <x v="128"/>
    <s v="Iowa, 2011"/>
  </r>
  <r>
    <s v="Union County"/>
    <s v="Florida"/>
    <n v="2011"/>
    <n v="15484"/>
    <n v="9845"/>
    <n v="5639"/>
    <n v="758.71600000000001"/>
    <n v="1672.2719999999999"/>
    <n v="2121.308"/>
    <n v="2245.1800000000003"/>
    <n v="2415.5039999999999"/>
    <n v="2554.86"/>
    <n v="2245.1800000000003"/>
    <n v="1006.46"/>
    <n v="371.61599999999999"/>
    <n v="92.903999999999996"/>
    <x v="126"/>
    <s v="Florida, 2011"/>
  </r>
  <r>
    <s v="Volusia County"/>
    <s v="Florida"/>
    <n v="2011"/>
    <n v="496089"/>
    <n v="242389"/>
    <n v="253700"/>
    <n v="24804.45"/>
    <n v="52585.434000000001"/>
    <n v="62507.214"/>
    <n v="51097.167000000001"/>
    <n v="58538.502"/>
    <n v="73917.260999999999"/>
    <n v="69948.548999999999"/>
    <n v="53081.523000000001"/>
    <n v="36214.497000000003"/>
    <n v="13890.492"/>
    <x v="126"/>
    <s v="Florida, 2011"/>
  </r>
  <r>
    <s v="Wakulla County"/>
    <s v="Florida"/>
    <n v="2011"/>
    <n v="30013"/>
    <n v="16262"/>
    <n v="13751"/>
    <n v="1830.7929999999999"/>
    <n v="3811.6509999999998"/>
    <n v="3601.56"/>
    <n v="3931.703"/>
    <n v="4591.9889999999996"/>
    <n v="5042.1839999999993"/>
    <n v="3931.703"/>
    <n v="2070.8969999999999"/>
    <n v="990.42899999999997"/>
    <n v="240.10400000000001"/>
    <x v="126"/>
    <s v="Florida, 2011"/>
  </r>
  <r>
    <s v="Hancock County"/>
    <s v="Maine"/>
    <n v="2011"/>
    <n v="54309"/>
    <n v="27740"/>
    <n v="26569"/>
    <n v="3204.2310000000002"/>
    <n v="6082.6080000000002"/>
    <n v="5919.6810000000005"/>
    <n v="6897.2430000000004"/>
    <n v="6680.0069999999996"/>
    <n v="9178.2210000000014"/>
    <n v="7766.1869999999999"/>
    <n v="5213.6639999999998"/>
    <n v="2498.2139999999999"/>
    <n v="868.94399999999996"/>
    <x v="129"/>
    <s v="Maine, 2011"/>
  </r>
  <r>
    <s v="Washington County"/>
    <s v="Florida"/>
    <n v="2011"/>
    <n v="24543"/>
    <n v="13156"/>
    <n v="11387"/>
    <n v="1349.865"/>
    <n v="2994.2460000000001"/>
    <n v="2945.16"/>
    <n v="3215.1329999999998"/>
    <n v="3386.9340000000002"/>
    <n v="3779.6220000000003"/>
    <n v="3190.59"/>
    <n v="2184.3270000000002"/>
    <n v="1030.806"/>
    <n v="490.86"/>
    <x v="126"/>
    <s v="Florida, 2011"/>
  </r>
  <r>
    <s v="Clayton County"/>
    <s v="Iowa"/>
    <n v="2011"/>
    <n v="18202"/>
    <n v="9180"/>
    <n v="9022"/>
    <n v="1310.5440000000001"/>
    <n v="2584.6840000000002"/>
    <n v="2275.25"/>
    <n v="2293.4520000000002"/>
    <n v="2366.2600000000002"/>
    <n v="2639.29"/>
    <n v="2329.8560000000002"/>
    <n v="1437.9580000000001"/>
    <n v="691.67600000000004"/>
    <n v="254.828"/>
    <x v="128"/>
    <s v="Iowa, 2011"/>
  </r>
  <r>
    <s v="Atkinson County"/>
    <s v="Georgia"/>
    <n v="2011"/>
    <n v="8375"/>
    <n v="4063"/>
    <n v="4312"/>
    <n v="753.75"/>
    <n v="1331.625"/>
    <n v="1231.125"/>
    <n v="1105.5"/>
    <n v="1197.625"/>
    <n v="1055.25"/>
    <n v="887.75"/>
    <n v="569.5"/>
    <n v="125.625"/>
    <n v="117.25"/>
    <x v="130"/>
    <s v="Georgia, 2011"/>
  </r>
  <r>
    <s v="Bacon County"/>
    <s v="Georgia"/>
    <n v="2011"/>
    <n v="11075"/>
    <n v="5401"/>
    <n v="5674"/>
    <n v="819.55"/>
    <n v="1705.5500000000002"/>
    <n v="1262.55"/>
    <n v="1572.65"/>
    <n v="1539.4250000000002"/>
    <n v="1384.375"/>
    <n v="1384.375"/>
    <n v="830.625"/>
    <n v="398.7"/>
    <n v="177.2"/>
    <x v="130"/>
    <s v="Georgia, 2011"/>
  </r>
  <r>
    <s v="Baker County"/>
    <s v="Georgia"/>
    <n v="2011"/>
    <n v="3494"/>
    <n v="1521"/>
    <n v="1973"/>
    <n v="384.34"/>
    <n v="503.13600000000002"/>
    <n v="534.58199999999999"/>
    <n v="272.53199999999998"/>
    <n v="349.4"/>
    <n v="496.14799999999997"/>
    <n v="345.90599999999995"/>
    <n v="370.36399999999998"/>
    <n v="153.73599999999999"/>
    <n v="80.361999999999995"/>
    <x v="130"/>
    <s v="Georgia, 2011"/>
  </r>
  <r>
    <s v="Baldwin County"/>
    <s v="Georgia"/>
    <n v="2011"/>
    <n v="46345"/>
    <n v="23452"/>
    <n v="22893"/>
    <n v="2827.0450000000001"/>
    <n v="4958.915"/>
    <n v="10381.279999999999"/>
    <n v="5515.0550000000003"/>
    <n v="5561.4"/>
    <n v="6395.61"/>
    <n v="5283.33"/>
    <n v="3197.8050000000003"/>
    <n v="1807.4549999999999"/>
    <n v="509.79500000000002"/>
    <x v="130"/>
    <s v="Georgia, 2011"/>
  </r>
  <r>
    <s v="Banks County"/>
    <s v="Georgia"/>
    <n v="2011"/>
    <n v="18074"/>
    <n v="9187"/>
    <n v="8887"/>
    <n v="1174.81"/>
    <n v="2711.1000000000004"/>
    <n v="2259.25"/>
    <n v="2132.732"/>
    <n v="2656.8779999999997"/>
    <n v="2674.9520000000002"/>
    <n v="2241.1759999999999"/>
    <n v="1373.624"/>
    <n v="596.44200000000001"/>
    <n v="253.036"/>
    <x v="130"/>
    <s v="Georgia, 2011"/>
  </r>
  <r>
    <s v="Barrow County"/>
    <s v="Georgia"/>
    <n v="2011"/>
    <n v="68061"/>
    <n v="34068"/>
    <n v="33993"/>
    <n v="5581.0020000000004"/>
    <n v="10685.577000000001"/>
    <n v="8507.625"/>
    <n v="10617.516"/>
    <n v="10413.333000000001"/>
    <n v="9188.2350000000006"/>
    <n v="6601.9169999999995"/>
    <n v="3811.4160000000002"/>
    <n v="2109.8910000000001"/>
    <n v="408.36599999999999"/>
    <x v="130"/>
    <s v="Georgia, 2011"/>
  </r>
  <r>
    <s v="Bartow County"/>
    <s v="Georgia"/>
    <n v="2011"/>
    <n v="98905"/>
    <n v="48491"/>
    <n v="50414"/>
    <n v="7121.16"/>
    <n v="15132.465"/>
    <n v="13055.46"/>
    <n v="12857.650000000001"/>
    <n v="15132.465"/>
    <n v="14736.845000000001"/>
    <n v="10780.645"/>
    <n v="6231.0149999999994"/>
    <n v="3263.8649999999998"/>
    <n v="791.24"/>
    <x v="130"/>
    <s v="Georgia, 2011"/>
  </r>
  <r>
    <s v="Ben Hill County"/>
    <s v="Georgia"/>
    <n v="2011"/>
    <n v="17658"/>
    <n v="8354"/>
    <n v="9304"/>
    <n v="1412.64"/>
    <n v="2507.4360000000001"/>
    <n v="2578.0680000000002"/>
    <n v="1712.826"/>
    <n v="2436.8040000000001"/>
    <n v="2419.1460000000002"/>
    <n v="2154.2759999999998"/>
    <n v="1359.6659999999999"/>
    <n v="776.952"/>
    <n v="300.18599999999998"/>
    <x v="130"/>
    <s v="Georgia, 2011"/>
  </r>
  <r>
    <s v="Berrien County"/>
    <s v="Georgia"/>
    <n v="2011"/>
    <n v="18977"/>
    <n v="9323"/>
    <n v="9654"/>
    <n v="1347.367"/>
    <n v="2637.8029999999999"/>
    <n v="2523.9409999999998"/>
    <n v="2239.2860000000001"/>
    <n v="2656.7799999999997"/>
    <n v="2656.7799999999997"/>
    <n v="2296.2169999999996"/>
    <n v="1537.1370000000002"/>
    <n v="778.05700000000002"/>
    <n v="303.63200000000001"/>
    <x v="130"/>
    <s v="Georgia, 2011"/>
  </r>
  <r>
    <s v="Bibb County"/>
    <s v="Georgia"/>
    <n v="2011"/>
    <n v="155186"/>
    <n v="72759"/>
    <n v="82427"/>
    <n v="11328.578"/>
    <n v="21881.226000000002"/>
    <n v="22967.527999999998"/>
    <n v="20484.552"/>
    <n v="19243.063999999998"/>
    <n v="21726.04"/>
    <n v="18001.576000000001"/>
    <n v="10242.276"/>
    <n v="6983.37"/>
    <n v="2327.79"/>
    <x v="130"/>
    <s v="Georgia, 2011"/>
  </r>
  <r>
    <s v="Bleckley County"/>
    <s v="Georgia"/>
    <n v="2011"/>
    <n v="13095"/>
    <n v="6303"/>
    <n v="6792"/>
    <n v="720.22500000000002"/>
    <n v="1715.4449999999999"/>
    <n v="2592.81"/>
    <n v="1021.4100000000001"/>
    <n v="1663.0650000000001"/>
    <n v="2029.7250000000001"/>
    <n v="1401.165"/>
    <n v="1008.3150000000001"/>
    <n v="667.84500000000003"/>
    <n v="274.995"/>
    <x v="130"/>
    <s v="Georgia, 2011"/>
  </r>
  <r>
    <s v="Brantley County"/>
    <s v="Georgia"/>
    <n v="2011"/>
    <n v="17937"/>
    <n v="8997"/>
    <n v="8940"/>
    <n v="1237.653"/>
    <n v="2600.8649999999998"/>
    <n v="2547.0540000000001"/>
    <n v="1973.07"/>
    <n v="2511.1799999999998"/>
    <n v="2708.4870000000001"/>
    <n v="2242.125"/>
    <n v="1345.2750000000001"/>
    <n v="681.60599999999999"/>
    <n v="125.559"/>
    <x v="130"/>
    <s v="Georgia, 2011"/>
  </r>
  <r>
    <s v="Barbour County"/>
    <s v="West Virginia"/>
    <n v="2011"/>
    <n v="16256"/>
    <n v="7910"/>
    <n v="8346"/>
    <n v="1072.896"/>
    <n v="2162.0479999999998"/>
    <n v="2373.3760000000002"/>
    <n v="1576.8319999999999"/>
    <n v="2129.5360000000001"/>
    <n v="2340.864"/>
    <n v="2097.0239999999999"/>
    <n v="1414.2719999999999"/>
    <n v="747.77600000000007"/>
    <n v="357.63200000000001"/>
    <x v="108"/>
    <s v="West Virginia, 2011"/>
  </r>
  <r>
    <s v="Bryan County"/>
    <s v="Georgia"/>
    <n v="2011"/>
    <n v="29847"/>
    <n v="14602"/>
    <n v="15245"/>
    <n v="2119.1370000000002"/>
    <n v="5073.99"/>
    <n v="3880.1099999999997"/>
    <n v="3492.0990000000002"/>
    <n v="4954.6020000000008"/>
    <n v="4536.7440000000006"/>
    <n v="3283.17"/>
    <n v="1492.35"/>
    <n v="865.56299999999999"/>
    <n v="208.929"/>
    <x v="130"/>
    <s v="Georgia, 2011"/>
  </r>
  <r>
    <s v="Bulloch County"/>
    <s v="Georgia"/>
    <n v="2011"/>
    <n v="69008"/>
    <n v="34350"/>
    <n v="34658"/>
    <n v="4002.4639999999999"/>
    <n v="7659.8879999999999"/>
    <n v="22013.552"/>
    <n v="8280.9599999999991"/>
    <n v="7314.848"/>
    <n v="7521.8720000000003"/>
    <n v="5934.6880000000001"/>
    <n v="3588.4160000000002"/>
    <n v="2070.2400000000002"/>
    <n v="552.06399999999996"/>
    <x v="130"/>
    <s v="Georgia, 2011"/>
  </r>
  <r>
    <s v="Burke County"/>
    <s v="Georgia"/>
    <n v="2011"/>
    <n v="23211"/>
    <n v="11121"/>
    <n v="12090"/>
    <n v="1810.4580000000001"/>
    <n v="3667.3379999999997"/>
    <n v="3458.4390000000003"/>
    <n v="2437.1549999999997"/>
    <n v="2971.0079999999998"/>
    <n v="3342.384"/>
    <n v="2785.3199999999997"/>
    <n v="1601.5590000000002"/>
    <n v="858.80700000000002"/>
    <n v="232.11"/>
    <x v="130"/>
    <s v="Georgia, 2011"/>
  </r>
  <r>
    <s v="Butts County"/>
    <s v="Georgia"/>
    <n v="2011"/>
    <n v="23568"/>
    <n v="12637"/>
    <n v="10931"/>
    <n v="1414.08"/>
    <n v="2875.2960000000003"/>
    <n v="3417.3599999999997"/>
    <n v="3087.4080000000004"/>
    <n v="3488.0640000000003"/>
    <n v="3558.768"/>
    <n v="2828.16"/>
    <n v="1720.4639999999999"/>
    <n v="801.3119999999999"/>
    <n v="400.65600000000001"/>
    <x v="130"/>
    <s v="Georgia, 2011"/>
  </r>
  <r>
    <s v="Calhoun County"/>
    <s v="Georgia"/>
    <n v="2011"/>
    <n v="6568"/>
    <n v="3744"/>
    <n v="2824"/>
    <n v="334.96800000000002"/>
    <n v="827.56799999999998"/>
    <n v="1077.152"/>
    <n v="748.75199999999995"/>
    <n v="1057.4480000000001"/>
    <n v="985.2"/>
    <n v="847.27199999999993"/>
    <n v="295.56"/>
    <n v="256.15200000000004"/>
    <n v="137.928"/>
    <x v="130"/>
    <s v="Georgia, 2011"/>
  </r>
  <r>
    <s v="Camden County"/>
    <s v="Georgia"/>
    <n v="2011"/>
    <n v="49957"/>
    <n v="25452"/>
    <n v="24505"/>
    <n v="3896.6460000000002"/>
    <n v="7293.7219999999998"/>
    <n v="8792.4320000000007"/>
    <n v="7143.8510000000006"/>
    <n v="6694.2379999999994"/>
    <n v="6894.0660000000007"/>
    <n v="4795.8720000000003"/>
    <n v="2897.5060000000003"/>
    <n v="1348.8389999999999"/>
    <n v="249.785"/>
    <x v="130"/>
    <s v="Georgia, 2011"/>
  </r>
  <r>
    <s v="Candler County"/>
    <s v="Georgia"/>
    <n v="2011"/>
    <n v="10891"/>
    <n v="5373"/>
    <n v="5518"/>
    <n v="773.26099999999997"/>
    <n v="1492.067"/>
    <n v="1764.3420000000001"/>
    <n v="1154.4459999999999"/>
    <n v="1426.721"/>
    <n v="1306.92"/>
    <n v="1415.83"/>
    <n v="903.95299999999997"/>
    <n v="435.64"/>
    <n v="206.929"/>
    <x v="130"/>
    <s v="Georgia, 2011"/>
  </r>
  <r>
    <s v="Carroll County"/>
    <s v="Georgia"/>
    <n v="2011"/>
    <n v="110292"/>
    <n v="53874"/>
    <n v="56418"/>
    <n v="7830.732"/>
    <n v="15661.464"/>
    <n v="18859.932000000001"/>
    <n v="14999.712"/>
    <n v="15110.004000000001"/>
    <n v="14558.544"/>
    <n v="11580.66"/>
    <n v="7058.6880000000001"/>
    <n v="3419.0520000000001"/>
    <n v="1213.212"/>
    <x v="130"/>
    <s v="Georgia, 2011"/>
  </r>
  <r>
    <s v="Catoosa County"/>
    <s v="Georgia"/>
    <n v="2011"/>
    <n v="63643"/>
    <n v="30850"/>
    <n v="32793"/>
    <n v="4009.509"/>
    <n v="9100.9490000000005"/>
    <n v="8019.018"/>
    <n v="7764.4459999999999"/>
    <n v="9482.8070000000007"/>
    <n v="9164.5920000000006"/>
    <n v="7509.8739999999998"/>
    <n v="5091.4400000000005"/>
    <n v="2609.3630000000003"/>
    <n v="891.00199999999995"/>
    <x v="130"/>
    <s v="Georgia, 2011"/>
  </r>
  <r>
    <s v="Charlton County"/>
    <s v="Georgia"/>
    <n v="2011"/>
    <n v="12714"/>
    <n v="7489"/>
    <n v="5225"/>
    <n v="711.98400000000004"/>
    <n v="1474.8240000000001"/>
    <n v="1487.538"/>
    <n v="1945.242"/>
    <n v="2161.38"/>
    <n v="2110.5239999999999"/>
    <n v="1182.402"/>
    <n v="978.97800000000007"/>
    <n v="521.274"/>
    <n v="152.56800000000001"/>
    <x v="130"/>
    <s v="Georgia, 2011"/>
  </r>
  <r>
    <s v="Chatham County"/>
    <s v="Georgia"/>
    <n v="2011"/>
    <n v="261322"/>
    <n v="125915"/>
    <n v="135407"/>
    <n v="18292.54"/>
    <n v="31619.962"/>
    <n v="43640.774000000005"/>
    <n v="39982.266000000003"/>
    <n v="32142.606"/>
    <n v="34755.826000000001"/>
    <n v="29529.385999999999"/>
    <n v="17247.252"/>
    <n v="10452.880000000001"/>
    <n v="4442.4740000000002"/>
    <x v="130"/>
    <s v="Georgia, 2011"/>
  </r>
  <r>
    <s v="Chattahoochee County"/>
    <s v="Georgia"/>
    <n v="2011"/>
    <n v="11686"/>
    <n v="7292"/>
    <n v="4394"/>
    <n v="1016.682"/>
    <n v="1624.354"/>
    <n v="3447.37"/>
    <n v="2757.8959999999997"/>
    <n v="1250.402"/>
    <n v="701.16000000000008"/>
    <n v="444.06799999999998"/>
    <n v="338.89400000000001"/>
    <n v="81.801999999999992"/>
    <n v="11.686"/>
    <x v="130"/>
    <s v="Georgia, 2011"/>
  </r>
  <r>
    <s v="Chattooga County"/>
    <s v="Georgia"/>
    <n v="2011"/>
    <n v="26001"/>
    <n v="13425"/>
    <n v="12576"/>
    <n v="1560.06"/>
    <n v="3380.13"/>
    <n v="3042.1170000000002"/>
    <n v="3328.1279999999997"/>
    <n v="3978.1530000000002"/>
    <n v="3744.1440000000002"/>
    <n v="3172.1220000000003"/>
    <n v="2054.0790000000002"/>
    <n v="1326.0509999999999"/>
    <n v="390.01499999999999"/>
    <x v="130"/>
    <s v="Georgia, 2011"/>
  </r>
  <r>
    <s v="Cherokee County"/>
    <s v="Georgia"/>
    <n v="2011"/>
    <n v="211316"/>
    <n v="104376"/>
    <n v="106940"/>
    <n v="16060.016"/>
    <n v="32965.296000000002"/>
    <n v="25146.603999999999"/>
    <n v="28105.027999999998"/>
    <n v="35289.771999999997"/>
    <n v="31908.716"/>
    <n v="22822.127999999997"/>
    <n v="12045.012000000001"/>
    <n v="5705.5319999999992"/>
    <n v="1479.212"/>
    <x v="130"/>
    <s v="Georgia, 2011"/>
  </r>
  <r>
    <s v="Clarke County"/>
    <s v="Georgia"/>
    <n v="2011"/>
    <n v="116131"/>
    <n v="55207"/>
    <n v="60924"/>
    <n v="7083.991"/>
    <n v="10335.659"/>
    <n v="39136.146999999997"/>
    <n v="19161.614999999998"/>
    <n v="11729.231"/>
    <n v="10219.528"/>
    <n v="8825.9560000000001"/>
    <n v="5225.8950000000004"/>
    <n v="3251.6680000000001"/>
    <n v="1277.441"/>
    <x v="130"/>
    <s v="Georgia, 2011"/>
  </r>
  <r>
    <s v="Clay County"/>
    <s v="Georgia"/>
    <n v="2011"/>
    <n v="3194"/>
    <n v="1513"/>
    <n v="1681"/>
    <n v="344.952"/>
    <n v="475.90600000000006"/>
    <n v="370.50400000000002"/>
    <n v="335.37"/>
    <n v="313.012"/>
    <n v="341.75800000000004"/>
    <n v="475.90600000000001"/>
    <n v="252.32599999999999"/>
    <n v="194.834"/>
    <n v="89.432000000000002"/>
    <x v="130"/>
    <s v="Georgia, 2011"/>
  </r>
  <r>
    <s v="Clayton County"/>
    <s v="Georgia"/>
    <n v="2011"/>
    <n v="260756"/>
    <n v="124919"/>
    <n v="135837"/>
    <n v="22164.26"/>
    <n v="41720.959999999999"/>
    <n v="40156.423999999999"/>
    <n v="40677.936000000002"/>
    <n v="40938.691999999995"/>
    <n v="34941.304000000004"/>
    <n v="22946.527999999998"/>
    <n v="10690.995999999999"/>
    <n v="4693.6080000000002"/>
    <n v="1564.5360000000001"/>
    <x v="130"/>
    <s v="Georgia, 2011"/>
  </r>
  <r>
    <s v="Clinch County"/>
    <s v="Georgia"/>
    <n v="2011"/>
    <n v="6830"/>
    <n v="3224"/>
    <n v="3606"/>
    <n v="505.42"/>
    <n v="908.39"/>
    <n v="915.22"/>
    <n v="1004.01"/>
    <n v="744.47"/>
    <n v="1017.6700000000001"/>
    <n v="778.61999999999989"/>
    <n v="628.36"/>
    <n v="204.9"/>
    <n v="109.28"/>
    <x v="130"/>
    <s v="Georgia, 2011"/>
  </r>
  <r>
    <s v="Cobb County"/>
    <s v="Georgia"/>
    <n v="2011"/>
    <n v="684468"/>
    <n v="333420"/>
    <n v="351048"/>
    <n v="49281.696000000004"/>
    <n v="96509.988000000012"/>
    <n v="91718.712"/>
    <n v="101985.73199999999"/>
    <n v="110199.348"/>
    <n v="103354.66800000001"/>
    <n v="71869.14"/>
    <n v="34907.868000000002"/>
    <n v="17796.168000000001"/>
    <n v="6160.2120000000004"/>
    <x v="130"/>
    <s v="Georgia, 2011"/>
  </r>
  <r>
    <s v="Coffee County"/>
    <s v="Georgia"/>
    <n v="2011"/>
    <n v="42143"/>
    <n v="21282"/>
    <n v="20861"/>
    <n v="3118.5819999999999"/>
    <n v="6110.7350000000006"/>
    <n v="6321.45"/>
    <n v="5605.0190000000002"/>
    <n v="6026.4490000000005"/>
    <n v="5815.7340000000004"/>
    <n v="4467.1579999999994"/>
    <n v="2823.5810000000001"/>
    <n v="1306.433"/>
    <n v="505.71600000000001"/>
    <x v="130"/>
    <s v="Georgia, 2011"/>
  </r>
  <r>
    <s v="Colquitt County"/>
    <s v="Georgia"/>
    <n v="2011"/>
    <n v="45079"/>
    <n v="22271"/>
    <n v="22808"/>
    <n v="3741.5569999999998"/>
    <n v="6671.692"/>
    <n v="6536.4549999999999"/>
    <n v="5770.1120000000001"/>
    <n v="6130.7439999999997"/>
    <n v="5634.875"/>
    <n v="4868.5319999999992"/>
    <n v="3245.6880000000001"/>
    <n v="1893.3179999999998"/>
    <n v="631.10599999999999"/>
    <x v="130"/>
    <s v="Georgia, 2011"/>
  </r>
  <r>
    <s v="Columbia County"/>
    <s v="Georgia"/>
    <n v="2011"/>
    <n v="121335"/>
    <n v="58948"/>
    <n v="62387"/>
    <n v="8129.4449999999997"/>
    <n v="18928.260000000002"/>
    <n v="15894.884999999998"/>
    <n v="14560.2"/>
    <n v="18200.25"/>
    <n v="18806.924999999999"/>
    <n v="14196.195"/>
    <n v="7280.0999999999995"/>
    <n v="3882.72"/>
    <n v="1213.3499999999999"/>
    <x v="130"/>
    <s v="Georgia, 2011"/>
  </r>
  <r>
    <s v="Cook County"/>
    <s v="Georgia"/>
    <n v="2011"/>
    <n v="17081"/>
    <n v="8234"/>
    <n v="8847"/>
    <n v="1315.2370000000001"/>
    <n v="2545.069"/>
    <n v="2118.0439999999999"/>
    <n v="2254.692"/>
    <n v="2408.4210000000003"/>
    <n v="2203.4490000000001"/>
    <n v="1981.396"/>
    <n v="1298.1559999999999"/>
    <n v="700.32100000000003"/>
    <n v="256.21499999999997"/>
    <x v="130"/>
    <s v="Georgia, 2011"/>
  </r>
  <r>
    <s v="Coweta County"/>
    <s v="Georgia"/>
    <n v="2011"/>
    <n v="124695"/>
    <n v="61124"/>
    <n v="63571"/>
    <n v="9227.43"/>
    <n v="19203.03"/>
    <n v="15088.095000000001"/>
    <n v="16210.35"/>
    <n v="20075.895"/>
    <n v="18454.86"/>
    <n v="13965.84"/>
    <n v="7855.7849999999999"/>
    <n v="3616.1549999999997"/>
    <n v="1122.2550000000001"/>
    <x v="130"/>
    <s v="Georgia, 2011"/>
  </r>
  <r>
    <s v="Crawford County"/>
    <s v="Georgia"/>
    <n v="2011"/>
    <n v="12751"/>
    <n v="6637"/>
    <n v="6114"/>
    <n v="739.55799999999999"/>
    <n v="1836.144"/>
    <n v="1517.3689999999999"/>
    <n v="1377.1079999999999"/>
    <n v="1874.3969999999999"/>
    <n v="2116.6660000000002"/>
    <n v="1708.634"/>
    <n v="1083.835"/>
    <n v="357.02800000000002"/>
    <n v="140.261"/>
    <x v="130"/>
    <s v="Georgia, 2011"/>
  </r>
  <r>
    <s v="Crisp County"/>
    <s v="Georgia"/>
    <n v="2011"/>
    <n v="23379"/>
    <n v="11357"/>
    <n v="12022"/>
    <n v="1753.425"/>
    <n v="3319.8180000000002"/>
    <n v="3179.5439999999999"/>
    <n v="2735.3429999999998"/>
    <n v="2828.8590000000004"/>
    <n v="3296.4390000000003"/>
    <n v="2992.5119999999997"/>
    <n v="1776.8040000000001"/>
    <n v="1122.192"/>
    <n v="350.685"/>
    <x v="130"/>
    <s v="Georgia, 2011"/>
  </r>
  <r>
    <s v="Seward County"/>
    <s v="Nebraska"/>
    <n v="2011"/>
    <n v="16628"/>
    <n v="8193"/>
    <n v="8435"/>
    <n v="931.16800000000001"/>
    <n v="1978.732"/>
    <n v="2876.6440000000002"/>
    <n v="1845.7080000000001"/>
    <n v="2045.2439999999999"/>
    <n v="2477.5720000000001"/>
    <n v="2128.384"/>
    <n v="1413.38"/>
    <n v="748.26"/>
    <n v="199.536"/>
    <x v="121"/>
    <s v="Nebraska, 2011"/>
  </r>
  <r>
    <s v="Franklin County"/>
    <s v="Georgia"/>
    <n v="2011"/>
    <n v="22121"/>
    <n v="10933"/>
    <n v="11188"/>
    <n v="1305.1389999999999"/>
    <n v="2919.9719999999998"/>
    <n v="2765.125"/>
    <n v="2477.5520000000001"/>
    <n v="3008.4560000000001"/>
    <n v="3384.5129999999999"/>
    <n v="3273.9080000000004"/>
    <n v="2057.2530000000002"/>
    <n v="752.11400000000003"/>
    <n v="176.96799999999999"/>
    <x v="130"/>
    <s v="Georgia, 2011"/>
  </r>
  <r>
    <s v="Decatur County"/>
    <s v="Georgia"/>
    <n v="2011"/>
    <n v="27890"/>
    <n v="13591"/>
    <n v="14299"/>
    <n v="1896.52"/>
    <n v="4016.16"/>
    <n v="3932.49"/>
    <n v="3486.25"/>
    <n v="3542.0299999999997"/>
    <n v="3960.38"/>
    <n v="3179.46"/>
    <n v="2119.64"/>
    <n v="1199.27"/>
    <n v="529.91"/>
    <x v="130"/>
    <s v="Georgia, 2011"/>
  </r>
  <r>
    <s v="DeKalb County"/>
    <s v="Georgia"/>
    <n v="2011"/>
    <n v="690003"/>
    <n v="330643"/>
    <n v="359360"/>
    <n v="51060.222000000002"/>
    <n v="89010.386999999988"/>
    <n v="96600.42"/>
    <n v="117990.51300000001"/>
    <n v="108330.47100000001"/>
    <n v="95220.41399999999"/>
    <n v="70380.305999999997"/>
    <n v="34500.15"/>
    <n v="18630.080999999998"/>
    <n v="8280.0360000000001"/>
    <x v="130"/>
    <s v="Georgia, 2011"/>
  </r>
  <r>
    <s v="Dodge County"/>
    <s v="Georgia"/>
    <n v="2011"/>
    <n v="21597"/>
    <n v="11389"/>
    <n v="10208"/>
    <n v="1317.4169999999999"/>
    <n v="2634.8339999999998"/>
    <n v="3347.5349999999999"/>
    <n v="2462.058"/>
    <n v="3174.759"/>
    <n v="3109.9679999999998"/>
    <n v="2570.0430000000001"/>
    <n v="1727.76"/>
    <n v="971.86500000000001"/>
    <n v="280.76100000000002"/>
    <x v="130"/>
    <s v="Georgia, 2011"/>
  </r>
  <r>
    <s v="Dooly County"/>
    <s v="Georgia"/>
    <n v="2011"/>
    <n v="14454"/>
    <n v="7839"/>
    <n v="6615"/>
    <n v="953.96400000000006"/>
    <n v="1705.5720000000001"/>
    <n v="1835.6579999999999"/>
    <n v="1777.8420000000001"/>
    <n v="2124.7380000000003"/>
    <n v="2168.1000000000004"/>
    <n v="1907.9279999999999"/>
    <n v="1214.136"/>
    <n v="578.16000000000008"/>
    <n v="216.81"/>
    <x v="130"/>
    <s v="Georgia, 2011"/>
  </r>
  <r>
    <s v="Dougherty County"/>
    <s v="Georgia"/>
    <n v="2011"/>
    <n v="94616"/>
    <n v="43720"/>
    <n v="50896"/>
    <n v="7190.8159999999998"/>
    <n v="13340.856"/>
    <n v="16179.335999999999"/>
    <n v="12583.928"/>
    <n v="11070.072"/>
    <n v="12110.848"/>
    <n v="10596.992"/>
    <n v="6055.424"/>
    <n v="3879.2560000000003"/>
    <n v="1419.24"/>
    <x v="130"/>
    <s v="Georgia, 2011"/>
  </r>
  <r>
    <s v="Douglas County"/>
    <s v="Georgia"/>
    <n v="2011"/>
    <n v="130473"/>
    <n v="62877"/>
    <n v="67596"/>
    <n v="9785.4750000000004"/>
    <n v="20745.207000000002"/>
    <n v="17352.909"/>
    <n v="17744.328000000001"/>
    <n v="21919.464"/>
    <n v="19049.058000000001"/>
    <n v="13047.3"/>
    <n v="6915.0689999999995"/>
    <n v="2870.4059999999999"/>
    <n v="913.31100000000004"/>
    <x v="130"/>
    <s v="Georgia, 2011"/>
  </r>
  <r>
    <s v="Early County"/>
    <s v="Georgia"/>
    <n v="2011"/>
    <n v="11110"/>
    <n v="5198"/>
    <n v="5912"/>
    <n v="755.48"/>
    <n v="1644.28"/>
    <n v="1555.4"/>
    <n v="1111"/>
    <n v="1366.5300000000002"/>
    <n v="1533.1799999999998"/>
    <n v="1366.53"/>
    <n v="1011.01"/>
    <n v="555.5"/>
    <n v="222.2"/>
    <x v="130"/>
    <s v="Georgia, 2011"/>
  </r>
  <r>
    <s v="Storey County"/>
    <s v="Nevada"/>
    <n v="2011"/>
    <n v="4016"/>
    <n v="1933"/>
    <n v="2083"/>
    <n v="337.34399999999999"/>
    <n v="574.28800000000001"/>
    <n v="662.6400000000001"/>
    <n v="963.83999999999992"/>
    <n v="489.952"/>
    <n v="461.84000000000003"/>
    <n v="224.89600000000002"/>
    <n v="164.65600000000001"/>
    <n v="116.464"/>
    <n v="20.079999999999998"/>
    <x v="131"/>
    <s v="Nevada, 2011"/>
  </r>
  <r>
    <s v="Effingham County"/>
    <s v="Georgia"/>
    <n v="2011"/>
    <n v="51476"/>
    <n v="25326"/>
    <n v="26150"/>
    <n v="3706.2719999999999"/>
    <n v="8390.5879999999997"/>
    <n v="7052.2119999999995"/>
    <n v="6383.0239999999994"/>
    <n v="7927.3040000000001"/>
    <n v="8184.6840000000002"/>
    <n v="5250.5519999999997"/>
    <n v="2985.6080000000002"/>
    <n v="1235.424"/>
    <n v="411.80799999999999"/>
    <x v="130"/>
    <s v="Georgia, 2011"/>
  </r>
  <r>
    <s v="Elbert County"/>
    <s v="Georgia"/>
    <n v="2011"/>
    <n v="20274"/>
    <n v="9727"/>
    <n v="10547"/>
    <n v="1216.44"/>
    <n v="2635.62"/>
    <n v="2878.9080000000004"/>
    <n v="2149.0439999999999"/>
    <n v="2574.7979999999998"/>
    <n v="2899.1819999999998"/>
    <n v="2635.62"/>
    <n v="1784.1120000000001"/>
    <n v="1155.6179999999999"/>
    <n v="385.20600000000002"/>
    <x v="130"/>
    <s v="Georgia, 2011"/>
  </r>
  <r>
    <s v="Emanuel County"/>
    <s v="Georgia"/>
    <n v="2011"/>
    <n v="22439"/>
    <n v="11042"/>
    <n v="11397"/>
    <n v="1660.4860000000001"/>
    <n v="3006.826"/>
    <n v="3141.46"/>
    <n v="2917.07"/>
    <n v="2715.1189999999997"/>
    <n v="3208.777"/>
    <n v="2715.1189999999997"/>
    <n v="1772.681"/>
    <n v="897.56"/>
    <n v="403.90199999999999"/>
    <x v="130"/>
    <s v="Georgia, 2011"/>
  </r>
  <r>
    <s v="Evans County"/>
    <s v="Georgia"/>
    <n v="2011"/>
    <n v="11002"/>
    <n v="5326"/>
    <n v="5676"/>
    <n v="858.15599999999995"/>
    <n v="1562.2840000000001"/>
    <n v="1606.2919999999999"/>
    <n v="1298.2359999999999"/>
    <n v="1628.296"/>
    <n v="1430.26"/>
    <n v="1199.2179999999998"/>
    <n v="814.14800000000002"/>
    <n v="484.08799999999997"/>
    <n v="154.02799999999999"/>
    <x v="130"/>
    <s v="Georgia, 2011"/>
  </r>
  <r>
    <s v="Fannin County"/>
    <s v="Georgia"/>
    <n v="2011"/>
    <n v="23529"/>
    <n v="11529"/>
    <n v="12000"/>
    <n v="1152.921"/>
    <n v="2494.0740000000001"/>
    <n v="2329.3710000000001"/>
    <n v="2141.1390000000001"/>
    <n v="2705.835"/>
    <n v="3646.9949999999999"/>
    <n v="3999.93"/>
    <n v="2964.654"/>
    <n v="1764.6750000000002"/>
    <n v="329.40600000000001"/>
    <x v="130"/>
    <s v="Georgia, 2011"/>
  </r>
  <r>
    <s v="Fayette County"/>
    <s v="Georgia"/>
    <n v="2011"/>
    <n v="106094"/>
    <n v="51312"/>
    <n v="54782"/>
    <n v="4986.4179999999997"/>
    <n v="16656.758000000002"/>
    <n v="14004.408000000001"/>
    <n v="7850.9560000000001"/>
    <n v="15171.441999999999"/>
    <n v="19415.201999999997"/>
    <n v="14640.972000000002"/>
    <n v="7744.8620000000001"/>
    <n v="4137.6660000000002"/>
    <n v="1379.222"/>
    <x v="130"/>
    <s v="Georgia, 2011"/>
  </r>
  <r>
    <s v="Floyd County"/>
    <s v="Georgia"/>
    <n v="2011"/>
    <n v="95978"/>
    <n v="46536"/>
    <n v="49442"/>
    <n v="6526.5039999999999"/>
    <n v="12861.052"/>
    <n v="13820.832"/>
    <n v="11709.315999999999"/>
    <n v="12957.029999999999"/>
    <n v="13148.986000000001"/>
    <n v="11325.404"/>
    <n v="7294.3279999999995"/>
    <n v="4319.01"/>
    <n v="1919.56"/>
    <x v="130"/>
    <s v="Georgia, 2011"/>
  </r>
  <r>
    <s v="Forsyth County"/>
    <s v="Georgia"/>
    <n v="2011"/>
    <n v="170815"/>
    <n v="84822"/>
    <n v="85993"/>
    <n v="13665.2"/>
    <n v="30575.885000000002"/>
    <n v="17252.314999999999"/>
    <n v="19131.28"/>
    <n v="32967.294999999998"/>
    <n v="25793.065000000002"/>
    <n v="16398.239999999998"/>
    <n v="9565.64"/>
    <n v="4441.1900000000005"/>
    <n v="1195.7049999999999"/>
    <x v="130"/>
    <s v="Georgia, 2011"/>
  </r>
  <r>
    <s v="Fulton County"/>
    <s v="Georgia"/>
    <n v="2011"/>
    <n v="907811"/>
    <n v="443056"/>
    <n v="464755"/>
    <n v="62638.959000000003"/>
    <n v="119831.052"/>
    <n v="131632.595"/>
    <n v="152512.24800000002"/>
    <n v="141618.516"/>
    <n v="128001.351"/>
    <n v="91688.910999999993"/>
    <n v="44482.739000000001"/>
    <n v="24510.897000000001"/>
    <n v="11801.543"/>
    <x v="130"/>
    <s v="Georgia, 2011"/>
  </r>
  <r>
    <s v="Gilmer County"/>
    <s v="Georgia"/>
    <n v="2011"/>
    <n v="28208"/>
    <n v="14283"/>
    <n v="13925"/>
    <n v="1692.48"/>
    <n v="3469.5839999999998"/>
    <n v="3018.2559999999999"/>
    <n v="3187.5039999999999"/>
    <n v="3638.8320000000003"/>
    <n v="4118.3680000000004"/>
    <n v="4202.9920000000002"/>
    <n v="3159.2960000000003"/>
    <n v="1353.9839999999999"/>
    <n v="366.70400000000001"/>
    <x v="130"/>
    <s v="Georgia, 2011"/>
  </r>
  <r>
    <s v="Upton County"/>
    <s v="Texas"/>
    <n v="2011"/>
    <n v="3046"/>
    <n v="1490"/>
    <n v="1556"/>
    <n v="176.66800000000001"/>
    <n v="469.084"/>
    <n v="310.69200000000001"/>
    <n v="371.61199999999997"/>
    <n v="429.48599999999999"/>
    <n v="484.31399999999996"/>
    <n v="325.92200000000003"/>
    <n v="210.17400000000001"/>
    <n v="194.94400000000002"/>
    <n v="73.103999999999999"/>
    <x v="106"/>
    <s v="Texas, 2011"/>
  </r>
  <r>
    <s v="Glynn County"/>
    <s v="Georgia"/>
    <n v="2011"/>
    <n v="78736"/>
    <n v="38081"/>
    <n v="40655"/>
    <n v="5275.3119999999999"/>
    <n v="10550.624"/>
    <n v="9920.7360000000008"/>
    <n v="9527.0560000000005"/>
    <n v="9999.4719999999998"/>
    <n v="11416.720000000001"/>
    <n v="10235.68"/>
    <n v="6613.8240000000005"/>
    <n v="3936.8"/>
    <n v="1181.04"/>
    <x v="130"/>
    <s v="Georgia, 2011"/>
  </r>
  <r>
    <s v="Gordon County"/>
    <s v="Georgia"/>
    <n v="2011"/>
    <n v="54747"/>
    <n v="27088"/>
    <n v="27659"/>
    <n v="4160.7719999999999"/>
    <n v="8157.3029999999999"/>
    <n v="7336.098"/>
    <n v="7117.1100000000006"/>
    <n v="8157.3029999999999"/>
    <n v="7500.3389999999999"/>
    <n v="6022.17"/>
    <n v="3777.5430000000001"/>
    <n v="1806.6509999999998"/>
    <n v="602.21699999999998"/>
    <x v="130"/>
    <s v="Georgia, 2011"/>
  </r>
  <r>
    <s v="Grady County"/>
    <s v="Georgia"/>
    <n v="2011"/>
    <n v="24916"/>
    <n v="12036"/>
    <n v="12880"/>
    <n v="1893.616"/>
    <n v="3562.9880000000003"/>
    <n v="3313.828"/>
    <n v="2815.5079999999998"/>
    <n v="3438.4080000000004"/>
    <n v="3438.4079999999999"/>
    <n v="3064.6679999999997"/>
    <n v="1968.364"/>
    <n v="1096.3040000000001"/>
    <n v="348.82400000000001"/>
    <x v="130"/>
    <s v="Georgia, 2011"/>
  </r>
  <r>
    <s v="Greene County"/>
    <s v="Georgia"/>
    <n v="2011"/>
    <n v="15933"/>
    <n v="8032"/>
    <n v="7901"/>
    <n v="796.65"/>
    <n v="1768.5630000000001"/>
    <n v="1688.8980000000001"/>
    <n v="1864.1610000000001"/>
    <n v="1704.8310000000001"/>
    <n v="2055.357"/>
    <n v="2852.0070000000001"/>
    <n v="2119.0889999999999"/>
    <n v="828.51599999999996"/>
    <n v="254.928"/>
    <x v="130"/>
    <s v="Georgia, 2011"/>
  </r>
  <r>
    <s v="Gwinnett County"/>
    <s v="Georgia"/>
    <n v="2011"/>
    <n v="794872"/>
    <n v="393072"/>
    <n v="401800"/>
    <n v="63589.760000000002"/>
    <n v="129564.136"/>
    <n v="106512.848"/>
    <n v="116051.31200000001"/>
    <n v="134333.36800000002"/>
    <n v="118435.928"/>
    <n v="73128.224000000002"/>
    <n v="32589.752"/>
    <n v="15102.567999999999"/>
    <n v="5564.1040000000003"/>
    <x v="130"/>
    <s v="Georgia, 2011"/>
  </r>
  <r>
    <s v="Habersham County"/>
    <s v="Georgia"/>
    <n v="2011"/>
    <n v="42744"/>
    <n v="20056"/>
    <n v="22688"/>
    <n v="2821.1039999999998"/>
    <n v="5471.232"/>
    <n v="5727.6959999999999"/>
    <n v="5343"/>
    <n v="5727.6959999999999"/>
    <n v="5770.4400000000005"/>
    <n v="5300.2559999999994"/>
    <n v="3718.7280000000001"/>
    <n v="2222.6880000000001"/>
    <n v="641.16"/>
    <x v="130"/>
    <s v="Georgia, 2011"/>
  </r>
  <r>
    <s v="Hall County"/>
    <s v="Georgia"/>
    <n v="2011"/>
    <n v="178286"/>
    <n v="89201"/>
    <n v="89085"/>
    <n v="14619.451999999999"/>
    <n v="27456.044000000002"/>
    <n v="24246.896000000001"/>
    <n v="24960.04"/>
    <n v="25851.47"/>
    <n v="23712.038"/>
    <n v="18363.457999999999"/>
    <n v="11232.018"/>
    <n v="5883.4380000000001"/>
    <n v="2139.4319999999998"/>
    <x v="130"/>
    <s v="Georgia, 2011"/>
  </r>
  <r>
    <s v="Hancock County"/>
    <s v="Georgia"/>
    <n v="2011"/>
    <n v="9615"/>
    <n v="5219"/>
    <n v="4396"/>
    <n v="480.75"/>
    <n v="951.88499999999999"/>
    <n v="1461.48"/>
    <n v="1067.2649999999999"/>
    <n v="1365.33"/>
    <n v="1490.325"/>
    <n v="1384.56"/>
    <n v="855.73500000000001"/>
    <n v="394.21500000000003"/>
    <n v="192.3"/>
    <x v="130"/>
    <s v="Georgia, 2011"/>
  </r>
  <r>
    <s v="Haralson County"/>
    <s v="Georgia"/>
    <n v="2011"/>
    <n v="28681"/>
    <n v="13952"/>
    <n v="14729"/>
    <n v="1892.9459999999999"/>
    <n v="4072.7020000000002"/>
    <n v="3814.5730000000003"/>
    <n v="3240.953"/>
    <n v="4044.0210000000002"/>
    <n v="4130.0640000000003"/>
    <n v="3527.7629999999999"/>
    <n v="2237.1179999999999"/>
    <n v="1147.24"/>
    <n v="516.25800000000004"/>
    <x v="130"/>
    <s v="Georgia, 2011"/>
  </r>
  <r>
    <s v="Harris County"/>
    <s v="Georgia"/>
    <n v="2011"/>
    <n v="31401"/>
    <n v="15613"/>
    <n v="15788"/>
    <n v="1727.0550000000001"/>
    <n v="4239.1350000000002"/>
    <n v="4050.7290000000003"/>
    <n v="2826.09"/>
    <n v="4521.7440000000006"/>
    <n v="5306.7690000000002"/>
    <n v="4678.7489999999998"/>
    <n v="2480.6790000000001"/>
    <n v="1193.2380000000001"/>
    <n v="376.81200000000001"/>
    <x v="130"/>
    <s v="Georgia, 2011"/>
  </r>
  <r>
    <s v="Hart County"/>
    <s v="Georgia"/>
    <n v="2011"/>
    <n v="25130"/>
    <n v="12276"/>
    <n v="12854"/>
    <n v="1608.32"/>
    <n v="2990.47"/>
    <n v="2965.34"/>
    <n v="2739.17"/>
    <n v="3166.38"/>
    <n v="3643.85"/>
    <n v="3618.72"/>
    <n v="2563.2600000000002"/>
    <n v="1206.24"/>
    <n v="603.12"/>
    <x v="130"/>
    <s v="Georgia, 2011"/>
  </r>
  <r>
    <s v="Heard County"/>
    <s v="Georgia"/>
    <n v="2011"/>
    <n v="11758"/>
    <n v="5935"/>
    <n v="5823"/>
    <n v="717.23800000000006"/>
    <n v="1693.152"/>
    <n v="1563.8140000000001"/>
    <n v="1269.864"/>
    <n v="1681.394"/>
    <n v="1857.7640000000001"/>
    <n v="1457.992"/>
    <n v="928.88200000000006"/>
    <n v="482.07799999999997"/>
    <n v="105.822"/>
    <x v="130"/>
    <s v="Georgia, 2011"/>
  </r>
  <r>
    <s v="Henry County"/>
    <s v="Georgia"/>
    <n v="2011"/>
    <n v="199115"/>
    <n v="95796"/>
    <n v="103319"/>
    <n v="13938.05"/>
    <n v="33849.550000000003"/>
    <n v="26482.294999999998"/>
    <n v="25088.489999999998"/>
    <n v="34446.895000000004"/>
    <n v="29867.25"/>
    <n v="19513.27"/>
    <n v="10154.865"/>
    <n v="4778.76"/>
    <n v="1194.69"/>
    <x v="130"/>
    <s v="Georgia, 2011"/>
  </r>
  <r>
    <s v="Houston County"/>
    <s v="Georgia"/>
    <n v="2011"/>
    <n v="137887"/>
    <n v="67219"/>
    <n v="70668"/>
    <n v="10065.751"/>
    <n v="20407.276000000002"/>
    <n v="19993.614999999998"/>
    <n v="19442.067000000003"/>
    <n v="19028.406000000003"/>
    <n v="20820.936999999998"/>
    <n v="14064.474"/>
    <n v="8411.107"/>
    <n v="4274.4969999999994"/>
    <n v="1516.7570000000001"/>
    <x v="130"/>
    <s v="Georgia, 2011"/>
  </r>
  <r>
    <s v="Irwin County"/>
    <s v="Georgia"/>
    <n v="2011"/>
    <n v="9625"/>
    <n v="4837"/>
    <n v="4788"/>
    <n v="635.25"/>
    <n v="1337.875"/>
    <n v="1376.375"/>
    <n v="1126.125"/>
    <n v="1232"/>
    <n v="1309"/>
    <n v="1193.5"/>
    <n v="837.375"/>
    <n v="442.75"/>
    <n v="144.375"/>
    <x v="130"/>
    <s v="Georgia, 2011"/>
  </r>
  <r>
    <s v="Jackson County"/>
    <s v="Georgia"/>
    <n v="2011"/>
    <n v="59798"/>
    <n v="29989"/>
    <n v="29809"/>
    <n v="4365.2539999999999"/>
    <n v="8491.3160000000007"/>
    <n v="7713.942"/>
    <n v="7773.74"/>
    <n v="8730.5079999999998"/>
    <n v="8790.3060000000005"/>
    <n v="6876.77"/>
    <n v="4365.2539999999999"/>
    <n v="1853.7380000000001"/>
    <n v="777.37400000000002"/>
    <x v="130"/>
    <s v="Georgia, 2011"/>
  </r>
  <r>
    <s v="Jasper County"/>
    <s v="Georgia"/>
    <n v="2011"/>
    <n v="13800"/>
    <n v="6849"/>
    <n v="6951"/>
    <n v="910.8"/>
    <n v="1973.4"/>
    <n v="1780.2"/>
    <n v="1642.2"/>
    <n v="1959.6"/>
    <n v="2001"/>
    <n v="1863"/>
    <n v="910.80000000000007"/>
    <n v="607.20000000000005"/>
    <n v="151.80000000000001"/>
    <x v="130"/>
    <s v="Georgia, 2011"/>
  </r>
  <r>
    <s v="Jeff Davis County"/>
    <s v="Georgia"/>
    <n v="2011"/>
    <n v="14783"/>
    <n v="7413"/>
    <n v="7370"/>
    <n v="1241.7719999999999"/>
    <n v="2247.0160000000001"/>
    <n v="1847.875"/>
    <n v="1759.1770000000001"/>
    <n v="1921.79"/>
    <n v="2099.1859999999997"/>
    <n v="1759.1770000000001"/>
    <n v="1153.0740000000001"/>
    <n v="591.31999999999994"/>
    <n v="147.83000000000001"/>
    <x v="130"/>
    <s v="Georgia, 2011"/>
  </r>
  <r>
    <s v="Jefferson County"/>
    <s v="Georgia"/>
    <n v="2011"/>
    <n v="16877"/>
    <n v="8082"/>
    <n v="8795"/>
    <n v="1164.5129999999999"/>
    <n v="2480.9189999999999"/>
    <n v="2244.6410000000001"/>
    <n v="1890.2239999999999"/>
    <n v="2194.0100000000002"/>
    <n v="2329.0259999999998"/>
    <n v="2143.3789999999999"/>
    <n v="1350.1599999999999"/>
    <n v="691.95699999999999"/>
    <n v="405.048"/>
    <x v="130"/>
    <s v="Georgia, 2011"/>
  </r>
  <r>
    <s v="Johnson County"/>
    <s v="Georgia"/>
    <n v="2011"/>
    <n v="10034"/>
    <n v="5467"/>
    <n v="4567"/>
    <n v="551.87"/>
    <n v="1234.182"/>
    <n v="1194.0459999999998"/>
    <n v="1324.4880000000001"/>
    <n v="1464.9639999999999"/>
    <n v="1625.508"/>
    <n v="1234.182"/>
    <n v="752.55"/>
    <n v="521.76800000000003"/>
    <n v="120.408"/>
    <x v="130"/>
    <s v="Georgia, 2011"/>
  </r>
  <r>
    <s v="Jones County"/>
    <s v="Georgia"/>
    <n v="2011"/>
    <n v="28488"/>
    <n v="13499"/>
    <n v="14989"/>
    <n v="1794.7439999999999"/>
    <n v="4187.7359999999999"/>
    <n v="3475.5360000000001"/>
    <n v="3390.0720000000001"/>
    <n v="4159.2479999999996"/>
    <n v="4358.6639999999998"/>
    <n v="3561"/>
    <n v="2108.1120000000001"/>
    <n v="1025.568"/>
    <n v="370.34399999999999"/>
    <x v="130"/>
    <s v="Georgia, 2011"/>
  </r>
  <r>
    <s v="Lamar County"/>
    <s v="Georgia"/>
    <n v="2011"/>
    <n v="18035"/>
    <n v="8730"/>
    <n v="9305"/>
    <n v="1100.135"/>
    <n v="2146.165"/>
    <n v="3138.09"/>
    <n v="2001.885"/>
    <n v="2344.5500000000002"/>
    <n v="2542.9349999999999"/>
    <n v="2290.4449999999997"/>
    <n v="1569.0450000000001"/>
    <n v="631.22500000000002"/>
    <n v="270.52499999999998"/>
    <x v="130"/>
    <s v="Georgia, 2011"/>
  </r>
  <r>
    <s v="Lanier County"/>
    <s v="Georgia"/>
    <n v="2011"/>
    <n v="9779"/>
    <n v="4692"/>
    <n v="5087"/>
    <n v="1026.7950000000001"/>
    <n v="1359.2809999999999"/>
    <n v="1369.06"/>
    <n v="1378.8389999999999"/>
    <n v="1202.817"/>
    <n v="1359.2809999999999"/>
    <n v="1007.237"/>
    <n v="664.97199999999998"/>
    <n v="322.70699999999999"/>
    <n v="68.453000000000003"/>
    <x v="130"/>
    <s v="Georgia, 2011"/>
  </r>
  <r>
    <s v="Laurens County"/>
    <s v="Georgia"/>
    <n v="2011"/>
    <n v="48163"/>
    <n v="22979"/>
    <n v="25184"/>
    <n v="3467.7359999999999"/>
    <n v="6839.1459999999997"/>
    <n v="6309.3530000000001"/>
    <n v="5875.8860000000004"/>
    <n v="6405.6790000000001"/>
    <n v="6742.82"/>
    <n v="5779.5599999999995"/>
    <n v="3756.7139999999999"/>
    <n v="2071.009"/>
    <n v="963.26"/>
    <x v="130"/>
    <s v="Georgia, 2011"/>
  </r>
  <r>
    <s v="Lee County"/>
    <s v="Georgia"/>
    <n v="2011"/>
    <n v="28251"/>
    <n v="14252"/>
    <n v="13999"/>
    <n v="1808.0640000000001"/>
    <n v="4633.1639999999998"/>
    <n v="3842.136"/>
    <n v="3531.375"/>
    <n v="4548.4110000000001"/>
    <n v="4435.4070000000002"/>
    <n v="3107.61"/>
    <n v="1469.0520000000001"/>
    <n v="649.77299999999991"/>
    <n v="226.00800000000001"/>
    <x v="130"/>
    <s v="Georgia, 2011"/>
  </r>
  <r>
    <s v="Liberty County"/>
    <s v="Georgia"/>
    <n v="2011"/>
    <n v="64320"/>
    <n v="31694"/>
    <n v="32626"/>
    <n v="6560.64"/>
    <n v="10098.240000000002"/>
    <n v="12349.439999999999"/>
    <n v="10870.08"/>
    <n v="7975.68"/>
    <n v="7589.76"/>
    <n v="4952.6399999999994"/>
    <n v="2637.12"/>
    <n v="900.48"/>
    <n v="385.92"/>
    <x v="130"/>
    <s v="Georgia, 2011"/>
  </r>
  <r>
    <s v="Lincoln County"/>
    <s v="Georgia"/>
    <n v="2011"/>
    <n v="8045"/>
    <n v="3972"/>
    <n v="4073"/>
    <n v="426.38499999999999"/>
    <n v="917.13"/>
    <n v="1110.21"/>
    <n v="611.42000000000007"/>
    <n v="1061.94"/>
    <n v="1271.1100000000001"/>
    <n v="1271.1100000000001"/>
    <n v="788.41"/>
    <n v="410.29500000000002"/>
    <n v="168.94499999999999"/>
    <x v="130"/>
    <s v="Georgia, 2011"/>
  </r>
  <r>
    <s v="Long County"/>
    <s v="Georgia"/>
    <n v="2011"/>
    <n v="13738"/>
    <n v="6582"/>
    <n v="7156"/>
    <n v="1195.2059999999999"/>
    <n v="2321.7219999999998"/>
    <n v="2307.9839999999999"/>
    <n v="1799.6779999999999"/>
    <n v="2074.4380000000001"/>
    <n v="1827.154"/>
    <n v="1236.42"/>
    <n v="576.99599999999998"/>
    <n v="370.92599999999999"/>
    <n v="54.951999999999998"/>
    <x v="130"/>
    <s v="Georgia, 2011"/>
  </r>
  <r>
    <s v="Lowndes County"/>
    <s v="Georgia"/>
    <n v="2011"/>
    <n v="107172"/>
    <n v="52315"/>
    <n v="54857"/>
    <n v="8037.9"/>
    <n v="14146.704000000002"/>
    <n v="23363.495999999999"/>
    <n v="15004.080000000002"/>
    <n v="13182.155999999999"/>
    <n v="13074.984"/>
    <n v="10074.168000000001"/>
    <n v="6108.8040000000001"/>
    <n v="3322.3319999999999"/>
    <n v="964.548"/>
    <x v="130"/>
    <s v="Georgia, 2011"/>
  </r>
  <r>
    <s v="Lumpkin County"/>
    <s v="Georgia"/>
    <n v="2011"/>
    <n v="29419"/>
    <n v="14645"/>
    <n v="14774"/>
    <n v="1647.4639999999999"/>
    <n v="3353.7660000000001"/>
    <n v="5913.2190000000001"/>
    <n v="3500.8609999999999"/>
    <n v="3589.1179999999999"/>
    <n v="4148.0789999999997"/>
    <n v="3647.9560000000001"/>
    <n v="2353.52"/>
    <n v="1117.922"/>
    <n v="176.51400000000001"/>
    <x v="130"/>
    <s v="Georgia, 2011"/>
  </r>
  <r>
    <s v="McDuffie County"/>
    <s v="Georgia"/>
    <n v="2011"/>
    <n v="21739"/>
    <n v="10175"/>
    <n v="11564"/>
    <n v="1608.6859999999999"/>
    <n v="3108.6769999999997"/>
    <n v="2847.8090000000002"/>
    <n v="2499.9849999999997"/>
    <n v="2782.5919999999996"/>
    <n v="3173.8940000000002"/>
    <n v="2782.5919999999996"/>
    <n v="1739.12"/>
    <n v="978.255"/>
    <n v="217.39"/>
    <x v="130"/>
    <s v="Georgia, 2011"/>
  </r>
  <r>
    <s v="McIntosh County"/>
    <s v="Georgia"/>
    <n v="2011"/>
    <n v="14065"/>
    <n v="6792"/>
    <n v="7273"/>
    <n v="618.86"/>
    <n v="1814.385"/>
    <n v="2137.88"/>
    <n v="1026.7450000000001"/>
    <n v="1659.67"/>
    <n v="2292.5949999999998"/>
    <n v="2166.0100000000002"/>
    <n v="1575.2800000000002"/>
    <n v="661.05500000000006"/>
    <n v="112.52"/>
    <x v="130"/>
    <s v="Georgia, 2011"/>
  </r>
  <r>
    <s v="Macon County"/>
    <s v="Georgia"/>
    <n v="2011"/>
    <n v="14560"/>
    <n v="7747"/>
    <n v="6813"/>
    <n v="786.24"/>
    <n v="1980.1599999999999"/>
    <n v="2184"/>
    <n v="1688.96"/>
    <n v="1980.1599999999999"/>
    <n v="2300.48"/>
    <n v="1834.56"/>
    <n v="1033.76"/>
    <n v="524.16"/>
    <n v="232.96"/>
    <x v="130"/>
    <s v="Georgia, 2011"/>
  </r>
  <r>
    <s v="Madison County"/>
    <s v="Georgia"/>
    <n v="2011"/>
    <n v="27915"/>
    <n v="13730"/>
    <n v="14185"/>
    <n v="1786.56"/>
    <n v="3880.1849999999999"/>
    <n v="3461.46"/>
    <n v="3377.7150000000001"/>
    <n v="3712.6949999999997"/>
    <n v="4466.3999999999996"/>
    <n v="3461.46"/>
    <n v="2289.0300000000002"/>
    <n v="1032.855"/>
    <n v="418.72500000000002"/>
    <x v="130"/>
    <s v="Georgia, 2011"/>
  </r>
  <r>
    <s v="Marion County"/>
    <s v="Georgia"/>
    <n v="2011"/>
    <n v="8536"/>
    <n v="4433"/>
    <n v="4103"/>
    <n v="358.512"/>
    <n v="1340.152"/>
    <n v="1143.8240000000001"/>
    <n v="682.88"/>
    <n v="1306.008"/>
    <n v="1340.152"/>
    <n v="1143.8240000000001"/>
    <n v="904.81600000000003"/>
    <n v="213.4"/>
    <n v="76.823999999999998"/>
    <x v="130"/>
    <s v="Georgia, 2011"/>
  </r>
  <r>
    <s v="Meriwether County"/>
    <s v="Georgia"/>
    <n v="2011"/>
    <n v="22213"/>
    <n v="10519"/>
    <n v="11694"/>
    <n v="1443.845"/>
    <n v="2932.116"/>
    <n v="2843.2640000000001"/>
    <n v="2532.2820000000002"/>
    <n v="2665.56"/>
    <n v="3354.163"/>
    <n v="3020.9679999999998"/>
    <n v="1999.17"/>
    <n v="1088.4369999999999"/>
    <n v="355.40800000000002"/>
    <x v="130"/>
    <s v="Georgia, 2011"/>
  </r>
  <r>
    <s v="Audubon County"/>
    <s v="Iowa"/>
    <n v="2011"/>
    <n v="6140"/>
    <n v="3030"/>
    <n v="3110"/>
    <n v="411.38"/>
    <n v="822.76"/>
    <n v="749.08"/>
    <n v="620.1400000000001"/>
    <n v="798.2"/>
    <n v="816.62"/>
    <n v="755.22"/>
    <n v="632.42000000000007"/>
    <n v="374.53999999999996"/>
    <n v="159.63999999999999"/>
    <x v="128"/>
    <s v="Iowa, 2011"/>
  </r>
  <r>
    <s v="Mitchell County"/>
    <s v="Georgia"/>
    <n v="2011"/>
    <n v="23677"/>
    <n v="12282"/>
    <n v="11395"/>
    <n v="1728.421"/>
    <n v="3243.7489999999998"/>
    <n v="3149.0410000000002"/>
    <n v="3101.6869999999999"/>
    <n v="3314.7799999999997"/>
    <n v="3433.165"/>
    <n v="2628.1469999999999"/>
    <n v="1752.098"/>
    <n v="876.04899999999998"/>
    <n v="426.18599999999998"/>
    <x v="130"/>
    <s v="Georgia, 2011"/>
  </r>
  <r>
    <s v="Cherokee County"/>
    <s v="North Carolina"/>
    <n v="2011"/>
    <n v="26203"/>
    <n v="13148"/>
    <n v="13055"/>
    <n v="1467.3679999999999"/>
    <n v="3380.1869999999999"/>
    <n v="3406.3900000000003"/>
    <n v="2987.1419999999998"/>
    <n v="3537.4049999999997"/>
    <n v="4349.6980000000003"/>
    <n v="3589.8109999999997"/>
    <n v="2070.0370000000003"/>
    <n v="1205.338"/>
    <n v="235.827"/>
    <x v="132"/>
    <s v="North Carolina, 2011"/>
  </r>
  <r>
    <s v="Montgomery County"/>
    <s v="Georgia"/>
    <n v="2011"/>
    <n v="9121"/>
    <n v="4739"/>
    <n v="4382"/>
    <n v="519.89700000000005"/>
    <n v="1121.883"/>
    <n v="1650.9009999999998"/>
    <n v="1176.6089999999999"/>
    <n v="1140.125"/>
    <n v="1276.94"/>
    <n v="1076.278"/>
    <n v="757.04299999999989"/>
    <n v="291.87199999999996"/>
    <n v="100.331"/>
    <x v="130"/>
    <s v="Georgia, 2011"/>
  </r>
  <r>
    <s v="Morgan County"/>
    <s v="Georgia"/>
    <n v="2011"/>
    <n v="17876"/>
    <n v="8626"/>
    <n v="9250"/>
    <n v="983.18"/>
    <n v="2538.3919999999998"/>
    <n v="2019.9879999999998"/>
    <n v="2091.4920000000002"/>
    <n v="2323.88"/>
    <n v="2770.7799999999997"/>
    <n v="2431.136"/>
    <n v="1573.088"/>
    <n v="768.66800000000001"/>
    <n v="375.39600000000002"/>
    <x v="130"/>
    <s v="Georgia, 2011"/>
  </r>
  <r>
    <s v="Murray County"/>
    <s v="Georgia"/>
    <n v="2011"/>
    <n v="39800"/>
    <n v="19672"/>
    <n v="20128"/>
    <n v="2865.6"/>
    <n v="6089.4"/>
    <n v="5253.6"/>
    <n v="5213.7999999999993"/>
    <n v="6288.4"/>
    <n v="5572"/>
    <n v="4258.6000000000004"/>
    <n v="2626.8"/>
    <n v="1233.8000000000002"/>
    <n v="318.39999999999998"/>
    <x v="130"/>
    <s v="Georgia, 2011"/>
  </r>
  <r>
    <s v="Muscogee County"/>
    <s v="Georgia"/>
    <n v="2011"/>
    <n v="188548"/>
    <n v="90382"/>
    <n v="98166"/>
    <n v="13952.552"/>
    <n v="26208.171999999999"/>
    <n v="31487.516"/>
    <n v="26208.171999999999"/>
    <n v="23757.048000000003"/>
    <n v="25453.98"/>
    <n v="19608.991999999998"/>
    <n v="11501.428"/>
    <n v="7919.0159999999996"/>
    <n v="2639.672"/>
    <x v="130"/>
    <s v="Georgia, 2011"/>
  </r>
  <r>
    <s v="Newton County"/>
    <s v="Georgia"/>
    <n v="2011"/>
    <n v="98864"/>
    <n v="47096"/>
    <n v="51768"/>
    <n v="7612.5280000000002"/>
    <n v="16015.967999999999"/>
    <n v="13643.232"/>
    <n v="13148.912"/>
    <n v="15620.511999999999"/>
    <n v="13050.047999999999"/>
    <n v="10182.991999999998"/>
    <n v="5734.1120000000001"/>
    <n v="2768.192"/>
    <n v="889.77599999999995"/>
    <x v="130"/>
    <s v="Georgia, 2011"/>
  </r>
  <r>
    <s v="Oconee County"/>
    <s v="Georgia"/>
    <n v="2011"/>
    <n v="32246"/>
    <n v="15875"/>
    <n v="16371"/>
    <n v="1902.5139999999999"/>
    <n v="5385.0820000000003"/>
    <n v="4353.21"/>
    <n v="2837.6480000000001"/>
    <n v="4998.13"/>
    <n v="5320.59"/>
    <n v="4030.75"/>
    <n v="2063.7440000000001"/>
    <n v="999.62599999999998"/>
    <n v="386.952"/>
    <x v="130"/>
    <s v="Georgia, 2011"/>
  </r>
  <r>
    <s v="Oglethorpe County"/>
    <s v="Georgia"/>
    <n v="2011"/>
    <n v="14686"/>
    <n v="7354"/>
    <n v="7332"/>
    <n v="778.35799999999995"/>
    <n v="2114.7840000000001"/>
    <n v="1835.75"/>
    <n v="1659.518"/>
    <n v="1894.4940000000001"/>
    <n v="2481.9340000000002"/>
    <n v="1938.5519999999999"/>
    <n v="1292.3679999999999"/>
    <n v="558.06799999999998"/>
    <n v="132.17400000000001"/>
    <x v="130"/>
    <s v="Georgia, 2011"/>
  </r>
  <r>
    <s v="Paulding County"/>
    <s v="Georgia"/>
    <n v="2011"/>
    <n v="139067"/>
    <n v="68066"/>
    <n v="71001"/>
    <n v="11125.36"/>
    <n v="24058.591"/>
    <n v="17939.643"/>
    <n v="19608.447"/>
    <n v="24892.993000000002"/>
    <n v="19608.447"/>
    <n v="12098.829000000002"/>
    <n v="6397.0820000000003"/>
    <n v="2781.34"/>
    <n v="834.40200000000004"/>
    <x v="130"/>
    <s v="Georgia, 2011"/>
  </r>
  <r>
    <s v="Peach County"/>
    <s v="Georgia"/>
    <n v="2011"/>
    <n v="27349"/>
    <n v="13229"/>
    <n v="14120"/>
    <n v="1750.336"/>
    <n v="3473.3230000000003"/>
    <n v="5770.6389999999992"/>
    <n v="2953.692"/>
    <n v="3363.9269999999997"/>
    <n v="3938.2560000000003"/>
    <n v="3063.0879999999997"/>
    <n v="1887.0810000000001"/>
    <n v="847.81899999999996"/>
    <n v="355.53699999999998"/>
    <x v="130"/>
    <s v="Georgia, 2011"/>
  </r>
  <r>
    <s v="Pickens County"/>
    <s v="Georgia"/>
    <n v="2011"/>
    <n v="29406"/>
    <n v="14565"/>
    <n v="14841"/>
    <n v="1705.548"/>
    <n v="3852.1859999999997"/>
    <n v="3175.848"/>
    <n v="3087.63"/>
    <n v="4293.2759999999998"/>
    <n v="4234.4639999999999"/>
    <n v="4410.8999999999996"/>
    <n v="2999.4120000000003"/>
    <n v="1146.8340000000001"/>
    <n v="529.30799999999999"/>
    <x v="130"/>
    <s v="Georgia, 2011"/>
  </r>
  <r>
    <s v="Pike County"/>
    <s v="Georgia"/>
    <n v="2011"/>
    <n v="17646"/>
    <n v="8634"/>
    <n v="9012"/>
    <n v="1041.114"/>
    <n v="2893.944"/>
    <n v="2188.1040000000003"/>
    <n v="1976.3520000000001"/>
    <n v="2664.5460000000003"/>
    <n v="2611.6080000000002"/>
    <n v="2099.8739999999998"/>
    <n v="1323.45"/>
    <n v="635.25599999999997"/>
    <n v="194.10599999999999"/>
    <x v="130"/>
    <s v="Georgia, 2011"/>
  </r>
  <r>
    <s v="Polk County"/>
    <s v="Georgia"/>
    <n v="2011"/>
    <n v="41233"/>
    <n v="20376"/>
    <n v="20857"/>
    <n v="3257.4070000000002"/>
    <n v="5978.7849999999999"/>
    <n v="5566.4549999999999"/>
    <n v="5030.4259999999995"/>
    <n v="5360.29"/>
    <n v="5855.0860000000002"/>
    <n v="4494.3969999999999"/>
    <n v="3174.9409999999998"/>
    <n v="1773.0189999999998"/>
    <n v="659.72799999999995"/>
    <x v="130"/>
    <s v="Georgia, 2011"/>
  </r>
  <r>
    <s v="Pulaski County"/>
    <s v="Georgia"/>
    <n v="2011"/>
    <n v="11732"/>
    <n v="5159"/>
    <n v="6573"/>
    <n v="668.72400000000005"/>
    <n v="1255.3240000000001"/>
    <n v="1161.4680000000001"/>
    <n v="1712.8719999999998"/>
    <n v="1536.8919999999998"/>
    <n v="2029.636"/>
    <n v="1959.2440000000001"/>
    <n v="750.84799999999996"/>
    <n v="469.28"/>
    <n v="164.24799999999999"/>
    <x v="130"/>
    <s v="Georgia, 2011"/>
  </r>
  <r>
    <s v="Putnam County"/>
    <s v="Georgia"/>
    <n v="2011"/>
    <n v="21128"/>
    <n v="10480"/>
    <n v="10648"/>
    <n v="1162.04"/>
    <n v="2429.7200000000003"/>
    <n v="2514.232"/>
    <n v="2112.8000000000002"/>
    <n v="2535.3599999999997"/>
    <n v="3295.9679999999998"/>
    <n v="3401.6080000000002"/>
    <n v="2450.848"/>
    <n v="993.01599999999996"/>
    <n v="274.66399999999999"/>
    <x v="130"/>
    <s v="Georgia, 2011"/>
  </r>
  <r>
    <s v="Quitman County"/>
    <s v="Georgia"/>
    <n v="2011"/>
    <n v="2489"/>
    <n v="1103"/>
    <n v="1386"/>
    <n v="196.631"/>
    <n v="261.34499999999997"/>
    <n v="462.95400000000001"/>
    <n v="159.29599999999999"/>
    <n v="313.61400000000003"/>
    <n v="271.30099999999999"/>
    <n v="340.99300000000005"/>
    <n v="253.87799999999999"/>
    <n v="174.23000000000002"/>
    <n v="54.758000000000003"/>
    <x v="130"/>
    <s v="Georgia, 2011"/>
  </r>
  <r>
    <s v="Rabun County"/>
    <s v="Georgia"/>
    <n v="2011"/>
    <n v="16302"/>
    <n v="7971"/>
    <n v="8331"/>
    <n v="815.1"/>
    <n v="1874.73"/>
    <n v="1711.71"/>
    <n v="1760.616"/>
    <n v="1891.0320000000002"/>
    <n v="2282.2799999999997"/>
    <n v="2592.018"/>
    <n v="1939.9380000000001"/>
    <n v="1108.5360000000001"/>
    <n v="326.04000000000002"/>
    <x v="130"/>
    <s v="Georgia, 2011"/>
  </r>
  <r>
    <s v="Randolph County"/>
    <s v="Georgia"/>
    <n v="2011"/>
    <n v="7678"/>
    <n v="3468"/>
    <n v="4210"/>
    <n v="499.07"/>
    <n v="913.68200000000002"/>
    <n v="1074.92"/>
    <n v="913.68200000000002"/>
    <n v="760.12200000000007"/>
    <n v="1151.7"/>
    <n v="975.10599999999999"/>
    <n v="698.69799999999998"/>
    <n v="499.07000000000005"/>
    <n v="214.98400000000001"/>
    <x v="130"/>
    <s v="Georgia, 2011"/>
  </r>
  <r>
    <s v="Richmond County"/>
    <s v="Georgia"/>
    <n v="2011"/>
    <n v="199100"/>
    <n v="96274"/>
    <n v="102826"/>
    <n v="14733.4"/>
    <n v="26082.1"/>
    <n v="33448.800000000003"/>
    <n v="29267.699999999997"/>
    <n v="23692.9"/>
    <n v="27475.8"/>
    <n v="21701.9"/>
    <n v="12543.3"/>
    <n v="7366.7000000000007"/>
    <n v="2389.1999999999998"/>
    <x v="130"/>
    <s v="Georgia, 2011"/>
  </r>
  <r>
    <s v="Rockdale County"/>
    <s v="Georgia"/>
    <n v="2011"/>
    <n v="84303"/>
    <n v="40135"/>
    <n v="44168"/>
    <n v="5732.6040000000003"/>
    <n v="12645.45"/>
    <n v="11971.026"/>
    <n v="9694.8450000000012"/>
    <n v="12645.45"/>
    <n v="12729.753000000001"/>
    <n v="9947.7540000000008"/>
    <n v="5142.4830000000002"/>
    <n v="2866.3020000000001"/>
    <n v="843.03"/>
    <x v="130"/>
    <s v="Georgia, 2011"/>
  </r>
  <r>
    <s v="Schley County"/>
    <s v="Georgia"/>
    <n v="2011"/>
    <n v="4885"/>
    <n v="2303"/>
    <n v="2582"/>
    <n v="297.98500000000001"/>
    <n v="786.48500000000001"/>
    <n v="688.78499999999997"/>
    <n v="424.995"/>
    <n v="835.33500000000004"/>
    <n v="830.45"/>
    <n v="498.27"/>
    <n v="351.72"/>
    <n v="117.24000000000001"/>
    <n v="48.85"/>
    <x v="130"/>
    <s v="Georgia, 2011"/>
  </r>
  <r>
    <s v="Screven County"/>
    <s v="Georgia"/>
    <n v="2011"/>
    <n v="14697"/>
    <n v="7040"/>
    <n v="7657"/>
    <n v="970.00199999999995"/>
    <n v="1940.0039999999999"/>
    <n v="2307.4290000000001"/>
    <n v="1484.3969999999999"/>
    <n v="1763.64"/>
    <n v="2131.0650000000001"/>
    <n v="1954.701"/>
    <n v="1234.548"/>
    <n v="676.06200000000001"/>
    <n v="249.84899999999999"/>
    <x v="130"/>
    <s v="Georgia, 2011"/>
  </r>
  <r>
    <s v="Seminole County"/>
    <s v="Georgia"/>
    <n v="2011"/>
    <n v="8784"/>
    <n v="4120"/>
    <n v="4664"/>
    <n v="474.33600000000001"/>
    <n v="1247.328"/>
    <n v="1115.568"/>
    <n v="729.072"/>
    <n v="1010.1600000000001"/>
    <n v="1370.3040000000001"/>
    <n v="1220.9760000000001"/>
    <n v="922.31999999999994"/>
    <n v="456.76800000000003"/>
    <n v="237.16800000000001"/>
    <x v="130"/>
    <s v="Georgia, 2011"/>
  </r>
  <r>
    <s v="Spalding County"/>
    <s v="Georgia"/>
    <n v="2011"/>
    <n v="63713"/>
    <n v="30773"/>
    <n v="32940"/>
    <n v="4714.7619999999997"/>
    <n v="8856.107"/>
    <n v="8473.8289999999997"/>
    <n v="8346.4030000000002"/>
    <n v="8601.255000000001"/>
    <n v="8983.5329999999994"/>
    <n v="7454.4210000000003"/>
    <n v="4778.4750000000004"/>
    <n v="2612.2330000000002"/>
    <n v="828.26900000000001"/>
    <x v="130"/>
    <s v="Georgia, 2011"/>
  </r>
  <r>
    <s v="Stephens County"/>
    <s v="Georgia"/>
    <n v="2011"/>
    <n v="25964"/>
    <n v="12412"/>
    <n v="13552"/>
    <n v="1609.768"/>
    <n v="3505.1400000000003"/>
    <n v="3531.1040000000003"/>
    <n v="2596.4"/>
    <n v="3375.3199999999997"/>
    <n v="3583.0320000000002"/>
    <n v="3557.0680000000002"/>
    <n v="2388.6880000000001"/>
    <n v="1220.308"/>
    <n v="597.17200000000003"/>
    <x v="130"/>
    <s v="Georgia, 2011"/>
  </r>
  <r>
    <s v="Warren County"/>
    <s v="Georgia"/>
    <n v="2011"/>
    <n v="5887"/>
    <n v="3092"/>
    <n v="2795"/>
    <n v="312.01100000000002"/>
    <n v="712.327"/>
    <n v="765.31"/>
    <n v="594.58699999999999"/>
    <n v="859.50199999999995"/>
    <n v="888.9369999999999"/>
    <n v="706.44"/>
    <n v="523.94299999999998"/>
    <n v="294.35000000000002"/>
    <n v="229.59299999999999"/>
    <x v="130"/>
    <s v="Georgia, 2011"/>
  </r>
  <r>
    <s v="Sumter County"/>
    <s v="Georgia"/>
    <n v="2011"/>
    <n v="32825"/>
    <n v="15644"/>
    <n v="17181"/>
    <n v="2297.75"/>
    <n v="4661.1499999999996"/>
    <n v="5810.0249999999996"/>
    <n v="4070.3"/>
    <n v="3906.1750000000002"/>
    <n v="4234.4250000000002"/>
    <n v="3709.2249999999999"/>
    <n v="2166.4499999999998"/>
    <n v="1148.875"/>
    <n v="754.97500000000002"/>
    <x v="130"/>
    <s v="Georgia, 2011"/>
  </r>
  <r>
    <s v="Talbot County"/>
    <s v="Georgia"/>
    <n v="2011"/>
    <n v="6879"/>
    <n v="3257"/>
    <n v="3622"/>
    <n v="385.22399999999999"/>
    <n v="825.48"/>
    <n v="736.053"/>
    <n v="653.505"/>
    <n v="949.30199999999991"/>
    <n v="1128.1559999999999"/>
    <n v="1114.3980000000001"/>
    <n v="522.80400000000009"/>
    <n v="495.28800000000001"/>
    <n v="68.790000000000006"/>
    <x v="130"/>
    <s v="Georgia, 2011"/>
  </r>
  <r>
    <s v="Taliaferro County"/>
    <s v="Georgia"/>
    <n v="2011"/>
    <n v="1791"/>
    <n v="858"/>
    <n v="933"/>
    <n v="100.29600000000001"/>
    <n v="137.90699999999998"/>
    <n v="324.17100000000005"/>
    <n v="207.75600000000003"/>
    <n v="220.29300000000001"/>
    <n v="222.084"/>
    <n v="227.45699999999999"/>
    <n v="222.084"/>
    <n v="96.713999999999999"/>
    <n v="32.238"/>
    <x v="130"/>
    <s v="Georgia, 2011"/>
  </r>
  <r>
    <s v="Tattnall County"/>
    <s v="Georgia"/>
    <n v="2011"/>
    <n v="24720"/>
    <n v="14316"/>
    <n v="10404"/>
    <n v="1532.64"/>
    <n v="2892.24"/>
    <n v="3436.08"/>
    <n v="4103.5200000000004"/>
    <n v="3559.6800000000003"/>
    <n v="3633.84"/>
    <n v="2620.3200000000002"/>
    <n v="1730.4"/>
    <n v="889.92000000000007"/>
    <n v="271.92"/>
    <x v="130"/>
    <s v="Georgia, 2011"/>
  </r>
  <r>
    <s v="Taylor County"/>
    <s v="Georgia"/>
    <n v="2011"/>
    <n v="8794"/>
    <n v="4355"/>
    <n v="4439"/>
    <n v="571.61"/>
    <n v="1195.9839999999999"/>
    <n v="1143.22"/>
    <n v="1028.8980000000001"/>
    <n v="1152.0139999999999"/>
    <n v="1327.894"/>
    <n v="1099.25"/>
    <n v="738.69600000000003"/>
    <n v="325.37799999999999"/>
    <n v="211.05600000000001"/>
    <x v="130"/>
    <s v="Georgia, 2011"/>
  </r>
  <r>
    <s v="Telfair County"/>
    <s v="Georgia"/>
    <n v="2011"/>
    <n v="16177"/>
    <n v="9223"/>
    <n v="6954"/>
    <n v="922.08900000000006"/>
    <n v="1698.585"/>
    <n v="2200.0720000000001"/>
    <n v="2200.0720000000001"/>
    <n v="2653.0279999999998"/>
    <n v="2361.8419999999996"/>
    <n v="1941.2400000000002"/>
    <n v="1180.9209999999998"/>
    <n v="679.43399999999997"/>
    <n v="339.71699999999998"/>
    <x v="130"/>
    <s v="Georgia, 2011"/>
  </r>
  <r>
    <s v="Terrell County"/>
    <s v="Georgia"/>
    <n v="2011"/>
    <n v="9530"/>
    <n v="4652"/>
    <n v="4878"/>
    <n v="695.69"/>
    <n v="1286.55"/>
    <n v="1353.26"/>
    <n v="991.12"/>
    <n v="1134.07"/>
    <n v="1429.5"/>
    <n v="1238.9000000000001"/>
    <n v="819.57999999999993"/>
    <n v="333.54999999999995"/>
    <n v="238.25"/>
    <x v="130"/>
    <s v="Georgia, 2011"/>
  </r>
  <r>
    <s v="Thomas County"/>
    <s v="Georgia"/>
    <n v="2011"/>
    <n v="44609"/>
    <n v="21236"/>
    <n v="23373"/>
    <n v="2944.194"/>
    <n v="6289.8690000000006"/>
    <n v="5620.7340000000004"/>
    <n v="4996.2080000000005"/>
    <n v="5799.17"/>
    <n v="6646.741"/>
    <n v="5531.5159999999996"/>
    <n v="3702.5469999999996"/>
    <n v="2096.623"/>
    <n v="892.18"/>
    <x v="130"/>
    <s v="Georgia, 2011"/>
  </r>
  <r>
    <s v="Tift County"/>
    <s v="Georgia"/>
    <n v="2011"/>
    <n v="40204"/>
    <n v="19340"/>
    <n v="20864"/>
    <n v="2975.096"/>
    <n v="5708.9680000000008"/>
    <n v="6633.66"/>
    <n v="5146.1120000000001"/>
    <n v="4985.2960000000003"/>
    <n v="5387.3360000000002"/>
    <n v="4261.6239999999998"/>
    <n v="2975.096"/>
    <n v="1648.364"/>
    <n v="522.65200000000004"/>
    <x v="130"/>
    <s v="Georgia, 2011"/>
  </r>
  <r>
    <s v="Toombs County"/>
    <s v="Georgia"/>
    <n v="2011"/>
    <n v="27269"/>
    <n v="12828"/>
    <n v="14441"/>
    <n v="2290.596"/>
    <n v="4117.6190000000006"/>
    <n v="3599.5079999999998"/>
    <n v="3626.777"/>
    <n v="3299.549"/>
    <n v="3735.8530000000001"/>
    <n v="2999.59"/>
    <n v="2017.9059999999999"/>
    <n v="1090.76"/>
    <n v="545.38"/>
    <x v="130"/>
    <s v="Georgia, 2011"/>
  </r>
  <r>
    <s v="Towns County"/>
    <s v="Georgia"/>
    <n v="2011"/>
    <n v="10502"/>
    <n v="5015"/>
    <n v="5487"/>
    <n v="420.08"/>
    <n v="945.18000000000006"/>
    <n v="1354.758"/>
    <n v="766.64599999999996"/>
    <n v="1081.7059999999999"/>
    <n v="1270.742"/>
    <n v="1680.3200000000002"/>
    <n v="1711.826"/>
    <n v="903.17200000000003"/>
    <n v="367.57"/>
    <x v="130"/>
    <s v="Georgia, 2011"/>
  </r>
  <r>
    <s v="Treutlen County"/>
    <s v="Georgia"/>
    <n v="2011"/>
    <n v="6846"/>
    <n v="3489"/>
    <n v="3357"/>
    <n v="492.91199999999998"/>
    <n v="972.13200000000006"/>
    <n v="718.83"/>
    <n v="931.05600000000004"/>
    <n v="1156.9739999999999"/>
    <n v="828.36599999999999"/>
    <n v="842.05799999999999"/>
    <n v="472.37400000000002"/>
    <n v="308.07"/>
    <n v="116.38200000000001"/>
    <x v="130"/>
    <s v="Georgia, 2011"/>
  </r>
  <r>
    <s v="Troup County"/>
    <s v="Georgia"/>
    <n v="2011"/>
    <n v="66422"/>
    <n v="31944"/>
    <n v="34478"/>
    <n v="4715.9620000000004"/>
    <n v="9963.2999999999993"/>
    <n v="9631.1899999999987"/>
    <n v="8103.4840000000004"/>
    <n v="8767.7040000000015"/>
    <n v="9564.768"/>
    <n v="7638.5300000000007"/>
    <n v="4317.43"/>
    <n v="2590.4580000000001"/>
    <n v="1129.174"/>
    <x v="130"/>
    <s v="Georgia, 2011"/>
  </r>
  <r>
    <s v="Turner County"/>
    <s v="Georgia"/>
    <n v="2011"/>
    <n v="8973"/>
    <n v="4438"/>
    <n v="4535"/>
    <n v="646.05600000000004"/>
    <n v="1354.9229999999998"/>
    <n v="1184.4359999999999"/>
    <n v="1049.8409999999999"/>
    <n v="1220.328"/>
    <n v="1085.7329999999999"/>
    <n v="1130.598"/>
    <n v="717.83999999999992"/>
    <n v="385.839"/>
    <n v="206.37899999999999"/>
    <x v="130"/>
    <s v="Georgia, 2011"/>
  </r>
  <r>
    <s v="Twiggs County"/>
    <s v="Georgia"/>
    <n v="2011"/>
    <n v="9200"/>
    <n v="4501"/>
    <n v="4699"/>
    <n v="377.2"/>
    <n v="1205.2"/>
    <n v="1370.8000000000002"/>
    <n v="837.2"/>
    <n v="1122.4000000000001"/>
    <n v="1527.1999999999998"/>
    <n v="1370.8000000000002"/>
    <n v="892.40000000000009"/>
    <n v="358.8"/>
    <n v="165.6"/>
    <x v="130"/>
    <s v="Georgia, 2011"/>
  </r>
  <r>
    <s v="Union County"/>
    <s v="Georgia"/>
    <n v="2011"/>
    <n v="21217"/>
    <n v="10355"/>
    <n v="10862"/>
    <n v="869.89700000000005"/>
    <n v="2270.2190000000001"/>
    <n v="1867.096"/>
    <n v="1845.8789999999999"/>
    <n v="2291.4360000000001"/>
    <n v="2991.5969999999998"/>
    <n v="3649.3240000000001"/>
    <n v="3288.6350000000002"/>
    <n v="1633.7089999999998"/>
    <n v="509.20800000000003"/>
    <x v="130"/>
    <s v="Georgia, 2011"/>
  </r>
  <r>
    <s v="Upson County"/>
    <s v="Georgia"/>
    <n v="2011"/>
    <n v="27235"/>
    <n v="12955"/>
    <n v="14280"/>
    <n v="1715.8050000000001"/>
    <n v="3595.0200000000004"/>
    <n v="3703.96"/>
    <n v="2941.38"/>
    <n v="3513.3150000000001"/>
    <n v="4085.25"/>
    <n v="3486.08"/>
    <n v="2396.6799999999998"/>
    <n v="1334.5149999999999"/>
    <n v="462.995"/>
    <x v="130"/>
    <s v="Georgia, 2011"/>
  </r>
  <r>
    <s v="Walker County"/>
    <s v="Georgia"/>
    <n v="2011"/>
    <n v="68370"/>
    <n v="33405"/>
    <n v="34965"/>
    <n v="4170.57"/>
    <n v="9229.9500000000007"/>
    <n v="8204.4"/>
    <n v="8409.51"/>
    <n v="9366.6899999999987"/>
    <n v="10118.76"/>
    <n v="8682.99"/>
    <n v="5811.45"/>
    <n v="3350.13"/>
    <n v="957.18"/>
    <x v="130"/>
    <s v="Georgia, 2011"/>
  </r>
  <r>
    <s v="Walton County"/>
    <s v="Georgia"/>
    <n v="2011"/>
    <n v="83003"/>
    <n v="40574"/>
    <n v="42429"/>
    <n v="5893.2129999999997"/>
    <n v="12616.456"/>
    <n v="10375.375"/>
    <n v="10043.362999999999"/>
    <n v="12533.453000000001"/>
    <n v="12118.438"/>
    <n v="9711.3509999999987"/>
    <n v="5644.2039999999997"/>
    <n v="2988.1080000000002"/>
    <n v="996.03599999999994"/>
    <x v="130"/>
    <s v="Georgia, 2011"/>
  </r>
  <r>
    <s v="Ware County"/>
    <s v="Georgia"/>
    <n v="2011"/>
    <n v="36181"/>
    <n v="17940"/>
    <n v="18241"/>
    <n v="2460.308"/>
    <n v="4703.53"/>
    <n v="4920.616"/>
    <n v="4594.9870000000001"/>
    <n v="4631.1679999999997"/>
    <n v="5029.1589999999997"/>
    <n v="4341.7199999999993"/>
    <n v="2858.299"/>
    <n v="1989.9549999999999"/>
    <n v="687.43899999999996"/>
    <x v="130"/>
    <s v="Georgia, 2011"/>
  </r>
  <r>
    <s v="Washington County"/>
    <s v="Georgia"/>
    <n v="2011"/>
    <n v="21175"/>
    <n v="10640"/>
    <n v="10535"/>
    <n v="1397.55"/>
    <n v="2689.2250000000004"/>
    <n v="2922.15"/>
    <n v="2646.875"/>
    <n v="2773.9250000000002"/>
    <n v="3345.6499999999996"/>
    <n v="2541"/>
    <n v="1588.125"/>
    <n v="952.875"/>
    <n v="359.97500000000002"/>
    <x v="130"/>
    <s v="Georgia, 2011"/>
  </r>
  <r>
    <s v="Wayne County"/>
    <s v="Georgia"/>
    <n v="2011"/>
    <n v="29988"/>
    <n v="15662"/>
    <n v="14326"/>
    <n v="2099.16"/>
    <n v="4198.32"/>
    <n v="3748.5"/>
    <n v="3928.4279999999999"/>
    <n v="4318.2719999999999"/>
    <n v="4438.2240000000002"/>
    <n v="3478.6080000000002"/>
    <n v="2249.1"/>
    <n v="1169.5319999999999"/>
    <n v="389.84399999999999"/>
    <x v="130"/>
    <s v="Georgia, 2011"/>
  </r>
  <r>
    <s v="Webster County"/>
    <s v="Georgia"/>
    <n v="2011"/>
    <n v="2760"/>
    <n v="1297"/>
    <n v="1463"/>
    <n v="60.72"/>
    <n v="311.88"/>
    <n v="223.56"/>
    <n v="270.48"/>
    <n v="427.79999999999995"/>
    <n v="389.15999999999997"/>
    <n v="510.6"/>
    <n v="394.67999999999995"/>
    <n v="124.2"/>
    <n v="46.92"/>
    <x v="130"/>
    <s v="Georgia, 2011"/>
  </r>
  <r>
    <s v="Wheeler County"/>
    <s v="Georgia"/>
    <n v="2011"/>
    <n v="7354"/>
    <n v="4904"/>
    <n v="2450"/>
    <n v="316.22199999999998"/>
    <n v="713.33799999999997"/>
    <n v="1095.7460000000001"/>
    <n v="1411.9679999999998"/>
    <n v="1014.8520000000001"/>
    <n v="1007.498"/>
    <n v="948.66600000000005"/>
    <n v="536.84199999999998"/>
    <n v="250.036"/>
    <n v="73.540000000000006"/>
    <x v="130"/>
    <s v="Georgia, 2011"/>
  </r>
  <r>
    <s v="White County"/>
    <s v="Georgia"/>
    <n v="2011"/>
    <n v="26840"/>
    <n v="13400"/>
    <n v="13440"/>
    <n v="1583.56"/>
    <n v="3220.8"/>
    <n v="3462.36"/>
    <n v="2657.16"/>
    <n v="3516.04"/>
    <n v="3972.3199999999997"/>
    <n v="3838.12"/>
    <n v="2791.36"/>
    <n v="1422.52"/>
    <n v="429.44"/>
    <x v="130"/>
    <s v="Georgia, 2011"/>
  </r>
  <r>
    <s v="Whitfield County"/>
    <s v="Georgia"/>
    <n v="2011"/>
    <n v="101234"/>
    <n v="50552"/>
    <n v="50682"/>
    <n v="8402.4220000000005"/>
    <n v="16096.206"/>
    <n v="14273.993999999999"/>
    <n v="13767.824000000001"/>
    <n v="14375.227999999999"/>
    <n v="13261.654"/>
    <n v="10427.102000000001"/>
    <n v="6175.2739999999994"/>
    <n v="3441.9560000000001"/>
    <n v="1316.0419999999999"/>
    <x v="130"/>
    <s v="Georgia, 2011"/>
  </r>
  <r>
    <s v="Wilcox County"/>
    <s v="Georgia"/>
    <n v="2011"/>
    <n v="9131"/>
    <n v="5302"/>
    <n v="3829"/>
    <n v="502.20499999999998"/>
    <n v="986.14799999999991"/>
    <n v="1187.03"/>
    <n v="1351.3879999999999"/>
    <n v="1369.65"/>
    <n v="1305.7329999999999"/>
    <n v="1104.8510000000001"/>
    <n v="693.95600000000002"/>
    <n v="401.76400000000001"/>
    <n v="228.27500000000001"/>
    <x v="130"/>
    <s v="Georgia, 2011"/>
  </r>
  <r>
    <s v="Wilkes County"/>
    <s v="Georgia"/>
    <n v="2011"/>
    <n v="10485"/>
    <n v="5052"/>
    <n v="5433"/>
    <n v="482.31"/>
    <n v="1373.5350000000001"/>
    <n v="1205.7750000000001"/>
    <n v="1163.835"/>
    <n v="1331.595"/>
    <n v="1436.4449999999999"/>
    <n v="1530.81"/>
    <n v="1100.9250000000002"/>
    <n v="545.22"/>
    <n v="314.55"/>
    <x v="130"/>
    <s v="Georgia, 2011"/>
  </r>
  <r>
    <s v="Wilkinson County"/>
    <s v="Georgia"/>
    <n v="2011"/>
    <n v="9617"/>
    <n v="4580"/>
    <n v="5037"/>
    <n v="663.57299999999998"/>
    <n v="1346.38"/>
    <n v="1230.9760000000001"/>
    <n v="923.23199999999997"/>
    <n v="1250.21"/>
    <n v="1481.018"/>
    <n v="1240.5930000000001"/>
    <n v="875.14699999999993"/>
    <n v="423.14800000000002"/>
    <n v="173.10599999999999"/>
    <x v="130"/>
    <s v="Georgia, 2011"/>
  </r>
  <r>
    <s v="Worth County"/>
    <s v="Georgia"/>
    <n v="2011"/>
    <n v="21741"/>
    <n v="10433"/>
    <n v="11308"/>
    <n v="1500.1289999999999"/>
    <n v="2935.0349999999999"/>
    <n v="3021.9989999999998"/>
    <n v="2282.8050000000003"/>
    <n v="2848.0709999999999"/>
    <n v="3217.6680000000001"/>
    <n v="2848.0709999999999"/>
    <n v="1869.7260000000001"/>
    <n v="782.67599999999993"/>
    <n v="413.07900000000001"/>
    <x v="130"/>
    <s v="Georgia, 2011"/>
  </r>
  <r>
    <s v="Hawaii County"/>
    <s v="Hawaii"/>
    <n v="2011"/>
    <n v="182997"/>
    <n v="91760"/>
    <n v="91237"/>
    <n v="11711.808000000001"/>
    <n v="22691.628000000001"/>
    <n v="23057.622000000003"/>
    <n v="21959.64"/>
    <n v="21593.646000000001"/>
    <n v="27815.544000000002"/>
    <n v="28181.538"/>
    <n v="14273.766"/>
    <n v="8234.8649999999998"/>
    <n v="3659.94"/>
    <x v="133"/>
    <s v="Hawaii, 2011"/>
  </r>
  <r>
    <s v="Honolulu County"/>
    <s v="Hawaii"/>
    <n v="2011"/>
    <n v="944287"/>
    <n v="472503"/>
    <n v="471784"/>
    <n v="61378.654999999999"/>
    <n v="113314.44"/>
    <n v="133144.467"/>
    <n v="133144.467"/>
    <n v="126534.458"/>
    <n v="130311.606"/>
    <n v="111425.86600000001"/>
    <n v="67988.664000000004"/>
    <n v="48158.637000000002"/>
    <n v="20774.313999999998"/>
    <x v="133"/>
    <s v="Hawaii, 2011"/>
  </r>
  <r>
    <s v="Kalawao County"/>
    <s v="Hawaii"/>
    <n v="2011"/>
    <n v="57"/>
    <n v="35"/>
    <n v="22"/>
    <n v="0"/>
    <n v="0"/>
    <n v="0"/>
    <n v="5.016"/>
    <n v="7.0110000000000001"/>
    <n v="4.0469999999999997"/>
    <n v="16.986000000000001"/>
    <n v="7.0110000000000001"/>
    <n v="17.042999999999999"/>
    <n v="0"/>
    <x v="133"/>
    <s v="Hawaii, 2011"/>
  </r>
  <r>
    <s v="Kauai County"/>
    <s v="Hawaii"/>
    <n v="2011"/>
    <n v="66306"/>
    <n v="33379"/>
    <n v="32927"/>
    <n v="4243.5839999999998"/>
    <n v="8089.3320000000003"/>
    <n v="7890.4140000000007"/>
    <n v="7824.1080000000002"/>
    <n v="8288.25"/>
    <n v="10410.041999999999"/>
    <n v="9746.982"/>
    <n v="5171.8680000000004"/>
    <n v="2983.77"/>
    <n v="1591.3440000000001"/>
    <x v="133"/>
    <s v="Hawaii, 2011"/>
  </r>
  <r>
    <s v="Maui County"/>
    <s v="Hawaii"/>
    <n v="2011"/>
    <n v="152907"/>
    <n v="76892"/>
    <n v="76015"/>
    <n v="9938.9549999999999"/>
    <n v="19266.281999999999"/>
    <n v="17737.212"/>
    <n v="20336.631000000001"/>
    <n v="21254.073"/>
    <n v="24159.305999999997"/>
    <n v="21254.073"/>
    <n v="10550.582999999999"/>
    <n v="5657.5590000000002"/>
    <n v="2752.326"/>
    <x v="133"/>
    <s v="Hawaii, 2011"/>
  </r>
  <r>
    <s v="Ada County"/>
    <s v="Idaho"/>
    <n v="2011"/>
    <n v="388174"/>
    <n v="194560"/>
    <n v="193614"/>
    <n v="28336.702000000001"/>
    <n v="57837.925999999999"/>
    <n v="52015.315999999999"/>
    <n v="57837.925999999999"/>
    <n v="55897.055999999997"/>
    <n v="54344.36"/>
    <n v="41922.792000000001"/>
    <n v="21737.743999999999"/>
    <n v="12421.567999999999"/>
    <n v="5822.61"/>
    <x v="117"/>
    <s v="Idaho, 2011"/>
  </r>
  <r>
    <s v="Adams County"/>
    <s v="Idaho"/>
    <n v="2011"/>
    <n v="3980"/>
    <n v="2058"/>
    <n v="1922"/>
    <n v="159.19999999999999"/>
    <n v="449.74"/>
    <n v="318.39999999999998"/>
    <n v="362.18"/>
    <n v="390.04"/>
    <n v="680.58"/>
    <n v="720.38"/>
    <n v="644.76"/>
    <n v="206.96"/>
    <n v="43.78"/>
    <x v="117"/>
    <s v="Idaho, 2011"/>
  </r>
  <r>
    <s v="Bannock County"/>
    <s v="Idaho"/>
    <n v="2011"/>
    <n v="81730"/>
    <n v="40588"/>
    <n v="41142"/>
    <n v="6865.32"/>
    <n v="12177.77"/>
    <n v="14057.56"/>
    <n v="11932.58"/>
    <n v="9153.76"/>
    <n v="9889.33"/>
    <n v="8663.3799999999992"/>
    <n v="4822.07"/>
    <n v="3187.4700000000003"/>
    <n v="899.03"/>
    <x v="117"/>
    <s v="Idaho, 2011"/>
  </r>
  <r>
    <s v="Bear Lake County"/>
    <s v="Idaho"/>
    <n v="2011"/>
    <n v="6013"/>
    <n v="2986"/>
    <n v="3027"/>
    <n v="396.858"/>
    <n v="962.07999999999993"/>
    <n v="703.52099999999996"/>
    <n v="625.35200000000009"/>
    <n v="607.31299999999999"/>
    <n v="865.87200000000007"/>
    <n v="775.67700000000002"/>
    <n v="583.26099999999997"/>
    <n v="348.75400000000002"/>
    <n v="162.351"/>
    <x v="117"/>
    <s v="Idaho, 2011"/>
  </r>
  <r>
    <s v="Benewah County"/>
    <s v="Idaho"/>
    <n v="2011"/>
    <n v="9293"/>
    <n v="4762"/>
    <n v="4531"/>
    <n v="576.16600000000005"/>
    <n v="1245.2620000000002"/>
    <n v="1068.6949999999999"/>
    <n v="817.78399999999999"/>
    <n v="1022.23"/>
    <n v="1486.88"/>
    <n v="1449.7080000000001"/>
    <n v="985.05799999999999"/>
    <n v="492.529"/>
    <n v="148.68799999999999"/>
    <x v="117"/>
    <s v="Idaho, 2011"/>
  </r>
  <r>
    <s v="Bingham County"/>
    <s v="Idaho"/>
    <n v="2011"/>
    <n v="45002"/>
    <n v="22460"/>
    <n v="22542"/>
    <n v="4230.1880000000001"/>
    <n v="8145.3620000000001"/>
    <n v="6390.2839999999997"/>
    <n v="5580.2479999999996"/>
    <n v="5175.2299999999996"/>
    <n v="5805.2579999999998"/>
    <n v="4635.2060000000001"/>
    <n v="2835.1260000000002"/>
    <n v="1620.0720000000001"/>
    <n v="630.02800000000002"/>
    <x v="117"/>
    <s v="Idaho, 2011"/>
  </r>
  <r>
    <s v="Blaine County"/>
    <s v="Idaho"/>
    <n v="2011"/>
    <n v="21354"/>
    <n v="11122"/>
    <n v="10232"/>
    <n v="1430.7180000000001"/>
    <n v="2797.3739999999998"/>
    <n v="2348.94"/>
    <n v="2605.1880000000001"/>
    <n v="3032.268"/>
    <n v="3694.2420000000002"/>
    <n v="3074.9760000000001"/>
    <n v="1558.8420000000001"/>
    <n v="640.61999999999989"/>
    <n v="170.83199999999999"/>
    <x v="117"/>
    <s v="Idaho, 2011"/>
  </r>
  <r>
    <s v="Boise County"/>
    <s v="Idaho"/>
    <n v="2011"/>
    <n v="7094"/>
    <n v="3706"/>
    <n v="3388"/>
    <n v="305.04199999999997"/>
    <n v="950.596"/>
    <n v="688.11799999999994"/>
    <n v="532.04999999999995"/>
    <n v="822.904"/>
    <n v="1376.2359999999999"/>
    <n v="1383.33"/>
    <n v="716.49399999999991"/>
    <n v="262.47800000000001"/>
    <n v="49.658000000000001"/>
    <x v="117"/>
    <s v="Idaho, 2011"/>
  </r>
  <r>
    <s v="Bonner County"/>
    <s v="Idaho"/>
    <n v="2011"/>
    <n v="40849"/>
    <n v="20536"/>
    <n v="20313"/>
    <n v="2124.1480000000001"/>
    <n v="5024.4269999999997"/>
    <n v="4248.2960000000003"/>
    <n v="4248.2960000000003"/>
    <n v="4575.0879999999997"/>
    <n v="6821.7829999999994"/>
    <n v="6985.1790000000001"/>
    <n v="4248.2960000000003"/>
    <n v="1960.752"/>
    <n v="653.58399999999995"/>
    <x v="117"/>
    <s v="Idaho, 2011"/>
  </r>
  <r>
    <s v="Bonneville County"/>
    <s v="Idaho"/>
    <n v="2011"/>
    <n v="102422"/>
    <n v="51051"/>
    <n v="51371"/>
    <n v="9832.5120000000006"/>
    <n v="17206.896000000001"/>
    <n v="14031.813999999998"/>
    <n v="14851.189999999999"/>
    <n v="11880.951999999999"/>
    <n v="13110.016"/>
    <n v="10447.044"/>
    <n v="5838.0540000000001"/>
    <n v="3687.192"/>
    <n v="1536.33"/>
    <x v="117"/>
    <s v="Idaho, 2011"/>
  </r>
  <r>
    <s v="Boundary County"/>
    <s v="Idaho"/>
    <n v="2011"/>
    <n v="10845"/>
    <n v="5457"/>
    <n v="5388"/>
    <n v="650.70000000000005"/>
    <n v="1518.3"/>
    <n v="1247.175"/>
    <n v="1008.585"/>
    <n v="1323.0900000000001"/>
    <n v="1594.2150000000001"/>
    <n v="1702.665"/>
    <n v="1073.655"/>
    <n v="596.47500000000002"/>
    <n v="119.295"/>
    <x v="117"/>
    <s v="Idaho, 2011"/>
  </r>
  <r>
    <s v="Butte County"/>
    <s v="Idaho"/>
    <n v="2011"/>
    <n v="2848"/>
    <n v="1363"/>
    <n v="1485"/>
    <n v="179.42400000000001"/>
    <n v="447.13599999999997"/>
    <n v="301.88800000000003"/>
    <n v="307.584"/>
    <n v="264.86399999999998"/>
    <n v="410.11199999999997"/>
    <n v="390.17599999999999"/>
    <n v="338.91199999999998"/>
    <n v="176.57599999999999"/>
    <n v="34.176000000000002"/>
    <x v="117"/>
    <s v="Idaho, 2011"/>
  </r>
  <r>
    <s v="Camas County"/>
    <s v="Idaho"/>
    <n v="2011"/>
    <n v="1235"/>
    <n v="686"/>
    <n v="549"/>
    <n v="70.394999999999996"/>
    <n v="165.49"/>
    <n v="164.255"/>
    <n v="103.74000000000001"/>
    <n v="248.23500000000001"/>
    <n v="170.43"/>
    <n v="169.19499999999999"/>
    <n v="87.685000000000002"/>
    <n v="33.344999999999999"/>
    <n v="19.760000000000002"/>
    <x v="117"/>
    <s v="Idaho, 2011"/>
  </r>
  <r>
    <s v="Canyon County"/>
    <s v="Idaho"/>
    <n v="2011"/>
    <n v="186620"/>
    <n v="92636"/>
    <n v="93984"/>
    <n v="17169.04"/>
    <n v="32658.5"/>
    <n v="26686.66"/>
    <n v="26313.42"/>
    <n v="23887.360000000001"/>
    <n v="22207.78"/>
    <n v="17728.900000000001"/>
    <n v="11197.2"/>
    <n v="6345.08"/>
    <n v="2426.06"/>
    <x v="117"/>
    <s v="Idaho, 2011"/>
  </r>
  <r>
    <s v="Kane County"/>
    <s v="Utah"/>
    <n v="2011"/>
    <n v="6893"/>
    <n v="3528"/>
    <n v="3365"/>
    <n v="565.226"/>
    <n v="1047.7360000000001"/>
    <n v="765.12300000000005"/>
    <n v="847.83899999999994"/>
    <n v="772.01600000000008"/>
    <n v="916.76900000000001"/>
    <n v="896.08999999999992"/>
    <n v="592.798"/>
    <n v="337.75699999999995"/>
    <n v="158.53899999999999"/>
    <x v="134"/>
    <s v="Utah, 2011"/>
  </r>
  <r>
    <s v="Cassia County"/>
    <s v="Idaho"/>
    <n v="2011"/>
    <n v="22491"/>
    <n v="11340"/>
    <n v="11151"/>
    <n v="2091.663"/>
    <n v="4070.8710000000001"/>
    <n v="3148.74"/>
    <n v="2676.4290000000001"/>
    <n v="2586.4650000000001"/>
    <n v="2743.902"/>
    <n v="2339.0640000000003"/>
    <n v="1484.4059999999999"/>
    <n v="854.65800000000002"/>
    <n v="494.80200000000002"/>
    <x v="117"/>
    <s v="Idaho, 2011"/>
  </r>
  <r>
    <s v="Clark County"/>
    <s v="Idaho"/>
    <n v="2011"/>
    <n v="847"/>
    <n v="442"/>
    <n v="405"/>
    <n v="105.875"/>
    <n v="100.79300000000001"/>
    <n v="102.48699999999999"/>
    <n v="83.006"/>
    <n v="76.22999999999999"/>
    <n v="158.38900000000001"/>
    <n v="94.864000000000004"/>
    <n v="91.475999999999999"/>
    <n v="29.645000000000003"/>
    <n v="3.3879999999999999"/>
    <x v="117"/>
    <s v="Idaho, 2011"/>
  </r>
  <r>
    <s v="Custer County"/>
    <s v="Idaho"/>
    <n v="2011"/>
    <n v="4313"/>
    <n v="2304"/>
    <n v="2009"/>
    <n v="228.589"/>
    <n v="465.80399999999997"/>
    <n v="478.74299999999999"/>
    <n v="426.98699999999997"/>
    <n v="573.62900000000002"/>
    <n v="612.44599999999991"/>
    <n v="797.90499999999997"/>
    <n v="375.23099999999999"/>
    <n v="271.71899999999999"/>
    <n v="77.634"/>
    <x v="117"/>
    <s v="Idaho, 2011"/>
  </r>
  <r>
    <s v="Elmore County"/>
    <s v="Idaho"/>
    <n v="2011"/>
    <n v="26744"/>
    <n v="13858"/>
    <n v="12886"/>
    <n v="2487.192"/>
    <n v="3931.3679999999999"/>
    <n v="4653.4560000000001"/>
    <n v="4011.6"/>
    <n v="3289.5119999999997"/>
    <n v="3343"/>
    <n v="2406.96"/>
    <n v="1604.6399999999999"/>
    <n v="722.08799999999997"/>
    <n v="320.928"/>
    <x v="117"/>
    <s v="Idaho, 2011"/>
  </r>
  <r>
    <s v="Franklin County"/>
    <s v="Idaho"/>
    <n v="2011"/>
    <n v="12650"/>
    <n v="6450"/>
    <n v="6200"/>
    <n v="1189.0999999999999"/>
    <n v="2555.3000000000002"/>
    <n v="1631.8500000000001"/>
    <n v="1505.35"/>
    <n v="1404.15"/>
    <n v="1543.3"/>
    <n v="1214.4000000000001"/>
    <n v="834.9"/>
    <n v="518.65"/>
    <n v="253"/>
    <x v="117"/>
    <s v="Idaho, 2011"/>
  </r>
  <r>
    <s v="Colfax County"/>
    <s v="New Mexico"/>
    <n v="2011"/>
    <n v="13133"/>
    <n v="6737"/>
    <n v="6396"/>
    <n v="1155.704"/>
    <n v="2219.4769999999999"/>
    <n v="1707.29"/>
    <n v="1746.6890000000001"/>
    <n v="1470.896"/>
    <n v="1628.492"/>
    <n v="1378.9650000000001"/>
    <n v="998.10800000000006"/>
    <n v="709.18200000000002"/>
    <n v="91.930999999999997"/>
    <x v="135"/>
    <s v="New Mexico, 2011"/>
  </r>
  <r>
    <s v="Gem County"/>
    <s v="Idaho"/>
    <n v="2011"/>
    <n v="16783"/>
    <n v="8464"/>
    <n v="8319"/>
    <n v="1057.329"/>
    <n v="2232.1390000000001"/>
    <n v="2064.3090000000002"/>
    <n v="1644.7339999999999"/>
    <n v="1930.0450000000001"/>
    <n v="2567.799"/>
    <n v="2232.1390000000001"/>
    <n v="1678.3000000000002"/>
    <n v="1006.98"/>
    <n v="386.00900000000001"/>
    <x v="117"/>
    <s v="Idaho, 2011"/>
  </r>
  <r>
    <s v="Gooding County"/>
    <s v="Idaho"/>
    <n v="2011"/>
    <n v="15285"/>
    <n v="7884"/>
    <n v="7401"/>
    <n v="1238.085"/>
    <n v="2522.0249999999996"/>
    <n v="2032.905"/>
    <n v="1803.63"/>
    <n v="1818.915"/>
    <n v="1910.625"/>
    <n v="1604.925"/>
    <n v="1268.655"/>
    <n v="871.245"/>
    <n v="229.27500000000001"/>
    <x v="117"/>
    <s v="Idaho, 2011"/>
  </r>
  <r>
    <s v="Idaho County"/>
    <s v="Idaho"/>
    <n v="2011"/>
    <n v="16108"/>
    <n v="8370"/>
    <n v="7738"/>
    <n v="837.61599999999999"/>
    <n v="1900.7439999999999"/>
    <n v="1643.0160000000001"/>
    <n v="1417.5039999999999"/>
    <n v="1659.124"/>
    <n v="2512.848"/>
    <n v="2770.576"/>
    <n v="1997.3919999999998"/>
    <n v="982.58799999999997"/>
    <n v="386.59199999999998"/>
    <x v="117"/>
    <s v="Idaho, 2011"/>
  </r>
  <r>
    <s v="Jefferson County"/>
    <s v="Idaho"/>
    <n v="2011"/>
    <n v="25291"/>
    <n v="12716"/>
    <n v="12575"/>
    <n v="2655.5549999999998"/>
    <n v="4931.7450000000008"/>
    <n v="3287.83"/>
    <n v="3616.6130000000003"/>
    <n v="3009.6289999999999"/>
    <n v="3060.2110000000002"/>
    <n v="2250.8989999999999"/>
    <n v="1466.8780000000002"/>
    <n v="733.43899999999996"/>
    <n v="252.91"/>
    <x v="117"/>
    <s v="Idaho, 2011"/>
  </r>
  <r>
    <s v="Jerome County"/>
    <s v="Idaho"/>
    <n v="2011"/>
    <n v="21794"/>
    <n v="11102"/>
    <n v="10692"/>
    <n v="2092.2240000000002"/>
    <n v="3639.598"/>
    <n v="3138.3360000000002"/>
    <n v="2898.6019999999999"/>
    <n v="2637.0740000000001"/>
    <n v="2767.8379999999997"/>
    <n v="2244.7820000000002"/>
    <n v="1351.2280000000001"/>
    <n v="675.61400000000003"/>
    <n v="348.70400000000001"/>
    <x v="117"/>
    <s v="Idaho, 2011"/>
  </r>
  <r>
    <s v="Kootenai County"/>
    <s v="Idaho"/>
    <n v="2011"/>
    <n v="137178"/>
    <n v="67566"/>
    <n v="69612"/>
    <n v="8779.3919999999998"/>
    <n v="19204.919999999998"/>
    <n v="17833.14"/>
    <n v="16324.182000000001"/>
    <n v="17695.962"/>
    <n v="19753.632000000001"/>
    <n v="17970.317999999999"/>
    <n v="11111.418"/>
    <n v="6310.1880000000001"/>
    <n v="2194.848"/>
    <x v="117"/>
    <s v="Idaho, 2011"/>
  </r>
  <r>
    <s v="Latah County"/>
    <s v="Idaho"/>
    <n v="2011"/>
    <n v="36932"/>
    <n v="19124"/>
    <n v="17808"/>
    <n v="1957.396"/>
    <n v="3730.1320000000001"/>
    <n v="10858.008"/>
    <n v="4985.82"/>
    <n v="3545.4719999999998"/>
    <n v="4394.9079999999994"/>
    <n v="3767.0639999999999"/>
    <n v="1957.3960000000002"/>
    <n v="1255.6880000000001"/>
    <n v="480.11599999999999"/>
    <x v="117"/>
    <s v="Idaho, 2011"/>
  </r>
  <r>
    <s v="Lemhi County"/>
    <s v="Idaho"/>
    <n v="2011"/>
    <n v="7895"/>
    <n v="4000"/>
    <n v="3895"/>
    <n v="418.435"/>
    <n v="813.18499999999995"/>
    <n v="781.60500000000002"/>
    <n v="647.39"/>
    <n v="789.5"/>
    <n v="1263.2"/>
    <n v="1405.31"/>
    <n v="1050.0350000000001"/>
    <n v="426.33000000000004"/>
    <n v="284.22000000000003"/>
    <x v="117"/>
    <s v="Idaho, 2011"/>
  </r>
  <r>
    <s v="Lewis County"/>
    <s v="Idaho"/>
    <n v="2011"/>
    <n v="3785"/>
    <n v="1893"/>
    <n v="1892"/>
    <n v="204.39"/>
    <n v="412.565"/>
    <n v="465.55500000000001"/>
    <n v="299.01499999999999"/>
    <n v="359.57500000000005"/>
    <n v="628.30999999999995"/>
    <n v="563.96500000000003"/>
    <n v="492.05"/>
    <n v="283.875"/>
    <n v="75.7"/>
    <x v="117"/>
    <s v="Idaho, 2011"/>
  </r>
  <r>
    <s v="Lincoln County"/>
    <s v="Idaho"/>
    <n v="2011"/>
    <n v="5106"/>
    <n v="2641"/>
    <n v="2465"/>
    <n v="428.904"/>
    <n v="954.822"/>
    <n v="745.476"/>
    <n v="602.50800000000004"/>
    <n v="536.13"/>
    <n v="679.09799999999996"/>
    <n v="648.46199999999999"/>
    <n v="245.08800000000002"/>
    <n v="219.55799999999999"/>
    <n v="35.741999999999997"/>
    <x v="117"/>
    <s v="Idaho, 2011"/>
  </r>
  <r>
    <s v="Madison County"/>
    <s v="Idaho"/>
    <n v="2011"/>
    <n v="36984"/>
    <n v="17789"/>
    <n v="19195"/>
    <n v="3439.5120000000002"/>
    <n v="4659.9840000000004"/>
    <n v="15311.376"/>
    <n v="5029.8240000000005"/>
    <n v="2403.96"/>
    <n v="2329.9920000000002"/>
    <n v="1738.248"/>
    <n v="1146.5039999999999"/>
    <n v="702.69600000000003"/>
    <n v="221.904"/>
    <x v="117"/>
    <s v="Idaho, 2011"/>
  </r>
  <r>
    <s v="Minidoka County"/>
    <s v="Idaho"/>
    <n v="2011"/>
    <n v="19740"/>
    <n v="9990"/>
    <n v="9750"/>
    <n v="1618.68"/>
    <n v="3118.92"/>
    <n v="2704.38"/>
    <n v="2309.58"/>
    <n v="2072.6999999999998"/>
    <n v="2763.6"/>
    <n v="2210.88"/>
    <n v="1519.98"/>
    <n v="967.26"/>
    <n v="454.02"/>
    <x v="117"/>
    <s v="Idaho, 2011"/>
  </r>
  <r>
    <s v="Nez Perce County"/>
    <s v="Idaho"/>
    <n v="2011"/>
    <n v="39088"/>
    <n v="19381"/>
    <n v="19707"/>
    <n v="2228.0160000000001"/>
    <n v="4768.7359999999999"/>
    <n v="5315.9679999999998"/>
    <n v="4768.7359999999999"/>
    <n v="4573.2960000000003"/>
    <n v="5550.4960000000001"/>
    <n v="4925.0879999999997"/>
    <n v="3322.48"/>
    <n v="2228.0159999999996"/>
    <n v="1368.08"/>
    <x v="117"/>
    <s v="Idaho, 2011"/>
  </r>
  <r>
    <s v="Oneida County"/>
    <s v="Idaho"/>
    <n v="2011"/>
    <n v="4225"/>
    <n v="2183"/>
    <n v="2042"/>
    <n v="342.22500000000002"/>
    <n v="697.125"/>
    <n v="468.97500000000002"/>
    <n v="405.6"/>
    <n v="528.125"/>
    <n v="468.97500000000002"/>
    <n v="599.95000000000005"/>
    <n v="350.67500000000001"/>
    <n v="274.625"/>
    <n v="88.724999999999994"/>
    <x v="117"/>
    <s v="Idaho, 2011"/>
  </r>
  <r>
    <s v="Owyhee County"/>
    <s v="Idaho"/>
    <n v="2011"/>
    <n v="11449"/>
    <n v="5921"/>
    <n v="5528"/>
    <n v="870.12400000000002"/>
    <n v="1911.9830000000002"/>
    <n v="1637.2069999999999"/>
    <n v="1236.4920000000002"/>
    <n v="1431.125"/>
    <n v="1488.37"/>
    <n v="1362.431"/>
    <n v="881.57299999999998"/>
    <n v="412.16399999999999"/>
    <n v="228.98"/>
    <x v="117"/>
    <s v="Idaho, 2011"/>
  </r>
  <r>
    <s v="Payette County"/>
    <s v="Idaho"/>
    <n v="2011"/>
    <n v="22596"/>
    <n v="11205"/>
    <n v="11391"/>
    <n v="1739.8920000000001"/>
    <n v="3592.7640000000001"/>
    <n v="2914.884"/>
    <n v="2666.328"/>
    <n v="2756.712"/>
    <n v="2982.672"/>
    <n v="2553.348"/>
    <n v="1920.6599999999999"/>
    <n v="971.62799999999993"/>
    <n v="519.70799999999997"/>
    <x v="117"/>
    <s v="Idaho, 2011"/>
  </r>
  <r>
    <s v="Power County"/>
    <s v="Idaho"/>
    <n v="2011"/>
    <n v="7671"/>
    <n v="3878"/>
    <n v="3793"/>
    <n v="659.70600000000002"/>
    <n v="1304.0700000000002"/>
    <n v="1127.6370000000002"/>
    <n v="889.83600000000001"/>
    <n v="836.13900000000001"/>
    <n v="1050.9270000000001"/>
    <n v="897.50700000000006"/>
    <n v="536.97"/>
    <n v="253.14299999999997"/>
    <n v="115.065"/>
    <x v="117"/>
    <s v="Idaho, 2011"/>
  </r>
  <r>
    <s v="Shoshone County"/>
    <s v="Idaho"/>
    <n v="2011"/>
    <n v="12849"/>
    <n v="6483"/>
    <n v="6366"/>
    <n v="616.75199999999995"/>
    <n v="1490.4839999999999"/>
    <n v="1387.692"/>
    <n v="1194.9569999999999"/>
    <n v="1529.0309999999999"/>
    <n v="2081.538"/>
    <n v="2042.991"/>
    <n v="1426.239"/>
    <n v="822.33600000000001"/>
    <n v="244.131"/>
    <x v="117"/>
    <s v="Idaho, 2011"/>
  </r>
  <r>
    <s v="Teton County"/>
    <s v="Idaho"/>
    <n v="2011"/>
    <n v="9786"/>
    <n v="5195"/>
    <n v="4591"/>
    <n v="910.09799999999996"/>
    <n v="1526.616"/>
    <n v="998.17200000000003"/>
    <n v="1692.9780000000001"/>
    <n v="1741.9079999999999"/>
    <n v="1281.9659999999999"/>
    <n v="988.38599999999997"/>
    <n v="362.08199999999999"/>
    <n v="205.506"/>
    <n v="68.501999999999995"/>
    <x v="117"/>
    <s v="Idaho, 2011"/>
  </r>
  <r>
    <s v="Twin Falls County"/>
    <s v="Idaho"/>
    <n v="2011"/>
    <n v="76129"/>
    <n v="37635"/>
    <n v="38494"/>
    <n v="6166.4489999999996"/>
    <n v="11343.221"/>
    <n v="10734.188999999998"/>
    <n v="10201.286"/>
    <n v="8754.8349999999991"/>
    <n v="9896.77"/>
    <n v="8374.19"/>
    <n v="5557.4169999999995"/>
    <n v="3501.9340000000002"/>
    <n v="1522.58"/>
    <x v="117"/>
    <s v="Idaho, 2011"/>
  </r>
  <r>
    <s v="Valley County"/>
    <s v="Idaho"/>
    <n v="2011"/>
    <n v="9877"/>
    <n v="5104"/>
    <n v="4773"/>
    <n v="533.35799999999995"/>
    <n v="1096.347"/>
    <n v="938.31500000000005"/>
    <n v="1056.8389999999999"/>
    <n v="1195.117"/>
    <n v="1669.213"/>
    <n v="1817.3679999999999"/>
    <n v="1046.962"/>
    <n v="414.834"/>
    <n v="98.77"/>
    <x v="117"/>
    <s v="Idaho, 2011"/>
  </r>
  <r>
    <s v="Washington County"/>
    <s v="Idaho"/>
    <n v="2011"/>
    <n v="10153"/>
    <n v="5069"/>
    <n v="5084"/>
    <n v="538.10900000000004"/>
    <n v="1421.42"/>
    <n v="1055.912"/>
    <n v="1025.453"/>
    <n v="1208.2069999999999"/>
    <n v="1390.961"/>
    <n v="1563.5619999999999"/>
    <n v="1086.3710000000001"/>
    <n v="609.18000000000006"/>
    <n v="274.13099999999997"/>
    <x v="117"/>
    <s v="Idaho, 2011"/>
  </r>
  <r>
    <s v="Adams County"/>
    <s v="Illinois"/>
    <n v="2011"/>
    <n v="67045"/>
    <n v="32594"/>
    <n v="34451"/>
    <n v="4156.79"/>
    <n v="8648.8050000000003"/>
    <n v="8648.8050000000003"/>
    <n v="7777.2199999999993"/>
    <n v="7911.31"/>
    <n v="9721.5249999999996"/>
    <n v="8380.625"/>
    <n v="5497.6900000000005"/>
    <n v="4089.7449999999999"/>
    <n v="2145.44"/>
    <x v="127"/>
    <s v="Illinois, 2011"/>
  </r>
  <r>
    <s v="Alexander County"/>
    <s v="Illinois"/>
    <n v="2011"/>
    <n v="8314"/>
    <n v="4051"/>
    <n v="4263"/>
    <n v="581.98"/>
    <n v="989.36599999999999"/>
    <n v="1197.2159999999999"/>
    <n v="831.4"/>
    <n v="922.85400000000004"/>
    <n v="1272.0419999999999"/>
    <n v="1105.7620000000002"/>
    <n v="773.202"/>
    <n v="457.27"/>
    <n v="182.90799999999999"/>
    <x v="127"/>
    <s v="Illinois, 2011"/>
  </r>
  <r>
    <s v="Bond County"/>
    <s v="Illinois"/>
    <n v="2011"/>
    <n v="17849"/>
    <n v="9036"/>
    <n v="8813"/>
    <n v="1070.94"/>
    <n v="2088.3330000000001"/>
    <n v="2998.6320000000001"/>
    <n v="1927.692"/>
    <n v="2106.1819999999998"/>
    <n v="2730.8969999999999"/>
    <n v="2124.0309999999999"/>
    <n v="1445.769"/>
    <n v="910.29899999999998"/>
    <n v="410.52699999999999"/>
    <x v="127"/>
    <s v="Illinois, 2011"/>
  </r>
  <r>
    <s v="Boone County"/>
    <s v="Illinois"/>
    <n v="2011"/>
    <n v="54084"/>
    <n v="27109"/>
    <n v="26975"/>
    <n v="3894.0479999999998"/>
    <n v="9086.112000000001"/>
    <n v="7193.1720000000005"/>
    <n v="6003.3239999999996"/>
    <n v="8274.851999999999"/>
    <n v="7734.0120000000006"/>
    <n v="5895.1559999999999"/>
    <n v="3569.5439999999999"/>
    <n v="1947.0239999999999"/>
    <n v="594.92399999999998"/>
    <x v="127"/>
    <s v="Illinois, 2011"/>
  </r>
  <r>
    <s v="Brown County"/>
    <s v="Illinois"/>
    <n v="2011"/>
    <n v="6897"/>
    <n v="4381"/>
    <n v="2516"/>
    <n v="275.88"/>
    <n v="627.62699999999995"/>
    <n v="875.9190000000001"/>
    <n v="1324.2239999999999"/>
    <n v="1131.1079999999999"/>
    <n v="1055.241"/>
    <n v="758.67000000000007"/>
    <n v="448.30500000000001"/>
    <n v="255.18900000000002"/>
    <n v="137.94"/>
    <x v="127"/>
    <s v="Illinois, 2011"/>
  </r>
  <r>
    <s v="Pulaski County"/>
    <s v="Virginia"/>
    <n v="2011"/>
    <n v="34963"/>
    <n v="17037"/>
    <n v="17926"/>
    <n v="2062.817"/>
    <n v="4475.2640000000001"/>
    <n v="4020.7449999999999"/>
    <n v="3810.9669999999996"/>
    <n v="4335.4120000000003"/>
    <n v="5244.45"/>
    <n v="4685.0420000000004"/>
    <n v="3076.7439999999997"/>
    <n v="2237.6320000000001"/>
    <n v="1013.927"/>
    <x v="119"/>
    <s v="Virginia, 2011"/>
  </r>
  <r>
    <s v="Calhoun County"/>
    <s v="Illinois"/>
    <n v="2011"/>
    <n v="5093"/>
    <n v="2545"/>
    <n v="2548"/>
    <n v="269.92899999999997"/>
    <n v="621.346"/>
    <n v="570.41599999999994"/>
    <n v="488.928"/>
    <n v="636.625"/>
    <n v="784.322"/>
    <n v="702.83400000000006"/>
    <n v="550.04399999999998"/>
    <n v="320.85900000000004"/>
    <n v="147.697"/>
    <x v="127"/>
    <s v="Illinois, 2011"/>
  </r>
  <r>
    <s v="Henry County"/>
    <s v="Kentucky"/>
    <n v="2011"/>
    <n v="15474"/>
    <n v="7716"/>
    <n v="7758"/>
    <n v="742.75199999999995"/>
    <n v="1810.4580000000001"/>
    <n v="1702.1399999999999"/>
    <n v="1470.03"/>
    <n v="1764.0360000000001"/>
    <n v="2367.5219999999999"/>
    <n v="2321.1000000000004"/>
    <n v="1748.5619999999999"/>
    <n v="1160.55"/>
    <n v="402.32400000000001"/>
    <x v="109"/>
    <s v="Kentucky, 2011"/>
  </r>
  <r>
    <s v="Cass County"/>
    <s v="Illinois"/>
    <n v="2011"/>
    <n v="13639"/>
    <n v="6923"/>
    <n v="6716"/>
    <n v="777.423"/>
    <n v="2045.85"/>
    <n v="1704.875"/>
    <n v="1636.68"/>
    <n v="1841.2649999999999"/>
    <n v="1868.5430000000001"/>
    <n v="1650.319"/>
    <n v="1063.8420000000001"/>
    <n v="777.423"/>
    <n v="245.50200000000001"/>
    <x v="127"/>
    <s v="Illinois, 2011"/>
  </r>
  <r>
    <s v="Champaign County"/>
    <s v="Illinois"/>
    <n v="2011"/>
    <n v="199443"/>
    <n v="99670"/>
    <n v="99773"/>
    <n v="11368.251"/>
    <n v="20542.629000000001"/>
    <n v="55644.597000000002"/>
    <n v="29118.678"/>
    <n v="21340.400999999998"/>
    <n v="22935.945"/>
    <n v="18548.199000000001"/>
    <n v="10171.593000000001"/>
    <n v="6980.5050000000001"/>
    <n v="2792.2020000000002"/>
    <x v="127"/>
    <s v="Illinois, 2011"/>
  </r>
  <r>
    <s v="Christian County"/>
    <s v="Illinois"/>
    <n v="2011"/>
    <n v="34897"/>
    <n v="17659"/>
    <n v="17238"/>
    <n v="2058.9229999999998"/>
    <n v="4257.4340000000002"/>
    <n v="4397.0219999999999"/>
    <n v="3908.4639999999999"/>
    <n v="4397.0219999999999"/>
    <n v="5409.0349999999999"/>
    <n v="4362.125"/>
    <n v="3070.9359999999997"/>
    <n v="2093.8199999999997"/>
    <n v="977.11599999999999"/>
    <x v="127"/>
    <s v="Illinois, 2011"/>
  </r>
  <r>
    <s v="Clark County"/>
    <s v="Illinois"/>
    <n v="2011"/>
    <n v="16442"/>
    <n v="8047"/>
    <n v="8395"/>
    <n v="887.86800000000005"/>
    <n v="2186.7860000000001"/>
    <n v="1973.04"/>
    <n v="1726.41"/>
    <n v="2137.46"/>
    <n v="2532.0680000000002"/>
    <n v="2055.25"/>
    <n v="1512.664"/>
    <n v="1035.846"/>
    <n v="411.05"/>
    <x v="127"/>
    <s v="Illinois, 2011"/>
  </r>
  <r>
    <s v="Pennington County"/>
    <s v="Minnesota"/>
    <n v="2011"/>
    <n v="13862"/>
    <n v="6730"/>
    <n v="7132"/>
    <n v="887.16800000000001"/>
    <n v="1788.1980000000001"/>
    <n v="1580.268"/>
    <n v="1497.096"/>
    <n v="1732.75"/>
    <n v="2093.1620000000003"/>
    <n v="1829.7840000000001"/>
    <n v="1219.856"/>
    <n v="887.16800000000001"/>
    <n v="374.274"/>
    <x v="136"/>
    <s v="Minnesota, 2011"/>
  </r>
  <r>
    <s v="Clinton County"/>
    <s v="Illinois"/>
    <n v="2011"/>
    <n v="37577"/>
    <n v="19384"/>
    <n v="18193"/>
    <n v="2141.8890000000001"/>
    <n v="4847.433"/>
    <n v="4734.7020000000002"/>
    <n v="4960.1640000000007"/>
    <n v="5223.2029999999995"/>
    <n v="6012.32"/>
    <n v="4171.0469999999996"/>
    <n v="2705.5439999999999"/>
    <n v="1991.5809999999999"/>
    <n v="751.54"/>
    <x v="127"/>
    <s v="Illinois, 2011"/>
  </r>
  <r>
    <s v="Coles County"/>
    <s v="Illinois"/>
    <n v="2011"/>
    <n v="53684"/>
    <n v="25738"/>
    <n v="27946"/>
    <n v="2737.884"/>
    <n v="5422.0840000000007"/>
    <n v="14709.416000000001"/>
    <n v="5797.8720000000003"/>
    <n v="5314.7160000000003"/>
    <n v="6656.8159999999998"/>
    <n v="5583.1360000000004"/>
    <n v="3704.1959999999999"/>
    <n v="2523.1480000000001"/>
    <n v="1234.732"/>
    <x v="127"/>
    <s v="Illinois, 2011"/>
  </r>
  <r>
    <s v="Cook County"/>
    <s v="Illinois"/>
    <n v="2011"/>
    <n v="5182969"/>
    <n v="2509506"/>
    <n v="2673463"/>
    <n v="342075.95400000003"/>
    <n v="673785.97"/>
    <n v="725615.65999999992"/>
    <n v="829275.04"/>
    <n v="715249.72200000007"/>
    <n v="715249.72200000007"/>
    <n v="554577.68299999996"/>
    <n v="321344.07799999998"/>
    <n v="207318.76"/>
    <n v="88110.472999999998"/>
    <x v="127"/>
    <s v="Illinois, 2011"/>
  </r>
  <r>
    <s v="Crawford County"/>
    <s v="Illinois"/>
    <n v="2011"/>
    <n v="19850"/>
    <n v="10063"/>
    <n v="9787"/>
    <n v="1012.35"/>
    <n v="2282.75"/>
    <n v="2699.6000000000004"/>
    <n v="2143.8000000000002"/>
    <n v="2520.9499999999998"/>
    <n v="3136.3"/>
    <n v="2620.1999999999998"/>
    <n v="1786.5"/>
    <n v="1210.8499999999999"/>
    <n v="456.55"/>
    <x v="127"/>
    <s v="Illinois, 2011"/>
  </r>
  <r>
    <s v="Cumberland County"/>
    <s v="Illinois"/>
    <n v="2011"/>
    <n v="11073"/>
    <n v="5512"/>
    <n v="5561"/>
    <n v="697.59900000000005"/>
    <n v="1461.636"/>
    <n v="1373.0520000000001"/>
    <n v="1251.249"/>
    <n v="1361.979"/>
    <n v="1672.0230000000001"/>
    <n v="1417.3440000000001"/>
    <n v="930.13200000000006"/>
    <n v="609.01499999999999"/>
    <n v="287.89800000000002"/>
    <x v="127"/>
    <s v="Illinois, 2011"/>
  </r>
  <r>
    <s v="DeKalb County"/>
    <s v="Illinois"/>
    <n v="2011"/>
    <n v="104684"/>
    <n v="52260"/>
    <n v="52424"/>
    <n v="6490.4080000000004"/>
    <n v="12876.132000000001"/>
    <n v="26485.052"/>
    <n v="14237.024000000001"/>
    <n v="12248.028"/>
    <n v="12771.448"/>
    <n v="9526.2439999999988"/>
    <n v="5338.884"/>
    <n v="3349.8879999999999"/>
    <n v="1465.576"/>
    <x v="127"/>
    <s v="Illinois, 2011"/>
  </r>
  <r>
    <s v="De Witt County"/>
    <s v="Illinois"/>
    <n v="2011"/>
    <n v="16635"/>
    <n v="8260"/>
    <n v="8375"/>
    <n v="931.56"/>
    <n v="2062.7400000000002"/>
    <n v="1929.66"/>
    <n v="1913.0250000000001"/>
    <n v="2145.915"/>
    <n v="2661.6"/>
    <n v="2162.5500000000002"/>
    <n v="1513.7850000000001"/>
    <n v="1014.7350000000001"/>
    <n v="282.79500000000002"/>
    <x v="127"/>
    <s v="Illinois, 2011"/>
  </r>
  <r>
    <s v="Douglas County"/>
    <s v="Illinois"/>
    <n v="2011"/>
    <n v="19958"/>
    <n v="9806"/>
    <n v="10152"/>
    <n v="1436.9760000000001"/>
    <n v="2913.8679999999999"/>
    <n v="2434.8760000000002"/>
    <n v="2434.8760000000002"/>
    <n v="2474.7919999999999"/>
    <n v="2853.9940000000001"/>
    <n v="2315.1279999999997"/>
    <n v="1536.7660000000001"/>
    <n v="997.90000000000009"/>
    <n v="558.82399999999996"/>
    <x v="127"/>
    <s v="Illinois, 2011"/>
  </r>
  <r>
    <s v="DuPage County"/>
    <s v="Illinois"/>
    <n v="2011"/>
    <n v="914224"/>
    <n v="448461"/>
    <n v="465763"/>
    <n v="57596.112000000001"/>
    <n v="128905.584"/>
    <n v="120677.568"/>
    <n v="117020.67199999999"/>
    <n v="129819.808"/>
    <n v="148104.288"/>
    <n v="108792.656"/>
    <n v="55767.664000000004"/>
    <n v="31997.840000000004"/>
    <n v="16456.031999999999"/>
    <x v="127"/>
    <s v="Illinois, 2011"/>
  </r>
  <r>
    <s v="Edgar County"/>
    <s v="Illinois"/>
    <n v="2011"/>
    <n v="18658"/>
    <n v="9059"/>
    <n v="9599"/>
    <n v="1100.8219999999999"/>
    <n v="2294.9340000000002"/>
    <n v="2145.67"/>
    <n v="2071.038"/>
    <n v="2220.3019999999997"/>
    <n v="2854.674"/>
    <n v="2500.172"/>
    <n v="1735.194"/>
    <n v="1287.402"/>
    <n v="410.476"/>
    <x v="127"/>
    <s v="Illinois, 2011"/>
  </r>
  <r>
    <s v="Edwards County"/>
    <s v="Illinois"/>
    <n v="2011"/>
    <n v="6693"/>
    <n v="3319"/>
    <n v="3374"/>
    <n v="374.80799999999999"/>
    <n v="896.86200000000008"/>
    <n v="776.38800000000003"/>
    <n v="682.68599999999992"/>
    <n v="843.31799999999998"/>
    <n v="1003.95"/>
    <n v="916.94100000000003"/>
    <n v="602.37"/>
    <n v="435.04500000000002"/>
    <n v="160.63200000000001"/>
    <x v="127"/>
    <s v="Illinois, 2011"/>
  </r>
  <r>
    <s v="Effingham County"/>
    <s v="Illinois"/>
    <n v="2011"/>
    <n v="34229"/>
    <n v="17012"/>
    <n v="17217"/>
    <n v="2224.8850000000002"/>
    <n v="4757.8310000000001"/>
    <n v="4518.2279999999992"/>
    <n v="4107.4799999999996"/>
    <n v="4107.4800000000005"/>
    <n v="5305.4950000000008"/>
    <n v="4004.7930000000001"/>
    <n v="2635.6329999999998"/>
    <n v="1711.4499999999998"/>
    <n v="855.72500000000002"/>
    <x v="127"/>
    <s v="Illinois, 2011"/>
  </r>
  <r>
    <s v="Fayette County"/>
    <s v="Illinois"/>
    <n v="2011"/>
    <n v="22051"/>
    <n v="11500"/>
    <n v="10551"/>
    <n v="1278.9580000000001"/>
    <n v="2800.4769999999999"/>
    <n v="2910.732"/>
    <n v="2800.4769999999999"/>
    <n v="2866.63"/>
    <n v="3285.5990000000002"/>
    <n v="2602.018"/>
    <n v="1830.2329999999999"/>
    <n v="1080.499"/>
    <n v="639.47900000000004"/>
    <x v="127"/>
    <s v="Illinois, 2011"/>
  </r>
  <r>
    <s v="Ford County"/>
    <s v="Illinois"/>
    <n v="2011"/>
    <n v="14088"/>
    <n v="6818"/>
    <n v="7270"/>
    <n v="803.01599999999996"/>
    <n v="1901.88"/>
    <n v="1577.856"/>
    <n v="1535.5920000000001"/>
    <n v="1732.8240000000001"/>
    <n v="2211.8159999999998"/>
    <n v="1690.56"/>
    <n v="1183.3920000000001"/>
    <n v="887.5440000000001"/>
    <n v="563.52"/>
    <x v="127"/>
    <s v="Illinois, 2011"/>
  </r>
  <r>
    <s v="Franklin County"/>
    <s v="Illinois"/>
    <n v="2011"/>
    <n v="39540"/>
    <n v="19363"/>
    <n v="20177"/>
    <n v="2332.86"/>
    <n v="5100.66"/>
    <n v="4784.34"/>
    <n v="4388.9400000000005"/>
    <n v="5021.58"/>
    <n v="5614.68"/>
    <n v="5140.2"/>
    <n v="3874.92"/>
    <n v="2411.94"/>
    <n v="988.5"/>
    <x v="127"/>
    <s v="Illinois, 2011"/>
  </r>
  <r>
    <s v="Bennington County"/>
    <s v="Vermont"/>
    <n v="2011"/>
    <n v="37122"/>
    <n v="19037"/>
    <n v="18085"/>
    <n v="1967.4659999999999"/>
    <n v="4417.518"/>
    <n v="4306.152"/>
    <n v="4640.25"/>
    <n v="4751.616"/>
    <n v="5531.1779999999999"/>
    <n v="4788.7379999999994"/>
    <n v="3303.8580000000002"/>
    <n v="2301.5639999999999"/>
    <n v="1002.294"/>
    <x v="137"/>
    <s v="Vermont, 2011"/>
  </r>
  <r>
    <s v="Gallatin County"/>
    <s v="Illinois"/>
    <n v="2011"/>
    <n v="5685"/>
    <n v="2795"/>
    <n v="2890"/>
    <n v="346.78500000000003"/>
    <n v="642.40499999999997"/>
    <n v="636.72"/>
    <n v="602.61"/>
    <n v="665.14499999999998"/>
    <n v="812.95499999999993"/>
    <n v="824.32500000000005"/>
    <n v="659.46"/>
    <n v="386.58"/>
    <n v="113.7"/>
    <x v="127"/>
    <s v="Illinois, 2011"/>
  </r>
  <r>
    <s v="Greene County"/>
    <s v="Illinois"/>
    <n v="2011"/>
    <n v="13911"/>
    <n v="7035"/>
    <n v="6876"/>
    <n v="779.01599999999996"/>
    <n v="1780.6079999999999"/>
    <n v="1711.0529999999999"/>
    <n v="1571.943"/>
    <n v="1752.7860000000001"/>
    <n v="2197.9380000000001"/>
    <n v="1711.0529999999999"/>
    <n v="1210.2570000000001"/>
    <n v="765.10500000000002"/>
    <n v="417.33"/>
    <x v="127"/>
    <s v="Illinois, 2011"/>
  </r>
  <r>
    <s v="Grundy County"/>
    <s v="Illinois"/>
    <n v="2011"/>
    <n v="49460"/>
    <n v="24570"/>
    <n v="24890"/>
    <n v="3610.58"/>
    <n v="7567.38"/>
    <n v="6133.04"/>
    <n v="6677.1"/>
    <n v="7320.08"/>
    <n v="7419"/>
    <n v="5341.68"/>
    <n v="3066.52"/>
    <n v="1632.18"/>
    <n v="791.36"/>
    <x v="127"/>
    <s v="Illinois, 2011"/>
  </r>
  <r>
    <s v="Hamilton County"/>
    <s v="Illinois"/>
    <n v="2011"/>
    <n v="8441"/>
    <n v="4132"/>
    <n v="4309"/>
    <n v="498.01900000000001"/>
    <n v="1088.8890000000001"/>
    <n v="936.95100000000002"/>
    <n v="953.83299999999997"/>
    <n v="953.83300000000008"/>
    <n v="1207.0630000000001"/>
    <n v="1122.653"/>
    <n v="852.54099999999994"/>
    <n v="540.22399999999993"/>
    <n v="261.67099999999999"/>
    <x v="127"/>
    <s v="Illinois, 2011"/>
  </r>
  <r>
    <s v="Haywood County"/>
    <s v="Tennessee"/>
    <n v="2011"/>
    <n v="19155"/>
    <n v="9404"/>
    <n v="9751"/>
    <n v="1072.68"/>
    <n v="2279.4449999999997"/>
    <n v="2107.0500000000002"/>
    <n v="1992.12"/>
    <n v="2241.1350000000002"/>
    <n v="2969.0250000000001"/>
    <n v="2700.855"/>
    <n v="1915.5"/>
    <n v="1283.385"/>
    <n v="574.65"/>
    <x v="138"/>
    <s v="Tennessee, 2011"/>
  </r>
  <r>
    <s v="Hardin County"/>
    <s v="Illinois"/>
    <n v="2011"/>
    <n v="4357"/>
    <n v="2278"/>
    <n v="2079"/>
    <n v="257.06299999999999"/>
    <n v="548.98199999999997"/>
    <n v="374.702"/>
    <n v="548.98199999999997"/>
    <n v="474.91300000000001"/>
    <n v="531.55399999999997"/>
    <n v="701.47699999999998"/>
    <n v="553.33899999999994"/>
    <n v="257.06299999999999"/>
    <n v="104.568"/>
    <x v="127"/>
    <s v="Illinois, 2011"/>
  </r>
  <r>
    <s v="Henry County"/>
    <s v="Illinois"/>
    <n v="2011"/>
    <n v="50465"/>
    <n v="25010"/>
    <n v="25455"/>
    <n v="3027.9"/>
    <n v="6863.24"/>
    <n v="6005.335"/>
    <n v="5500.6849999999995"/>
    <n v="6156.73"/>
    <n v="7721.1450000000004"/>
    <n v="6661.3799999999992"/>
    <n v="4339.99"/>
    <n v="3078.3649999999998"/>
    <n v="1110.23"/>
    <x v="127"/>
    <s v="Illinois, 2011"/>
  </r>
  <r>
    <s v="Iroquois County"/>
    <s v="Illinois"/>
    <n v="2011"/>
    <n v="29901"/>
    <n v="14680"/>
    <n v="15221"/>
    <n v="1644.5550000000001"/>
    <n v="4036.6350000000002"/>
    <n v="3468.5159999999996"/>
    <n v="3020.0010000000002"/>
    <n v="3647.922"/>
    <n v="4604.7539999999999"/>
    <n v="3887.13"/>
    <n v="2810.6940000000004"/>
    <n v="1674.4560000000001"/>
    <n v="1106.337"/>
    <x v="127"/>
    <s v="Illinois, 2011"/>
  </r>
  <r>
    <s v="Jackson County"/>
    <s v="Illinois"/>
    <n v="2011"/>
    <n v="59901"/>
    <n v="30385"/>
    <n v="29516"/>
    <n v="3054.951"/>
    <n v="5630.6939999999995"/>
    <n v="17371.29"/>
    <n v="8266.3379999999997"/>
    <n v="5990.1"/>
    <n v="6649.0110000000004"/>
    <n v="6050.0010000000002"/>
    <n v="3474.2579999999998"/>
    <n v="2216.337"/>
    <n v="1138.1189999999999"/>
    <x v="127"/>
    <s v="Illinois, 2011"/>
  </r>
  <r>
    <s v="Jasper County"/>
    <s v="Illinois"/>
    <n v="2011"/>
    <n v="9735"/>
    <n v="4852"/>
    <n v="4883"/>
    <n v="564.63"/>
    <n v="1226.6099999999999"/>
    <n v="1148.73"/>
    <n v="1119.5250000000001"/>
    <n v="1158.4649999999999"/>
    <n v="1586.8049999999998"/>
    <n v="1285.02"/>
    <n v="808.005"/>
    <n v="661.98"/>
    <n v="175.23"/>
    <x v="127"/>
    <s v="Illinois, 2011"/>
  </r>
  <r>
    <s v="Jefferson County"/>
    <s v="Illinois"/>
    <n v="2011"/>
    <n v="39032"/>
    <n v="20145"/>
    <n v="18887"/>
    <n v="2380.9520000000002"/>
    <n v="4644.8080000000009"/>
    <n v="4918.0320000000002"/>
    <n v="4800.9359999999997"/>
    <n v="5074.16"/>
    <n v="5854.7999999999993"/>
    <n v="5035.1279999999997"/>
    <n v="3356.752"/>
    <n v="1912.568"/>
    <n v="1053.864"/>
    <x v="127"/>
    <s v="Illinois, 2011"/>
  </r>
  <r>
    <s v="Jersey County"/>
    <s v="Illinois"/>
    <n v="2011"/>
    <n v="22972"/>
    <n v="11258"/>
    <n v="11714"/>
    <n v="1309.404"/>
    <n v="2986.36"/>
    <n v="3239.0520000000001"/>
    <n v="2595.8360000000002"/>
    <n v="2871.5"/>
    <n v="3606.6040000000003"/>
    <n v="2848.5279999999998"/>
    <n v="1906.6759999999999"/>
    <n v="1240.4880000000001"/>
    <n v="413.49599999999998"/>
    <x v="127"/>
    <s v="Illinois, 2011"/>
  </r>
  <r>
    <s v="Jo Daviess County"/>
    <s v="Illinois"/>
    <n v="2011"/>
    <n v="22709"/>
    <n v="11415"/>
    <n v="11294"/>
    <n v="1180.8679999999999"/>
    <n v="2656.953"/>
    <n v="2293.6089999999999"/>
    <n v="2134.6459999999997"/>
    <n v="2520.6989999999996"/>
    <n v="3406.35"/>
    <n v="3701.567"/>
    <n v="2679.6620000000003"/>
    <n v="1657.7570000000001"/>
    <n v="499.59800000000001"/>
    <x v="127"/>
    <s v="Illinois, 2011"/>
  </r>
  <r>
    <s v="Jefferson Davis County"/>
    <s v="Mississippi"/>
    <n v="2011"/>
    <n v="12666"/>
    <n v="7100"/>
    <n v="5566"/>
    <n v="582.63599999999997"/>
    <n v="1380.5940000000001"/>
    <n v="1595.9160000000002"/>
    <n v="1646.58"/>
    <n v="1697.2440000000001"/>
    <n v="1899.9"/>
    <n v="1709.9099999999999"/>
    <n v="1279.2660000000001"/>
    <n v="645.96600000000001"/>
    <n v="215.322"/>
    <x v="139"/>
    <s v="Mississippi, 2011"/>
  </r>
  <r>
    <s v="Kane County"/>
    <s v="Illinois"/>
    <n v="2011"/>
    <n v="509622"/>
    <n v="254341"/>
    <n v="255281"/>
    <n v="40769.760000000002"/>
    <n v="83068.385999999999"/>
    <n v="67270.103999999992"/>
    <n v="67779.725999999995"/>
    <n v="76952.921999999991"/>
    <n v="73385.567999999999"/>
    <n v="51981.444000000003"/>
    <n v="27009.966"/>
    <n v="15288.66"/>
    <n v="6115.4639999999999"/>
    <x v="127"/>
    <s v="Illinois, 2011"/>
  </r>
  <r>
    <s v="Kankakee County"/>
    <s v="Illinois"/>
    <n v="2011"/>
    <n v="112895"/>
    <n v="55445"/>
    <n v="57450"/>
    <n v="7676.86"/>
    <n v="16031.09"/>
    <n v="16595.564999999999"/>
    <n v="13886.084999999999"/>
    <n v="14450.56"/>
    <n v="16031.09"/>
    <n v="13095.82"/>
    <n v="7789.7549999999992"/>
    <n v="4967.38"/>
    <n v="2145.0050000000001"/>
    <x v="127"/>
    <s v="Illinois, 2011"/>
  </r>
  <r>
    <s v="Kendall County"/>
    <s v="Illinois"/>
    <n v="2011"/>
    <n v="110767"/>
    <n v="55027"/>
    <n v="55740"/>
    <n v="9969.0300000000007"/>
    <n v="19605.758999999998"/>
    <n v="12848.972"/>
    <n v="17168.884999999998"/>
    <n v="19494.991999999998"/>
    <n v="14288.942999999999"/>
    <n v="9636.7289999999994"/>
    <n v="4652.2139999999999"/>
    <n v="2436.8739999999998"/>
    <n v="664.60199999999998"/>
    <x v="127"/>
    <s v="Illinois, 2011"/>
  </r>
  <r>
    <s v="Knox County"/>
    <s v="Illinois"/>
    <n v="2011"/>
    <n v="52881"/>
    <n v="26498"/>
    <n v="26383"/>
    <n v="2749.8119999999999"/>
    <n v="6134.1959999999999"/>
    <n v="7297.5779999999995"/>
    <n v="5922.6720000000005"/>
    <n v="6239.9580000000005"/>
    <n v="7667.7449999999999"/>
    <n v="7138.9349999999995"/>
    <n v="4812.1710000000003"/>
    <n v="3225.741"/>
    <n v="1692.192"/>
    <x v="127"/>
    <s v="Illinois, 2011"/>
  </r>
  <r>
    <s v="Lake County"/>
    <s v="Illinois"/>
    <n v="2011"/>
    <n v="700424"/>
    <n v="349828"/>
    <n v="350596"/>
    <n v="47628.832000000002"/>
    <n v="110666.992"/>
    <n v="98759.784"/>
    <n v="80548.760000000009"/>
    <n v="102261.90400000001"/>
    <n v="112067.84"/>
    <n v="77046.64"/>
    <n v="39223.743999999999"/>
    <n v="23113.991999999998"/>
    <n v="9805.9359999999997"/>
    <x v="127"/>
    <s v="Illinois, 2011"/>
  </r>
  <r>
    <s v="LaSalle County"/>
    <s v="Illinois"/>
    <n v="2011"/>
    <n v="113865"/>
    <n v="56700"/>
    <n v="57165"/>
    <n v="6718.0349999999999"/>
    <n v="14916.314999999999"/>
    <n v="14346.99"/>
    <n v="13208.34"/>
    <n v="14346.99"/>
    <n v="17876.805"/>
    <n v="14005.395"/>
    <n v="9109.2000000000007"/>
    <n v="6490.3050000000003"/>
    <n v="2960.49"/>
    <x v="127"/>
    <s v="Illinois, 2011"/>
  </r>
  <r>
    <s v="Lawrence County"/>
    <s v="Illinois"/>
    <n v="2011"/>
    <n v="16853"/>
    <n v="9349"/>
    <n v="7504"/>
    <n v="893.20899999999995"/>
    <n v="1803.2710000000002"/>
    <n v="2376.2730000000001"/>
    <n v="2544.8029999999999"/>
    <n v="2056.0659999999998"/>
    <n v="2527.9499999999998"/>
    <n v="1904.3889999999999"/>
    <n v="1348.24"/>
    <n v="859.50299999999993"/>
    <n v="522.44299999999998"/>
    <x v="127"/>
    <s v="Illinois, 2011"/>
  </r>
  <r>
    <s v="Lee County"/>
    <s v="Illinois"/>
    <n v="2011"/>
    <n v="36012"/>
    <n v="18797"/>
    <n v="17215"/>
    <n v="2016.672"/>
    <n v="4357.4520000000002"/>
    <n v="4789.5959999999995"/>
    <n v="4033.3440000000001"/>
    <n v="4861.62"/>
    <n v="5833.9439999999995"/>
    <n v="4501.5"/>
    <n v="2880.96"/>
    <n v="1764.588"/>
    <n v="936.31200000000001"/>
    <x v="127"/>
    <s v="Illinois, 2011"/>
  </r>
  <r>
    <s v="Livingston County"/>
    <s v="Illinois"/>
    <n v="2011"/>
    <n v="38992"/>
    <n v="19554"/>
    <n v="19438"/>
    <n v="2144.56"/>
    <n v="4796.0159999999996"/>
    <n v="4912.9920000000002"/>
    <n v="4835.0079999999998"/>
    <n v="5263.92"/>
    <n v="6277.7119999999995"/>
    <n v="4679.0400000000009"/>
    <n v="2963.3919999999998"/>
    <n v="2222.5439999999999"/>
    <n v="896.81600000000003"/>
    <x v="127"/>
    <s v="Illinois, 2011"/>
  </r>
  <r>
    <s v="McDonough County"/>
    <s v="Illinois"/>
    <n v="2011"/>
    <n v="32673"/>
    <n v="16263"/>
    <n v="16410"/>
    <n v="1404.9390000000001"/>
    <n v="2809.8780000000002"/>
    <n v="10684.071"/>
    <n v="3234.6270000000004"/>
    <n v="3005.9160000000002"/>
    <n v="3561.357"/>
    <n v="3365.3190000000004"/>
    <n v="2189.0910000000003"/>
    <n v="1764.3420000000001"/>
    <n v="686.13300000000004"/>
    <x v="127"/>
    <s v="Illinois, 2011"/>
  </r>
  <r>
    <s v="McHenry County"/>
    <s v="Illinois"/>
    <n v="2011"/>
    <n v="307721"/>
    <n v="153437"/>
    <n v="154284"/>
    <n v="20309.585999999999"/>
    <n v="48927.638999999996"/>
    <n v="39080.566999999995"/>
    <n v="34772.472999999998"/>
    <n v="48927.638999999996"/>
    <n v="51389.407000000007"/>
    <n v="34157.031000000003"/>
    <n v="18155.539000000001"/>
    <n v="8923.9089999999997"/>
    <n v="3692.652"/>
    <x v="127"/>
    <s v="Illinois, 2011"/>
  </r>
  <r>
    <s v="McLean County"/>
    <s v="Illinois"/>
    <n v="2011"/>
    <n v="168234"/>
    <n v="81647"/>
    <n v="86587"/>
    <n v="10598.742"/>
    <n v="21029.25"/>
    <n v="36170.31"/>
    <n v="22879.824000000001"/>
    <n v="21029.25"/>
    <n v="22375.121999999999"/>
    <n v="16486.932000000001"/>
    <n v="8916.402"/>
    <n v="5719.9560000000001"/>
    <n v="2691.7440000000001"/>
    <x v="127"/>
    <s v="Illinois, 2011"/>
  </r>
  <r>
    <s v="Macon County"/>
    <s v="Illinois"/>
    <n v="2011"/>
    <n v="110712"/>
    <n v="52952"/>
    <n v="57760"/>
    <n v="6974.8559999999998"/>
    <n v="13728.288"/>
    <n v="14946.119999999999"/>
    <n v="12842.592000000001"/>
    <n v="13064.016"/>
    <n v="16606.8"/>
    <n v="14613.984"/>
    <n v="8856.9600000000009"/>
    <n v="6421.2960000000003"/>
    <n v="2657.0880000000002"/>
    <x v="127"/>
    <s v="Illinois, 2011"/>
  </r>
  <r>
    <s v="Macoupin County"/>
    <s v="Illinois"/>
    <n v="2011"/>
    <n v="47879"/>
    <n v="23485"/>
    <n v="24394"/>
    <n v="2776.982"/>
    <n v="6176.3909999999996"/>
    <n v="6080.6329999999998"/>
    <n v="5314.5689999999995"/>
    <n v="5936.9960000000001"/>
    <n v="7373.366"/>
    <n v="6224.27"/>
    <n v="4021.8360000000002"/>
    <n v="2776.982"/>
    <n v="1340.6120000000001"/>
    <x v="127"/>
    <s v="Illinois, 2011"/>
  </r>
  <r>
    <s v="Madison County"/>
    <s v="Illinois"/>
    <n v="2011"/>
    <n v="268473"/>
    <n v="131096"/>
    <n v="137377"/>
    <n v="16376.852999999999"/>
    <n v="34633.017"/>
    <n v="38123.165999999997"/>
    <n v="33827.597999999998"/>
    <n v="34901.49"/>
    <n v="41076.368999999999"/>
    <n v="31948.286999999997"/>
    <n v="19330.056"/>
    <n v="13692.123"/>
    <n v="5100.9870000000001"/>
    <x v="127"/>
    <s v="Illinois, 2011"/>
  </r>
  <r>
    <s v="Marion County"/>
    <s v="Illinois"/>
    <n v="2011"/>
    <n v="39586"/>
    <n v="19370"/>
    <n v="20216"/>
    <n v="2533.5039999999999"/>
    <n v="4948.25"/>
    <n v="5067.0079999999998"/>
    <n v="4394.0460000000003"/>
    <n v="4710.7340000000004"/>
    <n v="5937.9"/>
    <n v="5106.5940000000001"/>
    <n v="3483.5680000000002"/>
    <n v="2177.2299999999996"/>
    <n v="1187.58"/>
    <x v="127"/>
    <s v="Illinois, 2011"/>
  </r>
  <r>
    <s v="Marshall County"/>
    <s v="Illinois"/>
    <n v="2011"/>
    <n v="12692"/>
    <n v="6316"/>
    <n v="6376"/>
    <n v="659.98400000000004"/>
    <n v="1510.348"/>
    <n v="1484.9639999999999"/>
    <n v="1269.2"/>
    <n v="1510.348"/>
    <n v="1954.568"/>
    <n v="1802.2640000000001"/>
    <n v="1218.4319999999998"/>
    <n v="837.67200000000003"/>
    <n v="418.83600000000001"/>
    <x v="127"/>
    <s v="Illinois, 2011"/>
  </r>
  <r>
    <s v="Mason County"/>
    <s v="Illinois"/>
    <n v="2011"/>
    <n v="14788"/>
    <n v="7165"/>
    <n v="7623"/>
    <n v="768.976"/>
    <n v="1863.288"/>
    <n v="1700.62"/>
    <n v="1464.0119999999999"/>
    <n v="1878.076"/>
    <n v="2277.3519999999999"/>
    <n v="2025.9559999999999"/>
    <n v="1390.0720000000001"/>
    <n v="1020.3720000000001"/>
    <n v="354.91199999999998"/>
    <x v="127"/>
    <s v="Illinois, 2011"/>
  </r>
  <r>
    <s v="Massac County"/>
    <s v="Illinois"/>
    <n v="2011"/>
    <n v="15439"/>
    <n v="7306"/>
    <n v="8133"/>
    <n v="988.096"/>
    <n v="2022.509"/>
    <n v="1651.973"/>
    <n v="1667.412"/>
    <n v="2022.509"/>
    <n v="2300.4110000000001"/>
    <n v="1960.7530000000002"/>
    <n v="1466.7049999999999"/>
    <n v="988.096"/>
    <n v="385.97500000000002"/>
    <x v="127"/>
    <s v="Illinois, 2011"/>
  </r>
  <r>
    <s v="Menard County"/>
    <s v="Illinois"/>
    <n v="2011"/>
    <n v="12731"/>
    <n v="6201"/>
    <n v="6530"/>
    <n v="725.66700000000003"/>
    <n v="1655.0300000000002"/>
    <n v="1514.989"/>
    <n v="1260.3690000000001"/>
    <n v="1693.223"/>
    <n v="2113.346"/>
    <n v="1807.8020000000001"/>
    <n v="1107.597"/>
    <n v="572.89499999999998"/>
    <n v="292.81299999999999"/>
    <x v="127"/>
    <s v="Illinois, 2011"/>
  </r>
  <r>
    <s v="Mercer County"/>
    <s v="Illinois"/>
    <n v="2011"/>
    <n v="16497"/>
    <n v="8139"/>
    <n v="8358"/>
    <n v="940.32899999999995"/>
    <n v="2194.1010000000001"/>
    <n v="1765.1790000000001"/>
    <n v="1666.1970000000001"/>
    <n v="2062.125"/>
    <n v="2606.5259999999998"/>
    <n v="2326.0770000000002"/>
    <n v="1550.7180000000001"/>
    <n v="857.84400000000005"/>
    <n v="527.904"/>
    <x v="127"/>
    <s v="Illinois, 2011"/>
  </r>
  <r>
    <s v="Monroe County"/>
    <s v="Illinois"/>
    <n v="2011"/>
    <n v="32767"/>
    <n v="16180"/>
    <n v="16587"/>
    <n v="2031.5540000000001"/>
    <n v="4652.9139999999998"/>
    <n v="3735.4380000000001"/>
    <n v="3637.1369999999997"/>
    <n v="4587.38"/>
    <n v="5635.924"/>
    <n v="3899.2730000000001"/>
    <n v="2326.4569999999999"/>
    <n v="1408.981"/>
    <n v="819.17499999999995"/>
    <x v="127"/>
    <s v="Illinois, 2011"/>
  </r>
  <r>
    <s v="Montgomery County"/>
    <s v="Illinois"/>
    <n v="2011"/>
    <n v="30126"/>
    <n v="15779"/>
    <n v="14347"/>
    <n v="1687.056"/>
    <n v="3494.616"/>
    <n v="3675.3720000000003"/>
    <n v="3615.12"/>
    <n v="4097.1360000000004"/>
    <n v="4669.5300000000007"/>
    <n v="3705.498"/>
    <n v="2440.2060000000001"/>
    <n v="1807.56"/>
    <n v="933.90599999999995"/>
    <x v="127"/>
    <s v="Illinois, 2011"/>
  </r>
  <r>
    <s v="Morgan County"/>
    <s v="Illinois"/>
    <n v="2011"/>
    <n v="35673"/>
    <n v="17843"/>
    <n v="17830"/>
    <n v="1926.3420000000001"/>
    <n v="4280.76"/>
    <n v="5136.9120000000003"/>
    <n v="4173.741"/>
    <n v="4316.433"/>
    <n v="5350.95"/>
    <n v="4601.817"/>
    <n v="2996.5320000000002"/>
    <n v="2104.7070000000003"/>
    <n v="820.47900000000004"/>
    <x v="127"/>
    <s v="Illinois, 2011"/>
  </r>
  <r>
    <s v="Moultrie County"/>
    <s v="Illinois"/>
    <n v="2011"/>
    <n v="14773"/>
    <n v="7216"/>
    <n v="7557"/>
    <n v="960.245"/>
    <n v="2038.674"/>
    <n v="1772.76"/>
    <n v="1684.1220000000001"/>
    <n v="1728.441"/>
    <n v="2171.6310000000003"/>
    <n v="1817.079"/>
    <n v="1226.1589999999999"/>
    <n v="901.15300000000002"/>
    <n v="487.50900000000001"/>
    <x v="127"/>
    <s v="Illinois, 2011"/>
  </r>
  <r>
    <s v="Ogle County"/>
    <s v="Illinois"/>
    <n v="2011"/>
    <n v="53525"/>
    <n v="26634"/>
    <n v="26891"/>
    <n v="3211.5"/>
    <n v="7493.5"/>
    <n v="6958.25"/>
    <n v="5406.0249999999996"/>
    <n v="7279.4"/>
    <n v="8671.0499999999993"/>
    <n v="6476.5249999999996"/>
    <n v="4335.5249999999996"/>
    <n v="2676.25"/>
    <n v="963.45"/>
    <x v="127"/>
    <s v="Illinois, 2011"/>
  </r>
  <r>
    <s v="Peoria County"/>
    <s v="Illinois"/>
    <n v="2011"/>
    <n v="185780"/>
    <n v="89903"/>
    <n v="95877"/>
    <n v="12818.82"/>
    <n v="24522.959999999999"/>
    <n v="26938.1"/>
    <n v="24894.519999999997"/>
    <n v="22850.940000000002"/>
    <n v="25637.64"/>
    <n v="22479.38"/>
    <n v="13004.599999999999"/>
    <n v="8731.66"/>
    <n v="3901.38"/>
    <x v="127"/>
    <s v="Illinois, 2011"/>
  </r>
  <r>
    <s v="Newton County"/>
    <s v="Mississippi"/>
    <n v="2011"/>
    <n v="22403"/>
    <n v="12210"/>
    <n v="10193"/>
    <n v="1164.9559999999999"/>
    <n v="2643.5540000000001"/>
    <n v="3158.8229999999999"/>
    <n v="2934.7929999999997"/>
    <n v="2979.5990000000002"/>
    <n v="3226.0320000000002"/>
    <n v="2710.7629999999999"/>
    <n v="1814.643"/>
    <n v="1276.971"/>
    <n v="470.46300000000002"/>
    <x v="139"/>
    <s v="Mississippi, 2011"/>
  </r>
  <r>
    <s v="Piatt County"/>
    <s v="Illinois"/>
    <n v="2011"/>
    <n v="16710"/>
    <n v="8263"/>
    <n v="8447"/>
    <n v="969.18"/>
    <n v="2272.56"/>
    <n v="1854.81"/>
    <n v="1754.55"/>
    <n v="2088.75"/>
    <n v="2857.41"/>
    <n v="2222.4299999999998"/>
    <n v="1453.77"/>
    <n v="919.05"/>
    <n v="334.2"/>
    <x v="127"/>
    <s v="Illinois, 2011"/>
  </r>
  <r>
    <s v="Pike County"/>
    <s v="Illinois"/>
    <n v="2011"/>
    <n v="16536"/>
    <n v="8243"/>
    <n v="8293"/>
    <n v="1008.696"/>
    <n v="2199.288"/>
    <n v="1918.1759999999999"/>
    <n v="1752.8159999999998"/>
    <n v="2000.8560000000002"/>
    <n v="2381.1840000000002"/>
    <n v="2149.6799999999998"/>
    <n v="1537.848"/>
    <n v="959.08799999999997"/>
    <n v="644.904"/>
    <x v="127"/>
    <s v="Illinois, 2011"/>
  </r>
  <r>
    <s v="Pope County"/>
    <s v="Illinois"/>
    <n v="2011"/>
    <n v="4418"/>
    <n v="2245"/>
    <n v="2173"/>
    <n v="154.63"/>
    <n v="432.964"/>
    <n v="596.43000000000006"/>
    <n v="309.26"/>
    <n v="538.99599999999998"/>
    <n v="777.56799999999998"/>
    <n v="698.04399999999998"/>
    <n v="525.74199999999996"/>
    <n v="322.51400000000001"/>
    <n v="66.27"/>
    <x v="127"/>
    <s v="Illinois, 2011"/>
  </r>
  <r>
    <s v="Pulaski County"/>
    <s v="Illinois"/>
    <n v="2011"/>
    <n v="6184"/>
    <n v="3076"/>
    <n v="3108"/>
    <n v="321.56799999999998"/>
    <n v="865.76"/>
    <n v="841.024"/>
    <n v="550.37599999999998"/>
    <n v="717.34400000000005"/>
    <n v="933.78400000000011"/>
    <n v="853.39200000000005"/>
    <n v="593.66399999999999"/>
    <n v="333.93600000000004"/>
    <n v="166.96799999999999"/>
    <x v="127"/>
    <s v="Illinois, 2011"/>
  </r>
  <r>
    <s v="Covington city"/>
    <s v="Virginia"/>
    <n v="2011"/>
    <n v="5989"/>
    <n v="3028"/>
    <n v="2961"/>
    <n v="335.38400000000001"/>
    <n v="748.625"/>
    <n v="670.76800000000003"/>
    <n v="628.84500000000003"/>
    <n v="676.75700000000006"/>
    <n v="982.19600000000003"/>
    <n v="916.31700000000001"/>
    <n v="568.95500000000004"/>
    <n v="317.41700000000003"/>
    <n v="155.714"/>
    <x v="119"/>
    <s v="Virginia, 2011"/>
  </r>
  <r>
    <s v="Randolph County"/>
    <s v="Illinois"/>
    <n v="2011"/>
    <n v="33503"/>
    <n v="18241"/>
    <n v="15262"/>
    <n v="1775.6590000000001"/>
    <n v="3752.3360000000002"/>
    <n v="3819.3419999999996"/>
    <n v="4489.402"/>
    <n v="4790.9290000000001"/>
    <n v="5460.9889999999996"/>
    <n v="4087.366"/>
    <n v="2713.7429999999999"/>
    <n v="1876.1680000000001"/>
    <n v="804.072"/>
    <x v="127"/>
    <s v="Illinois, 2011"/>
  </r>
  <r>
    <s v="Richland County"/>
    <s v="Illinois"/>
    <n v="2011"/>
    <n v="16180"/>
    <n v="7961"/>
    <n v="8219"/>
    <n v="954.62"/>
    <n v="2006.3200000000002"/>
    <n v="1893.06"/>
    <n v="1828.34"/>
    <n v="1941.6"/>
    <n v="2410.8200000000002"/>
    <n v="2038.68"/>
    <n v="1537.1"/>
    <n v="1084.06"/>
    <n v="517.76"/>
    <x v="127"/>
    <s v="Illinois, 2011"/>
  </r>
  <r>
    <s v="Rock Island County"/>
    <s v="Illinois"/>
    <n v="2011"/>
    <n v="147625"/>
    <n v="72314"/>
    <n v="75311"/>
    <n v="9595.625"/>
    <n v="18010.25"/>
    <n v="19338.875"/>
    <n v="18600.75"/>
    <n v="17567.375"/>
    <n v="21700.875"/>
    <n v="19043.625"/>
    <n v="11957.625"/>
    <n v="8119.375"/>
    <n v="3543"/>
    <x v="127"/>
    <s v="Illinois, 2011"/>
  </r>
  <r>
    <s v="St. Clair County"/>
    <s v="Illinois"/>
    <n v="2011"/>
    <n v="268086"/>
    <n v="128912"/>
    <n v="139174"/>
    <n v="18229.848000000002"/>
    <n v="37800.126000000004"/>
    <n v="36995.868000000002"/>
    <n v="34583.093999999997"/>
    <n v="35655.437999999995"/>
    <n v="40749.072"/>
    <n v="30293.718000000001"/>
    <n v="16889.418000000001"/>
    <n v="12063.869999999999"/>
    <n v="4557.4620000000004"/>
    <x v="127"/>
    <s v="Illinois, 2011"/>
  </r>
  <r>
    <s v="Saline County"/>
    <s v="Illinois"/>
    <n v="2011"/>
    <n v="25071"/>
    <n v="12209"/>
    <n v="12862"/>
    <n v="1479.1890000000001"/>
    <n v="3184.0169999999998"/>
    <n v="3309.3720000000003"/>
    <n v="2657.5259999999998"/>
    <n v="3008.52"/>
    <n v="3560.0820000000003"/>
    <n v="3259.2299999999996"/>
    <n v="2381.7449999999999"/>
    <n v="1454.1179999999999"/>
    <n v="777.20100000000002"/>
    <x v="127"/>
    <s v="Illinois, 2011"/>
  </r>
  <r>
    <s v="Sangamon County"/>
    <s v="Illinois"/>
    <n v="2011"/>
    <n v="196393"/>
    <n v="94164"/>
    <n v="102229"/>
    <n v="12372.759"/>
    <n v="26120.269"/>
    <n v="24745.518"/>
    <n v="24745.518"/>
    <n v="25727.483"/>
    <n v="30244.522000000001"/>
    <n v="25334.697"/>
    <n v="13943.903"/>
    <n v="8837.6849999999995"/>
    <n v="4320.6459999999997"/>
    <x v="127"/>
    <s v="Illinois, 2011"/>
  </r>
  <r>
    <s v="Schuyler County"/>
    <s v="Illinois"/>
    <n v="2011"/>
    <n v="7519"/>
    <n v="3811"/>
    <n v="3708"/>
    <n v="421.06400000000002"/>
    <n v="932.35599999999999"/>
    <n v="842.12800000000004"/>
    <n v="797.01400000000001"/>
    <n v="1015.0649999999999"/>
    <n v="1120.3309999999999"/>
    <n v="1022.5839999999999"/>
    <n v="669.19100000000003"/>
    <n v="428.58299999999997"/>
    <n v="263.16500000000002"/>
    <x v="127"/>
    <s v="Illinois, 2011"/>
  </r>
  <r>
    <s v="Scott County"/>
    <s v="Illinois"/>
    <n v="2011"/>
    <n v="5351"/>
    <n v="2650"/>
    <n v="2701"/>
    <n v="342.464"/>
    <n v="717.03399999999999"/>
    <n v="599.31200000000001"/>
    <n v="556.50400000000002"/>
    <n v="663.524"/>
    <n v="882.91499999999996"/>
    <n v="631.41800000000001"/>
    <n v="497.64300000000003"/>
    <n v="315.709"/>
    <n v="144.477"/>
    <x v="127"/>
    <s v="Illinois, 2011"/>
  </r>
  <r>
    <s v="Shelby County"/>
    <s v="Illinois"/>
    <n v="2011"/>
    <n v="22330"/>
    <n v="11074"/>
    <n v="11256"/>
    <n v="1272.81"/>
    <n v="2813.58"/>
    <n v="2567.9499999999998"/>
    <n v="2277.66"/>
    <n v="2679.6"/>
    <n v="3394.16"/>
    <n v="3036.88"/>
    <n v="2166.0100000000002"/>
    <n v="1473.78"/>
    <n v="580.58000000000004"/>
    <x v="127"/>
    <s v="Illinois, 2011"/>
  </r>
  <r>
    <s v="Stark County"/>
    <s v="Illinois"/>
    <n v="2011"/>
    <n v="5980"/>
    <n v="2917"/>
    <n v="3063"/>
    <n v="316.94"/>
    <n v="843.18000000000006"/>
    <n v="687.7"/>
    <n v="592.02"/>
    <n v="741.52"/>
    <n v="861.12"/>
    <n v="801.31999999999994"/>
    <n v="574.07999999999993"/>
    <n v="352.82"/>
    <n v="209.3"/>
    <x v="127"/>
    <s v="Illinois, 2011"/>
  </r>
  <r>
    <s v="Stephenson County"/>
    <s v="Illinois"/>
    <n v="2011"/>
    <n v="47730"/>
    <n v="23224"/>
    <n v="24506"/>
    <n v="2720.61"/>
    <n v="6157.17"/>
    <n v="5679.87"/>
    <n v="4820.7299999999996"/>
    <n v="5870.79"/>
    <n v="7302.6900000000005"/>
    <n v="6300.36"/>
    <n v="4391.16"/>
    <n v="3150.18"/>
    <n v="1431.9"/>
    <x v="127"/>
    <s v="Illinois, 2011"/>
  </r>
  <r>
    <s v="Tazewell County"/>
    <s v="Illinois"/>
    <n v="2011"/>
    <n v="134636"/>
    <n v="66320"/>
    <n v="68316"/>
    <n v="8482.0679999999993"/>
    <n v="17637.315999999999"/>
    <n v="15752.412"/>
    <n v="17368.044000000002"/>
    <n v="17502.68"/>
    <n v="19926.128000000001"/>
    <n v="17098.772000000001"/>
    <n v="10501.608"/>
    <n v="7270.3440000000001"/>
    <n v="2961.9920000000002"/>
    <x v="127"/>
    <s v="Illinois, 2011"/>
  </r>
  <r>
    <s v="Union County"/>
    <s v="Illinois"/>
    <n v="2011"/>
    <n v="17883"/>
    <n v="8901"/>
    <n v="8982"/>
    <n v="947.79899999999998"/>
    <n v="2163.8429999999998"/>
    <n v="2360.556"/>
    <n v="1806.183"/>
    <n v="2181.7260000000001"/>
    <n v="2771.8649999999998"/>
    <n v="2396.3220000000001"/>
    <n v="1824.0660000000003"/>
    <n v="983.56500000000005"/>
    <n v="447.07499999999999"/>
    <x v="127"/>
    <s v="Illinois, 2011"/>
  </r>
  <r>
    <s v="Vermilion County"/>
    <s v="Illinois"/>
    <n v="2011"/>
    <n v="81799"/>
    <n v="40440"/>
    <n v="41359"/>
    <n v="5562.3320000000003"/>
    <n v="10961.066000000001"/>
    <n v="10797.468000000001"/>
    <n v="9570.4830000000002"/>
    <n v="9570.4830000000002"/>
    <n v="11779.056"/>
    <n v="10388.473"/>
    <n v="6789.317"/>
    <n v="4580.7439999999997"/>
    <n v="1799.578"/>
    <x v="127"/>
    <s v="Illinois, 2011"/>
  </r>
  <r>
    <s v="Wabash County"/>
    <s v="Illinois"/>
    <n v="2011"/>
    <n v="12041"/>
    <n v="5876"/>
    <n v="6165"/>
    <n v="674.29600000000005"/>
    <n v="1529.2069999999999"/>
    <n v="1517.1660000000002"/>
    <n v="1312.4690000000001"/>
    <n v="1396.7559999999999"/>
    <n v="1890.4369999999999"/>
    <n v="1577.3709999999999"/>
    <n v="1035.5259999999998"/>
    <n v="734.50099999999998"/>
    <n v="385.31200000000001"/>
    <x v="127"/>
    <s v="Illinois, 2011"/>
  </r>
  <r>
    <s v="Warren County"/>
    <s v="Illinois"/>
    <n v="2011"/>
    <n v="17740"/>
    <n v="8663"/>
    <n v="9077"/>
    <n v="1011.18"/>
    <n v="2270.7200000000003"/>
    <n v="2909.36"/>
    <n v="1898.1799999999998"/>
    <n v="1951.4"/>
    <n v="2430.38"/>
    <n v="2323.9399999999996"/>
    <n v="1490.1599999999999"/>
    <n v="957.96"/>
    <n v="461.24"/>
    <x v="127"/>
    <s v="Illinois, 2011"/>
  </r>
  <r>
    <s v="Calhoun County"/>
    <s v="South Carolina"/>
    <n v="2011"/>
    <n v="14746"/>
    <n v="7351"/>
    <n v="7395"/>
    <n v="825.77599999999995"/>
    <n v="1813.7579999999998"/>
    <n v="1784.2660000000001"/>
    <n v="1651.5519999999999"/>
    <n v="1857.9960000000001"/>
    <n v="2418.3440000000001"/>
    <n v="1843.25"/>
    <n v="1282.902"/>
    <n v="766.79200000000003"/>
    <n v="486.61799999999999"/>
    <x v="140"/>
    <s v="South Carolina, 2011"/>
  </r>
  <r>
    <s v="White County"/>
    <s v="Illinois"/>
    <n v="2011"/>
    <n v="14747"/>
    <n v="7137"/>
    <n v="7610"/>
    <n v="870.07299999999998"/>
    <n v="1666.4110000000001"/>
    <n v="1636.9169999999999"/>
    <n v="1607.423"/>
    <n v="1681.1579999999999"/>
    <n v="2285.7849999999999"/>
    <n v="1961.3509999999999"/>
    <n v="1474.7"/>
    <n v="1150.2660000000001"/>
    <n v="427.66300000000001"/>
    <x v="127"/>
    <s v="Illinois, 2011"/>
  </r>
  <r>
    <s v="Whiteside County"/>
    <s v="Illinois"/>
    <n v="2011"/>
    <n v="58622"/>
    <n v="28799"/>
    <n v="29823"/>
    <n v="3517.32"/>
    <n v="7796.7260000000006"/>
    <n v="7093.2620000000006"/>
    <n v="6213.9319999999998"/>
    <n v="7386.3719999999994"/>
    <n v="8851.9219999999987"/>
    <n v="7679.482"/>
    <n v="5158.7359999999999"/>
    <n v="3693.1859999999997"/>
    <n v="1465.55"/>
    <x v="127"/>
    <s v="Illinois, 2011"/>
  </r>
  <r>
    <s v="Will County"/>
    <s v="Illinois"/>
    <n v="2011"/>
    <n v="674166"/>
    <n v="335446"/>
    <n v="338720"/>
    <n v="49888.284"/>
    <n v="112585.72200000001"/>
    <n v="88315.745999999999"/>
    <n v="84270.75"/>
    <n v="109889.05799999999"/>
    <n v="100450.734"/>
    <n v="66742.433999999994"/>
    <n v="35730.798000000003"/>
    <n v="18876.648000000001"/>
    <n v="7415.826"/>
    <x v="127"/>
    <s v="Illinois, 2011"/>
  </r>
  <r>
    <s v="Williamson County"/>
    <s v="Illinois"/>
    <n v="2011"/>
    <n v="66025"/>
    <n v="32717"/>
    <n v="33308"/>
    <n v="4093.55"/>
    <n v="8121.0750000000007"/>
    <n v="8055.05"/>
    <n v="8385.1749999999993"/>
    <n v="8385.1749999999993"/>
    <n v="9771.7000000000007"/>
    <n v="8517.2250000000004"/>
    <n v="5876.2250000000004"/>
    <n v="3433.3"/>
    <n v="1452.55"/>
    <x v="127"/>
    <s v="Illinois, 2011"/>
  </r>
  <r>
    <s v="Winnebago County"/>
    <s v="Illinois"/>
    <n v="2011"/>
    <n v="294893"/>
    <n v="144049"/>
    <n v="150844"/>
    <n v="19757.830999999998"/>
    <n v="41285.019999999997"/>
    <n v="38041.197"/>
    <n v="36861.625"/>
    <n v="39810.554999999993"/>
    <n v="43644.163999999997"/>
    <n v="35387.160000000003"/>
    <n v="20937.402999999998"/>
    <n v="12975.291999999999"/>
    <n v="6192.7529999999997"/>
    <x v="127"/>
    <s v="Illinois, 2011"/>
  </r>
  <r>
    <s v="Woodford County"/>
    <s v="Illinois"/>
    <n v="2011"/>
    <n v="38523"/>
    <n v="18966"/>
    <n v="19557"/>
    <n v="2503.9949999999999"/>
    <n v="5662.8809999999994"/>
    <n v="5046.5129999999999"/>
    <n v="4044.915"/>
    <n v="4930.9439999999995"/>
    <n v="5971.0650000000005"/>
    <n v="4815.375"/>
    <n v="2735.1329999999998"/>
    <n v="1695.0120000000002"/>
    <n v="1155.69"/>
    <x v="127"/>
    <s v="Illinois, 2011"/>
  </r>
  <r>
    <s v="Adams County"/>
    <s v="Indiana"/>
    <n v="2011"/>
    <n v="34263"/>
    <n v="16985"/>
    <n v="17278"/>
    <n v="3117.933"/>
    <n v="5790.4470000000001"/>
    <n v="4625.5050000000001"/>
    <n v="3940.2449999999999"/>
    <n v="4043.0340000000001"/>
    <n v="4419.9269999999997"/>
    <n v="3666.1409999999996"/>
    <n v="2227.0950000000003"/>
    <n v="1815.9389999999999"/>
    <n v="685.26"/>
    <x v="141"/>
    <s v="Indiana, 2011"/>
  </r>
  <r>
    <s v="Allen County"/>
    <s v="Indiana"/>
    <n v="2011"/>
    <n v="353721"/>
    <n v="172612"/>
    <n v="181109"/>
    <n v="26529.075000000001"/>
    <n v="53058.15"/>
    <n v="49167.218999999997"/>
    <n v="47044.892999999996"/>
    <n v="46691.172000000006"/>
    <n v="50228.381999999998"/>
    <n v="39616.752"/>
    <n v="21576.981"/>
    <n v="14148.84"/>
    <n v="6013.2569999999996"/>
    <x v="141"/>
    <s v="Indiana, 2011"/>
  </r>
  <r>
    <s v="Bartholomew County"/>
    <s v="Indiana"/>
    <n v="2011"/>
    <n v="76536"/>
    <n v="37774"/>
    <n v="38762"/>
    <n v="5280.9840000000004"/>
    <n v="10715.04"/>
    <n v="9260.8559999999998"/>
    <n v="9720.0720000000001"/>
    <n v="10791.576000000001"/>
    <n v="10944.648000000001"/>
    <n v="9260.8559999999998"/>
    <n v="5816.7359999999999"/>
    <n v="3597.192"/>
    <n v="1071.5039999999999"/>
    <x v="141"/>
    <s v="Indiana, 2011"/>
  </r>
  <r>
    <s v="Benton County"/>
    <s v="Indiana"/>
    <n v="2011"/>
    <n v="8815"/>
    <n v="4367"/>
    <n v="4448"/>
    <n v="608.23500000000001"/>
    <n v="1269.3600000000001"/>
    <n v="1013.725"/>
    <n v="987.28"/>
    <n v="1145.95"/>
    <n v="1331.0650000000001"/>
    <n v="1066.615"/>
    <n v="731.64499999999998"/>
    <n v="449.565"/>
    <n v="202.745"/>
    <x v="141"/>
    <s v="Indiana, 2011"/>
  </r>
  <r>
    <s v="Blackford County"/>
    <s v="Indiana"/>
    <n v="2011"/>
    <n v="12848"/>
    <n v="6319"/>
    <n v="6529"/>
    <n v="758.03200000000004"/>
    <n v="1631.6959999999999"/>
    <n v="1541.76"/>
    <n v="1284.8"/>
    <n v="1683.088"/>
    <n v="1927.2"/>
    <n v="1747.328"/>
    <n v="1233.4079999999999"/>
    <n v="809.42399999999998"/>
    <n v="231.26400000000001"/>
    <x v="141"/>
    <s v="Indiana, 2011"/>
  </r>
  <r>
    <s v="Boone County"/>
    <s v="Indiana"/>
    <n v="2011"/>
    <n v="55730"/>
    <n v="27491"/>
    <n v="28239"/>
    <n v="3901.1"/>
    <n v="9028.26"/>
    <n v="6464.68"/>
    <n v="6018.84"/>
    <n v="8359.5"/>
    <n v="9418.369999999999"/>
    <n v="6074.57"/>
    <n v="3510.99"/>
    <n v="2117.7399999999998"/>
    <n v="891.68"/>
    <x v="141"/>
    <s v="Indiana, 2011"/>
  </r>
  <r>
    <s v="Brown County"/>
    <s v="Indiana"/>
    <n v="2011"/>
    <n v="15227"/>
    <n v="7636"/>
    <n v="7591"/>
    <n v="730.89599999999996"/>
    <n v="1796.7860000000001"/>
    <n v="1598.835"/>
    <n v="1324.749"/>
    <n v="1888.1480000000001"/>
    <n v="2573.3629999999998"/>
    <n v="2725.6329999999998"/>
    <n v="1614.0619999999999"/>
    <n v="791.80399999999997"/>
    <n v="197.95099999999999"/>
    <x v="141"/>
    <s v="Indiana, 2011"/>
  </r>
  <r>
    <s v="Moore County"/>
    <s v="Texas"/>
    <n v="2011"/>
    <n v="20106"/>
    <n v="10059"/>
    <n v="10047"/>
    <n v="1206.3599999999999"/>
    <n v="2774.6280000000002"/>
    <n v="2392.614"/>
    <n v="2191.5540000000001"/>
    <n v="2613.7800000000002"/>
    <n v="3136.5360000000001"/>
    <n v="2653.9920000000002"/>
    <n v="1709.01"/>
    <n v="1065.6179999999999"/>
    <n v="382.01400000000001"/>
    <x v="106"/>
    <s v="Texas, 2011"/>
  </r>
  <r>
    <s v="Cass County"/>
    <s v="Indiana"/>
    <n v="2011"/>
    <n v="38971"/>
    <n v="19206"/>
    <n v="19765"/>
    <n v="2766.9409999999998"/>
    <n v="5494.9110000000001"/>
    <n v="4949.317"/>
    <n v="4637.549"/>
    <n v="5105.2009999999991"/>
    <n v="5650.7950000000001"/>
    <n v="4637.5490000000009"/>
    <n v="2961.7959999999998"/>
    <n v="2065.4630000000002"/>
    <n v="740.44899999999996"/>
    <x v="141"/>
    <s v="Indiana, 2011"/>
  </r>
  <r>
    <s v="Clark County"/>
    <s v="Indiana"/>
    <n v="2011"/>
    <n v="108864"/>
    <n v="53253"/>
    <n v="55611"/>
    <n v="7185.0240000000003"/>
    <n v="14370.048000000001"/>
    <n v="13390.272000000001"/>
    <n v="15240.96"/>
    <n v="15458.687999999998"/>
    <n v="16003.008"/>
    <n v="13390.272000000001"/>
    <n v="7620.48"/>
    <n v="4681.152"/>
    <n v="1524.096"/>
    <x v="141"/>
    <s v="Indiana, 2011"/>
  </r>
  <r>
    <s v="Clay County"/>
    <s v="Indiana"/>
    <n v="2011"/>
    <n v="26947"/>
    <n v="13276"/>
    <n v="13671"/>
    <n v="1697.6610000000001"/>
    <n v="3691.739"/>
    <n v="3422.2690000000002"/>
    <n v="3071.9580000000001"/>
    <n v="3610.8980000000001"/>
    <n v="4068.9970000000003"/>
    <n v="3314.4809999999998"/>
    <n v="2155.7600000000002"/>
    <n v="1347.35"/>
    <n v="565.88699999999994"/>
    <x v="141"/>
    <s v="Indiana, 2011"/>
  </r>
  <r>
    <s v="Clinton County"/>
    <s v="Indiana"/>
    <n v="2011"/>
    <n v="33228"/>
    <n v="16252"/>
    <n v="16976"/>
    <n v="2525.328"/>
    <n v="4917.7440000000006"/>
    <n v="4286.4120000000003"/>
    <n v="3954.1320000000001"/>
    <n v="4153.5"/>
    <n v="4784.8320000000003"/>
    <n v="3854.4479999999999"/>
    <n v="2325.96"/>
    <n v="1594.944"/>
    <n v="797.47199999999998"/>
    <x v="141"/>
    <s v="Indiana, 2011"/>
  </r>
  <r>
    <s v="Red Willow County"/>
    <s v="Nebraska"/>
    <n v="2011"/>
    <n v="10755"/>
    <n v="5420"/>
    <n v="5335"/>
    <n v="688.32"/>
    <n v="1355.13"/>
    <n v="1333.62"/>
    <n v="1129.2750000000001"/>
    <n v="1365.885"/>
    <n v="1720.8"/>
    <n v="1537.9650000000001"/>
    <n v="946.44"/>
    <n v="483.97499999999997"/>
    <n v="193.59"/>
    <x v="121"/>
    <s v="Nebraska, 2011"/>
  </r>
  <r>
    <s v="Daviess County"/>
    <s v="Indiana"/>
    <n v="2011"/>
    <n v="31347"/>
    <n v="15552"/>
    <n v="15795"/>
    <n v="2601.8009999999999"/>
    <n v="4952.826"/>
    <n v="4231.8450000000003"/>
    <n v="3730.2929999999997"/>
    <n v="3636.252"/>
    <n v="4231.8449999999993"/>
    <n v="3573.558"/>
    <n v="2288.3310000000001"/>
    <n v="1410.615"/>
    <n v="689.63400000000001"/>
    <x v="141"/>
    <s v="Indiana, 2011"/>
  </r>
  <r>
    <s v="Dearborn County"/>
    <s v="Indiana"/>
    <n v="2011"/>
    <n v="49825"/>
    <n v="24691"/>
    <n v="25134"/>
    <n v="3089.15"/>
    <n v="7124.9750000000004"/>
    <n v="5979"/>
    <n v="5430.9250000000002"/>
    <n v="7075.15"/>
    <n v="8320.7750000000015"/>
    <n v="6377.6"/>
    <n v="3687.05"/>
    <n v="2042.8249999999998"/>
    <n v="697.55"/>
    <x v="141"/>
    <s v="Indiana, 2011"/>
  </r>
  <r>
    <s v="Decatur County"/>
    <s v="Indiana"/>
    <n v="2011"/>
    <n v="25682"/>
    <n v="12686"/>
    <n v="12996"/>
    <n v="1695.0119999999999"/>
    <n v="3698.2080000000001"/>
    <n v="3107.5219999999999"/>
    <n v="3235.9319999999998"/>
    <n v="3364.3420000000001"/>
    <n v="3852.3"/>
    <n v="3004.7939999999999"/>
    <n v="1951.8320000000001"/>
    <n v="1258.4180000000001"/>
    <n v="513.64"/>
    <x v="141"/>
    <s v="Indiana, 2011"/>
  </r>
  <r>
    <s v="DeKalb County"/>
    <s v="Indiana"/>
    <n v="2011"/>
    <n v="42136"/>
    <n v="20933"/>
    <n v="21203"/>
    <n v="2823.1120000000001"/>
    <n v="6404.6719999999996"/>
    <n v="5309.1360000000004"/>
    <n v="5098.4560000000001"/>
    <n v="5688.3600000000006"/>
    <n v="6404.6720000000005"/>
    <n v="5014.1840000000002"/>
    <n v="2865.248"/>
    <n v="1685.44"/>
    <n v="800.58399999999995"/>
    <x v="141"/>
    <s v="Indiana, 2011"/>
  </r>
  <r>
    <s v="Delaware County"/>
    <s v="Indiana"/>
    <n v="2011"/>
    <n v="117413"/>
    <n v="56392"/>
    <n v="61021"/>
    <n v="6222.8890000000001"/>
    <n v="13032.843000000001"/>
    <n v="27357.228999999999"/>
    <n v="12680.603999999999"/>
    <n v="13150.256000000001"/>
    <n v="15028.864000000001"/>
    <n v="13267.669"/>
    <n v="8923.387999999999"/>
    <n v="5635.8239999999996"/>
    <n v="2348.2600000000002"/>
    <x v="141"/>
    <s v="Indiana, 2011"/>
  </r>
  <r>
    <s v="Dubois County"/>
    <s v="Indiana"/>
    <n v="2011"/>
    <n v="41933"/>
    <n v="20630"/>
    <n v="21303"/>
    <n v="2725.645"/>
    <n v="6080.2849999999999"/>
    <n v="4780.3620000000001"/>
    <n v="5241.625"/>
    <n v="5619.0219999999999"/>
    <n v="6583.4809999999998"/>
    <n v="4948.0940000000001"/>
    <n v="3103.0419999999999"/>
    <n v="2096.65"/>
    <n v="796.72699999999998"/>
    <x v="141"/>
    <s v="Indiana, 2011"/>
  </r>
  <r>
    <s v="Elkhart County"/>
    <s v="Indiana"/>
    <n v="2011"/>
    <n v="197614"/>
    <n v="97534"/>
    <n v="100080"/>
    <n v="16204.348"/>
    <n v="31025.398000000001"/>
    <n v="26875.504000000001"/>
    <n v="25492.205999999998"/>
    <n v="26282.662"/>
    <n v="26677.89"/>
    <n v="21539.925999999999"/>
    <n v="12252.067999999999"/>
    <n v="7706.9459999999999"/>
    <n v="3359.4380000000001"/>
    <x v="141"/>
    <s v="Indiana, 2011"/>
  </r>
  <r>
    <s v="Fayette County"/>
    <s v="Indiana"/>
    <n v="2011"/>
    <n v="24325"/>
    <n v="11961"/>
    <n v="12364"/>
    <n v="1508.15"/>
    <n v="3332.5249999999996"/>
    <n v="2797.375"/>
    <n v="2846.0250000000001"/>
    <n v="3162.25"/>
    <n v="3454.1499999999996"/>
    <n v="3283.875"/>
    <n v="2091.9499999999998"/>
    <n v="1289.2249999999999"/>
    <n v="583.79999999999995"/>
    <x v="141"/>
    <s v="Indiana, 2011"/>
  </r>
  <r>
    <s v="Floyd County"/>
    <s v="Indiana"/>
    <n v="2011"/>
    <n v="74112"/>
    <n v="35787"/>
    <n v="38325"/>
    <n v="4446.72"/>
    <n v="10153.344000000001"/>
    <n v="9782.7839999999997"/>
    <n v="8819.3280000000013"/>
    <n v="10227.456"/>
    <n v="11857.92"/>
    <n v="9338.112000000001"/>
    <n v="5039.616"/>
    <n v="3112.7039999999997"/>
    <n v="1259.904"/>
    <x v="141"/>
    <s v="Indiana, 2011"/>
  </r>
  <r>
    <s v="Fountain County"/>
    <s v="Indiana"/>
    <n v="2011"/>
    <n v="17282"/>
    <n v="8572"/>
    <n v="8710"/>
    <n v="1054.202"/>
    <n v="2315.788"/>
    <n v="2056.558"/>
    <n v="1849.174"/>
    <n v="2194.8140000000003"/>
    <n v="2592.3000000000002"/>
    <n v="2212.096"/>
    <n v="1624.508"/>
    <n v="933.22800000000007"/>
    <n v="432.05"/>
    <x v="141"/>
    <s v="Indiana, 2011"/>
  </r>
  <r>
    <s v="Franklin County"/>
    <s v="Indiana"/>
    <n v="2011"/>
    <n v="23183"/>
    <n v="11529"/>
    <n v="11654"/>
    <n v="1437.346"/>
    <n v="3431.0839999999998"/>
    <n v="2758.777"/>
    <n v="2387.8490000000002"/>
    <n v="3245.62"/>
    <n v="3639.7309999999998"/>
    <n v="2990.607"/>
    <n v="1785.0909999999999"/>
    <n v="1205.5160000000001"/>
    <n v="278.19600000000003"/>
    <x v="141"/>
    <s v="Indiana, 2011"/>
  </r>
  <r>
    <s v="Fulton County"/>
    <s v="Indiana"/>
    <n v="2011"/>
    <n v="20745"/>
    <n v="10246"/>
    <n v="10499"/>
    <n v="1369.17"/>
    <n v="2759.085"/>
    <n v="2551.6350000000002"/>
    <n v="2323.44"/>
    <n v="2593.125"/>
    <n v="3153.24"/>
    <n v="2717.5950000000003"/>
    <n v="1804.8150000000001"/>
    <n v="995.76"/>
    <n v="477.13499999999999"/>
    <x v="141"/>
    <s v="Indiana, 2011"/>
  </r>
  <r>
    <s v="Gibson County"/>
    <s v="Indiana"/>
    <n v="2011"/>
    <n v="33405"/>
    <n v="16655"/>
    <n v="16750"/>
    <n v="2171.3249999999998"/>
    <n v="4476.2700000000004"/>
    <n v="4142.22"/>
    <n v="3975.1949999999997"/>
    <n v="4275.84"/>
    <n v="5144.3700000000008"/>
    <n v="4108.8149999999996"/>
    <n v="2638.9949999999999"/>
    <n v="1970.895"/>
    <n v="534.48"/>
    <x v="141"/>
    <s v="Indiana, 2011"/>
  </r>
  <r>
    <s v="Grant County"/>
    <s v="Indiana"/>
    <n v="2011"/>
    <n v="70051"/>
    <n v="33871"/>
    <n v="36180"/>
    <n v="3992.9070000000002"/>
    <n v="8476.1710000000003"/>
    <n v="12048.772000000001"/>
    <n v="7075.1509999999998"/>
    <n v="8336.0689999999995"/>
    <n v="10017.293"/>
    <n v="8966.5280000000002"/>
    <n v="6024.3860000000004"/>
    <n v="3782.7539999999999"/>
    <n v="1401.02"/>
    <x v="141"/>
    <s v="Indiana, 2011"/>
  </r>
  <r>
    <s v="Greene County"/>
    <s v="Indiana"/>
    <n v="2011"/>
    <n v="33014"/>
    <n v="16409"/>
    <n v="16605"/>
    <n v="1947.826"/>
    <n v="4489.9040000000005"/>
    <n v="3961.6800000000003"/>
    <n v="3565.5119999999997"/>
    <n v="4423.8760000000002"/>
    <n v="5051.1419999999998"/>
    <n v="4423.8760000000002"/>
    <n v="2806.1899999999996"/>
    <n v="1650.7"/>
    <n v="759.322"/>
    <x v="141"/>
    <s v="Indiana, 2011"/>
  </r>
  <r>
    <s v="Hamilton County"/>
    <s v="Indiana"/>
    <n v="2011"/>
    <n v="268871"/>
    <n v="131375"/>
    <n v="137496"/>
    <n v="21240.809000000001"/>
    <n v="47321.296000000002"/>
    <n v="28231.455000000002"/>
    <n v="35490.972000000002"/>
    <n v="46245.811999999998"/>
    <n v="40868.392"/>
    <n v="26618.228999999999"/>
    <n v="12905.808000000001"/>
    <n v="6990.6460000000006"/>
    <n v="2688.71"/>
    <x v="141"/>
    <s v="Indiana, 2011"/>
  </r>
  <r>
    <s v="Riley County"/>
    <s v="Kansas"/>
    <n v="2011"/>
    <n v="69035"/>
    <n v="33921"/>
    <n v="35114"/>
    <n v="4211.1350000000002"/>
    <n v="10700.424999999999"/>
    <n v="8146.130000000001"/>
    <n v="7731.92"/>
    <n v="10286.215"/>
    <n v="10907.529999999999"/>
    <n v="8422.27"/>
    <n v="4970.5200000000004"/>
    <n v="2761.3999999999996"/>
    <n v="897.45500000000004"/>
    <x v="113"/>
    <s v="Kansas, 2011"/>
  </r>
  <r>
    <s v="Harrison County"/>
    <s v="Indiana"/>
    <n v="2011"/>
    <n v="38927"/>
    <n v="19422"/>
    <n v="19505"/>
    <n v="2335.62"/>
    <n v="5216.2179999999998"/>
    <n v="4632.3130000000001"/>
    <n v="4710.1669999999995"/>
    <n v="5332.9989999999998"/>
    <n v="6384.0280000000002"/>
    <n v="5060.51"/>
    <n v="2997.3789999999999"/>
    <n v="1673.8609999999999"/>
    <n v="583.90499999999997"/>
    <x v="141"/>
    <s v="Indiana, 2011"/>
  </r>
  <r>
    <s v="Hendricks County"/>
    <s v="Indiana"/>
    <n v="2011"/>
    <n v="143153"/>
    <n v="71336"/>
    <n v="71817"/>
    <n v="10020.709999999999"/>
    <n v="22618.173999999999"/>
    <n v="17035.206999999999"/>
    <n v="18466.737000000001"/>
    <n v="22618.173999999999"/>
    <n v="21759.256000000001"/>
    <n v="15603.677"/>
    <n v="8589.18"/>
    <n v="4867.2020000000002"/>
    <n v="1717.836"/>
    <x v="141"/>
    <s v="Indiana, 2011"/>
  </r>
  <r>
    <s v="Allegany County"/>
    <s v="New York"/>
    <n v="2011"/>
    <n v="49105"/>
    <n v="25103"/>
    <n v="24002"/>
    <n v="2602.5650000000001"/>
    <n v="6187.23"/>
    <n v="5892.6"/>
    <n v="5597.97"/>
    <n v="6776.49"/>
    <n v="7709.4850000000006"/>
    <n v="6334.5450000000001"/>
    <n v="4223.03"/>
    <n v="2651.67"/>
    <n v="1031.2049999999999"/>
    <x v="142"/>
    <s v="New York, 2011"/>
  </r>
  <r>
    <s v="Howard County"/>
    <s v="Indiana"/>
    <n v="2011"/>
    <n v="83094"/>
    <n v="39855"/>
    <n v="43239"/>
    <n v="5234.9219999999996"/>
    <n v="11051.502"/>
    <n v="10303.655999999999"/>
    <n v="9721.9979999999996"/>
    <n v="10469.844000000001"/>
    <n v="12464.1"/>
    <n v="10802.22"/>
    <n v="7062.99"/>
    <n v="4653.2640000000001"/>
    <n v="1495.692"/>
    <x v="141"/>
    <s v="Indiana, 2011"/>
  </r>
  <r>
    <s v="Logan County"/>
    <s v="Oklahoma"/>
    <n v="2011"/>
    <n v="37242"/>
    <n v="18237"/>
    <n v="19005"/>
    <n v="2309.0039999999999"/>
    <n v="4915.9439999999995"/>
    <n v="5362.848"/>
    <n v="4282.83"/>
    <n v="4729.7340000000004"/>
    <n v="5772.51"/>
    <n v="4431.7980000000007"/>
    <n v="2793.15"/>
    <n v="1862.1"/>
    <n v="744.84"/>
    <x v="122"/>
    <s v="Oklahoma, 2011"/>
  </r>
  <r>
    <s v="Jackson County"/>
    <s v="Indiana"/>
    <n v="2011"/>
    <n v="42150"/>
    <n v="20985"/>
    <n v="21165"/>
    <n v="2824.05"/>
    <n v="5732.4"/>
    <n v="5226.6000000000004"/>
    <n v="5521.65"/>
    <n v="5648.1"/>
    <n v="6196.0499999999993"/>
    <n v="4973.7"/>
    <n v="3287.7"/>
    <n v="1981.0500000000002"/>
    <n v="716.55"/>
    <x v="141"/>
    <s v="Indiana, 2011"/>
  </r>
  <r>
    <s v="Jasper County"/>
    <s v="Indiana"/>
    <n v="2011"/>
    <n v="33254"/>
    <n v="16565"/>
    <n v="16689"/>
    <n v="2194.7640000000001"/>
    <n v="4855.0840000000007"/>
    <n v="4555.7979999999998"/>
    <n v="3990.4800000000005"/>
    <n v="4223.2579999999998"/>
    <n v="4921.5920000000006"/>
    <n v="3923.9719999999998"/>
    <n v="2627.0659999999998"/>
    <n v="1496.43"/>
    <n v="498.81"/>
    <x v="141"/>
    <s v="Indiana, 2011"/>
  </r>
  <r>
    <s v="Jay County"/>
    <s v="Indiana"/>
    <n v="2011"/>
    <n v="21392"/>
    <n v="10456"/>
    <n v="10936"/>
    <n v="1497.44"/>
    <n v="3187.4079999999999"/>
    <n v="2802.3519999999999"/>
    <n v="2331.7280000000001"/>
    <n v="2738.1760000000004"/>
    <n v="3037.6639999999998"/>
    <n v="2545.6480000000001"/>
    <n v="1732.752"/>
    <n v="1090.992"/>
    <n v="427.84"/>
    <x v="141"/>
    <s v="Indiana, 2011"/>
  </r>
  <r>
    <s v="Jefferson County"/>
    <s v="Indiana"/>
    <n v="2011"/>
    <n v="32380"/>
    <n v="15735"/>
    <n v="16645"/>
    <n v="1845.66"/>
    <n v="4047.5"/>
    <n v="4792.24"/>
    <n v="3756.08"/>
    <n v="4144.6399999999994"/>
    <n v="5083.66"/>
    <n v="4112.26"/>
    <n v="2493.2600000000002"/>
    <n v="1489.48"/>
    <n v="582.84"/>
    <x v="141"/>
    <s v="Indiana, 2011"/>
  </r>
  <r>
    <s v="Jennings County"/>
    <s v="Indiana"/>
    <n v="2011"/>
    <n v="28441"/>
    <n v="14272"/>
    <n v="14169"/>
    <n v="1877.106"/>
    <n v="4180.8269999999993"/>
    <n v="3754.2120000000004"/>
    <n v="3327.5969999999998"/>
    <n v="4067.0630000000001"/>
    <n v="4266.1499999999996"/>
    <n v="3441.3609999999999"/>
    <n v="2161.5159999999996"/>
    <n v="1109.1990000000001"/>
    <n v="255.96899999999999"/>
    <x v="141"/>
    <s v="Indiana, 2011"/>
  </r>
  <r>
    <s v="Johnson County"/>
    <s v="Indiana"/>
    <n v="2011"/>
    <n v="138227"/>
    <n v="67827"/>
    <n v="70400"/>
    <n v="9537.6630000000005"/>
    <n v="20872.277000000002"/>
    <n v="17831.282999999999"/>
    <n v="17554.828999999998"/>
    <n v="19904.687999999998"/>
    <n v="20457.595999999998"/>
    <n v="15343.197"/>
    <n v="9261.2090000000007"/>
    <n v="5390.8529999999992"/>
    <n v="2349.8589999999999"/>
    <x v="141"/>
    <s v="Indiana, 2011"/>
  </r>
  <r>
    <s v="Knox County"/>
    <s v="Indiana"/>
    <n v="2011"/>
    <n v="38446"/>
    <n v="19400"/>
    <n v="19046"/>
    <n v="2306.7600000000002"/>
    <n v="4421.29"/>
    <n v="6766.4960000000001"/>
    <n v="4305.9520000000002"/>
    <n v="4382.8440000000001"/>
    <n v="5574.67"/>
    <n v="4728.8580000000002"/>
    <n v="3152.5720000000001"/>
    <n v="1999.192"/>
    <n v="884.25800000000004"/>
    <x v="141"/>
    <s v="Indiana, 2011"/>
  </r>
  <r>
    <s v="Cheshire County"/>
    <s v="New Hampshire"/>
    <n v="2011"/>
    <n v="77174"/>
    <n v="38364"/>
    <n v="38810"/>
    <n v="5402.18"/>
    <n v="11190.23"/>
    <n v="10264.142"/>
    <n v="9492.402"/>
    <n v="10109.794"/>
    <n v="11344.578000000001"/>
    <n v="9260.880000000001"/>
    <n v="5710.8760000000002"/>
    <n v="3164.134"/>
    <n v="1389.1320000000001"/>
    <x v="143"/>
    <s v="New Hampshire, 2011"/>
  </r>
  <r>
    <s v="LaGrange County"/>
    <s v="Indiana"/>
    <n v="2011"/>
    <n v="37152"/>
    <n v="18736"/>
    <n v="18416"/>
    <n v="3752.3519999999999"/>
    <n v="7058.8799999999992"/>
    <n v="5424.192"/>
    <n v="4346.7839999999997"/>
    <n v="4272.4799999999996"/>
    <n v="4272.4799999999996"/>
    <n v="3789.5039999999999"/>
    <n v="2489.1840000000002"/>
    <n v="1374.624"/>
    <n v="408.67200000000003"/>
    <x v="141"/>
    <s v="Indiana, 2011"/>
  </r>
  <r>
    <s v="Lake County"/>
    <s v="Indiana"/>
    <n v="2011"/>
    <n v="495272"/>
    <n v="239031"/>
    <n v="256241"/>
    <n v="33678.495999999999"/>
    <n v="71319.168000000005"/>
    <n v="65375.903999999995"/>
    <n v="62899.543999999994"/>
    <n v="63394.815999999999"/>
    <n v="74290.799999999988"/>
    <n v="58937.368000000002"/>
    <n v="34173.767999999996"/>
    <n v="22782.511999999999"/>
    <n v="8419.6239999999998"/>
    <x v="141"/>
    <s v="Indiana, 2011"/>
  </r>
  <r>
    <s v="LaPorte County"/>
    <s v="Indiana"/>
    <n v="2011"/>
    <n v="111286"/>
    <n v="57503"/>
    <n v="53783"/>
    <n v="6677.16"/>
    <n v="14244.608"/>
    <n v="14022.036"/>
    <n v="14355.894"/>
    <n v="14912.324000000001"/>
    <n v="16915.472000000002"/>
    <n v="14578.466"/>
    <n v="8346.4500000000007"/>
    <n v="5341.7279999999992"/>
    <n v="2003.1479999999999"/>
    <x v="141"/>
    <s v="Indiana, 2011"/>
  </r>
  <r>
    <s v="Lawrence County"/>
    <s v="Indiana"/>
    <n v="2011"/>
    <n v="46203"/>
    <n v="22910"/>
    <n v="23293"/>
    <n v="2633.5709999999999"/>
    <n v="6191.2019999999993"/>
    <n v="5359.5480000000007"/>
    <n v="5128.5329999999994"/>
    <n v="6006.39"/>
    <n v="7022.8559999999998"/>
    <n v="6237.4050000000007"/>
    <n v="4158.2700000000004"/>
    <n v="2587.3679999999999"/>
    <n v="831.654"/>
    <x v="141"/>
    <s v="Indiana, 2011"/>
  </r>
  <r>
    <s v="Madison County"/>
    <s v="Indiana"/>
    <n v="2011"/>
    <n v="131445"/>
    <n v="65547"/>
    <n v="65898"/>
    <n v="8149.59"/>
    <n v="16824.96"/>
    <n v="17350.739999999998"/>
    <n v="16167.735000000001"/>
    <n v="17745.074999999997"/>
    <n v="18665.189999999999"/>
    <n v="16430.625"/>
    <n v="10515.6"/>
    <n v="6703.6949999999997"/>
    <n v="2891.79"/>
    <x v="141"/>
    <s v="Indiana, 2011"/>
  </r>
  <r>
    <s v="Marion County"/>
    <s v="Indiana"/>
    <n v="2011"/>
    <n v="897515"/>
    <n v="432994"/>
    <n v="464521"/>
    <n v="68211.14"/>
    <n v="121164.52499999999"/>
    <n v="129242.16"/>
    <n v="143602.4"/>
    <n v="121164.52499999999"/>
    <n v="126549.61500000001"/>
    <n v="92444.045000000013"/>
    <n v="50260.84"/>
    <n v="32310.54"/>
    <n v="13462.725"/>
    <x v="141"/>
    <s v="Indiana, 2011"/>
  </r>
  <r>
    <s v="Marshall County"/>
    <s v="Indiana"/>
    <n v="2011"/>
    <n v="47016"/>
    <n v="23488"/>
    <n v="23528"/>
    <n v="3338.136"/>
    <n v="7052.4"/>
    <n v="5924.0159999999996"/>
    <n v="5406.84"/>
    <n v="6065.0640000000003"/>
    <n v="6817.32"/>
    <n v="5641.92"/>
    <n v="3385.152"/>
    <n v="2209.752"/>
    <n v="1128.384"/>
    <x v="141"/>
    <s v="Indiana, 2011"/>
  </r>
  <r>
    <s v="Oregon County"/>
    <s v="Missouri"/>
    <n v="2011"/>
    <n v="10321"/>
    <n v="5225"/>
    <n v="5096"/>
    <n v="660.54399999999998"/>
    <n v="1403.6559999999999"/>
    <n v="1186.915"/>
    <n v="1052.742"/>
    <n v="1300.4459999999999"/>
    <n v="1672.002"/>
    <n v="1434.6190000000001"/>
    <n v="918.56899999999996"/>
    <n v="557.33400000000006"/>
    <n v="134.173"/>
    <x v="115"/>
    <s v="Missouri, 2011"/>
  </r>
  <r>
    <s v="Miami County"/>
    <s v="Indiana"/>
    <n v="2011"/>
    <n v="37078"/>
    <n v="19595"/>
    <n v="17483"/>
    <n v="2335.9140000000002"/>
    <n v="4894.2960000000003"/>
    <n v="4708.9059999999999"/>
    <n v="4560.5939999999991"/>
    <n v="5265.076"/>
    <n v="5672.9339999999993"/>
    <n v="4523.5159999999996"/>
    <n v="2780.8500000000004"/>
    <n v="1742.6659999999999"/>
    <n v="667.404"/>
    <x v="141"/>
    <s v="Indiana, 2011"/>
  </r>
  <r>
    <s v="Monroe County"/>
    <s v="Indiana"/>
    <n v="2011"/>
    <n v="136278"/>
    <n v="67859"/>
    <n v="68419"/>
    <n v="6405.0659999999998"/>
    <n v="12265.02"/>
    <n v="43472.682000000001"/>
    <n v="19351.476000000002"/>
    <n v="13900.356"/>
    <n v="14581.745999999999"/>
    <n v="12537.576000000001"/>
    <n v="7222.7340000000004"/>
    <n v="4633.4520000000002"/>
    <n v="1907.8920000000001"/>
    <x v="141"/>
    <s v="Indiana, 2011"/>
  </r>
  <r>
    <s v="Montgomery County"/>
    <s v="Indiana"/>
    <n v="2011"/>
    <n v="38220"/>
    <n v="19148"/>
    <n v="19072"/>
    <n v="2407.86"/>
    <n v="5083.26"/>
    <n v="5389.02"/>
    <n v="4204.2000000000007"/>
    <n v="4892.16"/>
    <n v="5847.66"/>
    <n v="4471.74"/>
    <n v="3210.48"/>
    <n v="1911"/>
    <n v="764.4"/>
    <x v="141"/>
    <s v="Indiana, 2011"/>
  </r>
  <r>
    <s v="Morgan County"/>
    <s v="Indiana"/>
    <n v="2011"/>
    <n v="68894"/>
    <n v="34148"/>
    <n v="34746"/>
    <n v="4340.3220000000001"/>
    <n v="9920.7360000000008"/>
    <n v="8542.8559999999998"/>
    <n v="7647.2340000000004"/>
    <n v="9714.0540000000001"/>
    <n v="11229.722000000002"/>
    <n v="8749.5380000000005"/>
    <n v="5235.9439999999995"/>
    <n v="2617.9719999999998"/>
    <n v="964.51599999999996"/>
    <x v="141"/>
    <s v="Indiana, 2011"/>
  </r>
  <r>
    <s v="Newton County"/>
    <s v="Indiana"/>
    <n v="2011"/>
    <n v="14270"/>
    <n v="7210"/>
    <n v="7060"/>
    <n v="799.12"/>
    <n v="1912.18"/>
    <n v="1683.8600000000001"/>
    <n v="1512.62"/>
    <n v="1783.75"/>
    <n v="2368.8200000000002"/>
    <n v="1897.91"/>
    <n v="1327.1100000000001"/>
    <n v="684.96"/>
    <n v="271.13"/>
    <x v="141"/>
    <s v="Indiana, 2011"/>
  </r>
  <r>
    <s v="Noble County"/>
    <s v="Indiana"/>
    <n v="2011"/>
    <n v="47522"/>
    <n v="23886"/>
    <n v="23636"/>
    <n v="3421.5839999999998"/>
    <n v="7175.8220000000001"/>
    <n v="6272.9040000000005"/>
    <n v="5702.6399999999994"/>
    <n v="6415.4699999999993"/>
    <n v="7080.7780000000002"/>
    <n v="5655.1180000000004"/>
    <n v="3136.4520000000002"/>
    <n v="2043.4460000000001"/>
    <n v="665.30799999999999"/>
    <x v="141"/>
    <s v="Indiana, 2011"/>
  </r>
  <r>
    <s v="Ohio County"/>
    <s v="Indiana"/>
    <n v="2011"/>
    <n v="6074"/>
    <n v="2987"/>
    <n v="3087"/>
    <n v="297.62599999999998"/>
    <n v="777.47199999999998"/>
    <n v="674.21399999999994"/>
    <n v="680.28800000000001"/>
    <n v="801.76800000000003"/>
    <n v="1032.58"/>
    <n v="826.06399999999996"/>
    <n v="577.03"/>
    <n v="309.774"/>
    <n v="97.183999999999997"/>
    <x v="141"/>
    <s v="Indiana, 2011"/>
  </r>
  <r>
    <s v="Orange County"/>
    <s v="Indiana"/>
    <n v="2011"/>
    <n v="19881"/>
    <n v="9849"/>
    <n v="10032"/>
    <n v="1212.741"/>
    <n v="2723.6970000000001"/>
    <n v="2564.6489999999999"/>
    <n v="2186.91"/>
    <n v="2584.5299999999997"/>
    <n v="2922.5070000000001"/>
    <n v="2564.6490000000003"/>
    <n v="1729.6469999999999"/>
    <n v="1033.8119999999999"/>
    <n v="337.97699999999998"/>
    <x v="141"/>
    <s v="Indiana, 2011"/>
  </r>
  <r>
    <s v="Owen County"/>
    <s v="Indiana"/>
    <n v="2011"/>
    <n v="21665"/>
    <n v="10912"/>
    <n v="10753"/>
    <n v="1256.57"/>
    <n v="2816.45"/>
    <n v="2686.46"/>
    <n v="2188.165"/>
    <n v="2903.11"/>
    <n v="3661.3850000000002"/>
    <n v="3033.1"/>
    <n v="1884.855"/>
    <n v="931.59500000000003"/>
    <n v="346.64"/>
    <x v="141"/>
    <s v="Indiana, 2011"/>
  </r>
  <r>
    <s v="Parke County"/>
    <s v="Indiana"/>
    <n v="2011"/>
    <n v="17368"/>
    <n v="8231"/>
    <n v="9137"/>
    <n v="972.60799999999995"/>
    <n v="1979.952"/>
    <n v="2188.3679999999999"/>
    <n v="2049.424"/>
    <n v="2344.6799999999998"/>
    <n v="2726.7759999999998"/>
    <n v="2379.4160000000002"/>
    <n v="1580.4880000000001"/>
    <n v="903.13599999999997"/>
    <n v="243.15199999999999"/>
    <x v="141"/>
    <s v="Indiana, 2011"/>
  </r>
  <r>
    <s v="Perry County"/>
    <s v="Indiana"/>
    <n v="2011"/>
    <n v="19350"/>
    <n v="10214"/>
    <n v="9136"/>
    <n v="1199.7"/>
    <n v="2225.25"/>
    <n v="2283.3000000000002"/>
    <n v="2650.95"/>
    <n v="2457.4499999999998"/>
    <n v="3057.3"/>
    <n v="2515.5"/>
    <n v="1489.9499999999998"/>
    <n v="1122.3000000000002"/>
    <n v="348.3"/>
    <x v="141"/>
    <s v="Indiana, 2011"/>
  </r>
  <r>
    <s v="Pike County"/>
    <s v="Indiana"/>
    <n v="2011"/>
    <n v="12901"/>
    <n v="6501"/>
    <n v="6400"/>
    <n v="748.25800000000004"/>
    <n v="1612.625"/>
    <n v="1470.7139999999999"/>
    <n v="1380.4069999999999"/>
    <n v="1728.7339999999999"/>
    <n v="2064.16"/>
    <n v="1767.4369999999999"/>
    <n v="1186.8920000000001"/>
    <n v="670.85199999999998"/>
    <n v="283.822"/>
    <x v="141"/>
    <s v="Indiana, 2011"/>
  </r>
  <r>
    <s v="Porter County"/>
    <s v="Indiana"/>
    <n v="2011"/>
    <n v="163406"/>
    <n v="80298"/>
    <n v="83108"/>
    <n v="9804.36"/>
    <n v="22713.434000000001"/>
    <n v="22386.621999999999"/>
    <n v="20098.938000000002"/>
    <n v="22223.216"/>
    <n v="25327.93"/>
    <n v="20915.968000000001"/>
    <n v="11111.608"/>
    <n v="6372.8340000000007"/>
    <n v="2614.4960000000001"/>
    <x v="141"/>
    <s v="Indiana, 2011"/>
  </r>
  <r>
    <s v="Posey County"/>
    <s v="Indiana"/>
    <n v="2011"/>
    <n v="25973"/>
    <n v="12954"/>
    <n v="13019"/>
    <n v="1428.5150000000001"/>
    <n v="3480.3820000000001"/>
    <n v="3480.3820000000001"/>
    <n v="2727.165"/>
    <n v="3298.5709999999999"/>
    <n v="4415.41"/>
    <n v="3480.3820000000005"/>
    <n v="1999.9209999999998"/>
    <n v="1168.7850000000001"/>
    <n v="467.51400000000001"/>
    <x v="141"/>
    <s v="Indiana, 2011"/>
  </r>
  <r>
    <s v="Pulaski County"/>
    <s v="Indiana"/>
    <n v="2011"/>
    <n v="13529"/>
    <n v="6783"/>
    <n v="6746"/>
    <n v="784.68200000000002"/>
    <n v="1934.6469999999999"/>
    <n v="1664.067"/>
    <n v="1434.0740000000001"/>
    <n v="1677.596"/>
    <n v="2110.5239999999999"/>
    <n v="1704.654"/>
    <n v="1190.5520000000001"/>
    <n v="676.45"/>
    <n v="351.75400000000002"/>
    <x v="141"/>
    <s v="Indiana, 2011"/>
  </r>
  <r>
    <s v="Putnam County"/>
    <s v="Indiana"/>
    <n v="2011"/>
    <n v="38082"/>
    <n v="20185"/>
    <n v="17897"/>
    <n v="1942.182"/>
    <n v="4569.84"/>
    <n v="6778.5959999999995"/>
    <n v="4493.6760000000004"/>
    <n v="5026.8240000000005"/>
    <n v="5750.3819999999996"/>
    <n v="4417.5119999999997"/>
    <n v="2856.15"/>
    <n v="1751.7719999999999"/>
    <n v="456.98399999999998"/>
    <x v="141"/>
    <s v="Indiana, 2011"/>
  </r>
  <r>
    <s v="Lewis County"/>
    <s v="New York"/>
    <n v="2011"/>
    <n v="26205"/>
    <n v="12871"/>
    <n v="13334"/>
    <n v="1467.48"/>
    <n v="3799.7249999999999"/>
    <n v="3013.5749999999998"/>
    <n v="2882.55"/>
    <n v="3354.24"/>
    <n v="3904.5450000000001"/>
    <n v="3328.0349999999999"/>
    <n v="2279.835"/>
    <n v="1519.8899999999999"/>
    <n v="628.91999999999996"/>
    <x v="142"/>
    <s v="New York, 2011"/>
  </r>
  <r>
    <s v="Ripley County"/>
    <s v="Indiana"/>
    <n v="2011"/>
    <n v="28657"/>
    <n v="14060"/>
    <n v="14597"/>
    <n v="1920.019"/>
    <n v="4355.8639999999996"/>
    <n v="3496.1539999999995"/>
    <n v="3152.27"/>
    <n v="3897.3519999999999"/>
    <n v="4241.2359999999999"/>
    <n v="3467.4970000000003"/>
    <n v="2177.9319999999998"/>
    <n v="1346.8789999999999"/>
    <n v="630.45399999999995"/>
    <x v="141"/>
    <s v="Indiana, 2011"/>
  </r>
  <r>
    <s v="Rush County"/>
    <s v="Indiana"/>
    <n v="2011"/>
    <n v="17481"/>
    <n v="8596"/>
    <n v="8885"/>
    <n v="1013.898"/>
    <n v="2552.2260000000001"/>
    <n v="2167.6440000000002"/>
    <n v="1765.5810000000001"/>
    <n v="2324.973"/>
    <n v="2744.5169999999998"/>
    <n v="2115.201"/>
    <n v="1433.442"/>
    <n v="943.97399999999993"/>
    <n v="384.58199999999999"/>
    <x v="141"/>
    <s v="Indiana, 2011"/>
  </r>
  <r>
    <s v="St. Joseph County"/>
    <s v="Indiana"/>
    <n v="2011"/>
    <n v="266740"/>
    <n v="129372"/>
    <n v="137368"/>
    <n v="17871.580000000002"/>
    <n v="36543.380000000005"/>
    <n v="42144.92"/>
    <n v="33342.5"/>
    <n v="33075.759999999995"/>
    <n v="37610.339999999997"/>
    <n v="30941.84"/>
    <n v="16804.62"/>
    <n v="12803.52"/>
    <n v="5601.54"/>
    <x v="141"/>
    <s v="Indiana, 2011"/>
  </r>
  <r>
    <s v="Scott County"/>
    <s v="Indiana"/>
    <n v="2011"/>
    <n v="24112"/>
    <n v="11971"/>
    <n v="12141"/>
    <n v="1470.8320000000001"/>
    <n v="3303.3440000000001"/>
    <n v="3038.1120000000001"/>
    <n v="2917.5520000000001"/>
    <n v="3472.1279999999997"/>
    <n v="3665.0240000000003"/>
    <n v="3038.1120000000001"/>
    <n v="1904.848"/>
    <n v="940.36799999999994"/>
    <n v="337.56799999999998"/>
    <x v="141"/>
    <s v="Indiana, 2011"/>
  </r>
  <r>
    <s v="Shelby County"/>
    <s v="Indiana"/>
    <n v="2011"/>
    <n v="44337"/>
    <n v="21999"/>
    <n v="22338"/>
    <n v="2793.2310000000002"/>
    <n v="6162.8430000000008"/>
    <n v="5497.7880000000005"/>
    <n v="5054.4179999999997"/>
    <n v="6029.8320000000003"/>
    <n v="7226.9310000000005"/>
    <n v="5542.125"/>
    <n v="3325.2750000000001"/>
    <n v="2083.8389999999999"/>
    <n v="753.72900000000004"/>
    <x v="141"/>
    <s v="Indiana, 2011"/>
  </r>
  <r>
    <s v="Fillmore County"/>
    <s v="Minnesota"/>
    <n v="2011"/>
    <n v="20978"/>
    <n v="10492"/>
    <n v="10486"/>
    <n v="1216.7239999999999"/>
    <n v="2748.1179999999999"/>
    <n v="2454.4259999999999"/>
    <n v="2307.58"/>
    <n v="2706.1620000000003"/>
    <n v="3545.2820000000002"/>
    <n v="2832.0299999999997"/>
    <n v="1783.13"/>
    <n v="1006.944"/>
    <n v="356.62599999999998"/>
    <x v="136"/>
    <s v="Minnesota, 2011"/>
  </r>
  <r>
    <s v="Starke County"/>
    <s v="Indiana"/>
    <n v="2011"/>
    <n v="23311"/>
    <n v="11538"/>
    <n v="11773"/>
    <n v="1445.2819999999999"/>
    <n v="3123.674"/>
    <n v="2960.4970000000003"/>
    <n v="2470.9660000000003"/>
    <n v="3007.1189999999997"/>
    <n v="3589.8940000000002"/>
    <n v="3053.741"/>
    <n v="2167.9229999999998"/>
    <n v="1118.9279999999999"/>
    <n v="349.66500000000002"/>
    <x v="141"/>
    <s v="Indiana, 2011"/>
  </r>
  <r>
    <s v="Steuben County"/>
    <s v="Indiana"/>
    <n v="2011"/>
    <n v="34084"/>
    <n v="17204"/>
    <n v="16880"/>
    <n v="1942.788"/>
    <n v="4499.0879999999997"/>
    <n v="5044.4319999999998"/>
    <n v="3510.652"/>
    <n v="4430.92"/>
    <n v="5078.5159999999996"/>
    <n v="4601.34"/>
    <n v="2863.056"/>
    <n v="1704.1999999999998"/>
    <n v="374.92399999999998"/>
    <x v="141"/>
    <s v="Indiana, 2011"/>
  </r>
  <r>
    <s v="Sullivan County"/>
    <s v="Indiana"/>
    <n v="2011"/>
    <n v="21484"/>
    <n v="11689"/>
    <n v="9795"/>
    <n v="1138.652"/>
    <n v="2556.596"/>
    <n v="2749.9520000000002"/>
    <n v="2986.2759999999998"/>
    <n v="2943.308"/>
    <n v="3244.0839999999998"/>
    <n v="2664.0160000000001"/>
    <n v="1718.7199999999998"/>
    <n v="1009.748"/>
    <n v="472.64800000000002"/>
    <x v="141"/>
    <s v="Indiana, 2011"/>
  </r>
  <r>
    <s v="Holt County"/>
    <s v="Nebraska"/>
    <n v="2011"/>
    <n v="10479"/>
    <n v="5304"/>
    <n v="5175"/>
    <n v="764.96699999999998"/>
    <n v="1435.623"/>
    <n v="1278.4380000000001"/>
    <n v="1215.5640000000001"/>
    <n v="1435.623"/>
    <n v="1571.85"/>
    <n v="1309.875"/>
    <n v="901.19399999999996"/>
    <n v="366.76500000000004"/>
    <n v="209.58"/>
    <x v="121"/>
    <s v="Nebraska, 2011"/>
  </r>
  <r>
    <s v="Tippecanoe County"/>
    <s v="Indiana"/>
    <n v="2011"/>
    <n v="170965"/>
    <n v="87278"/>
    <n v="83687"/>
    <n v="10941.76"/>
    <n v="18464.22"/>
    <n v="49066.955000000002"/>
    <n v="23935.1"/>
    <n v="18464.22"/>
    <n v="18635.185000000001"/>
    <n v="15215.885"/>
    <n v="8377.2849999999999"/>
    <n v="5470.88"/>
    <n v="2222.5450000000001"/>
    <x v="141"/>
    <s v="Indiana, 2011"/>
  </r>
  <r>
    <s v="Tipton County"/>
    <s v="Indiana"/>
    <n v="2011"/>
    <n v="16023"/>
    <n v="7920"/>
    <n v="8103"/>
    <n v="817.173"/>
    <n v="2195.1509999999998"/>
    <n v="1842.645"/>
    <n v="1586.277"/>
    <n v="2179.1279999999997"/>
    <n v="2499.5880000000002"/>
    <n v="2195.1509999999998"/>
    <n v="1458.0930000000001"/>
    <n v="929.33400000000006"/>
    <n v="320.45999999999998"/>
    <x v="141"/>
    <s v="Indiana, 2011"/>
  </r>
  <r>
    <s v="Union County"/>
    <s v="Indiana"/>
    <n v="2011"/>
    <n v="7481"/>
    <n v="3711"/>
    <n v="3770"/>
    <n v="441.37900000000002"/>
    <n v="1017.4160000000001"/>
    <n v="965.04899999999998"/>
    <n v="778.024"/>
    <n v="994.97300000000007"/>
    <n v="1152.0740000000001"/>
    <n v="1017.4159999999999"/>
    <n v="628.404"/>
    <n v="403.97400000000005"/>
    <n v="67.328999999999994"/>
    <x v="141"/>
    <s v="Indiana, 2011"/>
  </r>
  <r>
    <s v="Vanderburgh County"/>
    <s v="Indiana"/>
    <n v="2011"/>
    <n v="178985"/>
    <n v="86246"/>
    <n v="92739"/>
    <n v="11634.025"/>
    <n v="21657.184999999998"/>
    <n v="27563.69"/>
    <n v="23626.02"/>
    <n v="21299.215"/>
    <n v="26489.78"/>
    <n v="21120.23"/>
    <n v="12528.95"/>
    <n v="9307.2200000000012"/>
    <n v="3937.67"/>
    <x v="141"/>
    <s v="Indiana, 2011"/>
  </r>
  <r>
    <s v="Vermillion County"/>
    <s v="Indiana"/>
    <n v="2011"/>
    <n v="16345"/>
    <n v="8096"/>
    <n v="8249"/>
    <n v="931.66499999999996"/>
    <n v="2173.8850000000002"/>
    <n v="1830.6399999999999"/>
    <n v="1765.26"/>
    <n v="2157.54"/>
    <n v="2402.7150000000001"/>
    <n v="2337.335"/>
    <n v="1454.7049999999999"/>
    <n v="915.32"/>
    <n v="326.89999999999998"/>
    <x v="141"/>
    <s v="Indiana, 2011"/>
  </r>
  <r>
    <s v="Vigo County"/>
    <s v="Indiana"/>
    <n v="2011"/>
    <n v="107472"/>
    <n v="54258"/>
    <n v="53214"/>
    <n v="6125.9040000000005"/>
    <n v="12681.696"/>
    <n v="19774.847999999998"/>
    <n v="13648.944"/>
    <n v="13541.472"/>
    <n v="14831.135999999999"/>
    <n v="12359.279999999999"/>
    <n v="7200.6239999999998"/>
    <n v="4836.24"/>
    <n v="2364.384"/>
    <x v="141"/>
    <s v="Indiana, 2011"/>
  </r>
  <r>
    <s v="Wabash County"/>
    <s v="Indiana"/>
    <n v="2011"/>
    <n v="33019"/>
    <n v="16106"/>
    <n v="16913"/>
    <n v="1948.1210000000001"/>
    <n v="4094.3560000000002"/>
    <n v="4886.8119999999999"/>
    <n v="3433.9760000000001"/>
    <n v="3863.223"/>
    <n v="4754.7360000000008"/>
    <n v="4160.3940000000002"/>
    <n v="2839.634"/>
    <n v="2014.1590000000001"/>
    <n v="1056.6079999999999"/>
    <x v="141"/>
    <s v="Indiana, 2011"/>
  </r>
  <r>
    <s v="Warren County"/>
    <s v="Indiana"/>
    <n v="2011"/>
    <n v="8525"/>
    <n v="4257"/>
    <n v="4268"/>
    <n v="494.45"/>
    <n v="1125.3"/>
    <n v="1005.95"/>
    <n v="843.97499999999991"/>
    <n v="1167.9250000000002"/>
    <n v="1389.5749999999998"/>
    <n v="1133.825"/>
    <n v="758.72500000000002"/>
    <n v="409.2"/>
    <n v="179.02500000000001"/>
    <x v="141"/>
    <s v="Indiana, 2011"/>
  </r>
  <r>
    <s v="Warrick County"/>
    <s v="Indiana"/>
    <n v="2011"/>
    <n v="59104"/>
    <n v="29232"/>
    <n v="29872"/>
    <n v="3841.76"/>
    <n v="8806.4959999999992"/>
    <n v="6560.5439999999999"/>
    <n v="6560.5439999999999"/>
    <n v="8097.2479999999996"/>
    <n v="9515.7439999999988"/>
    <n v="7860.8320000000003"/>
    <n v="4491.9040000000005"/>
    <n v="2364.16"/>
    <n v="945.66399999999999"/>
    <x v="141"/>
    <s v="Indiana, 2011"/>
  </r>
  <r>
    <s v="Washington County"/>
    <s v="Indiana"/>
    <n v="2011"/>
    <n v="28221"/>
    <n v="14150"/>
    <n v="14071"/>
    <n v="1665.039"/>
    <n v="4148.4870000000001"/>
    <n v="3555.846"/>
    <n v="3301.857"/>
    <n v="3922.7190000000001"/>
    <n v="4430.6970000000001"/>
    <n v="3471.183"/>
    <n v="2173.0169999999998"/>
    <n v="1241.7239999999999"/>
    <n v="366.87299999999999"/>
    <x v="141"/>
    <s v="Indiana, 2011"/>
  </r>
  <r>
    <s v="Wayne County"/>
    <s v="Indiana"/>
    <n v="2011"/>
    <n v="68990"/>
    <n v="33414"/>
    <n v="35576"/>
    <n v="4346.37"/>
    <n v="8692.74"/>
    <n v="9313.65"/>
    <n v="7864.86"/>
    <n v="8899.7099999999991"/>
    <n v="10003.549999999999"/>
    <n v="8623.75"/>
    <n v="5864.15"/>
    <n v="3863.44"/>
    <n v="1517.78"/>
    <x v="141"/>
    <s v="Indiana, 2011"/>
  </r>
  <r>
    <s v="Wells County"/>
    <s v="Indiana"/>
    <n v="2011"/>
    <n v="27720"/>
    <n v="13594"/>
    <n v="14126"/>
    <n v="1774.08"/>
    <n v="3825.3599999999997"/>
    <n v="3520.4399999999996"/>
    <n v="3104.64"/>
    <n v="3381.84"/>
    <n v="4379.76"/>
    <n v="3381.84"/>
    <n v="2189.88"/>
    <n v="1413.72"/>
    <n v="748.44"/>
    <x v="141"/>
    <s v="Indiana, 2011"/>
  </r>
  <r>
    <s v="White County"/>
    <s v="Indiana"/>
    <n v="2011"/>
    <n v="24714"/>
    <n v="12198"/>
    <n v="12516"/>
    <n v="1507.5540000000001"/>
    <n v="3435.2460000000001"/>
    <n v="2817.3960000000002"/>
    <n v="2496.114"/>
    <n v="3212.8199999999997"/>
    <n v="3682.386"/>
    <n v="3311.6760000000004"/>
    <n v="2273.6880000000001"/>
    <n v="1458.126"/>
    <n v="518.99400000000003"/>
    <x v="141"/>
    <s v="Indiana, 2011"/>
  </r>
  <r>
    <s v="Whitley County"/>
    <s v="Indiana"/>
    <n v="2011"/>
    <n v="33152"/>
    <n v="16551"/>
    <n v="16601"/>
    <n v="2154.88"/>
    <n v="4541.8240000000005"/>
    <n v="4044.5439999999999"/>
    <n v="3746.1760000000004"/>
    <n v="4276.6080000000002"/>
    <n v="5304.32"/>
    <n v="4442.3680000000004"/>
    <n v="2353.7919999999999"/>
    <n v="1591.2959999999998"/>
    <n v="629.88800000000003"/>
    <x v="141"/>
    <s v="Indiana, 2011"/>
  </r>
  <r>
    <s v="Adair County"/>
    <s v="Iowa"/>
    <n v="2011"/>
    <n v="7699"/>
    <n v="3849"/>
    <n v="3850"/>
    <n v="446.54199999999997"/>
    <n v="977.77300000000002"/>
    <n v="785.298"/>
    <n v="792.99700000000007"/>
    <n v="854.58899999999994"/>
    <n v="1201.0440000000001"/>
    <n v="1016.268"/>
    <n v="700.60899999999992"/>
    <n v="654.41499999999996"/>
    <n v="277.16399999999999"/>
    <x v="128"/>
    <s v="Iowa, 2011"/>
  </r>
  <r>
    <s v="LaMoure County"/>
    <s v="North Dakota"/>
    <n v="2011"/>
    <n v="4085"/>
    <n v="2015"/>
    <n v="2070"/>
    <n v="228.76"/>
    <n v="449.35"/>
    <n v="502.45500000000004"/>
    <n v="379.90499999999997"/>
    <n v="408.5"/>
    <n v="723.04500000000007"/>
    <n v="482.03"/>
    <n v="465.68999999999994"/>
    <n v="277.77999999999997"/>
    <n v="175.655"/>
    <x v="116"/>
    <s v="North Dakota, 2011"/>
  </r>
  <r>
    <s v="Allamakee County"/>
    <s v="Iowa"/>
    <n v="2011"/>
    <n v="14309"/>
    <n v="7236"/>
    <n v="7073"/>
    <n v="958.70299999999997"/>
    <n v="1717.08"/>
    <n v="1602.6080000000002"/>
    <n v="1459.518"/>
    <n v="1616.9169999999999"/>
    <n v="2132.0410000000002"/>
    <n v="2046.1869999999999"/>
    <n v="1416.5909999999999"/>
    <n v="1001.6300000000001"/>
    <n v="343.416"/>
    <x v="128"/>
    <s v="Iowa, 2011"/>
  </r>
  <r>
    <s v="Appanoose County"/>
    <s v="Iowa"/>
    <n v="2011"/>
    <n v="12926"/>
    <n v="6286"/>
    <n v="6640"/>
    <n v="853.11599999999999"/>
    <n v="1551.12"/>
    <n v="1473.5639999999999"/>
    <n v="1305.5260000000001"/>
    <n v="1447.712"/>
    <n v="1938.9"/>
    <n v="1757.9360000000001"/>
    <n v="1266.748"/>
    <n v="917.74600000000009"/>
    <n v="426.55799999999999"/>
    <x v="128"/>
    <s v="Iowa, 2011"/>
  </r>
  <r>
    <s v="Carter County"/>
    <s v="Missouri"/>
    <n v="2011"/>
    <n v="6141"/>
    <n v="2969"/>
    <n v="3172"/>
    <n v="325.47300000000001"/>
    <n v="749.202"/>
    <n v="657.08699999999999"/>
    <n v="521.98500000000001"/>
    <n v="669.36900000000003"/>
    <n v="994.84199999999998"/>
    <n v="798.33"/>
    <n v="644.80500000000006"/>
    <n v="491.28"/>
    <n v="294.76799999999997"/>
    <x v="115"/>
    <s v="Missouri, 2011"/>
  </r>
  <r>
    <s v="Benton County"/>
    <s v="Iowa"/>
    <n v="2011"/>
    <n v="26089"/>
    <n v="13046"/>
    <n v="13043"/>
    <n v="1617.518"/>
    <n v="3782.9049999999997"/>
    <n v="2974.1459999999997"/>
    <n v="2895.8789999999999"/>
    <n v="3600.2820000000002"/>
    <n v="4278.5959999999995"/>
    <n v="3000.2350000000001"/>
    <n v="1956.675"/>
    <n v="1539.251"/>
    <n v="469.60199999999998"/>
    <x v="128"/>
    <s v="Iowa, 2011"/>
  </r>
  <r>
    <s v="Black Hawk County"/>
    <s v="Iowa"/>
    <n v="2011"/>
    <n v="130060"/>
    <n v="63167"/>
    <n v="66893"/>
    <n v="8323.84"/>
    <n v="14956.900000000001"/>
    <n v="25621.82"/>
    <n v="16777.739999999998"/>
    <n v="14176.54"/>
    <n v="16907.8"/>
    <n v="15347.079999999998"/>
    <n v="8714.02"/>
    <n v="6372.9400000000005"/>
    <n v="2861.32"/>
    <x v="128"/>
    <s v="Iowa, 2011"/>
  </r>
  <r>
    <s v="Boone County"/>
    <s v="Iowa"/>
    <n v="2011"/>
    <n v="26380"/>
    <n v="13142"/>
    <n v="13238"/>
    <n v="1477.28"/>
    <n v="3561.3"/>
    <n v="3297.5"/>
    <n v="3165.6"/>
    <n v="3191.98"/>
    <n v="4115.28"/>
    <n v="3403.02"/>
    <n v="2004.8799999999999"/>
    <n v="1371.76"/>
    <n v="791.4"/>
    <x v="128"/>
    <s v="Iowa, 2011"/>
  </r>
  <r>
    <s v="Bremer County"/>
    <s v="Iowa"/>
    <n v="2011"/>
    <n v="24231"/>
    <n v="11846"/>
    <n v="12385"/>
    <n v="1381.1669999999999"/>
    <n v="3053.1059999999998"/>
    <n v="4046.5770000000002"/>
    <n v="2471.5619999999999"/>
    <n v="2883.489"/>
    <n v="3295.4160000000002"/>
    <n v="3004.6440000000002"/>
    <n v="2059.6350000000002"/>
    <n v="1308.4739999999999"/>
    <n v="726.93"/>
    <x v="128"/>
    <s v="Iowa, 2011"/>
  </r>
  <r>
    <s v="Buchanan County"/>
    <s v="Iowa"/>
    <n v="2011"/>
    <n v="21022"/>
    <n v="10449"/>
    <n v="10573"/>
    <n v="1597.672"/>
    <n v="3132.2779999999998"/>
    <n v="2522.6400000000003"/>
    <n v="2375.4859999999999"/>
    <n v="2522.64"/>
    <n v="3111.2559999999999"/>
    <n v="2564.6840000000002"/>
    <n v="1681.76"/>
    <n v="1093.144"/>
    <n v="441.46199999999999"/>
    <x v="128"/>
    <s v="Iowa, 2011"/>
  </r>
  <r>
    <s v="Henry County"/>
    <s v="Iowa"/>
    <n v="2011"/>
    <n v="20078"/>
    <n v="10173"/>
    <n v="9905"/>
    <n v="1405.46"/>
    <n v="2650.2960000000003"/>
    <n v="3413.26"/>
    <n v="2168.424"/>
    <n v="2288.8919999999998"/>
    <n v="2810.92"/>
    <n v="2228.6579999999999"/>
    <n v="1305.0700000000002"/>
    <n v="1164.5239999999999"/>
    <n v="622.41800000000001"/>
    <x v="128"/>
    <s v="Iowa, 2011"/>
  </r>
  <r>
    <s v="Butler County"/>
    <s v="Iowa"/>
    <n v="2011"/>
    <n v="14893"/>
    <n v="7265"/>
    <n v="7628"/>
    <n v="982.93799999999999"/>
    <n v="1891.4110000000001"/>
    <n v="1519.086"/>
    <n v="1578.6579999999999"/>
    <n v="1697.8020000000001"/>
    <n v="2174.3780000000002"/>
    <n v="2085.02"/>
    <n v="1385.049"/>
    <n v="1087.1890000000001"/>
    <n v="476.57600000000002"/>
    <x v="128"/>
    <s v="Iowa, 2011"/>
  </r>
  <r>
    <s v="Calhoun County"/>
    <s v="Iowa"/>
    <n v="2011"/>
    <n v="9754"/>
    <n v="4731"/>
    <n v="5023"/>
    <n v="526.71600000000001"/>
    <n v="1111.9560000000001"/>
    <n v="994.90800000000002"/>
    <n v="907.12200000000007"/>
    <n v="1024.17"/>
    <n v="1521.624"/>
    <n v="1385.068"/>
    <n v="1014.4160000000001"/>
    <n v="799.82799999999997"/>
    <n v="477.94600000000003"/>
    <x v="128"/>
    <s v="Iowa, 2011"/>
  </r>
  <r>
    <s v="Carroll County"/>
    <s v="Iowa"/>
    <n v="2011"/>
    <n v="20809"/>
    <n v="10114"/>
    <n v="10695"/>
    <n v="1415.0119999999999"/>
    <n v="2809.2150000000001"/>
    <n v="2372.2260000000001"/>
    <n v="2205.7539999999999"/>
    <n v="2372.2260000000001"/>
    <n v="3267.0129999999999"/>
    <n v="2455.462"/>
    <n v="1664.7199999999998"/>
    <n v="1581.4839999999999"/>
    <n v="645.07899999999995"/>
    <x v="128"/>
    <s v="Iowa, 2011"/>
  </r>
  <r>
    <s v="Cedar County"/>
    <s v="Iowa"/>
    <n v="2011"/>
    <n v="18427"/>
    <n v="9060"/>
    <n v="9367"/>
    <n v="1142.4739999999999"/>
    <n v="2506.0720000000001"/>
    <n v="1971.6890000000001"/>
    <n v="2026.97"/>
    <n v="2303.375"/>
    <n v="2948.3199999999997"/>
    <n v="2432.364"/>
    <n v="1492.587"/>
    <n v="1105.6199999999999"/>
    <n v="497.529"/>
    <x v="128"/>
    <s v="Iowa, 2011"/>
  </r>
  <r>
    <s v="Cerro Gordo County"/>
    <s v="Iowa"/>
    <n v="2011"/>
    <n v="44206"/>
    <n v="21453"/>
    <n v="22753"/>
    <n v="2431.33"/>
    <n v="5216.308"/>
    <n v="5437.3379999999997"/>
    <n v="4818.4539999999997"/>
    <n v="5216.308"/>
    <n v="6940.3420000000006"/>
    <n v="6056.2219999999998"/>
    <n v="3713.3040000000001"/>
    <n v="3050.2139999999999"/>
    <n v="1237.768"/>
    <x v="128"/>
    <s v="Iowa, 2011"/>
  </r>
  <r>
    <s v="Cherokee County"/>
    <s v="Iowa"/>
    <n v="2011"/>
    <n v="12060"/>
    <n v="6016"/>
    <n v="6044"/>
    <n v="615.05999999999995"/>
    <n v="1435.14"/>
    <n v="1362.7800000000002"/>
    <n v="1121.58"/>
    <n v="1218.06"/>
    <n v="1977.8400000000001"/>
    <n v="1700.46"/>
    <n v="1145.7"/>
    <n v="928.61999999999989"/>
    <n v="554.76"/>
    <x v="128"/>
    <s v="Iowa, 2011"/>
  </r>
  <r>
    <s v="Pamlico County"/>
    <s v="North Carolina"/>
    <n v="2011"/>
    <n v="12470"/>
    <n v="6281"/>
    <n v="6189"/>
    <n v="785.61"/>
    <n v="1621.1"/>
    <n v="1409.11"/>
    <n v="1234.53"/>
    <n v="1421.58"/>
    <n v="1957.79"/>
    <n v="1683.4499999999998"/>
    <n v="1159.71"/>
    <n v="847.96"/>
    <n v="361.63"/>
    <x v="132"/>
    <s v="North Carolina, 2011"/>
  </r>
  <r>
    <s v="Clarke County"/>
    <s v="Iowa"/>
    <n v="2011"/>
    <n v="9251"/>
    <n v="4596"/>
    <n v="4655"/>
    <n v="610.56600000000003"/>
    <n v="1359.8969999999999"/>
    <n v="1017.61"/>
    <n v="1063.865"/>
    <n v="1017.6099999999999"/>
    <n v="1406.152"/>
    <n v="1156.375"/>
    <n v="777.08400000000006"/>
    <n v="564.31100000000004"/>
    <n v="268.279"/>
    <x v="128"/>
    <s v="Iowa, 2011"/>
  </r>
  <r>
    <s v="Clay County"/>
    <s v="Iowa"/>
    <n v="2011"/>
    <n v="16674"/>
    <n v="8086"/>
    <n v="8588"/>
    <n v="1067.136"/>
    <n v="2134.2719999999999"/>
    <n v="1850.8139999999999"/>
    <n v="1934.184"/>
    <n v="1884.162"/>
    <n v="2567.7960000000003"/>
    <n v="2167.62"/>
    <n v="1350.5940000000001"/>
    <n v="1133.8319999999999"/>
    <n v="583.59"/>
    <x v="128"/>
    <s v="Iowa, 2011"/>
  </r>
  <r>
    <s v="Llano County"/>
    <s v="Texas"/>
    <n v="2011"/>
    <n v="18150"/>
    <n v="9063"/>
    <n v="9087"/>
    <n v="1089"/>
    <n v="2323.1999999999998"/>
    <n v="2014.65"/>
    <n v="1669.8"/>
    <n v="2105.4"/>
    <n v="2976.6000000000004"/>
    <n v="2486.5500000000002"/>
    <n v="1669.8"/>
    <n v="1234.1999999999998"/>
    <n v="580.79999999999995"/>
    <x v="106"/>
    <s v="Texas, 2011"/>
  </r>
  <r>
    <s v="Clinton County"/>
    <s v="Iowa"/>
    <n v="2011"/>
    <n v="49185"/>
    <n v="24182"/>
    <n v="25003"/>
    <n v="3000.2849999999999"/>
    <n v="6639.9750000000004"/>
    <n v="6098.9400000000005"/>
    <n v="5459.5349999999999"/>
    <n v="5902.2"/>
    <n v="7672.86"/>
    <n v="6246.4949999999999"/>
    <n v="4131.54"/>
    <n v="2754.36"/>
    <n v="1327.9949999999999"/>
    <x v="128"/>
    <s v="Iowa, 2011"/>
  </r>
  <r>
    <s v="Crawford County"/>
    <s v="Iowa"/>
    <n v="2011"/>
    <n v="17035"/>
    <n v="8612"/>
    <n v="8423"/>
    <n v="1243.5550000000001"/>
    <n v="2418.9700000000003"/>
    <n v="2316.7600000000002"/>
    <n v="1805.71"/>
    <n v="1822.7450000000001"/>
    <n v="2606.355"/>
    <n v="1976.06"/>
    <n v="1396.87"/>
    <n v="1005.0650000000001"/>
    <n v="425.875"/>
    <x v="128"/>
    <s v="Iowa, 2011"/>
  </r>
  <r>
    <s v="Dallas County"/>
    <s v="Iowa"/>
    <n v="2011"/>
    <n v="64383"/>
    <n v="31528"/>
    <n v="32855"/>
    <n v="5601.3209999999999"/>
    <n v="10494.429"/>
    <n v="6567.0660000000007"/>
    <n v="10236.897000000001"/>
    <n v="10301.280000000001"/>
    <n v="8562.9390000000003"/>
    <n v="6309.5339999999997"/>
    <n v="3347.9160000000002"/>
    <n v="2060.2559999999999"/>
    <n v="836.97900000000004"/>
    <x v="128"/>
    <s v="Iowa, 2011"/>
  </r>
  <r>
    <s v="Decatur County"/>
    <s v="Iowa"/>
    <n v="2011"/>
    <n v="8451"/>
    <n v="4295"/>
    <n v="4156"/>
    <n v="507.06"/>
    <n v="1022.5709999999999"/>
    <n v="1681.749"/>
    <n v="769.04099999999994"/>
    <n v="870.45299999999997"/>
    <n v="1090.1790000000001"/>
    <n v="1014.1199999999999"/>
    <n v="726.78600000000006"/>
    <n v="650.72700000000009"/>
    <n v="143.667"/>
    <x v="128"/>
    <s v="Iowa, 2011"/>
  </r>
  <r>
    <s v="Delaware County"/>
    <s v="Iowa"/>
    <n v="2011"/>
    <n v="17804"/>
    <n v="8819"/>
    <n v="8985"/>
    <n v="1121.652"/>
    <n v="2492.56"/>
    <n v="2118.6759999999999"/>
    <n v="1780.4"/>
    <n v="2136.48"/>
    <n v="3026.6800000000003"/>
    <n v="2136.48"/>
    <n v="1459.9279999999999"/>
    <n v="1103.848"/>
    <n v="391.68799999999999"/>
    <x v="128"/>
    <s v="Iowa, 2011"/>
  </r>
  <r>
    <s v="Des Moines County"/>
    <s v="Iowa"/>
    <n v="2011"/>
    <n v="40255"/>
    <n v="19538"/>
    <n v="20717"/>
    <n v="2576.3200000000002"/>
    <n v="5112.3850000000002"/>
    <n v="4750.09"/>
    <n v="4709.835"/>
    <n v="4629.3250000000007"/>
    <n v="5997.9950000000008"/>
    <n v="5394.17"/>
    <n v="3502.1849999999999"/>
    <n v="2334.79"/>
    <n v="1247.905"/>
    <x v="128"/>
    <s v="Iowa, 2011"/>
  </r>
  <r>
    <s v="Dickinson County"/>
    <s v="Iowa"/>
    <n v="2011"/>
    <n v="16712"/>
    <n v="8372"/>
    <n v="8340"/>
    <n v="818.88800000000003"/>
    <n v="1788.1840000000002"/>
    <n v="1654.4880000000001"/>
    <n v="1654.4880000000001"/>
    <n v="1838.3200000000002"/>
    <n v="2540.2240000000002"/>
    <n v="2707.3440000000001"/>
    <n v="1821.6079999999999"/>
    <n v="1353.672"/>
    <n v="518.072"/>
    <x v="128"/>
    <s v="Iowa, 2011"/>
  </r>
  <r>
    <s v="Dubuque County"/>
    <s v="Iowa"/>
    <n v="2011"/>
    <n v="93227"/>
    <n v="45842"/>
    <n v="47385"/>
    <n v="5966.5280000000002"/>
    <n v="12399.190999999999"/>
    <n v="13704.369000000001"/>
    <n v="10907.558999999999"/>
    <n v="11280.467000000001"/>
    <n v="13611.142"/>
    <n v="11187.240000000002"/>
    <n v="6992.0249999999996"/>
    <n v="4941.0309999999999"/>
    <n v="2237.4479999999999"/>
    <x v="128"/>
    <s v="Iowa, 2011"/>
  </r>
  <r>
    <s v="Emmet County"/>
    <s v="Iowa"/>
    <n v="2011"/>
    <n v="10323"/>
    <n v="5158"/>
    <n v="5165"/>
    <n v="598.73400000000004"/>
    <n v="1331.6669999999999"/>
    <n v="1424.5740000000001"/>
    <n v="1156.1759999999999"/>
    <n v="1083.915"/>
    <n v="1445.22"/>
    <n v="1341.99"/>
    <n v="867.13200000000006"/>
    <n v="722.61"/>
    <n v="361.30500000000001"/>
    <x v="128"/>
    <s v="Iowa, 2011"/>
  </r>
  <r>
    <s v="Fayette County"/>
    <s v="Iowa"/>
    <n v="2011"/>
    <n v="20938"/>
    <n v="10362"/>
    <n v="10576"/>
    <n v="1193.4659999999999"/>
    <n v="2659.1260000000002"/>
    <n v="2889.444"/>
    <n v="1989.1100000000001"/>
    <n v="2282.2420000000002"/>
    <n v="3182.576"/>
    <n v="2638.1880000000001"/>
    <n v="1968.172"/>
    <n v="1486.598"/>
    <n v="649.07799999999997"/>
    <x v="128"/>
    <s v="Iowa, 2011"/>
  </r>
  <r>
    <s v="Floyd County"/>
    <s v="Iowa"/>
    <n v="2011"/>
    <n v="16292"/>
    <n v="7945"/>
    <n v="8347"/>
    <n v="1026.396"/>
    <n v="2117.96"/>
    <n v="1906.164"/>
    <n v="1661.7840000000001"/>
    <n v="1873.58"/>
    <n v="2313.4639999999999"/>
    <n v="2150.5439999999999"/>
    <n v="1564.0320000000002"/>
    <n v="1010.104"/>
    <n v="667.97199999999998"/>
    <x v="128"/>
    <s v="Iowa, 2011"/>
  </r>
  <r>
    <s v="Franklin County"/>
    <s v="Iowa"/>
    <n v="2011"/>
    <n v="10705"/>
    <n v="5288"/>
    <n v="5417"/>
    <n v="653.005"/>
    <n v="1466.585"/>
    <n v="1081.2049999999999"/>
    <n v="1177.55"/>
    <n v="1231.075"/>
    <n v="1573.635"/>
    <n v="1455.88"/>
    <n v="920.63"/>
    <n v="792.17"/>
    <n v="353.26499999999999"/>
    <x v="128"/>
    <s v="Iowa, 2011"/>
  </r>
  <r>
    <s v="Fremont County"/>
    <s v="Iowa"/>
    <n v="2011"/>
    <n v="7476"/>
    <n v="3713"/>
    <n v="3763"/>
    <n v="448.56"/>
    <n v="941.976"/>
    <n v="829.83600000000001"/>
    <n v="732.64800000000002"/>
    <n v="807.40800000000002"/>
    <n v="1181.2080000000001"/>
    <n v="1084.02"/>
    <n v="665.36400000000003"/>
    <n v="523.32000000000005"/>
    <n v="246.708"/>
    <x v="128"/>
    <s v="Iowa, 2011"/>
  </r>
  <r>
    <s v="Greene County"/>
    <s v="Iowa"/>
    <n v="2011"/>
    <n v="9382"/>
    <n v="4638"/>
    <n v="4744"/>
    <n v="506.62799999999999"/>
    <n v="1229.0419999999999"/>
    <n v="1050.7840000000001"/>
    <n v="891.29"/>
    <n v="1022.6379999999999"/>
    <n v="1444.828"/>
    <n v="1275.952"/>
    <n v="891.29"/>
    <n v="703.65000000000009"/>
    <n v="365.89800000000002"/>
    <x v="128"/>
    <s v="Iowa, 2011"/>
  </r>
  <r>
    <s v="Grundy County"/>
    <s v="Iowa"/>
    <n v="2011"/>
    <n v="12407"/>
    <n v="6103"/>
    <n v="6304"/>
    <n v="781.64099999999996"/>
    <n v="1625.317"/>
    <n v="1377.1770000000001"/>
    <n v="1277.9209999999998"/>
    <n v="1488.8400000000001"/>
    <n v="1923.085"/>
    <n v="1612.91"/>
    <n v="1129.037"/>
    <n v="831.26900000000001"/>
    <n v="384.61700000000002"/>
    <x v="128"/>
    <s v="Iowa, 2011"/>
  </r>
  <r>
    <s v="Guthrie County"/>
    <s v="Iowa"/>
    <n v="2011"/>
    <n v="10991"/>
    <n v="5442"/>
    <n v="5549"/>
    <n v="604.505"/>
    <n v="1494.7759999999998"/>
    <n v="1055.136"/>
    <n v="1055.136"/>
    <n v="1340.902"/>
    <n v="1747.569"/>
    <n v="1527.749"/>
    <n v="1066.127"/>
    <n v="714.41499999999996"/>
    <n v="373.69400000000002"/>
    <x v="128"/>
    <s v="Iowa, 2011"/>
  </r>
  <r>
    <s v="Hamilton County"/>
    <s v="Iowa"/>
    <n v="2011"/>
    <n v="15755"/>
    <n v="7805"/>
    <n v="7950"/>
    <n v="1024.075"/>
    <n v="2095.415"/>
    <n v="1780.3150000000001"/>
    <n v="1748.8049999999998"/>
    <n v="1906.355"/>
    <n v="2363.25"/>
    <n v="1937.865"/>
    <n v="1291.9099999999999"/>
    <n v="1118.605"/>
    <n v="488.40499999999997"/>
    <x v="128"/>
    <s v="Iowa, 2011"/>
  </r>
  <r>
    <s v="Hancock County"/>
    <s v="Iowa"/>
    <n v="2011"/>
    <n v="11416"/>
    <n v="5721"/>
    <n v="5695"/>
    <n v="707.79200000000003"/>
    <n v="1484.08"/>
    <n v="1164.432"/>
    <n v="1198.6799999999998"/>
    <n v="1255.76"/>
    <n v="1849.3919999999998"/>
    <n v="1586.8240000000001"/>
    <n v="1004.6079999999999"/>
    <n v="662.12800000000004"/>
    <n v="468.05599999999998"/>
    <x v="128"/>
    <s v="Iowa, 2011"/>
  </r>
  <r>
    <s v="Hardin County"/>
    <s v="Iowa"/>
    <n v="2011"/>
    <n v="17595"/>
    <n v="8730"/>
    <n v="8865"/>
    <n v="1002.915"/>
    <n v="2304.9449999999997"/>
    <n v="2234.5650000000001"/>
    <n v="1671.5250000000001"/>
    <n v="1865.0700000000002"/>
    <n v="2656.8450000000003"/>
    <n v="2164.1849999999999"/>
    <n v="1653.93"/>
    <n v="1354.8150000000001"/>
    <n v="686.20500000000004"/>
    <x v="128"/>
    <s v="Iowa, 2011"/>
  </r>
  <r>
    <s v="Harrison County"/>
    <s v="Iowa"/>
    <n v="2011"/>
    <n v="14969"/>
    <n v="7410"/>
    <n v="7559"/>
    <n v="928.07799999999997"/>
    <n v="1990.877"/>
    <n v="1721.4349999999999"/>
    <n v="1466.962"/>
    <n v="1871.125"/>
    <n v="2424.9780000000001"/>
    <n v="1931.001"/>
    <n v="1302.3029999999999"/>
    <n v="808.32600000000002"/>
    <n v="538.88400000000001"/>
    <x v="128"/>
    <s v="Iowa, 2011"/>
  </r>
  <r>
    <s v="Howard County"/>
    <s v="Iowa"/>
    <n v="2011"/>
    <n v="9591"/>
    <n v="4729"/>
    <n v="4862"/>
    <n v="671.37"/>
    <n v="1294.7849999999999"/>
    <n v="1083.7829999999999"/>
    <n v="1083.7829999999999"/>
    <n v="1055.01"/>
    <n v="1438.65"/>
    <n v="1112.556"/>
    <n v="834.41700000000003"/>
    <n v="585.05099999999993"/>
    <n v="431.59500000000003"/>
    <x v="128"/>
    <s v="Iowa, 2011"/>
  </r>
  <r>
    <s v="Humboldt County"/>
    <s v="Iowa"/>
    <n v="2011"/>
    <n v="9860"/>
    <n v="4849"/>
    <n v="5011"/>
    <n v="640.9"/>
    <n v="1271.94"/>
    <n v="1084.5999999999999"/>
    <n v="1045.1600000000001"/>
    <n v="1045.1600000000001"/>
    <n v="1548.02"/>
    <n v="1193.06"/>
    <n v="897.26"/>
    <n v="818.38"/>
    <n v="335.24"/>
    <x v="128"/>
    <s v="Iowa, 2011"/>
  </r>
  <r>
    <s v="Ida County"/>
    <s v="Iowa"/>
    <n v="2011"/>
    <n v="7139"/>
    <n v="3565"/>
    <n v="3574"/>
    <n v="485.452"/>
    <n v="913.79200000000003"/>
    <n v="756.73399999999992"/>
    <n v="699.62200000000007"/>
    <n v="735.31700000000001"/>
    <n v="1099.4059999999999"/>
    <n v="949.48699999999997"/>
    <n v="649.649"/>
    <n v="585.39800000000002"/>
    <n v="257.00400000000002"/>
    <x v="128"/>
    <s v="Iowa, 2011"/>
  </r>
  <r>
    <s v="Iowa County"/>
    <s v="Iowa"/>
    <n v="2011"/>
    <n v="16342"/>
    <n v="8017"/>
    <n v="8325"/>
    <n v="996.86199999999997"/>
    <n v="2238.8539999999998"/>
    <n v="1764.9359999999999"/>
    <n v="1732.252"/>
    <n v="2059.0920000000001"/>
    <n v="2729.114"/>
    <n v="2026.4079999999999"/>
    <n v="1291.018"/>
    <n v="915.15199999999993"/>
    <n v="604.654"/>
    <x v="128"/>
    <s v="Iowa, 2011"/>
  </r>
  <r>
    <s v="Jackson County"/>
    <s v="Iowa"/>
    <n v="2011"/>
    <n v="19884"/>
    <n v="9816"/>
    <n v="10068"/>
    <n v="1073.7360000000001"/>
    <n v="2644.5720000000001"/>
    <n v="2286.66"/>
    <n v="1908.864"/>
    <n v="2465.616"/>
    <n v="3221.2080000000001"/>
    <n v="2624.6880000000001"/>
    <n v="1849.212"/>
    <n v="1272.576"/>
    <n v="556.75199999999995"/>
    <x v="128"/>
    <s v="Iowa, 2011"/>
  </r>
  <r>
    <s v="Jasper County"/>
    <s v="Iowa"/>
    <n v="2011"/>
    <n v="36902"/>
    <n v="18855"/>
    <n v="18047"/>
    <n v="2140.3159999999998"/>
    <n v="4723.4560000000001"/>
    <n v="4169.9259999999995"/>
    <n v="4243.7299999999996"/>
    <n v="4944.8680000000004"/>
    <n v="5904.32"/>
    <n v="4723.4560000000001"/>
    <n v="3025.9639999999999"/>
    <n v="2140.3159999999998"/>
    <n v="885.64800000000002"/>
    <x v="128"/>
    <s v="Iowa, 2011"/>
  </r>
  <r>
    <s v="Jefferson County"/>
    <s v="Iowa"/>
    <n v="2011"/>
    <n v="16721"/>
    <n v="8446"/>
    <n v="8275"/>
    <n v="769.16600000000005"/>
    <n v="1789.1469999999999"/>
    <n v="2441.2660000000001"/>
    <n v="1839.31"/>
    <n v="1839.31"/>
    <n v="2524.8710000000001"/>
    <n v="3126.8270000000002"/>
    <n v="1237.354"/>
    <n v="735.72399999999993"/>
    <n v="501.63"/>
    <x v="128"/>
    <s v="Iowa, 2011"/>
  </r>
  <r>
    <s v="Johnson County"/>
    <s v="Iowa"/>
    <n v="2011"/>
    <n v="129159"/>
    <n v="64432"/>
    <n v="64727"/>
    <n v="7878.6989999999996"/>
    <n v="13561.695"/>
    <n v="33064.703999999998"/>
    <n v="21311.235000000001"/>
    <n v="14982.444"/>
    <n v="14982.444"/>
    <n v="12399.263999999999"/>
    <n v="5941.3140000000003"/>
    <n v="3358.134"/>
    <n v="1549.9079999999999"/>
    <x v="128"/>
    <s v="Iowa, 2011"/>
  </r>
  <r>
    <s v="Keokuk County"/>
    <s v="Iowa"/>
    <n v="2011"/>
    <n v="10548"/>
    <n v="5251"/>
    <n v="5297"/>
    <n v="643.428"/>
    <n v="1402.884"/>
    <n v="1191.924"/>
    <n v="1096.992"/>
    <n v="1170.828"/>
    <n v="1708.7760000000001"/>
    <n v="1329.048"/>
    <n v="938.77199999999993"/>
    <n v="696.16800000000001"/>
    <n v="390.27600000000001"/>
    <x v="128"/>
    <s v="Iowa, 2011"/>
  </r>
  <r>
    <s v="Kossuth County"/>
    <s v="Iowa"/>
    <n v="2011"/>
    <n v="15622"/>
    <n v="7647"/>
    <n v="7975"/>
    <n v="874.83199999999999"/>
    <n v="1890.2619999999999"/>
    <n v="1655.932"/>
    <n v="1421.6019999999999"/>
    <n v="1624.6880000000001"/>
    <n v="2562.0079999999998"/>
    <n v="2140.2139999999999"/>
    <n v="1577.8220000000001"/>
    <n v="1171.6500000000001"/>
    <n v="687.36800000000005"/>
    <x v="128"/>
    <s v="Iowa, 2011"/>
  </r>
  <r>
    <s v="Douglas County"/>
    <s v="Minnesota"/>
    <n v="2011"/>
    <n v="35854"/>
    <n v="18037"/>
    <n v="17817"/>
    <n v="2007.8240000000001"/>
    <n v="4481.75"/>
    <n v="4266.6260000000002"/>
    <n v="4123.21"/>
    <n v="4302.4800000000005"/>
    <n v="5593.2240000000002"/>
    <n v="5055.4140000000007"/>
    <n v="3083.4440000000004"/>
    <n v="1900.2620000000002"/>
    <n v="1075.6199999999999"/>
    <x v="136"/>
    <s v="Minnesota, 2011"/>
  </r>
  <r>
    <s v="Linn County"/>
    <s v="Iowa"/>
    <n v="2011"/>
    <n v="210011"/>
    <n v="103431"/>
    <n v="106580"/>
    <n v="14070.736999999999"/>
    <n v="28981.518"/>
    <n v="28981.518"/>
    <n v="28771.506999999998"/>
    <n v="28141.474000000002"/>
    <n v="30031.573"/>
    <n v="23941.254000000001"/>
    <n v="14070.737000000001"/>
    <n v="8820.4619999999995"/>
    <n v="4200.22"/>
    <x v="128"/>
    <s v="Iowa, 2011"/>
  </r>
  <r>
    <s v="Louisa County"/>
    <s v="Iowa"/>
    <n v="2011"/>
    <n v="11576"/>
    <n v="5872"/>
    <n v="5704"/>
    <n v="671.40800000000002"/>
    <n v="1794.28"/>
    <n v="1423.848"/>
    <n v="1331.24"/>
    <n v="1458.576"/>
    <n v="1805.856"/>
    <n v="1354.3919999999998"/>
    <n v="902.928"/>
    <n v="567.22400000000005"/>
    <n v="277.82400000000001"/>
    <x v="128"/>
    <s v="Iowa, 2011"/>
  </r>
  <r>
    <s v="Lucas County"/>
    <s v="Iowa"/>
    <n v="2011"/>
    <n v="9021"/>
    <n v="4472"/>
    <n v="4549"/>
    <n v="541.26"/>
    <n v="1226.856"/>
    <n v="1010.352"/>
    <n v="847.97400000000005"/>
    <n v="1019.3729999999999"/>
    <n v="1371.192"/>
    <n v="1208.8140000000001"/>
    <n v="856.995"/>
    <n v="658.53300000000002"/>
    <n v="279.65100000000001"/>
    <x v="128"/>
    <s v="Iowa, 2011"/>
  </r>
  <r>
    <s v="Lyon County"/>
    <s v="Iowa"/>
    <n v="2011"/>
    <n v="11579"/>
    <n v="5768"/>
    <n v="5811"/>
    <n v="949.47799999999995"/>
    <n v="1748.4290000000001"/>
    <n v="1273.69"/>
    <n v="1331.585"/>
    <n v="1308.4270000000001"/>
    <n v="1644.2179999999998"/>
    <n v="1343.164"/>
    <n v="856.846"/>
    <n v="729.47700000000009"/>
    <n v="405.26499999999999"/>
    <x v="128"/>
    <s v="Iowa, 2011"/>
  </r>
  <r>
    <s v="Madison County"/>
    <s v="Iowa"/>
    <n v="2011"/>
    <n v="15591"/>
    <n v="7752"/>
    <n v="7839"/>
    <n v="1122.5519999999999"/>
    <n v="2478.9690000000001"/>
    <n v="1605.873"/>
    <n v="1637.0550000000001"/>
    <n v="2213.922"/>
    <n v="2354.241"/>
    <n v="1902.1019999999999"/>
    <n v="1231.6889999999999"/>
    <n v="670.41300000000001"/>
    <n v="405.36599999999999"/>
    <x v="128"/>
    <s v="Iowa, 2011"/>
  </r>
  <r>
    <s v="Marion County"/>
    <s v="Iowa"/>
    <n v="2011"/>
    <n v="33372"/>
    <n v="16601"/>
    <n v="16771"/>
    <n v="2169.1799999999998"/>
    <n v="4638.7080000000005"/>
    <n v="4939.0560000000005"/>
    <n v="3604.1759999999999"/>
    <n v="4071.384"/>
    <n v="4805.5680000000002"/>
    <n v="3904.5239999999999"/>
    <n v="2603.0160000000001"/>
    <n v="1802.088"/>
    <n v="800.928"/>
    <x v="128"/>
    <s v="Iowa, 2011"/>
  </r>
  <r>
    <s v="Marshall County"/>
    <s v="Iowa"/>
    <n v="2011"/>
    <n v="40398"/>
    <n v="20308"/>
    <n v="20090"/>
    <n v="2868.2579999999998"/>
    <n v="5574.924"/>
    <n v="5090.1480000000001"/>
    <n v="4645.7700000000004"/>
    <n v="4726.5659999999998"/>
    <n v="5696.1180000000004"/>
    <n v="5130.5460000000003"/>
    <n v="3191.442"/>
    <n v="2464.2780000000002"/>
    <n v="969.55200000000002"/>
    <x v="128"/>
    <s v="Iowa, 2011"/>
  </r>
  <r>
    <s v="Mills County"/>
    <s v="Iowa"/>
    <n v="2011"/>
    <n v="15112"/>
    <n v="7611"/>
    <n v="7501"/>
    <n v="967.16800000000001"/>
    <n v="2221.4639999999999"/>
    <n v="1632.096"/>
    <n v="1616.9839999999999"/>
    <n v="1949.4479999999999"/>
    <n v="2478.3679999999999"/>
    <n v="2206.3519999999999"/>
    <n v="1088.0639999999999"/>
    <n v="649.81600000000003"/>
    <n v="287.12799999999999"/>
    <x v="128"/>
    <s v="Iowa, 2011"/>
  </r>
  <r>
    <s v="Mitchell County"/>
    <s v="Iowa"/>
    <n v="2011"/>
    <n v="10794"/>
    <n v="5334"/>
    <n v="5460"/>
    <n v="647.64"/>
    <n v="1511.1599999999999"/>
    <n v="1230.5160000000001"/>
    <n v="982.25400000000002"/>
    <n v="1154.9580000000001"/>
    <n v="1640.6880000000001"/>
    <n v="1262.8979999999999"/>
    <n v="1025.43"/>
    <n v="841.93200000000002"/>
    <n v="474.93599999999998"/>
    <x v="128"/>
    <s v="Iowa, 2011"/>
  </r>
  <r>
    <s v="Monona County"/>
    <s v="Iowa"/>
    <n v="2011"/>
    <n v="9299"/>
    <n v="4597"/>
    <n v="4702"/>
    <n v="530.04300000000001"/>
    <n v="1162.375"/>
    <n v="939.19899999999996"/>
    <n v="818.31200000000001"/>
    <n v="939.19900000000007"/>
    <n v="1469.242"/>
    <n v="1264.664"/>
    <n v="994.99299999999994"/>
    <n v="771.81700000000001"/>
    <n v="409.15600000000001"/>
    <x v="128"/>
    <s v="Iowa, 2011"/>
  </r>
  <r>
    <s v="Kingman County"/>
    <s v="Kansas"/>
    <n v="2011"/>
    <n v="7949"/>
    <n v="3914"/>
    <n v="4035"/>
    <n v="476.94"/>
    <n v="1025.421"/>
    <n v="866.44100000000003"/>
    <n v="882.33899999999994"/>
    <n v="977.72700000000009"/>
    <n v="1144.6559999999999"/>
    <n v="1104.9110000000001"/>
    <n v="731.30799999999999"/>
    <n v="468.99099999999999"/>
    <n v="278.21499999999997"/>
    <x v="113"/>
    <s v="Kansas, 2011"/>
  </r>
  <r>
    <s v="Muscatine County"/>
    <s v="Iowa"/>
    <n v="2011"/>
    <n v="42634"/>
    <n v="21095"/>
    <n v="21539"/>
    <n v="2984.38"/>
    <n v="6139.2960000000003"/>
    <n v="5542.42"/>
    <n v="4945.5439999999999"/>
    <n v="5542.42"/>
    <n v="6395.1"/>
    <n v="5286.616"/>
    <n v="2941.7460000000001"/>
    <n v="2046.4319999999998"/>
    <n v="810.04600000000005"/>
    <x v="128"/>
    <s v="Iowa, 2011"/>
  </r>
  <r>
    <s v="O'Brien County"/>
    <s v="Iowa"/>
    <n v="2011"/>
    <n v="14352"/>
    <n v="7082"/>
    <n v="7270"/>
    <n v="861.12"/>
    <n v="1894.4639999999999"/>
    <n v="1593.0720000000001"/>
    <n v="1492.6080000000002"/>
    <n v="1478.2560000000001"/>
    <n v="2238.9120000000003"/>
    <n v="1822.704"/>
    <n v="1205.568"/>
    <n v="1176.864"/>
    <n v="588.43200000000002"/>
    <x v="128"/>
    <s v="Iowa, 2011"/>
  </r>
  <r>
    <s v="Osceola County"/>
    <s v="Iowa"/>
    <n v="2011"/>
    <n v="6506"/>
    <n v="3187"/>
    <n v="3319"/>
    <n v="435.90199999999999"/>
    <n v="845.78"/>
    <n v="722.16599999999994"/>
    <n v="696.14200000000005"/>
    <n v="715.66000000000008"/>
    <n v="1027.9479999999999"/>
    <n v="761.202"/>
    <n v="579.03399999999999"/>
    <n v="507.46800000000002"/>
    <n v="214.69800000000001"/>
    <x v="128"/>
    <s v="Iowa, 2011"/>
  </r>
  <r>
    <s v="Page County"/>
    <s v="Iowa"/>
    <n v="2011"/>
    <n v="16029"/>
    <n v="8128"/>
    <n v="7901"/>
    <n v="881.59500000000003"/>
    <n v="1811.277"/>
    <n v="1923.48"/>
    <n v="1763.19"/>
    <n v="1859.364"/>
    <n v="2404.35"/>
    <n v="2195.973"/>
    <n v="1458.6390000000001"/>
    <n v="1106.001"/>
    <n v="609.10199999999998"/>
    <x v="128"/>
    <s v="Iowa, 2011"/>
  </r>
  <r>
    <s v="Palo Alto County"/>
    <s v="Iowa"/>
    <n v="2011"/>
    <n v="9478"/>
    <n v="4744"/>
    <n v="4734"/>
    <n v="616.07000000000005"/>
    <n v="1108.9259999999999"/>
    <n v="1270.0520000000001"/>
    <n v="985.71199999999999"/>
    <n v="957.27800000000002"/>
    <n v="1374.31"/>
    <n v="1165.7939999999999"/>
    <n v="853.02"/>
    <n v="815.10799999999995"/>
    <n v="331.73"/>
    <x v="128"/>
    <s v="Iowa, 2011"/>
  </r>
  <r>
    <s v="Plymouth County"/>
    <s v="Iowa"/>
    <n v="2011"/>
    <n v="24915"/>
    <n v="12291"/>
    <n v="12624"/>
    <n v="1594.56"/>
    <n v="3637.59"/>
    <n v="2890.1400000000003"/>
    <n v="2541.33"/>
    <n v="3014.7150000000001"/>
    <n v="4011.3150000000001"/>
    <n v="3089.46"/>
    <n v="1943.37"/>
    <n v="1669.3049999999998"/>
    <n v="548.13"/>
    <x v="128"/>
    <s v="Iowa, 2011"/>
  </r>
  <r>
    <s v="Pocahontas County"/>
    <s v="Iowa"/>
    <n v="2011"/>
    <n v="7407"/>
    <n v="3692"/>
    <n v="3715"/>
    <n v="407.38499999999999"/>
    <n v="881.43299999999999"/>
    <n v="807.36300000000006"/>
    <n v="666.63"/>
    <n v="740.7"/>
    <n v="1274.0039999999999"/>
    <n v="992.53800000000001"/>
    <n v="755.51400000000001"/>
    <n v="488.86199999999997"/>
    <n v="392.57100000000003"/>
    <x v="128"/>
    <s v="Iowa, 2011"/>
  </r>
  <r>
    <s v="Polk County"/>
    <s v="Iowa"/>
    <n v="2011"/>
    <n v="425582"/>
    <n v="208598"/>
    <n v="216984"/>
    <n v="32344.232"/>
    <n v="59155.898000000001"/>
    <n v="56176.824000000001"/>
    <n v="66390.792000000001"/>
    <n v="60007.062000000005"/>
    <n v="59581.479999999996"/>
    <n v="45537.274000000005"/>
    <n v="24258.173999999999"/>
    <n v="15320.951999999999"/>
    <n v="6809.3119999999999"/>
    <x v="128"/>
    <s v="Iowa, 2011"/>
  </r>
  <r>
    <s v="Pottawattamie County"/>
    <s v="Iowa"/>
    <n v="2011"/>
    <n v="92464"/>
    <n v="45499"/>
    <n v="46965"/>
    <n v="6195.0879999999997"/>
    <n v="12205.248"/>
    <n v="12575.103999999999"/>
    <n v="11465.536"/>
    <n v="11465.536"/>
    <n v="13962.064"/>
    <n v="11373.072"/>
    <n v="6749.8719999999994"/>
    <n v="4623.2000000000007"/>
    <n v="1664.3520000000001"/>
    <x v="128"/>
    <s v="Iowa, 2011"/>
  </r>
  <r>
    <s v="Poweshiek County"/>
    <s v="Iowa"/>
    <n v="2011"/>
    <n v="18965"/>
    <n v="9292"/>
    <n v="9673"/>
    <n v="1005.145"/>
    <n v="2313.73"/>
    <n v="3280.9450000000002"/>
    <n v="1744.78"/>
    <n v="2010.29"/>
    <n v="2711.9949999999999"/>
    <n v="2370.625"/>
    <n v="1668.92"/>
    <n v="1232.7249999999999"/>
    <n v="606.88"/>
    <x v="128"/>
    <s v="Iowa, 2011"/>
  </r>
  <r>
    <s v="Ringgold County"/>
    <s v="Iowa"/>
    <n v="2011"/>
    <n v="5148"/>
    <n v="2511"/>
    <n v="2637"/>
    <n v="324.32400000000001"/>
    <n v="700.12799999999993"/>
    <n v="525.096"/>
    <n v="458.17200000000003"/>
    <n v="545.68799999999999"/>
    <n v="710.42399999999998"/>
    <n v="669.24"/>
    <n v="525.096"/>
    <n v="463.32"/>
    <n v="226.512"/>
    <x v="128"/>
    <s v="Iowa, 2011"/>
  </r>
  <r>
    <s v="Sac County"/>
    <s v="Iowa"/>
    <n v="2011"/>
    <n v="10388"/>
    <n v="5076"/>
    <n v="5312"/>
    <n v="623.28"/>
    <n v="1298.5"/>
    <n v="997.24800000000005"/>
    <n v="924.53200000000004"/>
    <n v="1163.4560000000001"/>
    <n v="1651.692"/>
    <n v="1423.1559999999999"/>
    <n v="976.47199999999998"/>
    <n v="934.92"/>
    <n v="394.74400000000003"/>
    <x v="128"/>
    <s v="Iowa, 2011"/>
  </r>
  <r>
    <s v="Scott County"/>
    <s v="Iowa"/>
    <n v="2011"/>
    <n v="163667"/>
    <n v="80150"/>
    <n v="83517"/>
    <n v="10965.689"/>
    <n v="22422.379000000001"/>
    <n v="21440.377"/>
    <n v="21440.377"/>
    <n v="21276.71"/>
    <n v="24386.383000000002"/>
    <n v="20294.707999999999"/>
    <n v="11129.356"/>
    <n v="6874.0139999999992"/>
    <n v="3109.6729999999998"/>
    <x v="128"/>
    <s v="Iowa, 2011"/>
  </r>
  <r>
    <s v="Shelby County"/>
    <s v="Iowa"/>
    <n v="2011"/>
    <n v="12242"/>
    <n v="5940"/>
    <n v="6302"/>
    <n v="636.58399999999995"/>
    <n v="1726.1220000000001"/>
    <n v="1273.1680000000001"/>
    <n v="1016.086"/>
    <n v="1383.346"/>
    <n v="2007.6880000000001"/>
    <n v="1579.2180000000001"/>
    <n v="1138.5059999999999"/>
    <n v="1028.328"/>
    <n v="403.98599999999999"/>
    <x v="128"/>
    <s v="Iowa, 2011"/>
  </r>
  <r>
    <s v="Sioux County"/>
    <s v="Iowa"/>
    <n v="2011"/>
    <n v="33545"/>
    <n v="16768"/>
    <n v="16777"/>
    <n v="2616.5100000000002"/>
    <n v="4830.4799999999996"/>
    <n v="6105.1900000000005"/>
    <n v="4092.49"/>
    <n v="3388.0450000000001"/>
    <n v="4360.8500000000004"/>
    <n v="3354.5"/>
    <n v="2180.4250000000002"/>
    <n v="1710.7950000000001"/>
    <n v="939.26"/>
    <x v="128"/>
    <s v="Iowa, 2011"/>
  </r>
  <r>
    <s v="Story County"/>
    <s v="Iowa"/>
    <n v="2011"/>
    <n v="88577"/>
    <n v="45662"/>
    <n v="42915"/>
    <n v="4428.8500000000004"/>
    <n v="8503.3919999999998"/>
    <n v="28964.678999999996"/>
    <n v="12223.626"/>
    <n v="8237.6610000000001"/>
    <n v="9477.7390000000014"/>
    <n v="7883.3530000000001"/>
    <n v="4428.8500000000004"/>
    <n v="2923.0410000000002"/>
    <n v="1505.809"/>
    <x v="128"/>
    <s v="Iowa, 2011"/>
  </r>
  <r>
    <s v="Tama County"/>
    <s v="Iowa"/>
    <n v="2011"/>
    <n v="17864"/>
    <n v="8736"/>
    <n v="9128"/>
    <n v="1089.704"/>
    <n v="2572.4160000000002"/>
    <n v="2143.6800000000003"/>
    <n v="1750.672"/>
    <n v="2179.4079999999999"/>
    <n v="2643.8720000000003"/>
    <n v="2215.136"/>
    <n v="1536.3040000000001"/>
    <n v="1268.3440000000001"/>
    <n v="500.19200000000001"/>
    <x v="128"/>
    <s v="Iowa, 2011"/>
  </r>
  <r>
    <s v="Taylor County"/>
    <s v="Iowa"/>
    <n v="2011"/>
    <n v="6354"/>
    <n v="3145"/>
    <n v="3209"/>
    <n v="355.82400000000001"/>
    <n v="889.56"/>
    <n v="616.33799999999997"/>
    <n v="654.46199999999999"/>
    <n v="705.2940000000001"/>
    <n v="908.62200000000007"/>
    <n v="851.43599999999992"/>
    <n v="616.33799999999997"/>
    <n v="476.55"/>
    <n v="279.57600000000002"/>
    <x v="128"/>
    <s v="Iowa, 2011"/>
  </r>
  <r>
    <s v="Union County"/>
    <s v="Iowa"/>
    <n v="2011"/>
    <n v="12471"/>
    <n v="5988"/>
    <n v="6483"/>
    <n v="785.673"/>
    <n v="1646.172"/>
    <n v="1621.23"/>
    <n v="1384.2809999999999"/>
    <n v="1334.3969999999999"/>
    <n v="1820.7660000000001"/>
    <n v="1646.172"/>
    <n v="1072.5060000000001"/>
    <n v="835.55700000000002"/>
    <n v="324.24599999999998"/>
    <x v="128"/>
    <s v="Iowa, 2011"/>
  </r>
  <r>
    <s v="Van Buren County"/>
    <s v="Iowa"/>
    <n v="2011"/>
    <n v="7617"/>
    <n v="3844"/>
    <n v="3773"/>
    <n v="479.87099999999998"/>
    <n v="929.274"/>
    <n v="853.10400000000004"/>
    <n v="822.63599999999997"/>
    <n v="875.95500000000004"/>
    <n v="1112.0819999999999"/>
    <n v="1020.6780000000001"/>
    <n v="784.55099999999993"/>
    <n v="510.339"/>
    <n v="220.893"/>
    <x v="128"/>
    <s v="Iowa, 2011"/>
  </r>
  <r>
    <s v="Cocke County"/>
    <s v="Tennessee"/>
    <n v="2011"/>
    <n v="35473"/>
    <n v="17356"/>
    <n v="18117"/>
    <n v="2376.6909999999998"/>
    <n v="4292.2330000000002"/>
    <n v="4895.2739999999994"/>
    <n v="4221.2870000000003"/>
    <n v="4256.76"/>
    <n v="5214.5309999999999"/>
    <n v="4434.125"/>
    <n v="2837.84"/>
    <n v="1986.4880000000001"/>
    <n v="957.77099999999996"/>
    <x v="138"/>
    <s v="Tennessee, 2011"/>
  </r>
  <r>
    <s v="Lafayette County"/>
    <s v="Mississippi"/>
    <n v="2011"/>
    <n v="45859"/>
    <n v="22268"/>
    <n v="23591"/>
    <n v="2934.9760000000001"/>
    <n v="6832.991"/>
    <n v="6466.1189999999997"/>
    <n v="4952.7719999999999"/>
    <n v="6328.5420000000004"/>
    <n v="6924.7089999999998"/>
    <n v="5411.3620000000001"/>
    <n v="3210.13"/>
    <n v="1971.9369999999999"/>
    <n v="871.32100000000003"/>
    <x v="139"/>
    <s v="Mississippi, 2011"/>
  </r>
  <r>
    <s v="Washington County"/>
    <s v="Iowa"/>
    <n v="2011"/>
    <n v="21707"/>
    <n v="10632"/>
    <n v="11075"/>
    <n v="1367.5409999999999"/>
    <n v="3060.6869999999999"/>
    <n v="2387.77"/>
    <n v="2344.3559999999998"/>
    <n v="2691.6680000000001"/>
    <n v="3256.05"/>
    <n v="2821.91"/>
    <n v="1758.2669999999998"/>
    <n v="1367.5410000000002"/>
    <n v="672.91700000000003"/>
    <x v="128"/>
    <s v="Iowa, 2011"/>
  </r>
  <r>
    <s v="Wayne County"/>
    <s v="Iowa"/>
    <n v="2011"/>
    <n v="6372"/>
    <n v="3117"/>
    <n v="3255"/>
    <n v="401.43599999999998"/>
    <n v="802.87200000000007"/>
    <n v="713.66399999999999"/>
    <n v="567.10799999999995"/>
    <n v="630.82799999999997"/>
    <n v="981.28800000000001"/>
    <n v="777.38400000000001"/>
    <n v="720.03600000000006"/>
    <n v="503.38800000000003"/>
    <n v="273.99599999999998"/>
    <x v="128"/>
    <s v="Iowa, 2011"/>
  </r>
  <r>
    <s v="Webster County"/>
    <s v="Iowa"/>
    <n v="2011"/>
    <n v="38105"/>
    <n v="19345"/>
    <n v="18760"/>
    <n v="2248.1950000000002"/>
    <n v="4534.4949999999999"/>
    <n v="5830.0650000000005"/>
    <n v="4572.6000000000004"/>
    <n v="4229.6549999999997"/>
    <n v="5677.6450000000004"/>
    <n v="4763.125"/>
    <n v="2895.98"/>
    <n v="2476.8249999999998"/>
    <n v="952.625"/>
    <x v="128"/>
    <s v="Iowa, 2011"/>
  </r>
  <r>
    <s v="Winnebago County"/>
    <s v="Iowa"/>
    <n v="2011"/>
    <n v="10892"/>
    <n v="5358"/>
    <n v="5534"/>
    <n v="555.49199999999996"/>
    <n v="1317.932"/>
    <n v="1481.3119999999999"/>
    <n v="1067.4159999999999"/>
    <n v="1230.796"/>
    <n v="1699.152"/>
    <n v="1448.636"/>
    <n v="936.71199999999999"/>
    <n v="762.44"/>
    <n v="392.11200000000002"/>
    <x v="128"/>
    <s v="Iowa, 2011"/>
  </r>
  <r>
    <s v="Winneshiek County"/>
    <s v="Iowa"/>
    <n v="2011"/>
    <n v="21033"/>
    <n v="10420"/>
    <n v="10613"/>
    <n v="1114.749"/>
    <n v="2418.7950000000001"/>
    <n v="4227.6329999999998"/>
    <n v="1871.9369999999999"/>
    <n v="2250.5309999999999"/>
    <n v="3133.9169999999999"/>
    <n v="2481.8940000000002"/>
    <n v="1640.5740000000001"/>
    <n v="1198.8809999999999"/>
    <n v="652.02300000000002"/>
    <x v="128"/>
    <s v="Iowa, 2011"/>
  </r>
  <r>
    <s v="Woodbury County"/>
    <s v="Iowa"/>
    <n v="2011"/>
    <n v="101566"/>
    <n v="49849"/>
    <n v="51717"/>
    <n v="7820.5820000000003"/>
    <n v="14625.504000000001"/>
    <n v="15031.768"/>
    <n v="12898.882000000001"/>
    <n v="12594.184000000001"/>
    <n v="13914.542000000001"/>
    <n v="11476.957999999999"/>
    <n v="6601.79"/>
    <n v="4570.47"/>
    <n v="2031.32"/>
    <x v="128"/>
    <s v="Iowa, 2011"/>
  </r>
  <r>
    <s v="Worth County"/>
    <s v="Iowa"/>
    <n v="2011"/>
    <n v="7605"/>
    <n v="3806"/>
    <n v="3799"/>
    <n v="395.46"/>
    <n v="965.83500000000004"/>
    <n v="859.36500000000001"/>
    <n v="821.33999999999992"/>
    <n v="920.20500000000004"/>
    <n v="1224.4050000000002"/>
    <n v="1034.28"/>
    <n v="669.24"/>
    <n v="441.09000000000003"/>
    <n v="281.38499999999999"/>
    <x v="128"/>
    <s v="Iowa, 2011"/>
  </r>
  <r>
    <s v="Wright County"/>
    <s v="Iowa"/>
    <n v="2011"/>
    <n v="13278"/>
    <n v="6528"/>
    <n v="6750"/>
    <n v="849.79200000000003"/>
    <n v="1646.4720000000002"/>
    <n v="1526.97"/>
    <n v="1287.9659999999999"/>
    <n v="1460.58"/>
    <n v="1965.144"/>
    <n v="1752.6959999999999"/>
    <n v="1168.4639999999999"/>
    <n v="1035.684"/>
    <n v="570.95399999999995"/>
    <x v="128"/>
    <s v="Iowa, 2011"/>
  </r>
  <r>
    <s v="Glacier County"/>
    <s v="Montana"/>
    <n v="2011"/>
    <n v="13411"/>
    <n v="6523"/>
    <n v="6888"/>
    <n v="818.07100000000003"/>
    <n v="1810.4850000000001"/>
    <n v="1823.896"/>
    <n v="1461.799"/>
    <n v="1448.3879999999999"/>
    <n v="1917.7730000000001"/>
    <n v="1676.375"/>
    <n v="1166.7570000000001"/>
    <n v="871.71499999999992"/>
    <n v="402.33"/>
    <x v="144"/>
    <s v="Montana, 2011"/>
  </r>
  <r>
    <s v="Anderson County"/>
    <s v="Kansas"/>
    <n v="2011"/>
    <n v="8093"/>
    <n v="4033"/>
    <n v="4060"/>
    <n v="558.41700000000003"/>
    <n v="1173.4850000000001"/>
    <n v="849.76499999999999"/>
    <n v="841.67200000000003"/>
    <n v="971.16"/>
    <n v="1124.9270000000001"/>
    <n v="954.97400000000005"/>
    <n v="833.57899999999995"/>
    <n v="517.952"/>
    <n v="275.16199999999998"/>
    <x v="113"/>
    <s v="Kansas, 2011"/>
  </r>
  <r>
    <s v="Atchison County"/>
    <s v="Kansas"/>
    <n v="2011"/>
    <n v="16867"/>
    <n v="8151"/>
    <n v="8716"/>
    <n v="1045.7539999999999"/>
    <n v="2277.0450000000001"/>
    <n v="3221.5969999999998"/>
    <n v="1737.3009999999999"/>
    <n v="1872.2370000000001"/>
    <n v="2277.0450000000001"/>
    <n v="1889.1039999999998"/>
    <n v="1298.759"/>
    <n v="877.08399999999995"/>
    <n v="387.94099999999997"/>
    <x v="113"/>
    <s v="Kansas, 2011"/>
  </r>
  <r>
    <s v="Barber County"/>
    <s v="Kansas"/>
    <n v="2011"/>
    <n v="4877"/>
    <n v="2462"/>
    <n v="2415"/>
    <n v="287.74299999999999"/>
    <n v="575.48599999999999"/>
    <n v="536.47"/>
    <n v="473.06899999999996"/>
    <n v="502.33100000000002"/>
    <n v="819.33600000000001"/>
    <n v="697.41100000000006"/>
    <n v="473.06899999999996"/>
    <n v="360.89800000000002"/>
    <n v="141.43299999999999"/>
    <x v="113"/>
    <s v="Kansas, 2011"/>
  </r>
  <r>
    <s v="Sabana Grande Municipio"/>
    <s v="Puerto Rico"/>
    <n v="2011"/>
    <n v="27572"/>
    <n v="13611"/>
    <n v="13961"/>
    <n v="1902.4680000000001"/>
    <n v="3667.076"/>
    <n v="3667.076"/>
    <n v="3115.636"/>
    <n v="2922.6319999999996"/>
    <n v="4246.0879999999997"/>
    <n v="3308.64"/>
    <n v="2123.0439999999999"/>
    <n v="1874.8960000000002"/>
    <n v="716.87199999999996"/>
    <x v="145"/>
    <s v="Puerto Rico, 2011"/>
  </r>
  <r>
    <s v="Bourbon County"/>
    <s v="Kansas"/>
    <n v="2011"/>
    <n v="15095"/>
    <n v="7479"/>
    <n v="7616"/>
    <n v="1086.8399999999999"/>
    <n v="2188.7750000000001"/>
    <n v="1992.54"/>
    <n v="1766.115"/>
    <n v="1494.4050000000002"/>
    <n v="2007.6350000000002"/>
    <n v="1856.6849999999999"/>
    <n v="1237.79"/>
    <n v="981.17499999999995"/>
    <n v="467.94499999999999"/>
    <x v="113"/>
    <s v="Kansas, 2011"/>
  </r>
  <r>
    <s v="Brown County"/>
    <s v="Kansas"/>
    <n v="2011"/>
    <n v="10000"/>
    <n v="4864"/>
    <n v="5136"/>
    <n v="680"/>
    <n v="1410"/>
    <n v="1150"/>
    <n v="1060"/>
    <n v="1120"/>
    <n v="1460"/>
    <n v="1330"/>
    <n v="880"/>
    <n v="610"/>
    <n v="330"/>
    <x v="113"/>
    <s v="Kansas, 2011"/>
  </r>
  <r>
    <s v="Butler County"/>
    <s v="Kansas"/>
    <n v="2011"/>
    <n v="65307"/>
    <n v="32712"/>
    <n v="32595"/>
    <n v="4310.2619999999997"/>
    <n v="10122.584999999999"/>
    <n v="8947.0589999999993"/>
    <n v="7444.9979999999996"/>
    <n v="8293.9889999999996"/>
    <n v="10383.813"/>
    <n v="7444.9979999999996"/>
    <n v="4114.3410000000003"/>
    <n v="2677.587"/>
    <n v="1436.7539999999999"/>
    <x v="113"/>
    <s v="Kansas, 2011"/>
  </r>
  <r>
    <s v="Frontier County"/>
    <s v="Nebraska"/>
    <n v="2011"/>
    <n v="2808"/>
    <n v="1424"/>
    <n v="1384"/>
    <n v="151.63200000000001"/>
    <n v="381.88799999999998"/>
    <n v="292.03200000000004"/>
    <n v="193.75200000000001"/>
    <n v="379.08000000000004"/>
    <n v="415.584"/>
    <n v="426.81600000000003"/>
    <n v="286.416"/>
    <n v="202.17599999999999"/>
    <n v="78.623999999999995"/>
    <x v="121"/>
    <s v="Nebraska, 2011"/>
  </r>
  <r>
    <s v="Chautauqua County"/>
    <s v="Kansas"/>
    <n v="2011"/>
    <n v="3685"/>
    <n v="1867"/>
    <n v="1818"/>
    <n v="187.935"/>
    <n v="401.66499999999996"/>
    <n v="401.66499999999996"/>
    <n v="350.07500000000005"/>
    <n v="357.44500000000005"/>
    <n v="578.54500000000007"/>
    <n v="523.27"/>
    <n v="464.31"/>
    <n v="261.63499999999999"/>
    <n v="165.82499999999999"/>
    <x v="113"/>
    <s v="Kansas, 2011"/>
  </r>
  <r>
    <s v="Cherokee County"/>
    <s v="Kansas"/>
    <n v="2011"/>
    <n v="21646"/>
    <n v="10745"/>
    <n v="10901"/>
    <n v="1342.0519999999999"/>
    <n v="3138.67"/>
    <n v="2554.2280000000001"/>
    <n v="2337.768"/>
    <n v="2857.2719999999999"/>
    <n v="3246.9"/>
    <n v="2727.3959999999997"/>
    <n v="1883.2019999999998"/>
    <n v="1039.008"/>
    <n v="519.50400000000002"/>
    <x v="113"/>
    <s v="Kansas, 2011"/>
  </r>
  <r>
    <s v="Cheyenne County"/>
    <s v="Kansas"/>
    <n v="2011"/>
    <n v="2755"/>
    <n v="1383"/>
    <n v="1372"/>
    <n v="121.22"/>
    <n v="341.62"/>
    <n v="245.19499999999999"/>
    <n v="234.17500000000001"/>
    <n v="275.5"/>
    <n v="429.78"/>
    <n v="382.94500000000005"/>
    <n v="278.255"/>
    <n v="311.315"/>
    <n v="134.995"/>
    <x v="113"/>
    <s v="Kansas, 2011"/>
  </r>
  <r>
    <s v="Clark County"/>
    <s v="Kansas"/>
    <n v="2011"/>
    <n v="2179"/>
    <n v="1059"/>
    <n v="1120"/>
    <n v="108.95"/>
    <n v="342.10300000000001"/>
    <n v="191.75199999999998"/>
    <n v="250.58500000000001"/>
    <n v="252.76399999999998"/>
    <n v="305.06"/>
    <n v="259.30099999999999"/>
    <n v="204.82600000000002"/>
    <n v="193.93099999999998"/>
    <n v="74.085999999999999"/>
    <x v="113"/>
    <s v="Kansas, 2011"/>
  </r>
  <r>
    <s v="Hancock County"/>
    <s v="Kentucky"/>
    <n v="2011"/>
    <n v="8555"/>
    <n v="4234"/>
    <n v="4321"/>
    <n v="590.29499999999996"/>
    <n v="1069.375"/>
    <n v="915.38499999999999"/>
    <n v="898.27500000000009"/>
    <n v="958.16"/>
    <n v="1163.48"/>
    <n v="1180.5900000000001"/>
    <n v="829.83500000000004"/>
    <n v="615.96"/>
    <n v="350.755"/>
    <x v="109"/>
    <s v="Kentucky, 2011"/>
  </r>
  <r>
    <s v="Cloud County"/>
    <s v="Kansas"/>
    <n v="2011"/>
    <n v="9501"/>
    <n v="4604"/>
    <n v="4897"/>
    <n v="627.06600000000003"/>
    <n v="1035.6089999999999"/>
    <n v="1444.152"/>
    <n v="940.59899999999993"/>
    <n v="978.60299999999995"/>
    <n v="1282.6350000000002"/>
    <n v="1197.126"/>
    <n v="883.59300000000007"/>
    <n v="665.06999999999994"/>
    <n v="456.048"/>
    <x v="113"/>
    <s v="Kansas, 2011"/>
  </r>
  <r>
    <s v="Comanche County"/>
    <s v="Kansas"/>
    <n v="2011"/>
    <n v="1903"/>
    <n v="944"/>
    <n v="959"/>
    <n v="110.374"/>
    <n v="258.80799999999999"/>
    <n v="171.26999999999998"/>
    <n v="152.24"/>
    <n v="192.20299999999997"/>
    <n v="298.77099999999996"/>
    <n v="289.25599999999997"/>
    <n v="192.203"/>
    <n v="169.36699999999999"/>
    <n v="68.507999999999996"/>
    <x v="113"/>
    <s v="Kansas, 2011"/>
  </r>
  <r>
    <s v="Cowley County"/>
    <s v="Kansas"/>
    <n v="2011"/>
    <n v="36237"/>
    <n v="18107"/>
    <n v="18130"/>
    <n v="2464.116"/>
    <n v="4855.7579999999998"/>
    <n v="5435.5499999999993"/>
    <n v="3841.1220000000003"/>
    <n v="4348.4400000000005"/>
    <n v="5218.1280000000006"/>
    <n v="4420.9139999999998"/>
    <n v="2898.96"/>
    <n v="1920.5610000000001"/>
    <n v="833.45100000000002"/>
    <x v="113"/>
    <s v="Kansas, 2011"/>
  </r>
  <r>
    <s v="Crawford County"/>
    <s v="Kansas"/>
    <n v="2011"/>
    <n v="39051"/>
    <n v="19388"/>
    <n v="19663"/>
    <n v="2499.2640000000001"/>
    <n v="4647.0689999999995"/>
    <n v="8239.7609999999986"/>
    <n v="4920.4259999999995"/>
    <n v="4217.5079999999998"/>
    <n v="4881.375"/>
    <n v="4256.5590000000002"/>
    <n v="2616.4169999999999"/>
    <n v="1991.6010000000001"/>
    <n v="781.02"/>
    <x v="113"/>
    <s v="Kansas, 2011"/>
  </r>
  <r>
    <s v="Decatur County"/>
    <s v="Kansas"/>
    <n v="2011"/>
    <n v="2975"/>
    <n v="1492"/>
    <n v="1483"/>
    <n v="142.80000000000001"/>
    <n v="312.375"/>
    <n v="163.625"/>
    <n v="315.35000000000002"/>
    <n v="294.52499999999998"/>
    <n v="490.875"/>
    <n v="458.15"/>
    <n v="321.3"/>
    <n v="345.1"/>
    <n v="130.9"/>
    <x v="113"/>
    <s v="Kansas, 2011"/>
  </r>
  <r>
    <s v="Dickinson County"/>
    <s v="Kansas"/>
    <n v="2011"/>
    <n v="19713"/>
    <n v="9642"/>
    <n v="10071"/>
    <n v="1202.4929999999999"/>
    <n v="2759.8199999999997"/>
    <n v="2306.4209999999998"/>
    <n v="2109.2910000000002"/>
    <n v="2385.2730000000001"/>
    <n v="2996.3760000000002"/>
    <n v="2345.8469999999998"/>
    <n v="1695.318"/>
    <n v="1281.345"/>
    <n v="591.39"/>
    <x v="113"/>
    <s v="Kansas, 2011"/>
  </r>
  <r>
    <s v="Doniphan County"/>
    <s v="Kansas"/>
    <n v="2011"/>
    <n v="7959"/>
    <n v="3993"/>
    <n v="3966"/>
    <n v="437.745"/>
    <n v="994.875"/>
    <n v="1360.989"/>
    <n v="835.69499999999994"/>
    <n v="947.12099999999998"/>
    <n v="1130.1779999999999"/>
    <n v="1010.793"/>
    <n v="612.84300000000007"/>
    <n v="421.827"/>
    <n v="214.893"/>
    <x v="113"/>
    <s v="Kansas, 2011"/>
  </r>
  <r>
    <s v="Douglas County"/>
    <s v="Kansas"/>
    <n v="2011"/>
    <n v="110075"/>
    <n v="55027"/>
    <n v="55048"/>
    <n v="6054.125"/>
    <n v="11337.724999999999"/>
    <n v="31591.524999999998"/>
    <n v="16621.325000000001"/>
    <n v="12108.25"/>
    <n v="12328.4"/>
    <n v="10236.974999999999"/>
    <n v="5063.45"/>
    <n v="3302.25"/>
    <n v="1320.9"/>
    <x v="113"/>
    <s v="Kansas, 2011"/>
  </r>
  <r>
    <s v="Edwards County"/>
    <s v="Kansas"/>
    <n v="2011"/>
    <n v="3041"/>
    <n v="1570"/>
    <n v="1471"/>
    <n v="188.542"/>
    <n v="383.166"/>
    <n v="307.14099999999996"/>
    <n v="304.10000000000002"/>
    <n v="413.57600000000002"/>
    <n v="486.56"/>
    <n v="395.33000000000004"/>
    <n v="276.73099999999999"/>
    <n v="161.173"/>
    <n v="124.681"/>
    <x v="113"/>
    <s v="Kansas, 2011"/>
  </r>
  <r>
    <s v="Elk County"/>
    <s v="Kansas"/>
    <n v="2011"/>
    <n v="2899"/>
    <n v="1420"/>
    <n v="1479"/>
    <n v="150.74799999999999"/>
    <n v="318.89"/>
    <n v="287.00099999999998"/>
    <n v="234.81900000000002"/>
    <n v="350.779"/>
    <n v="388.46600000000001"/>
    <n v="463.84000000000003"/>
    <n v="368.173"/>
    <n v="200.03100000000001"/>
    <n v="136.25299999999999"/>
    <x v="113"/>
    <s v="Kansas, 2011"/>
  </r>
  <r>
    <s v="Ellis County"/>
    <s v="Kansas"/>
    <n v="2011"/>
    <n v="28253"/>
    <n v="14009"/>
    <n v="14244"/>
    <n v="1836.4449999999999"/>
    <n v="3164.3360000000002"/>
    <n v="6356.9250000000002"/>
    <n v="3785.902"/>
    <n v="2740.5410000000002"/>
    <n v="3588.1310000000003"/>
    <n v="2994.8180000000002"/>
    <n v="1723.433"/>
    <n v="1469.1559999999999"/>
    <n v="593.31299999999999"/>
    <x v="113"/>
    <s v="Kansas, 2011"/>
  </r>
  <r>
    <s v="Ellsworth County"/>
    <s v="Kansas"/>
    <n v="2011"/>
    <n v="6481"/>
    <n v="3557"/>
    <n v="2924"/>
    <n v="311.08800000000002"/>
    <n v="609.21399999999994"/>
    <n v="816.60599999999999"/>
    <n v="849.01099999999997"/>
    <n v="738.83400000000006"/>
    <n v="1095.289"/>
    <n v="849.01099999999997"/>
    <n v="576.80899999999997"/>
    <n v="375.89800000000002"/>
    <n v="259.24"/>
    <x v="113"/>
    <s v="Kansas, 2011"/>
  </r>
  <r>
    <s v="Finney County"/>
    <s v="Kansas"/>
    <n v="2011"/>
    <n v="36297"/>
    <n v="18183"/>
    <n v="18114"/>
    <n v="3339.3240000000001"/>
    <n v="6315.6779999999999"/>
    <n v="5952.7080000000005"/>
    <n v="4682.3130000000001"/>
    <n v="4609.7190000000001"/>
    <n v="5117.8770000000004"/>
    <n v="3266.73"/>
    <n v="1597.068"/>
    <n v="943.72199999999998"/>
    <n v="471.86099999999999"/>
    <x v="113"/>
    <s v="Kansas, 2011"/>
  </r>
  <r>
    <s v="Ford County"/>
    <s v="Kansas"/>
    <n v="2011"/>
    <n v="33232"/>
    <n v="16970"/>
    <n v="16262"/>
    <n v="3256.7359999999999"/>
    <n v="5416.8160000000007"/>
    <n v="4984.8"/>
    <n v="4851.8719999999994"/>
    <n v="4187.232"/>
    <n v="4154"/>
    <n v="3123.808"/>
    <n v="1462.2080000000001"/>
    <n v="1163.1199999999999"/>
    <n v="564.94399999999996"/>
    <x v="113"/>
    <s v="Kansas, 2011"/>
  </r>
  <r>
    <s v="Franklin County"/>
    <s v="Kansas"/>
    <n v="2011"/>
    <n v="25882"/>
    <n v="12834"/>
    <n v="13048"/>
    <n v="1915.268"/>
    <n v="3623.48"/>
    <n v="3442.306"/>
    <n v="3028.194"/>
    <n v="3235.25"/>
    <n v="4089.3559999999998"/>
    <n v="2924.6660000000002"/>
    <n v="1915.268"/>
    <n v="1242.336"/>
    <n v="465.87599999999998"/>
    <x v="113"/>
    <s v="Kansas, 2011"/>
  </r>
  <r>
    <s v="Geary County"/>
    <s v="Kansas"/>
    <n v="2011"/>
    <n v="32081"/>
    <n v="16279"/>
    <n v="15802"/>
    <n v="3368.5050000000001"/>
    <n v="5004.6360000000004"/>
    <n v="5614.1750000000002"/>
    <n v="5710.4179999999997"/>
    <n v="3849.72"/>
    <n v="3400.5860000000002"/>
    <n v="2534.3990000000003"/>
    <n v="1379.4830000000002"/>
    <n v="930.34899999999993"/>
    <n v="288.72899999999998"/>
    <x v="113"/>
    <s v="Kansas, 2011"/>
  </r>
  <r>
    <s v="Gove County"/>
    <s v="Kansas"/>
    <n v="2011"/>
    <n v="2695"/>
    <n v="1330"/>
    <n v="1365"/>
    <n v="172.48"/>
    <n v="309.92500000000001"/>
    <n v="231.76999999999998"/>
    <n v="293.755"/>
    <n v="231.76999999999998"/>
    <n v="412.33499999999998"/>
    <n v="390.77499999999998"/>
    <n v="291.05999999999995"/>
    <n v="261.41500000000002"/>
    <n v="105.105"/>
    <x v="113"/>
    <s v="Kansas, 2011"/>
  </r>
  <r>
    <s v="Grant County"/>
    <s v="Kansas"/>
    <n v="2011"/>
    <n v="7795"/>
    <n v="3903"/>
    <n v="3892"/>
    <n v="685.96"/>
    <n v="1434.28"/>
    <n v="1028.94"/>
    <n v="888.63"/>
    <n v="1036.7350000000001"/>
    <n v="1067.915"/>
    <n v="795.09"/>
    <n v="522.26499999999999"/>
    <n v="296.20999999999998"/>
    <n v="38.975000000000001"/>
    <x v="113"/>
    <s v="Kansas, 2011"/>
  </r>
  <r>
    <s v="Gray County"/>
    <s v="Kansas"/>
    <n v="2011"/>
    <n v="5923"/>
    <n v="2847"/>
    <n v="3076"/>
    <n v="485.68599999999998"/>
    <n v="1000.9870000000001"/>
    <n v="769.99"/>
    <n v="722.60599999999999"/>
    <n v="710.76"/>
    <n v="852.91200000000003"/>
    <n v="639.68399999999997"/>
    <n v="367.226"/>
    <n v="213.22800000000001"/>
    <n v="153.99799999999999"/>
    <x v="113"/>
    <s v="Kansas, 2011"/>
  </r>
  <r>
    <s v="Greeley County"/>
    <s v="Kansas"/>
    <n v="2011"/>
    <n v="1232"/>
    <n v="560"/>
    <n v="672"/>
    <n v="45.584000000000003"/>
    <n v="142.91199999999998"/>
    <n v="126.89600000000002"/>
    <n v="70.224000000000004"/>
    <n v="125.664"/>
    <n v="255.024"/>
    <n v="163.85599999999999"/>
    <n v="124.432"/>
    <n v="128.12800000000001"/>
    <n v="50.512"/>
    <x v="113"/>
    <s v="Kansas, 2011"/>
  </r>
  <r>
    <s v="Greenwood County"/>
    <s v="Kansas"/>
    <n v="2011"/>
    <n v="6764"/>
    <n v="3343"/>
    <n v="3421"/>
    <n v="405.84"/>
    <n v="859.02800000000002"/>
    <n v="683.16399999999999"/>
    <n v="629.05200000000002"/>
    <n v="710.22"/>
    <n v="1021.364"/>
    <n v="953.72399999999993"/>
    <n v="737.27600000000007"/>
    <n v="534.35599999999999"/>
    <n v="223.21199999999999"/>
    <x v="113"/>
    <s v="Kansas, 2011"/>
  </r>
  <r>
    <s v="Hamilton County"/>
    <s v="Kansas"/>
    <n v="2011"/>
    <n v="2662"/>
    <n v="1347"/>
    <n v="1315"/>
    <n v="234.256"/>
    <n v="399.3"/>
    <n v="311.45400000000001"/>
    <n v="383.32799999999997"/>
    <n v="258.214"/>
    <n v="412.61"/>
    <n v="276.84800000000001"/>
    <n v="194.32599999999999"/>
    <n v="125.114"/>
    <n v="69.212000000000003"/>
    <x v="113"/>
    <s v="Kansas, 2011"/>
  </r>
  <r>
    <s v="Harper County"/>
    <s v="Kansas"/>
    <n v="2011"/>
    <n v="6022"/>
    <n v="2977"/>
    <n v="3045"/>
    <n v="409.49599999999998"/>
    <n v="758.77199999999993"/>
    <n v="662.42000000000007"/>
    <n v="614.24400000000003"/>
    <n v="620.26599999999996"/>
    <n v="818.99199999999996"/>
    <n v="849.10199999999998"/>
    <n v="614.24399999999991"/>
    <n v="463.69399999999996"/>
    <n v="204.74799999999999"/>
    <x v="113"/>
    <s v="Kansas, 2011"/>
  </r>
  <r>
    <s v="Harvey County"/>
    <s v="Kansas"/>
    <n v="2011"/>
    <n v="34392"/>
    <n v="16745"/>
    <n v="17647"/>
    <n v="2304.2640000000001"/>
    <n v="4849.2719999999999"/>
    <n v="4780.4880000000003"/>
    <n v="3748.7280000000001"/>
    <n v="3817.5119999999997"/>
    <n v="4986.84"/>
    <n v="4023.8639999999996"/>
    <n v="2579.3999999999996"/>
    <n v="2166.6959999999999"/>
    <n v="1169.328"/>
    <x v="113"/>
    <s v="Kansas, 2011"/>
  </r>
  <r>
    <s v="Haskell County"/>
    <s v="Kansas"/>
    <n v="2011"/>
    <n v="4217"/>
    <n v="2078"/>
    <n v="2139"/>
    <n v="350.01100000000002"/>
    <n v="704.23900000000003"/>
    <n v="543.99299999999994"/>
    <n v="565.07799999999997"/>
    <n v="548.21"/>
    <n v="535.55899999999997"/>
    <n v="489.17200000000003"/>
    <n v="240.36900000000003"/>
    <n v="156.029"/>
    <n v="92.774000000000001"/>
    <x v="113"/>
    <s v="Kansas, 2011"/>
  </r>
  <r>
    <s v="Hodgeman County"/>
    <s v="Kansas"/>
    <n v="2011"/>
    <n v="1944"/>
    <n v="937"/>
    <n v="1007"/>
    <n v="126.36"/>
    <n v="311.03999999999996"/>
    <n v="200.23200000000003"/>
    <n v="145.80000000000001"/>
    <n v="198.28800000000001"/>
    <n v="355.75200000000001"/>
    <n v="206.06399999999999"/>
    <n v="217.72800000000001"/>
    <n v="130.24799999999999"/>
    <n v="52.488"/>
    <x v="113"/>
    <s v="Kansas, 2011"/>
  </r>
  <r>
    <s v="Jackson County"/>
    <s v="Kansas"/>
    <n v="2011"/>
    <n v="13374"/>
    <n v="6671"/>
    <n v="6703"/>
    <n v="869.31"/>
    <n v="2072.9699999999998"/>
    <n v="1551.384"/>
    <n v="1324.0259999999998"/>
    <n v="1778.7420000000002"/>
    <n v="2032.848"/>
    <n v="1725.2460000000001"/>
    <n v="1069.92"/>
    <n v="682.07400000000007"/>
    <n v="267.48"/>
    <x v="113"/>
    <s v="Kansas, 2011"/>
  </r>
  <r>
    <s v="Jefferson County"/>
    <s v="Kansas"/>
    <n v="2011"/>
    <n v="19046"/>
    <n v="9651"/>
    <n v="9395"/>
    <n v="1199.8979999999999"/>
    <n v="2552.1639999999998"/>
    <n v="2266.4740000000002"/>
    <n v="1809.37"/>
    <n v="2437.8879999999999"/>
    <n v="3314.0039999999999"/>
    <n v="2609.3020000000001"/>
    <n v="1618.91"/>
    <n v="857.06999999999994"/>
    <n v="419.012"/>
    <x v="113"/>
    <s v="Kansas, 2011"/>
  </r>
  <r>
    <s v="Jewell County"/>
    <s v="Kansas"/>
    <n v="2011"/>
    <n v="3117"/>
    <n v="1575"/>
    <n v="1542"/>
    <n v="143.38200000000001"/>
    <n v="296.11500000000001"/>
    <n v="277.41300000000001"/>
    <n v="227.541"/>
    <n v="286.76400000000001"/>
    <n v="514.30500000000006"/>
    <n v="520.53899999999999"/>
    <n v="402.09299999999996"/>
    <n v="336.63599999999997"/>
    <n v="115.32899999999999"/>
    <x v="113"/>
    <s v="Kansas, 2011"/>
  </r>
  <r>
    <s v="Johnson County"/>
    <s v="Kansas"/>
    <n v="2011"/>
    <n v="538836"/>
    <n v="263084"/>
    <n v="275752"/>
    <n v="38257.356"/>
    <n v="79747.728000000003"/>
    <n v="62504.976000000002"/>
    <n v="78131.22"/>
    <n v="79208.891999999993"/>
    <n v="81364.236000000004"/>
    <n v="60888.468000000001"/>
    <n v="30174.815999999999"/>
    <n v="18859.260000000002"/>
    <n v="9160.2119999999995"/>
    <x v="113"/>
    <s v="Kansas, 2011"/>
  </r>
  <r>
    <s v="Kearny County"/>
    <s v="Kansas"/>
    <n v="2011"/>
    <n v="3951"/>
    <n v="1956"/>
    <n v="1995"/>
    <n v="316.08"/>
    <n v="691.42499999999995"/>
    <n v="557.09100000000001"/>
    <n v="359.541"/>
    <n v="576.846"/>
    <n v="553.14"/>
    <n v="406.95299999999997"/>
    <n v="260.76600000000002"/>
    <n v="142.23599999999999"/>
    <n v="90.873000000000005"/>
    <x v="113"/>
    <s v="Kansas, 2011"/>
  </r>
  <r>
    <s v="Kiowa County"/>
    <s v="Kansas"/>
    <n v="2011"/>
    <n v="2572"/>
    <n v="1235"/>
    <n v="1337"/>
    <n v="138.88800000000001"/>
    <n v="282.91999999999996"/>
    <n v="357.50800000000004"/>
    <n v="275.20400000000001"/>
    <n v="277.77600000000001"/>
    <n v="344.64800000000002"/>
    <n v="352.36400000000003"/>
    <n v="249.48399999999998"/>
    <n v="208.33199999999999"/>
    <n v="79.731999999999999"/>
    <x v="113"/>
    <s v="Kansas, 2011"/>
  </r>
  <r>
    <s v="Labette County"/>
    <s v="Kansas"/>
    <n v="2011"/>
    <n v="21710"/>
    <n v="10639"/>
    <n v="11071"/>
    <n v="1432.86"/>
    <n v="2952.56"/>
    <n v="2865.7200000000003"/>
    <n v="2344.6800000000003"/>
    <n v="2561.7799999999997"/>
    <n v="3191.37"/>
    <n v="2757.17"/>
    <n v="1780.2199999999998"/>
    <n v="1302.5999999999999"/>
    <n v="542.75"/>
    <x v="113"/>
    <s v="Kansas, 2011"/>
  </r>
  <r>
    <s v="Lane County"/>
    <s v="Kansas"/>
    <n v="2011"/>
    <n v="1511"/>
    <n v="703"/>
    <n v="808"/>
    <n v="72.528000000000006"/>
    <n v="202.47399999999999"/>
    <n v="99.725999999999999"/>
    <n v="173.76499999999999"/>
    <n v="185.85300000000001"/>
    <n v="184.34199999999998"/>
    <n v="211.54"/>
    <n v="131.45699999999999"/>
    <n v="170.74299999999999"/>
    <n v="78.572000000000003"/>
    <x v="113"/>
    <s v="Kansas, 2011"/>
  </r>
  <r>
    <s v="Leavenworth County"/>
    <s v="Kansas"/>
    <n v="2011"/>
    <n v="75500"/>
    <n v="40093"/>
    <n v="35407"/>
    <n v="5058.5"/>
    <n v="10721"/>
    <n v="9211"/>
    <n v="10192.5"/>
    <n v="11551.5"/>
    <n v="11778"/>
    <n v="8833.5"/>
    <n v="4605.5"/>
    <n v="2416"/>
    <n v="1208"/>
    <x v="113"/>
    <s v="Kansas, 2011"/>
  </r>
  <r>
    <s v="Real County"/>
    <s v="Texas"/>
    <n v="2011"/>
    <n v="3279"/>
    <n v="1627"/>
    <n v="1652"/>
    <n v="193.46100000000001"/>
    <n v="445.94399999999996"/>
    <n v="314.78399999999999"/>
    <n v="291.83100000000002"/>
    <n v="347.57400000000001"/>
    <n v="527.91899999999998"/>
    <n v="495.12900000000002"/>
    <n v="265.59899999999999"/>
    <n v="249.20400000000001"/>
    <n v="144.27600000000001"/>
    <x v="106"/>
    <s v="Texas, 2011"/>
  </r>
  <r>
    <s v="Linn County"/>
    <s v="Kansas"/>
    <n v="2011"/>
    <n v="9702"/>
    <n v="4888"/>
    <n v="4814"/>
    <n v="553.01400000000001"/>
    <n v="1280.664"/>
    <n v="1047.816"/>
    <n v="979.90200000000004"/>
    <n v="1115.73"/>
    <n v="1465.002"/>
    <n v="1426.194"/>
    <n v="1018.71"/>
    <n v="601.524"/>
    <n v="223.14599999999999"/>
    <x v="113"/>
    <s v="Kansas, 2011"/>
  </r>
  <r>
    <s v="Logan County"/>
    <s v="Kansas"/>
    <n v="2011"/>
    <n v="2772"/>
    <n v="1384"/>
    <n v="1388"/>
    <n v="155.232"/>
    <n v="329.86799999999999"/>
    <n v="266.11199999999997"/>
    <n v="354.81599999999997"/>
    <n v="268.88400000000001"/>
    <n v="460.15199999999999"/>
    <n v="352.04399999999998"/>
    <n v="268.88400000000001"/>
    <n v="185.72399999999999"/>
    <n v="133.05600000000001"/>
    <x v="113"/>
    <s v="Kansas, 2011"/>
  </r>
  <r>
    <s v="Lyon County"/>
    <s v="Kansas"/>
    <n v="2011"/>
    <n v="34561"/>
    <n v="16874"/>
    <n v="17687"/>
    <n v="2453.8310000000001"/>
    <n v="4354.6859999999997"/>
    <n v="7361.4930000000004"/>
    <n v="4251.0029999999997"/>
    <n v="3801.71"/>
    <n v="4527.491"/>
    <n v="3698.027"/>
    <n v="2004.538"/>
    <n v="1278.7570000000001"/>
    <n v="829.46400000000006"/>
    <x v="113"/>
    <s v="Kansas, 2011"/>
  </r>
  <r>
    <s v="McPherson County"/>
    <s v="Kansas"/>
    <n v="2011"/>
    <n v="29190"/>
    <n v="14386"/>
    <n v="14804"/>
    <n v="1722.21"/>
    <n v="3940.6499999999996"/>
    <n v="3794.7"/>
    <n v="3035.76"/>
    <n v="3298.4700000000003"/>
    <n v="4378.5"/>
    <n v="3707.13"/>
    <n v="2335.1999999999998"/>
    <n v="1751.4"/>
    <n v="1196.79"/>
    <x v="113"/>
    <s v="Kansas, 2011"/>
  </r>
  <r>
    <s v="Marion County"/>
    <s v="Kansas"/>
    <n v="2011"/>
    <n v="12639"/>
    <n v="6323"/>
    <n v="6316"/>
    <n v="682.50599999999997"/>
    <n v="1668.348"/>
    <n v="1718.904"/>
    <n v="1074.3150000000001"/>
    <n v="1289.1779999999999"/>
    <n v="1921.1279999999999"/>
    <n v="1643.0700000000002"/>
    <n v="1238.6220000000001"/>
    <n v="846.81299999999999"/>
    <n v="568.755"/>
    <x v="113"/>
    <s v="Kansas, 2011"/>
  </r>
  <r>
    <s v="Marshall County"/>
    <s v="Kansas"/>
    <n v="2011"/>
    <n v="10111"/>
    <n v="4998"/>
    <n v="5113"/>
    <n v="596.54899999999998"/>
    <n v="1344.7629999999999"/>
    <n v="1031.3219999999999"/>
    <n v="1091.9880000000001"/>
    <n v="1031.3219999999999"/>
    <n v="1607.6489999999999"/>
    <n v="1304.319"/>
    <n v="920.10100000000011"/>
    <n v="758.32500000000005"/>
    <n v="444.88400000000001"/>
    <x v="113"/>
    <s v="Kansas, 2011"/>
  </r>
  <r>
    <s v="Kittson County"/>
    <s v="Minnesota"/>
    <n v="2011"/>
    <n v="4523"/>
    <n v="2286"/>
    <n v="2237"/>
    <n v="325.65600000000001"/>
    <n v="710.1110000000001"/>
    <n v="587.99"/>
    <n v="456.82299999999998"/>
    <n v="569.89800000000002"/>
    <n v="610.60500000000002"/>
    <n v="465.86899999999997"/>
    <n v="343.74800000000005"/>
    <n v="271.38"/>
    <n v="171.874"/>
    <x v="136"/>
    <s v="Minnesota, 2011"/>
  </r>
  <r>
    <s v="Miami County"/>
    <s v="Kansas"/>
    <n v="2011"/>
    <n v="32419"/>
    <n v="16023"/>
    <n v="16396"/>
    <n v="2107.2350000000001"/>
    <n v="5057.3639999999996"/>
    <n v="3857.8609999999999"/>
    <n v="3371.576"/>
    <n v="4538.66"/>
    <n v="5446.3919999999998"/>
    <n v="3825.442"/>
    <n v="2236.9110000000001"/>
    <n v="1361.598"/>
    <n v="551.12300000000005"/>
    <x v="113"/>
    <s v="Kansas, 2011"/>
  </r>
  <r>
    <s v="Mitchell County"/>
    <s v="Kansas"/>
    <n v="2011"/>
    <n v="6365"/>
    <n v="3197"/>
    <n v="3168"/>
    <n v="356.44"/>
    <n v="757.43499999999995"/>
    <n v="770.16499999999996"/>
    <n v="611.04"/>
    <n v="668.32500000000005"/>
    <n v="948.38499999999999"/>
    <n v="891.1"/>
    <n v="579.21499999999992"/>
    <n v="534.66000000000008"/>
    <n v="241.87"/>
    <x v="113"/>
    <s v="Kansas, 2011"/>
  </r>
  <r>
    <s v="Montgomery County"/>
    <s v="Kansas"/>
    <n v="2011"/>
    <n v="35383"/>
    <n v="17149"/>
    <n v="18234"/>
    <n v="2441.4270000000001"/>
    <n v="4635.1729999999998"/>
    <n v="4812.0879999999997"/>
    <n v="3962.8959999999997"/>
    <n v="3998.279"/>
    <n v="5024.3860000000004"/>
    <n v="4422.875"/>
    <n v="2936.7889999999998"/>
    <n v="2193.7460000000001"/>
    <n v="955.34100000000001"/>
    <x v="113"/>
    <s v="Kansas, 2011"/>
  </r>
  <r>
    <s v="Morris County"/>
    <s v="Kansas"/>
    <n v="2011"/>
    <n v="5937"/>
    <n v="2890"/>
    <n v="3047"/>
    <n v="284.976"/>
    <n v="753.99900000000002"/>
    <n v="653.07000000000005"/>
    <n v="510.58199999999999"/>
    <n v="623.38499999999999"/>
    <n v="967.73099999999999"/>
    <n v="825.24299999999994"/>
    <n v="611.51099999999997"/>
    <n v="522.45600000000002"/>
    <n v="172.173"/>
    <x v="113"/>
    <s v="Kansas, 2011"/>
  </r>
  <r>
    <s v="Morton County"/>
    <s v="Kansas"/>
    <n v="2011"/>
    <n v="3228"/>
    <n v="1621"/>
    <n v="1607"/>
    <n v="209.82"/>
    <n v="458.37599999999998"/>
    <n v="461.60400000000004"/>
    <n v="355.08"/>
    <n v="400.27199999999999"/>
    <n v="435.78"/>
    <n v="338.94"/>
    <n v="277.608"/>
    <n v="167.85599999999999"/>
    <n v="125.892"/>
    <x v="113"/>
    <s v="Kansas, 2011"/>
  </r>
  <r>
    <s v="Nemaha County"/>
    <s v="Kansas"/>
    <n v="2011"/>
    <n v="10206"/>
    <n v="5146"/>
    <n v="5060"/>
    <n v="653.18399999999997"/>
    <n v="1490.076"/>
    <n v="1102.248"/>
    <n v="979.77599999999995"/>
    <n v="1173.69"/>
    <n v="1581.9299999999998"/>
    <n v="1122.6599999999999"/>
    <n v="847.09799999999996"/>
    <n v="724.62599999999998"/>
    <n v="540.91800000000001"/>
    <x v="113"/>
    <s v="Kansas, 2011"/>
  </r>
  <r>
    <s v="Norton County"/>
    <s v="Kansas"/>
    <n v="2011"/>
    <n v="5668"/>
    <n v="3099"/>
    <n v="2569"/>
    <n v="255.06"/>
    <n v="617.81200000000001"/>
    <n v="668.82400000000007"/>
    <n v="697.16399999999999"/>
    <n v="753.84400000000005"/>
    <n v="946.55600000000004"/>
    <n v="663.15599999999995"/>
    <n v="515.78800000000001"/>
    <n v="436.43599999999998"/>
    <n v="107.69199999999999"/>
    <x v="113"/>
    <s v="Kansas, 2011"/>
  </r>
  <r>
    <s v="Osage County"/>
    <s v="Kansas"/>
    <n v="2011"/>
    <n v="16360"/>
    <n v="8140"/>
    <n v="8220"/>
    <n v="997.96"/>
    <n v="2388.56"/>
    <n v="1799.6"/>
    <n v="1652.3600000000001"/>
    <n v="1930.48"/>
    <n v="2764.84"/>
    <n v="2143.16"/>
    <n v="1423.32"/>
    <n v="899.8"/>
    <n v="343.56"/>
    <x v="113"/>
    <s v="Kansas, 2011"/>
  </r>
  <r>
    <s v="Osborne County"/>
    <s v="Kansas"/>
    <n v="2011"/>
    <n v="3878"/>
    <n v="1920"/>
    <n v="1958"/>
    <n v="193.9"/>
    <n v="430.45799999999997"/>
    <n v="426.58"/>
    <n v="333.50799999999998"/>
    <n v="380.04399999999998"/>
    <n v="624.35799999999995"/>
    <n v="500.262"/>
    <n v="407.19"/>
    <n v="383.92200000000003"/>
    <n v="201.65600000000001"/>
    <x v="113"/>
    <s v="Kansas, 2011"/>
  </r>
  <r>
    <s v="Ottawa County"/>
    <s v="Kansas"/>
    <n v="2011"/>
    <n v="6114"/>
    <n v="3173"/>
    <n v="2941"/>
    <n v="354.61200000000002"/>
    <n v="898.75800000000004"/>
    <n v="605.28600000000006"/>
    <n v="623.62799999999993"/>
    <n v="758.13599999999997"/>
    <n v="1014.924"/>
    <n v="794.81999999999994"/>
    <n v="556.37400000000002"/>
    <n v="366.84000000000003"/>
    <n v="140.62200000000001"/>
    <x v="113"/>
    <s v="Kansas, 2011"/>
  </r>
  <r>
    <s v="Pawnee County"/>
    <s v="Kansas"/>
    <n v="2011"/>
    <n v="6942"/>
    <n v="3998"/>
    <n v="2944"/>
    <n v="319.33199999999999"/>
    <n v="715.02600000000007"/>
    <n v="999.64799999999991"/>
    <n v="812.21399999999994"/>
    <n v="798.33"/>
    <n v="1096.836"/>
    <n v="971.88"/>
    <n v="603.95399999999995"/>
    <n v="423.46199999999999"/>
    <n v="201.31800000000001"/>
    <x v="113"/>
    <s v="Kansas, 2011"/>
  </r>
  <r>
    <s v="Phillips County"/>
    <s v="Kansas"/>
    <n v="2011"/>
    <n v="5597"/>
    <n v="2774"/>
    <n v="2823"/>
    <n v="302.238"/>
    <n v="800.37099999999998"/>
    <n v="565.29700000000003"/>
    <n v="537.31200000000001"/>
    <n v="565.29700000000003"/>
    <n v="850.74400000000003"/>
    <n v="828.35599999999999"/>
    <n v="548.50600000000009"/>
    <n v="425.37199999999996"/>
    <n v="173.50700000000001"/>
    <x v="113"/>
    <s v="Kansas, 2011"/>
  </r>
  <r>
    <s v="Pottawatomie County"/>
    <s v="Kansas"/>
    <n v="2011"/>
    <n v="21223"/>
    <n v="10553"/>
    <n v="10670"/>
    <n v="1761.509"/>
    <n v="3374.4569999999999"/>
    <n v="2610.4290000000001"/>
    <n v="2674.098"/>
    <n v="2674.098"/>
    <n v="3141.0039999999999"/>
    <n v="2334.5299999999997"/>
    <n v="1315.826"/>
    <n v="912.58899999999994"/>
    <n v="382.01400000000001"/>
    <x v="113"/>
    <s v="Kansas, 2011"/>
  </r>
  <r>
    <s v="Pratt County"/>
    <s v="Kansas"/>
    <n v="2011"/>
    <n v="9675"/>
    <n v="4810"/>
    <n v="4865"/>
    <n v="628.875"/>
    <n v="1190.0250000000001"/>
    <n v="1412.55"/>
    <n v="1054.575"/>
    <n v="928.8"/>
    <n v="1460.925"/>
    <n v="1199.7"/>
    <n v="812.7"/>
    <n v="657.9"/>
    <n v="319.27499999999998"/>
    <x v="113"/>
    <s v="Kansas, 2011"/>
  </r>
  <r>
    <s v="Rawlins County"/>
    <s v="Kansas"/>
    <n v="2011"/>
    <n v="2565"/>
    <n v="1317"/>
    <n v="1248"/>
    <n v="130.815"/>
    <n v="243.67500000000001"/>
    <n v="253.935"/>
    <n v="192.375"/>
    <n v="235.98"/>
    <n v="402.70500000000004"/>
    <n v="418.09500000000003"/>
    <n v="307.79999999999995"/>
    <n v="274.45499999999998"/>
    <n v="105.16500000000001"/>
    <x v="113"/>
    <s v="Kansas, 2011"/>
  </r>
  <r>
    <s v="Reno County"/>
    <s v="Kansas"/>
    <n v="2011"/>
    <n v="64207"/>
    <n v="32025"/>
    <n v="32182"/>
    <n v="4173.4549999999999"/>
    <n v="8475.3240000000005"/>
    <n v="8475.3240000000005"/>
    <n v="7512.2190000000001"/>
    <n v="7512.2190000000001"/>
    <n v="9245.8080000000009"/>
    <n v="8090.0820000000003"/>
    <n v="5008.1459999999997"/>
    <n v="3980.8339999999998"/>
    <n v="1797.796"/>
    <x v="113"/>
    <s v="Kansas, 2011"/>
  </r>
  <r>
    <s v="Republic County"/>
    <s v="Kansas"/>
    <n v="2011"/>
    <n v="5019"/>
    <n v="2430"/>
    <n v="2589"/>
    <n v="235.893"/>
    <n v="521.976"/>
    <n v="486.84299999999996"/>
    <n v="376.42499999999995"/>
    <n v="466.767"/>
    <n v="808.05899999999997"/>
    <n v="762.88800000000003"/>
    <n v="567.14700000000005"/>
    <n v="516.95699999999999"/>
    <n v="281.06400000000002"/>
    <x v="113"/>
    <s v="Kansas, 2011"/>
  </r>
  <r>
    <s v="Rice County"/>
    <s v="Kansas"/>
    <n v="2011"/>
    <n v="10102"/>
    <n v="4937"/>
    <n v="5165"/>
    <n v="646.52800000000002"/>
    <n v="1353.6680000000001"/>
    <n v="1484.9940000000001"/>
    <n v="1171.8320000000001"/>
    <n v="1050.6079999999999"/>
    <n v="1424.3820000000001"/>
    <n v="1161.73"/>
    <n v="939.48599999999999"/>
    <n v="616.22199999999998"/>
    <n v="262.65199999999999"/>
    <x v="113"/>
    <s v="Kansas, 2011"/>
  </r>
  <r>
    <s v="King and Queen County"/>
    <s v="Virginia"/>
    <n v="2011"/>
    <n v="6926"/>
    <n v="3432"/>
    <n v="3494"/>
    <n v="346.3"/>
    <n v="803.41599999999994"/>
    <n v="678.74800000000005"/>
    <n v="734.15599999999995"/>
    <n v="727.23"/>
    <n v="1018.1220000000001"/>
    <n v="969.6400000000001"/>
    <n v="727.23"/>
    <n v="595.63599999999997"/>
    <n v="339.37400000000002"/>
    <x v="119"/>
    <s v="Virginia, 2011"/>
  </r>
  <r>
    <s v="Saline County"/>
    <s v="Kansas"/>
    <n v="2011"/>
    <n v="55258"/>
    <n v="27304"/>
    <n v="27954"/>
    <n v="3868.06"/>
    <n v="7515.0879999999997"/>
    <n v="7515.0879999999997"/>
    <n v="6907.25"/>
    <n v="6907.25"/>
    <n v="8012.41"/>
    <n v="6409.9279999999999"/>
    <n v="4144.3500000000004"/>
    <n v="2652.384"/>
    <n v="1326.192"/>
    <x v="113"/>
    <s v="Kansas, 2011"/>
  </r>
  <r>
    <s v="Morrill County"/>
    <s v="Nebraska"/>
    <n v="2011"/>
    <n v="5071"/>
    <n v="2478"/>
    <n v="2593"/>
    <n v="375.25400000000002"/>
    <n v="674.44299999999998"/>
    <n v="517.24199999999996"/>
    <n v="441.17700000000002"/>
    <n v="720.08200000000011"/>
    <n v="801.21800000000007"/>
    <n v="694.72699999999998"/>
    <n v="436.10599999999999"/>
    <n v="238.33699999999999"/>
    <n v="167.34299999999999"/>
    <x v="121"/>
    <s v="Nebraska, 2011"/>
  </r>
  <r>
    <s v="Sedgwick County"/>
    <s v="Kansas"/>
    <n v="2011"/>
    <n v="491988"/>
    <n v="243020"/>
    <n v="248968"/>
    <n v="38375.063999999998"/>
    <n v="72814.224000000002"/>
    <n v="69370.308000000005"/>
    <n v="68878.320000000007"/>
    <n v="61990.487999999998"/>
    <n v="70354.284"/>
    <n v="53626.692000000003"/>
    <n v="29027.292000000001"/>
    <n v="19679.52"/>
    <n v="7871.808"/>
    <x v="113"/>
    <s v="Kansas, 2011"/>
  </r>
  <r>
    <s v="Seward County"/>
    <s v="Kansas"/>
    <n v="2011"/>
    <n v="22802"/>
    <n v="11651"/>
    <n v="11151"/>
    <n v="2439.8139999999999"/>
    <n v="3807.9340000000002"/>
    <n v="3762.33"/>
    <n v="3237.884"/>
    <n v="3055.4679999999998"/>
    <n v="2690.636"/>
    <n v="1915.3679999999999"/>
    <n v="934.88200000000006"/>
    <n v="638.45600000000002"/>
    <n v="296.42599999999999"/>
    <x v="113"/>
    <s v="Kansas, 2011"/>
  </r>
  <r>
    <s v="Shawnee County"/>
    <s v="Kansas"/>
    <n v="2011"/>
    <n v="176723"/>
    <n v="85483"/>
    <n v="91240"/>
    <n v="12370.61"/>
    <n v="24211.050999999999"/>
    <n v="22620.544000000002"/>
    <n v="22797.267"/>
    <n v="21383.483"/>
    <n v="25624.834999999999"/>
    <n v="22620.544000000002"/>
    <n v="12900.779"/>
    <n v="8836.15"/>
    <n v="3534.46"/>
    <x v="113"/>
    <s v="Kansas, 2011"/>
  </r>
  <r>
    <s v="Sherman County"/>
    <s v="Kansas"/>
    <n v="2011"/>
    <n v="6019"/>
    <n v="3093"/>
    <n v="2926"/>
    <n v="427.34899999999999"/>
    <n v="668.10899999999992"/>
    <n v="656.07100000000003"/>
    <n v="824.60300000000007"/>
    <n v="650.05200000000002"/>
    <n v="860.7170000000001"/>
    <n v="734.31799999999998"/>
    <n v="638.01400000000001"/>
    <n v="481.52"/>
    <n v="78.247"/>
    <x v="113"/>
    <s v="Kansas, 2011"/>
  </r>
  <r>
    <s v="Smith County"/>
    <s v="Kansas"/>
    <n v="2011"/>
    <n v="3893"/>
    <n v="1922"/>
    <n v="1971"/>
    <n v="202.43600000000001"/>
    <n v="404.87200000000001"/>
    <n v="245.25900000000001"/>
    <n v="424.33699999999999"/>
    <n v="358.15600000000001"/>
    <n v="646.23800000000006"/>
    <n v="552.80600000000004"/>
    <n v="424.33699999999999"/>
    <n v="436.01600000000002"/>
    <n v="198.54300000000001"/>
    <x v="113"/>
    <s v="Kansas, 2011"/>
  </r>
  <r>
    <s v="Stafford County"/>
    <s v="Kansas"/>
    <n v="2011"/>
    <n v="4416"/>
    <n v="2184"/>
    <n v="2232"/>
    <n v="256.12799999999999"/>
    <n v="578.49599999999998"/>
    <n v="503.42399999999998"/>
    <n v="370.94400000000002"/>
    <n v="499.00800000000004"/>
    <n v="737.47199999999998"/>
    <n v="565.24800000000005"/>
    <n v="419.52"/>
    <n v="309.12"/>
    <n v="176.64"/>
    <x v="113"/>
    <s v="Kansas, 2011"/>
  </r>
  <r>
    <s v="Stanton County"/>
    <s v="Kansas"/>
    <n v="2011"/>
    <n v="2204"/>
    <n v="1114"/>
    <n v="1090"/>
    <n v="193.952"/>
    <n v="319.58000000000004"/>
    <n v="323.988"/>
    <n v="246.84800000000001"/>
    <n v="299.74400000000003"/>
    <n v="238.03199999999998"/>
    <n v="235.82799999999997"/>
    <n v="163.096"/>
    <n v="156.48400000000001"/>
    <n v="26.448"/>
    <x v="113"/>
    <s v="Kansas, 2011"/>
  </r>
  <r>
    <s v="Stevens County"/>
    <s v="Kansas"/>
    <n v="2011"/>
    <n v="5558"/>
    <n v="2733"/>
    <n v="2825"/>
    <n v="450.19799999999998"/>
    <n v="1005.9979999999999"/>
    <n v="539.12599999999998"/>
    <n v="878.16399999999999"/>
    <n v="661.40200000000004"/>
    <n v="755.88799999999992"/>
    <n v="528.01"/>
    <n v="361.27"/>
    <n v="277.89999999999998"/>
    <n v="105.602"/>
    <x v="113"/>
    <s v="Kansas, 2011"/>
  </r>
  <r>
    <s v="Sumner County"/>
    <s v="Kansas"/>
    <n v="2011"/>
    <n v="24115"/>
    <n v="12073"/>
    <n v="12042"/>
    <n v="1519.2449999999999"/>
    <n v="3617.25"/>
    <n v="3014.375"/>
    <n v="2532.0749999999998"/>
    <n v="2821.4549999999999"/>
    <n v="3906.63"/>
    <n v="3038.49"/>
    <n v="1760.395"/>
    <n v="1157.52"/>
    <n v="699.33500000000004"/>
    <x v="113"/>
    <s v="Kansas, 2011"/>
  </r>
  <r>
    <s v="Thomas County"/>
    <s v="Kansas"/>
    <n v="2011"/>
    <n v="7809"/>
    <n v="3783"/>
    <n v="4026"/>
    <n v="507.58499999999998"/>
    <n v="921.46199999999999"/>
    <n v="1514.9459999999999"/>
    <n v="874.60799999999995"/>
    <n v="796.51800000000003"/>
    <n v="1108.8779999999999"/>
    <n v="898.03499999999997"/>
    <n v="562.24800000000005"/>
    <n v="335.78699999999998"/>
    <n v="288.93299999999999"/>
    <x v="113"/>
    <s v="Kansas, 2011"/>
  </r>
  <r>
    <s v="Trego County"/>
    <s v="Kansas"/>
    <n v="2011"/>
    <n v="2965"/>
    <n v="1457"/>
    <n v="1508"/>
    <n v="127.495"/>
    <n v="379.52"/>
    <n v="329.11500000000001"/>
    <n v="207.55"/>
    <n v="302.43"/>
    <n v="492.19"/>
    <n v="435.85500000000002"/>
    <n v="323.185"/>
    <n v="213.48000000000002"/>
    <n v="157.14500000000001"/>
    <x v="113"/>
    <s v="Kansas, 2011"/>
  </r>
  <r>
    <s v="Wabaunsee County"/>
    <s v="Kansas"/>
    <n v="2011"/>
    <n v="7041"/>
    <n v="3575"/>
    <n v="3466"/>
    <n v="464.70600000000002"/>
    <n v="999.82199999999989"/>
    <n v="753.38699999999994"/>
    <n v="767.46900000000005"/>
    <n v="781.55099999999993"/>
    <n v="1253.298"/>
    <n v="950.53499999999997"/>
    <n v="584.40300000000002"/>
    <n v="359.09100000000001"/>
    <n v="126.738"/>
    <x v="113"/>
    <s v="Kansas, 2011"/>
  </r>
  <r>
    <s v="Wallace County"/>
    <s v="Kansas"/>
    <n v="2011"/>
    <n v="1499"/>
    <n v="747"/>
    <n v="752"/>
    <n v="97.435000000000002"/>
    <n v="191.87200000000001"/>
    <n v="137.90799999999999"/>
    <n v="152.898"/>
    <n v="152.898"/>
    <n v="266.822"/>
    <n v="236.84199999999998"/>
    <n v="121.419"/>
    <n v="97.435000000000002"/>
    <n v="43.470999999999997"/>
    <x v="113"/>
    <s v="Kansas, 2011"/>
  </r>
  <r>
    <s v="Washington County"/>
    <s v="Kansas"/>
    <n v="2011"/>
    <n v="5830"/>
    <n v="2963"/>
    <n v="2867"/>
    <n v="326.48"/>
    <n v="717.08999999999992"/>
    <n v="600.49"/>
    <n v="553.85"/>
    <n v="623.80999999999995"/>
    <n v="891.99"/>
    <n v="763.73"/>
    <n v="623.80999999999995"/>
    <n v="472.23"/>
    <n v="262.35000000000002"/>
    <x v="113"/>
    <s v="Kansas, 2011"/>
  </r>
  <r>
    <s v="Wichita County"/>
    <s v="Kansas"/>
    <n v="2011"/>
    <n v="2243"/>
    <n v="1122"/>
    <n v="1121"/>
    <n v="150.28100000000001"/>
    <n v="397.01099999999997"/>
    <n v="226.54300000000001"/>
    <n v="282.61799999999999"/>
    <n v="195.14100000000002"/>
    <n v="352.15099999999995"/>
    <n v="255.702"/>
    <n v="183.92599999999999"/>
    <n v="154.767"/>
    <n v="44.86"/>
    <x v="113"/>
    <s v="Kansas, 2011"/>
  </r>
  <r>
    <s v="Alger County"/>
    <s v="Michigan"/>
    <n v="2011"/>
    <n v="9512"/>
    <n v="4714"/>
    <n v="4798"/>
    <n v="665.84"/>
    <n v="1208.0239999999999"/>
    <n v="1131.9279999999999"/>
    <n v="951.2"/>
    <n v="1008.2719999999999"/>
    <n v="1426.8000000000002"/>
    <n v="1274.6079999999999"/>
    <n v="932.17600000000004"/>
    <n v="618.28"/>
    <n v="304.38400000000001"/>
    <x v="146"/>
    <s v="Michigan, 2011"/>
  </r>
  <r>
    <s v="Woodson County"/>
    <s v="Kansas"/>
    <n v="2011"/>
    <n v="3324"/>
    <n v="1669"/>
    <n v="1655"/>
    <n v="182.82"/>
    <n v="378.93600000000004"/>
    <n v="305.80799999999999"/>
    <n v="329.07600000000002"/>
    <n v="322.428"/>
    <n v="545.13599999999997"/>
    <n v="515.22"/>
    <n v="319.10400000000004"/>
    <n v="269.24400000000003"/>
    <n v="156.22800000000001"/>
    <x v="113"/>
    <s v="Kansas, 2011"/>
  </r>
  <r>
    <s v="Wyandotte County"/>
    <s v="Kansas"/>
    <n v="2011"/>
    <n v="156362"/>
    <n v="77136"/>
    <n v="79226"/>
    <n v="13603.494000000001"/>
    <n v="23767.023999999998"/>
    <n v="21890.68"/>
    <n v="23297.938000000002"/>
    <n v="20014.336000000003"/>
    <n v="21265.232"/>
    <n v="15948.924000000001"/>
    <n v="8912.634"/>
    <n v="5316.308"/>
    <n v="2501.7919999999999"/>
    <x v="113"/>
    <s v="Kansas, 2011"/>
  </r>
  <r>
    <s v="Adair County"/>
    <s v="Kentucky"/>
    <n v="2011"/>
    <n v="18613"/>
    <n v="9342"/>
    <n v="9271"/>
    <n v="1098.1669999999999"/>
    <n v="2345.2380000000003"/>
    <n v="2829.1759999999999"/>
    <n v="2252.1730000000002"/>
    <n v="2233.56"/>
    <n v="2587.2069999999999"/>
    <n v="2401.0770000000002"/>
    <n v="1656.557"/>
    <n v="949.26299999999992"/>
    <n v="279.19499999999999"/>
    <x v="109"/>
    <s v="Kentucky, 2011"/>
  </r>
  <r>
    <s v="Allen County"/>
    <s v="Kentucky"/>
    <n v="2011"/>
    <n v="19866"/>
    <n v="9717"/>
    <n v="10149"/>
    <n v="1331.0219999999999"/>
    <n v="2602.4459999999999"/>
    <n v="2642.1779999999999"/>
    <n v="2364.0540000000001"/>
    <n v="2721.6419999999998"/>
    <n v="2801.1059999999998"/>
    <n v="2522.982"/>
    <n v="1708.4760000000001"/>
    <n v="774.774"/>
    <n v="397.32"/>
    <x v="109"/>
    <s v="Kentucky, 2011"/>
  </r>
  <r>
    <s v="Anderson County"/>
    <s v="Kentucky"/>
    <n v="2011"/>
    <n v="21308"/>
    <n v="10313"/>
    <n v="10995"/>
    <n v="1385.02"/>
    <n v="3047.0439999999999"/>
    <n v="2620.884"/>
    <n v="2620.884"/>
    <n v="3174.8919999999998"/>
    <n v="3281.4319999999998"/>
    <n v="2578.268"/>
    <n v="1534.1759999999999"/>
    <n v="788.39599999999996"/>
    <n v="298.31200000000001"/>
    <x v="109"/>
    <s v="Kentucky, 2011"/>
  </r>
  <r>
    <s v="Ballard County"/>
    <s v="Kentucky"/>
    <n v="2011"/>
    <n v="8235"/>
    <n v="4060"/>
    <n v="4175"/>
    <n v="477.63"/>
    <n v="1029.375"/>
    <n v="914.08500000000004"/>
    <n v="881.14499999999998"/>
    <n v="1152.9000000000001"/>
    <n v="1235.25"/>
    <n v="1136.43"/>
    <n v="765.85500000000002"/>
    <n v="461.15999999999997"/>
    <n v="181.17"/>
    <x v="109"/>
    <s v="Kentucky, 2011"/>
  </r>
  <r>
    <s v="Barren County"/>
    <s v="Kentucky"/>
    <n v="2011"/>
    <n v="41961"/>
    <n v="20277"/>
    <n v="21684"/>
    <n v="2727.4650000000001"/>
    <n v="5706.6959999999999"/>
    <n v="4909.4369999999999"/>
    <n v="5035.32"/>
    <n v="5706.6959999999999"/>
    <n v="6336.1109999999999"/>
    <n v="5077.2809999999999"/>
    <n v="3482.7629999999999"/>
    <n v="2014.1279999999999"/>
    <n v="965.10299999999995"/>
    <x v="109"/>
    <s v="Kentucky, 2011"/>
  </r>
  <r>
    <s v="Bath County"/>
    <s v="Kentucky"/>
    <n v="2011"/>
    <n v="11605"/>
    <n v="5742"/>
    <n v="5863"/>
    <n v="835.56"/>
    <n v="1589.885"/>
    <n v="1299.76"/>
    <n v="1380.9949999999999"/>
    <n v="1601.49"/>
    <n v="1705.9349999999999"/>
    <n v="1508.65"/>
    <n v="974.81999999999994"/>
    <n v="522.22500000000002"/>
    <n v="185.68"/>
    <x v="109"/>
    <s v="Kentucky, 2011"/>
  </r>
  <r>
    <s v="Bell County"/>
    <s v="Kentucky"/>
    <n v="2011"/>
    <n v="28744"/>
    <n v="13849"/>
    <n v="14895"/>
    <n v="1695.896"/>
    <n v="3420.5360000000001"/>
    <n v="3851.6959999999999"/>
    <n v="3334.3040000000001"/>
    <n v="3822.9520000000002"/>
    <n v="4340.3440000000001"/>
    <n v="3851.6959999999999"/>
    <n v="2558.2160000000003"/>
    <n v="1264.7359999999999"/>
    <n v="603.62400000000002"/>
    <x v="109"/>
    <s v="Kentucky, 2011"/>
  </r>
  <r>
    <s v="Boone County"/>
    <s v="Kentucky"/>
    <n v="2011"/>
    <n v="117216"/>
    <n v="57816"/>
    <n v="59400"/>
    <n v="8908.4159999999993"/>
    <n v="19106.207999999999"/>
    <n v="13948.704"/>
    <n v="15824.16"/>
    <n v="18871.775999999998"/>
    <n v="17113.536"/>
    <n v="12424.896000000001"/>
    <n v="6564.0960000000005"/>
    <n v="3282.0479999999998"/>
    <n v="1172.1600000000001"/>
    <x v="109"/>
    <s v="Kentucky, 2011"/>
  </r>
  <r>
    <s v="Bourbon County"/>
    <s v="Kentucky"/>
    <n v="2011"/>
    <n v="19987"/>
    <n v="9683"/>
    <n v="10304"/>
    <n v="1239.194"/>
    <n v="2698.2449999999999"/>
    <n v="2298.5050000000001"/>
    <n v="2278.518"/>
    <n v="2758.2060000000001"/>
    <n v="3097.9850000000001"/>
    <n v="2478.3879999999999"/>
    <n v="1798.83"/>
    <n v="839.45399999999995"/>
    <n v="479.68799999999999"/>
    <x v="109"/>
    <s v="Kentucky, 2011"/>
  </r>
  <r>
    <s v="Boyd County"/>
    <s v="Kentucky"/>
    <n v="2011"/>
    <n v="49368"/>
    <n v="24517"/>
    <n v="24851"/>
    <n v="2912.712"/>
    <n v="5776.0560000000005"/>
    <n v="5627.9520000000002"/>
    <n v="6022.8959999999997"/>
    <n v="6664.68"/>
    <n v="7553.3040000000001"/>
    <n v="6565.9439999999995"/>
    <n v="4492.4880000000003"/>
    <n v="2863.3440000000001"/>
    <n v="937.99199999999996"/>
    <x v="109"/>
    <s v="Kentucky, 2011"/>
  </r>
  <r>
    <s v="Boyle County"/>
    <s v="Kentucky"/>
    <n v="2011"/>
    <n v="28345"/>
    <n v="13760"/>
    <n v="14585"/>
    <n v="1587.32"/>
    <n v="3429.7449999999999"/>
    <n v="4251.75"/>
    <n v="2947.88"/>
    <n v="3854.92"/>
    <n v="4024.9900000000002"/>
    <n v="3656.5050000000001"/>
    <n v="2380.98"/>
    <n v="1587.32"/>
    <n v="566.9"/>
    <x v="109"/>
    <s v="Kentucky, 2011"/>
  </r>
  <r>
    <s v="Bracken County"/>
    <s v="Kentucky"/>
    <n v="2011"/>
    <n v="8486"/>
    <n v="4250"/>
    <n v="4236"/>
    <n v="594.02"/>
    <n v="1179.5540000000001"/>
    <n v="1086.2080000000001"/>
    <n v="950.43200000000002"/>
    <n v="1205.0119999999999"/>
    <n v="1306.8440000000001"/>
    <n v="1018.3199999999999"/>
    <n v="653.42200000000003"/>
    <n v="390.35599999999999"/>
    <n v="93.346000000000004"/>
    <x v="109"/>
    <s v="Kentucky, 2011"/>
  </r>
  <r>
    <s v="Breckinridge County"/>
    <s v="Kentucky"/>
    <n v="2011"/>
    <n v="20029"/>
    <n v="10045"/>
    <n v="9984"/>
    <n v="1221.769"/>
    <n v="2864.1469999999999"/>
    <n v="2283.306"/>
    <n v="2123.0740000000001"/>
    <n v="2523.654"/>
    <n v="3124.5239999999999"/>
    <n v="2804.06"/>
    <n v="1842.6680000000001"/>
    <n v="961.39200000000005"/>
    <n v="280.40600000000001"/>
    <x v="109"/>
    <s v="Kentucky, 2011"/>
  </r>
  <r>
    <s v="Bullitt County"/>
    <s v="Kentucky"/>
    <n v="2011"/>
    <n v="73529"/>
    <n v="36354"/>
    <n v="37175"/>
    <n v="4558.7979999999998"/>
    <n v="10661.705"/>
    <n v="9338.1830000000009"/>
    <n v="9191.125"/>
    <n v="11396.994999999999"/>
    <n v="11617.582"/>
    <n v="9044.0669999999991"/>
    <n v="5073.5010000000002"/>
    <n v="2132.3409999999999"/>
    <n v="661.76099999999997"/>
    <x v="109"/>
    <s v="Kentucky, 2011"/>
  </r>
  <r>
    <s v="Butler County"/>
    <s v="Kentucky"/>
    <n v="2011"/>
    <n v="12746"/>
    <n v="6365"/>
    <n v="6381"/>
    <n v="777.50599999999997"/>
    <n v="1669.7260000000001"/>
    <n v="1542.2660000000001"/>
    <n v="1593.25"/>
    <n v="1644.2339999999999"/>
    <n v="1924.6460000000002"/>
    <n v="1618.742"/>
    <n v="1147.1399999999999"/>
    <n v="548.07799999999997"/>
    <n v="280.41199999999998"/>
    <x v="109"/>
    <s v="Kentucky, 2011"/>
  </r>
  <r>
    <s v="Caldwell County"/>
    <s v="Kentucky"/>
    <n v="2011"/>
    <n v="12962"/>
    <n v="6231"/>
    <n v="6731"/>
    <n v="829.56799999999998"/>
    <n v="1542.4780000000001"/>
    <n v="1503.5920000000001"/>
    <n v="1399.896"/>
    <n v="1581.364"/>
    <n v="1840.604"/>
    <n v="1892.452"/>
    <n v="1283.2379999999998"/>
    <n v="816.60599999999999"/>
    <n v="272.202"/>
    <x v="109"/>
    <s v="Kentucky, 2011"/>
  </r>
  <r>
    <s v="Calloway County"/>
    <s v="Kentucky"/>
    <n v="2011"/>
    <n v="36999"/>
    <n v="17552"/>
    <n v="19447"/>
    <n v="1886.9490000000001"/>
    <n v="3588.9030000000002"/>
    <n v="9175.7520000000004"/>
    <n v="4254.8850000000002"/>
    <n v="3847.8959999999997"/>
    <n v="4476.8789999999999"/>
    <n v="4217.8860000000004"/>
    <n v="3107.9160000000002"/>
    <n v="1516.9589999999998"/>
    <n v="924.97500000000002"/>
    <x v="109"/>
    <s v="Kentucky, 2011"/>
  </r>
  <r>
    <s v="Campbell County"/>
    <s v="Kentucky"/>
    <n v="2011"/>
    <n v="89598"/>
    <n v="44024"/>
    <n v="45574"/>
    <n v="5555.076"/>
    <n v="11378.946"/>
    <n v="13618.896000000001"/>
    <n v="12006.132"/>
    <n v="11647.74"/>
    <n v="13529.298000000001"/>
    <n v="10303.77"/>
    <n v="6092.6640000000007"/>
    <n v="4031.91"/>
    <n v="1343.97"/>
    <x v="109"/>
    <s v="Kentucky, 2011"/>
  </r>
  <r>
    <s v="Carlisle County"/>
    <s v="Kentucky"/>
    <n v="2011"/>
    <n v="5094"/>
    <n v="2463"/>
    <n v="2631"/>
    <n v="320.92200000000003"/>
    <n v="636.75"/>
    <n v="595.99800000000005"/>
    <n v="448.27199999999993"/>
    <n v="692.78400000000011"/>
    <n v="748.81799999999998"/>
    <n v="672.4079999999999"/>
    <n v="489.024"/>
    <n v="371.86199999999997"/>
    <n v="117.16200000000001"/>
    <x v="109"/>
    <s v="Kentucky, 2011"/>
  </r>
  <r>
    <s v="Carter County"/>
    <s v="Kentucky"/>
    <n v="2011"/>
    <n v="27760"/>
    <n v="13803"/>
    <n v="13957"/>
    <n v="1693.36"/>
    <n v="3608.8"/>
    <n v="3803.12"/>
    <n v="3331.2"/>
    <n v="3636.5600000000004"/>
    <n v="3941.92"/>
    <n v="3553.2799999999997"/>
    <n v="2526.16"/>
    <n v="1249.2"/>
    <n v="471.92"/>
    <x v="109"/>
    <s v="Kentucky, 2011"/>
  </r>
  <r>
    <s v="Casey County"/>
    <s v="Kentucky"/>
    <n v="2011"/>
    <n v="15939"/>
    <n v="7836"/>
    <n v="8103"/>
    <n v="1099.7909999999999"/>
    <n v="2247.3990000000003"/>
    <n v="1769.229"/>
    <n v="1880.8020000000001"/>
    <n v="2024.2530000000002"/>
    <n v="2183.643"/>
    <n v="2215.5209999999997"/>
    <n v="1466.3879999999999"/>
    <n v="844.76700000000005"/>
    <n v="223.14599999999999"/>
    <x v="109"/>
    <s v="Kentucky, 2011"/>
  </r>
  <r>
    <s v="Christian County"/>
    <s v="Kentucky"/>
    <n v="2011"/>
    <n v="73266"/>
    <n v="37344"/>
    <n v="35922"/>
    <n v="6887.0039999999999"/>
    <n v="11136.432000000001"/>
    <n v="13187.88"/>
    <n v="11869.092000000001"/>
    <n v="8572.1219999999994"/>
    <n v="7766.1959999999999"/>
    <n v="6374.1419999999998"/>
    <n v="4102.8959999999997"/>
    <n v="2344.5119999999997"/>
    <n v="1025.7239999999999"/>
    <x v="109"/>
    <s v="Kentucky, 2011"/>
  </r>
  <r>
    <s v="Clark County"/>
    <s v="Kentucky"/>
    <n v="2011"/>
    <n v="35446"/>
    <n v="17265"/>
    <n v="18181"/>
    <n v="2197.652"/>
    <n v="4678.8719999999994"/>
    <n v="4076.29"/>
    <n v="4324.4120000000003"/>
    <n v="5068.7780000000002"/>
    <n v="5529.576"/>
    <n v="4607.9799999999996"/>
    <n v="2800.2339999999999"/>
    <n v="1772.3000000000002"/>
    <n v="425.35199999999998"/>
    <x v="109"/>
    <s v="Kentucky, 2011"/>
  </r>
  <r>
    <s v="Clay County"/>
    <s v="Kentucky"/>
    <n v="2011"/>
    <n v="22001"/>
    <n v="11757"/>
    <n v="10244"/>
    <n v="1364.0619999999999"/>
    <n v="2552.116"/>
    <n v="2992.1360000000004"/>
    <n v="3190.145"/>
    <n v="3454.1570000000002"/>
    <n v="3168.1440000000002"/>
    <n v="2662.1210000000001"/>
    <n v="1562.0709999999999"/>
    <n v="792.03600000000006"/>
    <n v="286.01299999999998"/>
    <x v="109"/>
    <s v="Kentucky, 2011"/>
  </r>
  <r>
    <s v="Crittenden County"/>
    <s v="Kentucky"/>
    <n v="2011"/>
    <n v="9331"/>
    <n v="4576"/>
    <n v="4755"/>
    <n v="615.846"/>
    <n v="1203.6990000000001"/>
    <n v="1007.748"/>
    <n v="1017.0790000000001"/>
    <n v="1147.713"/>
    <n v="1371.6569999999999"/>
    <n v="1306.3400000000001"/>
    <n v="961.09299999999996"/>
    <n v="466.55"/>
    <n v="251.93700000000001"/>
    <x v="109"/>
    <s v="Kentucky, 2011"/>
  </r>
  <r>
    <s v="Cumberland County"/>
    <s v="Kentucky"/>
    <n v="2011"/>
    <n v="6884"/>
    <n v="3421"/>
    <n v="3463"/>
    <n v="406.15600000000001"/>
    <n v="826.07999999999993"/>
    <n v="874.26800000000003"/>
    <n v="571.37200000000007"/>
    <n v="970.64400000000001"/>
    <n v="1011.948"/>
    <n v="936.22399999999993"/>
    <n v="729.70399999999995"/>
    <n v="426.80799999999999"/>
    <n v="144.56399999999999"/>
    <x v="109"/>
    <s v="Kentucky, 2011"/>
  </r>
  <r>
    <s v="Daviess County"/>
    <s v="Kentucky"/>
    <n v="2011"/>
    <n v="96062"/>
    <n v="46582"/>
    <n v="49480"/>
    <n v="6532.2160000000003"/>
    <n v="12968.369999999999"/>
    <n v="12391.998"/>
    <n v="11719.563999999998"/>
    <n v="12488.060000000001"/>
    <n v="14505.362000000001"/>
    <n v="11719.564"/>
    <n v="7204.65"/>
    <n v="4803.1000000000004"/>
    <n v="1921.24"/>
    <x v="109"/>
    <s v="Kentucky, 2011"/>
  </r>
  <r>
    <s v="Edmonson County"/>
    <s v="Kentucky"/>
    <n v="2011"/>
    <n v="12110"/>
    <n v="6030"/>
    <n v="6080"/>
    <n v="690.27"/>
    <n v="1501.6399999999999"/>
    <n v="1574.3"/>
    <n v="1404.76"/>
    <n v="1537.97"/>
    <n v="1768.06"/>
    <n v="1683.29"/>
    <n v="1150.45"/>
    <n v="617.61"/>
    <n v="193.76"/>
    <x v="109"/>
    <s v="Kentucky, 2011"/>
  </r>
  <r>
    <s v="Estill County"/>
    <s v="Kentucky"/>
    <n v="2011"/>
    <n v="14711"/>
    <n v="7290"/>
    <n v="7421"/>
    <n v="853.23800000000006"/>
    <n v="1883.008"/>
    <n v="1632.9209999999998"/>
    <n v="1809.453"/>
    <n v="2088.962"/>
    <n v="2206.65"/>
    <n v="2000.6959999999999"/>
    <n v="1338.701"/>
    <n v="559.01800000000003"/>
    <n v="323.642"/>
    <x v="109"/>
    <s v="Kentucky, 2011"/>
  </r>
  <r>
    <s v="Fayette County"/>
    <s v="Kentucky"/>
    <n v="2011"/>
    <n v="292370"/>
    <n v="143741"/>
    <n v="148629"/>
    <n v="18711.68"/>
    <n v="33330.18"/>
    <n v="52041.86"/>
    <n v="47948.68"/>
    <n v="39469.949999999997"/>
    <n v="39762.32"/>
    <n v="30991.22"/>
    <n v="16372.720000000001"/>
    <n v="10232.950000000001"/>
    <n v="4093.18"/>
    <x v="109"/>
    <s v="Kentucky, 2011"/>
  </r>
  <r>
    <s v="Fleming County"/>
    <s v="Kentucky"/>
    <n v="2011"/>
    <n v="14376"/>
    <n v="7000"/>
    <n v="7376"/>
    <n v="905.68799999999999"/>
    <n v="1983.8879999999999"/>
    <n v="1811.376"/>
    <n v="1595.7359999999999"/>
    <n v="2012.6399999999999"/>
    <n v="2113.2719999999999"/>
    <n v="1868.88"/>
    <n v="1193.2080000000001"/>
    <n v="632.54399999999998"/>
    <n v="258.76799999999997"/>
    <x v="109"/>
    <s v="Kentucky, 2011"/>
  </r>
  <r>
    <s v="Floyd County"/>
    <s v="Kentucky"/>
    <n v="2011"/>
    <n v="39701"/>
    <n v="19537"/>
    <n v="20164"/>
    <n v="2540.864"/>
    <n v="4843.5219999999999"/>
    <n v="4922.924"/>
    <n v="5121.4290000000001"/>
    <n v="5439.0370000000003"/>
    <n v="6074.2529999999997"/>
    <n v="5518.4390000000003"/>
    <n v="3096.6779999999999"/>
    <n v="1588.04"/>
    <n v="595.51499999999999"/>
    <x v="109"/>
    <s v="Kentucky, 2011"/>
  </r>
  <r>
    <s v="Franklin County"/>
    <s v="Kentucky"/>
    <n v="2011"/>
    <n v="49205"/>
    <n v="23913"/>
    <n v="25292"/>
    <n v="3001.5050000000001"/>
    <n v="5953.8050000000003"/>
    <n v="6642.6749999999993"/>
    <n v="5855.3950000000004"/>
    <n v="6888.7000000000007"/>
    <n v="7429.9549999999999"/>
    <n v="6642.6749999999993"/>
    <n v="3837.99"/>
    <n v="1968.2"/>
    <n v="1033.3050000000001"/>
    <x v="109"/>
    <s v="Kentucky, 2011"/>
  </r>
  <r>
    <s v="Fulton County"/>
    <s v="Kentucky"/>
    <n v="2011"/>
    <n v="6836"/>
    <n v="3412"/>
    <n v="3424"/>
    <n v="403.32400000000001"/>
    <n v="758.79600000000005"/>
    <n v="868.17200000000003"/>
    <n v="690.43599999999992"/>
    <n v="909.18799999999999"/>
    <n v="1025.4000000000001"/>
    <n v="929.69599999999991"/>
    <n v="622.07600000000002"/>
    <n v="451.17599999999999"/>
    <n v="170.9"/>
    <x v="109"/>
    <s v="Kentucky, 2011"/>
  </r>
  <r>
    <s v="Gallatin County"/>
    <s v="Kentucky"/>
    <n v="2011"/>
    <n v="8503"/>
    <n v="4201"/>
    <n v="4302"/>
    <n v="569.70100000000002"/>
    <n v="1266.9470000000001"/>
    <n v="1207.4259999999999"/>
    <n v="884.31200000000001"/>
    <n v="1232.9349999999999"/>
    <n v="1368.9830000000002"/>
    <n v="994.85100000000011"/>
    <n v="671.73700000000008"/>
    <n v="212.57499999999999"/>
    <n v="102.036"/>
    <x v="109"/>
    <s v="Kentucky, 2011"/>
  </r>
  <r>
    <s v="Garrard County"/>
    <s v="Kentucky"/>
    <n v="2011"/>
    <n v="16902"/>
    <n v="8318"/>
    <n v="8584"/>
    <n v="997.21799999999996"/>
    <n v="2180.3580000000002"/>
    <n v="1943.73"/>
    <n v="1960.6320000000001"/>
    <n v="2433.8879999999999"/>
    <n v="2771.9279999999999"/>
    <n v="2197.2600000000002"/>
    <n v="1419.768"/>
    <n v="726.78600000000006"/>
    <n v="270.43200000000002"/>
    <x v="109"/>
    <s v="Kentucky, 2011"/>
  </r>
  <r>
    <s v="Graves County"/>
    <s v="Kentucky"/>
    <n v="2011"/>
    <n v="37088"/>
    <n v="18150"/>
    <n v="18938"/>
    <n v="2484.8960000000002"/>
    <n v="5118.1440000000002"/>
    <n v="4339.2960000000003"/>
    <n v="4339.2960000000003"/>
    <n v="4710.1759999999995"/>
    <n v="5303.5839999999998"/>
    <n v="4673.0879999999997"/>
    <n v="3375.0079999999998"/>
    <n v="1780.2240000000002"/>
    <n v="964.28800000000001"/>
    <x v="109"/>
    <s v="Kentucky, 2011"/>
  </r>
  <r>
    <s v="Grayson County"/>
    <s v="Kentucky"/>
    <n v="2011"/>
    <n v="25677"/>
    <n v="12767"/>
    <n v="12910"/>
    <n v="1694.682"/>
    <n v="3389.364"/>
    <n v="3209.625"/>
    <n v="3055.5630000000001"/>
    <n v="3235.3019999999997"/>
    <n v="3774.5190000000002"/>
    <n v="3389.3639999999996"/>
    <n v="2310.9299999999998"/>
    <n v="1283.8499999999999"/>
    <n v="359.47800000000001"/>
    <x v="109"/>
    <s v="Kentucky, 2011"/>
  </r>
  <r>
    <s v="Green County"/>
    <s v="Kentucky"/>
    <n v="2011"/>
    <n v="11334"/>
    <n v="5588"/>
    <n v="5746"/>
    <n v="646.03800000000001"/>
    <n v="1450.752"/>
    <n v="1201.404"/>
    <n v="1246.74"/>
    <n v="1507.422"/>
    <n v="1768.104"/>
    <n v="1541.424"/>
    <n v="1076.73"/>
    <n v="702.70800000000008"/>
    <n v="192.678"/>
    <x v="109"/>
    <s v="Kentucky, 2011"/>
  </r>
  <r>
    <s v="Greenup County"/>
    <s v="Kentucky"/>
    <n v="2011"/>
    <n v="36974"/>
    <n v="17808"/>
    <n v="19166"/>
    <n v="2144.4920000000002"/>
    <n v="4732.6720000000005"/>
    <n v="4215.0360000000001"/>
    <n v="4104.1139999999996"/>
    <n v="4954.5159999999996"/>
    <n v="5546.1"/>
    <n v="5139.3860000000004"/>
    <n v="3475.556"/>
    <n v="1996.596"/>
    <n v="702.50599999999997"/>
    <x v="109"/>
    <s v="Kentucky, 2011"/>
  </r>
  <r>
    <s v="Hardin County"/>
    <s v="Kentucky"/>
    <n v="2011"/>
    <n v="102873"/>
    <n v="51001"/>
    <n v="51872"/>
    <n v="7509.7290000000003"/>
    <n v="14505.093000000001"/>
    <n v="14710.839"/>
    <n v="14093.600999999999"/>
    <n v="14299.347"/>
    <n v="15328.076999999999"/>
    <n v="11110.284"/>
    <n v="6480.9989999999998"/>
    <n v="3394.8090000000002"/>
    <n v="1337.3489999999999"/>
    <x v="109"/>
    <s v="Kentucky, 2011"/>
  </r>
  <r>
    <s v="Harlan County"/>
    <s v="Kentucky"/>
    <n v="2011"/>
    <n v="29479"/>
    <n v="14386"/>
    <n v="15093"/>
    <n v="1886.6559999999999"/>
    <n v="3655.3959999999997"/>
    <n v="3743.8330000000001"/>
    <n v="3478.5219999999999"/>
    <n v="3832.2700000000004"/>
    <n v="4421.8500000000004"/>
    <n v="4186.018"/>
    <n v="2358.3199999999997"/>
    <n v="1385.5129999999999"/>
    <n v="530.62199999999996"/>
    <x v="109"/>
    <s v="Kentucky, 2011"/>
  </r>
  <r>
    <s v="Harrison County"/>
    <s v="Kentucky"/>
    <n v="2011"/>
    <n v="18823"/>
    <n v="9080"/>
    <n v="9743"/>
    <n v="1110.557"/>
    <n v="2597.5740000000001"/>
    <n v="2164.645"/>
    <n v="2051.7070000000003"/>
    <n v="2766.9809999999998"/>
    <n v="2974.0340000000001"/>
    <n v="2390.5210000000002"/>
    <n v="1543.4859999999999"/>
    <n v="715.274"/>
    <n v="489.39800000000002"/>
    <x v="109"/>
    <s v="Kentucky, 2011"/>
  </r>
  <r>
    <s v="Hart County"/>
    <s v="Kentucky"/>
    <n v="2011"/>
    <n v="18228"/>
    <n v="9042"/>
    <n v="9186"/>
    <n v="1130.136"/>
    <n v="2588.3760000000002"/>
    <n v="2333.1840000000002"/>
    <n v="1968.6239999999998"/>
    <n v="2387.8679999999999"/>
    <n v="2807.1120000000001"/>
    <n v="2278.5"/>
    <n v="1604.0639999999999"/>
    <n v="838.48800000000006"/>
    <n v="328.10399999999998"/>
    <x v="109"/>
    <s v="Kentucky, 2011"/>
  </r>
  <r>
    <s v="Henderson County"/>
    <s v="Kentucky"/>
    <n v="2011"/>
    <n v="46095"/>
    <n v="22157"/>
    <n v="23938"/>
    <n v="3042.27"/>
    <n v="6084.54"/>
    <n v="5485.3050000000003"/>
    <n v="5761.875"/>
    <n v="6038.4449999999997"/>
    <n v="7329.1049999999996"/>
    <n v="5900.16"/>
    <n v="3549.3150000000001"/>
    <n v="2028.1799999999998"/>
    <n v="875.80499999999995"/>
    <x v="109"/>
    <s v="Kentucky, 2011"/>
  </r>
  <r>
    <s v="Hickman County"/>
    <s v="Kentucky"/>
    <n v="2011"/>
    <n v="4905"/>
    <n v="2355"/>
    <n v="2550"/>
    <n v="250.155"/>
    <n v="603.31500000000005"/>
    <n v="461.07"/>
    <n v="564.07500000000005"/>
    <n v="647.46"/>
    <n v="711.22499999999991"/>
    <n v="681.79499999999996"/>
    <n v="500.31"/>
    <n v="309.01499999999999"/>
    <n v="171.67500000000001"/>
    <x v="109"/>
    <s v="Kentucky, 2011"/>
  </r>
  <r>
    <s v="Hopkins County"/>
    <s v="Kentucky"/>
    <n v="2011"/>
    <n v="46921"/>
    <n v="22873"/>
    <n v="24048"/>
    <n v="3049.8649999999998"/>
    <n v="6052.8089999999993"/>
    <n v="5302.0730000000003"/>
    <n v="5912.0460000000003"/>
    <n v="6005.8879999999999"/>
    <n v="7178.9130000000005"/>
    <n v="6240.4930000000004"/>
    <n v="3988.2849999999999"/>
    <n v="2299.1289999999999"/>
    <n v="891.49900000000002"/>
    <x v="109"/>
    <s v="Kentucky, 2011"/>
  </r>
  <r>
    <s v="Jackson County"/>
    <s v="Kentucky"/>
    <n v="2011"/>
    <n v="13537"/>
    <n v="6709"/>
    <n v="6828"/>
    <n v="825.75699999999995"/>
    <n v="1773.347"/>
    <n v="1665.0509999999999"/>
    <n v="1692.125"/>
    <n v="1935.7909999999999"/>
    <n v="2017.0129999999999"/>
    <n v="1719.1990000000001"/>
    <n v="1177.7190000000001"/>
    <n v="541.48"/>
    <n v="203.05500000000001"/>
    <x v="109"/>
    <s v="Kentucky, 2011"/>
  </r>
  <r>
    <s v="Jefferson County"/>
    <s v="Kentucky"/>
    <n v="2011"/>
    <n v="735804"/>
    <n v="354778"/>
    <n v="381026"/>
    <n v="48563.063999999998"/>
    <n v="94918.716"/>
    <n v="94918.716"/>
    <n v="103748.364"/>
    <n v="97126.127999999997"/>
    <n v="110370.6"/>
    <n v="89032.284"/>
    <n v="49298.868000000002"/>
    <n v="33846.983999999997"/>
    <n v="13980.276"/>
    <x v="109"/>
    <s v="Kentucky, 2011"/>
  </r>
  <r>
    <s v="Jessamine County"/>
    <s v="Kentucky"/>
    <n v="2011"/>
    <n v="47880"/>
    <n v="23436"/>
    <n v="24444"/>
    <n v="3303.72"/>
    <n v="6846.84"/>
    <n v="7134.12"/>
    <n v="6415.92"/>
    <n v="6559.5599999999995"/>
    <n v="7038.3600000000006"/>
    <n v="5314.68"/>
    <n v="2920.6800000000003"/>
    <n v="1723.68"/>
    <n v="670.32"/>
    <x v="109"/>
    <s v="Kentucky, 2011"/>
  </r>
  <r>
    <s v="Johnson County"/>
    <s v="Kentucky"/>
    <n v="2011"/>
    <n v="23327"/>
    <n v="11440"/>
    <n v="11887"/>
    <n v="1469.6010000000001"/>
    <n v="2939.2020000000002"/>
    <n v="2799.24"/>
    <n v="2892.5479999999998"/>
    <n v="3242.4530000000004"/>
    <n v="3452.3960000000002"/>
    <n v="3312.4340000000002"/>
    <n v="1936.1410000000001"/>
    <n v="886.42600000000004"/>
    <n v="419.88600000000002"/>
    <x v="109"/>
    <s v="Kentucky, 2011"/>
  </r>
  <r>
    <s v="Kenton County"/>
    <s v="Kentucky"/>
    <n v="2011"/>
    <n v="159008"/>
    <n v="78452"/>
    <n v="80556"/>
    <n v="11607.584000000001"/>
    <n v="21784.095999999998"/>
    <n v="20671.04"/>
    <n v="23374.175999999999"/>
    <n v="21943.103999999999"/>
    <n v="24010.207999999999"/>
    <n v="17967.904000000002"/>
    <n v="9540.48"/>
    <n v="5565.28"/>
    <n v="2544.1280000000002"/>
    <x v="109"/>
    <s v="Kentucky, 2011"/>
  </r>
  <r>
    <s v="Knott County"/>
    <s v="Kentucky"/>
    <n v="2011"/>
    <n v="16483"/>
    <n v="8178"/>
    <n v="8305"/>
    <n v="956.01400000000001"/>
    <n v="1977.96"/>
    <n v="2291.1369999999997"/>
    <n v="1895.5450000000001"/>
    <n v="2274.654"/>
    <n v="2604.3140000000003"/>
    <n v="2291.1370000000002"/>
    <n v="1318.6399999999999"/>
    <n v="642.83699999999999"/>
    <n v="230.762"/>
    <x v="109"/>
    <s v="Kentucky, 2011"/>
  </r>
  <r>
    <s v="Knox County"/>
    <s v="Kentucky"/>
    <n v="2011"/>
    <n v="31820"/>
    <n v="15403"/>
    <n v="16417"/>
    <n v="2163.7600000000002"/>
    <n v="4232.0600000000004"/>
    <n v="4391.16"/>
    <n v="3818.4"/>
    <n v="4232.0599999999995"/>
    <n v="4454.8"/>
    <n v="3945.6800000000003"/>
    <n v="2736.52"/>
    <n v="1240.98"/>
    <n v="572.76"/>
    <x v="109"/>
    <s v="Kentucky, 2011"/>
  </r>
  <r>
    <s v="Larue County"/>
    <s v="Kentucky"/>
    <n v="2011"/>
    <n v="14162"/>
    <n v="7064"/>
    <n v="7098"/>
    <n v="750.58600000000001"/>
    <n v="1897.7080000000001"/>
    <n v="1883.546"/>
    <n v="1699.44"/>
    <n v="1756.0880000000002"/>
    <n v="2209.2719999999999"/>
    <n v="1812.7359999999999"/>
    <n v="1132.96"/>
    <n v="793.072"/>
    <n v="254.916"/>
    <x v="109"/>
    <s v="Kentucky, 2011"/>
  </r>
  <r>
    <s v="Laurel County"/>
    <s v="Kentucky"/>
    <n v="2011"/>
    <n v="58590"/>
    <n v="28676"/>
    <n v="29914"/>
    <n v="3925.53"/>
    <n v="8026.83"/>
    <n v="7147.98"/>
    <n v="7909.65"/>
    <n v="8261.1899999999987"/>
    <n v="8612.73"/>
    <n v="7206.57"/>
    <n v="4570.0200000000004"/>
    <n v="2226.42"/>
    <n v="644.49"/>
    <x v="109"/>
    <s v="Kentucky, 2011"/>
  </r>
  <r>
    <s v="Lawrence County"/>
    <s v="Kentucky"/>
    <n v="2011"/>
    <n v="15899"/>
    <n v="7883"/>
    <n v="8016"/>
    <n v="1128.829"/>
    <n v="1923.779"/>
    <n v="2003.2739999999999"/>
    <n v="1907.88"/>
    <n v="2098.6680000000001"/>
    <n v="2416.6480000000001"/>
    <n v="2130.4660000000003"/>
    <n v="1383.2130000000002"/>
    <n v="635.96"/>
    <n v="238.48500000000001"/>
    <x v="109"/>
    <s v="Kentucky, 2011"/>
  </r>
  <r>
    <s v="Lee County"/>
    <s v="Kentucky"/>
    <n v="2011"/>
    <n v="7858"/>
    <n v="4305"/>
    <n v="3553"/>
    <n v="361.46800000000002"/>
    <n v="895.81200000000001"/>
    <n v="958.67599999999993"/>
    <n v="1084.404"/>
    <n v="1178.6999999999998"/>
    <n v="1272.9960000000001"/>
    <n v="1045.114"/>
    <n v="589.35"/>
    <n v="361.46800000000002"/>
    <n v="117.87"/>
    <x v="109"/>
    <s v="Kentucky, 2011"/>
  </r>
  <r>
    <s v="Leslie County"/>
    <s v="Kentucky"/>
    <n v="2011"/>
    <n v="11388"/>
    <n v="5600"/>
    <n v="5788"/>
    <n v="706.05600000000004"/>
    <n v="1366.56"/>
    <n v="1423.5"/>
    <n v="1423.5"/>
    <n v="1560.1559999999999"/>
    <n v="1890.4079999999999"/>
    <n v="1469.0520000000001"/>
    <n v="945.20399999999995"/>
    <n v="375.80399999999997"/>
    <n v="250.536"/>
    <x v="109"/>
    <s v="Kentucky, 2011"/>
  </r>
  <r>
    <s v="Letcher County"/>
    <s v="Kentucky"/>
    <n v="2011"/>
    <n v="24449"/>
    <n v="12037"/>
    <n v="12412"/>
    <n v="1515.838"/>
    <n v="2933.88"/>
    <n v="2933.88"/>
    <n v="3056.125"/>
    <n v="3178.37"/>
    <n v="3862.942"/>
    <n v="3496.2070000000003"/>
    <n v="2078.165"/>
    <n v="953.51099999999997"/>
    <n v="464.53100000000001"/>
    <x v="109"/>
    <s v="Kentucky, 2011"/>
  </r>
  <r>
    <s v="Lewis County"/>
    <s v="Kentucky"/>
    <n v="2011"/>
    <n v="13946"/>
    <n v="7098"/>
    <n v="6848"/>
    <n v="878.59799999999996"/>
    <n v="1854.8180000000002"/>
    <n v="1701.412"/>
    <n v="1617.7359999999999"/>
    <n v="1910.6020000000001"/>
    <n v="2147.6840000000002"/>
    <n v="1812.98"/>
    <n v="1213.3020000000001"/>
    <n v="474.16399999999999"/>
    <n v="334.70400000000001"/>
    <x v="109"/>
    <s v="Kentucky, 2011"/>
  </r>
  <r>
    <s v="Lincoln County"/>
    <s v="Kentucky"/>
    <n v="2011"/>
    <n v="24758"/>
    <n v="12182"/>
    <n v="12576"/>
    <n v="1634.028"/>
    <n v="3466.12"/>
    <n v="3094.75"/>
    <n v="2896.6859999999997"/>
    <n v="3466.12"/>
    <n v="3565.152"/>
    <n v="3069.9920000000002"/>
    <n v="2030.1559999999999"/>
    <n v="1039.836"/>
    <n v="495.16"/>
    <x v="109"/>
    <s v="Kentucky, 2011"/>
  </r>
  <r>
    <s v="Livingston County"/>
    <s v="Kentucky"/>
    <n v="2011"/>
    <n v="9503"/>
    <n v="4707"/>
    <n v="4796"/>
    <n v="503.65899999999999"/>
    <n v="1083.3420000000001"/>
    <n v="1111.8510000000001"/>
    <n v="950.3"/>
    <n v="1235.3900000000001"/>
    <n v="1491.971"/>
    <n v="1453.9589999999998"/>
    <n v="969.30600000000004"/>
    <n v="446.64099999999996"/>
    <n v="247.078"/>
    <x v="109"/>
    <s v="Kentucky, 2011"/>
  </r>
  <r>
    <s v="Logan County"/>
    <s v="Kentucky"/>
    <n v="2011"/>
    <n v="26841"/>
    <n v="13061"/>
    <n v="13780"/>
    <n v="1771.5060000000001"/>
    <n v="3650.3760000000002"/>
    <n v="3194.0790000000002"/>
    <n v="3167.2379999999998"/>
    <n v="3489.33"/>
    <n v="3999.3090000000002"/>
    <n v="3489.33"/>
    <n v="2388.8490000000002"/>
    <n v="1315.2090000000001"/>
    <n v="429.45600000000002"/>
    <x v="109"/>
    <s v="Kentucky, 2011"/>
  </r>
  <r>
    <s v="Lyon County"/>
    <s v="Kentucky"/>
    <n v="2011"/>
    <n v="8347"/>
    <n v="4573"/>
    <n v="3774"/>
    <n v="308.839"/>
    <n v="651.06600000000003"/>
    <n v="742.88300000000004"/>
    <n v="1051.722"/>
    <n v="1093.4569999999999"/>
    <n v="1402.296"/>
    <n v="1393.9490000000001"/>
    <n v="1043.375"/>
    <n v="550.90200000000004"/>
    <n v="116.858"/>
    <x v="109"/>
    <s v="Kentucky, 2011"/>
  </r>
  <r>
    <s v="McCracken County"/>
    <s v="Kentucky"/>
    <n v="2011"/>
    <n v="65451"/>
    <n v="31456"/>
    <n v="33995"/>
    <n v="3861.6089999999999"/>
    <n v="8312.277"/>
    <n v="7461.4139999999998"/>
    <n v="7592.3159999999998"/>
    <n v="8443.1790000000001"/>
    <n v="9948.5519999999997"/>
    <n v="8966.7870000000003"/>
    <n v="5628.7860000000001"/>
    <n v="3730.7070000000003"/>
    <n v="1505.373"/>
    <x v="109"/>
    <s v="Kentucky, 2011"/>
  </r>
  <r>
    <s v="Marion County"/>
    <s v="Kentucky"/>
    <n v="2011"/>
    <n v="19735"/>
    <n v="10257"/>
    <n v="9478"/>
    <n v="1282.7750000000001"/>
    <n v="2664.2249999999999"/>
    <n v="2506.3449999999998"/>
    <n v="2605.02"/>
    <n v="2901.0450000000001"/>
    <n v="2960.25"/>
    <n v="2289.2600000000002"/>
    <n v="1361.7150000000001"/>
    <n v="749.93"/>
    <n v="434.17"/>
    <x v="109"/>
    <s v="Kentucky, 2011"/>
  </r>
  <r>
    <s v="Marshall County"/>
    <s v="Kentucky"/>
    <n v="2011"/>
    <n v="31409"/>
    <n v="15380"/>
    <n v="16029"/>
    <n v="1696.086"/>
    <n v="3580.6260000000002"/>
    <n v="3549.2170000000001"/>
    <n v="3329.3539999999998"/>
    <n v="4051.7610000000004"/>
    <n v="4742.759"/>
    <n v="4491.4870000000001"/>
    <n v="3392.172"/>
    <n v="1915.9490000000001"/>
    <n v="628.17999999999995"/>
    <x v="109"/>
    <s v="Kentucky, 2011"/>
  </r>
  <r>
    <s v="Martin County"/>
    <s v="Kentucky"/>
    <n v="2011"/>
    <n v="13014"/>
    <n v="6871"/>
    <n v="6143"/>
    <n v="780.84"/>
    <n v="1535.652"/>
    <n v="1743.876"/>
    <n v="1887.03"/>
    <n v="2121.2820000000002"/>
    <n v="1926.0720000000001"/>
    <n v="1561.68"/>
    <n v="806.86799999999994"/>
    <n v="416.44799999999998"/>
    <n v="208.22399999999999"/>
    <x v="109"/>
    <s v="Kentucky, 2011"/>
  </r>
  <r>
    <s v="Mason County"/>
    <s v="Kentucky"/>
    <n v="2011"/>
    <n v="17468"/>
    <n v="8531"/>
    <n v="8937"/>
    <n v="1240.2280000000001"/>
    <n v="2323.2440000000001"/>
    <n v="2078.692"/>
    <n v="1973.884"/>
    <n v="2393.116"/>
    <n v="2567.7960000000003"/>
    <n v="2375.6480000000001"/>
    <n v="1362.5039999999999"/>
    <n v="803.52800000000002"/>
    <n v="384.29599999999999"/>
    <x v="109"/>
    <s v="Kentucky, 2011"/>
  </r>
  <r>
    <s v="Meade County"/>
    <s v="Kentucky"/>
    <n v="2011"/>
    <n v="28944"/>
    <n v="14520"/>
    <n v="14424"/>
    <n v="2055.0239999999999"/>
    <n v="4602.0959999999995"/>
    <n v="3791.6639999999998"/>
    <n v="3936.384"/>
    <n v="4138.9920000000002"/>
    <n v="4399.4879999999994"/>
    <n v="3097.0079999999998"/>
    <n v="1736.64"/>
    <n v="868.31999999999994"/>
    <n v="318.38400000000001"/>
    <x v="109"/>
    <s v="Kentucky, 2011"/>
  </r>
  <r>
    <s v="Menifee County"/>
    <s v="Kentucky"/>
    <n v="2011"/>
    <n v="6378"/>
    <n v="3108"/>
    <n v="3270"/>
    <n v="255.12"/>
    <n v="867.40800000000002"/>
    <n v="880.16399999999999"/>
    <n v="650.55600000000004"/>
    <n v="720.71399999999994"/>
    <n v="1173.5519999999999"/>
    <n v="867.4079999999999"/>
    <n v="503.86199999999997"/>
    <n v="350.78999999999996"/>
    <n v="108.426"/>
    <x v="109"/>
    <s v="Kentucky, 2011"/>
  </r>
  <r>
    <s v="Mercer County"/>
    <s v="Kentucky"/>
    <n v="2011"/>
    <n v="21289"/>
    <n v="10277"/>
    <n v="11012"/>
    <n v="1426.3630000000001"/>
    <n v="2831.4369999999999"/>
    <n v="2299.212"/>
    <n v="2405.6570000000002"/>
    <n v="2724.9920000000002"/>
    <n v="3406.24"/>
    <n v="2831.4369999999999"/>
    <n v="1958.5880000000002"/>
    <n v="894.13800000000003"/>
    <n v="489.64699999999999"/>
    <x v="109"/>
    <s v="Kentucky, 2011"/>
  </r>
  <r>
    <s v="Metcalfe County"/>
    <s v="Kentucky"/>
    <n v="2011"/>
    <n v="10124"/>
    <n v="5067"/>
    <n v="5057"/>
    <n v="637.81200000000001"/>
    <n v="1316.12"/>
    <n v="1275.624"/>
    <n v="1083.268"/>
    <n v="1356.616"/>
    <n v="1538.848"/>
    <n v="1275.624"/>
    <n v="961.78"/>
    <n v="475.82800000000003"/>
    <n v="202.48"/>
    <x v="109"/>
    <s v="Kentucky, 2011"/>
  </r>
  <r>
    <s v="Monroe County"/>
    <s v="Kentucky"/>
    <n v="2011"/>
    <n v="11009"/>
    <n v="5514"/>
    <n v="5495"/>
    <n v="583.47699999999998"/>
    <n v="1431.17"/>
    <n v="1398.143"/>
    <n v="1233.0079999999998"/>
    <n v="1343.098"/>
    <n v="1662.3589999999999"/>
    <n v="1486.2150000000001"/>
    <n v="1089.8910000000001"/>
    <n v="583.47699999999998"/>
    <n v="187.15299999999999"/>
    <x v="109"/>
    <s v="Kentucky, 2011"/>
  </r>
  <r>
    <s v="Montgomery County"/>
    <s v="Kentucky"/>
    <n v="2011"/>
    <n v="26242"/>
    <n v="12782"/>
    <n v="13460"/>
    <n v="1784.4559999999999"/>
    <n v="3595.154"/>
    <n v="3070.3139999999999"/>
    <n v="3647.6379999999999"/>
    <n v="3805.09"/>
    <n v="3752.6059999999998"/>
    <n v="3201.5240000000003"/>
    <n v="1863.182"/>
    <n v="1128.4059999999999"/>
    <n v="419.87200000000001"/>
    <x v="109"/>
    <s v="Kentucky, 2011"/>
  </r>
  <r>
    <s v="Morgan County"/>
    <s v="Kentucky"/>
    <n v="2011"/>
    <n v="14012"/>
    <n v="7901"/>
    <n v="6111"/>
    <n v="756.64800000000002"/>
    <n v="1597.3679999999999"/>
    <n v="1737.4880000000001"/>
    <n v="2213.8959999999997"/>
    <n v="2073.7759999999998"/>
    <n v="2087.788"/>
    <n v="1737.4879999999998"/>
    <n v="1050.9000000000001"/>
    <n v="602.51600000000008"/>
    <n v="168.14400000000001"/>
    <x v="109"/>
    <s v="Kentucky, 2011"/>
  </r>
  <r>
    <s v="Muhlenberg County"/>
    <s v="Kentucky"/>
    <n v="2011"/>
    <n v="31473"/>
    <n v="15858"/>
    <n v="15615"/>
    <n v="1762.4880000000001"/>
    <n v="3871.1790000000001"/>
    <n v="3808.2330000000002"/>
    <n v="3871.1790000000001"/>
    <n v="4217.3819999999996"/>
    <n v="4689.4769999999999"/>
    <n v="4185.9089999999997"/>
    <n v="2895.5159999999996"/>
    <n v="1731.0150000000001"/>
    <n v="472.09500000000003"/>
    <x v="109"/>
    <s v="Kentucky, 2011"/>
  </r>
  <r>
    <s v="Nelson County"/>
    <s v="Kentucky"/>
    <n v="2011"/>
    <n v="43026"/>
    <n v="21189"/>
    <n v="21837"/>
    <n v="3011.82"/>
    <n v="6367.848"/>
    <n v="5077.0680000000002"/>
    <n v="5808.51"/>
    <n v="5937.5879999999997"/>
    <n v="6712.0560000000005"/>
    <n v="5120.0940000000001"/>
    <n v="2925.768"/>
    <n v="1505.9099999999999"/>
    <n v="516.31200000000001"/>
    <x v="109"/>
    <s v="Kentucky, 2011"/>
  </r>
  <r>
    <s v="Nicholas County"/>
    <s v="Kentucky"/>
    <n v="2011"/>
    <n v="7120"/>
    <n v="3517"/>
    <n v="3603"/>
    <n v="455.68"/>
    <n v="932.72"/>
    <n v="790.31999999999994"/>
    <n v="861.52"/>
    <n v="996.80000000000007"/>
    <n v="1053.76"/>
    <n v="932.72"/>
    <n v="605.20000000000005"/>
    <n v="334.64"/>
    <n v="149.52000000000001"/>
    <x v="109"/>
    <s v="Kentucky, 2011"/>
  </r>
  <r>
    <s v="Otsego County"/>
    <s v="Michigan"/>
    <n v="2011"/>
    <n v="23932"/>
    <n v="11934"/>
    <n v="11998"/>
    <n v="1723.104"/>
    <n v="3302.616"/>
    <n v="2800.0439999999999"/>
    <n v="3039.364"/>
    <n v="2991.5"/>
    <n v="3494.0720000000001"/>
    <n v="2991.5"/>
    <n v="2058.152"/>
    <n v="1100.8719999999998"/>
    <n v="478.64"/>
    <x v="146"/>
    <s v="Michigan, 2011"/>
  </r>
  <r>
    <s v="Oldham County"/>
    <s v="Kentucky"/>
    <n v="2011"/>
    <n v="59639"/>
    <n v="31143"/>
    <n v="28496"/>
    <n v="3399.4229999999998"/>
    <n v="10078.991"/>
    <n v="6858.4850000000006"/>
    <n v="6262.0950000000003"/>
    <n v="10078.991"/>
    <n v="10496.464"/>
    <n v="7156.68"/>
    <n v="3459.0619999999999"/>
    <n v="1431.336"/>
    <n v="477.11200000000002"/>
    <x v="109"/>
    <s v="Kentucky, 2011"/>
  </r>
  <r>
    <s v="Owsley County"/>
    <s v="Kentucky"/>
    <n v="2011"/>
    <n v="4759"/>
    <n v="2410"/>
    <n v="2349"/>
    <n v="218.91399999999999"/>
    <n v="613.91100000000006"/>
    <n v="423.55100000000004"/>
    <n v="590.11599999999999"/>
    <n v="623.42899999999997"/>
    <n v="518.73099999999999"/>
    <n v="789.99399999999991"/>
    <n v="651.98299999999995"/>
    <n v="214.15499999999997"/>
    <n v="114.21599999999999"/>
    <x v="109"/>
    <s v="Kentucky, 2011"/>
  </r>
  <r>
    <s v="Gaines County"/>
    <s v="Texas"/>
    <n v="2011"/>
    <n v="14840"/>
    <n v="7372"/>
    <n v="7468"/>
    <n v="934.92"/>
    <n v="2107.2800000000002"/>
    <n v="2033.0800000000002"/>
    <n v="1617.56"/>
    <n v="2107.2799999999997"/>
    <n v="2404.08"/>
    <n v="1840.1599999999999"/>
    <n v="1023.96"/>
    <n v="593.6"/>
    <n v="148.4"/>
    <x v="106"/>
    <s v="Texas, 2011"/>
  </r>
  <r>
    <s v="Perry County"/>
    <s v="Kentucky"/>
    <n v="2011"/>
    <n v="28722"/>
    <n v="14136"/>
    <n v="14586"/>
    <n v="1665.876"/>
    <n v="3446.64"/>
    <n v="3791.3040000000001"/>
    <n v="3561.5279999999998"/>
    <n v="4021.08"/>
    <n v="4624.2420000000002"/>
    <n v="3820.0259999999998"/>
    <n v="2240.3159999999998"/>
    <n v="1148.8800000000001"/>
    <n v="373.38600000000002"/>
    <x v="109"/>
    <s v="Kentucky, 2011"/>
  </r>
  <r>
    <s v="Pike County"/>
    <s v="Kentucky"/>
    <n v="2011"/>
    <n v="65174"/>
    <n v="31889"/>
    <n v="33285"/>
    <n v="3845.2660000000001"/>
    <n v="7886.0540000000001"/>
    <n v="7951.228000000001"/>
    <n v="8277.098"/>
    <n v="9059.1860000000015"/>
    <n v="10101.970000000001"/>
    <n v="8994.0120000000006"/>
    <n v="5148.7460000000001"/>
    <n v="2802.482"/>
    <n v="977.61"/>
    <x v="109"/>
    <s v="Kentucky, 2011"/>
  </r>
  <r>
    <s v="Powell County"/>
    <s v="Kentucky"/>
    <n v="2011"/>
    <n v="12730"/>
    <n v="6373"/>
    <n v="6357"/>
    <n v="865.64"/>
    <n v="1718.55"/>
    <n v="1629.44"/>
    <n v="1578.52"/>
    <n v="1782.1999999999998"/>
    <n v="1871.31"/>
    <n v="1629.44"/>
    <n v="1031.1300000000001"/>
    <n v="458.28"/>
    <n v="152.76"/>
    <x v="109"/>
    <s v="Kentucky, 2011"/>
  </r>
  <r>
    <s v="Pulaski County"/>
    <s v="Kentucky"/>
    <n v="2011"/>
    <n v="62654"/>
    <n v="30630"/>
    <n v="32024"/>
    <n v="3759.24"/>
    <n v="7957.0580000000009"/>
    <n v="7330.518"/>
    <n v="7330.518"/>
    <n v="8520.9439999999995"/>
    <n v="9272.7920000000013"/>
    <n v="8270.3279999999995"/>
    <n v="5952.1299999999992"/>
    <n v="3258.0079999999998"/>
    <n v="1065.1179999999999"/>
    <x v="109"/>
    <s v="Kentucky, 2011"/>
  </r>
  <r>
    <s v="Liberty County"/>
    <s v="Montana"/>
    <n v="2011"/>
    <n v="2261"/>
    <n v="1182"/>
    <n v="1079"/>
    <n v="232.88300000000001"/>
    <n v="280.36399999999998"/>
    <n v="427.32899999999995"/>
    <n v="223.839"/>
    <n v="334.62799999999999"/>
    <n v="264.53700000000003"/>
    <n v="223.839"/>
    <n v="171.83599999999998"/>
    <n v="47.480999999999995"/>
    <n v="52.003"/>
    <x v="144"/>
    <s v="Montana, 2011"/>
  </r>
  <r>
    <s v="Rockcastle County"/>
    <s v="Kentucky"/>
    <n v="2011"/>
    <n v="17098"/>
    <n v="8470"/>
    <n v="8628"/>
    <n v="957.48800000000006"/>
    <n v="2325.328"/>
    <n v="2068.8580000000002"/>
    <n v="1949.172"/>
    <n v="2427.9160000000002"/>
    <n v="2633.0919999999996"/>
    <n v="2171.4459999999999"/>
    <n v="1521.722"/>
    <n v="889.096"/>
    <n v="170.98"/>
    <x v="109"/>
    <s v="Kentucky, 2011"/>
  </r>
  <r>
    <s v="Rowan County"/>
    <s v="Kentucky"/>
    <n v="2011"/>
    <n v="23258"/>
    <n v="11404"/>
    <n v="11854"/>
    <n v="1395.48"/>
    <n v="2442.09"/>
    <n v="5977.3059999999996"/>
    <n v="2674.67"/>
    <n v="2744.444"/>
    <n v="2744.444"/>
    <n v="2442.09"/>
    <n v="1674.576"/>
    <n v="814.03"/>
    <n v="325.61200000000002"/>
    <x v="109"/>
    <s v="Kentucky, 2011"/>
  </r>
  <r>
    <s v="Russell County"/>
    <s v="Kentucky"/>
    <n v="2011"/>
    <n v="17521"/>
    <n v="8550"/>
    <n v="8971"/>
    <n v="981.17600000000004"/>
    <n v="2172.6040000000003"/>
    <n v="2067.4780000000001"/>
    <n v="1979.873"/>
    <n v="2330.2930000000001"/>
    <n v="2540.5450000000001"/>
    <n v="2365.335"/>
    <n v="1734.579"/>
    <n v="1068.7809999999999"/>
    <n v="280.33600000000001"/>
    <x v="109"/>
    <s v="Kentucky, 2011"/>
  </r>
  <r>
    <s v="Scott County"/>
    <s v="Kentucky"/>
    <n v="2011"/>
    <n v="46113"/>
    <n v="22499"/>
    <n v="23614"/>
    <n v="3412.3620000000001"/>
    <n v="6963.0630000000001"/>
    <n v="6133.0290000000005"/>
    <n v="6409.7070000000003"/>
    <n v="7608.6450000000004"/>
    <n v="6455.82"/>
    <n v="4795.7520000000004"/>
    <n v="2490.1019999999999"/>
    <n v="1245.0509999999999"/>
    <n v="507.24299999999999"/>
    <x v="109"/>
    <s v="Kentucky, 2011"/>
  </r>
  <r>
    <s v="Shelby County"/>
    <s v="Kentucky"/>
    <n v="2011"/>
    <n v="41671"/>
    <n v="19952"/>
    <n v="21719"/>
    <n v="2833.6280000000002"/>
    <n v="5875.6109999999999"/>
    <n v="5125.5329999999994"/>
    <n v="5083.8620000000001"/>
    <n v="6375.6630000000005"/>
    <n v="6167.308"/>
    <n v="5458.9009999999998"/>
    <n v="2958.6410000000001"/>
    <n v="1458.4850000000001"/>
    <n v="458.38099999999997"/>
    <x v="109"/>
    <s v="Kentucky, 2011"/>
  </r>
  <r>
    <s v="Simpson County"/>
    <s v="Kentucky"/>
    <n v="2011"/>
    <n v="17269"/>
    <n v="8387"/>
    <n v="8882"/>
    <n v="1018.871"/>
    <n v="2383.1219999999998"/>
    <n v="2348.5839999999998"/>
    <n v="2193.163"/>
    <n v="2262.239"/>
    <n v="2504.0050000000001"/>
    <n v="2227.701"/>
    <n v="1312.444"/>
    <n v="794.37400000000002"/>
    <n v="259.03500000000003"/>
    <x v="109"/>
    <s v="Kentucky, 2011"/>
  </r>
  <r>
    <s v="Spencer County"/>
    <s v="Kentucky"/>
    <n v="2011"/>
    <n v="16934"/>
    <n v="8519"/>
    <n v="8415"/>
    <n v="1117.644"/>
    <n v="2438.4960000000001"/>
    <n v="1998.212"/>
    <n v="1947.41"/>
    <n v="2912.6480000000001"/>
    <n v="2861.846"/>
    <n v="1981.2779999999998"/>
    <n v="1066.8420000000001"/>
    <n v="423.35"/>
    <n v="169.34"/>
    <x v="109"/>
    <s v="Kentucky, 2011"/>
  </r>
  <r>
    <s v="Taylor County"/>
    <s v="Kentucky"/>
    <n v="2011"/>
    <n v="24400"/>
    <n v="11707"/>
    <n v="12693"/>
    <n v="1464"/>
    <n v="3025.6000000000004"/>
    <n v="3806.3999999999996"/>
    <n v="2659.6000000000004"/>
    <n v="2952.4"/>
    <n v="3538"/>
    <n v="3025.6"/>
    <n v="2171.6"/>
    <n v="1195.5999999999999"/>
    <n v="536.79999999999995"/>
    <x v="109"/>
    <s v="Kentucky, 2011"/>
  </r>
  <r>
    <s v="Todd County"/>
    <s v="Kentucky"/>
    <n v="2011"/>
    <n v="12381"/>
    <n v="6109"/>
    <n v="6272"/>
    <n v="1027.623"/>
    <n v="1820.0070000000001"/>
    <n v="1634.2919999999999"/>
    <n v="1498.1010000000001"/>
    <n v="1572.3870000000002"/>
    <n v="1733.3400000000001"/>
    <n v="1374.2909999999999"/>
    <n v="928.57500000000005"/>
    <n v="619.04999999999995"/>
    <n v="148.572"/>
    <x v="109"/>
    <s v="Kentucky, 2011"/>
  </r>
  <r>
    <s v="Trigg County"/>
    <s v="Kentucky"/>
    <n v="2011"/>
    <n v="14224"/>
    <n v="7056"/>
    <n v="7168"/>
    <n v="796.54399999999998"/>
    <n v="1792.2239999999999"/>
    <n v="1578.864"/>
    <n v="1308.6080000000002"/>
    <n v="1863.3440000000001"/>
    <n v="2076.7039999999997"/>
    <n v="2233.1680000000001"/>
    <n v="1564.6399999999999"/>
    <n v="796.54399999999998"/>
    <n v="227.584"/>
    <x v="109"/>
    <s v="Kentucky, 2011"/>
  </r>
  <r>
    <s v="Trimble County"/>
    <s v="Kentucky"/>
    <n v="2011"/>
    <n v="8845"/>
    <n v="4503"/>
    <n v="4342"/>
    <n v="521.85500000000002"/>
    <n v="1291.3699999999999"/>
    <n v="1043.71"/>
    <n v="1017.175"/>
    <n v="1309.06"/>
    <n v="1344.44"/>
    <n v="1185.23"/>
    <n v="681.06500000000005"/>
    <n v="389.18"/>
    <n v="88.45"/>
    <x v="109"/>
    <s v="Kentucky, 2011"/>
  </r>
  <r>
    <s v="Union County"/>
    <s v="Kentucky"/>
    <n v="2011"/>
    <n v="15045"/>
    <n v="7672"/>
    <n v="7373"/>
    <n v="947.83500000000004"/>
    <n v="1820.4450000000002"/>
    <n v="2933.7750000000001"/>
    <n v="1579.7249999999999"/>
    <n v="1790.355"/>
    <n v="1970.895"/>
    <n v="1850.5349999999999"/>
    <n v="1113.33"/>
    <n v="767.29500000000007"/>
    <n v="270.81"/>
    <x v="109"/>
    <s v="Kentucky, 2011"/>
  </r>
  <r>
    <s v="Warren County"/>
    <s v="Kentucky"/>
    <n v="2011"/>
    <n v="111843"/>
    <n v="54687"/>
    <n v="57156"/>
    <n v="7157.9520000000002"/>
    <n v="13980.375"/>
    <n v="22704.129000000001"/>
    <n v="15546.177"/>
    <n v="13980.375"/>
    <n v="14875.118999999999"/>
    <n v="11631.671999999999"/>
    <n v="6710.58"/>
    <n v="3690.8189999999995"/>
    <n v="1565.8019999999999"/>
    <x v="109"/>
    <s v="Kentucky, 2011"/>
  </r>
  <r>
    <s v="Washington County"/>
    <s v="Kentucky"/>
    <n v="2011"/>
    <n v="11671"/>
    <n v="5830"/>
    <n v="5841"/>
    <n v="653.57600000000002"/>
    <n v="1622.269"/>
    <n v="1610.598"/>
    <n v="1120.4160000000002"/>
    <n v="1645.6109999999999"/>
    <n v="1785.663"/>
    <n v="1388.8490000000002"/>
    <n v="992.03499999999997"/>
    <n v="595.221"/>
    <n v="268.43299999999999"/>
    <x v="109"/>
    <s v="Kentucky, 2011"/>
  </r>
  <r>
    <s v="Wayne County"/>
    <s v="Kentucky"/>
    <n v="2011"/>
    <n v="20807"/>
    <n v="10355"/>
    <n v="10452"/>
    <n v="1165.192"/>
    <n v="2725.7170000000001"/>
    <n v="2496.84"/>
    <n v="2455.2260000000001"/>
    <n v="2767.3310000000001"/>
    <n v="3017.0150000000003"/>
    <n v="2850.5590000000002"/>
    <n v="2018.279"/>
    <n v="1061.1570000000002"/>
    <n v="291.298"/>
    <x v="109"/>
    <s v="Kentucky, 2011"/>
  </r>
  <r>
    <s v="Presque Isle County"/>
    <s v="Michigan"/>
    <n v="2011"/>
    <n v="13697"/>
    <n v="6732"/>
    <n v="6965"/>
    <n v="849.21400000000006"/>
    <n v="1821.701"/>
    <n v="1657.337"/>
    <n v="1698.4279999999999"/>
    <n v="1849.0949999999998"/>
    <n v="1972.3679999999999"/>
    <n v="1808.0039999999999"/>
    <n v="1082.0630000000001"/>
    <n v="725.94100000000003"/>
    <n v="232.84899999999999"/>
    <x v="146"/>
    <s v="Michigan, 2011"/>
  </r>
  <r>
    <s v="Whitley County"/>
    <s v="Kentucky"/>
    <n v="2011"/>
    <n v="35951"/>
    <n v="17312"/>
    <n v="18639"/>
    <n v="2228.962"/>
    <n v="5033.1400000000003"/>
    <n v="5500.5030000000006"/>
    <n v="4098.4139999999998"/>
    <n v="4673.63"/>
    <n v="4889.3360000000002"/>
    <n v="4421.973"/>
    <n v="2983.933"/>
    <n v="1653.7460000000001"/>
    <n v="467.363"/>
    <x v="109"/>
    <s v="Kentucky, 2011"/>
  </r>
  <r>
    <s v="Wolfe County"/>
    <s v="Kentucky"/>
    <n v="2011"/>
    <n v="7333"/>
    <n v="3615"/>
    <n v="3718"/>
    <n v="505.97699999999998"/>
    <n v="967.95600000000002"/>
    <n v="938.62400000000002"/>
    <n v="762.63200000000006"/>
    <n v="909.29199999999992"/>
    <n v="1151.2809999999999"/>
    <n v="982.62200000000007"/>
    <n v="689.30200000000002"/>
    <n v="293.32"/>
    <n v="131.994"/>
    <x v="109"/>
    <s v="Kentucky, 2011"/>
  </r>
  <r>
    <s v="Woodford County"/>
    <s v="Kentucky"/>
    <n v="2011"/>
    <n v="24683"/>
    <n v="11945"/>
    <n v="12738"/>
    <n v="1456.297"/>
    <n v="3430.9369999999999"/>
    <n v="2838.5450000000001"/>
    <n v="2567.0320000000002"/>
    <n v="3381.5709999999999"/>
    <n v="4344.2079999999996"/>
    <n v="3504.9859999999999"/>
    <n v="1801.8589999999999"/>
    <n v="863.90499999999997"/>
    <n v="468.97699999999998"/>
    <x v="109"/>
    <s v="Kentucky, 2011"/>
  </r>
  <r>
    <s v="Acadia Parish"/>
    <s v="Louisiana"/>
    <n v="2011"/>
    <n v="61430"/>
    <n v="29963"/>
    <n v="31467"/>
    <n v="4668.68"/>
    <n v="9275.93"/>
    <n v="8600.2000000000007"/>
    <n v="7678.75"/>
    <n v="7678.75"/>
    <n v="9091.64"/>
    <n v="6695.87"/>
    <n v="4300.1000000000004"/>
    <n v="2702.92"/>
    <n v="798.59"/>
    <x v="147"/>
    <s v="Louisiana, 2011"/>
  </r>
  <r>
    <s v="Allen Parish"/>
    <s v="Louisiana"/>
    <n v="2011"/>
    <n v="25830"/>
    <n v="14680"/>
    <n v="11150"/>
    <n v="1653.12"/>
    <n v="3228.75"/>
    <n v="3022.1099999999997"/>
    <n v="3951.99"/>
    <n v="3951.99"/>
    <n v="3926.16"/>
    <n v="2841.3"/>
    <n v="1859.76"/>
    <n v="1033.1999999999998"/>
    <n v="361.62"/>
    <x v="147"/>
    <s v="Louisiana, 2011"/>
  </r>
  <r>
    <s v="Ascension Parish"/>
    <s v="Louisiana"/>
    <n v="2011"/>
    <n v="105208"/>
    <n v="52028"/>
    <n v="53180"/>
    <n v="8311.4320000000007"/>
    <n v="17043.696"/>
    <n v="13677.04"/>
    <n v="14729.12"/>
    <n v="16517.655999999999"/>
    <n v="15044.744000000001"/>
    <n v="10626.008"/>
    <n v="5681.232"/>
    <n v="2735.4079999999999"/>
    <n v="946.87199999999996"/>
    <x v="147"/>
    <s v="Louisiana, 2011"/>
  </r>
  <r>
    <s v="Assumption Parish"/>
    <s v="Louisiana"/>
    <n v="2011"/>
    <n v="23421"/>
    <n v="11451"/>
    <n v="11970"/>
    <n v="1452.1020000000001"/>
    <n v="3161.835"/>
    <n v="3278.94"/>
    <n v="2810.52"/>
    <n v="3068.1509999999998"/>
    <n v="3606.8339999999998"/>
    <n v="2927.625"/>
    <n v="1733.154"/>
    <n v="1030.5239999999999"/>
    <n v="374.73599999999999"/>
    <x v="147"/>
    <s v="Louisiana, 2011"/>
  </r>
  <r>
    <s v="Avoyelles Parish"/>
    <s v="Louisiana"/>
    <n v="2011"/>
    <n v="41977"/>
    <n v="21039"/>
    <n v="20938"/>
    <n v="2854.4360000000001"/>
    <n v="5582.9409999999998"/>
    <n v="5540.9639999999999"/>
    <n v="5373.0560000000005"/>
    <n v="5582.9410000000007"/>
    <n v="6128.6419999999998"/>
    <n v="5037.24"/>
    <n v="3274.2060000000001"/>
    <n v="1888.9650000000001"/>
    <n v="797.56299999999999"/>
    <x v="147"/>
    <s v="Louisiana, 2011"/>
  </r>
  <r>
    <s v="Beauregard Parish"/>
    <s v="Louisiana"/>
    <n v="2011"/>
    <n v="35328"/>
    <n v="17968"/>
    <n v="17360"/>
    <n v="2437.6320000000001"/>
    <n v="5193.2160000000003"/>
    <n v="4627.9679999999998"/>
    <n v="4733.9520000000002"/>
    <n v="4663.2960000000003"/>
    <n v="4981.2479999999996"/>
    <n v="4239.3600000000006"/>
    <n v="2614.2719999999999"/>
    <n v="1448.4479999999999"/>
    <n v="388.608"/>
    <x v="147"/>
    <s v="Louisiana, 2011"/>
  </r>
  <r>
    <s v="Bienville Parish"/>
    <s v="Louisiana"/>
    <n v="2011"/>
    <n v="14464"/>
    <n v="7002"/>
    <n v="7462"/>
    <n v="824.44799999999998"/>
    <n v="1938.1759999999999"/>
    <n v="1938.1759999999999"/>
    <n v="1446.4"/>
    <n v="1779.0720000000001"/>
    <n v="2111.7439999999997"/>
    <n v="1793.5360000000001"/>
    <n v="1359.616"/>
    <n v="969.08799999999997"/>
    <n v="318.20800000000003"/>
    <x v="147"/>
    <s v="Louisiana, 2011"/>
  </r>
  <r>
    <s v="Bossier Parish"/>
    <s v="Louisiana"/>
    <n v="2011"/>
    <n v="115667"/>
    <n v="56764"/>
    <n v="58903"/>
    <n v="8559.3580000000002"/>
    <n v="16424.714"/>
    <n v="16424.714"/>
    <n v="16887.381999999998"/>
    <n v="15499.378000000001"/>
    <n v="15730.712"/>
    <n v="12260.702000000001"/>
    <n v="7981.0229999999992"/>
    <n v="4626.68"/>
    <n v="1272.337"/>
    <x v="147"/>
    <s v="Louisiana, 2011"/>
  </r>
  <r>
    <s v="Caddo Parish"/>
    <s v="Louisiana"/>
    <n v="2011"/>
    <n v="253924"/>
    <n v="120652"/>
    <n v="133272"/>
    <n v="17774.68"/>
    <n v="34279.74"/>
    <n v="36057.207999999999"/>
    <n v="34787.588000000003"/>
    <n v="30470.880000000001"/>
    <n v="35803.284"/>
    <n v="30470.879999999997"/>
    <n v="17774.68"/>
    <n v="11934.428"/>
    <n v="4570.6319999999996"/>
    <x v="147"/>
    <s v="Louisiana, 2011"/>
  </r>
  <r>
    <s v="Calcasieu Parish"/>
    <s v="Louisiana"/>
    <n v="2011"/>
    <n v="190891"/>
    <n v="92913"/>
    <n v="97978"/>
    <n v="13553.261"/>
    <n v="26533.849000000002"/>
    <n v="27679.195"/>
    <n v="25388.503000000001"/>
    <n v="23479.593000000001"/>
    <n v="27870.085999999999"/>
    <n v="21952.465"/>
    <n v="13362.369999999999"/>
    <n v="8208.3130000000001"/>
    <n v="2481.5830000000001"/>
    <x v="147"/>
    <s v="Louisiana, 2011"/>
  </r>
  <r>
    <s v="Caldwell Parish"/>
    <s v="Louisiana"/>
    <n v="2011"/>
    <n v="10158"/>
    <n v="5230"/>
    <n v="4928"/>
    <n v="548.53200000000004"/>
    <n v="1472.91"/>
    <n v="1310.3820000000001"/>
    <n v="1259.5920000000001"/>
    <n v="1330.6979999999999"/>
    <n v="1422.12"/>
    <n v="1310.3820000000001"/>
    <n v="863.43000000000006"/>
    <n v="467.26800000000003"/>
    <n v="172.68600000000001"/>
    <x v="147"/>
    <s v="Louisiana, 2011"/>
  </r>
  <r>
    <s v="Catahoula Parish"/>
    <s v="Louisiana"/>
    <n v="2011"/>
    <n v="10448"/>
    <n v="5575"/>
    <n v="4873"/>
    <n v="689.56799999999998"/>
    <n v="1316.4479999999999"/>
    <n v="1431.376"/>
    <n v="1358.24"/>
    <n v="1264.2080000000001"/>
    <n v="1556.752"/>
    <n v="1306"/>
    <n v="846.28800000000001"/>
    <n v="543.29600000000005"/>
    <n v="125.376"/>
    <x v="147"/>
    <s v="Louisiana, 2011"/>
  </r>
  <r>
    <s v="Claiborne Parish"/>
    <s v="Louisiana"/>
    <n v="2011"/>
    <n v="17123"/>
    <n v="9372"/>
    <n v="7751"/>
    <n v="907.51900000000001"/>
    <n v="1866.4070000000002"/>
    <n v="2517.0810000000001"/>
    <n v="2020.5140000000001"/>
    <n v="2225.9899999999998"/>
    <n v="2636.942"/>
    <n v="2191.7440000000001"/>
    <n v="1455.4549999999999"/>
    <n v="873.27300000000002"/>
    <n v="410.952"/>
    <x v="147"/>
    <s v="Louisiana, 2011"/>
  </r>
  <r>
    <s v="Concordia Parish"/>
    <s v="Louisiana"/>
    <n v="2011"/>
    <n v="20617"/>
    <n v="10436"/>
    <n v="10181"/>
    <n v="1401.9559999999999"/>
    <n v="2906.9970000000003"/>
    <n v="2721.4440000000004"/>
    <n v="2535.8909999999996"/>
    <n v="2556.5079999999998"/>
    <n v="2989.4650000000001"/>
    <n v="2494.6570000000002"/>
    <n v="1608.126"/>
    <n v="1092.701"/>
    <n v="309.255"/>
    <x v="147"/>
    <s v="Louisiana, 2011"/>
  </r>
  <r>
    <s v="De Soto Parish"/>
    <s v="Louisiana"/>
    <n v="2011"/>
    <n v="26592"/>
    <n v="12744"/>
    <n v="13848"/>
    <n v="1834.848"/>
    <n v="3669.6959999999999"/>
    <n v="3403.7759999999998"/>
    <n v="3031.4879999999998"/>
    <n v="3297.4080000000004"/>
    <n v="4068.576"/>
    <n v="3483.5519999999997"/>
    <n v="2153.9520000000002"/>
    <n v="1223.232"/>
    <n v="372.28800000000001"/>
    <x v="147"/>
    <s v="Louisiana, 2011"/>
  </r>
  <r>
    <s v="East Baton Rouge Parish"/>
    <s v="Louisiana"/>
    <n v="2011"/>
    <n v="437401"/>
    <n v="209615"/>
    <n v="227786"/>
    <n v="29305.866999999998"/>
    <n v="56424.728999999999"/>
    <n v="82668.78899999999"/>
    <n v="63423.145000000004"/>
    <n v="51175.917000000001"/>
    <n v="58174.332999999999"/>
    <n v="48551.510999999999"/>
    <n v="25806.659"/>
    <n v="14434.233"/>
    <n v="6998.4160000000002"/>
    <x v="147"/>
    <s v="Louisiana, 2011"/>
  </r>
  <r>
    <s v="East Carroll Parish"/>
    <s v="Louisiana"/>
    <n v="2011"/>
    <n v="7854"/>
    <n v="3981"/>
    <n v="3873"/>
    <n v="565.48800000000006"/>
    <n v="1311.6179999999999"/>
    <n v="1044.5819999999999"/>
    <n v="1374.4499999999998"/>
    <n v="887.50199999999995"/>
    <n v="1068.144"/>
    <n v="581.19599999999991"/>
    <n v="612.61199999999997"/>
    <n v="267.036"/>
    <n v="149.226"/>
    <x v="147"/>
    <s v="Louisiana, 2011"/>
  </r>
  <r>
    <s v="East Feliciana Parish"/>
    <s v="Louisiana"/>
    <n v="2011"/>
    <n v="20330"/>
    <n v="10904"/>
    <n v="9426"/>
    <n v="1138.48"/>
    <n v="2378.61"/>
    <n v="2703.8900000000003"/>
    <n v="2520.92"/>
    <n v="2663.23"/>
    <n v="3435.77"/>
    <n v="2927.5200000000004"/>
    <n v="1565.41"/>
    <n v="752.21"/>
    <n v="243.96"/>
    <x v="147"/>
    <s v="Louisiana, 2011"/>
  </r>
  <r>
    <s v="Evangeline Parish"/>
    <s v="Louisiana"/>
    <n v="2011"/>
    <n v="34233"/>
    <n v="17433"/>
    <n v="16800"/>
    <n v="2533.2420000000002"/>
    <n v="4998.018"/>
    <n v="5032.2510000000002"/>
    <n v="4107.96"/>
    <n v="4484.5230000000001"/>
    <n v="4792.62"/>
    <n v="3765.63"/>
    <n v="2601.7080000000001"/>
    <n v="1437.7860000000001"/>
    <n v="479.262"/>
    <x v="147"/>
    <s v="Louisiana, 2011"/>
  </r>
  <r>
    <s v="Franklin Parish"/>
    <s v="Louisiana"/>
    <n v="2011"/>
    <n v="20752"/>
    <n v="10096"/>
    <n v="10656"/>
    <n v="1535.6479999999999"/>
    <n v="2905.2799999999997"/>
    <n v="2573.248"/>
    <n v="2573.248"/>
    <n v="2303.4719999999998"/>
    <n v="2967.5360000000001"/>
    <n v="2510.9920000000002"/>
    <n v="1826.1759999999999"/>
    <n v="1058.3519999999999"/>
    <n v="498.048"/>
    <x v="147"/>
    <s v="Louisiana, 2011"/>
  </r>
  <r>
    <s v="Grant Parish"/>
    <s v="Louisiana"/>
    <n v="2011"/>
    <n v="21892"/>
    <n v="12072"/>
    <n v="9820"/>
    <n v="1422.98"/>
    <n v="2802.1759999999999"/>
    <n v="2824.0680000000002"/>
    <n v="3240.0159999999996"/>
    <n v="3283.8"/>
    <n v="3283.8"/>
    <n v="2408.12"/>
    <n v="1532.44"/>
    <n v="744.32799999999997"/>
    <n v="328.38"/>
    <x v="147"/>
    <s v="Louisiana, 2011"/>
  </r>
  <r>
    <s v="Iberia Parish"/>
    <s v="Louisiana"/>
    <n v="2011"/>
    <n v="73407"/>
    <n v="35804"/>
    <n v="37603"/>
    <n v="5652.3389999999999"/>
    <n v="11157.864"/>
    <n v="10350.387000000001"/>
    <n v="9175.875"/>
    <n v="9102.4680000000008"/>
    <n v="11084.457"/>
    <n v="8001.3630000000003"/>
    <n v="4991.6759999999995"/>
    <n v="2862.873"/>
    <n v="1101.105"/>
    <x v="147"/>
    <s v="Louisiana, 2011"/>
  </r>
  <r>
    <s v="Iberville Parish"/>
    <s v="Louisiana"/>
    <n v="2011"/>
    <n v="33455"/>
    <n v="17031"/>
    <n v="16424"/>
    <n v="2074.21"/>
    <n v="4148.42"/>
    <n v="4784.0650000000005"/>
    <n v="4683.7"/>
    <n v="4650.2449999999999"/>
    <n v="5319.3450000000003"/>
    <n v="3947.69"/>
    <n v="2241.4849999999997"/>
    <n v="1271.29"/>
    <n v="334.55"/>
    <x v="147"/>
    <s v="Louisiana, 2011"/>
  </r>
  <r>
    <s v="Jackson Parish"/>
    <s v="Louisiana"/>
    <n v="2011"/>
    <n v="16151"/>
    <n v="8081"/>
    <n v="8070"/>
    <n v="1065.9659999999999"/>
    <n v="2067.328"/>
    <n v="2067.328"/>
    <n v="2131.9319999999998"/>
    <n v="1970.422"/>
    <n v="2115.7809999999999"/>
    <n v="2083.4789999999998"/>
    <n v="1518.194"/>
    <n v="888.30499999999995"/>
    <n v="242.26499999999999"/>
    <x v="147"/>
    <s v="Louisiana, 2011"/>
  </r>
  <r>
    <s v="Jefferson Parish"/>
    <s v="Louisiana"/>
    <n v="2011"/>
    <n v="432310"/>
    <n v="209567"/>
    <n v="222743"/>
    <n v="28100.15"/>
    <n v="52309.51"/>
    <n v="57064.92"/>
    <n v="59658.78"/>
    <n v="55767.990000000005"/>
    <n v="66143.429999999993"/>
    <n v="54903.369999999995"/>
    <n v="30694.01"/>
    <n v="19886.260000000002"/>
    <n v="7781.58"/>
    <x v="147"/>
    <s v="Louisiana, 2011"/>
  </r>
  <r>
    <s v="Jefferson Davis Parish"/>
    <s v="Louisiana"/>
    <n v="2011"/>
    <n v="31545"/>
    <n v="15250"/>
    <n v="16295"/>
    <n v="2334.33"/>
    <n v="4668.66"/>
    <n v="4163.9400000000005"/>
    <n v="3848.49"/>
    <n v="3848.49"/>
    <n v="4605.57"/>
    <n v="3596.13"/>
    <n v="2397.42"/>
    <n v="1608.7950000000001"/>
    <n v="473.17500000000001"/>
    <x v="147"/>
    <s v="Louisiana, 2011"/>
  </r>
  <r>
    <s v="Lafayette Parish"/>
    <s v="Louisiana"/>
    <n v="2011"/>
    <n v="218586"/>
    <n v="106585"/>
    <n v="112001"/>
    <n v="15519.606"/>
    <n v="29509.11"/>
    <n v="35629.517999999996"/>
    <n v="33225.072"/>
    <n v="28197.593999999997"/>
    <n v="31476.383999999998"/>
    <n v="22732.944000000003"/>
    <n v="12240.816000000001"/>
    <n v="7431.9240000000009"/>
    <n v="2841.6179999999999"/>
    <x v="147"/>
    <s v="Louisiana, 2011"/>
  </r>
  <r>
    <s v="Lafourche Parish"/>
    <s v="Louisiana"/>
    <n v="2011"/>
    <n v="95895"/>
    <n v="47108"/>
    <n v="48787"/>
    <n v="6712.65"/>
    <n v="12754.035"/>
    <n v="14384.25"/>
    <n v="12562.244999999999"/>
    <n v="12754.035"/>
    <n v="14480.145"/>
    <n v="10548.45"/>
    <n v="6712.65"/>
    <n v="3931.6949999999997"/>
    <n v="1246.635"/>
    <x v="147"/>
    <s v="Louisiana, 2011"/>
  </r>
  <r>
    <s v="La Salle Parish"/>
    <s v="Louisiana"/>
    <n v="2011"/>
    <n v="14777"/>
    <n v="7496"/>
    <n v="7281"/>
    <n v="960.505"/>
    <n v="1965.3410000000001"/>
    <n v="1906.2329999999999"/>
    <n v="2054.0030000000002"/>
    <n v="1906.2329999999999"/>
    <n v="2054.0029999999997"/>
    <n v="1802.7939999999999"/>
    <n v="1182.1600000000001"/>
    <n v="724.07299999999998"/>
    <n v="206.87799999999999"/>
    <x v="147"/>
    <s v="Louisiana, 2011"/>
  </r>
  <r>
    <s v="Lincoln Parish"/>
    <s v="Louisiana"/>
    <n v="2011"/>
    <n v="46198"/>
    <n v="22301"/>
    <n v="23897"/>
    <n v="2725.6819999999998"/>
    <n v="5081.7800000000007"/>
    <n v="13628.41"/>
    <n v="5774.75"/>
    <n v="4296.4140000000007"/>
    <n v="5127.9780000000001"/>
    <n v="4342.6120000000001"/>
    <n v="2725.6819999999998"/>
    <n v="1709.326"/>
    <n v="785.36599999999999"/>
    <x v="147"/>
    <s v="Louisiana, 2011"/>
  </r>
  <r>
    <s v="Livingston Parish"/>
    <s v="Louisiana"/>
    <n v="2011"/>
    <n v="125732"/>
    <n v="62288"/>
    <n v="63444"/>
    <n v="9681.3639999999996"/>
    <n v="19488.46"/>
    <n v="16596.624"/>
    <n v="17979.675999999999"/>
    <n v="18859.8"/>
    <n v="17476.748"/>
    <n v="13453.324000000001"/>
    <n v="7669.652"/>
    <n v="3520.4960000000001"/>
    <n v="1257.32"/>
    <x v="147"/>
    <s v="Louisiana, 2011"/>
  </r>
  <r>
    <s v="Greensville County"/>
    <s v="Virginia"/>
    <n v="2011"/>
    <n v="12181"/>
    <n v="6383"/>
    <n v="5798"/>
    <n v="840.48900000000003"/>
    <n v="1644.4349999999999"/>
    <n v="1851.5119999999999"/>
    <n v="1827.15"/>
    <n v="1668.797"/>
    <n v="1571.3490000000002"/>
    <n v="1376.453"/>
    <n v="755.22199999999998"/>
    <n v="462.87800000000004"/>
    <n v="194.89599999999999"/>
    <x v="119"/>
    <s v="Virginia, 2011"/>
  </r>
  <r>
    <s v="Morehouse Parish"/>
    <s v="Louisiana"/>
    <n v="2011"/>
    <n v="28097"/>
    <n v="13437"/>
    <n v="14660"/>
    <n v="1966.79"/>
    <n v="3849.2890000000002"/>
    <n v="3568.319"/>
    <n v="3371.64"/>
    <n v="3315.4459999999999"/>
    <n v="4102.1620000000003"/>
    <n v="3568.3190000000004"/>
    <n v="2191.5659999999998"/>
    <n v="1545.335"/>
    <n v="590.03700000000003"/>
    <x v="147"/>
    <s v="Louisiana, 2011"/>
  </r>
  <r>
    <s v="Natchitoches Parish"/>
    <s v="Louisiana"/>
    <n v="2011"/>
    <n v="39364"/>
    <n v="18760"/>
    <n v="20604"/>
    <n v="2676.752"/>
    <n v="5353.5039999999999"/>
    <n v="7833.4359999999997"/>
    <n v="4723.68"/>
    <n v="4251.3119999999999"/>
    <n v="4802.4080000000004"/>
    <n v="4448.1319999999996"/>
    <n v="2873.5720000000001"/>
    <n v="1692.652"/>
    <n v="629.82399999999996"/>
    <x v="147"/>
    <s v="Louisiana, 2011"/>
  </r>
  <r>
    <s v="Orleans Parish"/>
    <s v="Louisiana"/>
    <n v="2011"/>
    <n v="321409"/>
    <n v="155741"/>
    <n v="165668"/>
    <n v="20570.175999999999"/>
    <n v="36640.625999999997"/>
    <n v="52068.258000000002"/>
    <n v="50461.213000000003"/>
    <n v="40497.534"/>
    <n v="46925.714"/>
    <n v="38569.08"/>
    <n v="19605.949000000001"/>
    <n v="11249.315000000001"/>
    <n v="4821.1350000000002"/>
    <x v="147"/>
    <s v="Louisiana, 2011"/>
  </r>
  <r>
    <s v="Ouachita Parish"/>
    <s v="Louisiana"/>
    <n v="2011"/>
    <n v="152970"/>
    <n v="73128"/>
    <n v="79842"/>
    <n v="11166.81"/>
    <n v="22027.68"/>
    <n v="23863.32"/>
    <n v="20956.89"/>
    <n v="18968.28"/>
    <n v="20650.949999999997"/>
    <n v="16673.73"/>
    <n v="9943.0499999999993"/>
    <n v="6577.71"/>
    <n v="2294.5500000000002"/>
    <x v="147"/>
    <s v="Louisiana, 2011"/>
  </r>
  <r>
    <s v="Plaquemines Parish"/>
    <s v="Louisiana"/>
    <n v="2011"/>
    <n v="22976"/>
    <n v="11538"/>
    <n v="11438"/>
    <n v="1700.2239999999999"/>
    <n v="3538.3040000000001"/>
    <n v="3216.6400000000003"/>
    <n v="2849.0240000000003"/>
    <n v="3216.6400000000003"/>
    <n v="3515.328"/>
    <n v="2527.3599999999997"/>
    <n v="1332.6079999999999"/>
    <n v="850.11199999999997"/>
    <n v="275.71199999999999"/>
    <x v="147"/>
    <s v="Louisiana, 2011"/>
  </r>
  <r>
    <s v="Pointe Coupee Parish"/>
    <s v="Louisiana"/>
    <n v="2011"/>
    <n v="22830"/>
    <n v="11094"/>
    <n v="11736"/>
    <n v="1438.29"/>
    <n v="3150.54"/>
    <n v="2739.6"/>
    <n v="2579.79"/>
    <n v="2625.45"/>
    <n v="3584.3100000000004"/>
    <n v="3173.37"/>
    <n v="2054.6999999999998"/>
    <n v="1027.3499999999999"/>
    <n v="456.6"/>
    <x v="147"/>
    <s v="Louisiana, 2011"/>
  </r>
  <r>
    <s v="Rapides Parish"/>
    <s v="Louisiana"/>
    <n v="2011"/>
    <n v="131254"/>
    <n v="63281"/>
    <n v="67973"/>
    <n v="9187.7800000000007"/>
    <n v="18900.576000000001"/>
    <n v="17850.544000000002"/>
    <n v="16800.511999999999"/>
    <n v="16275.495999999999"/>
    <n v="19031.830000000002"/>
    <n v="15356.718000000001"/>
    <n v="9844.0499999999993"/>
    <n v="5906.43"/>
    <n v="1968.81"/>
    <x v="147"/>
    <s v="Louisiana, 2011"/>
  </r>
  <r>
    <s v="Red River Parish"/>
    <s v="Louisiana"/>
    <n v="2011"/>
    <n v="9098"/>
    <n v="4349"/>
    <n v="4749"/>
    <n v="673.25199999999995"/>
    <n v="1273.72"/>
    <n v="1246.4259999999999"/>
    <n v="1018.976"/>
    <n v="1128.152"/>
    <n v="1319.21"/>
    <n v="1109.9559999999999"/>
    <n v="764.23199999999997"/>
    <n v="418.50799999999998"/>
    <n v="145.56800000000001"/>
    <x v="147"/>
    <s v="Louisiana, 2011"/>
  </r>
  <r>
    <s v="Richland Parish"/>
    <s v="Louisiana"/>
    <n v="2011"/>
    <n v="20748"/>
    <n v="9937"/>
    <n v="10811"/>
    <n v="1452.36"/>
    <n v="2987.712"/>
    <n v="2676.4920000000002"/>
    <n v="2531.2559999999999"/>
    <n v="2614.248"/>
    <n v="3070.7040000000002"/>
    <n v="2448.2640000000001"/>
    <n v="1535.3519999999999"/>
    <n v="1037.4000000000001"/>
    <n v="373.464"/>
    <x v="147"/>
    <s v="Louisiana, 2011"/>
  </r>
  <r>
    <s v="Sabine Parish"/>
    <s v="Louisiana"/>
    <n v="2011"/>
    <n v="24236"/>
    <n v="12029"/>
    <n v="12207"/>
    <n v="1696.52"/>
    <n v="3247.6239999999998"/>
    <n v="3077.9719999999998"/>
    <n v="2641.7240000000002"/>
    <n v="2884.0839999999998"/>
    <n v="3320.3319999999999"/>
    <n v="3247.6239999999998"/>
    <n v="2447.8360000000002"/>
    <n v="1332.98"/>
    <n v="363.54"/>
    <x v="147"/>
    <s v="Louisiana, 2011"/>
  </r>
  <r>
    <s v="St. Bernard Parish"/>
    <s v="Louisiana"/>
    <n v="2011"/>
    <n v="32347"/>
    <n v="16412"/>
    <n v="15935"/>
    <n v="2458.3719999999998"/>
    <n v="4269.8040000000001"/>
    <n v="4981.4380000000001"/>
    <n v="4949.0910000000003"/>
    <n v="4140.4160000000002"/>
    <n v="4981.4380000000001"/>
    <n v="3428.7820000000002"/>
    <n v="1746.7380000000001"/>
    <n v="1132.145"/>
    <n v="323.47000000000003"/>
    <x v="147"/>
    <s v="Louisiana, 2011"/>
  </r>
  <r>
    <s v="St. Charles Parish"/>
    <s v="Louisiana"/>
    <n v="2011"/>
    <n v="52662"/>
    <n v="25809"/>
    <n v="26853"/>
    <n v="3633.6779999999999"/>
    <n v="8004.6239999999998"/>
    <n v="7530.6660000000002"/>
    <n v="6214.116"/>
    <n v="7530.6660000000002"/>
    <n v="8689.23"/>
    <n v="5792.82"/>
    <n v="3054.3960000000002"/>
    <n v="1421.874"/>
    <n v="789.93"/>
    <x v="147"/>
    <s v="Louisiana, 2011"/>
  </r>
  <r>
    <s v="St. Helena Parish"/>
    <s v="Louisiana"/>
    <n v="2011"/>
    <n v="11097"/>
    <n v="5318"/>
    <n v="5779"/>
    <n v="810.08100000000002"/>
    <n v="1498.0949999999998"/>
    <n v="1553.58"/>
    <n v="1220.67"/>
    <n v="1353.8339999999998"/>
    <n v="1609.0650000000001"/>
    <n v="1498.095"/>
    <n v="876.66300000000001"/>
    <n v="454.97699999999998"/>
    <n v="188.649"/>
    <x v="147"/>
    <s v="Louisiana, 2011"/>
  </r>
  <r>
    <s v="St. James Parish"/>
    <s v="Louisiana"/>
    <n v="2011"/>
    <n v="22064"/>
    <n v="10775"/>
    <n v="11289"/>
    <n v="1478.288"/>
    <n v="3133.0879999999997"/>
    <n v="3177.2160000000003"/>
    <n v="2581.4879999999998"/>
    <n v="2713.8720000000003"/>
    <n v="3464.0479999999998"/>
    <n v="2713.8720000000003"/>
    <n v="1632.7359999999999"/>
    <n v="970.81600000000003"/>
    <n v="198.57599999999999"/>
    <x v="147"/>
    <s v="Louisiana, 2011"/>
  </r>
  <r>
    <s v="St. John the Baptist Parish"/>
    <s v="Louisiana"/>
    <n v="2011"/>
    <n v="46310"/>
    <n v="22574"/>
    <n v="23736"/>
    <n v="3380.63"/>
    <n v="6992.8099999999995"/>
    <n v="6900.1900000000005"/>
    <n v="5881.37"/>
    <n v="6390.78"/>
    <n v="6900.1900000000005"/>
    <n v="5279.34"/>
    <n v="2685.98"/>
    <n v="1389.3"/>
    <n v="463.1"/>
    <x v="147"/>
    <s v="Louisiana, 2011"/>
  </r>
  <r>
    <s v="St. Landry Parish"/>
    <s v="Louisiana"/>
    <n v="2011"/>
    <n v="84003"/>
    <n v="40217"/>
    <n v="43786"/>
    <n v="6468.2309999999998"/>
    <n v="12684.453000000001"/>
    <n v="11424.407999999999"/>
    <n v="9912.3539999999994"/>
    <n v="9996.357"/>
    <n v="12180.434999999999"/>
    <n v="9828.3509999999987"/>
    <n v="6300.2250000000004"/>
    <n v="3780.1350000000002"/>
    <n v="1428.0509999999999"/>
    <x v="147"/>
    <s v="Louisiana, 2011"/>
  </r>
  <r>
    <s v="St. Martin Parish"/>
    <s v="Louisiana"/>
    <n v="2011"/>
    <n v="52105"/>
    <n v="25597"/>
    <n v="26508"/>
    <n v="3907.875"/>
    <n v="7607.33"/>
    <n v="7190.49"/>
    <n v="6669.4400000000005"/>
    <n v="6877.86"/>
    <n v="8024.17"/>
    <n v="5887.8649999999998"/>
    <n v="3491.0349999999999"/>
    <n v="1927.8849999999998"/>
    <n v="468.94499999999999"/>
    <x v="147"/>
    <s v="Louisiana, 2011"/>
  </r>
  <r>
    <s v="St. Mary Parish"/>
    <s v="Louisiana"/>
    <n v="2011"/>
    <n v="54360"/>
    <n v="26809"/>
    <n v="27551"/>
    <n v="3805.2"/>
    <n v="7610.4"/>
    <n v="7610.4"/>
    <n v="6903.7199999999993"/>
    <n v="6849.3600000000006"/>
    <n v="8371.4399999999987"/>
    <n v="6197.04"/>
    <n v="4022.64"/>
    <n v="2174.4"/>
    <n v="815.4"/>
    <x v="147"/>
    <s v="Louisiana, 2011"/>
  </r>
  <r>
    <s v="St. Tammany Parish"/>
    <s v="Louisiana"/>
    <n v="2011"/>
    <n v="231629"/>
    <n v="112838"/>
    <n v="118791"/>
    <n v="15055.885"/>
    <n v="34049.463000000003"/>
    <n v="27795.48"/>
    <n v="26637.334999999999"/>
    <n v="32428.06"/>
    <n v="37060.639999999999"/>
    <n v="29880.141000000003"/>
    <n v="16445.659"/>
    <n v="9496.7890000000007"/>
    <n v="3011.1770000000001"/>
    <x v="147"/>
    <s v="Louisiana, 2011"/>
  </r>
  <r>
    <s v="Tangipahoa Parish"/>
    <s v="Louisiana"/>
    <n v="2011"/>
    <n v="119891"/>
    <n v="58196"/>
    <n v="61695"/>
    <n v="8512.2610000000004"/>
    <n v="16544.957999999999"/>
    <n v="20621.252"/>
    <n v="16425.066999999999"/>
    <n v="14027.246999999999"/>
    <n v="16664.849000000002"/>
    <n v="13667.574000000001"/>
    <n v="7792.915"/>
    <n v="4316.076"/>
    <n v="1438.692"/>
    <x v="147"/>
    <s v="Louisiana, 2011"/>
  </r>
  <r>
    <s v="Tensas Parish"/>
    <s v="Louisiana"/>
    <n v="2011"/>
    <n v="5299"/>
    <n v="2507"/>
    <n v="2792"/>
    <n v="328.53800000000001"/>
    <n v="778.95299999999997"/>
    <n v="540.49800000000005"/>
    <n v="641.17900000000009"/>
    <n v="545.79700000000003"/>
    <n v="778.95299999999997"/>
    <n v="794.85"/>
    <n v="498.10599999999999"/>
    <n v="307.34199999999998"/>
    <n v="90.082999999999998"/>
    <x v="147"/>
    <s v="Louisiana, 2011"/>
  </r>
  <r>
    <s v="Terrebonne Parish"/>
    <s v="Louisiana"/>
    <n v="2011"/>
    <n v="111518"/>
    <n v="55126"/>
    <n v="56392"/>
    <n v="8252.3320000000003"/>
    <n v="15947.074000000001"/>
    <n v="16504.664000000001"/>
    <n v="15054.93"/>
    <n v="15054.93"/>
    <n v="16170.11"/>
    <n v="12043.944"/>
    <n v="7248.67"/>
    <n v="3791.6120000000001"/>
    <n v="1338.2159999999999"/>
    <x v="147"/>
    <s v="Louisiana, 2011"/>
  </r>
  <r>
    <s v="Union Parish"/>
    <s v="Louisiana"/>
    <n v="2011"/>
    <n v="22715"/>
    <n v="11164"/>
    <n v="11551"/>
    <n v="1431.0450000000001"/>
    <n v="2930.2350000000001"/>
    <n v="2862.09"/>
    <n v="2612.2249999999999"/>
    <n v="2657.6549999999997"/>
    <n v="3407.25"/>
    <n v="3089.24"/>
    <n v="2112.4949999999999"/>
    <n v="1249.325"/>
    <n v="318.01"/>
    <x v="147"/>
    <s v="Louisiana, 2011"/>
  </r>
  <r>
    <s v="Vermilion Parish"/>
    <s v="Louisiana"/>
    <n v="2011"/>
    <n v="57660"/>
    <n v="28150"/>
    <n v="29510"/>
    <n v="4209.18"/>
    <n v="8649"/>
    <n v="7553.46"/>
    <n v="7149.84"/>
    <n v="7784.1"/>
    <n v="8591.34"/>
    <n v="6284.9400000000005"/>
    <n v="4151.5200000000004"/>
    <n v="2537.04"/>
    <n v="807.24"/>
    <x v="147"/>
    <s v="Louisiana, 2011"/>
  </r>
  <r>
    <s v="Vernon Parish"/>
    <s v="Louisiana"/>
    <n v="2011"/>
    <n v="50706"/>
    <n v="25851"/>
    <n v="24855"/>
    <n v="4563.54"/>
    <n v="7453.7819999999992"/>
    <n v="8822.844000000001"/>
    <n v="8315.7839999999997"/>
    <n v="6541.0740000000005"/>
    <n v="5577.66"/>
    <n v="4715.6579999999994"/>
    <n v="2940.9480000000003"/>
    <n v="1419.768"/>
    <n v="456.35399999999998"/>
    <x v="147"/>
    <s v="Louisiana, 2011"/>
  </r>
  <r>
    <s v="Washington Parish"/>
    <s v="Louisiana"/>
    <n v="2011"/>
    <n v="46969"/>
    <n v="23313"/>
    <n v="23656"/>
    <n v="3099.9540000000002"/>
    <n v="6622.6289999999999"/>
    <n v="5871.125"/>
    <n v="5683.2489999999998"/>
    <n v="5777.1869999999999"/>
    <n v="7045.35"/>
    <n v="6105.97"/>
    <n v="3757.52"/>
    <n v="2113.605"/>
    <n v="845.44200000000001"/>
    <x v="147"/>
    <s v="Louisiana, 2011"/>
  </r>
  <r>
    <s v="Webster Parish"/>
    <s v="Louisiana"/>
    <n v="2011"/>
    <n v="41235"/>
    <n v="20015"/>
    <n v="21220"/>
    <n v="2680.2750000000001"/>
    <n v="5401.7849999999999"/>
    <n v="5319.3150000000005"/>
    <n v="4783.26"/>
    <n v="4948.2"/>
    <n v="6061.5450000000001"/>
    <n v="5278.08"/>
    <n v="3752.3850000000002"/>
    <n v="2020.5149999999999"/>
    <n v="1113.345"/>
    <x v="147"/>
    <s v="Louisiana, 2011"/>
  </r>
  <r>
    <s v="West Baton Rouge Parish"/>
    <s v="Louisiana"/>
    <n v="2011"/>
    <n v="23570"/>
    <n v="11561"/>
    <n v="12009"/>
    <n v="1649.9"/>
    <n v="3205.52"/>
    <n v="3488.3599999999997"/>
    <n v="3205.52"/>
    <n v="3158.38"/>
    <n v="3629.7799999999997"/>
    <n v="2663.41"/>
    <n v="1484.9099999999999"/>
    <n v="824.95"/>
    <n v="235.7"/>
    <x v="147"/>
    <s v="Louisiana, 2011"/>
  </r>
  <r>
    <s v="West Carroll Parish"/>
    <s v="Louisiana"/>
    <n v="2011"/>
    <n v="11635"/>
    <n v="5870"/>
    <n v="5765"/>
    <n v="733.005"/>
    <n v="1582.3600000000001"/>
    <n v="1512.55"/>
    <n v="1396.2"/>
    <n v="1361.2950000000001"/>
    <n v="1640.5349999999999"/>
    <n v="1442.7399999999998"/>
    <n v="1058.7849999999999"/>
    <n v="686.46500000000003"/>
    <n v="209.43"/>
    <x v="147"/>
    <s v="Louisiana, 2011"/>
  </r>
  <r>
    <s v="West Feliciana Parish"/>
    <s v="Louisiana"/>
    <n v="2011"/>
    <n v="15631"/>
    <n v="10255"/>
    <n v="5376"/>
    <n v="640.87099999999998"/>
    <n v="1578.731"/>
    <n v="1688.1480000000001"/>
    <n v="2078.9229999999998"/>
    <n v="2844.8419999999996"/>
    <n v="3126.2"/>
    <n v="2157.078"/>
    <n v="922.22900000000004"/>
    <n v="468.93"/>
    <n v="140.679"/>
    <x v="147"/>
    <s v="Louisiana, 2011"/>
  </r>
  <r>
    <s v="Winn Parish"/>
    <s v="Louisiana"/>
    <n v="2011"/>
    <n v="15348"/>
    <n v="8227"/>
    <n v="7121"/>
    <n v="936.22799999999995"/>
    <n v="1964.5439999999999"/>
    <n v="1857.1079999999999"/>
    <n v="2194.7640000000001"/>
    <n v="1995.2399999999998"/>
    <n v="2271.5039999999999"/>
    <n v="1964.5439999999999"/>
    <n v="1197.144"/>
    <n v="690.66000000000008"/>
    <n v="291.61200000000002"/>
    <x v="147"/>
    <s v="Louisiana, 2011"/>
  </r>
  <r>
    <s v="Androscoggin County"/>
    <s v="Maine"/>
    <n v="2011"/>
    <n v="107785"/>
    <n v="52871"/>
    <n v="54914"/>
    <n v="6790.4549999999999"/>
    <n v="13149.77"/>
    <n v="14335.404999999999"/>
    <n v="12934.2"/>
    <n v="14982.115"/>
    <n v="16814.46"/>
    <n v="13473.125"/>
    <n v="7652.7350000000006"/>
    <n v="5281.4650000000001"/>
    <n v="2047.915"/>
    <x v="129"/>
    <s v="Maine, 2011"/>
  </r>
  <r>
    <s v="Aroostook County"/>
    <s v="Maine"/>
    <n v="2011"/>
    <n v="72143"/>
    <n v="35499"/>
    <n v="36644"/>
    <n v="3535.0070000000001"/>
    <n v="8152.1589999999997"/>
    <n v="8801.4459999999999"/>
    <n v="6997.8710000000001"/>
    <n v="8945.732"/>
    <n v="11542.880000000001"/>
    <n v="10749.307000000001"/>
    <n v="7142.1570000000002"/>
    <n v="4905.7240000000002"/>
    <n v="1515.0029999999999"/>
    <x v="129"/>
    <s v="Maine, 2011"/>
  </r>
  <r>
    <s v="Cumberland County"/>
    <s v="Maine"/>
    <n v="2011"/>
    <n v="281044"/>
    <n v="136735"/>
    <n v="144309"/>
    <n v="14614.288"/>
    <n v="33725.279999999999"/>
    <n v="36535.72"/>
    <n v="33725.279999999999"/>
    <n v="40189.292000000001"/>
    <n v="45810.171999999999"/>
    <n v="36816.763999999996"/>
    <n v="20235.167999999998"/>
    <n v="13490.112000000001"/>
    <n v="6182.9679999999998"/>
    <x v="129"/>
    <s v="Maine, 2011"/>
  </r>
  <r>
    <s v="Franklin County"/>
    <s v="Maine"/>
    <n v="2011"/>
    <n v="30697"/>
    <n v="15093"/>
    <n v="15604"/>
    <n v="1504.153"/>
    <n v="3499.4579999999996"/>
    <n v="4727.3379999999997"/>
    <n v="2916.2150000000001"/>
    <n v="3591.549"/>
    <n v="5034.308"/>
    <n v="4451.0650000000005"/>
    <n v="2824.1239999999998"/>
    <n v="1596.2440000000001"/>
    <n v="552.54600000000005"/>
    <x v="129"/>
    <s v="Maine, 2011"/>
  </r>
  <r>
    <s v="Kennebec County"/>
    <s v="Maine"/>
    <n v="2011"/>
    <n v="122008"/>
    <n v="59364"/>
    <n v="62644"/>
    <n v="6222.4080000000004"/>
    <n v="14518.952000000001"/>
    <n v="15861.04"/>
    <n v="13054.856"/>
    <n v="16349.072"/>
    <n v="20375.336000000003"/>
    <n v="17203.128000000001"/>
    <n v="9638.6320000000014"/>
    <n v="6222.4080000000004"/>
    <n v="2684.1759999999999"/>
    <x v="129"/>
    <s v="Maine, 2011"/>
  </r>
  <r>
    <s v="Knox County"/>
    <s v="Maine"/>
    <n v="2011"/>
    <n v="39972"/>
    <n v="19939"/>
    <n v="20033"/>
    <n v="1878.684"/>
    <n v="4396.92"/>
    <n v="4157.0879999999997"/>
    <n v="3917.2559999999999"/>
    <n v="5036.4719999999998"/>
    <n v="6635.3519999999999"/>
    <n v="6355.5479999999998"/>
    <n v="3957.2280000000001"/>
    <n v="2598.1800000000003"/>
    <n v="1039.2719999999999"/>
    <x v="129"/>
    <s v="Maine, 2011"/>
  </r>
  <r>
    <s v="Oxford County"/>
    <s v="Maine"/>
    <n v="2011"/>
    <n v="57892"/>
    <n v="28794"/>
    <n v="29098"/>
    <n v="3068.2759999999998"/>
    <n v="6831.2560000000003"/>
    <n v="6715.4719999999998"/>
    <n v="5789.2000000000007"/>
    <n v="7352.2839999999997"/>
    <n v="10131.1"/>
    <n v="8336.4480000000003"/>
    <n v="5210.2800000000007"/>
    <n v="3010.384"/>
    <n v="1447.3"/>
    <x v="129"/>
    <s v="Maine, 2011"/>
  </r>
  <r>
    <s v="Penobscot County"/>
    <s v="Maine"/>
    <n v="2011"/>
    <n v="153400"/>
    <n v="75532"/>
    <n v="77868"/>
    <n v="7976.8"/>
    <n v="17027.400000000001"/>
    <n v="25617.800000000003"/>
    <n v="17641"/>
    <n v="19635.2"/>
    <n v="24083.800000000003"/>
    <n v="19635.2"/>
    <n v="11505"/>
    <n v="7670"/>
    <n v="2761.2"/>
    <x v="129"/>
    <s v="Maine, 2011"/>
  </r>
  <r>
    <s v="Piscataquis County"/>
    <s v="Maine"/>
    <n v="2011"/>
    <n v="17518"/>
    <n v="8644"/>
    <n v="8874"/>
    <n v="753.274"/>
    <n v="1926.98"/>
    <n v="1716.7639999999999"/>
    <n v="1453.9940000000001"/>
    <n v="2137.1959999999999"/>
    <n v="3048.1320000000001"/>
    <n v="2978.06"/>
    <n v="1926.98"/>
    <n v="1103.634"/>
    <n v="472.98599999999999"/>
    <x v="129"/>
    <s v="Maine, 2011"/>
  </r>
  <r>
    <s v="Sagadahoc County"/>
    <s v="Maine"/>
    <n v="2011"/>
    <n v="35546"/>
    <n v="17213"/>
    <n v="18333"/>
    <n v="1955.03"/>
    <n v="4301.0660000000007"/>
    <n v="3767.8760000000002"/>
    <n v="3803.422"/>
    <n v="4798.71"/>
    <n v="6149.4580000000005"/>
    <n v="5189.7160000000003"/>
    <n v="3163.5940000000001"/>
    <n v="1670.6619999999998"/>
    <n v="746.46600000000001"/>
    <x v="129"/>
    <s v="Maine, 2011"/>
  </r>
  <r>
    <s v="Somerset County"/>
    <s v="Maine"/>
    <n v="2011"/>
    <n v="52228"/>
    <n v="25808"/>
    <n v="26420"/>
    <n v="2715.8560000000002"/>
    <n v="6319.5879999999997"/>
    <n v="5797.308"/>
    <n v="5431.7120000000004"/>
    <n v="7259.692"/>
    <n v="8617.619999999999"/>
    <n v="7677.5159999999996"/>
    <n v="4700.5200000000004"/>
    <n v="2663.6280000000002"/>
    <n v="1096.788"/>
    <x v="129"/>
    <s v="Maine, 2011"/>
  </r>
  <r>
    <s v="Waldo County"/>
    <s v="Maine"/>
    <n v="2011"/>
    <n v="38737"/>
    <n v="18953"/>
    <n v="19784"/>
    <n v="2130.5349999999999"/>
    <n v="4532.2289999999994"/>
    <n v="4532.2289999999994"/>
    <n v="4028.6480000000001"/>
    <n v="4842.125"/>
    <n v="6275.3940000000002"/>
    <n v="6197.92"/>
    <n v="3447.5929999999998"/>
    <n v="2130.5349999999999"/>
    <n v="581.05499999999995"/>
    <x v="129"/>
    <s v="Maine, 2011"/>
  </r>
  <r>
    <s v="Washington County"/>
    <s v="Maine"/>
    <n v="2011"/>
    <n v="33015"/>
    <n v="16227"/>
    <n v="16788"/>
    <n v="1683.7650000000001"/>
    <n v="3664.665"/>
    <n v="3796.7249999999999"/>
    <n v="3202.4549999999999"/>
    <n v="3961.8"/>
    <n v="5183.3549999999996"/>
    <n v="5216.3700000000008"/>
    <n v="3400.5450000000001"/>
    <n v="2145.9749999999999"/>
    <n v="759.34500000000003"/>
    <x v="129"/>
    <s v="Maine, 2011"/>
  </r>
  <r>
    <s v="York County"/>
    <s v="Maine"/>
    <n v="2011"/>
    <n v="197557"/>
    <n v="96158"/>
    <n v="101399"/>
    <n v="10272.964"/>
    <n v="24101.953999999998"/>
    <n v="23509.283000000003"/>
    <n v="20941.042000000001"/>
    <n v="27262.866000000002"/>
    <n v="33782.247000000003"/>
    <n v="27657.98"/>
    <n v="16002.116999999998"/>
    <n v="10470.521000000001"/>
    <n v="3556.0259999999998"/>
    <x v="129"/>
    <s v="Maine, 2011"/>
  </r>
  <r>
    <s v="Allegany County"/>
    <s v="Maryland"/>
    <n v="2011"/>
    <n v="74788"/>
    <n v="38586"/>
    <n v="36202"/>
    <n v="3440.248"/>
    <n v="7628.3760000000002"/>
    <n v="12115.655999999999"/>
    <n v="8750.1959999999999"/>
    <n v="9647.652"/>
    <n v="10545.108"/>
    <n v="9273.7119999999995"/>
    <n v="6880.4960000000001"/>
    <n v="4861.2199999999993"/>
    <n v="1720.124"/>
    <x v="148"/>
    <s v="Maryland, 2011"/>
  </r>
  <r>
    <s v="Anne Arundel County"/>
    <s v="Maryland"/>
    <n v="2011"/>
    <n v="532369"/>
    <n v="263393"/>
    <n v="268976"/>
    <n v="34071.616000000002"/>
    <n v="68143.232000000004"/>
    <n v="69740.339000000007"/>
    <n v="70272.707999999999"/>
    <n v="77725.874000000011"/>
    <n v="84646.671000000002"/>
    <n v="64949.018000000004"/>
    <n v="35668.722999999998"/>
    <n v="19697.652999999998"/>
    <n v="6920.7969999999996"/>
    <x v="148"/>
    <s v="Maryland, 2011"/>
  </r>
  <r>
    <s v="Baltimore County"/>
    <s v="Maryland"/>
    <n v="2011"/>
    <n v="802487"/>
    <n v="379316"/>
    <n v="423171"/>
    <n v="48149.22"/>
    <n v="97100.926999999996"/>
    <n v="113150.66699999999"/>
    <n v="102718.33600000001"/>
    <n v="105125.79699999999"/>
    <n v="121175.53700000001"/>
    <n v="97903.414000000004"/>
    <n v="56174.09"/>
    <n v="41729.323999999993"/>
    <n v="19259.687999999998"/>
    <x v="148"/>
    <s v="Maryland, 2011"/>
  </r>
  <r>
    <s v="Calvert County"/>
    <s v="Maryland"/>
    <n v="2011"/>
    <n v="88329"/>
    <n v="43569"/>
    <n v="44760"/>
    <n v="4946.424"/>
    <n v="13779.324000000001"/>
    <n v="11747.757"/>
    <n v="8656.2420000000002"/>
    <n v="13249.349999999999"/>
    <n v="16164.207"/>
    <n v="10511.151"/>
    <n v="5388.0689999999995"/>
    <n v="3003.1859999999997"/>
    <n v="1059.9480000000001"/>
    <x v="148"/>
    <s v="Maryland, 2011"/>
  </r>
  <r>
    <s v="Caroline County"/>
    <s v="Maryland"/>
    <n v="2011"/>
    <n v="32955"/>
    <n v="16053"/>
    <n v="16902"/>
    <n v="2273.895"/>
    <n v="4580.7449999999999"/>
    <n v="4317.1050000000005"/>
    <n v="3987.5550000000003"/>
    <n v="4448.9250000000002"/>
    <n v="5140.9799999999996"/>
    <n v="3921.645"/>
    <n v="2405.7150000000001"/>
    <n v="1450.02"/>
    <n v="494.32499999999999"/>
    <x v="148"/>
    <s v="Maryland, 2011"/>
  </r>
  <r>
    <s v="Carroll County"/>
    <s v="Maryland"/>
    <n v="2011"/>
    <n v="167277"/>
    <n v="82618"/>
    <n v="84659"/>
    <n v="9200.2350000000006"/>
    <n v="24422.441999999999"/>
    <n v="22415.118000000002"/>
    <n v="15222.207"/>
    <n v="24756.995999999999"/>
    <n v="29106.198"/>
    <n v="20742.347999999998"/>
    <n v="11542.113000000001"/>
    <n v="7025.634"/>
    <n v="2843.7089999999998"/>
    <x v="148"/>
    <s v="Maryland, 2011"/>
  </r>
  <r>
    <s v="Cecil County"/>
    <s v="Maryland"/>
    <n v="2011"/>
    <n v="100716"/>
    <n v="50037"/>
    <n v="50679"/>
    <n v="6445.8239999999996"/>
    <n v="14503.103999999999"/>
    <n v="13596.66"/>
    <n v="11179.475999999999"/>
    <n v="15006.683999999999"/>
    <n v="16114.56"/>
    <n v="12287.351999999999"/>
    <n v="6647.2560000000003"/>
    <n v="3525.06"/>
    <n v="1309.308"/>
    <x v="148"/>
    <s v="Maryland, 2011"/>
  </r>
  <r>
    <s v="Charles County"/>
    <s v="Maryland"/>
    <n v="2011"/>
    <n v="145508"/>
    <n v="70378"/>
    <n v="75130"/>
    <n v="9458.02"/>
    <n v="21826.199999999997"/>
    <n v="20225.612000000001"/>
    <n v="17169.944"/>
    <n v="24154.328000000001"/>
    <n v="24008.82"/>
    <n v="15569.356"/>
    <n v="8002.94"/>
    <n v="3783.2079999999996"/>
    <n v="1455.08"/>
    <x v="148"/>
    <s v="Maryland, 2011"/>
  </r>
  <r>
    <s v="Elk County"/>
    <s v="Pennsylvania"/>
    <n v="2011"/>
    <n v="32480"/>
    <n v="15506"/>
    <n v="16974"/>
    <n v="2046.24"/>
    <n v="3735.2"/>
    <n v="3832.64"/>
    <n v="3507.84"/>
    <n v="4092.4799999999996"/>
    <n v="5164.32"/>
    <n v="4449.76"/>
    <n v="3085.6000000000004"/>
    <n v="1851.3600000000001"/>
    <n v="747.04"/>
    <x v="149"/>
    <s v="Pennsylvania, 2011"/>
  </r>
  <r>
    <s v="Frederick County"/>
    <s v="Maryland"/>
    <n v="2011"/>
    <n v="231725"/>
    <n v="113918"/>
    <n v="117807"/>
    <n v="15062.125"/>
    <n v="33368.400000000001"/>
    <n v="30124.25"/>
    <n v="27343.55"/>
    <n v="35917.375"/>
    <n v="38234.625"/>
    <n v="26416.65"/>
    <n v="13671.775"/>
    <n v="8342.1"/>
    <n v="3475.875"/>
    <x v="148"/>
    <s v="Maryland, 2011"/>
  </r>
  <r>
    <s v="Garrett County"/>
    <s v="Maryland"/>
    <n v="2011"/>
    <n v="30128"/>
    <n v="14979"/>
    <n v="15149"/>
    <n v="1596.7840000000001"/>
    <n v="3705.7439999999997"/>
    <n v="3766"/>
    <n v="3103.1840000000002"/>
    <n v="3946.768"/>
    <n v="4669.84"/>
    <n v="4187.7919999999995"/>
    <n v="2922.4160000000002"/>
    <n v="1596.7840000000001"/>
    <n v="662.81600000000003"/>
    <x v="148"/>
    <s v="Maryland, 2011"/>
  </r>
  <r>
    <s v="Harford County"/>
    <s v="Maryland"/>
    <n v="2011"/>
    <n v="243955"/>
    <n v="119404"/>
    <n v="124551"/>
    <n v="15125.21"/>
    <n v="34397.654999999999"/>
    <n v="31226.239999999998"/>
    <n v="28054.824999999997"/>
    <n v="35373.475000000006"/>
    <n v="40252.574999999997"/>
    <n v="29762.510000000002"/>
    <n v="16832.895"/>
    <n v="9758.2000000000007"/>
    <n v="3415.37"/>
    <x v="148"/>
    <s v="Maryland, 2011"/>
  </r>
  <r>
    <s v="Howard County"/>
    <s v="Maryland"/>
    <n v="2011"/>
    <n v="283655"/>
    <n v="138914"/>
    <n v="144741"/>
    <n v="17302.955000000002"/>
    <n v="42548.25"/>
    <n v="34605.910000000003"/>
    <n v="34605.910000000003"/>
    <n v="43966.525000000001"/>
    <n v="48221.350000000006"/>
    <n v="33754.945"/>
    <n v="16735.645"/>
    <n v="7942.34"/>
    <n v="3120.2049999999999"/>
    <x v="148"/>
    <s v="Maryland, 2011"/>
  </r>
  <r>
    <s v="Kent County"/>
    <s v="Maryland"/>
    <n v="2011"/>
    <n v="20098"/>
    <n v="9625"/>
    <n v="10473"/>
    <n v="924.50800000000004"/>
    <n v="1849.0160000000001"/>
    <n v="3356.366"/>
    <n v="1929.4079999999999"/>
    <n v="1989.7020000000002"/>
    <n v="2914.21"/>
    <n v="2914.21"/>
    <n v="2250.9760000000001"/>
    <n v="1346.566"/>
    <n v="663.23400000000004"/>
    <x v="148"/>
    <s v="Maryland, 2011"/>
  </r>
  <r>
    <s v="Montgomery County"/>
    <s v="Maryland"/>
    <n v="2011"/>
    <n v="959738"/>
    <n v="460785"/>
    <n v="498953"/>
    <n v="63342.707999999999"/>
    <n v="125725.678"/>
    <n v="114208.822"/>
    <n v="128604.89200000001"/>
    <n v="142041.22399999999"/>
    <n v="151638.60399999999"/>
    <n v="115168.56"/>
    <n v="60463.493999999992"/>
    <n v="37429.781999999999"/>
    <n v="20154.498"/>
    <x v="148"/>
    <s v="Maryland, 2011"/>
  </r>
  <r>
    <s v="Prince George's County"/>
    <s v="Maryland"/>
    <n v="2011"/>
    <n v="858539"/>
    <n v="411881"/>
    <n v="446658"/>
    <n v="59239.190999999999"/>
    <n v="110751.53099999999"/>
    <n v="135649.16200000001"/>
    <n v="125346.694"/>
    <n v="126205.23300000001"/>
    <n v="127063.772"/>
    <n v="94439.290000000008"/>
    <n v="48936.722999999998"/>
    <n v="24039.092000000001"/>
    <n v="6868.3119999999999"/>
    <x v="148"/>
    <s v="Maryland, 2011"/>
  </r>
  <r>
    <s v="Queen Anne's County"/>
    <s v="Maryland"/>
    <n v="2011"/>
    <n v="47468"/>
    <n v="23481"/>
    <n v="23987"/>
    <n v="2753.1439999999998"/>
    <n v="6645.52"/>
    <n v="5553.7559999999994"/>
    <n v="4319.5879999999997"/>
    <n v="7025.2640000000001"/>
    <n v="8069.56"/>
    <n v="6218.308"/>
    <n v="4082.248"/>
    <n v="2041.124"/>
    <n v="806.95600000000002"/>
    <x v="148"/>
    <s v="Maryland, 2011"/>
  </r>
  <r>
    <s v="St. Mary's County"/>
    <s v="Maryland"/>
    <n v="2011"/>
    <n v="103805"/>
    <n v="51897"/>
    <n v="51908"/>
    <n v="7577.7650000000003"/>
    <n v="15051.725"/>
    <n v="15155.529999999999"/>
    <n v="12975.625"/>
    <n v="15155.53"/>
    <n v="16401.189999999999"/>
    <n v="11003.33"/>
    <n v="6020.6900000000005"/>
    <n v="3217.9549999999999"/>
    <n v="1245.6600000000001"/>
    <x v="148"/>
    <s v="Maryland, 2011"/>
  </r>
  <r>
    <s v="Somerset County"/>
    <s v="Maryland"/>
    <n v="2011"/>
    <n v="26453"/>
    <n v="14304"/>
    <n v="12149"/>
    <n v="1216.838"/>
    <n v="2460.1289999999999"/>
    <n v="5872.5660000000007"/>
    <n v="2962.7359999999999"/>
    <n v="3491.7960000000003"/>
    <n v="3703.42"/>
    <n v="3147.9070000000002"/>
    <n v="2010.4279999999999"/>
    <n v="1322.65"/>
    <n v="317.43599999999998"/>
    <x v="148"/>
    <s v="Maryland, 2011"/>
  </r>
  <r>
    <s v="Talbot County"/>
    <s v="Maryland"/>
    <n v="2011"/>
    <n v="37575"/>
    <n v="17912"/>
    <n v="19663"/>
    <n v="1766.0250000000001"/>
    <n v="4208.3999999999996"/>
    <n v="3870.2250000000004"/>
    <n v="3344.1750000000002"/>
    <n v="4396.2749999999996"/>
    <n v="5523.5249999999996"/>
    <n v="5711.4"/>
    <n v="4809.6000000000004"/>
    <n v="3043.5749999999998"/>
    <n v="939.375"/>
    <x v="148"/>
    <s v="Maryland, 2011"/>
  </r>
  <r>
    <s v="Washington County"/>
    <s v="Maryland"/>
    <n v="2011"/>
    <n v="147118"/>
    <n v="74862"/>
    <n v="72256"/>
    <n v="8974.1980000000003"/>
    <n v="18831.103999999999"/>
    <n v="18536.868000000002"/>
    <n v="18095.513999999999"/>
    <n v="21626.345999999998"/>
    <n v="22803.29"/>
    <n v="17359.923999999999"/>
    <n v="10592.495999999999"/>
    <n v="7208.7820000000002"/>
    <n v="3089.4780000000001"/>
    <x v="148"/>
    <s v="Maryland, 2011"/>
  </r>
  <r>
    <s v="Wicomico County"/>
    <s v="Maryland"/>
    <n v="2011"/>
    <n v="97862"/>
    <n v="46717"/>
    <n v="51145"/>
    <n v="6165.3059999999996"/>
    <n v="12037.026"/>
    <n v="17810.883999999998"/>
    <n v="12037.026"/>
    <n v="11939.164000000001"/>
    <n v="13798.542000000001"/>
    <n v="11351.992"/>
    <n v="6752.4780000000001"/>
    <n v="4110.2039999999997"/>
    <n v="1957.24"/>
    <x v="148"/>
    <s v="Maryland, 2011"/>
  </r>
  <r>
    <s v="Worcester County"/>
    <s v="Maryland"/>
    <n v="2011"/>
    <n v="51307"/>
    <n v="25072"/>
    <n v="26235"/>
    <n v="2257.5079999999998"/>
    <n v="5387.2349999999997"/>
    <n v="5182.0069999999996"/>
    <n v="4668.9369999999999"/>
    <n v="6054.2260000000006"/>
    <n v="7849.9709999999995"/>
    <n v="8209.1200000000008"/>
    <n v="6618.6030000000001"/>
    <n v="4104.5599999999995"/>
    <n v="1026.1400000000001"/>
    <x v="148"/>
    <s v="Maryland, 2011"/>
  </r>
  <r>
    <s v="Baltimore city"/>
    <s v="Maryland"/>
    <n v="2011"/>
    <n v="620210"/>
    <n v="291578"/>
    <n v="328632"/>
    <n v="41554.07"/>
    <n v="71324.149999999994"/>
    <n v="100474.02"/>
    <n v="101094.23000000001"/>
    <n v="78766.670000000013"/>
    <n v="86829.4"/>
    <n v="67602.89"/>
    <n v="38453.019999999997"/>
    <n v="24808.400000000001"/>
    <n v="9923.36"/>
    <x v="148"/>
    <s v="Maryland, 2011"/>
  </r>
  <r>
    <s v="Barnstable County"/>
    <s v="Massachusetts"/>
    <n v="2011"/>
    <n v="216639"/>
    <n v="103368"/>
    <n v="113271"/>
    <n v="9098.8379999999997"/>
    <n v="21230.621999999999"/>
    <n v="22313.816999999999"/>
    <n v="17114.481"/>
    <n v="24046.929"/>
    <n v="34445.600999999995"/>
    <n v="35095.517999999996"/>
    <n v="26429.957999999999"/>
    <n v="19930.788"/>
    <n v="6932.4480000000003"/>
    <x v="150"/>
    <s v="Massachusetts, 2011"/>
  </r>
  <r>
    <s v="Berkshire County"/>
    <s v="Massachusetts"/>
    <n v="2011"/>
    <n v="131221"/>
    <n v="63054"/>
    <n v="68167"/>
    <n v="6036.1660000000002"/>
    <n v="14434.31"/>
    <n v="17583.614000000001"/>
    <n v="12859.657999999999"/>
    <n v="16271.404"/>
    <n v="20864.139000000003"/>
    <n v="18895.824000000001"/>
    <n v="11678.669"/>
    <n v="8660.5859999999993"/>
    <n v="3936.63"/>
    <x v="150"/>
    <s v="Massachusetts, 2011"/>
  </r>
  <r>
    <s v="Bristol County"/>
    <s v="Massachusetts"/>
    <n v="2011"/>
    <n v="547305"/>
    <n v="264986"/>
    <n v="282319"/>
    <n v="31196.384999999998"/>
    <n v="68960.429999999993"/>
    <n v="74980.785000000003"/>
    <n v="65129.294999999998"/>
    <n v="79359.225000000006"/>
    <n v="84832.274999999994"/>
    <n v="65676.600000000006"/>
    <n v="38311.350000000006"/>
    <n v="26270.639999999999"/>
    <n v="12588.014999999999"/>
    <x v="150"/>
    <s v="Massachusetts, 2011"/>
  </r>
  <r>
    <s v="Essex County"/>
    <s v="Massachusetts"/>
    <n v="2011"/>
    <n v="739505"/>
    <n v="355217"/>
    <n v="384288"/>
    <n v="43630.794999999998"/>
    <n v="96875.154999999999"/>
    <n v="96875.154999999999"/>
    <n v="82824.56"/>
    <n v="103530.7"/>
    <n v="119799.81"/>
    <n v="92438.125"/>
    <n v="51025.845000000001"/>
    <n v="35496.240000000005"/>
    <n v="17748.12"/>
    <x v="150"/>
    <s v="Massachusetts, 2011"/>
  </r>
  <r>
    <s v="Franklin County"/>
    <s v="Massachusetts"/>
    <n v="2011"/>
    <n v="71495"/>
    <n v="34966"/>
    <n v="36529"/>
    <n v="3431.76"/>
    <n v="7864.45"/>
    <n v="8936.875"/>
    <n v="7435.48"/>
    <n v="9294.35"/>
    <n v="12297.14"/>
    <n v="11510.695"/>
    <n v="5433.6200000000008"/>
    <n v="3503.2550000000001"/>
    <n v="1715.88"/>
    <x v="150"/>
    <s v="Massachusetts, 2011"/>
  </r>
  <r>
    <s v="Hampden County"/>
    <s v="Massachusetts"/>
    <n v="2011"/>
    <n v="462752"/>
    <n v="222399"/>
    <n v="240353"/>
    <n v="27765.119999999999"/>
    <n v="61083.263999999996"/>
    <n v="69875.551999999996"/>
    <n v="53679.232000000004"/>
    <n v="60157.759999999995"/>
    <n v="68950.04800000001"/>
    <n v="55530.240000000005"/>
    <n v="31004.384000000002"/>
    <n v="22674.847999999998"/>
    <n v="11568.8"/>
    <x v="150"/>
    <s v="Massachusetts, 2011"/>
  </r>
  <r>
    <s v="Hampshire County"/>
    <s v="Massachusetts"/>
    <n v="2011"/>
    <n v="157630"/>
    <n v="73736"/>
    <n v="83894"/>
    <n v="6147.57"/>
    <n v="15447.74"/>
    <n v="39880.39"/>
    <n v="15920.63"/>
    <n v="18285.080000000002"/>
    <n v="22698.720000000001"/>
    <n v="20019.010000000002"/>
    <n v="9930.69"/>
    <n v="6620.46"/>
    <n v="3310.23"/>
    <x v="150"/>
    <s v="Massachusetts, 2011"/>
  </r>
  <r>
    <s v="Middlesex County"/>
    <s v="Massachusetts"/>
    <n v="2011"/>
    <n v="1491762"/>
    <n v="725410"/>
    <n v="766352"/>
    <n v="85030.433999999994"/>
    <n v="177519.67800000001"/>
    <n v="198404.34600000002"/>
    <n v="214813.728"/>
    <n v="217797.25199999998"/>
    <n v="229731.348"/>
    <n v="173044.39199999999"/>
    <n v="98456.292000000001"/>
    <n v="68621.051999999996"/>
    <n v="29835.24"/>
    <x v="150"/>
    <s v="Massachusetts, 2011"/>
  </r>
  <r>
    <s v="Nantucket County"/>
    <s v="Massachusetts"/>
    <n v="2011"/>
    <n v="10135"/>
    <n v="5207"/>
    <n v="4928"/>
    <n v="628.37"/>
    <n v="1124.9850000000001"/>
    <n v="1064.175"/>
    <n v="1550.655"/>
    <n v="1834.4349999999999"/>
    <n v="1459.44"/>
    <n v="1256.74"/>
    <n v="638.505"/>
    <n v="344.59000000000003"/>
    <n v="202.7"/>
    <x v="150"/>
    <s v="Massachusetts, 2011"/>
  </r>
  <r>
    <s v="Norfolk County"/>
    <s v="Massachusetts"/>
    <n v="2011"/>
    <n v="666426"/>
    <n v="319102"/>
    <n v="347324"/>
    <n v="37319.856"/>
    <n v="86635.38"/>
    <n v="81970.398000000001"/>
    <n v="77971.842000000004"/>
    <n v="95965.343999999997"/>
    <n v="108627.43799999999"/>
    <n v="81970.398000000001"/>
    <n v="46649.82"/>
    <n v="34654.152000000002"/>
    <n v="15327.798000000001"/>
    <x v="150"/>
    <s v="Massachusetts, 2011"/>
  </r>
  <r>
    <s v="Plymouth County"/>
    <s v="Massachusetts"/>
    <n v="2011"/>
    <n v="492934"/>
    <n v="239860"/>
    <n v="253074"/>
    <n v="29083.106"/>
    <n v="69010.760000000009"/>
    <n v="62109.683999999994"/>
    <n v="48800.466"/>
    <n v="71968.364000000001"/>
    <n v="80841.176000000007"/>
    <n v="64574.353999999992"/>
    <n v="35984.182000000001"/>
    <n v="21689.095999999998"/>
    <n v="9365.7459999999992"/>
    <x v="150"/>
    <s v="Massachusetts, 2011"/>
  </r>
  <r>
    <s v="Suffolk County"/>
    <s v="Massachusetts"/>
    <n v="2011"/>
    <n v="713089"/>
    <n v="343499"/>
    <n v="369590"/>
    <n v="39219.894999999997"/>
    <n v="64891.099000000002"/>
    <n v="146896.334"/>
    <n v="144043.978"/>
    <n v="93414.659000000014"/>
    <n v="83431.413"/>
    <n v="65604.187999999995"/>
    <n v="38506.805999999997"/>
    <n v="24245.025999999998"/>
    <n v="11409.424000000001"/>
    <x v="150"/>
    <s v="Massachusetts, 2011"/>
  </r>
  <r>
    <s v="Worcester County"/>
    <s v="Massachusetts"/>
    <n v="2011"/>
    <n v="794981"/>
    <n v="391318"/>
    <n v="403663"/>
    <n v="46903.879000000001"/>
    <n v="104937.492"/>
    <n v="111297.34"/>
    <n v="93012.777000000002"/>
    <n v="116067.226"/>
    <n v="127991.94099999999"/>
    <n v="93012.777000000002"/>
    <n v="50083.803"/>
    <n v="33389.201999999997"/>
    <n v="17489.581999999999"/>
    <x v="150"/>
    <s v="Massachusetts, 2011"/>
  </r>
  <r>
    <s v="Clay County"/>
    <s v="Texas"/>
    <n v="2011"/>
    <n v="11102"/>
    <n v="5640"/>
    <n v="5462"/>
    <n v="355.26400000000001"/>
    <n v="965.87400000000002"/>
    <n v="910.36400000000003"/>
    <n v="655.01800000000003"/>
    <n v="1032.4859999999999"/>
    <n v="1720.81"/>
    <n v="2053.87"/>
    <n v="2042.768"/>
    <n v="1087.9960000000001"/>
    <n v="299.75400000000002"/>
    <x v="106"/>
    <s v="Texas, 2011"/>
  </r>
  <r>
    <s v="Allegan County"/>
    <s v="Michigan"/>
    <n v="2011"/>
    <n v="111405"/>
    <n v="55323"/>
    <n v="56082"/>
    <n v="7575.54"/>
    <n v="16599.345000000001"/>
    <n v="13814.220000000001"/>
    <n v="12365.955"/>
    <n v="15262.485000000001"/>
    <n v="17936.205000000002"/>
    <n v="13702.815000000001"/>
    <n v="7798.3499999999995"/>
    <n v="4679.01"/>
    <n v="1559.67"/>
    <x v="146"/>
    <s v="Michigan, 2011"/>
  </r>
  <r>
    <s v="Alpena County"/>
    <s v="Michigan"/>
    <n v="2011"/>
    <n v="29797"/>
    <n v="14587"/>
    <n v="15210"/>
    <n v="1519.6469999999999"/>
    <n v="3486.2489999999998"/>
    <n v="3486.2489999999998"/>
    <n v="2890.3090000000002"/>
    <n v="3456.4520000000002"/>
    <n v="4976.0990000000002"/>
    <n v="4231.174"/>
    <n v="2949.9030000000002"/>
    <n v="2055.9929999999999"/>
    <n v="715.12800000000004"/>
    <x v="146"/>
    <s v="Michigan, 2011"/>
  </r>
  <r>
    <s v="Antrim County"/>
    <s v="Michigan"/>
    <n v="2011"/>
    <n v="23787"/>
    <n v="11834"/>
    <n v="11953"/>
    <n v="1189.3499999999999"/>
    <n v="2830.6530000000002"/>
    <n v="2426.2740000000003"/>
    <n v="2117.0429999999997"/>
    <n v="2687.931"/>
    <n v="3663.1980000000003"/>
    <n v="3805.92"/>
    <n v="2949.5879999999997"/>
    <n v="1569.942"/>
    <n v="594.67499999999995"/>
    <x v="146"/>
    <s v="Michigan, 2011"/>
  </r>
  <r>
    <s v="Arenac County"/>
    <s v="Michigan"/>
    <n v="2011"/>
    <n v="16226"/>
    <n v="8299"/>
    <n v="7927"/>
    <n v="762.62199999999996"/>
    <n v="1833.538"/>
    <n v="1849.7639999999999"/>
    <n v="1573.922"/>
    <n v="1801.0859999999998"/>
    <n v="2677.29"/>
    <n v="2433.8999999999996"/>
    <n v="1898.442"/>
    <n v="1006.0119999999999"/>
    <n v="373.19799999999998"/>
    <x v="146"/>
    <s v="Michigan, 2011"/>
  </r>
  <r>
    <s v="Baraga County"/>
    <s v="Michigan"/>
    <n v="2011"/>
    <n v="8854"/>
    <n v="4665"/>
    <n v="4189"/>
    <n v="424.99200000000002"/>
    <n v="947.37800000000004"/>
    <n v="885.4"/>
    <n v="1035.9180000000001"/>
    <n v="1204.144"/>
    <n v="1505.1799999999998"/>
    <n v="1336.954"/>
    <n v="903.10799999999995"/>
    <n v="371.86799999999999"/>
    <n v="256.76600000000002"/>
    <x v="146"/>
    <s v="Michigan, 2011"/>
  </r>
  <r>
    <s v="Barry County"/>
    <s v="Michigan"/>
    <n v="2011"/>
    <n v="59422"/>
    <n v="29707"/>
    <n v="29715"/>
    <n v="3624.7420000000002"/>
    <n v="8378.5020000000004"/>
    <n v="7071.2180000000008"/>
    <n v="6298.732"/>
    <n v="7724.8600000000006"/>
    <n v="9864.0519999999997"/>
    <n v="8021.97"/>
    <n v="4813.1819999999998"/>
    <n v="2673.99"/>
    <n v="891.33"/>
    <x v="146"/>
    <s v="Michigan, 2011"/>
  </r>
  <r>
    <s v="Bay County"/>
    <s v="Michigan"/>
    <n v="2011"/>
    <n v="107838"/>
    <n v="52677"/>
    <n v="55161"/>
    <n v="6146.7659999999996"/>
    <n v="13479.75"/>
    <n v="13587.588"/>
    <n v="12293.531999999999"/>
    <n v="13587.588"/>
    <n v="16822.728000000003"/>
    <n v="14450.292000000001"/>
    <n v="9058.3919999999998"/>
    <n v="5715.4140000000007"/>
    <n v="2695.95"/>
    <x v="146"/>
    <s v="Michigan, 2011"/>
  </r>
  <r>
    <s v="Benzie County"/>
    <s v="Michigan"/>
    <n v="2011"/>
    <n v="17625"/>
    <n v="8799"/>
    <n v="8826"/>
    <n v="987"/>
    <n v="2097.375"/>
    <n v="1762.5"/>
    <n v="1639.125"/>
    <n v="2185.5"/>
    <n v="2802.375"/>
    <n v="2608.5"/>
    <n v="2009.25"/>
    <n v="1145.625"/>
    <n v="405.375"/>
    <x v="146"/>
    <s v="Michigan, 2011"/>
  </r>
  <r>
    <s v="Berrien County"/>
    <s v="Michigan"/>
    <n v="2011"/>
    <n v="157109"/>
    <n v="76498"/>
    <n v="80611"/>
    <n v="9740.7579999999998"/>
    <n v="20424.169999999998"/>
    <n v="20109.951999999997"/>
    <n v="17281.989999999998"/>
    <n v="19795.734"/>
    <n v="24037.677"/>
    <n v="20581.279000000002"/>
    <n v="13040.047"/>
    <n v="8798.1039999999994"/>
    <n v="3456.3980000000001"/>
    <x v="146"/>
    <s v="Michigan, 2011"/>
  </r>
  <r>
    <s v="Branch County"/>
    <s v="Michigan"/>
    <n v="2011"/>
    <n v="45765"/>
    <n v="23878"/>
    <n v="21887"/>
    <n v="2883.1950000000002"/>
    <n v="6086.7449999999999"/>
    <n v="5674.8600000000006"/>
    <n v="5583.33"/>
    <n v="6224.04"/>
    <n v="6956.2800000000007"/>
    <n v="5766.3899999999994"/>
    <n v="3706.9650000000001"/>
    <n v="2105.19"/>
    <n v="778.005"/>
    <x v="146"/>
    <s v="Michigan, 2011"/>
  </r>
  <r>
    <s v="Calhoun County"/>
    <s v="Michigan"/>
    <n v="2011"/>
    <n v="136554"/>
    <n v="66708"/>
    <n v="69846"/>
    <n v="8739.4560000000001"/>
    <n v="18434.79"/>
    <n v="18571.343999999997"/>
    <n v="16113.371999999999"/>
    <n v="17342.358"/>
    <n v="20073.437999999998"/>
    <n v="17205.804"/>
    <n v="10378.103999999999"/>
    <n v="6964.2539999999999"/>
    <n v="2731.08"/>
    <x v="146"/>
    <s v="Michigan, 2011"/>
  </r>
  <r>
    <s v="Cass County"/>
    <s v="Michigan"/>
    <n v="2011"/>
    <n v="52373"/>
    <n v="26169"/>
    <n v="26204"/>
    <n v="2985.261"/>
    <n v="7017.982"/>
    <n v="6337.1329999999998"/>
    <n v="5132.5540000000001"/>
    <n v="6703.7439999999997"/>
    <n v="8327.3070000000007"/>
    <n v="7646.4580000000005"/>
    <n v="4765.9430000000002"/>
    <n v="2513.904"/>
    <n v="942.71400000000006"/>
    <x v="146"/>
    <s v="Michigan, 2011"/>
  </r>
  <r>
    <s v="Charlevoix County"/>
    <s v="Michigan"/>
    <n v="2011"/>
    <n v="26149"/>
    <n v="12826"/>
    <n v="13323"/>
    <n v="1359.748"/>
    <n v="3373.221"/>
    <n v="2824.0920000000001"/>
    <n v="2431.857"/>
    <n v="3190.1779999999999"/>
    <n v="4262.2870000000003"/>
    <n v="3948.4989999999998"/>
    <n v="2667.1980000000003"/>
    <n v="1595.0889999999999"/>
    <n v="496.83100000000002"/>
    <x v="146"/>
    <s v="Michigan, 2011"/>
  </r>
  <r>
    <s v="Cheboygan County"/>
    <s v="Michigan"/>
    <n v="2011"/>
    <n v="26432"/>
    <n v="13173"/>
    <n v="13259"/>
    <n v="1242.3040000000001"/>
    <n v="3118.9760000000001"/>
    <n v="2854.6559999999999"/>
    <n v="2273.152"/>
    <n v="3251.136"/>
    <n v="4044.096"/>
    <n v="4123.3919999999998"/>
    <n v="3171.84"/>
    <n v="1770.944"/>
    <n v="607.93600000000004"/>
    <x v="146"/>
    <s v="Michigan, 2011"/>
  </r>
  <r>
    <s v="Chippewa County"/>
    <s v="Michigan"/>
    <n v="2011"/>
    <n v="39029"/>
    <n v="21864"/>
    <n v="17165"/>
    <n v="1951.45"/>
    <n v="4293.1899999999996"/>
    <n v="5737.2630000000008"/>
    <n v="5229.8860000000004"/>
    <n v="5581.1470000000008"/>
    <n v="5932.4080000000004"/>
    <n v="4761.5380000000005"/>
    <n v="3044.2620000000002"/>
    <n v="1912.4209999999998"/>
    <n v="546.40599999999995"/>
    <x v="146"/>
    <s v="Michigan, 2011"/>
  </r>
  <r>
    <s v="Clare County"/>
    <s v="Michigan"/>
    <n v="2011"/>
    <n v="31058"/>
    <n v="15381"/>
    <n v="15677"/>
    <n v="1832.422"/>
    <n v="3385.3220000000001"/>
    <n v="3726.96"/>
    <n v="2888.3940000000002"/>
    <n v="3602.7280000000001"/>
    <n v="4751.8739999999998"/>
    <n v="4720.8159999999998"/>
    <n v="3633.7860000000001"/>
    <n v="1987.712"/>
    <n v="496.928"/>
    <x v="146"/>
    <s v="Michigan, 2011"/>
  </r>
  <r>
    <s v="Clinton County"/>
    <s v="Michigan"/>
    <n v="2011"/>
    <n v="74752"/>
    <n v="36759"/>
    <n v="37993"/>
    <n v="4335.616"/>
    <n v="10839.04"/>
    <n v="11212.8"/>
    <n v="8073.2160000000003"/>
    <n v="10016.768"/>
    <n v="11661.312000000002"/>
    <n v="9119.7440000000006"/>
    <n v="5232.6399999999994"/>
    <n v="3139.5839999999998"/>
    <n v="971.77599999999995"/>
    <x v="146"/>
    <s v="Michigan, 2011"/>
  </r>
  <r>
    <s v="Crawford County"/>
    <s v="Michigan"/>
    <n v="2011"/>
    <n v="14210"/>
    <n v="7171"/>
    <n v="7039"/>
    <n v="696.29"/>
    <n v="1605.73"/>
    <n v="1506.2600000000002"/>
    <n v="1193.6400000000001"/>
    <n v="1634.15"/>
    <n v="2500.96"/>
    <n v="2188.34"/>
    <n v="1733.62"/>
    <n v="852.6"/>
    <n v="298.41000000000003"/>
    <x v="146"/>
    <s v="Michigan, 2011"/>
  </r>
  <r>
    <s v="Delta County"/>
    <s v="Michigan"/>
    <n v="2011"/>
    <n v="37248"/>
    <n v="18390"/>
    <n v="18858"/>
    <n v="1974.144"/>
    <n v="4395.2640000000001"/>
    <n v="4209.0239999999994"/>
    <n v="3762.0479999999998"/>
    <n v="4320.768"/>
    <n v="5959.68"/>
    <n v="5587.2"/>
    <n v="3538.5600000000004"/>
    <n v="2495.616"/>
    <n v="1005.696"/>
    <x v="146"/>
    <s v="Michigan, 2011"/>
  </r>
  <r>
    <s v="Dickinson County"/>
    <s v="Michigan"/>
    <n v="2011"/>
    <n v="26436"/>
    <n v="13038"/>
    <n v="13398"/>
    <n v="1401.1079999999999"/>
    <n v="3225.192"/>
    <n v="2960.8320000000003"/>
    <n v="2537.8560000000002"/>
    <n v="3145.884"/>
    <n v="4494.12"/>
    <n v="3648.1679999999997"/>
    <n v="2405.6759999999999"/>
    <n v="1850.52"/>
    <n v="766.64400000000001"/>
    <x v="146"/>
    <s v="Michigan, 2011"/>
  </r>
  <r>
    <s v="Eaton County"/>
    <s v="Michigan"/>
    <n v="2011"/>
    <n v="107948"/>
    <n v="52554"/>
    <n v="55394"/>
    <n v="6153.0360000000001"/>
    <n v="14357.083999999999"/>
    <n v="14680.928"/>
    <n v="12521.968000000001"/>
    <n v="13709.396000000001"/>
    <n v="17271.68"/>
    <n v="14680.928"/>
    <n v="7988.152"/>
    <n v="4533.8160000000007"/>
    <n v="2051.0120000000002"/>
    <x v="146"/>
    <s v="Michigan, 2011"/>
  </r>
  <r>
    <s v="Emmet County"/>
    <s v="Michigan"/>
    <n v="2011"/>
    <n v="32794"/>
    <n v="16176"/>
    <n v="16618"/>
    <n v="1672.4939999999999"/>
    <n v="4328.808"/>
    <n v="4000.8680000000004"/>
    <n v="3377.7820000000002"/>
    <n v="3968.0739999999996"/>
    <n v="5279.8340000000007"/>
    <n v="4787.924"/>
    <n v="2787.49"/>
    <n v="1934.846"/>
    <n v="623.08600000000001"/>
    <x v="146"/>
    <s v="Michigan, 2011"/>
  </r>
  <r>
    <s v="Genesee County"/>
    <s v="Michigan"/>
    <n v="2011"/>
    <n v="429272"/>
    <n v="206846"/>
    <n v="222426"/>
    <n v="27902.68"/>
    <n v="60956.623999999996"/>
    <n v="57951.72"/>
    <n v="51512.639999999999"/>
    <n v="57093.175999999999"/>
    <n v="65249.344000000005"/>
    <n v="51512.639999999999"/>
    <n v="30478.312000000002"/>
    <n v="20175.784"/>
    <n v="6868.3519999999999"/>
    <x v="146"/>
    <s v="Michigan, 2011"/>
  </r>
  <r>
    <s v="Gogebic County"/>
    <s v="Michigan"/>
    <n v="2011"/>
    <n v="16422"/>
    <n v="8736"/>
    <n v="7686"/>
    <n v="738.99"/>
    <n v="1494.402"/>
    <n v="1904.952"/>
    <n v="1740.732"/>
    <n v="2003.4839999999999"/>
    <n v="2496.1440000000002"/>
    <n v="2463.3000000000002"/>
    <n v="1724.31"/>
    <n v="1280.9159999999999"/>
    <n v="591.19200000000001"/>
    <x v="146"/>
    <s v="Michigan, 2011"/>
  </r>
  <r>
    <s v="Grand Traverse County"/>
    <s v="Michigan"/>
    <n v="2011"/>
    <n v="86787"/>
    <n v="43003"/>
    <n v="43784"/>
    <n v="4946.8590000000004"/>
    <n v="10935.162"/>
    <n v="10501.226999999999"/>
    <n v="10674.800999999999"/>
    <n v="11195.523000000001"/>
    <n v="14146.280999999999"/>
    <n v="11716.244999999999"/>
    <n v="6595.8119999999999"/>
    <n v="3905.415"/>
    <n v="2343.2489999999998"/>
    <x v="146"/>
    <s v="Michigan, 2011"/>
  </r>
  <r>
    <s v="Gratiot County"/>
    <s v="Michigan"/>
    <n v="2011"/>
    <n v="42495"/>
    <n v="22282"/>
    <n v="20213"/>
    <n v="2337.2249999999999"/>
    <n v="5141.8950000000004"/>
    <n v="6501.7350000000006"/>
    <n v="5311.875"/>
    <n v="5779.32"/>
    <n v="6416.7449999999999"/>
    <n v="4886.9249999999993"/>
    <n v="3144.63"/>
    <n v="1912.2750000000001"/>
    <n v="1062.375"/>
    <x v="146"/>
    <s v="Michigan, 2011"/>
  </r>
  <r>
    <s v="Hillsdale County"/>
    <s v="Michigan"/>
    <n v="2011"/>
    <n v="46832"/>
    <n v="23310"/>
    <n v="23522"/>
    <n v="2809.92"/>
    <n v="6275.4879999999994"/>
    <n v="6696.9759999999997"/>
    <n v="4823.6959999999999"/>
    <n v="5760.3360000000002"/>
    <n v="7118.4639999999999"/>
    <n v="6134.9920000000002"/>
    <n v="4027.5519999999997"/>
    <n v="2201.1039999999998"/>
    <n v="889.80799999999999"/>
    <x v="146"/>
    <s v="Michigan, 2011"/>
  </r>
  <r>
    <s v="Houghton County"/>
    <s v="Michigan"/>
    <n v="2011"/>
    <n v="36366"/>
    <n v="19618"/>
    <n v="16748"/>
    <n v="2072.8620000000001"/>
    <n v="4145.7240000000002"/>
    <n v="8873.3040000000001"/>
    <n v="3672.9660000000003"/>
    <n v="3563.8679999999999"/>
    <n v="4473.018"/>
    <n v="4145.7240000000002"/>
    <n v="2763.8159999999998"/>
    <n v="1781.9340000000002"/>
    <n v="800.05200000000002"/>
    <x v="146"/>
    <s v="Michigan, 2011"/>
  </r>
  <r>
    <s v="Huron County"/>
    <s v="Michigan"/>
    <n v="2011"/>
    <n v="33305"/>
    <n v="16532"/>
    <n v="16773"/>
    <n v="1565.335"/>
    <n v="3863.38"/>
    <n v="3596.94"/>
    <n v="3064.06"/>
    <n v="3863.38"/>
    <n v="5295.4949999999999"/>
    <n v="4895.835"/>
    <n v="3630.2449999999999"/>
    <n v="2431.2649999999999"/>
    <n v="1065.76"/>
    <x v="146"/>
    <s v="Michigan, 2011"/>
  </r>
  <r>
    <s v="Ingham County"/>
    <s v="Michigan"/>
    <n v="2011"/>
    <n v="281257"/>
    <n v="136590"/>
    <n v="144667"/>
    <n v="16312.906000000001"/>
    <n v="32344.555"/>
    <n v="66657.909"/>
    <n v="38532.209000000003"/>
    <n v="31782.041000000001"/>
    <n v="35719.639000000003"/>
    <n v="30657.012999999999"/>
    <n v="15187.878000000001"/>
    <n v="9281.4809999999998"/>
    <n v="4218.8549999999996"/>
    <x v="146"/>
    <s v="Michigan, 2011"/>
  </r>
  <r>
    <s v="Ionia County"/>
    <s v="Michigan"/>
    <n v="2011"/>
    <n v="64418"/>
    <n v="34375"/>
    <n v="30043"/>
    <n v="4122.7520000000004"/>
    <n v="9147.3559999999998"/>
    <n v="8760.848"/>
    <n v="8825.2659999999996"/>
    <n v="9340.61"/>
    <n v="9727.1179999999986"/>
    <n v="7279.2340000000004"/>
    <n v="3993.9160000000002"/>
    <n v="2319.0479999999998"/>
    <n v="837.43399999999997"/>
    <x v="146"/>
    <s v="Michigan, 2011"/>
  </r>
  <r>
    <s v="Aibonito Municipio"/>
    <s v="Puerto Rico"/>
    <n v="2011"/>
    <n v="26161"/>
    <n v="12949"/>
    <n v="13212"/>
    <n v="994.11800000000005"/>
    <n v="2616.1"/>
    <n v="2799.2269999999999"/>
    <n v="1935.914"/>
    <n v="2616.1"/>
    <n v="4081.116"/>
    <n v="4421.2089999999998"/>
    <n v="3714.8620000000001"/>
    <n v="2145.2020000000002"/>
    <n v="810.99099999999999"/>
    <x v="145"/>
    <s v="Puerto Rico, 2011"/>
  </r>
  <r>
    <s v="Iron County"/>
    <s v="Michigan"/>
    <n v="2011"/>
    <n v="11965"/>
    <n v="5969"/>
    <n v="5996"/>
    <n v="466.63499999999999"/>
    <n v="1148.6399999999999"/>
    <n v="1100.78"/>
    <n v="1005.06"/>
    <n v="1160.605"/>
    <n v="1926.3649999999998"/>
    <n v="2057.98"/>
    <n v="1399.905"/>
    <n v="1136.6750000000002"/>
    <n v="586.28499999999997"/>
    <x v="146"/>
    <s v="Michigan, 2011"/>
  </r>
  <r>
    <s v="Isabella County"/>
    <s v="Michigan"/>
    <n v="2011"/>
    <n v="69861"/>
    <n v="33906"/>
    <n v="35955"/>
    <n v="3562.9110000000001"/>
    <n v="6776.5169999999998"/>
    <n v="24521.210999999999"/>
    <n v="7684.7100000000009"/>
    <n v="6706.6559999999999"/>
    <n v="7684.71"/>
    <n v="6217.6289999999999"/>
    <n v="3493.05"/>
    <n v="2095.83"/>
    <n v="978.05399999999997"/>
    <x v="146"/>
    <s v="Michigan, 2011"/>
  </r>
  <r>
    <s v="Jackson County"/>
    <s v="Michigan"/>
    <n v="2011"/>
    <n v="160834"/>
    <n v="82054"/>
    <n v="78780"/>
    <n v="9650.0400000000009"/>
    <n v="21069.254000000001"/>
    <n v="21390.921999999999"/>
    <n v="18817.578000000001"/>
    <n v="22034.258000000002"/>
    <n v="25090.103999999999"/>
    <n v="20104.25"/>
    <n v="11580.047999999999"/>
    <n v="7398.3639999999996"/>
    <n v="3377.5140000000001"/>
    <x v="146"/>
    <s v="Michigan, 2011"/>
  </r>
  <r>
    <s v="Kalamazoo County"/>
    <s v="Michigan"/>
    <n v="2011"/>
    <n v="248810"/>
    <n v="121750"/>
    <n v="127060"/>
    <n v="15426.22"/>
    <n v="31101.25"/>
    <n v="48766.759999999995"/>
    <n v="31847.68"/>
    <n v="29857.200000000001"/>
    <n v="33589.35"/>
    <n v="27866.720000000001"/>
    <n v="15675.03"/>
    <n v="10450.02"/>
    <n v="4229.7700000000004"/>
    <x v="146"/>
    <s v="Michigan, 2011"/>
  </r>
  <r>
    <s v="Kalkaska County"/>
    <s v="Michigan"/>
    <n v="2011"/>
    <n v="17321"/>
    <n v="8722"/>
    <n v="8599"/>
    <n v="1039.26"/>
    <n v="2165.125"/>
    <n v="1991.915"/>
    <n v="1836.0259999999998"/>
    <n v="2217.0879999999997"/>
    <n v="2823.3229999999999"/>
    <n v="2442.261"/>
    <n v="1680.1369999999999"/>
    <n v="848.72900000000004"/>
    <n v="294.45699999999999"/>
    <x v="146"/>
    <s v="Michigan, 2011"/>
  </r>
  <r>
    <s v="Kent County"/>
    <s v="Michigan"/>
    <n v="2011"/>
    <n v="602046"/>
    <n v="295134"/>
    <n v="306912"/>
    <n v="44551.404000000002"/>
    <n v="87296.670000000013"/>
    <n v="90306.9"/>
    <n v="84888.486000000004"/>
    <n v="78868.025999999998"/>
    <n v="86694.624000000011"/>
    <n v="63214.83"/>
    <n v="33112.53"/>
    <n v="22275.701999999997"/>
    <n v="10234.781999999999"/>
    <x v="146"/>
    <s v="Michigan, 2011"/>
  </r>
  <r>
    <s v="Keweenaw County"/>
    <s v="Michigan"/>
    <n v="2011"/>
    <n v="2139"/>
    <n v="1206"/>
    <n v="933"/>
    <n v="102.672"/>
    <n v="282.34800000000001"/>
    <n v="263.09699999999998"/>
    <n v="222.45600000000002"/>
    <n v="145.452"/>
    <n v="308.01600000000002"/>
    <n v="363.63"/>
    <n v="258.81899999999996"/>
    <n v="158.286"/>
    <n v="36.363"/>
    <x v="146"/>
    <s v="Michigan, 2011"/>
  </r>
  <r>
    <s v="Lake County"/>
    <s v="Michigan"/>
    <n v="2011"/>
    <n v="11594"/>
    <n v="5906"/>
    <n v="5688"/>
    <n v="521.73"/>
    <n v="1205.7759999999998"/>
    <n v="1170.9940000000001"/>
    <n v="881.14400000000001"/>
    <n v="1217.3699999999999"/>
    <n v="1855.04"/>
    <n v="2075.326"/>
    <n v="1669.5360000000001"/>
    <n v="811.57999999999993"/>
    <n v="197.09800000000001"/>
    <x v="146"/>
    <s v="Michigan, 2011"/>
  </r>
  <r>
    <s v="Lapeer County"/>
    <s v="Michigan"/>
    <n v="2011"/>
    <n v="89218"/>
    <n v="44999"/>
    <n v="44219"/>
    <n v="4817.7719999999999"/>
    <n v="12668.955999999998"/>
    <n v="11509.121999999999"/>
    <n v="8654.1460000000006"/>
    <n v="12668.955999999998"/>
    <n v="15613.150000000001"/>
    <n v="11865.993999999999"/>
    <n v="6691.35"/>
    <n v="3479.5020000000004"/>
    <n v="1159.8340000000001"/>
    <x v="146"/>
    <s v="Michigan, 2011"/>
  </r>
  <r>
    <s v="Leelanau County"/>
    <s v="Michigan"/>
    <n v="2011"/>
    <n v="21685"/>
    <n v="10695"/>
    <n v="10990"/>
    <n v="932.45500000000004"/>
    <n v="2385.3500000000004"/>
    <n v="2233.5549999999998"/>
    <n v="1539.635"/>
    <n v="2125.13"/>
    <n v="3621.395"/>
    <n v="3903.3"/>
    <n v="2602.1999999999998"/>
    <n v="1778.17"/>
    <n v="498.755"/>
    <x v="146"/>
    <s v="Michigan, 2011"/>
  </r>
  <r>
    <s v="Lenawee County"/>
    <s v="Michigan"/>
    <n v="2011"/>
    <n v="100456"/>
    <n v="50588"/>
    <n v="49868"/>
    <n v="5826.4480000000003"/>
    <n v="13260.191999999999"/>
    <n v="14063.84"/>
    <n v="11050.16"/>
    <n v="13360.648000000001"/>
    <n v="15570.68"/>
    <n v="13159.736000000001"/>
    <n v="7735.112000000001"/>
    <n v="4721.4320000000007"/>
    <n v="2009.12"/>
    <x v="146"/>
    <s v="Michigan, 2011"/>
  </r>
  <r>
    <s v="Livingston County"/>
    <s v="Michigan"/>
    <n v="2011"/>
    <n v="181362"/>
    <n v="90650"/>
    <n v="90712"/>
    <n v="10156.272000000001"/>
    <n v="27929.748"/>
    <n v="21582.078000000001"/>
    <n v="17592.114000000001"/>
    <n v="27385.662"/>
    <n v="32282.436000000002"/>
    <n v="23577.06"/>
    <n v="12513.977999999999"/>
    <n v="6529.0319999999992"/>
    <n v="1994.982"/>
    <x v="146"/>
    <s v="Michigan, 2011"/>
  </r>
  <r>
    <s v="Luce County"/>
    <s v="Michigan"/>
    <n v="2011"/>
    <n v="6657"/>
    <n v="3873"/>
    <n v="2784"/>
    <n v="312.87900000000002"/>
    <n v="652.38599999999997"/>
    <n v="718.9559999999999"/>
    <n v="845.43900000000008"/>
    <n v="918.66599999999994"/>
    <n v="1151.6610000000001"/>
    <n v="918.66599999999994"/>
    <n v="639.072"/>
    <n v="386.10599999999999"/>
    <n v="113.169"/>
    <x v="146"/>
    <s v="Michigan, 2011"/>
  </r>
  <r>
    <s v="Mackinac County"/>
    <s v="Michigan"/>
    <n v="2011"/>
    <n v="11198"/>
    <n v="5686"/>
    <n v="5512"/>
    <n v="459.11799999999999"/>
    <n v="1186.9879999999998"/>
    <n v="1075.008"/>
    <n v="1007.8199999999999"/>
    <n v="1265.3739999999998"/>
    <n v="1870.066"/>
    <n v="1892.462"/>
    <n v="1410.9479999999999"/>
    <n v="795.05799999999999"/>
    <n v="235.15799999999999"/>
    <x v="146"/>
    <s v="Michigan, 2011"/>
  </r>
  <r>
    <s v="Macomb County"/>
    <s v="Michigan"/>
    <n v="2011"/>
    <n v="839217"/>
    <n v="408627"/>
    <n v="430590"/>
    <n v="49513.803"/>
    <n v="109098.20999999999"/>
    <n v="104902.125"/>
    <n v="104062.908"/>
    <n v="120847.24799999999"/>
    <n v="131757.06900000002"/>
    <n v="100706.04000000001"/>
    <n v="59584.406999999999"/>
    <n v="41121.633000000002"/>
    <n v="17623.557000000001"/>
    <x v="146"/>
    <s v="Michigan, 2011"/>
  </r>
  <r>
    <s v="Manistee County"/>
    <s v="Michigan"/>
    <n v="2011"/>
    <n v="24853"/>
    <n v="12821"/>
    <n v="12032"/>
    <n v="1143.2380000000001"/>
    <n v="2733.83"/>
    <n v="2808.3890000000001"/>
    <n v="2336.1819999999998"/>
    <n v="2833.2420000000002"/>
    <n v="3976.48"/>
    <n v="3951.6270000000004"/>
    <n v="2758.683"/>
    <n v="1640.298"/>
    <n v="646.178"/>
    <x v="146"/>
    <s v="Michigan, 2011"/>
  </r>
  <r>
    <s v="Marquette County"/>
    <s v="Michigan"/>
    <n v="2011"/>
    <n v="66859"/>
    <n v="33623"/>
    <n v="33236"/>
    <n v="3342.95"/>
    <n v="6819.6180000000004"/>
    <n v="12502.633"/>
    <n v="7688.7849999999999"/>
    <n v="7354.49"/>
    <n v="10028.849999999999"/>
    <n v="9360.26"/>
    <n v="5081.2839999999997"/>
    <n v="3276.0909999999999"/>
    <n v="1337.18"/>
    <x v="146"/>
    <s v="Michigan, 2011"/>
  </r>
  <r>
    <s v="Mason County"/>
    <s v="Michigan"/>
    <n v="2011"/>
    <n v="28682"/>
    <n v="14183"/>
    <n v="14499"/>
    <n v="1606.192"/>
    <n v="3355.7939999999999"/>
    <n v="3384.4760000000001"/>
    <n v="2724.79"/>
    <n v="3298.4300000000003"/>
    <n v="4560.4380000000001"/>
    <n v="4330.982"/>
    <n v="2982.9279999999999"/>
    <n v="1835.6480000000001"/>
    <n v="573.64"/>
    <x v="146"/>
    <s v="Michigan, 2011"/>
  </r>
  <r>
    <s v="Mecosta County"/>
    <s v="Michigan"/>
    <n v="2011"/>
    <n v="42817"/>
    <n v="21638"/>
    <n v="21179"/>
    <n v="2226.4839999999999"/>
    <n v="4795.5039999999999"/>
    <n v="10661.433000000001"/>
    <n v="4367.3339999999998"/>
    <n v="4067.6149999999998"/>
    <n v="5138.04"/>
    <n v="5095.223"/>
    <n v="3725.0789999999997"/>
    <n v="2098.0329999999999"/>
    <n v="642.255"/>
    <x v="146"/>
    <s v="Michigan, 2011"/>
  </r>
  <r>
    <s v="Menominee County"/>
    <s v="Michigan"/>
    <n v="2011"/>
    <n v="24138"/>
    <n v="12087"/>
    <n v="12051"/>
    <n v="1158.624"/>
    <n v="2993.1120000000001"/>
    <n v="2510.3519999999999"/>
    <n v="2268.9719999999998"/>
    <n v="2800.0079999999998"/>
    <n v="4151.7359999999999"/>
    <n v="3668.9759999999997"/>
    <n v="2341.386"/>
    <n v="1593.1079999999999"/>
    <n v="627.58799999999997"/>
    <x v="146"/>
    <s v="Michigan, 2011"/>
  </r>
  <r>
    <s v="Midland County"/>
    <s v="Michigan"/>
    <n v="2011"/>
    <n v="83708"/>
    <n v="41004"/>
    <n v="42704"/>
    <n v="4603.9399999999996"/>
    <n v="11467.995999999999"/>
    <n v="11635.412"/>
    <n v="9124.1720000000005"/>
    <n v="11049.456"/>
    <n v="13476.987999999999"/>
    <n v="10296.083999999999"/>
    <n v="6278.1"/>
    <n v="4017.9839999999999"/>
    <n v="1757.8679999999999"/>
    <x v="146"/>
    <s v="Michigan, 2011"/>
  </r>
  <r>
    <s v="Missaukee County"/>
    <s v="Michigan"/>
    <n v="2011"/>
    <n v="14937"/>
    <n v="7603"/>
    <n v="7334"/>
    <n v="896.22"/>
    <n v="2061.306"/>
    <n v="1822.3139999999999"/>
    <n v="1478.7629999999999"/>
    <n v="1762.5659999999998"/>
    <n v="2300.2979999999998"/>
    <n v="2076.2429999999999"/>
    <n v="1448.8890000000001"/>
    <n v="851.40899999999999"/>
    <n v="253.929"/>
    <x v="146"/>
    <s v="Michigan, 2011"/>
  </r>
  <r>
    <s v="Monroe County"/>
    <s v="Michigan"/>
    <n v="2011"/>
    <n v="152410"/>
    <n v="75336"/>
    <n v="77074"/>
    <n v="8839.7800000000007"/>
    <n v="21337.4"/>
    <n v="19965.71"/>
    <n v="16612.689999999999"/>
    <n v="21184.989999999998"/>
    <n v="24995.24"/>
    <n v="19660.89"/>
    <n v="10668.7"/>
    <n v="6858.45"/>
    <n v="2286.15"/>
    <x v="146"/>
    <s v="Michigan, 2011"/>
  </r>
  <r>
    <s v="Montcalm County"/>
    <s v="Michigan"/>
    <n v="2011"/>
    <n v="63431"/>
    <n v="32561"/>
    <n v="30870"/>
    <n v="3932.7220000000002"/>
    <n v="8753.4779999999992"/>
    <n v="8436.3230000000003"/>
    <n v="7611.72"/>
    <n v="8626.616"/>
    <n v="9704.9429999999993"/>
    <n v="7548.2889999999998"/>
    <n v="4884.1869999999999"/>
    <n v="2917.826"/>
    <n v="951.46500000000003"/>
    <x v="146"/>
    <s v="Michigan, 2011"/>
  </r>
  <r>
    <s v="Montmorency County"/>
    <s v="Michigan"/>
    <n v="2011"/>
    <n v="9827"/>
    <n v="4947"/>
    <n v="4880"/>
    <n v="343.94499999999999"/>
    <n v="963.04600000000005"/>
    <n v="864.77600000000007"/>
    <n v="727.19799999999998"/>
    <n v="953.21900000000005"/>
    <n v="1562.4929999999999"/>
    <n v="1798.3409999999999"/>
    <n v="1483.877"/>
    <n v="874.60300000000007"/>
    <n v="245.67500000000001"/>
    <x v="146"/>
    <s v="Michigan, 2011"/>
  </r>
  <r>
    <s v="Muskegon County"/>
    <s v="Michigan"/>
    <n v="2011"/>
    <n v="172745"/>
    <n v="85860"/>
    <n v="86885"/>
    <n v="11401.17"/>
    <n v="23838.81"/>
    <n v="23666.064999999999"/>
    <n v="21247.635000000002"/>
    <n v="21938.614999999998"/>
    <n v="26084.495000000003"/>
    <n v="21074.89"/>
    <n v="12092.15"/>
    <n v="7946.27"/>
    <n v="3109.41"/>
    <x v="146"/>
    <s v="Michigan, 2011"/>
  </r>
  <r>
    <s v="Newaygo County"/>
    <s v="Michigan"/>
    <n v="2011"/>
    <n v="48778"/>
    <n v="24586"/>
    <n v="24192"/>
    <n v="3121.7919999999999"/>
    <n v="6877.6980000000003"/>
    <n v="6292.3620000000001"/>
    <n v="5072.9120000000003"/>
    <n v="6097.25"/>
    <n v="7658.1460000000006"/>
    <n v="6292.3620000000001"/>
    <n v="4292.4639999999999"/>
    <n v="2243.788"/>
    <n v="829.226"/>
    <x v="146"/>
    <s v="Michigan, 2011"/>
  </r>
  <r>
    <s v="Oakland County"/>
    <s v="Michigan"/>
    <n v="2011"/>
    <n v="1202625"/>
    <n v="584330"/>
    <n v="618295"/>
    <n v="69752.25"/>
    <n v="162354.375"/>
    <n v="145517.625"/>
    <n v="144315"/>
    <n v="174380.625"/>
    <n v="198433.125"/>
    <n v="153936"/>
    <n v="81778.5"/>
    <n v="52915.5"/>
    <n v="22849.875"/>
    <x v="146"/>
    <s v="Michigan, 2011"/>
  </r>
  <r>
    <s v="Oceana County"/>
    <s v="Michigan"/>
    <n v="2011"/>
    <n v="26839"/>
    <n v="13525"/>
    <n v="13314"/>
    <n v="1825.0519999999999"/>
    <n v="3623.2649999999999"/>
    <n v="3381.7139999999999"/>
    <n v="2764.4169999999999"/>
    <n v="3113.3239999999996"/>
    <n v="4025.8500000000004"/>
    <n v="3650.1040000000003"/>
    <n v="2549.7049999999999"/>
    <n v="1315.1109999999999"/>
    <n v="617.29700000000003"/>
    <x v="146"/>
    <s v="Michigan, 2011"/>
  </r>
  <r>
    <s v="Ogemaw County"/>
    <s v="Michigan"/>
    <n v="2011"/>
    <n v="21781"/>
    <n v="10844"/>
    <n v="10937"/>
    <n v="1045.4880000000001"/>
    <n v="2483.0340000000001"/>
    <n v="2352.348"/>
    <n v="1960.29"/>
    <n v="2330.567"/>
    <n v="3506.741"/>
    <n v="3397.8360000000002"/>
    <n v="2722.625"/>
    <n v="1415.7649999999999"/>
    <n v="544.52499999999998"/>
    <x v="146"/>
    <s v="Michigan, 2011"/>
  </r>
  <r>
    <s v="Ontonagon County"/>
    <s v="Michigan"/>
    <n v="2011"/>
    <n v="6848"/>
    <n v="3584"/>
    <n v="3264"/>
    <n v="239.68"/>
    <n v="630.01599999999996"/>
    <n v="534.14400000000001"/>
    <n v="465.66399999999999"/>
    <n v="719.04"/>
    <n v="1191.5520000000001"/>
    <n v="1301.1199999999999"/>
    <n v="1047.7440000000001"/>
    <n v="534.14400000000001"/>
    <n v="198.59200000000001"/>
    <x v="146"/>
    <s v="Michigan, 2011"/>
  </r>
  <r>
    <s v="Osceola County"/>
    <s v="Michigan"/>
    <n v="2011"/>
    <n v="23612"/>
    <n v="11786"/>
    <n v="11826"/>
    <n v="1463.944"/>
    <n v="3164.0079999999998"/>
    <n v="3045.9480000000003"/>
    <n v="2361.1999999999998"/>
    <n v="2762.6040000000003"/>
    <n v="3659.8599999999997"/>
    <n v="3211.232"/>
    <n v="2313.9759999999997"/>
    <n v="1227.8240000000001"/>
    <n v="377.79199999999997"/>
    <x v="146"/>
    <s v="Michigan, 2011"/>
  </r>
  <r>
    <s v="Oscoda County"/>
    <s v="Michigan"/>
    <n v="2011"/>
    <n v="8791"/>
    <n v="4442"/>
    <n v="4349"/>
    <n v="448.34100000000001"/>
    <n v="1002.174"/>
    <n v="931.846"/>
    <n v="615.37"/>
    <n v="835.14499999999998"/>
    <n v="1432.933"/>
    <n v="1485.6790000000001"/>
    <n v="1160.412"/>
    <n v="668.11599999999999"/>
    <n v="219.77500000000001"/>
    <x v="146"/>
    <s v="Michigan, 2011"/>
  </r>
  <r>
    <s v="Ottawa County"/>
    <s v="Michigan"/>
    <n v="2011"/>
    <n v="263037"/>
    <n v="129009"/>
    <n v="134028"/>
    <n v="17886.516"/>
    <n v="38929.475999999995"/>
    <n v="45505.400999999998"/>
    <n v="31038.366000000002"/>
    <n v="33668.735999999997"/>
    <n v="37351.254000000001"/>
    <n v="27881.921999999999"/>
    <n v="16045.257000000001"/>
    <n v="9732.3689999999988"/>
    <n v="4471.6289999999999"/>
    <x v="146"/>
    <s v="Michigan, 2011"/>
  </r>
  <r>
    <s v="Roscommon County"/>
    <s v="Michigan"/>
    <n v="2011"/>
    <n v="24710"/>
    <n v="12321"/>
    <n v="12389"/>
    <n v="988.4"/>
    <n v="2199.19"/>
    <n v="2273.3199999999997"/>
    <n v="1729.6999999999998"/>
    <n v="2421.58"/>
    <n v="3731.21"/>
    <n v="4620.7700000000004"/>
    <n v="3879.4700000000003"/>
    <n v="2298.0300000000002"/>
    <n v="568.33000000000004"/>
    <x v="146"/>
    <s v="Michigan, 2011"/>
  </r>
  <r>
    <s v="Saginaw County"/>
    <s v="Michigan"/>
    <n v="2011"/>
    <n v="200998"/>
    <n v="97204"/>
    <n v="103794"/>
    <n v="12059.88"/>
    <n v="26531.736000000001"/>
    <n v="29948.701999999997"/>
    <n v="22109.78"/>
    <n v="24722.754000000001"/>
    <n v="29747.703999999998"/>
    <n v="25727.743999999999"/>
    <n v="15677.844000000001"/>
    <n v="10250.898000000001"/>
    <n v="4220.9579999999996"/>
    <x v="146"/>
    <s v="Michigan, 2011"/>
  </r>
  <r>
    <s v="St. Clair County"/>
    <s v="Michigan"/>
    <n v="2011"/>
    <n v="164374"/>
    <n v="81387"/>
    <n v="82987"/>
    <n v="9533.6919999999991"/>
    <n v="22354.864000000001"/>
    <n v="20546.75"/>
    <n v="17259.27"/>
    <n v="23176.733999999997"/>
    <n v="26792.962"/>
    <n v="21368.620000000003"/>
    <n v="12492.423999999999"/>
    <n v="8054.326"/>
    <n v="2794.3580000000002"/>
    <x v="146"/>
    <s v="Michigan, 2011"/>
  </r>
  <r>
    <s v="St. Joseph County"/>
    <s v="Michigan"/>
    <n v="2011"/>
    <n v="61630"/>
    <n v="30557"/>
    <n v="31073"/>
    <n v="4314.1000000000004"/>
    <n v="8874.7199999999993"/>
    <n v="7950.27"/>
    <n v="7149.08"/>
    <n v="7580.49"/>
    <n v="9059.61"/>
    <n v="7765.3799999999992"/>
    <n v="4745.51"/>
    <n v="2773.35"/>
    <n v="1355.86"/>
    <x v="146"/>
    <s v="Michigan, 2011"/>
  </r>
  <r>
    <s v="Sanilac County"/>
    <s v="Michigan"/>
    <n v="2011"/>
    <n v="43554"/>
    <n v="21568"/>
    <n v="21986"/>
    <n v="2569.6860000000001"/>
    <n v="5836.2359999999999"/>
    <n v="5313.5879999999997"/>
    <n v="4311.8459999999995"/>
    <n v="5444.25"/>
    <n v="6794.424"/>
    <n v="5749.1279999999997"/>
    <n v="4050.5219999999999"/>
    <n v="2439.0239999999999"/>
    <n v="1045.296"/>
    <x v="146"/>
    <s v="Michigan, 2011"/>
  </r>
  <r>
    <s v="Schoolcraft County"/>
    <s v="Michigan"/>
    <n v="2011"/>
    <n v="8552"/>
    <n v="4224"/>
    <n v="4328"/>
    <n v="419.048"/>
    <n v="1017.6880000000001"/>
    <n v="820.99199999999996"/>
    <n v="684.16000000000008"/>
    <n v="1026.24"/>
    <n v="1436.7359999999999"/>
    <n v="1351.2159999999999"/>
    <n v="940.72"/>
    <n v="624.29600000000005"/>
    <n v="222.352"/>
    <x v="146"/>
    <s v="Michigan, 2011"/>
  </r>
  <r>
    <s v="Shiawassee County"/>
    <s v="Michigan"/>
    <n v="2011"/>
    <n v="71016"/>
    <n v="35140"/>
    <n v="35876"/>
    <n v="4047.9119999999998"/>
    <n v="10013.255999999999"/>
    <n v="9445.1280000000006"/>
    <n v="7740.7440000000006"/>
    <n v="9516.1440000000002"/>
    <n v="11362.560000000001"/>
    <n v="9161.0640000000003"/>
    <n v="5397.2160000000003"/>
    <n v="3195.7200000000003"/>
    <n v="1207.2719999999999"/>
    <x v="146"/>
    <s v="Michigan, 2011"/>
  </r>
  <r>
    <s v="Tuscola County"/>
    <s v="Michigan"/>
    <n v="2011"/>
    <n v="56134"/>
    <n v="28086"/>
    <n v="28048"/>
    <n v="3199.6379999999999"/>
    <n v="7353.5540000000001"/>
    <n v="7297.42"/>
    <n v="5894.07"/>
    <n v="7185.152"/>
    <n v="8925.3060000000005"/>
    <n v="7521.9560000000001"/>
    <n v="4939.7919999999995"/>
    <n v="2750.5659999999998"/>
    <n v="1066.546"/>
    <x v="146"/>
    <s v="Michigan, 2011"/>
  </r>
  <r>
    <s v="Van Buren County"/>
    <s v="Michigan"/>
    <n v="2011"/>
    <n v="76410"/>
    <n v="37919"/>
    <n v="38491"/>
    <n v="4966.6499999999996"/>
    <n v="10926.630000000001"/>
    <n v="9704.07"/>
    <n v="8710.7400000000016"/>
    <n v="9551.25"/>
    <n v="12225.599999999999"/>
    <n v="10086.119999999999"/>
    <n v="5883.57"/>
    <n v="3514.86"/>
    <n v="993.33"/>
    <x v="146"/>
    <s v="Michigan, 2011"/>
  </r>
  <r>
    <s v="Washtenaw County"/>
    <s v="Michigan"/>
    <n v="2011"/>
    <n v="344727"/>
    <n v="170249"/>
    <n v="174478"/>
    <n v="19304.712"/>
    <n v="39988.332000000002"/>
    <n v="73771.578000000009"/>
    <n v="48261.78"/>
    <n v="44814.509999999995"/>
    <n v="46882.872000000003"/>
    <n v="37919.97"/>
    <n v="18615.257999999998"/>
    <n v="10686.537"/>
    <n v="4826.1779999999999"/>
    <x v="146"/>
    <s v="Michigan, 2011"/>
  </r>
  <r>
    <s v="Wayne County"/>
    <s v="Michigan"/>
    <n v="2011"/>
    <n v="1844186"/>
    <n v="885632"/>
    <n v="958554"/>
    <n v="121716.276"/>
    <n v="263718.598"/>
    <n v="263718.598"/>
    <n v="226834.87800000003"/>
    <n v="252653.48200000002"/>
    <n v="271095.342"/>
    <n v="215769.76199999999"/>
    <n v="116183.71799999999"/>
    <n v="81144.184000000008"/>
    <n v="35039.534"/>
    <x v="146"/>
    <s v="Michigan, 2011"/>
  </r>
  <r>
    <s v="Wexford County"/>
    <s v="Michigan"/>
    <n v="2011"/>
    <n v="32711"/>
    <n v="16380"/>
    <n v="16331"/>
    <n v="2158.9259999999999"/>
    <n v="4415.9850000000006"/>
    <n v="3958.0309999999999"/>
    <n v="3598.21"/>
    <n v="4219.7190000000001"/>
    <n v="5037.4939999999997"/>
    <n v="4219.7190000000001"/>
    <n v="2813.1459999999997"/>
    <n v="1668.261"/>
    <n v="621.50900000000001"/>
    <x v="146"/>
    <s v="Michigan, 2011"/>
  </r>
  <r>
    <s v="Morgan County"/>
    <s v="West Virginia"/>
    <n v="2011"/>
    <n v="16303"/>
    <n v="8291"/>
    <n v="8012"/>
    <n v="798.84699999999998"/>
    <n v="1581.3910000000001"/>
    <n v="1369.452"/>
    <n v="1255.3310000000001"/>
    <n v="1532.482"/>
    <n v="2559.5709999999999"/>
    <n v="2820.4189999999999"/>
    <n v="2575.8739999999998"/>
    <n v="1385.7549999999999"/>
    <n v="407.57499999999999"/>
    <x v="108"/>
    <s v="West Virginia, 2011"/>
  </r>
  <r>
    <s v="Anoka County"/>
    <s v="Minnesota"/>
    <n v="2011"/>
    <n v="329487"/>
    <n v="164771"/>
    <n v="164716"/>
    <n v="22405.116000000002"/>
    <n v="48105.101999999999"/>
    <n v="42503.822999999997"/>
    <n v="43162.796999999999"/>
    <n v="49752.536999999997"/>
    <n v="54694.842000000004"/>
    <n v="36902.544000000002"/>
    <n v="18780.759000000002"/>
    <n v="9225.6360000000004"/>
    <n v="3294.87"/>
    <x v="136"/>
    <s v="Minnesota, 2011"/>
  </r>
  <r>
    <s v="Becker County"/>
    <s v="Minnesota"/>
    <n v="2011"/>
    <n v="32422"/>
    <n v="16259"/>
    <n v="16163"/>
    <n v="2204.6959999999999"/>
    <n v="4409.3919999999998"/>
    <n v="3566.42"/>
    <n v="3469.154"/>
    <n v="3663.6859999999997"/>
    <n v="4895.7219999999998"/>
    <n v="4701.1900000000005"/>
    <n v="3015.2460000000001"/>
    <n v="1685.944"/>
    <n v="907.81600000000003"/>
    <x v="136"/>
    <s v="Minnesota, 2011"/>
  </r>
  <r>
    <s v="Beltrami County"/>
    <s v="Minnesota"/>
    <n v="2011"/>
    <n v="44233"/>
    <n v="22223"/>
    <n v="22010"/>
    <n v="3184.7759999999998"/>
    <n v="5971.4549999999999"/>
    <n v="8138.8719999999994"/>
    <n v="5352.1930000000002"/>
    <n v="4688.6980000000003"/>
    <n v="6015.6880000000001"/>
    <n v="5131.0280000000002"/>
    <n v="3096.3100000000004"/>
    <n v="1813.5529999999999"/>
    <n v="840.42700000000002"/>
    <x v="136"/>
    <s v="Minnesota, 2011"/>
  </r>
  <r>
    <s v="Benton County"/>
    <s v="Minnesota"/>
    <n v="2011"/>
    <n v="38357"/>
    <n v="19160"/>
    <n v="19197"/>
    <n v="2876.7750000000001"/>
    <n v="5293.2659999999996"/>
    <n v="5561.7649999999994"/>
    <n v="6098.7629999999999"/>
    <n v="5101.4809999999998"/>
    <n v="5216.5519999999997"/>
    <n v="3797.3430000000003"/>
    <n v="2071.2779999999998"/>
    <n v="1419.2090000000001"/>
    <n v="920.56799999999998"/>
    <x v="136"/>
    <s v="Minnesota, 2011"/>
  </r>
  <r>
    <s v="Big Stone County"/>
    <s v="Minnesota"/>
    <n v="2011"/>
    <n v="5297"/>
    <n v="2598"/>
    <n v="2699"/>
    <n v="291.33499999999998"/>
    <n v="609.15499999999997"/>
    <n v="534.99700000000007"/>
    <n v="444.94799999999998"/>
    <n v="497.91800000000001"/>
    <n v="831.62900000000002"/>
    <n v="725.68900000000008"/>
    <n v="593.26400000000001"/>
    <n v="566.779"/>
    <n v="206.583"/>
    <x v="136"/>
    <s v="Minnesota, 2011"/>
  </r>
  <r>
    <s v="Blue Earth County"/>
    <s v="Minnesota"/>
    <n v="2011"/>
    <n v="63370"/>
    <n v="31752"/>
    <n v="31618"/>
    <n v="3675.46"/>
    <n v="6590.48"/>
    <n v="16793.05"/>
    <n v="8808.43"/>
    <n v="6527.1100000000006"/>
    <n v="7477.66"/>
    <n v="6210.26"/>
    <n v="3421.98"/>
    <n v="2534.8000000000002"/>
    <n v="1394.14"/>
    <x v="136"/>
    <s v="Minnesota, 2011"/>
  </r>
  <r>
    <s v="Brown County"/>
    <s v="Minnesota"/>
    <n v="2011"/>
    <n v="25926"/>
    <n v="12908"/>
    <n v="13018"/>
    <n v="1503.7080000000001"/>
    <n v="3162.9719999999998"/>
    <n v="3551.8620000000001"/>
    <n v="2566.674"/>
    <n v="2851.8599999999997"/>
    <n v="4096.308"/>
    <n v="3266.6760000000004"/>
    <n v="2151.8580000000002"/>
    <n v="1840.7460000000001"/>
    <n v="959.26199999999994"/>
    <x v="136"/>
    <s v="Minnesota, 2011"/>
  </r>
  <r>
    <s v="Carlton County"/>
    <s v="Minnesota"/>
    <n v="2011"/>
    <n v="35141"/>
    <n v="18284"/>
    <n v="16857"/>
    <n v="2178.7420000000002"/>
    <n v="4638.6120000000001"/>
    <n v="4076.3559999999998"/>
    <n v="4146.6379999999999"/>
    <n v="4744.0349999999999"/>
    <n v="5657.701"/>
    <n v="4462.9070000000002"/>
    <n v="2670.7159999999999"/>
    <n v="1686.768"/>
    <n v="878.52499999999998"/>
    <x v="136"/>
    <s v="Minnesota, 2011"/>
  </r>
  <r>
    <s v="Carver County"/>
    <s v="Minnesota"/>
    <n v="2011"/>
    <n v="90064"/>
    <n v="44855"/>
    <n v="45209"/>
    <n v="6664.7359999999999"/>
    <n v="16031.392"/>
    <n v="10357.36"/>
    <n v="10717.616"/>
    <n v="14770.495999999999"/>
    <n v="15400.944"/>
    <n v="8556.08"/>
    <n v="4142.9440000000004"/>
    <n v="2611.8559999999998"/>
    <n v="900.64"/>
    <x v="136"/>
    <s v="Minnesota, 2011"/>
  </r>
  <r>
    <s v="Cass County"/>
    <s v="Minnesota"/>
    <n v="2011"/>
    <n v="28584"/>
    <n v="14596"/>
    <n v="13988"/>
    <n v="1743.624"/>
    <n v="3287.16"/>
    <n v="3001.3199999999997"/>
    <n v="2686.8960000000002"/>
    <n v="3058.4880000000003"/>
    <n v="4373.3519999999999"/>
    <n v="4573.4400000000005"/>
    <n v="3658.7519999999995"/>
    <n v="1772.2080000000001"/>
    <n v="485.928"/>
    <x v="136"/>
    <s v="Minnesota, 2011"/>
  </r>
  <r>
    <s v="Chippewa County"/>
    <s v="Minnesota"/>
    <n v="2011"/>
    <n v="12383"/>
    <n v="6084"/>
    <n v="6299"/>
    <n v="755.36300000000006"/>
    <n v="1609.79"/>
    <n v="1485.96"/>
    <n v="1263.066"/>
    <n v="1362.13"/>
    <n v="1882.2159999999999"/>
    <n v="1634.556"/>
    <n v="1027.789"/>
    <n v="953.49099999999999"/>
    <n v="396.25599999999997"/>
    <x v="136"/>
    <s v="Minnesota, 2011"/>
  </r>
  <r>
    <s v="Chisago County"/>
    <s v="Minnesota"/>
    <n v="2011"/>
    <n v="53334"/>
    <n v="27617"/>
    <n v="25717"/>
    <n v="3253.3739999999998"/>
    <n v="8106.768"/>
    <n v="6506.7479999999996"/>
    <n v="6453.4140000000007"/>
    <n v="8320.1039999999994"/>
    <n v="8960.112000000001"/>
    <n v="5866.74"/>
    <n v="3306.7080000000001"/>
    <n v="2026.692"/>
    <n v="586.67399999999998"/>
    <x v="136"/>
    <s v="Minnesota, 2011"/>
  </r>
  <r>
    <s v="Clay County"/>
    <s v="Minnesota"/>
    <n v="2011"/>
    <n v="58032"/>
    <n v="28796"/>
    <n v="29236"/>
    <n v="3888.1439999999998"/>
    <n v="7370.0640000000003"/>
    <n v="12418.848"/>
    <n v="7544.16"/>
    <n v="6673.68"/>
    <n v="7544.16"/>
    <n v="5687.1360000000004"/>
    <n v="3307.8240000000001"/>
    <n v="2495.3760000000002"/>
    <n v="1218.672"/>
    <x v="136"/>
    <s v="Minnesota, 2011"/>
  </r>
  <r>
    <s v="Cottonwood County"/>
    <s v="Minnesota"/>
    <n v="2011"/>
    <n v="11695"/>
    <n v="5694"/>
    <n v="6001"/>
    <n v="760.17499999999995"/>
    <n v="1567.13"/>
    <n v="1216.28"/>
    <n v="1239.67"/>
    <n v="1239.67"/>
    <n v="1613.91"/>
    <n v="1543.74"/>
    <n v="1087.635"/>
    <n v="842.04"/>
    <n v="596.44500000000005"/>
    <x v="136"/>
    <s v="Minnesota, 2011"/>
  </r>
  <r>
    <s v="Crow Wing County"/>
    <s v="Minnesota"/>
    <n v="2011"/>
    <n v="62267"/>
    <n v="31073"/>
    <n v="31194"/>
    <n v="4047.355"/>
    <n v="7907.9089999999997"/>
    <n v="7222.9719999999998"/>
    <n v="6973.9040000000005"/>
    <n v="7098.4380000000001"/>
    <n v="9340.0499999999993"/>
    <n v="8406.0450000000001"/>
    <n v="6226.7"/>
    <n v="3673.7529999999997"/>
    <n v="1432.1410000000001"/>
    <x v="136"/>
    <s v="Minnesota, 2011"/>
  </r>
  <r>
    <s v="Dakota County"/>
    <s v="Minnesota"/>
    <n v="2011"/>
    <n v="396547"/>
    <n v="194807"/>
    <n v="201740"/>
    <n v="27758.29"/>
    <n v="58688.955999999998"/>
    <n v="49964.922000000006"/>
    <n v="53930.392"/>
    <n v="58688.955999999998"/>
    <n v="65430.255000000005"/>
    <n v="43620.17"/>
    <n v="21413.538"/>
    <n v="12292.956999999999"/>
    <n v="4758.5640000000003"/>
    <x v="136"/>
    <s v="Minnesota, 2011"/>
  </r>
  <r>
    <s v="Dodge County"/>
    <s v="Minnesota"/>
    <n v="2011"/>
    <n v="19961"/>
    <n v="9972"/>
    <n v="9989"/>
    <n v="1497.075"/>
    <n v="3253.643"/>
    <n v="2415.2809999999999"/>
    <n v="2435.2420000000002"/>
    <n v="2874.384"/>
    <n v="3014.1109999999999"/>
    <n v="1996.1"/>
    <n v="1297.4650000000001"/>
    <n v="778.47900000000004"/>
    <n v="379.25900000000001"/>
    <x v="136"/>
    <s v="Minnesota, 2011"/>
  </r>
  <r>
    <s v="Faribault County"/>
    <s v="Minnesota"/>
    <n v="2011"/>
    <n v="14690"/>
    <n v="7351"/>
    <n v="7339"/>
    <n v="793.26"/>
    <n v="1733.42"/>
    <n v="1718.73"/>
    <n v="1469"/>
    <n v="1498.38"/>
    <n v="2306.33"/>
    <n v="1997.8400000000001"/>
    <n v="1439.62"/>
    <n v="1087.06"/>
    <n v="661.05"/>
    <x v="136"/>
    <s v="Minnesota, 2011"/>
  </r>
  <r>
    <s v="Freeborn County"/>
    <s v="Minnesota"/>
    <n v="2011"/>
    <n v="31301"/>
    <n v="15577"/>
    <n v="15724"/>
    <n v="1909.3610000000001"/>
    <n v="3693.518"/>
    <n v="3505.712"/>
    <n v="3380.5079999999998"/>
    <n v="3505.712"/>
    <n v="4914.2569999999996"/>
    <n v="4131.732"/>
    <n v="3004.8960000000002"/>
    <n v="2034.5650000000001"/>
    <n v="1252.04"/>
    <x v="136"/>
    <s v="Minnesota, 2011"/>
  </r>
  <r>
    <s v="Grant County"/>
    <s v="Minnesota"/>
    <n v="2011"/>
    <n v="6055"/>
    <n v="3008"/>
    <n v="3047"/>
    <n v="369.35500000000002"/>
    <n v="684.21499999999992"/>
    <n v="635.77500000000009"/>
    <n v="647.88499999999999"/>
    <n v="605.5"/>
    <n v="944.57999999999993"/>
    <n v="835.59"/>
    <n v="629.72"/>
    <n v="478.34500000000003"/>
    <n v="224.035"/>
    <x v="136"/>
    <s v="Minnesota, 2011"/>
  </r>
  <r>
    <s v="Hennepin County"/>
    <s v="Minnesota"/>
    <n v="2011"/>
    <n v="1146195"/>
    <n v="563657"/>
    <n v="582538"/>
    <n v="76795.065000000002"/>
    <n v="140981.98499999999"/>
    <n v="157028.715"/>
    <n v="184537.39499999999"/>
    <n v="158174.91"/>
    <n v="171929.25"/>
    <n v="129520.035"/>
    <n v="64186.92"/>
    <n v="42409.214999999997"/>
    <n v="21777.705000000002"/>
    <x v="136"/>
    <s v="Minnesota, 2011"/>
  </r>
  <r>
    <s v="Houston County"/>
    <s v="Minnesota"/>
    <n v="2011"/>
    <n v="19108"/>
    <n v="9450"/>
    <n v="9658"/>
    <n v="1127.3720000000001"/>
    <n v="2407.6080000000002"/>
    <n v="2178.3119999999999"/>
    <n v="1987.232"/>
    <n v="2216.5279999999998"/>
    <n v="3267.4679999999998"/>
    <n v="2617.7960000000003"/>
    <n v="1547.748"/>
    <n v="1184.6959999999999"/>
    <n v="554.13199999999995"/>
    <x v="136"/>
    <s v="Minnesota, 2011"/>
  </r>
  <r>
    <s v="Wasatch County"/>
    <s v="Utah"/>
    <n v="2011"/>
    <n v="20318"/>
    <n v="10248"/>
    <n v="10070"/>
    <n v="1239.3979999999999"/>
    <n v="2356.8879999999999"/>
    <n v="2072.4359999999997"/>
    <n v="1787.9839999999999"/>
    <n v="2275.616"/>
    <n v="3210.2440000000001"/>
    <n v="3169.6080000000002"/>
    <n v="2438.16"/>
    <n v="1300.3520000000001"/>
    <n v="467.31400000000002"/>
    <x v="134"/>
    <s v="Utah, 2011"/>
  </r>
  <r>
    <s v="Isanti County"/>
    <s v="Minnesota"/>
    <n v="2011"/>
    <n v="37910"/>
    <n v="19056"/>
    <n v="18854"/>
    <n v="2729.52"/>
    <n v="5572.77"/>
    <n v="4776.66"/>
    <n v="4814.57"/>
    <n v="5231.58"/>
    <n v="6141.42"/>
    <n v="4056.37"/>
    <n v="2577.88"/>
    <n v="1137.3"/>
    <n v="871.93"/>
    <x v="136"/>
    <s v="Minnesota, 2011"/>
  </r>
  <r>
    <s v="Itasca County"/>
    <s v="Minnesota"/>
    <n v="2011"/>
    <n v="44955"/>
    <n v="22662"/>
    <n v="22293"/>
    <n v="2472.5250000000001"/>
    <n v="5394.6"/>
    <n v="5079.9150000000009"/>
    <n v="4450.5450000000001"/>
    <n v="5124.87"/>
    <n v="7012.98"/>
    <n v="7012.98"/>
    <n v="4495.5"/>
    <n v="2967.0299999999997"/>
    <n v="944.05499999999995"/>
    <x v="136"/>
    <s v="Minnesota, 2011"/>
  </r>
  <r>
    <s v="Jackson County"/>
    <s v="Minnesota"/>
    <n v="2011"/>
    <n v="10326"/>
    <n v="5207"/>
    <n v="5119"/>
    <n v="588.58199999999999"/>
    <n v="1290.75"/>
    <n v="1146.1859999999999"/>
    <n v="1094.556"/>
    <n v="1166.8380000000002"/>
    <n v="1631.508"/>
    <n v="1342.38"/>
    <n v="888.03600000000006"/>
    <n v="722.82"/>
    <n v="444.01799999999997"/>
    <x v="136"/>
    <s v="Minnesota, 2011"/>
  </r>
  <r>
    <s v="Kanabec County"/>
    <s v="Minnesota"/>
    <n v="2011"/>
    <n v="16344"/>
    <n v="8254"/>
    <n v="8090"/>
    <n v="996.98400000000004"/>
    <n v="2190.096"/>
    <n v="1863.2160000000001"/>
    <n v="1716.12"/>
    <n v="2026.6559999999999"/>
    <n v="2680.4160000000002"/>
    <n v="2173.752"/>
    <n v="1552.68"/>
    <n v="882.57600000000002"/>
    <n v="245.16"/>
    <x v="136"/>
    <s v="Minnesota, 2011"/>
  </r>
  <r>
    <s v="Kandiyohi County"/>
    <s v="Minnesota"/>
    <n v="2011"/>
    <n v="41992"/>
    <n v="21130"/>
    <n v="20862"/>
    <n v="2855.4560000000001"/>
    <n v="5332.9840000000004"/>
    <n v="5878.88"/>
    <n v="4829.08"/>
    <n v="4829.08"/>
    <n v="6130.8320000000003"/>
    <n v="5374.9760000000006"/>
    <n v="3275.3760000000002"/>
    <n v="2351.5519999999997"/>
    <n v="1133.7840000000001"/>
    <x v="136"/>
    <s v="Minnesota, 2011"/>
  </r>
  <r>
    <s v="Koochiching County"/>
    <s v="Minnesota"/>
    <n v="2011"/>
    <n v="13365"/>
    <n v="6694"/>
    <n v="6671"/>
    <n v="708.34500000000003"/>
    <n v="1563.7049999999999"/>
    <n v="1430.0549999999998"/>
    <n v="1202.8499999999999"/>
    <n v="1590.4349999999999"/>
    <n v="2165.13"/>
    <n v="2071.5749999999998"/>
    <n v="1389.96"/>
    <n v="882.08999999999992"/>
    <n v="360.85500000000002"/>
    <x v="136"/>
    <s v="Minnesota, 2011"/>
  </r>
  <r>
    <s v="Lac qui Parle County"/>
    <s v="Minnesota"/>
    <n v="2011"/>
    <n v="7298"/>
    <n v="3664"/>
    <n v="3634"/>
    <n v="394.09199999999998"/>
    <n v="868.46199999999999"/>
    <n v="707.90599999999995"/>
    <n v="620.33000000000004"/>
    <n v="707.90599999999995"/>
    <n v="1204.17"/>
    <n v="1080.104"/>
    <n v="722.50199999999995"/>
    <n v="642.22399999999993"/>
    <n v="357.60199999999998"/>
    <x v="136"/>
    <s v="Minnesota, 2011"/>
  </r>
  <r>
    <s v="Le Sueur County"/>
    <s v="Minnesota"/>
    <n v="2011"/>
    <n v="27754"/>
    <n v="13994"/>
    <n v="13760"/>
    <n v="1887.2719999999999"/>
    <n v="3996.576"/>
    <n v="3163.9560000000001"/>
    <n v="3274.9719999999998"/>
    <n v="3691.2820000000002"/>
    <n v="4357.3780000000006"/>
    <n v="3413.7420000000002"/>
    <n v="2137.058"/>
    <n v="1276.684"/>
    <n v="527.32600000000002"/>
    <x v="136"/>
    <s v="Minnesota, 2011"/>
  </r>
  <r>
    <s v="Lincoln County"/>
    <s v="Minnesota"/>
    <n v="2011"/>
    <n v="5898"/>
    <n v="2933"/>
    <n v="2965"/>
    <n v="359.77800000000002"/>
    <n v="713.6579999999999"/>
    <n v="572.10599999999999"/>
    <n v="589.79999999999995"/>
    <n v="619.29"/>
    <n v="819.822"/>
    <n v="772.63799999999992"/>
    <n v="625.1880000000001"/>
    <n v="542.61599999999999"/>
    <n v="283.10399999999998"/>
    <x v="136"/>
    <s v="Minnesota, 2011"/>
  </r>
  <r>
    <s v="Lyon County"/>
    <s v="Minnesota"/>
    <n v="2011"/>
    <n v="25716"/>
    <n v="12620"/>
    <n v="13096"/>
    <n v="1748.6880000000001"/>
    <n v="3445.944"/>
    <n v="4500.3"/>
    <n v="3394.5119999999997"/>
    <n v="2803.0439999999999"/>
    <n v="3625.9560000000001"/>
    <n v="2725.8960000000002"/>
    <n v="1568.6759999999999"/>
    <n v="1182.9359999999999"/>
    <n v="771.48"/>
    <x v="136"/>
    <s v="Minnesota, 2011"/>
  </r>
  <r>
    <s v="McLeod County"/>
    <s v="Minnesota"/>
    <n v="2011"/>
    <n v="36719"/>
    <n v="18338"/>
    <n v="18381"/>
    <n v="2460.1729999999998"/>
    <n v="5250.817"/>
    <n v="4369.5609999999997"/>
    <n v="4406.28"/>
    <n v="4846.9079999999994"/>
    <n v="5691.4449999999997"/>
    <n v="4222.6849999999995"/>
    <n v="2753.9250000000002"/>
    <n v="1762.5120000000002"/>
    <n v="991.41300000000001"/>
    <x v="136"/>
    <s v="Minnesota, 2011"/>
  </r>
  <r>
    <s v="Mahnomen County"/>
    <s v="Minnesota"/>
    <n v="2011"/>
    <n v="5396"/>
    <n v="2714"/>
    <n v="2682"/>
    <n v="496.43200000000002"/>
    <n v="830.98399999999992"/>
    <n v="679.89599999999996"/>
    <n v="582.76800000000003"/>
    <n v="544.99599999999998"/>
    <n v="717.66800000000001"/>
    <n v="679.89599999999996"/>
    <n v="491.03599999999994"/>
    <n v="264.404"/>
    <n v="113.316"/>
    <x v="136"/>
    <s v="Minnesota, 2011"/>
  </r>
  <r>
    <s v="Marshall County"/>
    <s v="Minnesota"/>
    <n v="2011"/>
    <n v="9519"/>
    <n v="4842"/>
    <n v="4677"/>
    <n v="533.06399999999996"/>
    <n v="1256.508"/>
    <n v="1028.0520000000001"/>
    <n v="951.9"/>
    <n v="1132.761"/>
    <n v="1523.04"/>
    <n v="1266.027"/>
    <n v="875.74800000000005"/>
    <n v="618.73500000000001"/>
    <n v="323.64600000000002"/>
    <x v="136"/>
    <s v="Minnesota, 2011"/>
  </r>
  <r>
    <s v="Martin County"/>
    <s v="Minnesota"/>
    <n v="2011"/>
    <n v="20821"/>
    <n v="10247"/>
    <n v="10574"/>
    <n v="1103.5129999999999"/>
    <n v="2685.9089999999997"/>
    <n v="2227.8469999999998"/>
    <n v="2082.1"/>
    <n v="2269.489"/>
    <n v="3248.076"/>
    <n v="2852.4769999999999"/>
    <n v="1894.7109999999998"/>
    <n v="1624.038"/>
    <n v="812.01900000000001"/>
    <x v="136"/>
    <s v="Minnesota, 2011"/>
  </r>
  <r>
    <s v="Meeker County"/>
    <s v="Minnesota"/>
    <n v="2011"/>
    <n v="23348"/>
    <n v="11828"/>
    <n v="11520"/>
    <n v="1634.36"/>
    <n v="3315.4160000000002"/>
    <n v="2614.9759999999997"/>
    <n v="2568.2799999999997"/>
    <n v="2708.3679999999999"/>
    <n v="3665.636"/>
    <n v="2988.5439999999999"/>
    <n v="1891.1880000000001"/>
    <n v="1400.88"/>
    <n v="537.00400000000002"/>
    <x v="136"/>
    <s v="Minnesota, 2011"/>
  </r>
  <r>
    <s v="Mille Lacs County"/>
    <s v="Minnesota"/>
    <n v="2011"/>
    <n v="26095"/>
    <n v="13001"/>
    <n v="13094"/>
    <n v="1878.84"/>
    <n v="3575.0149999999999"/>
    <n v="3105.3050000000003"/>
    <n v="3261.875"/>
    <n v="3287.9700000000003"/>
    <n v="3888.1549999999997"/>
    <n v="2948.7349999999997"/>
    <n v="2218.0749999999998"/>
    <n v="1330.845"/>
    <n v="600.18499999999995"/>
    <x v="136"/>
    <s v="Minnesota, 2011"/>
  </r>
  <r>
    <s v="Morrison County"/>
    <s v="Minnesota"/>
    <n v="2011"/>
    <n v="33178"/>
    <n v="16745"/>
    <n v="16433"/>
    <n v="2256.1039999999998"/>
    <n v="4445.8519999999999"/>
    <n v="3981.3599999999997"/>
    <n v="3848.6480000000001"/>
    <n v="3981.3599999999997"/>
    <n v="5208.9459999999999"/>
    <n v="4114.0720000000001"/>
    <n v="2654.24"/>
    <n v="1824.79"/>
    <n v="796.27200000000005"/>
    <x v="136"/>
    <s v="Minnesota, 2011"/>
  </r>
  <r>
    <s v="Murray County"/>
    <s v="Minnesota"/>
    <n v="2011"/>
    <n v="8729"/>
    <n v="4298"/>
    <n v="4431"/>
    <n v="488.82400000000001"/>
    <n v="1064.9380000000001"/>
    <n v="872.90000000000009"/>
    <n v="776.88100000000009"/>
    <n v="925.274"/>
    <n v="1318.079"/>
    <n v="1300.6210000000001"/>
    <n v="907.81600000000003"/>
    <n v="750.69399999999996"/>
    <n v="314.24400000000003"/>
    <x v="136"/>
    <s v="Minnesota, 2011"/>
  </r>
  <r>
    <s v="Nobles County"/>
    <s v="Minnesota"/>
    <n v="2011"/>
    <n v="21188"/>
    <n v="10697"/>
    <n v="10491"/>
    <n v="1673.8520000000001"/>
    <n v="2839.192"/>
    <n v="2945.1320000000001"/>
    <n v="2542.56"/>
    <n v="2478.9960000000001"/>
    <n v="2945.1319999999996"/>
    <n v="2415.4319999999998"/>
    <n v="1504.348"/>
    <n v="1144.152"/>
    <n v="678.01599999999996"/>
    <x v="136"/>
    <s v="Minnesota, 2011"/>
  </r>
  <r>
    <s v="Norman County"/>
    <s v="Minnesota"/>
    <n v="2011"/>
    <n v="6849"/>
    <n v="3428"/>
    <n v="3421"/>
    <n v="397.24200000000002"/>
    <n v="924.61500000000001"/>
    <n v="712.29600000000005"/>
    <n v="643.80600000000004"/>
    <n v="746.54099999999994"/>
    <n v="1102.6890000000001"/>
    <n v="869.82299999999998"/>
    <n v="643.80600000000004"/>
    <n v="534.22199999999998"/>
    <n v="267.11099999999999"/>
    <x v="136"/>
    <s v="Minnesota, 2011"/>
  </r>
  <r>
    <s v="Olmsted County"/>
    <s v="Minnesota"/>
    <n v="2011"/>
    <n v="142934"/>
    <n v="70036"/>
    <n v="72898"/>
    <n v="10577.116"/>
    <n v="19581.957999999999"/>
    <n v="17295.014000000003"/>
    <n v="21725.968000000001"/>
    <n v="18724.353999999999"/>
    <n v="21868.902000000002"/>
    <n v="15436.871999999999"/>
    <n v="9147.7759999999998"/>
    <n v="5860.2939999999999"/>
    <n v="2572.8119999999999"/>
    <x v="136"/>
    <s v="Minnesota, 2011"/>
  </r>
  <r>
    <s v="Otter Tail County"/>
    <s v="Minnesota"/>
    <n v="2011"/>
    <n v="57442"/>
    <n v="28755"/>
    <n v="28687"/>
    <n v="3274.194"/>
    <n v="6893.04"/>
    <n v="6318.62"/>
    <n v="5571.8739999999998"/>
    <n v="6146.2939999999999"/>
    <n v="9190.7199999999993"/>
    <n v="8329.09"/>
    <n v="6031.41"/>
    <n v="4135.8239999999996"/>
    <n v="1665.818"/>
    <x v="136"/>
    <s v="Minnesota, 2011"/>
  </r>
  <r>
    <s v="Pine County"/>
    <s v="Minnesota"/>
    <n v="2011"/>
    <n v="29567"/>
    <n v="15748"/>
    <n v="13819"/>
    <n v="1744.453"/>
    <n v="3607.174"/>
    <n v="3252.37"/>
    <n v="3695.875"/>
    <n v="3932.4110000000001"/>
    <n v="4819.4210000000003"/>
    <n v="3814.143"/>
    <n v="2720.1639999999998"/>
    <n v="1537.4839999999999"/>
    <n v="473.072"/>
    <x v="136"/>
    <s v="Minnesota, 2011"/>
  </r>
  <r>
    <s v="Clay County"/>
    <s v="West Virginia"/>
    <n v="2011"/>
    <n v="9572"/>
    <n v="4676"/>
    <n v="4896"/>
    <n v="641.32399999999996"/>
    <n v="1311.364"/>
    <n v="1062.492"/>
    <n v="957.2"/>
    <n v="1100.78"/>
    <n v="1416.6559999999999"/>
    <n v="1148.6399999999999"/>
    <n v="813.62"/>
    <n v="794.476"/>
    <n v="335.02"/>
    <x v="108"/>
    <s v="West Virginia, 2011"/>
  </r>
  <r>
    <s v="Polk County"/>
    <s v="Minnesota"/>
    <n v="2011"/>
    <n v="31392"/>
    <n v="15848"/>
    <n v="15544"/>
    <n v="2009.088"/>
    <n v="4018.1760000000004"/>
    <n v="4583.232"/>
    <n v="3327.5520000000001"/>
    <n v="3515.904"/>
    <n v="4834.3680000000004"/>
    <n v="3861.2159999999999"/>
    <n v="2448.576"/>
    <n v="1757.952"/>
    <n v="1035.9359999999999"/>
    <x v="136"/>
    <s v="Minnesota, 2011"/>
  </r>
  <r>
    <s v="Ramsey County"/>
    <s v="Minnesota"/>
    <n v="2011"/>
    <n v="506608"/>
    <n v="245614"/>
    <n v="260994"/>
    <n v="34955.951999999997"/>
    <n v="62819.392"/>
    <n v="81057.279999999999"/>
    <n v="76497.80799999999"/>
    <n v="62312.784"/>
    <n v="70925.119999999995"/>
    <n v="57246.703999999998"/>
    <n v="29889.871999999999"/>
    <n v="21277.536"/>
    <n v="9625.5519999999997"/>
    <x v="136"/>
    <s v="Minnesota, 2011"/>
  </r>
  <r>
    <s v="Pierce County"/>
    <s v="North Dakota"/>
    <n v="2011"/>
    <n v="4101"/>
    <n v="2074"/>
    <n v="2027"/>
    <n v="254.262"/>
    <n v="553.63499999999999"/>
    <n v="430.60500000000002"/>
    <n v="488.01900000000001"/>
    <n v="442.90800000000002"/>
    <n v="688.96799999999996"/>
    <n v="529.029"/>
    <n v="364.98900000000003"/>
    <n v="225.55500000000001"/>
    <n v="114.828"/>
    <x v="116"/>
    <s v="North Dakota, 2011"/>
  </r>
  <r>
    <s v="Redwood County"/>
    <s v="Minnesota"/>
    <n v="2011"/>
    <n v="16039"/>
    <n v="7934"/>
    <n v="8105"/>
    <n v="1042.5350000000001"/>
    <n v="2229.4210000000003"/>
    <n v="1780.3290000000002"/>
    <n v="1635.9780000000001"/>
    <n v="1748.251"/>
    <n v="2373.7719999999999"/>
    <n v="2004.875"/>
    <n v="1427.471"/>
    <n v="1202.925"/>
    <n v="577.404"/>
    <x v="136"/>
    <s v="Minnesota, 2011"/>
  </r>
  <r>
    <s v="Renville County"/>
    <s v="Minnesota"/>
    <n v="2011"/>
    <n v="15834"/>
    <n v="7993"/>
    <n v="7841"/>
    <n v="902.53800000000001"/>
    <n v="2058.42"/>
    <n v="1789.2420000000002"/>
    <n v="1535.8980000000001"/>
    <n v="1900.08"/>
    <n v="2565.1080000000002"/>
    <n v="2026.752"/>
    <n v="1377.558"/>
    <n v="1060.8779999999999"/>
    <n v="601.69200000000001"/>
    <x v="136"/>
    <s v="Minnesota, 2011"/>
  </r>
  <r>
    <s v="Rice County"/>
    <s v="Minnesota"/>
    <n v="2011"/>
    <n v="63594"/>
    <n v="32316"/>
    <n v="31278"/>
    <n v="3942.828"/>
    <n v="8521.5959999999995"/>
    <n v="12273.642"/>
    <n v="7122.5280000000002"/>
    <n v="8140.0320000000002"/>
    <n v="9093.9419999999991"/>
    <n v="6677.37"/>
    <n v="4070.0160000000001"/>
    <n v="2607.3539999999998"/>
    <n v="1081.098"/>
    <x v="136"/>
    <s v="Minnesota, 2011"/>
  </r>
  <r>
    <s v="Roseau County"/>
    <s v="Minnesota"/>
    <n v="2011"/>
    <n v="15769"/>
    <n v="8053"/>
    <n v="7716"/>
    <n v="1009.216"/>
    <n v="2365.35"/>
    <n v="1876.511"/>
    <n v="1639.9760000000001"/>
    <n v="2113.0459999999998"/>
    <n v="2680.73"/>
    <n v="1876.511"/>
    <n v="1119.5989999999999"/>
    <n v="756.91200000000003"/>
    <n v="315.38"/>
    <x v="136"/>
    <s v="Minnesota, 2011"/>
  </r>
  <r>
    <s v="St. Louis County"/>
    <s v="Minnesota"/>
    <n v="2011"/>
    <n v="199849"/>
    <n v="99982"/>
    <n v="99867"/>
    <n v="10791.846"/>
    <n v="21383.843000000001"/>
    <n v="33174.934000000001"/>
    <n v="22183.239000000001"/>
    <n v="22183.239000000001"/>
    <n v="30776.745999999999"/>
    <n v="27379.313000000002"/>
    <n v="15588.222"/>
    <n v="11191.544"/>
    <n v="4996.2250000000004"/>
    <x v="136"/>
    <s v="Minnesota, 2011"/>
  </r>
  <r>
    <s v="Scott County"/>
    <s v="Minnesota"/>
    <n v="2011"/>
    <n v="128447"/>
    <n v="63967"/>
    <n v="64480"/>
    <n v="10789.548000000001"/>
    <n v="22092.883999999998"/>
    <n v="14386.064"/>
    <n v="17597.239000000001"/>
    <n v="22863.565999999999"/>
    <n v="19780.838"/>
    <n v="11174.888999999999"/>
    <n v="5780.1149999999998"/>
    <n v="2825.8339999999998"/>
    <n v="1027.576"/>
    <x v="136"/>
    <s v="Minnesota, 2011"/>
  </r>
  <r>
    <s v="Sherburne County"/>
    <s v="Minnesota"/>
    <n v="2011"/>
    <n v="87881"/>
    <n v="44867"/>
    <n v="43014"/>
    <n v="6854.7179999999998"/>
    <n v="14851.888999999999"/>
    <n v="11688.172999999999"/>
    <n v="12303.34"/>
    <n v="14148.841"/>
    <n v="12918.507000000001"/>
    <n v="7997.1710000000003"/>
    <n v="4130.4069999999992"/>
    <n v="2197.0249999999996"/>
    <n v="878.81"/>
    <x v="136"/>
    <s v="Minnesota, 2011"/>
  </r>
  <r>
    <s v="Sibley County"/>
    <s v="Minnesota"/>
    <n v="2011"/>
    <n v="15219"/>
    <n v="7691"/>
    <n v="7528"/>
    <n v="989.23500000000001"/>
    <n v="2130.66"/>
    <n v="1734.9659999999999"/>
    <n v="1795.8420000000001"/>
    <n v="1978.4699999999998"/>
    <n v="2374.1639999999998"/>
    <n v="1780.623"/>
    <n v="1171.8629999999998"/>
    <n v="928.35899999999992"/>
    <n v="334.81799999999998"/>
    <x v="136"/>
    <s v="Minnesota, 2011"/>
  </r>
  <r>
    <s v="Stearns County"/>
    <s v="Minnesota"/>
    <n v="2011"/>
    <n v="149337"/>
    <n v="75380"/>
    <n v="73957"/>
    <n v="9557.5679999999993"/>
    <n v="18965.798999999999"/>
    <n v="30315.411"/>
    <n v="19115.135999999999"/>
    <n v="17771.102999999999"/>
    <n v="20608.506000000001"/>
    <n v="15531.048000000001"/>
    <n v="8960.2200000000012"/>
    <n v="6421.491"/>
    <n v="2240.0549999999998"/>
    <x v="136"/>
    <s v="Minnesota, 2011"/>
  </r>
  <r>
    <s v="Steele County"/>
    <s v="Minnesota"/>
    <n v="2011"/>
    <n v="36529"/>
    <n v="18016"/>
    <n v="18513"/>
    <n v="2703.1460000000002"/>
    <n v="5296.7049999999999"/>
    <n v="4237.3640000000005"/>
    <n v="4529.5959999999995"/>
    <n v="4894.8860000000004"/>
    <n v="5442.8209999999999"/>
    <n v="4164.3060000000005"/>
    <n v="2666.6170000000002"/>
    <n v="1862.979"/>
    <n v="767.10900000000004"/>
    <x v="136"/>
    <s v="Minnesota, 2011"/>
  </r>
  <r>
    <s v="Stevens County"/>
    <s v="Minnesota"/>
    <n v="2011"/>
    <n v="9703"/>
    <n v="4797"/>
    <n v="4906"/>
    <n v="591.88300000000004"/>
    <n v="1047.924"/>
    <n v="2241.393"/>
    <n v="1038.221"/>
    <n v="882.97299999999996"/>
    <n v="1241.9839999999999"/>
    <n v="1047.924"/>
    <n v="669.50700000000006"/>
    <n v="630.69499999999994"/>
    <n v="310.49599999999998"/>
    <x v="136"/>
    <s v="Minnesota, 2011"/>
  </r>
  <r>
    <s v="Swift County"/>
    <s v="Minnesota"/>
    <n v="2011"/>
    <n v="9852"/>
    <n v="5019"/>
    <n v="4833"/>
    <n v="551.71199999999999"/>
    <n v="1192.0920000000001"/>
    <n v="1132.98"/>
    <n v="975.34799999999996"/>
    <n v="1162.5360000000001"/>
    <n v="1536.9119999999998"/>
    <n v="1320.1679999999999"/>
    <n v="857.12400000000002"/>
    <n v="709.34400000000005"/>
    <n v="413.78399999999999"/>
    <x v="136"/>
    <s v="Minnesota, 2011"/>
  </r>
  <r>
    <s v="Todd County"/>
    <s v="Minnesota"/>
    <n v="2011"/>
    <n v="24848"/>
    <n v="12687"/>
    <n v="12161"/>
    <n v="1664.816"/>
    <n v="3354.48"/>
    <n v="3106"/>
    <n v="2459.9520000000002"/>
    <n v="2882.3679999999999"/>
    <n v="3851.44"/>
    <n v="3255.0879999999997"/>
    <n v="2310.864"/>
    <n v="1316.944"/>
    <n v="621.20000000000005"/>
    <x v="136"/>
    <s v="Minnesota, 2011"/>
  </r>
  <r>
    <s v="Traverse County"/>
    <s v="Minnesota"/>
    <n v="2011"/>
    <n v="3603"/>
    <n v="1833"/>
    <n v="1770"/>
    <n v="154.929"/>
    <n v="443.16899999999998"/>
    <n v="360.3"/>
    <n v="345.88800000000003"/>
    <n v="389.12400000000002"/>
    <n v="522.43499999999995"/>
    <n v="432.36"/>
    <n v="371.10899999999998"/>
    <n v="417.94799999999998"/>
    <n v="165.738"/>
    <x v="136"/>
    <s v="Minnesota, 2011"/>
  </r>
  <r>
    <s v="Wadena County"/>
    <s v="Minnesota"/>
    <n v="2011"/>
    <n v="13820"/>
    <n v="6820"/>
    <n v="7000"/>
    <n v="884.48"/>
    <n v="1768.96"/>
    <n v="1616.94"/>
    <n v="1451.1"/>
    <n v="1506.38"/>
    <n v="2031.54"/>
    <n v="1713.6799999999998"/>
    <n v="1326.72"/>
    <n v="1119.42"/>
    <n v="414.6"/>
    <x v="136"/>
    <s v="Minnesota, 2011"/>
  </r>
  <r>
    <s v="Waseca County"/>
    <s v="Minnesota"/>
    <n v="2011"/>
    <n v="19154"/>
    <n v="9198"/>
    <n v="9956"/>
    <n v="1206.702"/>
    <n v="2566.636"/>
    <n v="2183.556"/>
    <n v="2662.4059999999999"/>
    <n v="2451.712"/>
    <n v="2949.7159999999999"/>
    <n v="2336.788"/>
    <n v="1283.318"/>
    <n v="1130.086"/>
    <n v="383.08"/>
    <x v="136"/>
    <s v="Minnesota, 2011"/>
  </r>
  <r>
    <s v="Washington County"/>
    <s v="Minnesota"/>
    <n v="2011"/>
    <n v="235802"/>
    <n v="116618"/>
    <n v="119184"/>
    <n v="15327.13"/>
    <n v="36549.31"/>
    <n v="29003.646000000001"/>
    <n v="28296.240000000002"/>
    <n v="35134.498"/>
    <n v="39850.538"/>
    <n v="28060.438000000002"/>
    <n v="13676.516"/>
    <n v="7309.8619999999992"/>
    <n v="3065.4259999999999"/>
    <x v="136"/>
    <s v="Minnesota, 2011"/>
  </r>
  <r>
    <s v="Watonwan County"/>
    <s v="Minnesota"/>
    <n v="2011"/>
    <n v="11190"/>
    <n v="5577"/>
    <n v="5613"/>
    <n v="772.11"/>
    <n v="1477.08"/>
    <n v="1331.61"/>
    <n v="1275.6600000000001"/>
    <n v="1163.76"/>
    <n v="1712.0700000000002"/>
    <n v="1376.37"/>
    <n v="928.77"/>
    <n v="772.1099999999999"/>
    <n v="380.46"/>
    <x v="136"/>
    <s v="Minnesota, 2011"/>
  </r>
  <r>
    <s v="Wilkin County"/>
    <s v="Minnesota"/>
    <n v="2011"/>
    <n v="6613"/>
    <n v="3354"/>
    <n v="3259"/>
    <n v="376.94099999999997"/>
    <n v="899.36799999999994"/>
    <n v="773.721"/>
    <n v="634.84799999999996"/>
    <n v="793.56"/>
    <n v="1150.6619999999998"/>
    <n v="833.23800000000006"/>
    <n v="542.26599999999996"/>
    <n v="370.32799999999997"/>
    <n v="231.45500000000001"/>
    <x v="136"/>
    <s v="Minnesota, 2011"/>
  </r>
  <r>
    <s v="Winona County"/>
    <s v="Minnesota"/>
    <n v="2011"/>
    <n v="51394"/>
    <n v="25103"/>
    <n v="26291"/>
    <n v="2826.67"/>
    <n v="5344.9759999999997"/>
    <n v="13105.470000000001"/>
    <n v="5601.9459999999999"/>
    <n v="5088.0059999999994"/>
    <n v="6886.7960000000003"/>
    <n v="5807.5219999999999"/>
    <n v="3340.6099999999997"/>
    <n v="2364.1239999999998"/>
    <n v="1079.2739999999999"/>
    <x v="136"/>
    <s v="Minnesota, 2011"/>
  </r>
  <r>
    <s v="Wright County"/>
    <s v="Minnesota"/>
    <n v="2011"/>
    <n v="123019"/>
    <n v="62016"/>
    <n v="61003"/>
    <n v="10702.653"/>
    <n v="20421.154000000002"/>
    <n v="14147.184999999999"/>
    <n v="17345.679"/>
    <n v="19313.983"/>
    <n v="17837.754999999997"/>
    <n v="11686.805"/>
    <n v="6643.0259999999998"/>
    <n v="3690.5699999999997"/>
    <n v="1353.2090000000001"/>
    <x v="136"/>
    <s v="Minnesota, 2011"/>
  </r>
  <r>
    <s v="Yellow Medicine County"/>
    <s v="Minnesota"/>
    <n v="2011"/>
    <n v="10446"/>
    <n v="5325"/>
    <n v="5121"/>
    <n v="626.76"/>
    <n v="1316.1959999999999"/>
    <n v="1284.8579999999999"/>
    <n v="1023.708"/>
    <n v="1180.3979999999999"/>
    <n v="1671.3600000000001"/>
    <n v="1274.412"/>
    <n v="919.24800000000005"/>
    <n v="773.00399999999991"/>
    <n v="376.05599999999998"/>
    <x v="136"/>
    <s v="Minnesota, 2011"/>
  </r>
  <r>
    <s v="Alcorn County"/>
    <s v="Mississippi"/>
    <n v="2011"/>
    <n v="36881"/>
    <n v="17877"/>
    <n v="19004"/>
    <n v="2360.384"/>
    <n v="5163.34"/>
    <n v="4388.8389999999999"/>
    <n v="4610.125"/>
    <n v="4942.0540000000001"/>
    <n v="5015.8160000000007"/>
    <n v="4610.125"/>
    <n v="3282.4090000000001"/>
    <n v="1991.5740000000001"/>
    <n v="553.21500000000003"/>
    <x v="139"/>
    <s v="Mississippi, 2011"/>
  </r>
  <r>
    <s v="Amite County"/>
    <s v="Mississippi"/>
    <n v="2011"/>
    <n v="13213"/>
    <n v="6375"/>
    <n v="6838"/>
    <n v="885.27099999999996"/>
    <n v="1611.9860000000001"/>
    <n v="1585.56"/>
    <n v="1374.152"/>
    <n v="1506.2819999999999"/>
    <n v="2087.654"/>
    <n v="1876.2460000000001"/>
    <n v="1347.7260000000001"/>
    <n v="739.928"/>
    <n v="224.62100000000001"/>
    <x v="139"/>
    <s v="Mississippi, 2011"/>
  </r>
  <r>
    <s v="Patillas Municipio"/>
    <s v="Puerto Rico"/>
    <n v="2011"/>
    <n v="19552"/>
    <n v="9301"/>
    <n v="10251"/>
    <n v="1466.4"/>
    <n v="2756.8320000000003"/>
    <n v="2444"/>
    <n v="2131.1679999999997"/>
    <n v="2365.7919999999999"/>
    <n v="2600.4160000000002"/>
    <n v="2444"/>
    <n v="1759.6799999999998"/>
    <n v="1016.704"/>
    <n v="547.45600000000002"/>
    <x v="145"/>
    <s v="Puerto Rico, 2011"/>
  </r>
  <r>
    <s v="Benton County"/>
    <s v="Mississippi"/>
    <n v="2011"/>
    <n v="8704"/>
    <n v="4329"/>
    <n v="4375"/>
    <n v="591.87199999999996"/>
    <n v="1227.2640000000001"/>
    <n v="1096.704"/>
    <n v="966.14400000000001"/>
    <n v="1175.04"/>
    <n v="1253.376"/>
    <n v="879.10400000000004"/>
    <n v="879.10400000000004"/>
    <n v="496.12800000000004"/>
    <n v="147.96799999999999"/>
    <x v="139"/>
    <s v="Mississippi, 2011"/>
  </r>
  <r>
    <s v="Bolivar County"/>
    <s v="Mississippi"/>
    <n v="2011"/>
    <n v="34592"/>
    <n v="16140"/>
    <n v="18452"/>
    <n v="2559.808"/>
    <n v="4808.2880000000005"/>
    <n v="5880.6399999999994"/>
    <n v="4462.3679999999995"/>
    <n v="3978.08"/>
    <n v="4531.5519999999997"/>
    <n v="4220.2240000000002"/>
    <n v="2248.48"/>
    <n v="1279.904"/>
    <n v="553.47199999999998"/>
    <x v="139"/>
    <s v="Mississippi, 2011"/>
  </r>
  <r>
    <s v="Carroll County"/>
    <s v="Mississippi"/>
    <n v="2011"/>
    <n v="10578"/>
    <n v="5209"/>
    <n v="5369"/>
    <n v="645.25800000000004"/>
    <n v="1428.0300000000002"/>
    <n v="1100.1120000000001"/>
    <n v="1068.3779999999999"/>
    <n v="1523.232"/>
    <n v="1512.654"/>
    <n v="1554.9659999999999"/>
    <n v="1057.8"/>
    <n v="507.74400000000003"/>
    <n v="190.404"/>
    <x v="139"/>
    <s v="Mississippi, 2011"/>
  </r>
  <r>
    <s v="Chickasaw County"/>
    <s v="Mississippi"/>
    <n v="2011"/>
    <n v="17497"/>
    <n v="8061"/>
    <n v="9436"/>
    <n v="1294.778"/>
    <n v="2537.0650000000001"/>
    <n v="2432.0829999999996"/>
    <n v="2029.652"/>
    <n v="2099.6400000000003"/>
    <n v="2449.58"/>
    <n v="2134.634"/>
    <n v="1452.2510000000002"/>
    <n v="717.37699999999995"/>
    <n v="332.44299999999998"/>
    <x v="139"/>
    <s v="Mississippi, 2011"/>
  </r>
  <r>
    <s v="Choctaw County"/>
    <s v="Mississippi"/>
    <n v="2011"/>
    <n v="8586"/>
    <n v="3943"/>
    <n v="4643"/>
    <n v="523.74599999999998"/>
    <n v="1159.1100000000001"/>
    <n v="970.21800000000007"/>
    <n v="824.25599999999997"/>
    <n v="1167.6959999999999"/>
    <n v="1270.7280000000001"/>
    <n v="1167.6959999999999"/>
    <n v="824.25600000000009"/>
    <n v="489.40200000000004"/>
    <n v="188.892"/>
    <x v="139"/>
    <s v="Mississippi, 2011"/>
  </r>
  <r>
    <s v="Claiborne County"/>
    <s v="Mississippi"/>
    <n v="2011"/>
    <n v="9775"/>
    <n v="4552"/>
    <n v="5223"/>
    <n v="576.72500000000002"/>
    <n v="1358.7249999999999"/>
    <n v="2111.4"/>
    <n v="1075.25"/>
    <n v="948.17499999999995"/>
    <n v="1339.175"/>
    <n v="1192.5500000000002"/>
    <n v="694.02499999999998"/>
    <n v="332.35"/>
    <n v="156.4"/>
    <x v="139"/>
    <s v="Mississippi, 2011"/>
  </r>
  <r>
    <s v="Clarke County"/>
    <s v="Mississippi"/>
    <n v="2011"/>
    <n v="16758"/>
    <n v="8091"/>
    <n v="8667"/>
    <n v="1122.7860000000001"/>
    <n v="2329.3620000000001"/>
    <n v="2094.75"/>
    <n v="1809.864"/>
    <n v="2094.75"/>
    <n v="2396.3940000000002"/>
    <n v="2212.056"/>
    <n v="1524.9780000000001"/>
    <n v="854.65800000000002"/>
    <n v="351.91800000000001"/>
    <x v="139"/>
    <s v="Mississippi, 2011"/>
  </r>
  <r>
    <s v="Coahoma County"/>
    <s v="Mississippi"/>
    <n v="2011"/>
    <n v="26376"/>
    <n v="12094"/>
    <n v="14282"/>
    <n v="2162.8319999999999"/>
    <n v="4299.2880000000005"/>
    <n v="4246.5360000000001"/>
    <n v="3165.12"/>
    <n v="3006.864"/>
    <n v="3481.6320000000001"/>
    <n v="2795.8559999999998"/>
    <n v="1714.44"/>
    <n v="1107.7919999999999"/>
    <n v="369.26400000000001"/>
    <x v="139"/>
    <s v="Mississippi, 2011"/>
  </r>
  <r>
    <s v="Copiah County"/>
    <s v="Mississippi"/>
    <n v="2011"/>
    <n v="29459"/>
    <n v="14232"/>
    <n v="15227"/>
    <n v="2121.0479999999998"/>
    <n v="3976.9650000000001"/>
    <n v="4595.6039999999994"/>
    <n v="3535.08"/>
    <n v="3417.2439999999997"/>
    <n v="4330.473"/>
    <n v="3505.6210000000001"/>
    <n v="2209.4250000000002"/>
    <n v="1266.7370000000001"/>
    <n v="500.803"/>
    <x v="139"/>
    <s v="Mississippi, 2011"/>
  </r>
  <r>
    <s v="Covington County"/>
    <s v="Mississippi"/>
    <n v="2011"/>
    <n v="19575"/>
    <n v="9500"/>
    <n v="10075"/>
    <n v="1448.55"/>
    <n v="2857.95"/>
    <n v="2799.2250000000004"/>
    <n v="2211.9749999999999"/>
    <n v="2349"/>
    <n v="2642.625"/>
    <n v="2329.4250000000002"/>
    <n v="1566"/>
    <n v="959.17500000000007"/>
    <n v="352.35"/>
    <x v="139"/>
    <s v="Mississippi, 2011"/>
  </r>
  <r>
    <s v="DeSoto County"/>
    <s v="Mississippi"/>
    <n v="2011"/>
    <n v="158486"/>
    <n v="77039"/>
    <n v="81447"/>
    <n v="11410.992"/>
    <n v="25674.732"/>
    <n v="20127.722000000002"/>
    <n v="22029.553999999996"/>
    <n v="24882.302"/>
    <n v="22188.04"/>
    <n v="16324.057999999999"/>
    <n v="9667.6460000000006"/>
    <n v="4913.0660000000007"/>
    <n v="1109.402"/>
    <x v="139"/>
    <s v="Mississippi, 2011"/>
  </r>
  <r>
    <s v="Forrest County"/>
    <s v="Mississippi"/>
    <n v="2011"/>
    <n v="74802"/>
    <n v="35972"/>
    <n v="38830"/>
    <n v="5385.7439999999997"/>
    <n v="9499.8539999999994"/>
    <n v="15334.41"/>
    <n v="10995.894"/>
    <n v="8602.23"/>
    <n v="9051.0420000000013"/>
    <n v="7330.5959999999995"/>
    <n v="4712.5259999999998"/>
    <n v="2692.8719999999998"/>
    <n v="1271.634"/>
    <x v="139"/>
    <s v="Mississippi, 2011"/>
  </r>
  <r>
    <s v="Franklin County"/>
    <s v="Mississippi"/>
    <n v="2011"/>
    <n v="8112"/>
    <n v="3937"/>
    <n v="4175"/>
    <n v="559.72799999999995"/>
    <n v="1160.0160000000001"/>
    <n v="957.21600000000001"/>
    <n v="940.99199999999996"/>
    <n v="932.88"/>
    <n v="1200.576"/>
    <n v="1030.2239999999999"/>
    <n v="697.63200000000006"/>
    <n v="454.27200000000005"/>
    <n v="186.57599999999999"/>
    <x v="139"/>
    <s v="Mississippi, 2011"/>
  </r>
  <r>
    <s v="George County"/>
    <s v="Mississippi"/>
    <n v="2011"/>
    <n v="22361"/>
    <n v="11572"/>
    <n v="10789"/>
    <n v="1654.7139999999999"/>
    <n v="3376.5110000000004"/>
    <n v="2974.0129999999999"/>
    <n v="2772.7640000000001"/>
    <n v="3041.096"/>
    <n v="3197.623"/>
    <n v="2526.7930000000001"/>
    <n v="1744.1579999999999"/>
    <n v="827.35699999999997"/>
    <n v="245.971"/>
    <x v="139"/>
    <s v="Mississippi, 2011"/>
  </r>
  <r>
    <s v="Greene County"/>
    <s v="Mississippi"/>
    <n v="2011"/>
    <n v="14249"/>
    <n v="8494"/>
    <n v="5755"/>
    <n v="698.20100000000002"/>
    <n v="1838.1209999999999"/>
    <n v="1966.3620000000001"/>
    <n v="2365.3339999999998"/>
    <n v="2251.3419999999996"/>
    <n v="2009.1089999999999"/>
    <n v="1610.1370000000002"/>
    <n v="897.68700000000001"/>
    <n v="484.46600000000001"/>
    <n v="128.24100000000001"/>
    <x v="139"/>
    <s v="Mississippi, 2011"/>
  </r>
  <r>
    <s v="Grenada County"/>
    <s v="Mississippi"/>
    <n v="2011"/>
    <n v="22032"/>
    <n v="10307"/>
    <n v="11725"/>
    <n v="1454.1120000000001"/>
    <n v="2996.3519999999999"/>
    <n v="2930.2560000000003"/>
    <n v="2533.6799999999998"/>
    <n v="2886.192"/>
    <n v="3194.6400000000003"/>
    <n v="2776.0320000000002"/>
    <n v="1806.624"/>
    <n v="1057.5360000000001"/>
    <n v="396.57600000000002"/>
    <x v="139"/>
    <s v="Mississippi, 2011"/>
  </r>
  <r>
    <s v="Hancock County"/>
    <s v="Mississippi"/>
    <n v="2011"/>
    <n v="43322"/>
    <n v="21379"/>
    <n v="21943"/>
    <n v="2599.3200000000002"/>
    <n v="5848.4699999999993"/>
    <n v="5285.2839999999997"/>
    <n v="4592.1319999999996"/>
    <n v="5718.5039999999999"/>
    <n v="6671.5879999999997"/>
    <n v="6195.0460000000003"/>
    <n v="3898.9800000000005"/>
    <n v="1906.1680000000001"/>
    <n v="563.18600000000004"/>
    <x v="139"/>
    <s v="Mississippi, 2011"/>
  </r>
  <r>
    <s v="Harrison County"/>
    <s v="Mississippi"/>
    <n v="2011"/>
    <n v="185120"/>
    <n v="91960"/>
    <n v="93160"/>
    <n v="13513.76"/>
    <n v="24435.84"/>
    <n v="27397.760000000002"/>
    <n v="25916.799999999999"/>
    <n v="24250.720000000001"/>
    <n v="27212.639999999999"/>
    <n v="20918.559999999998"/>
    <n v="12403.04"/>
    <n v="7034.5599999999995"/>
    <n v="2221.44"/>
    <x v="139"/>
    <s v="Mississippi, 2011"/>
  </r>
  <r>
    <s v="Hinds County"/>
    <s v="Mississippi"/>
    <n v="2011"/>
    <n v="245891"/>
    <n v="115423"/>
    <n v="130468"/>
    <n v="18195.934000000001"/>
    <n v="35900.085999999996"/>
    <n v="40326.124000000003"/>
    <n v="34424.740000000005"/>
    <n v="30244.593000000001"/>
    <n v="33932.957999999999"/>
    <n v="25818.555"/>
    <n v="14261.678"/>
    <n v="8360.2939999999999"/>
    <n v="3934.2559999999999"/>
    <x v="139"/>
    <s v="Mississippi, 2011"/>
  </r>
  <r>
    <s v="Roosevelt County"/>
    <s v="New Mexico"/>
    <n v="2011"/>
    <n v="19372"/>
    <n v="9097"/>
    <n v="10275"/>
    <n v="1704.7360000000001"/>
    <n v="2944.5439999999999"/>
    <n v="3351.3559999999998"/>
    <n v="2189.0360000000001"/>
    <n v="2130.92"/>
    <n v="2595.848"/>
    <n v="2014.6879999999999"/>
    <n v="1297.924"/>
    <n v="813.62400000000002"/>
    <n v="290.58"/>
    <x v="135"/>
    <s v="New Mexico, 2011"/>
  </r>
  <r>
    <s v="Humphreys County"/>
    <s v="Mississippi"/>
    <n v="2011"/>
    <n v="9504"/>
    <n v="4575"/>
    <n v="4929"/>
    <n v="864.86400000000003"/>
    <n v="1397.0880000000002"/>
    <n v="1416.096"/>
    <n v="1121.472"/>
    <n v="1073.952"/>
    <n v="1387.5839999999998"/>
    <n v="1045.44"/>
    <n v="684.28800000000001"/>
    <n v="332.64"/>
    <n v="171.072"/>
    <x v="139"/>
    <s v="Mississippi, 2011"/>
  </r>
  <r>
    <s v="Issaquena County"/>
    <s v="Mississippi"/>
    <n v="2011"/>
    <n v="1825"/>
    <n v="1008"/>
    <n v="817"/>
    <n v="124.1"/>
    <n v="211.7"/>
    <n v="264.625"/>
    <n v="237.25"/>
    <n v="297.47500000000002"/>
    <n v="346.75"/>
    <n v="125.925"/>
    <n v="133.22499999999999"/>
    <n v="41.975000000000001"/>
    <n v="40.15"/>
    <x v="139"/>
    <s v="Mississippi, 2011"/>
  </r>
  <r>
    <s v="Itawamba County"/>
    <s v="Mississippi"/>
    <n v="2011"/>
    <n v="23350"/>
    <n v="11397"/>
    <n v="11953"/>
    <n v="1447.7"/>
    <n v="2965.45"/>
    <n v="3479.15"/>
    <n v="2685.25"/>
    <n v="3152.25"/>
    <n v="3128.8999999999996"/>
    <n v="2802"/>
    <n v="2078.15"/>
    <n v="1004.05"/>
    <n v="583.75"/>
    <x v="139"/>
    <s v="Mississippi, 2011"/>
  </r>
  <r>
    <s v="Jackson County"/>
    <s v="Mississippi"/>
    <n v="2011"/>
    <n v="138511"/>
    <n v="68302"/>
    <n v="70209"/>
    <n v="9418.7479999999996"/>
    <n v="19530.050999999999"/>
    <n v="18560.474000000002"/>
    <n v="17729.407999999999"/>
    <n v="18976.006999999998"/>
    <n v="21053.671999999999"/>
    <n v="16344.297999999999"/>
    <n v="10249.814"/>
    <n v="5401.9290000000001"/>
    <n v="1246.5989999999999"/>
    <x v="139"/>
    <s v="Mississippi, 2011"/>
  </r>
  <r>
    <s v="Jasper County"/>
    <s v="Mississippi"/>
    <n v="2011"/>
    <n v="17229"/>
    <n v="8188"/>
    <n v="9041"/>
    <n v="1137.114"/>
    <n v="2325.915"/>
    <n v="2256.9989999999998"/>
    <n v="1929.6480000000001"/>
    <n v="2084.7089999999998"/>
    <n v="2532.663"/>
    <n v="2256.9990000000003"/>
    <n v="1550.6100000000001"/>
    <n v="826.99199999999996"/>
    <n v="310.12200000000001"/>
    <x v="139"/>
    <s v="Mississippi, 2011"/>
  </r>
  <r>
    <s v="Jefferson County"/>
    <s v="Mississippi"/>
    <n v="2011"/>
    <n v="7845"/>
    <n v="4074"/>
    <n v="3771"/>
    <n v="462.85500000000002"/>
    <n v="941.40000000000009"/>
    <n v="1294.4250000000002"/>
    <n v="784.5"/>
    <n v="1059.0749999999998"/>
    <n v="1294.4250000000002"/>
    <n v="1035.54"/>
    <n v="604.06500000000005"/>
    <n v="227.505"/>
    <n v="156.9"/>
    <x v="139"/>
    <s v="Mississippi, 2011"/>
  </r>
  <r>
    <s v="Jones County"/>
    <s v="Mississippi"/>
    <n v="2011"/>
    <n v="67497"/>
    <n v="32646"/>
    <n v="34851"/>
    <n v="5062.2749999999996"/>
    <n v="9449.58"/>
    <n v="9449.58"/>
    <n v="8437.125"/>
    <n v="8167.1370000000006"/>
    <n v="9382.0829999999987"/>
    <n v="8032.143"/>
    <n v="5197.2690000000002"/>
    <n v="3307.3530000000001"/>
    <n v="1012.455"/>
    <x v="139"/>
    <s v="Mississippi, 2011"/>
  </r>
  <r>
    <s v="Kemper County"/>
    <s v="Mississippi"/>
    <n v="2011"/>
    <n v="10394"/>
    <n v="5126"/>
    <n v="5268"/>
    <n v="686.00400000000002"/>
    <n v="1392.7959999999998"/>
    <n v="1278.462"/>
    <n v="1423.9780000000001"/>
    <n v="1195.31"/>
    <n v="1475.9479999999999"/>
    <n v="1320.038"/>
    <n v="1018.6120000000001"/>
    <n v="311.82"/>
    <n v="291.03199999999998"/>
    <x v="139"/>
    <s v="Mississippi, 2011"/>
  </r>
  <r>
    <s v="Lamar County"/>
    <s v="Mississippi"/>
    <n v="2011"/>
    <n v="54275"/>
    <n v="26363"/>
    <n v="27912"/>
    <n v="4016.35"/>
    <n v="7761.3250000000007"/>
    <n v="8466.9"/>
    <n v="8141.25"/>
    <n v="7327.125"/>
    <n v="7164.2999999999993"/>
    <n v="5481.7749999999996"/>
    <n v="3419.3249999999998"/>
    <n v="1791.075"/>
    <n v="651.29999999999995"/>
    <x v="139"/>
    <s v="Mississippi, 2011"/>
  </r>
  <r>
    <s v="Lauderdale County"/>
    <s v="Mississippi"/>
    <n v="2011"/>
    <n v="79882"/>
    <n v="38445"/>
    <n v="41437"/>
    <n v="5671.6220000000003"/>
    <n v="10863.952000000001"/>
    <n v="11423.126"/>
    <n v="10224.896000000001"/>
    <n v="10145.013999999999"/>
    <n v="10863.952000000001"/>
    <n v="9426.0759999999991"/>
    <n v="5831.3860000000004"/>
    <n v="3914.2179999999998"/>
    <n v="1517.758"/>
    <x v="139"/>
    <s v="Mississippi, 2011"/>
  </r>
  <r>
    <s v="Lawrence County"/>
    <s v="Mississippi"/>
    <n v="2011"/>
    <n v="12945"/>
    <n v="6269"/>
    <n v="6676"/>
    <n v="970.875"/>
    <n v="1747.5749999999998"/>
    <n v="1721.6849999999999"/>
    <n v="1501.62"/>
    <n v="1514.5650000000001"/>
    <n v="1915.8600000000001"/>
    <n v="1644.0149999999999"/>
    <n v="1139.1600000000001"/>
    <n v="660.19499999999994"/>
    <n v="116.505"/>
    <x v="139"/>
    <s v="Mississippi, 2011"/>
  </r>
  <r>
    <s v="Jasper County"/>
    <s v="South Carolina"/>
    <n v="2011"/>
    <n v="23634"/>
    <n v="11792"/>
    <n v="11842"/>
    <n v="1890.72"/>
    <n v="3805.0740000000001"/>
    <n v="3781.44"/>
    <n v="3048.7860000000001"/>
    <n v="2623.3739999999998"/>
    <n v="2859.7139999999999"/>
    <n v="2505.2039999999997"/>
    <n v="1678.0140000000001"/>
    <n v="945.36"/>
    <n v="472.68"/>
    <x v="140"/>
    <s v="South Carolina, 2011"/>
  </r>
  <r>
    <s v="Lee County"/>
    <s v="Mississippi"/>
    <n v="2011"/>
    <n v="82340"/>
    <n v="39288"/>
    <n v="43052"/>
    <n v="6175.5"/>
    <n v="12186.32"/>
    <n v="10539.52"/>
    <n v="11033.56"/>
    <n v="11280.58"/>
    <n v="11527.599999999999"/>
    <n v="9139.7400000000016"/>
    <n v="5846.14"/>
    <n v="3293.6"/>
    <n v="1317.44"/>
    <x v="139"/>
    <s v="Mississippi, 2011"/>
  </r>
  <r>
    <s v="Leflore County"/>
    <s v="Mississippi"/>
    <n v="2011"/>
    <n v="32706"/>
    <n v="15578"/>
    <n v="17128"/>
    <n v="2681.8919999999998"/>
    <n v="4775.076"/>
    <n v="5429.1959999999999"/>
    <n v="4382.6040000000003"/>
    <n v="3892.0140000000001"/>
    <n v="4219.0740000000005"/>
    <n v="3466.8360000000002"/>
    <n v="1929.654"/>
    <n v="1373.652"/>
    <n v="523.29600000000005"/>
    <x v="139"/>
    <s v="Mississippi, 2011"/>
  </r>
  <r>
    <s v="Lincoln County"/>
    <s v="Mississippi"/>
    <n v="2011"/>
    <n v="34751"/>
    <n v="16654"/>
    <n v="18097"/>
    <n v="2536.8229999999999"/>
    <n v="4899.8909999999996"/>
    <n v="4448.1280000000006"/>
    <n v="4239.6219999999994"/>
    <n v="4587.1319999999996"/>
    <n v="4899.8909999999996"/>
    <n v="4239.6220000000003"/>
    <n v="2536.8229999999999"/>
    <n v="1668.048"/>
    <n v="660.26900000000001"/>
    <x v="139"/>
    <s v="Mississippi, 2011"/>
  </r>
  <r>
    <s v="Lowndes County"/>
    <s v="Mississippi"/>
    <n v="2011"/>
    <n v="59533"/>
    <n v="28297"/>
    <n v="31236"/>
    <n v="4167.3100000000004"/>
    <n v="8275.0869999999995"/>
    <n v="8989.4830000000002"/>
    <n v="7620.2240000000002"/>
    <n v="7501.1579999999994"/>
    <n v="8453.6860000000015"/>
    <n v="6905.8279999999995"/>
    <n v="4048.2440000000001"/>
    <n v="2381.3199999999997"/>
    <n v="1071.5940000000001"/>
    <x v="139"/>
    <s v="Mississippi, 2011"/>
  </r>
  <r>
    <s v="Madison County"/>
    <s v="Mississippi"/>
    <n v="2011"/>
    <n v="93807"/>
    <n v="44989"/>
    <n v="48818"/>
    <n v="6754.1040000000003"/>
    <n v="14352.471"/>
    <n v="12476.331"/>
    <n v="12476.331"/>
    <n v="13226.787"/>
    <n v="14258.664000000001"/>
    <n v="10600.190999999999"/>
    <n v="5065.5780000000004"/>
    <n v="3001.8240000000001"/>
    <n v="1594.7190000000001"/>
    <x v="139"/>
    <s v="Mississippi, 2011"/>
  </r>
  <r>
    <s v="Marion County"/>
    <s v="Mississippi"/>
    <n v="2011"/>
    <n v="26861"/>
    <n v="12980"/>
    <n v="13881"/>
    <n v="1960.8530000000001"/>
    <n v="3841.1229999999996"/>
    <n v="3465.069"/>
    <n v="3357.625"/>
    <n v="3330.7640000000001"/>
    <n v="3787.4009999999998"/>
    <n v="3196.4589999999998"/>
    <n v="2014.575"/>
    <n v="1611.6599999999999"/>
    <n v="295.471"/>
    <x v="139"/>
    <s v="Mississippi, 2011"/>
  </r>
  <r>
    <s v="Monroe County"/>
    <s v="Mississippi"/>
    <n v="2011"/>
    <n v="37089"/>
    <n v="18356"/>
    <n v="18733"/>
    <n v="2559.1410000000001"/>
    <n v="4747.3919999999998"/>
    <n v="5303.7270000000008"/>
    <n v="4673.2139999999999"/>
    <n v="4858.6589999999997"/>
    <n v="5711.7060000000001"/>
    <n v="4673.2139999999999"/>
    <n v="2744.5860000000002"/>
    <n v="1520.6489999999999"/>
    <n v="407.97899999999998"/>
    <x v="139"/>
    <s v="Mississippi, 2011"/>
  </r>
  <r>
    <s v="Montgomery County"/>
    <s v="Mississippi"/>
    <n v="2011"/>
    <n v="11022"/>
    <n v="5279"/>
    <n v="5743"/>
    <n v="771.54"/>
    <n v="1432.8600000000001"/>
    <n v="1664.3220000000001"/>
    <n v="881.76"/>
    <n v="1377.75"/>
    <n v="1598.19"/>
    <n v="1443.8820000000001"/>
    <n v="947.89200000000005"/>
    <n v="683.36400000000003"/>
    <n v="242.48400000000001"/>
    <x v="139"/>
    <s v="Mississippi, 2011"/>
  </r>
  <r>
    <s v="Neshoba County"/>
    <s v="Mississippi"/>
    <n v="2011"/>
    <n v="29627"/>
    <n v="14175"/>
    <n v="15452"/>
    <n v="2459.0410000000002"/>
    <n v="4592.1849999999995"/>
    <n v="4029.2719999999999"/>
    <n v="3584.8670000000002"/>
    <n v="3733.002"/>
    <n v="3762.6289999999999"/>
    <n v="3495.9859999999999"/>
    <n v="2103.5169999999998"/>
    <n v="1273.961"/>
    <n v="592.54"/>
    <x v="139"/>
    <s v="Mississippi, 2011"/>
  </r>
  <r>
    <s v="Noxubee County"/>
    <s v="Mississippi"/>
    <n v="2011"/>
    <n v="11643"/>
    <n v="5494"/>
    <n v="6149"/>
    <n v="861.58199999999999"/>
    <n v="1734.807"/>
    <n v="1676.5920000000001"/>
    <n v="1327.3020000000001"/>
    <n v="1467.018"/>
    <n v="1688.2350000000001"/>
    <n v="1327.3020000000001"/>
    <n v="826.65300000000002"/>
    <n v="512.29200000000003"/>
    <n v="221.21700000000001"/>
    <x v="139"/>
    <s v="Mississippi, 2011"/>
  </r>
  <r>
    <s v="Oktibbeha County"/>
    <s v="Mississippi"/>
    <n v="2011"/>
    <n v="47064"/>
    <n v="23458"/>
    <n v="23606"/>
    <n v="2682.6480000000001"/>
    <n v="4612.2719999999999"/>
    <n v="16142.951999999999"/>
    <n v="6306.576"/>
    <n v="4282.8240000000005"/>
    <n v="4894.6559999999999"/>
    <n v="3812.1840000000002"/>
    <n v="2447.328"/>
    <n v="1270.7280000000001"/>
    <n v="564.76800000000003"/>
    <x v="139"/>
    <s v="Mississippi, 2011"/>
  </r>
  <r>
    <s v="Panola County"/>
    <s v="Mississippi"/>
    <n v="2011"/>
    <n v="34763"/>
    <n v="16622"/>
    <n v="18141"/>
    <n v="2711.5140000000001"/>
    <n v="5040.6350000000002"/>
    <n v="4936.3459999999995"/>
    <n v="4310.6120000000001"/>
    <n v="4380.1379999999999"/>
    <n v="4936.3459999999995"/>
    <n v="4102.0339999999997"/>
    <n v="2502.9360000000001"/>
    <n v="1286.231"/>
    <n v="625.73400000000004"/>
    <x v="139"/>
    <s v="Mississippi, 2011"/>
  </r>
  <r>
    <s v="Pearl River County"/>
    <s v="Mississippi"/>
    <n v="2011"/>
    <n v="56042"/>
    <n v="27446"/>
    <n v="28596"/>
    <n v="3698.7719999999999"/>
    <n v="7733.7960000000003"/>
    <n v="7621.7119999999995"/>
    <n v="6556.9139999999998"/>
    <n v="7229.4179999999997"/>
    <n v="7789.8379999999997"/>
    <n v="7285.4599999999991"/>
    <n v="4875.6540000000005"/>
    <n v="2297.7220000000002"/>
    <n v="896.67200000000003"/>
    <x v="139"/>
    <s v="Mississippi, 2011"/>
  </r>
  <r>
    <s v="Perry County"/>
    <s v="Mississippi"/>
    <n v="2011"/>
    <n v="12256"/>
    <n v="5774"/>
    <n v="6482"/>
    <n v="857.92"/>
    <n v="1691.328"/>
    <n v="1630.048"/>
    <n v="1397.184"/>
    <n v="1605.5360000000001"/>
    <n v="1813.8879999999999"/>
    <n v="1495.232"/>
    <n v="1029.5039999999999"/>
    <n v="563.77600000000007"/>
    <n v="159.328"/>
    <x v="139"/>
    <s v="Mississippi, 2011"/>
  </r>
  <r>
    <s v="Pike County"/>
    <s v="Mississippi"/>
    <n v="2011"/>
    <n v="40314"/>
    <n v="19333"/>
    <n v="20981"/>
    <n v="3144.4920000000002"/>
    <n v="6006.7860000000001"/>
    <n v="5361.7620000000006"/>
    <n v="4837.68"/>
    <n v="4837.68"/>
    <n v="5603.6459999999997"/>
    <n v="4837.68"/>
    <n v="3063.864"/>
    <n v="1975.386"/>
    <n v="685.33799999999997"/>
    <x v="139"/>
    <s v="Mississippi, 2011"/>
  </r>
  <r>
    <s v="Pontotoc County"/>
    <s v="Mississippi"/>
    <n v="2011"/>
    <n v="29682"/>
    <n v="14689"/>
    <n v="14993"/>
    <n v="2077.7399999999998"/>
    <n v="4541.3459999999995"/>
    <n v="3918.0239999999999"/>
    <n v="3858.66"/>
    <n v="3947.7060000000001"/>
    <n v="4155.4799999999996"/>
    <n v="3443.1120000000001"/>
    <n v="2048.058"/>
    <n v="1276.326"/>
    <n v="415.548"/>
    <x v="139"/>
    <s v="Mississippi, 2011"/>
  </r>
  <r>
    <s v="Prentiss County"/>
    <s v="Mississippi"/>
    <n v="2011"/>
    <n v="25388"/>
    <n v="12397"/>
    <n v="12991"/>
    <n v="1574.056"/>
    <n v="3249.6639999999998"/>
    <n v="3985.9160000000002"/>
    <n v="2818.0680000000002"/>
    <n v="3275.0520000000001"/>
    <n v="3503.5439999999999"/>
    <n v="2995.7840000000001"/>
    <n v="2157.98"/>
    <n v="1421.7280000000001"/>
    <n v="355.43200000000002"/>
    <x v="139"/>
    <s v="Mississippi, 2011"/>
  </r>
  <r>
    <s v="Quitman County"/>
    <s v="Mississippi"/>
    <n v="2011"/>
    <n v="8378"/>
    <n v="3974"/>
    <n v="4404"/>
    <n v="569.70399999999995"/>
    <n v="1256.7"/>
    <n v="1256.7"/>
    <n v="896.44599999999991"/>
    <n v="1005.3599999999999"/>
    <n v="1206.432"/>
    <n v="1013.7380000000001"/>
    <n v="653.48399999999992"/>
    <n v="368.63200000000001"/>
    <n v="142.42599999999999"/>
    <x v="139"/>
    <s v="Mississippi, 2011"/>
  </r>
  <r>
    <s v="Rankin County"/>
    <s v="Mississippi"/>
    <n v="2011"/>
    <n v="140443"/>
    <n v="68213"/>
    <n v="72230"/>
    <n v="9971.4529999999995"/>
    <n v="19521.576999999997"/>
    <n v="17414.932000000001"/>
    <n v="21206.893"/>
    <n v="20645.120999999999"/>
    <n v="19802.463"/>
    <n v="16150.945"/>
    <n v="9550.1239999999998"/>
    <n v="5055.9480000000003"/>
    <n v="1263.9870000000001"/>
    <x v="139"/>
    <s v="Mississippi, 2011"/>
  </r>
  <r>
    <s v="Scott County"/>
    <s v="Mississippi"/>
    <n v="2011"/>
    <n v="28219"/>
    <n v="13885"/>
    <n v="14334"/>
    <n v="2313.9580000000001"/>
    <n v="4148.1930000000002"/>
    <n v="3922.4409999999998"/>
    <n v="3640.2510000000002"/>
    <n v="3527.375"/>
    <n v="3978.8789999999999"/>
    <n v="3160.5280000000002"/>
    <n v="1918.8920000000001"/>
    <n v="1100.5410000000002"/>
    <n v="479.72300000000001"/>
    <x v="139"/>
    <s v="Mississippi, 2011"/>
  </r>
  <r>
    <s v="Sharkey County"/>
    <s v="Mississippi"/>
    <n v="2011"/>
    <n v="4692"/>
    <n v="2174"/>
    <n v="2518"/>
    <n v="276.82799999999997"/>
    <n v="727.26"/>
    <n v="572.42399999999998"/>
    <n v="633.42000000000007"/>
    <n v="436.35599999999999"/>
    <n v="633.42000000000007"/>
    <n v="727.26"/>
    <n v="267.44400000000002"/>
    <n v="206.44800000000001"/>
    <n v="211.14"/>
    <x v="139"/>
    <s v="Mississippi, 2011"/>
  </r>
  <r>
    <s v="Simpson County"/>
    <s v="Mississippi"/>
    <n v="2011"/>
    <n v="27505"/>
    <n v="13263"/>
    <n v="14242"/>
    <n v="2007.865"/>
    <n v="3960.7200000000003"/>
    <n v="3630.66"/>
    <n v="3328.105"/>
    <n v="3438.125"/>
    <n v="3960.72"/>
    <n v="3410.62"/>
    <n v="2200.4"/>
    <n v="1182.7149999999999"/>
    <n v="412.57499999999999"/>
    <x v="139"/>
    <s v="Mississippi, 2011"/>
  </r>
  <r>
    <s v="Smith County"/>
    <s v="Mississippi"/>
    <n v="2011"/>
    <n v="16446"/>
    <n v="8044"/>
    <n v="8402"/>
    <n v="1134.7739999999999"/>
    <n v="2434.0079999999998"/>
    <n v="2170.8720000000003"/>
    <n v="1726.83"/>
    <n v="2088.6419999999998"/>
    <n v="2368.2240000000002"/>
    <n v="2055.75"/>
    <n v="1447.248"/>
    <n v="740.07"/>
    <n v="263.13600000000002"/>
    <x v="139"/>
    <s v="Mississippi, 2011"/>
  </r>
  <r>
    <s v="Stone County"/>
    <s v="Mississippi"/>
    <n v="2011"/>
    <n v="17294"/>
    <n v="8521"/>
    <n v="8773"/>
    <n v="1106.816"/>
    <n v="2334.6899999999996"/>
    <n v="2818.922"/>
    <n v="1988.81"/>
    <n v="2282.808"/>
    <n v="2611.3940000000002"/>
    <n v="2075.2799999999997"/>
    <n v="1262.462"/>
    <n v="570.702"/>
    <n v="242.11600000000001"/>
    <x v="139"/>
    <s v="Mississippi, 2011"/>
  </r>
  <r>
    <s v="Sunflower County"/>
    <s v="Mississippi"/>
    <n v="2011"/>
    <n v="30074"/>
    <n v="16153"/>
    <n v="13921"/>
    <n v="2165.328"/>
    <n v="3909.62"/>
    <n v="4932.1360000000004"/>
    <n v="4781.7659999999996"/>
    <n v="3969.768"/>
    <n v="4150.2119999999995"/>
    <n v="3097.6219999999998"/>
    <n v="1654.0700000000002"/>
    <n v="1052.5899999999999"/>
    <n v="360.88799999999998"/>
    <x v="139"/>
    <s v="Mississippi, 2011"/>
  </r>
  <r>
    <s v="Tallahatchie County"/>
    <s v="Mississippi"/>
    <n v="2011"/>
    <n v="15279"/>
    <n v="8239"/>
    <n v="7040"/>
    <n v="1023.693"/>
    <n v="1848.759"/>
    <n v="2444.64"/>
    <n v="2139.06"/>
    <n v="2368.2449999999999"/>
    <n v="2062.665"/>
    <n v="1589.0160000000001"/>
    <n v="1008.414"/>
    <n v="580.60199999999998"/>
    <n v="213.90600000000001"/>
    <x v="139"/>
    <s v="Mississippi, 2011"/>
  </r>
  <r>
    <s v="Tate County"/>
    <s v="Mississippi"/>
    <n v="2011"/>
    <n v="28447"/>
    <n v="13969"/>
    <n v="14478"/>
    <n v="1962.8430000000001"/>
    <n v="4124.8150000000005"/>
    <n v="4494.6260000000002"/>
    <n v="3299.8519999999999"/>
    <n v="3584.3220000000001"/>
    <n v="3982.58"/>
    <n v="3470.5339999999997"/>
    <n v="2133.5250000000001"/>
    <n v="995.64499999999998"/>
    <n v="369.81099999999998"/>
    <x v="139"/>
    <s v="Mississippi, 2011"/>
  </r>
  <r>
    <s v="Tippah County"/>
    <s v="Mississippi"/>
    <n v="2011"/>
    <n v="22082"/>
    <n v="10760"/>
    <n v="11322"/>
    <n v="1545.74"/>
    <n v="3157.7259999999997"/>
    <n v="2892.7420000000002"/>
    <n v="2694.0039999999999"/>
    <n v="2892.7420000000002"/>
    <n v="3069.3980000000001"/>
    <n v="2649.84"/>
    <n v="1788.6419999999998"/>
    <n v="1015.772"/>
    <n v="353.31200000000001"/>
    <x v="139"/>
    <s v="Mississippi, 2011"/>
  </r>
  <r>
    <s v="Tishomingo County"/>
    <s v="Mississippi"/>
    <n v="2011"/>
    <n v="19570"/>
    <n v="9553"/>
    <n v="10017"/>
    <n v="1115.49"/>
    <n v="2583.2399999999998"/>
    <n v="2348.4"/>
    <n v="1996.1399999999999"/>
    <n v="2641.95"/>
    <n v="2818.08"/>
    <n v="2602.81"/>
    <n v="1957"/>
    <n v="1272.05"/>
    <n v="254.41"/>
    <x v="139"/>
    <s v="Mississippi, 2011"/>
  </r>
  <r>
    <s v="Union County"/>
    <s v="Mississippi"/>
    <n v="2011"/>
    <n v="27037"/>
    <n v="13234"/>
    <n v="13803"/>
    <n v="1811.479"/>
    <n v="4055.55"/>
    <n v="3460.7359999999999"/>
    <n v="3298.5140000000001"/>
    <n v="3731.1059999999998"/>
    <n v="3622.9580000000001"/>
    <n v="3217.4030000000002"/>
    <n v="2135.9229999999998"/>
    <n v="1432.961"/>
    <n v="297.40699999999998"/>
    <x v="139"/>
    <s v="Mississippi, 2011"/>
  </r>
  <r>
    <s v="Warren County"/>
    <s v="Mississippi"/>
    <n v="2011"/>
    <n v="48663"/>
    <n v="23272"/>
    <n v="25391"/>
    <n v="3357.7469999999998"/>
    <n v="7153.4609999999993"/>
    <n v="6228.8639999999996"/>
    <n v="6131.5380000000005"/>
    <n v="5985.549"/>
    <n v="7494.1019999999999"/>
    <n v="6082.875"/>
    <n v="3503.7359999999999"/>
    <n v="1849.194"/>
    <n v="827.27099999999996"/>
    <x v="139"/>
    <s v="Mississippi, 2011"/>
  </r>
  <r>
    <s v="Washington County"/>
    <s v="Mississippi"/>
    <n v="2011"/>
    <n v="51665"/>
    <n v="23951"/>
    <n v="27714"/>
    <n v="4029.87"/>
    <n v="7956.41"/>
    <n v="7646.42"/>
    <n v="6199.8"/>
    <n v="5993.14"/>
    <n v="7336.43"/>
    <n v="6199.8"/>
    <n v="3409.8900000000003"/>
    <n v="2066.6"/>
    <n v="774.97500000000002"/>
    <x v="139"/>
    <s v="Mississippi, 2011"/>
  </r>
  <r>
    <s v="Wayne County"/>
    <s v="Mississippi"/>
    <n v="2011"/>
    <n v="20875"/>
    <n v="10005"/>
    <n v="10870"/>
    <n v="1523.875"/>
    <n v="3006"/>
    <n v="2922.5"/>
    <n v="2546.75"/>
    <n v="2484.125"/>
    <n v="3089.5"/>
    <n v="2484.125"/>
    <n v="1711.75"/>
    <n v="814.125"/>
    <n v="292.25"/>
    <x v="139"/>
    <s v="Mississippi, 2011"/>
  </r>
  <r>
    <s v="Webster County"/>
    <s v="Mississippi"/>
    <n v="2011"/>
    <n v="10204"/>
    <n v="4950"/>
    <n v="5254"/>
    <n v="673.46400000000006"/>
    <n v="1438.7640000000001"/>
    <n v="1295.9079999999999"/>
    <n v="1030.604"/>
    <n v="1367.336"/>
    <n v="1561.212"/>
    <n v="1275.5"/>
    <n v="836.72800000000007"/>
    <n v="489.79199999999997"/>
    <n v="255.1"/>
    <x v="139"/>
    <s v="Mississippi, 2011"/>
  </r>
  <r>
    <s v="Winston County"/>
    <s v="Mississippi"/>
    <n v="2011"/>
    <n v="19284"/>
    <n v="9274"/>
    <n v="10010"/>
    <n v="1349.88"/>
    <n v="2545.4880000000003"/>
    <n v="2429.7839999999997"/>
    <n v="2294.7960000000003"/>
    <n v="2294.7960000000003"/>
    <n v="2699.76"/>
    <n v="2487.636"/>
    <n v="1658.424"/>
    <n v="1079.904"/>
    <n v="404.964"/>
    <x v="139"/>
    <s v="Mississippi, 2011"/>
  </r>
  <r>
    <s v="Yalobusha County"/>
    <s v="Mississippi"/>
    <n v="2011"/>
    <n v="12787"/>
    <n v="6098"/>
    <n v="6689"/>
    <n v="869.51599999999996"/>
    <n v="1662.31"/>
    <n v="1854.115"/>
    <n v="1074.1080000000002"/>
    <n v="1700.6709999999998"/>
    <n v="1790.18"/>
    <n v="1739.0320000000002"/>
    <n v="1176.404"/>
    <n v="677.71100000000001"/>
    <n v="242.953"/>
    <x v="139"/>
    <s v="Mississippi, 2011"/>
  </r>
  <r>
    <s v="Yazoo County"/>
    <s v="Mississippi"/>
    <n v="2011"/>
    <n v="28238"/>
    <n v="15308"/>
    <n v="12930"/>
    <n v="2033.136"/>
    <n v="3925.0820000000003"/>
    <n v="3670.9399999999996"/>
    <n v="4320.4139999999998"/>
    <n v="4179.2240000000002"/>
    <n v="3896.8440000000001"/>
    <n v="2852.038"/>
    <n v="1722.518"/>
    <n v="1327.1860000000001"/>
    <n v="310.61799999999999"/>
    <x v="139"/>
    <s v="Mississippi, 2011"/>
  </r>
  <r>
    <s v="Adair County"/>
    <s v="Missouri"/>
    <n v="2011"/>
    <n v="25421"/>
    <n v="12106"/>
    <n v="13315"/>
    <n v="1372.7339999999999"/>
    <n v="2643.7840000000001"/>
    <n v="7677.1419999999998"/>
    <n v="2516.6790000000001"/>
    <n v="2516.6790000000001"/>
    <n v="2999.6779999999999"/>
    <n v="2516.6790000000001"/>
    <n v="1677.7860000000001"/>
    <n v="965.99800000000005"/>
    <n v="533.84100000000001"/>
    <x v="115"/>
    <s v="Missouri, 2011"/>
  </r>
  <r>
    <s v="Andrew County"/>
    <s v="Missouri"/>
    <n v="2011"/>
    <n v="17073"/>
    <n v="8291"/>
    <n v="8782"/>
    <n v="990.23400000000004"/>
    <n v="2356.0740000000001"/>
    <n v="2014.614"/>
    <n v="1895.1030000000001"/>
    <n v="2151.1980000000003"/>
    <n v="2680.4610000000002"/>
    <n v="2270.7089999999998"/>
    <n v="1468.278"/>
    <n v="853.65000000000009"/>
    <n v="375.60599999999999"/>
    <x v="115"/>
    <s v="Missouri, 2011"/>
  </r>
  <r>
    <s v="Atchison County"/>
    <s v="Missouri"/>
    <n v="2011"/>
    <n v="5742"/>
    <n v="2850"/>
    <n v="2892"/>
    <n v="310.06799999999998"/>
    <n v="648.846"/>
    <n v="654.58799999999997"/>
    <n v="528.26400000000001"/>
    <n v="671.81400000000008"/>
    <n v="832.59"/>
    <n v="861.3"/>
    <n v="597.16800000000001"/>
    <n v="396.19799999999998"/>
    <n v="246.90600000000001"/>
    <x v="115"/>
    <s v="Missouri, 2011"/>
  </r>
  <r>
    <s v="Audrain County"/>
    <s v="Missouri"/>
    <n v="2011"/>
    <n v="25623"/>
    <n v="11781"/>
    <n v="13842"/>
    <n v="1767.9870000000001"/>
    <n v="3484.7280000000001"/>
    <n v="3049.1369999999997"/>
    <n v="3407.8589999999999"/>
    <n v="3356.6130000000003"/>
    <n v="3459.105"/>
    <n v="2997.8909999999996"/>
    <n v="1998.5940000000001"/>
    <n v="1281.1500000000001"/>
    <n v="794.31299999999999"/>
    <x v="115"/>
    <s v="Missouri, 2011"/>
  </r>
  <r>
    <s v="Barry County"/>
    <s v="Missouri"/>
    <n v="2011"/>
    <n v="35652"/>
    <n v="17786"/>
    <n v="17866"/>
    <n v="2459.9879999999998"/>
    <n v="4884.3239999999996"/>
    <n v="4206.9359999999997"/>
    <n v="3743.46"/>
    <n v="4242.5879999999997"/>
    <n v="5419.1040000000003"/>
    <n v="4563.4560000000001"/>
    <n v="3565.2"/>
    <n v="1889.556"/>
    <n v="641.73599999999999"/>
    <x v="115"/>
    <s v="Missouri, 2011"/>
  </r>
  <r>
    <s v="Barton County"/>
    <s v="Missouri"/>
    <n v="2011"/>
    <n v="12506"/>
    <n v="6214"/>
    <n v="6292"/>
    <n v="887.92600000000004"/>
    <n v="1813.37"/>
    <n v="1475.7080000000001"/>
    <n v="1400.672"/>
    <n v="1425.6840000000002"/>
    <n v="1825.876"/>
    <n v="1488.2139999999999"/>
    <n v="1100.528"/>
    <n v="800.38400000000001"/>
    <n v="275.13200000000001"/>
    <x v="115"/>
    <s v="Missouri, 2011"/>
  </r>
  <r>
    <s v="Bates County"/>
    <s v="Missouri"/>
    <n v="2011"/>
    <n v="17097"/>
    <n v="8390"/>
    <n v="8707"/>
    <n v="1094.2080000000001"/>
    <n v="2410.6769999999997"/>
    <n v="2017.4459999999999"/>
    <n v="1863.5730000000001"/>
    <n v="2000.3489999999999"/>
    <n v="2564.5500000000002"/>
    <n v="2120.0280000000002"/>
    <n v="1555.8270000000002"/>
    <n v="1025.82"/>
    <n v="427.42500000000001"/>
    <x v="115"/>
    <s v="Missouri, 2011"/>
  </r>
  <r>
    <s v="Benton County"/>
    <s v="Missouri"/>
    <n v="2011"/>
    <n v="19058"/>
    <n v="9456"/>
    <n v="9602"/>
    <n v="781.37800000000004"/>
    <n v="1886.742"/>
    <n v="1943.9160000000002"/>
    <n v="1372.1759999999999"/>
    <n v="1943.9159999999999"/>
    <n v="2934.9319999999998"/>
    <n v="3392.3240000000001"/>
    <n v="2973.0479999999998"/>
    <n v="1391.2339999999999"/>
    <n v="495.50799999999998"/>
    <x v="115"/>
    <s v="Missouri, 2011"/>
  </r>
  <r>
    <s v="Bollinger County"/>
    <s v="Missouri"/>
    <n v="2011"/>
    <n v="12418"/>
    <n v="6193"/>
    <n v="6225"/>
    <n v="832.00599999999997"/>
    <n v="1626.758"/>
    <n v="1552.25"/>
    <n v="1279.0540000000001"/>
    <n v="1589.5039999999999"/>
    <n v="1887.5360000000001"/>
    <n v="1639.1759999999999"/>
    <n v="1192.1279999999999"/>
    <n v="583.64599999999996"/>
    <n v="260.77800000000002"/>
    <x v="115"/>
    <s v="Missouri, 2011"/>
  </r>
  <r>
    <s v="Boone County"/>
    <s v="Missouri"/>
    <n v="2011"/>
    <n v="160628"/>
    <n v="77909"/>
    <n v="82719"/>
    <n v="9958.9359999999997"/>
    <n v="18150.964"/>
    <n v="39996.372000000003"/>
    <n v="23772.944"/>
    <n v="18954.103999999999"/>
    <n v="19435.988000000001"/>
    <n v="15420.288"/>
    <n v="7710.1440000000002"/>
    <n v="4979.4679999999998"/>
    <n v="1927.5360000000001"/>
    <x v="115"/>
    <s v="Missouri, 2011"/>
  </r>
  <r>
    <s v="Buchanan County"/>
    <s v="Missouri"/>
    <n v="2011"/>
    <n v="88801"/>
    <n v="44133"/>
    <n v="44668"/>
    <n v="6038.4679999999998"/>
    <n v="11277.726999999999"/>
    <n v="13053.746999999999"/>
    <n v="11899.333999999999"/>
    <n v="11011.324000000001"/>
    <n v="12876.145"/>
    <n v="10034.512999999999"/>
    <n v="6216.07"/>
    <n v="3996.0450000000001"/>
    <n v="2220.0250000000001"/>
    <x v="115"/>
    <s v="Missouri, 2011"/>
  </r>
  <r>
    <s v="Butler County"/>
    <s v="Missouri"/>
    <n v="2011"/>
    <n v="42607"/>
    <n v="20718"/>
    <n v="21889"/>
    <n v="2854.6689999999999"/>
    <n v="5453.6959999999999"/>
    <n v="5198.0540000000001"/>
    <n v="5155.4470000000001"/>
    <n v="5155.4470000000001"/>
    <n v="6135.4080000000004"/>
    <n v="5538.91"/>
    <n v="3877.2370000000001"/>
    <n v="2385.9920000000002"/>
    <n v="852.14"/>
    <x v="115"/>
    <s v="Missouri, 2011"/>
  </r>
  <r>
    <s v="Caldwell County"/>
    <s v="Missouri"/>
    <n v="2011"/>
    <n v="9373"/>
    <n v="4638"/>
    <n v="4735"/>
    <n v="599.87199999999996"/>
    <n v="1340.3389999999999"/>
    <n v="1068.5219999999999"/>
    <n v="974.79200000000003"/>
    <n v="1115.3869999999999"/>
    <n v="1443.442"/>
    <n v="1237.2359999999999"/>
    <n v="806.07799999999997"/>
    <n v="524.88800000000003"/>
    <n v="253.071"/>
    <x v="115"/>
    <s v="Missouri, 2011"/>
  </r>
  <r>
    <s v="Callaway County"/>
    <s v="Missouri"/>
    <n v="2011"/>
    <n v="44026"/>
    <n v="22746"/>
    <n v="21280"/>
    <n v="2685.5859999999998"/>
    <n v="5503.25"/>
    <n v="6956.1080000000002"/>
    <n v="5635.3279999999995"/>
    <n v="5855.4579999999996"/>
    <n v="6912.0820000000003"/>
    <n v="5327.1460000000006"/>
    <n v="2993.768"/>
    <n v="1628.962"/>
    <n v="616.36400000000003"/>
    <x v="115"/>
    <s v="Missouri, 2011"/>
  </r>
  <r>
    <s v="Camden County"/>
    <s v="Missouri"/>
    <n v="2011"/>
    <n v="43533"/>
    <n v="21556"/>
    <n v="21977"/>
    <n v="2307.2489999999998"/>
    <n v="4483.8990000000003"/>
    <n v="4396.8330000000005"/>
    <n v="3961.5029999999997"/>
    <n v="4658.0309999999999"/>
    <n v="6704.0820000000003"/>
    <n v="7879.473"/>
    <n v="5833.4220000000005"/>
    <n v="2524.9139999999998"/>
    <n v="783.59400000000005"/>
    <x v="115"/>
    <s v="Missouri, 2011"/>
  </r>
  <r>
    <s v="Cape Girardeau County"/>
    <s v="Missouri"/>
    <n v="2011"/>
    <n v="75017"/>
    <n v="36264"/>
    <n v="38753"/>
    <n v="4576.0370000000003"/>
    <n v="8927.023000000001"/>
    <n v="13653.094000000001"/>
    <n v="9377.125"/>
    <n v="8776.9890000000014"/>
    <n v="10352.346"/>
    <n v="8776.9890000000014"/>
    <n v="5251.1900000000005"/>
    <n v="3525.799"/>
    <n v="1800.4079999999999"/>
    <x v="115"/>
    <s v="Missouri, 2011"/>
  </r>
  <r>
    <s v="Carroll County"/>
    <s v="Missouri"/>
    <n v="2011"/>
    <n v="9388"/>
    <n v="4625"/>
    <n v="4763"/>
    <n v="544.50400000000002"/>
    <n v="1229.828"/>
    <n v="1145.336"/>
    <n v="1032.68"/>
    <n v="1154.7239999999999"/>
    <n v="1304.932"/>
    <n v="1229.828"/>
    <n v="844.92000000000007"/>
    <n v="657.16000000000008"/>
    <n v="253.476"/>
    <x v="115"/>
    <s v="Missouri, 2011"/>
  </r>
  <r>
    <s v="Cass County"/>
    <s v="Missouri"/>
    <n v="2011"/>
    <n v="98713"/>
    <n v="48254"/>
    <n v="50459"/>
    <n v="6613.7709999999997"/>
    <n v="15103.089"/>
    <n v="12042.986000000001"/>
    <n v="11845.56"/>
    <n v="14017.245999999999"/>
    <n v="14806.95"/>
    <n v="11154.569"/>
    <n v="7206.049"/>
    <n v="4244.6589999999997"/>
    <n v="1579.4079999999999"/>
    <x v="115"/>
    <s v="Missouri, 2011"/>
  </r>
  <r>
    <s v="Chariton County"/>
    <s v="Missouri"/>
    <n v="2011"/>
    <n v="7814"/>
    <n v="3867"/>
    <n v="3947"/>
    <n v="468.84"/>
    <n v="976.75"/>
    <n v="843.91200000000003"/>
    <n v="765.77199999999993"/>
    <n v="836.09799999999996"/>
    <n v="1218.9839999999999"/>
    <n v="1054.8899999999999"/>
    <n v="765.77200000000005"/>
    <n v="578.23599999999999"/>
    <n v="320.37400000000002"/>
    <x v="115"/>
    <s v="Missouri, 2011"/>
  </r>
  <r>
    <s v="Christian County"/>
    <s v="Missouri"/>
    <n v="2011"/>
    <n v="75998"/>
    <n v="37041"/>
    <n v="38957"/>
    <n v="5623.8519999999999"/>
    <n v="11779.69"/>
    <n v="9119.76"/>
    <n v="10107.734"/>
    <n v="10943.712"/>
    <n v="10943.712"/>
    <n v="8283.7819999999992"/>
    <n v="5471.8559999999998"/>
    <n v="2887.924"/>
    <n v="759.98"/>
    <x v="115"/>
    <s v="Missouri, 2011"/>
  </r>
  <r>
    <s v="Clark County"/>
    <s v="Missouri"/>
    <n v="2011"/>
    <n v="7130"/>
    <n v="3564"/>
    <n v="3566"/>
    <n v="463.45"/>
    <n v="962.55"/>
    <n v="720.13"/>
    <n v="834.21"/>
    <n v="884.12"/>
    <n v="1048.1100000000001"/>
    <n v="976.81"/>
    <n v="655.96"/>
    <n v="434.93"/>
    <n v="156.86000000000001"/>
    <x v="115"/>
    <s v="Missouri, 2011"/>
  </r>
  <r>
    <s v="Clay County"/>
    <s v="Missouri"/>
    <n v="2011"/>
    <n v="218767"/>
    <n v="106830"/>
    <n v="111937"/>
    <n v="15969.991"/>
    <n v="31283.681"/>
    <n v="27127.108"/>
    <n v="31721.215"/>
    <n v="31939.982"/>
    <n v="31939.982000000004"/>
    <n v="24501.904000000002"/>
    <n v="13563.554"/>
    <n v="7656.8450000000003"/>
    <n v="3281.5050000000001"/>
    <x v="115"/>
    <s v="Missouri, 2011"/>
  </r>
  <r>
    <s v="Clinton County"/>
    <s v="Missouri"/>
    <n v="2011"/>
    <n v="20771"/>
    <n v="10382"/>
    <n v="10389"/>
    <n v="1329.3440000000001"/>
    <n v="2970.2529999999997"/>
    <n v="2450.9780000000001"/>
    <n v="2243.268"/>
    <n v="2721.0010000000002"/>
    <n v="3323.36"/>
    <n v="2554.8329999999996"/>
    <n v="1723.9929999999999"/>
    <n v="1100.8630000000001"/>
    <n v="373.87799999999999"/>
    <x v="115"/>
    <s v="Missouri, 2011"/>
  </r>
  <r>
    <s v="Cole County"/>
    <s v="Missouri"/>
    <n v="2011"/>
    <n v="75343"/>
    <n v="38263"/>
    <n v="37080"/>
    <n v="4972.6379999999999"/>
    <n v="9794.59"/>
    <n v="10095.962"/>
    <n v="10397.333999999999"/>
    <n v="10472.677"/>
    <n v="11376.793"/>
    <n v="9267.1889999999985"/>
    <n v="4746.6090000000004"/>
    <n v="2938.377"/>
    <n v="1431.5170000000001"/>
    <x v="115"/>
    <s v="Missouri, 2011"/>
  </r>
  <r>
    <s v="Cooper County"/>
    <s v="Missouri"/>
    <n v="2011"/>
    <n v="17606"/>
    <n v="9338"/>
    <n v="8268"/>
    <n v="1056.3599999999999"/>
    <n v="2165.538"/>
    <n v="2588.0820000000003"/>
    <n v="2447.2340000000004"/>
    <n v="2024.69"/>
    <n v="2535.2640000000001"/>
    <n v="2183.1440000000002"/>
    <n v="1338.056"/>
    <n v="809.87599999999998"/>
    <n v="492.96800000000002"/>
    <x v="115"/>
    <s v="Missouri, 2011"/>
  </r>
  <r>
    <s v="Crawford County"/>
    <s v="Missouri"/>
    <n v="2011"/>
    <n v="24725"/>
    <n v="12200"/>
    <n v="12525"/>
    <n v="1656.575"/>
    <n v="3436.7750000000001"/>
    <n v="2917.55"/>
    <n v="2769.2"/>
    <n v="3041.1750000000002"/>
    <n v="3782.9250000000002"/>
    <n v="3140.0749999999998"/>
    <n v="2225.25"/>
    <n v="1359.875"/>
    <n v="420.32499999999999"/>
    <x v="115"/>
    <s v="Missouri, 2011"/>
  </r>
  <r>
    <s v="Dade County"/>
    <s v="Missouri"/>
    <n v="2011"/>
    <n v="7896"/>
    <n v="3987"/>
    <n v="3909"/>
    <n v="402.69600000000003"/>
    <n v="1034.376"/>
    <n v="844.87200000000007"/>
    <n v="758.01600000000008"/>
    <n v="884.35200000000009"/>
    <n v="1231.7759999999998"/>
    <n v="1152.8159999999998"/>
    <n v="836.976"/>
    <n v="568.51199999999994"/>
    <n v="181.608"/>
    <x v="115"/>
    <s v="Missouri, 2011"/>
  </r>
  <r>
    <s v="Wayne County"/>
    <s v="Illinois"/>
    <n v="2011"/>
    <n v="16846"/>
    <n v="8473"/>
    <n v="8373"/>
    <n v="1128.682"/>
    <n v="2291.056"/>
    <n v="2021.52"/>
    <n v="1785.6759999999999"/>
    <n v="2004.674"/>
    <n v="2577.4380000000001"/>
    <n v="2257.364"/>
    <n v="1549.8319999999999"/>
    <n v="892.83799999999997"/>
    <n v="387.45800000000003"/>
    <x v="127"/>
    <s v="Illinois, 2011"/>
  </r>
  <r>
    <s v="Daviess County"/>
    <s v="Missouri"/>
    <n v="2011"/>
    <n v="8357"/>
    <n v="4135"/>
    <n v="4222"/>
    <n v="610.06100000000004"/>
    <n v="1203.4079999999999"/>
    <n v="1027.9110000000001"/>
    <n v="869.12799999999993"/>
    <n v="935.98399999999992"/>
    <n v="1144.9090000000001"/>
    <n v="1144.9090000000001"/>
    <n v="810.62900000000002"/>
    <n v="434.56400000000002"/>
    <n v="183.85400000000001"/>
    <x v="115"/>
    <s v="Missouri, 2011"/>
  </r>
  <r>
    <s v="DeKalb County"/>
    <s v="Missouri"/>
    <n v="2011"/>
    <n v="12847"/>
    <n v="8092"/>
    <n v="4755"/>
    <n v="565.26800000000003"/>
    <n v="1259.0059999999999"/>
    <n v="1528.7930000000001"/>
    <n v="2094.0609999999997"/>
    <n v="2196.837"/>
    <n v="2081.2139999999999"/>
    <n v="1387.4760000000001"/>
    <n v="873.596"/>
    <n v="552.42099999999994"/>
    <n v="308.32799999999997"/>
    <x v="115"/>
    <s v="Missouri, 2011"/>
  </r>
  <r>
    <s v="Dent County"/>
    <s v="Missouri"/>
    <n v="2011"/>
    <n v="15550"/>
    <n v="7744"/>
    <n v="7806"/>
    <n v="933"/>
    <n v="1990.4"/>
    <n v="1819.35"/>
    <n v="1586.1"/>
    <n v="1803.8"/>
    <n v="2441.3500000000004"/>
    <n v="2037.0500000000002"/>
    <n v="1617.1999999999998"/>
    <n v="886.34999999999991"/>
    <n v="435.4"/>
    <x v="115"/>
    <s v="Missouri, 2011"/>
  </r>
  <r>
    <s v="Douglas County"/>
    <s v="Missouri"/>
    <n v="2011"/>
    <n v="13682"/>
    <n v="6797"/>
    <n v="6885"/>
    <n v="793.55600000000004"/>
    <n v="1737.614"/>
    <n v="1641.8400000000001"/>
    <n v="1286.1079999999999"/>
    <n v="1518.7020000000002"/>
    <n v="2079.6639999999998"/>
    <n v="1983.8899999999999"/>
    <n v="1505.02"/>
    <n v="793.55600000000004"/>
    <n v="342.05"/>
    <x v="115"/>
    <s v="Missouri, 2011"/>
  </r>
  <r>
    <s v="Dunklin County"/>
    <s v="Missouri"/>
    <n v="2011"/>
    <n v="32055"/>
    <n v="15430"/>
    <n v="16625"/>
    <n v="2211.7950000000001"/>
    <n v="4519.7550000000001"/>
    <n v="4006.875"/>
    <n v="3654.27"/>
    <n v="3910.71"/>
    <n v="4455.6450000000004"/>
    <n v="3942.7649999999999"/>
    <n v="2852.895"/>
    <n v="1698.915"/>
    <n v="705.21"/>
    <x v="115"/>
    <s v="Missouri, 2011"/>
  </r>
  <r>
    <s v="Franklin County"/>
    <s v="Missouri"/>
    <n v="2011"/>
    <n v="101263"/>
    <n v="50188"/>
    <n v="51075"/>
    <n v="6379.5690000000004"/>
    <n v="14278.082999999999"/>
    <n v="13062.927"/>
    <n v="11746.508"/>
    <n v="13467.978999999999"/>
    <n v="16607.132000000001"/>
    <n v="11847.771000000001"/>
    <n v="7695.9879999999994"/>
    <n v="4354.3089999999993"/>
    <n v="1822.7339999999999"/>
    <x v="115"/>
    <s v="Missouri, 2011"/>
  </r>
  <r>
    <s v="Weston County"/>
    <s v="Wyoming"/>
    <n v="2011"/>
    <n v="6765"/>
    <n v="3294"/>
    <n v="3471"/>
    <n v="453.255"/>
    <n v="899.745"/>
    <n v="838.86"/>
    <n v="669.73500000000001"/>
    <n v="744.15"/>
    <n v="987.69"/>
    <n v="750.91499999999996"/>
    <n v="676.5"/>
    <n v="460.02"/>
    <n v="277.36500000000001"/>
    <x v="118"/>
    <s v="Wyoming, 2011"/>
  </r>
  <r>
    <s v="Greene County"/>
    <s v="Missouri"/>
    <n v="2011"/>
    <n v="273020"/>
    <n v="132810"/>
    <n v="140210"/>
    <n v="16927.240000000002"/>
    <n v="31397.3"/>
    <n v="48051.519999999997"/>
    <n v="37949.78"/>
    <n v="33035.42"/>
    <n v="36857.699999999997"/>
    <n v="31124.28"/>
    <n v="19384.419999999998"/>
    <n v="12831.94"/>
    <n v="5733.42"/>
    <x v="115"/>
    <s v="Missouri, 2011"/>
  </r>
  <r>
    <s v="Grundy County"/>
    <s v="Missouri"/>
    <n v="2011"/>
    <n v="10222"/>
    <n v="4886"/>
    <n v="5336"/>
    <n v="664.43"/>
    <n v="1359.5259999999998"/>
    <n v="1318.6379999999999"/>
    <n v="971.09"/>
    <n v="1083.5320000000002"/>
    <n v="1451.5239999999999"/>
    <n v="1247.0839999999998"/>
    <n v="1063.088"/>
    <n v="797.31600000000003"/>
    <n v="275.99400000000003"/>
    <x v="115"/>
    <s v="Missouri, 2011"/>
  </r>
  <r>
    <s v="Harrison County"/>
    <s v="Missouri"/>
    <n v="2011"/>
    <n v="8942"/>
    <n v="4454"/>
    <n v="4488"/>
    <n v="661.70799999999997"/>
    <n v="1171.402"/>
    <n v="974.678"/>
    <n v="929.96799999999996"/>
    <n v="947.85199999999998"/>
    <n v="1314.4740000000002"/>
    <n v="1081.982"/>
    <n v="929.96800000000007"/>
    <n v="616.99800000000005"/>
    <n v="321.91199999999998"/>
    <x v="115"/>
    <s v="Missouri, 2011"/>
  </r>
  <r>
    <s v="Henry County"/>
    <s v="Missouri"/>
    <n v="2011"/>
    <n v="22305"/>
    <n v="10887"/>
    <n v="11418"/>
    <n v="1249.08"/>
    <n v="2788.125"/>
    <n v="2453.5500000000002"/>
    <n v="2475.855"/>
    <n v="2587.38"/>
    <n v="3368.0550000000003"/>
    <n v="3055.7849999999999"/>
    <n v="2319.7200000000003"/>
    <n v="1494.4349999999999"/>
    <n v="513.01499999999999"/>
    <x v="115"/>
    <s v="Missouri, 2011"/>
  </r>
  <r>
    <s v="Hickory County"/>
    <s v="Missouri"/>
    <n v="2011"/>
    <n v="9603"/>
    <n v="4707"/>
    <n v="4896"/>
    <n v="441.738"/>
    <n v="921.88799999999992"/>
    <n v="749.03399999999999"/>
    <n v="624.19500000000005"/>
    <n v="1056.33"/>
    <n v="1306.008"/>
    <n v="1709.3340000000001"/>
    <n v="1622.9070000000002"/>
    <n v="845.06400000000008"/>
    <n v="307.29599999999999"/>
    <x v="115"/>
    <s v="Missouri, 2011"/>
  </r>
  <r>
    <s v="Holt County"/>
    <s v="Missouri"/>
    <n v="2011"/>
    <n v="4910"/>
    <n v="2438"/>
    <n v="2472"/>
    <n v="274.95999999999998"/>
    <n v="525.37"/>
    <n v="505.73"/>
    <n v="505.73"/>
    <n v="574.47"/>
    <n v="765.96"/>
    <n v="711.95"/>
    <n v="471.36"/>
    <n v="363.34000000000003"/>
    <n v="216.04"/>
    <x v="115"/>
    <s v="Missouri, 2011"/>
  </r>
  <r>
    <s v="Howard County"/>
    <s v="Missouri"/>
    <n v="2011"/>
    <n v="10144"/>
    <n v="5024"/>
    <n v="5120"/>
    <n v="598.49599999999998"/>
    <n v="1288.288"/>
    <n v="1694.048"/>
    <n v="1054.9759999999999"/>
    <n v="1054.9759999999999"/>
    <n v="1541.8879999999999"/>
    <n v="1298.4319999999998"/>
    <n v="821.66399999999999"/>
    <n v="446.33600000000001"/>
    <n v="324.608"/>
    <x v="115"/>
    <s v="Missouri, 2011"/>
  </r>
  <r>
    <s v="Howell County"/>
    <s v="Missouri"/>
    <n v="2011"/>
    <n v="40088"/>
    <n v="19352"/>
    <n v="20736"/>
    <n v="2766.0720000000001"/>
    <n v="5532.1440000000002"/>
    <n v="5011"/>
    <n v="4610.12"/>
    <n v="4810.5599999999995"/>
    <n v="5411.88"/>
    <n v="5051.0879999999997"/>
    <n v="3688.096"/>
    <n v="2325.1040000000003"/>
    <n v="881.93600000000004"/>
    <x v="115"/>
    <s v="Missouri, 2011"/>
  </r>
  <r>
    <s v="Iron County"/>
    <s v="Missouri"/>
    <n v="2011"/>
    <n v="10661"/>
    <n v="5302"/>
    <n v="5359"/>
    <n v="607.67700000000002"/>
    <n v="1353.9470000000001"/>
    <n v="1257.998"/>
    <n v="1098.0830000000001"/>
    <n v="1321.9639999999999"/>
    <n v="1652.4549999999999"/>
    <n v="1460.557"/>
    <n v="1108.7439999999999"/>
    <n v="511.72799999999995"/>
    <n v="277.18599999999998"/>
    <x v="115"/>
    <s v="Missouri, 2011"/>
  </r>
  <r>
    <s v="Jackson County"/>
    <s v="Missouri"/>
    <n v="2011"/>
    <n v="670100"/>
    <n v="323740"/>
    <n v="346360"/>
    <n v="47577.1"/>
    <n v="89793.4"/>
    <n v="89793.4"/>
    <n v="97164.5"/>
    <n v="88453.2"/>
    <n v="97834.6"/>
    <n v="75721.3"/>
    <n v="42216.3"/>
    <n v="28144.199999999997"/>
    <n v="12061.8"/>
    <x v="115"/>
    <s v="Missouri, 2011"/>
  </r>
  <r>
    <s v="Jasper County"/>
    <s v="Missouri"/>
    <n v="2011"/>
    <n v="116307"/>
    <n v="56795"/>
    <n v="59512"/>
    <n v="8955.6389999999992"/>
    <n v="16282.98"/>
    <n v="16748.207999999999"/>
    <n v="15934.058999999999"/>
    <n v="14538.375"/>
    <n v="15468.831"/>
    <n v="12677.463"/>
    <n v="8257.7970000000005"/>
    <n v="5233.8150000000005"/>
    <n v="1977.2190000000001"/>
    <x v="115"/>
    <s v="Missouri, 2011"/>
  </r>
  <r>
    <s v="Jefferson County"/>
    <s v="Missouri"/>
    <n v="2011"/>
    <n v="217531"/>
    <n v="107997"/>
    <n v="109534"/>
    <n v="14792.108"/>
    <n v="30454.339999999997"/>
    <n v="27843.968000000001"/>
    <n v="28279.03"/>
    <n v="30889.401999999998"/>
    <n v="35675.084000000003"/>
    <n v="25668.657999999999"/>
    <n v="14139.514999999999"/>
    <n v="7178.5230000000001"/>
    <n v="1957.779"/>
    <x v="115"/>
    <s v="Missouri, 2011"/>
  </r>
  <r>
    <s v="Johnson County"/>
    <s v="Missouri"/>
    <n v="2011"/>
    <n v="52428"/>
    <n v="26518"/>
    <n v="25910"/>
    <n v="3512.6759999999999"/>
    <n v="6396.2160000000003"/>
    <n v="12582.720000000001"/>
    <n v="6815.6399999999994"/>
    <n v="6029.22"/>
    <n v="6658.3559999999998"/>
    <n v="4875.8040000000001"/>
    <n v="3040.8239999999996"/>
    <n v="1834.98"/>
    <n v="629.13599999999997"/>
    <x v="115"/>
    <s v="Missouri, 2011"/>
  </r>
  <r>
    <s v="Adams County"/>
    <s v="Iowa"/>
    <n v="2011"/>
    <n v="4127"/>
    <n v="2030"/>
    <n v="2097"/>
    <n v="247.62"/>
    <n v="581.90700000000004"/>
    <n v="449.84300000000002"/>
    <n v="375.55700000000002"/>
    <n v="466.351"/>
    <n v="652.06600000000003"/>
    <n v="524.12900000000002"/>
    <n v="441.589"/>
    <n v="284.76300000000003"/>
    <n v="103.175"/>
    <x v="128"/>
    <s v="Iowa, 2011"/>
  </r>
  <r>
    <s v="Laclede County"/>
    <s v="Missouri"/>
    <n v="2011"/>
    <n v="35495"/>
    <n v="17421"/>
    <n v="18074"/>
    <n v="2378.165"/>
    <n v="5004.7950000000001"/>
    <n v="4401.38"/>
    <n v="4223.9050000000007"/>
    <n v="4507.8649999999998"/>
    <n v="5146.7749999999996"/>
    <n v="4365.8850000000002"/>
    <n v="3088.0649999999996"/>
    <n v="1561.78"/>
    <n v="780.89"/>
    <x v="115"/>
    <s v="Missouri, 2011"/>
  </r>
  <r>
    <s v="Lafayette County"/>
    <s v="Missouri"/>
    <n v="2011"/>
    <n v="33296"/>
    <n v="16359"/>
    <n v="16937"/>
    <n v="2064.3519999999999"/>
    <n v="4428.3680000000004"/>
    <n v="4295.1840000000002"/>
    <n v="3662.56"/>
    <n v="4228.5920000000006"/>
    <n v="5160.88"/>
    <n v="4095.4079999999999"/>
    <n v="2763.5680000000002"/>
    <n v="1897.8719999999998"/>
    <n v="665.92"/>
    <x v="115"/>
    <s v="Missouri, 2011"/>
  </r>
  <r>
    <s v="Lawrence County"/>
    <s v="Missouri"/>
    <n v="2011"/>
    <n v="38548"/>
    <n v="18920"/>
    <n v="19628"/>
    <n v="2621.2640000000001"/>
    <n v="5589.46"/>
    <n v="4818.5"/>
    <n v="4433.0200000000004"/>
    <n v="5049.7880000000005"/>
    <n v="5319.6239999999998"/>
    <n v="4548.6639999999998"/>
    <n v="3315.1280000000002"/>
    <n v="2235.7840000000001"/>
    <n v="655.31600000000003"/>
    <x v="115"/>
    <s v="Missouri, 2011"/>
  </r>
  <r>
    <s v="Lewis County"/>
    <s v="Missouri"/>
    <n v="2011"/>
    <n v="10207"/>
    <n v="5108"/>
    <n v="5099"/>
    <n v="663.45500000000004"/>
    <n v="1296.289"/>
    <n v="1673.9479999999999"/>
    <n v="1030.9069999999999"/>
    <n v="1184.0120000000002"/>
    <n v="1531.05"/>
    <n v="1194.2190000000001"/>
    <n v="826.76700000000005"/>
    <n v="530.76400000000001"/>
    <n v="285.79599999999999"/>
    <x v="115"/>
    <s v="Missouri, 2011"/>
  </r>
  <r>
    <s v="Lincoln County"/>
    <s v="Missouri"/>
    <n v="2011"/>
    <n v="52122"/>
    <n v="26025"/>
    <n v="26097"/>
    <n v="3804.9059999999999"/>
    <n v="8339.52"/>
    <n v="6723.7380000000003"/>
    <n v="6932.2259999999997"/>
    <n v="7192.8360000000002"/>
    <n v="8078.91"/>
    <n v="5420.6880000000001"/>
    <n v="3283.6859999999997"/>
    <n v="1720.0259999999998"/>
    <n v="625.46400000000006"/>
    <x v="115"/>
    <s v="Missouri, 2011"/>
  </r>
  <r>
    <s v="Linn County"/>
    <s v="Missouri"/>
    <n v="2011"/>
    <n v="12749"/>
    <n v="6131"/>
    <n v="6618"/>
    <n v="803.18700000000001"/>
    <n v="1733.864"/>
    <n v="1478.884"/>
    <n v="1274.9000000000001"/>
    <n v="1427.8879999999999"/>
    <n v="1937.848"/>
    <n v="1631.8719999999998"/>
    <n v="1185.6570000000002"/>
    <n v="815.93599999999992"/>
    <n v="420.71699999999998"/>
    <x v="115"/>
    <s v="Missouri, 2011"/>
  </r>
  <r>
    <s v="Livingston County"/>
    <s v="Missouri"/>
    <n v="2011"/>
    <n v="15032"/>
    <n v="6743"/>
    <n v="8289"/>
    <n v="916.952"/>
    <n v="1803.8400000000001"/>
    <n v="1863.9679999999998"/>
    <n v="1833.904"/>
    <n v="1863.9679999999998"/>
    <n v="2134.5439999999999"/>
    <n v="1863.9680000000001"/>
    <n v="1277.72"/>
    <n v="886.88799999999992"/>
    <n v="586.24800000000005"/>
    <x v="115"/>
    <s v="Missouri, 2011"/>
  </r>
  <r>
    <s v="McDonald County"/>
    <s v="Missouri"/>
    <n v="2011"/>
    <n v="23015"/>
    <n v="11605"/>
    <n v="11410"/>
    <n v="1749.14"/>
    <n v="3498.2799999999997"/>
    <n v="3222.1000000000004"/>
    <n v="2623.71"/>
    <n v="3084.01"/>
    <n v="3383.2049999999999"/>
    <n v="2623.71"/>
    <n v="1749.14"/>
    <n v="782.51"/>
    <n v="299.19499999999999"/>
    <x v="115"/>
    <s v="Missouri, 2011"/>
  </r>
  <r>
    <s v="Madison County"/>
    <s v="Missouri"/>
    <n v="2011"/>
    <n v="12281"/>
    <n v="6047"/>
    <n v="6234"/>
    <n v="822.827"/>
    <n v="1535.125"/>
    <n v="1547.4059999999999"/>
    <n v="1338.6289999999999"/>
    <n v="1535.125"/>
    <n v="1817.5880000000002"/>
    <n v="1473.72"/>
    <n v="1178.9760000000001"/>
    <n v="712.298"/>
    <n v="282.46300000000002"/>
    <x v="115"/>
    <s v="Missouri, 2011"/>
  </r>
  <r>
    <s v="Marion County"/>
    <s v="Missouri"/>
    <n v="2011"/>
    <n v="28623"/>
    <n v="13743"/>
    <n v="14880"/>
    <n v="1974.9870000000001"/>
    <n v="3749.6130000000003"/>
    <n v="3778.2359999999999"/>
    <n v="3434.76"/>
    <n v="3549.252"/>
    <n v="4121.7119999999995"/>
    <n v="3492.0059999999999"/>
    <n v="2203.971"/>
    <n v="1488.3960000000002"/>
    <n v="830.06700000000001"/>
    <x v="115"/>
    <s v="Missouri, 2011"/>
  </r>
  <r>
    <s v="Mercer County"/>
    <s v="Missouri"/>
    <n v="2011"/>
    <n v="3758"/>
    <n v="1941"/>
    <n v="1817"/>
    <n v="244.27"/>
    <n v="503.572"/>
    <n v="409.62199999999996"/>
    <n v="349.49400000000003"/>
    <n v="402.10599999999999"/>
    <n v="608.79600000000005"/>
    <n v="473.50800000000004"/>
    <n v="375.79999999999995"/>
    <n v="281.85000000000002"/>
    <n v="101.46599999999999"/>
    <x v="115"/>
    <s v="Missouri, 2011"/>
  </r>
  <r>
    <s v="Miller County"/>
    <s v="Missouri"/>
    <n v="2011"/>
    <n v="24807"/>
    <n v="12360"/>
    <n v="12447"/>
    <n v="1587.6479999999999"/>
    <n v="3497.7870000000003"/>
    <n v="2927.2259999999997"/>
    <n v="2803.1909999999998"/>
    <n v="3175.2960000000003"/>
    <n v="3745.857"/>
    <n v="3150.4889999999996"/>
    <n v="2133.402"/>
    <n v="1265.1569999999999"/>
    <n v="520.947"/>
    <x v="115"/>
    <s v="Missouri, 2011"/>
  </r>
  <r>
    <s v="Mississippi County"/>
    <s v="Missouri"/>
    <n v="2011"/>
    <n v="14196"/>
    <n v="7427"/>
    <n v="6769"/>
    <n v="894.34799999999996"/>
    <n v="1746.1080000000002"/>
    <n v="1760.3040000000001"/>
    <n v="1873.8719999999998"/>
    <n v="1859.6759999999999"/>
    <n v="2143.596"/>
    <n v="1760.3040000000001"/>
    <n v="1206.6599999999999"/>
    <n v="539.44799999999998"/>
    <n v="397.488"/>
    <x v="115"/>
    <s v="Missouri, 2011"/>
  </r>
  <r>
    <s v="Moniteau County"/>
    <s v="Missouri"/>
    <n v="2011"/>
    <n v="15541"/>
    <n v="8105"/>
    <n v="7436"/>
    <n v="1087.8699999999999"/>
    <n v="2175.7399999999998"/>
    <n v="1942.625"/>
    <n v="2035.8709999999999"/>
    <n v="2144.6579999999999"/>
    <n v="2284.527"/>
    <n v="1725.0509999999999"/>
    <n v="1103.4110000000001"/>
    <n v="745.96800000000007"/>
    <n v="295.279"/>
    <x v="115"/>
    <s v="Missouri, 2011"/>
  </r>
  <r>
    <s v="Montgomery County"/>
    <s v="Missouri"/>
    <n v="2011"/>
    <n v="12254"/>
    <n v="6119"/>
    <n v="6135"/>
    <n v="784.25599999999997"/>
    <n v="1593.02"/>
    <n v="1335.6859999999999"/>
    <n v="1335.6859999999999"/>
    <n v="1433.7180000000001"/>
    <n v="1911.624"/>
    <n v="1605.2739999999999"/>
    <n v="1164.1300000000001"/>
    <n v="710.73199999999997"/>
    <n v="355.36599999999999"/>
    <x v="115"/>
    <s v="Missouri, 2011"/>
  </r>
  <r>
    <s v="New Madrid County"/>
    <s v="Missouri"/>
    <n v="2011"/>
    <n v="18839"/>
    <n v="9010"/>
    <n v="9829"/>
    <n v="1262.213"/>
    <n v="2449.0699999999997"/>
    <n v="2354.875"/>
    <n v="2204.163"/>
    <n v="2260.6800000000003"/>
    <n v="2844.6889999999999"/>
    <n v="2467.9090000000001"/>
    <n v="1638.9929999999999"/>
    <n v="979.62800000000004"/>
    <n v="376.78"/>
    <x v="115"/>
    <s v="Missouri, 2011"/>
  </r>
  <r>
    <s v="Newton County"/>
    <s v="Missouri"/>
    <n v="2011"/>
    <n v="57907"/>
    <n v="28535"/>
    <n v="29372"/>
    <n v="3821.8620000000001"/>
    <n v="8106.9800000000005"/>
    <n v="7875.3519999999999"/>
    <n v="6369.77"/>
    <n v="7470.0030000000006"/>
    <n v="8280.7010000000009"/>
    <n v="7122.5609999999997"/>
    <n v="4864.1880000000001"/>
    <n v="2663.7219999999998"/>
    <n v="1216.047"/>
    <x v="115"/>
    <s v="Missouri, 2011"/>
  </r>
  <r>
    <s v="Nodaway County"/>
    <s v="Missouri"/>
    <n v="2011"/>
    <n v="23185"/>
    <n v="11710"/>
    <n v="11475"/>
    <n v="1159.25"/>
    <n v="2364.87"/>
    <n v="7117.7950000000001"/>
    <n v="2503.98"/>
    <n v="2202.5749999999998"/>
    <n v="2573.5349999999999"/>
    <n v="2179.39"/>
    <n v="1507.0250000000001"/>
    <n v="904.21499999999992"/>
    <n v="625.995"/>
    <x v="115"/>
    <s v="Missouri, 2011"/>
  </r>
  <r>
    <s v="Clay County"/>
    <s v="South Dakota"/>
    <n v="2011"/>
    <n v="13816"/>
    <n v="7175"/>
    <n v="6641"/>
    <n v="898.04"/>
    <n v="1948.056"/>
    <n v="1892.7919999999999"/>
    <n v="1505.944"/>
    <n v="1823.712"/>
    <n v="2113.848"/>
    <n v="1561.2080000000001"/>
    <n v="1077.6480000000001"/>
    <n v="676.98399999999992"/>
    <n v="317.76799999999997"/>
    <x v="105"/>
    <s v="South Dakota, 2011"/>
  </r>
  <r>
    <s v="Pemiscot County"/>
    <s v="Missouri"/>
    <n v="2011"/>
    <n v="18429"/>
    <n v="8744"/>
    <n v="9685"/>
    <n v="1455.8910000000001"/>
    <n v="2801.2080000000001"/>
    <n v="2506.3440000000001"/>
    <n v="2064.0480000000002"/>
    <n v="2266.7669999999998"/>
    <n v="2561.6310000000003"/>
    <n v="2100.9059999999999"/>
    <n v="1419.0329999999999"/>
    <n v="995.16599999999994"/>
    <n v="258.00599999999997"/>
    <x v="115"/>
    <s v="Missouri, 2011"/>
  </r>
  <r>
    <s v="Arroyo Municipio"/>
    <s v="Puerto Rico"/>
    <n v="2011"/>
    <n v="18997"/>
    <n v="9579"/>
    <n v="9418"/>
    <n v="1272.799"/>
    <n v="2659.58"/>
    <n v="2355.6279999999997"/>
    <n v="2317.634"/>
    <n v="2412.6190000000001"/>
    <n v="2716.5709999999999"/>
    <n v="2260.643"/>
    <n v="1481.7660000000001"/>
    <n v="1006.841"/>
    <n v="512.91899999999998"/>
    <x v="145"/>
    <s v="Puerto Rico, 2011"/>
  </r>
  <r>
    <s v="Pettis County"/>
    <s v="Missouri"/>
    <n v="2011"/>
    <n v="41831"/>
    <n v="20427"/>
    <n v="21404"/>
    <n v="3137.3249999999998"/>
    <n v="5856.34"/>
    <n v="5647.1849999999995"/>
    <n v="5187.0439999999999"/>
    <n v="5061.5509999999995"/>
    <n v="6190.9879999999994"/>
    <n v="4643.241"/>
    <n v="3053.663"/>
    <n v="2384.3670000000002"/>
    <n v="711.12699999999995"/>
    <x v="115"/>
    <s v="Missouri, 2011"/>
  </r>
  <r>
    <s v="Phelps County"/>
    <s v="Missouri"/>
    <n v="2011"/>
    <n v="44665"/>
    <n v="23148"/>
    <n v="21517"/>
    <n v="2635.2350000000001"/>
    <n v="5225.8050000000003"/>
    <n v="9915.630000000001"/>
    <n v="5091.8099999999995"/>
    <n v="4868.4850000000006"/>
    <n v="6029.7749999999996"/>
    <n v="4779.1550000000007"/>
    <n v="3260.5450000000001"/>
    <n v="2099.2550000000001"/>
    <n v="803.97"/>
    <x v="115"/>
    <s v="Missouri, 2011"/>
  </r>
  <r>
    <s v="Pike County"/>
    <s v="Missouri"/>
    <n v="2011"/>
    <n v="18561"/>
    <n v="10161"/>
    <n v="8400"/>
    <n v="1150.7819999999999"/>
    <n v="2227.3199999999997"/>
    <n v="2412.9299999999998"/>
    <n v="2412.9300000000003"/>
    <n v="2375.808"/>
    <n v="2914.0770000000002"/>
    <n v="2227.3199999999997"/>
    <n v="1596.2460000000001"/>
    <n v="835.245"/>
    <n v="408.34199999999998"/>
    <x v="115"/>
    <s v="Missouri, 2011"/>
  </r>
  <r>
    <s v="Platte County"/>
    <s v="Missouri"/>
    <n v="2011"/>
    <n v="88301"/>
    <n v="43353"/>
    <n v="44948"/>
    <n v="5562.9629999999997"/>
    <n v="12273.839"/>
    <n v="11037.625"/>
    <n v="11302.527999999998"/>
    <n v="12980.246999999999"/>
    <n v="14393.063"/>
    <n v="11037.625"/>
    <n v="5562.9629999999997"/>
    <n v="2737.3310000000001"/>
    <n v="1412.816"/>
    <x v="115"/>
    <s v="Missouri, 2011"/>
  </r>
  <r>
    <s v="Polk County"/>
    <s v="Missouri"/>
    <n v="2011"/>
    <n v="30952"/>
    <n v="15386"/>
    <n v="15566"/>
    <n v="1919.0239999999999"/>
    <n v="4302.3279999999995"/>
    <n v="4828.5120000000006"/>
    <n v="3342.8159999999998"/>
    <n v="3621.384"/>
    <n v="4364.232"/>
    <n v="3528.5280000000002"/>
    <n v="2599.9679999999998"/>
    <n v="1578.5519999999999"/>
    <n v="866.65599999999995"/>
    <x v="115"/>
    <s v="Missouri, 2011"/>
  </r>
  <r>
    <s v="Pulaski County"/>
    <s v="Missouri"/>
    <n v="2011"/>
    <n v="50455"/>
    <n v="28065"/>
    <n v="22390"/>
    <n v="3632.76"/>
    <n v="6306.875"/>
    <n v="13521.939999999999"/>
    <n v="8375.5299999999988"/>
    <n v="6105.0550000000003"/>
    <n v="5196.8649999999998"/>
    <n v="3632.76"/>
    <n v="2169.5650000000001"/>
    <n v="1009.1"/>
    <n v="555.005"/>
    <x v="115"/>
    <s v="Missouri, 2011"/>
  </r>
  <r>
    <s v="Mills County"/>
    <s v="Texas"/>
    <n v="2011"/>
    <n v="5003"/>
    <n v="2572"/>
    <n v="2431"/>
    <n v="225.13499999999999"/>
    <n v="725.43499999999995"/>
    <n v="475.28499999999997"/>
    <n v="500.3"/>
    <n v="625.375"/>
    <n v="635.38099999999997"/>
    <n v="880.52800000000002"/>
    <n v="535.32100000000003"/>
    <n v="275.16499999999996"/>
    <n v="125.075"/>
    <x v="106"/>
    <s v="Texas, 2011"/>
  </r>
  <r>
    <s v="Ralls County"/>
    <s v="Missouri"/>
    <n v="2011"/>
    <n v="10169"/>
    <n v="5100"/>
    <n v="5069"/>
    <n v="569.46400000000006"/>
    <n v="1301.6320000000001"/>
    <n v="1067.7450000000001"/>
    <n v="1037.2380000000001"/>
    <n v="1271.125"/>
    <n v="1718.5609999999999"/>
    <n v="1545.6880000000001"/>
    <n v="1016.9000000000001"/>
    <n v="488.11199999999997"/>
    <n v="172.87299999999999"/>
    <x v="115"/>
    <s v="Missouri, 2011"/>
  </r>
  <r>
    <s v="Randolph County"/>
    <s v="Missouri"/>
    <n v="2011"/>
    <n v="25465"/>
    <n v="13453"/>
    <n v="12012"/>
    <n v="1604.2950000000001"/>
    <n v="3259.52"/>
    <n v="3412.31"/>
    <n v="3437.7750000000001"/>
    <n v="3488.7049999999999"/>
    <n v="3743.355"/>
    <n v="2928.4749999999999"/>
    <n v="1858.9449999999999"/>
    <n v="1145.925"/>
    <n v="585.69500000000005"/>
    <x v="115"/>
    <s v="Missouri, 2011"/>
  </r>
  <r>
    <s v="Ray County"/>
    <s v="Missouri"/>
    <n v="2011"/>
    <n v="23542"/>
    <n v="11775"/>
    <n v="11767"/>
    <n v="1459.604"/>
    <n v="3390.0479999999998"/>
    <n v="2872.1239999999998"/>
    <n v="2542.5360000000001"/>
    <n v="3131.0860000000002"/>
    <n v="3766.7200000000003"/>
    <n v="2966.2919999999999"/>
    <n v="2001.0700000000002"/>
    <n v="1035.848"/>
    <n v="400.214"/>
    <x v="115"/>
    <s v="Missouri, 2011"/>
  </r>
  <r>
    <s v="Reynolds County"/>
    <s v="Missouri"/>
    <n v="2011"/>
    <n v="6676"/>
    <n v="3398"/>
    <n v="3278"/>
    <n v="387.20800000000003"/>
    <n v="861.20399999999995"/>
    <n v="741.03600000000006"/>
    <n v="627.54399999999998"/>
    <n v="781.09199999999998"/>
    <n v="1008.076"/>
    <n v="934.64"/>
    <n v="774.41599999999994"/>
    <n v="433.94"/>
    <n v="113.492"/>
    <x v="115"/>
    <s v="Missouri, 2011"/>
  </r>
  <r>
    <s v="St. Charles County"/>
    <s v="Missouri"/>
    <n v="2011"/>
    <n v="356070"/>
    <n v="174901"/>
    <n v="181169"/>
    <n v="24212.76"/>
    <n v="52342.29"/>
    <n v="46645.17"/>
    <n v="46645.17"/>
    <n v="51630.15"/>
    <n v="56259.06"/>
    <n v="39523.770000000004"/>
    <n v="21720.27"/>
    <n v="12462.45"/>
    <n v="4628.91"/>
    <x v="115"/>
    <s v="Missouri, 2011"/>
  </r>
  <r>
    <s v="St. Clair County"/>
    <s v="Missouri"/>
    <n v="2011"/>
    <n v="9748"/>
    <n v="4887"/>
    <n v="4861"/>
    <n v="477.65199999999999"/>
    <n v="1111.2719999999999"/>
    <n v="965.05200000000002"/>
    <n v="809.08400000000006"/>
    <n v="1072.28"/>
    <n v="1549.9319999999998"/>
    <n v="1501.192"/>
    <n v="1257.492"/>
    <n v="711.60400000000004"/>
    <n v="282.69200000000001"/>
    <x v="115"/>
    <s v="Missouri, 2011"/>
  </r>
  <r>
    <s v="Ste. Genevieve County"/>
    <s v="Missouri"/>
    <n v="2011"/>
    <n v="18179"/>
    <n v="9104"/>
    <n v="9075"/>
    <n v="981.66600000000005"/>
    <n v="2399.6280000000002"/>
    <n v="2254.1959999999999"/>
    <n v="1872.4369999999999"/>
    <n v="2272.375"/>
    <n v="3072.2510000000002"/>
    <n v="2435.9859999999999"/>
    <n v="1563.394"/>
    <n v="1036.203"/>
    <n v="309.04300000000001"/>
    <x v="115"/>
    <s v="Missouri, 2011"/>
  </r>
  <r>
    <s v="St. Francois County"/>
    <s v="Missouri"/>
    <n v="2011"/>
    <n v="64771"/>
    <n v="34686"/>
    <n v="30085"/>
    <n v="3821.489"/>
    <n v="7707.7489999999998"/>
    <n v="8290.6880000000001"/>
    <n v="9715.65"/>
    <n v="8744.0849999999991"/>
    <n v="9909.9629999999997"/>
    <n v="7319.1229999999996"/>
    <n v="5052.1379999999999"/>
    <n v="3303.3209999999999"/>
    <n v="971.56500000000005"/>
    <x v="115"/>
    <s v="Missouri, 2011"/>
  </r>
  <r>
    <s v="St. Louis County"/>
    <s v="Missouri"/>
    <n v="2011"/>
    <n v="998760"/>
    <n v="472732"/>
    <n v="526028"/>
    <n v="58926.84"/>
    <n v="131836.32"/>
    <n v="131836.32"/>
    <n v="121848.72"/>
    <n v="125843.76000000001"/>
    <n v="155806.56"/>
    <n v="125843.76000000001"/>
    <n v="72909.48000000001"/>
    <n v="51935.520000000004"/>
    <n v="22971.48"/>
    <x v="115"/>
    <s v="Missouri, 2011"/>
  </r>
  <r>
    <s v="Saline County"/>
    <s v="Missouri"/>
    <n v="2011"/>
    <n v="23178"/>
    <n v="11543"/>
    <n v="11635"/>
    <n v="1460.2139999999999"/>
    <n v="2874.0720000000001"/>
    <n v="3685.3019999999997"/>
    <n v="2665.4700000000003"/>
    <n v="2619.114"/>
    <n v="3291.2759999999998"/>
    <n v="2850.8940000000002"/>
    <n v="1854.24"/>
    <n v="1228.434"/>
    <n v="625.80600000000004"/>
    <x v="115"/>
    <s v="Missouri, 2011"/>
  </r>
  <r>
    <s v="Schuyler County"/>
    <s v="Missouri"/>
    <n v="2011"/>
    <n v="4386"/>
    <n v="2119"/>
    <n v="2267"/>
    <n v="293.86200000000002"/>
    <n v="609.654"/>
    <n v="622.81200000000001"/>
    <n v="460.53"/>
    <n v="460.53"/>
    <n v="570.18000000000006"/>
    <n v="434.214"/>
    <n v="491.23199999999997"/>
    <n v="302.63400000000001"/>
    <n v="135.96600000000001"/>
    <x v="115"/>
    <s v="Missouri, 2011"/>
  </r>
  <r>
    <s v="Scotland County"/>
    <s v="Missouri"/>
    <n v="2011"/>
    <n v="4831"/>
    <n v="2381"/>
    <n v="2450"/>
    <n v="478.26900000000001"/>
    <n v="647.35400000000004"/>
    <n v="497.59299999999996"/>
    <n v="473.43799999999999"/>
    <n v="526.57899999999995"/>
    <n v="719.81899999999996"/>
    <n v="570.05799999999999"/>
    <n v="473.43799999999999"/>
    <n v="265.70499999999998"/>
    <n v="173.916"/>
    <x v="115"/>
    <s v="Missouri, 2011"/>
  </r>
  <r>
    <s v="Scott County"/>
    <s v="Missouri"/>
    <n v="2011"/>
    <n v="39268"/>
    <n v="19000"/>
    <n v="20268"/>
    <n v="2709.4920000000002"/>
    <n v="5497.52"/>
    <n v="4987.0360000000001"/>
    <n v="4594.3559999999998"/>
    <n v="5183.3760000000002"/>
    <n v="5615.3239999999996"/>
    <n v="4908.5"/>
    <n v="3219.9760000000001"/>
    <n v="1884.864"/>
    <n v="667.55600000000004"/>
    <x v="115"/>
    <s v="Missouri, 2011"/>
  </r>
  <r>
    <s v="Shelby County"/>
    <s v="Missouri"/>
    <n v="2011"/>
    <n v="6389"/>
    <n v="3162"/>
    <n v="3227"/>
    <n v="415.28500000000003"/>
    <n v="843.34799999999996"/>
    <n v="741.12400000000002"/>
    <n v="677.23399999999992"/>
    <n v="677.23399999999992"/>
    <n v="958.35"/>
    <n v="824.18100000000004"/>
    <n v="606.95499999999993"/>
    <n v="408.89599999999996"/>
    <n v="236.393"/>
    <x v="115"/>
    <s v="Missouri, 2011"/>
  </r>
  <r>
    <s v="Stoddard County"/>
    <s v="Missouri"/>
    <n v="2011"/>
    <n v="29992"/>
    <n v="14614"/>
    <n v="15378"/>
    <n v="1769.528"/>
    <n v="3838.9759999999997"/>
    <n v="3778.9920000000002"/>
    <n v="3449.08"/>
    <n v="3719.0079999999998"/>
    <n v="4348.84"/>
    <n v="3749"/>
    <n v="2819.248"/>
    <n v="1739.5360000000001"/>
    <n v="749.8"/>
    <x v="115"/>
    <s v="Missouri, 2011"/>
  </r>
  <r>
    <s v="Stone County"/>
    <s v="Missouri"/>
    <n v="2011"/>
    <n v="32154"/>
    <n v="15769"/>
    <n v="16385"/>
    <n v="1446.93"/>
    <n v="3472.6320000000001"/>
    <n v="3086.7840000000001"/>
    <n v="2636.6280000000002"/>
    <n v="3504.7860000000001"/>
    <n v="4823.1000000000004"/>
    <n v="5691.2579999999998"/>
    <n v="4823.1000000000004"/>
    <n v="2090.0100000000002"/>
    <n v="643.08000000000004"/>
    <x v="115"/>
    <s v="Missouri, 2011"/>
  </r>
  <r>
    <s v="Sullivan County"/>
    <s v="Missouri"/>
    <n v="2011"/>
    <n v="6702"/>
    <n v="3326"/>
    <n v="3376"/>
    <n v="415.524"/>
    <n v="911.47199999999998"/>
    <n v="757.32600000000002"/>
    <n v="770.73"/>
    <n v="918.17399999999998"/>
    <n v="958.38599999999997"/>
    <n v="851.154"/>
    <n v="569.67000000000007"/>
    <n v="395.41800000000001"/>
    <n v="167.55"/>
    <x v="115"/>
    <s v="Missouri, 2011"/>
  </r>
  <r>
    <s v="Taney County"/>
    <s v="Missouri"/>
    <n v="2011"/>
    <n v="50631"/>
    <n v="24612"/>
    <n v="26019"/>
    <n v="3088.491"/>
    <n v="6176.982"/>
    <n v="6987.0780000000004"/>
    <n v="5771.9340000000002"/>
    <n v="6025.0889999999999"/>
    <n v="7088.34"/>
    <n v="6632.6610000000001"/>
    <n v="5316.2550000000001"/>
    <n v="2683.4430000000002"/>
    <n v="860.72699999999998"/>
    <x v="115"/>
    <s v="Missouri, 2011"/>
  </r>
  <r>
    <s v="Texas County"/>
    <s v="Missouri"/>
    <n v="2011"/>
    <n v="25773"/>
    <n v="13189"/>
    <n v="12584"/>
    <n v="1649.472"/>
    <n v="3118.5330000000004"/>
    <n v="3273.1710000000003"/>
    <n v="2860.8029999999999"/>
    <n v="2938.1220000000003"/>
    <n v="3891.723"/>
    <n v="3453.5819999999999"/>
    <n v="2499.9809999999998"/>
    <n v="1623.6990000000001"/>
    <n v="438.14100000000002"/>
    <x v="115"/>
    <s v="Missouri, 2011"/>
  </r>
  <r>
    <s v="Vernon County"/>
    <s v="Missouri"/>
    <n v="2011"/>
    <n v="20959"/>
    <n v="10114"/>
    <n v="10845"/>
    <n v="1530.0070000000001"/>
    <n v="2829.4650000000001"/>
    <n v="2808.5060000000003"/>
    <n v="2242.6130000000003"/>
    <n v="2389.326"/>
    <n v="3039.0550000000003"/>
    <n v="2724.67"/>
    <n v="1760.556"/>
    <n v="1068.9090000000001"/>
    <n v="544.93399999999997"/>
    <x v="115"/>
    <s v="Missouri, 2011"/>
  </r>
  <r>
    <s v="Hardin County"/>
    <s v="Ohio"/>
    <n v="2011"/>
    <n v="32104"/>
    <n v="16000"/>
    <n v="16104"/>
    <n v="2215.1759999999999"/>
    <n v="4366.1440000000002"/>
    <n v="3948.7919999999999"/>
    <n v="3916.6880000000001"/>
    <n v="3980.8960000000002"/>
    <n v="5104.5360000000001"/>
    <n v="3852.48"/>
    <n v="2857.2560000000003"/>
    <n v="1348.3679999999999"/>
    <n v="513.66399999999999"/>
    <x v="120"/>
    <s v="Ohio, 2011"/>
  </r>
  <r>
    <s v="Washington County"/>
    <s v="Missouri"/>
    <n v="2011"/>
    <n v="25069"/>
    <n v="12829"/>
    <n v="12240"/>
    <n v="1629.4849999999999"/>
    <n v="3384.3150000000001"/>
    <n v="3108.556"/>
    <n v="3133.625"/>
    <n v="3459.5219999999999"/>
    <n v="3960.902"/>
    <n v="3058.4180000000001"/>
    <n v="2055.6579999999999"/>
    <n v="1027.829"/>
    <n v="225.62100000000001"/>
    <x v="115"/>
    <s v="Missouri, 2011"/>
  </r>
  <r>
    <s v="Wayne County"/>
    <s v="Missouri"/>
    <n v="2011"/>
    <n v="13448"/>
    <n v="6705"/>
    <n v="6743"/>
    <n v="699.29600000000005"/>
    <n v="1586.864"/>
    <n v="1519.624"/>
    <n v="1196.8719999999998"/>
    <n v="1546.52"/>
    <n v="2030.6480000000001"/>
    <n v="2017.1999999999998"/>
    <n v="1681"/>
    <n v="887.56799999999998"/>
    <n v="282.40800000000002"/>
    <x v="115"/>
    <s v="Missouri, 2011"/>
  </r>
  <r>
    <s v="Webster County"/>
    <s v="Missouri"/>
    <n v="2011"/>
    <n v="36027"/>
    <n v="18220"/>
    <n v="17807"/>
    <n v="2665.998"/>
    <n v="5548.1580000000004"/>
    <n v="4611.4560000000001"/>
    <n v="4287.2129999999997"/>
    <n v="4863.6450000000004"/>
    <n v="5259.942"/>
    <n v="4143.1049999999996"/>
    <n v="2774.0790000000002"/>
    <n v="1477.107"/>
    <n v="432.32400000000001"/>
    <x v="115"/>
    <s v="Missouri, 2011"/>
  </r>
  <r>
    <s v="Worth County"/>
    <s v="Missouri"/>
    <n v="2011"/>
    <n v="2178"/>
    <n v="1004"/>
    <n v="1174"/>
    <n v="71.873999999999995"/>
    <n v="289.67399999999998"/>
    <n v="304.91999999999996"/>
    <n v="169.88400000000001"/>
    <n v="213.44399999999999"/>
    <n v="424.71000000000004"/>
    <n v="198.19800000000001"/>
    <n v="239.57999999999998"/>
    <n v="206.91"/>
    <n v="58.805999999999997"/>
    <x v="115"/>
    <s v="Missouri, 2011"/>
  </r>
  <r>
    <s v="Wright County"/>
    <s v="Missouri"/>
    <n v="2011"/>
    <n v="18764"/>
    <n v="9173"/>
    <n v="9591"/>
    <n v="1332.2439999999999"/>
    <n v="2664.4879999999998"/>
    <n v="2326.7359999999999"/>
    <n v="1857.636"/>
    <n v="2176.6239999999998"/>
    <n v="2833.364"/>
    <n v="2345.5"/>
    <n v="1782.58"/>
    <n v="1144.604"/>
    <n v="281.45999999999998"/>
    <x v="115"/>
    <s v="Missouri, 2011"/>
  </r>
  <r>
    <s v="St. Louis city"/>
    <s v="Missouri"/>
    <n v="2011"/>
    <n v="318367"/>
    <n v="153432"/>
    <n v="164935"/>
    <n v="21330.589"/>
    <n v="35975.470999999998"/>
    <n v="50301.986000000004"/>
    <n v="56350.959000000003"/>
    <n v="40750.975999999995"/>
    <n v="44889.747000000003"/>
    <n v="33428.535000000003"/>
    <n v="17510.185000000001"/>
    <n v="12734.68"/>
    <n v="5093.8720000000003"/>
    <x v="115"/>
    <s v="Missouri, 2011"/>
  </r>
  <r>
    <s v="Big Horn County"/>
    <s v="Montana"/>
    <n v="2011"/>
    <n v="12776"/>
    <n v="6390"/>
    <n v="6386"/>
    <n v="1328.704"/>
    <n v="2223.0240000000003"/>
    <n v="2018.6079999999999"/>
    <n v="1482.0160000000001"/>
    <n v="1341.48"/>
    <n v="1686.432"/>
    <n v="1379.808"/>
    <n v="779.33600000000001"/>
    <n v="332.17599999999999"/>
    <n v="191.64"/>
    <x v="144"/>
    <s v="Montana, 2011"/>
  </r>
  <r>
    <s v="Broadwater County"/>
    <s v="Montana"/>
    <n v="2011"/>
    <n v="5447"/>
    <n v="2734"/>
    <n v="2713"/>
    <n v="245.11500000000001"/>
    <n v="1029.4829999999999"/>
    <n v="555.59399999999994"/>
    <n v="473.88900000000001"/>
    <n v="697.21600000000001"/>
    <n v="822.49699999999996"/>
    <n v="702.66300000000001"/>
    <n v="599.17000000000007"/>
    <n v="250.56200000000001"/>
    <n v="65.364000000000004"/>
    <x v="144"/>
    <s v="Montana, 2011"/>
  </r>
  <r>
    <s v="Carbon County"/>
    <s v="Montana"/>
    <n v="2011"/>
    <n v="10016"/>
    <n v="5086"/>
    <n v="4930"/>
    <n v="410.65600000000001"/>
    <n v="1201.92"/>
    <n v="941.50400000000002"/>
    <n v="941.50399999999991"/>
    <n v="1111.7759999999998"/>
    <n v="1822.912"/>
    <n v="1732.768"/>
    <n v="1021.6320000000001"/>
    <n v="600.96"/>
    <n v="220.352"/>
    <x v="144"/>
    <s v="Montana, 2011"/>
  </r>
  <r>
    <s v="Carter County"/>
    <s v="Montana"/>
    <n v="2011"/>
    <n v="1266"/>
    <n v="623"/>
    <n v="643"/>
    <n v="39.246000000000002"/>
    <n v="125.334"/>
    <n v="136.72800000000001"/>
    <n v="102.54599999999999"/>
    <n v="119.004"/>
    <n v="219.018"/>
    <n v="217.75200000000001"/>
    <n v="167.11199999999999"/>
    <n v="116.47200000000001"/>
    <n v="25.32"/>
    <x v="144"/>
    <s v="Montana, 2011"/>
  </r>
  <r>
    <s v="Cascade County"/>
    <s v="Montana"/>
    <n v="2011"/>
    <n v="80931"/>
    <n v="40005"/>
    <n v="40926"/>
    <n v="5503.308"/>
    <n v="9954.512999999999"/>
    <n v="11492.202000000001"/>
    <n v="10359.168"/>
    <n v="9226.134"/>
    <n v="11815.925999999999"/>
    <n v="10035.444"/>
    <n v="6474.48"/>
    <n v="4370.2739999999994"/>
    <n v="1618.62"/>
    <x v="144"/>
    <s v="Montana, 2011"/>
  </r>
  <r>
    <s v="Chouteau County"/>
    <s v="Montana"/>
    <n v="2011"/>
    <n v="5784"/>
    <n v="2863"/>
    <n v="2921"/>
    <n v="404.88"/>
    <n v="856.03199999999993"/>
    <n v="711.43200000000002"/>
    <n v="543.69600000000003"/>
    <n v="618.88800000000003"/>
    <n v="827.11199999999997"/>
    <n v="821.32799999999997"/>
    <n v="497.42399999999998"/>
    <n v="341.25599999999997"/>
    <n v="167.73599999999999"/>
    <x v="144"/>
    <s v="Montana, 2011"/>
  </r>
  <r>
    <s v="Custer County"/>
    <s v="Montana"/>
    <n v="2011"/>
    <n v="11621"/>
    <n v="5754"/>
    <n v="5867"/>
    <n v="697.26"/>
    <n v="1371.278"/>
    <n v="1510.73"/>
    <n v="1266.6889999999999"/>
    <n v="1301.5520000000001"/>
    <n v="1836.1179999999999"/>
    <n v="1638.5610000000001"/>
    <n v="941.30099999999993"/>
    <n v="825.09100000000001"/>
    <n v="232.42"/>
    <x v="144"/>
    <s v="Montana, 2011"/>
  </r>
  <r>
    <s v="Daniels County"/>
    <s v="Montana"/>
    <n v="2011"/>
    <n v="1721"/>
    <n v="872"/>
    <n v="849"/>
    <n v="77.444999999999993"/>
    <n v="173.821"/>
    <n v="154.88999999999999"/>
    <n v="135.959"/>
    <n v="158.33199999999999"/>
    <n v="287.40699999999998"/>
    <n v="309.77999999999997"/>
    <n v="196.19400000000002"/>
    <n v="154.88999999999999"/>
    <n v="70.561000000000007"/>
    <x v="144"/>
    <s v="Montana, 2011"/>
  </r>
  <r>
    <s v="Dawson County"/>
    <s v="Montana"/>
    <n v="2011"/>
    <n v="8961"/>
    <n v="4601"/>
    <n v="4360"/>
    <n v="501.81599999999997"/>
    <n v="958.827"/>
    <n v="1209.7350000000001"/>
    <n v="1048.4369999999999"/>
    <n v="967.78800000000001"/>
    <n v="1397.9160000000002"/>
    <n v="1272.462"/>
    <n v="770.64600000000007"/>
    <n v="663.11400000000003"/>
    <n v="170.25899999999999"/>
    <x v="144"/>
    <s v="Montana, 2011"/>
  </r>
  <r>
    <s v="Deer Lodge County"/>
    <s v="Montana"/>
    <n v="2011"/>
    <n v="9294"/>
    <n v="4826"/>
    <n v="4468"/>
    <n v="436.81799999999998"/>
    <n v="994.45800000000008"/>
    <n v="1115.28"/>
    <n v="882.93000000000006"/>
    <n v="1133.8679999999999"/>
    <n v="1477.7460000000001"/>
    <n v="1505.6280000000002"/>
    <n v="920.10599999999999"/>
    <n v="566.93399999999997"/>
    <n v="260.23200000000003"/>
    <x v="144"/>
    <s v="Montana, 2011"/>
  </r>
  <r>
    <s v="Fallon County"/>
    <s v="Montana"/>
    <n v="2011"/>
    <n v="2861"/>
    <n v="1460"/>
    <n v="1401"/>
    <n v="205.99199999999999"/>
    <n v="340.459"/>
    <n v="311.84899999999999"/>
    <n v="340.459"/>
    <n v="288.96100000000001"/>
    <n v="489.23099999999999"/>
    <n v="386.23500000000001"/>
    <n v="237.46300000000002"/>
    <n v="174.52100000000002"/>
    <n v="91.552000000000007"/>
    <x v="144"/>
    <s v="Montana, 2011"/>
  </r>
  <r>
    <s v="Fergus County"/>
    <s v="Montana"/>
    <n v="2011"/>
    <n v="11516"/>
    <n v="5778"/>
    <n v="5738"/>
    <n v="633.38"/>
    <n v="1220.6959999999999"/>
    <n v="1151.5999999999999"/>
    <n v="1094.02"/>
    <n v="1186.1479999999999"/>
    <n v="1796.4960000000001"/>
    <n v="1877.1079999999999"/>
    <n v="1278.2760000000001"/>
    <n v="829.15200000000004"/>
    <n v="426.09199999999998"/>
    <x v="144"/>
    <s v="Montana, 2011"/>
  </r>
  <r>
    <s v="Flathead County"/>
    <s v="Montana"/>
    <n v="2011"/>
    <n v="90317"/>
    <n v="45184"/>
    <n v="45133"/>
    <n v="5689.9709999999995"/>
    <n v="11831.527"/>
    <n v="10928.357"/>
    <n v="10476.772000000001"/>
    <n v="10928.357"/>
    <n v="14721.670999999998"/>
    <n v="13095.965"/>
    <n v="7044.7260000000006"/>
    <n v="3973.9480000000003"/>
    <n v="1625.7059999999999"/>
    <x v="144"/>
    <s v="Montana, 2011"/>
  </r>
  <r>
    <s v="Gallatin County"/>
    <s v="Montana"/>
    <n v="2011"/>
    <n v="89146"/>
    <n v="46195"/>
    <n v="42951"/>
    <n v="5705.3440000000001"/>
    <n v="10073.498"/>
    <n v="17740.054"/>
    <n v="15422.258"/>
    <n v="11054.103999999999"/>
    <n v="11588.98"/>
    <n v="9360.33"/>
    <n v="4457.3"/>
    <n v="2406.942"/>
    <n v="1248.0440000000001"/>
    <x v="144"/>
    <s v="Montana, 2011"/>
  </r>
  <r>
    <s v="Garfield County"/>
    <s v="Montana"/>
    <n v="2011"/>
    <n v="1162"/>
    <n v="593"/>
    <n v="569"/>
    <n v="65.072000000000003"/>
    <n v="167.328"/>
    <n v="94.122"/>
    <n v="98.77"/>
    <n v="99.931999999999988"/>
    <n v="171.976"/>
    <n v="178.94800000000001"/>
    <n v="177.786"/>
    <n v="60.423999999999999"/>
    <n v="46.48"/>
    <x v="144"/>
    <s v="Montana, 2011"/>
  </r>
  <r>
    <s v="Golden Valley County"/>
    <s v="Montana"/>
    <n v="2011"/>
    <n v="873"/>
    <n v="439"/>
    <n v="434"/>
    <n v="48.015000000000001"/>
    <n v="123.96599999999999"/>
    <n v="98.649000000000001"/>
    <n v="32.301000000000002"/>
    <n v="117.85499999999999"/>
    <n v="135.315"/>
    <n v="173.727"/>
    <n v="76.823999999999998"/>
    <n v="43.65"/>
    <n v="22.698"/>
    <x v="144"/>
    <s v="Montana, 2011"/>
  </r>
  <r>
    <s v="Granite County"/>
    <s v="Montana"/>
    <n v="2011"/>
    <n v="3055"/>
    <n v="1569"/>
    <n v="1486"/>
    <n v="113.035"/>
    <n v="314.66499999999996"/>
    <n v="207.74"/>
    <n v="274.95"/>
    <n v="308.55500000000001"/>
    <n v="522.40499999999997"/>
    <n v="592.67000000000007"/>
    <n v="436.86500000000001"/>
    <n v="198.57499999999999"/>
    <n v="82.484999999999999"/>
    <x v="144"/>
    <s v="Montana, 2011"/>
  </r>
  <r>
    <s v="Hill County"/>
    <s v="Montana"/>
    <n v="2011"/>
    <n v="16092"/>
    <n v="8235"/>
    <n v="7857"/>
    <n v="1222.992"/>
    <n v="2333.34"/>
    <n v="2510.3519999999999"/>
    <n v="1914.9479999999999"/>
    <n v="1802.3040000000001"/>
    <n v="2365.5239999999999"/>
    <n v="1931.04"/>
    <n v="1045.98"/>
    <n v="804.6"/>
    <n v="177.012"/>
    <x v="144"/>
    <s v="Montana, 2011"/>
  </r>
  <r>
    <s v="Judith Basin County"/>
    <s v="Montana"/>
    <n v="2011"/>
    <n v="2061"/>
    <n v="979"/>
    <n v="1082"/>
    <n v="63.890999999999998"/>
    <n v="226.71"/>
    <n v="185.49"/>
    <n v="152.51400000000001"/>
    <n v="175.185"/>
    <n v="358.61400000000003"/>
    <n v="401.89499999999998"/>
    <n v="261.74700000000001"/>
    <n v="179.30700000000002"/>
    <n v="59.768999999999998"/>
    <x v="144"/>
    <s v="Montana, 2011"/>
  </r>
  <r>
    <s v="Lake County"/>
    <s v="Montana"/>
    <n v="2011"/>
    <n v="28628"/>
    <n v="13958"/>
    <n v="14670"/>
    <n v="2061.2159999999999"/>
    <n v="3864.78"/>
    <n v="3378.1040000000003"/>
    <n v="3063.1959999999999"/>
    <n v="3091.8240000000001"/>
    <n v="4179.6880000000001"/>
    <n v="4236.9440000000004"/>
    <n v="2748.2879999999996"/>
    <n v="1574.54"/>
    <n v="429.42"/>
    <x v="144"/>
    <s v="Montana, 2011"/>
  </r>
  <r>
    <s v="Lewis and Clark County"/>
    <s v="Montana"/>
    <n v="2011"/>
    <n v="62597"/>
    <n v="30972"/>
    <n v="31625"/>
    <n v="3755.82"/>
    <n v="8075.0130000000008"/>
    <n v="7887.2219999999998"/>
    <n v="7136.058"/>
    <n v="7636.8340000000007"/>
    <n v="10265.907999999999"/>
    <n v="9326.9530000000013"/>
    <n v="4632.1779999999999"/>
    <n v="2879.462"/>
    <n v="1001.552"/>
    <x v="144"/>
    <s v="Montana, 2011"/>
  </r>
  <r>
    <s v="Lincoln County"/>
    <s v="Montana"/>
    <n v="2011"/>
    <n v="19574"/>
    <n v="9933"/>
    <n v="9641"/>
    <n v="900.404"/>
    <n v="2113.9920000000002"/>
    <n v="1918.252"/>
    <n v="1702.9380000000001"/>
    <n v="2035.6960000000001"/>
    <n v="3327.58"/>
    <n v="3660.3379999999997"/>
    <n v="2466.3240000000001"/>
    <n v="1213.588"/>
    <n v="254.46199999999999"/>
    <x v="144"/>
    <s v="Montana, 2011"/>
  </r>
  <r>
    <s v="McCone County"/>
    <s v="Montana"/>
    <n v="2011"/>
    <n v="1815"/>
    <n v="926"/>
    <n v="889"/>
    <n v="157.905"/>
    <n v="226.875"/>
    <n v="139.755"/>
    <n v="190.57499999999999"/>
    <n v="156.09"/>
    <n v="333.96000000000004"/>
    <n v="263.17499999999995"/>
    <n v="157.905"/>
    <n v="143.38499999999999"/>
    <n v="43.56"/>
    <x v="144"/>
    <s v="Montana, 2011"/>
  </r>
  <r>
    <s v="Madison County"/>
    <s v="Montana"/>
    <n v="2011"/>
    <n v="7654"/>
    <n v="3968"/>
    <n v="3686"/>
    <n v="352.084"/>
    <n v="757.74599999999998"/>
    <n v="688.86"/>
    <n v="681.20600000000002"/>
    <n v="841.94"/>
    <n v="1293.5260000000001"/>
    <n v="1484.876"/>
    <n v="918.48"/>
    <n v="505.16399999999999"/>
    <n v="145.42599999999999"/>
    <x v="144"/>
    <s v="Montana, 2011"/>
  </r>
  <r>
    <s v="Meagher County"/>
    <s v="Montana"/>
    <n v="2011"/>
    <n v="1900"/>
    <n v="972"/>
    <n v="928"/>
    <n v="169.1"/>
    <n v="184.3"/>
    <n v="218.5"/>
    <n v="222.3"/>
    <n v="229.89999999999998"/>
    <n v="264.10000000000002"/>
    <n v="288.8"/>
    <n v="138.69999999999999"/>
    <n v="134.9"/>
    <n v="51.3"/>
    <x v="144"/>
    <s v="Montana, 2011"/>
  </r>
  <r>
    <s v="Mineral County"/>
    <s v="Montana"/>
    <n v="2011"/>
    <n v="4193"/>
    <n v="2128"/>
    <n v="2065"/>
    <n v="230.61500000000001"/>
    <n v="461.23"/>
    <n v="431.87900000000002"/>
    <n v="322.86099999999999"/>
    <n v="415.10699999999997"/>
    <n v="670.88"/>
    <n v="767.31899999999996"/>
    <n v="557.66899999999998"/>
    <n v="268.35199999999998"/>
    <n v="75.474000000000004"/>
    <x v="144"/>
    <s v="Montana, 2011"/>
  </r>
  <r>
    <s v="Missoula County"/>
    <s v="Montana"/>
    <n v="2011"/>
    <n v="108431"/>
    <n v="54569"/>
    <n v="53862"/>
    <n v="5963.7049999999999"/>
    <n v="12035.841"/>
    <n v="20818.752"/>
    <n v="16589.942999999999"/>
    <n v="12686.427"/>
    <n v="14855.046999999999"/>
    <n v="13337.012999999999"/>
    <n v="6505.86"/>
    <n v="3686.6539999999995"/>
    <n v="1734.896"/>
    <x v="144"/>
    <s v="Montana, 2011"/>
  </r>
  <r>
    <s v="Park County"/>
    <s v="Montana"/>
    <n v="2011"/>
    <n v="15704"/>
    <n v="7747"/>
    <n v="7957"/>
    <n v="769.49599999999998"/>
    <n v="1821.664"/>
    <n v="1366.248"/>
    <n v="1805.96"/>
    <n v="2104.3359999999998"/>
    <n v="2732.4960000000001"/>
    <n v="2575.4560000000001"/>
    <n v="1413.3600000000001"/>
    <n v="738.08799999999997"/>
    <n v="392.6"/>
    <x v="144"/>
    <s v="Montana, 2011"/>
  </r>
  <r>
    <s v="Petroleum County"/>
    <s v="Montana"/>
    <n v="2011"/>
    <n v="568"/>
    <n v="298"/>
    <n v="270"/>
    <n v="38.055999999999997"/>
    <n v="81.224000000000004"/>
    <n v="40.896000000000001"/>
    <n v="57.367999999999995"/>
    <n v="61.343999999999994"/>
    <n v="101.672"/>
    <n v="80.087999999999994"/>
    <n v="61.911999999999999"/>
    <n v="46.008000000000003"/>
    <n v="0"/>
    <x v="144"/>
    <s v="Montana, 2011"/>
  </r>
  <r>
    <s v="Phillips County"/>
    <s v="Montana"/>
    <n v="2011"/>
    <n v="4227"/>
    <n v="2105"/>
    <n v="2122"/>
    <n v="173.30699999999999"/>
    <n v="553.73700000000008"/>
    <n v="486.10499999999996"/>
    <n v="317.02499999999998"/>
    <n v="397.33800000000002"/>
    <n v="790.44900000000007"/>
    <n v="655.18499999999995"/>
    <n v="435.38099999999997"/>
    <n v="287.43599999999998"/>
    <n v="135.26400000000001"/>
    <x v="144"/>
    <s v="Montana, 2011"/>
  </r>
  <r>
    <s v="Powder River County"/>
    <s v="Montana"/>
    <n v="2011"/>
    <n v="1656"/>
    <n v="846"/>
    <n v="810"/>
    <n v="59.616"/>
    <n v="223.56"/>
    <n v="175.536"/>
    <n v="119.232"/>
    <n v="158.976"/>
    <n v="294.76800000000003"/>
    <n v="263.30399999999997"/>
    <n v="152.352"/>
    <n v="132.48000000000002"/>
    <n v="74.52"/>
    <x v="144"/>
    <s v="Montana, 2011"/>
  </r>
  <r>
    <s v="Powell County"/>
    <s v="Montana"/>
    <n v="2011"/>
    <n v="7068"/>
    <n v="4332"/>
    <n v="2736"/>
    <n v="296.85599999999999"/>
    <n v="621.98399999999992"/>
    <n v="749.20799999999997"/>
    <n v="749.20799999999997"/>
    <n v="1031.9280000000001"/>
    <n v="1434.8040000000001"/>
    <n v="1053.1320000000001"/>
    <n v="685.596"/>
    <n v="318.06"/>
    <n v="134.292"/>
    <x v="144"/>
    <s v="Montana, 2011"/>
  </r>
  <r>
    <s v="Prairie County"/>
    <s v="Montana"/>
    <n v="2011"/>
    <n v="1093"/>
    <n v="524"/>
    <n v="569"/>
    <n v="32.79"/>
    <n v="86.347000000000008"/>
    <n v="122.416"/>
    <n v="50.277999999999999"/>
    <n v="90.718999999999994"/>
    <n v="134.43899999999999"/>
    <n v="245.92500000000001"/>
    <n v="155.20600000000002"/>
    <n v="108.20699999999999"/>
    <n v="66.673000000000002"/>
    <x v="144"/>
    <s v="Montana, 2011"/>
  </r>
  <r>
    <s v="Ravalli County"/>
    <s v="Montana"/>
    <n v="2011"/>
    <n v="40199"/>
    <n v="19945"/>
    <n v="20254"/>
    <n v="2170.7460000000001"/>
    <n v="5105.2729999999992"/>
    <n v="4220.8950000000004"/>
    <n v="3617.91"/>
    <n v="4663.0839999999998"/>
    <n v="6351.442"/>
    <n v="6552.4369999999999"/>
    <n v="4341.4920000000002"/>
    <n v="2291.3429999999998"/>
    <n v="924.577"/>
    <x v="144"/>
    <s v="Montana, 2011"/>
  </r>
  <r>
    <s v="Richland County"/>
    <s v="Montana"/>
    <n v="2011"/>
    <n v="9669"/>
    <n v="5057"/>
    <n v="4612"/>
    <n v="628.48500000000001"/>
    <n v="1218.2939999999999"/>
    <n v="1160.28"/>
    <n v="1121.604"/>
    <n v="1102.2660000000001"/>
    <n v="1653.3989999999999"/>
    <n v="1363.329"/>
    <n v="734.84400000000005"/>
    <n v="483.45000000000005"/>
    <n v="203.04900000000001"/>
    <x v="144"/>
    <s v="Montana, 2011"/>
  </r>
  <r>
    <s v="Sanders County"/>
    <s v="Montana"/>
    <n v="2011"/>
    <n v="11421"/>
    <n v="5853"/>
    <n v="5568"/>
    <n v="548.20799999999997"/>
    <n v="1279.152"/>
    <n v="1153.521"/>
    <n v="925.101"/>
    <n v="1096.4159999999999"/>
    <n v="1804.518"/>
    <n v="2192.8319999999999"/>
    <n v="1461.8879999999999"/>
    <n v="708.10199999999998"/>
    <n v="239.84100000000001"/>
    <x v="144"/>
    <s v="Montana, 2011"/>
  </r>
  <r>
    <s v="Sheridan County"/>
    <s v="Montana"/>
    <n v="2011"/>
    <n v="3426"/>
    <n v="1715"/>
    <n v="1711"/>
    <n v="167.874"/>
    <n v="397.416"/>
    <n v="304.91399999999999"/>
    <n v="270.654"/>
    <n v="328.89600000000002"/>
    <n v="592.69799999999998"/>
    <n v="534.45600000000002"/>
    <n v="342.6"/>
    <n v="308.34000000000003"/>
    <n v="171.3"/>
    <x v="144"/>
    <s v="Montana, 2011"/>
  </r>
  <r>
    <s v="Silver Bow County"/>
    <s v="Montana"/>
    <n v="2011"/>
    <n v="33985"/>
    <n v="17121"/>
    <n v="16864"/>
    <n v="1903.16"/>
    <n v="4044.2150000000001"/>
    <n v="4791.8850000000002"/>
    <n v="3738.3500000000004"/>
    <n v="4044.2150000000001"/>
    <n v="5369.63"/>
    <n v="4587.9750000000004"/>
    <n v="2888.7250000000004"/>
    <n v="1733.2350000000001"/>
    <n v="883.61"/>
    <x v="144"/>
    <s v="Montana, 2011"/>
  </r>
  <r>
    <s v="Stillwater County"/>
    <s v="Montana"/>
    <n v="2011"/>
    <n v="9026"/>
    <n v="4644"/>
    <n v="4382"/>
    <n v="505.45600000000002"/>
    <n v="1128.25"/>
    <n v="884.548"/>
    <n v="902.6"/>
    <n v="1028.9639999999999"/>
    <n v="1552.472"/>
    <n v="1570.5239999999999"/>
    <n v="857.47"/>
    <n v="388.11800000000005"/>
    <n v="207.59800000000001"/>
    <x v="144"/>
    <s v="Montana, 2011"/>
  </r>
  <r>
    <s v="Chase County"/>
    <s v="Nebraska"/>
    <n v="2011"/>
    <n v="3702"/>
    <n v="2000"/>
    <n v="1702"/>
    <n v="259.14"/>
    <n v="425.73"/>
    <n v="259.14"/>
    <n v="318.37199999999996"/>
    <n v="447.94200000000001"/>
    <n v="573.80999999999995"/>
    <n v="710.78399999999999"/>
    <n v="333.18"/>
    <n v="255.43799999999999"/>
    <n v="111.06"/>
    <x v="121"/>
    <s v="Nebraska, 2011"/>
  </r>
  <r>
    <s v="Teton County"/>
    <s v="Montana"/>
    <n v="2011"/>
    <n v="6103"/>
    <n v="3009"/>
    <n v="3094"/>
    <n v="335.66500000000002"/>
    <n v="781.18399999999997"/>
    <n v="695.74199999999996"/>
    <n v="524.85799999999995"/>
    <n v="689.63900000000001"/>
    <n v="994.78899999999999"/>
    <n v="842.21399999999994"/>
    <n v="653.02099999999996"/>
    <n v="384.48900000000003"/>
    <n v="201.399"/>
    <x v="144"/>
    <s v="Montana, 2011"/>
  </r>
  <r>
    <s v="Toole County"/>
    <s v="Montana"/>
    <n v="2011"/>
    <n v="5176"/>
    <n v="2784"/>
    <n v="2392"/>
    <n v="222.56800000000001"/>
    <n v="548.65599999999995"/>
    <n v="605.59199999999998"/>
    <n v="641.82400000000007"/>
    <n v="703.93599999999992"/>
    <n v="942.03199999999993"/>
    <n v="766.048"/>
    <n v="357.14400000000001"/>
    <n v="207.04000000000002"/>
    <n v="181.16"/>
    <x v="144"/>
    <s v="Montana, 2011"/>
  </r>
  <r>
    <s v="Banner County"/>
    <s v="Nebraska"/>
    <n v="2011"/>
    <n v="824"/>
    <n v="470"/>
    <n v="354"/>
    <n v="47.792000000000002"/>
    <n v="81.575999999999993"/>
    <n v="121.952"/>
    <n v="74.16"/>
    <n v="48.616"/>
    <n v="145.84800000000001"/>
    <n v="126.896"/>
    <n v="75.807999999999993"/>
    <n v="51.087999999999994"/>
    <n v="50.264000000000003"/>
    <x v="121"/>
    <s v="Nebraska, 2011"/>
  </r>
  <r>
    <s v="Valley County"/>
    <s v="Montana"/>
    <n v="2011"/>
    <n v="7392"/>
    <n v="3633"/>
    <n v="3759"/>
    <n v="413.952"/>
    <n v="1005.3120000000001"/>
    <n v="731.80799999999999"/>
    <n v="709.63200000000006"/>
    <n v="753.98400000000004"/>
    <n v="1160.5439999999999"/>
    <n v="1101.4079999999999"/>
    <n v="753.98399999999992"/>
    <n v="591.36"/>
    <n v="162.624"/>
    <x v="144"/>
    <s v="Montana, 2011"/>
  </r>
  <r>
    <s v="Wheatland County"/>
    <s v="Montana"/>
    <n v="2011"/>
    <n v="2138"/>
    <n v="1029"/>
    <n v="1109"/>
    <n v="124.004"/>
    <n v="153.93600000000001"/>
    <n v="348.49400000000003"/>
    <n v="173.178"/>
    <n v="134.69400000000002"/>
    <n v="380.56399999999996"/>
    <n v="316.42399999999998"/>
    <n v="241.59399999999999"/>
    <n v="171.04000000000002"/>
    <n v="94.072000000000003"/>
    <x v="144"/>
    <s v="Montana, 2011"/>
  </r>
  <r>
    <s v="Wibaux County"/>
    <s v="Montana"/>
    <n v="2011"/>
    <n v="964"/>
    <n v="495"/>
    <n v="469"/>
    <n v="23.135999999999999"/>
    <n v="131.10399999999998"/>
    <n v="105.07599999999999"/>
    <n v="65.552000000000007"/>
    <n v="87.724000000000004"/>
    <n v="154.24"/>
    <n v="163.88"/>
    <n v="130.13999999999999"/>
    <n v="68.444000000000003"/>
    <n v="34.704000000000001"/>
    <x v="144"/>
    <s v="Montana, 2011"/>
  </r>
  <r>
    <s v="Yellowstone County"/>
    <s v="Montana"/>
    <n v="2011"/>
    <n v="146151"/>
    <n v="71299"/>
    <n v="74852"/>
    <n v="9938.268"/>
    <n v="18853.478999999999"/>
    <n v="18999.63"/>
    <n v="19438.082999999999"/>
    <n v="18268.875"/>
    <n v="22068.800999999999"/>
    <n v="18122.723999999998"/>
    <n v="10522.871999999999"/>
    <n v="7015.2479999999996"/>
    <n v="2923.02"/>
    <x v="144"/>
    <s v="Montana, 2011"/>
  </r>
  <r>
    <s v="Adams County"/>
    <s v="Nebraska"/>
    <n v="2011"/>
    <n v="31181"/>
    <n v="15530"/>
    <n v="15651"/>
    <n v="2120.308"/>
    <n v="4084.7110000000002"/>
    <n v="4926.598"/>
    <n v="3523.453"/>
    <n v="3554.634"/>
    <n v="4396.5210000000006"/>
    <n v="3741.7200000000003"/>
    <n v="2213.8510000000001"/>
    <n v="1777.317"/>
    <n v="841.88699999999994"/>
    <x v="121"/>
    <s v="Nebraska, 2011"/>
  </r>
  <r>
    <s v="Antelope County"/>
    <s v="Nebraska"/>
    <n v="2011"/>
    <n v="6697"/>
    <n v="3330"/>
    <n v="3367"/>
    <n v="415.214"/>
    <n v="884.00400000000002"/>
    <n v="709.88200000000006"/>
    <n v="616.12400000000002"/>
    <n v="656.30600000000004"/>
    <n v="1078.2170000000001"/>
    <n v="957.67100000000005"/>
    <n v="649.60900000000004"/>
    <n v="535.76"/>
    <n v="200.91"/>
    <x v="121"/>
    <s v="Nebraska, 2011"/>
  </r>
  <r>
    <s v="Arthur County"/>
    <s v="Nebraska"/>
    <n v="2011"/>
    <n v="448"/>
    <n v="240"/>
    <n v="208"/>
    <n v="37.183999999999997"/>
    <n v="86.912000000000006"/>
    <n v="32.256"/>
    <n v="47.936"/>
    <n v="65.855999999999995"/>
    <n v="46.144000000000005"/>
    <n v="56"/>
    <n v="49.728000000000002"/>
    <n v="25.088000000000001"/>
    <n v="0.89600000000000002"/>
    <x v="121"/>
    <s v="Nebraska, 2011"/>
  </r>
  <r>
    <s v="Slope County"/>
    <s v="North Dakota"/>
    <n v="2011"/>
    <n v="703"/>
    <n v="339"/>
    <n v="364"/>
    <n v="35.853000000000002"/>
    <n v="87.875"/>
    <n v="59.754999999999995"/>
    <n v="28.823"/>
    <n v="75.924000000000007"/>
    <n v="196.137"/>
    <n v="89.281000000000006"/>
    <n v="50.616"/>
    <n v="44.289000000000001"/>
    <n v="33.744"/>
    <x v="116"/>
    <s v="North Dakota, 2011"/>
  </r>
  <r>
    <s v="Borden County"/>
    <s v="Texas"/>
    <n v="2011"/>
    <n v="585"/>
    <n v="299"/>
    <n v="286"/>
    <n v="29.25"/>
    <n v="70.784999999999997"/>
    <n v="59.084999999999994"/>
    <n v="90.09"/>
    <n v="38.024999999999999"/>
    <n v="91.259999999999991"/>
    <n v="93.015000000000001"/>
    <n v="82.485000000000014"/>
    <n v="28.080000000000002"/>
    <n v="4.0949999999999998"/>
    <x v="106"/>
    <s v="Texas, 2011"/>
  </r>
  <r>
    <s v="Boone County"/>
    <s v="Nebraska"/>
    <n v="2011"/>
    <n v="5512"/>
    <n v="2744"/>
    <n v="2768"/>
    <n v="336.23200000000003"/>
    <n v="694.51199999999994"/>
    <n v="650.41599999999994"/>
    <n v="474.03199999999998"/>
    <n v="578.76"/>
    <n v="914.99199999999996"/>
    <n v="694.51199999999994"/>
    <n v="479.54399999999998"/>
    <n v="479.54399999999998"/>
    <n v="203.94399999999999"/>
    <x v="121"/>
    <s v="Nebraska, 2011"/>
  </r>
  <r>
    <s v="Box Butte County"/>
    <s v="Nebraska"/>
    <n v="2011"/>
    <n v="11383"/>
    <n v="5596"/>
    <n v="5787"/>
    <n v="785.42700000000002"/>
    <n v="1536.7049999999999"/>
    <n v="1445.6410000000001"/>
    <n v="1206.598"/>
    <n v="1331.8110000000001"/>
    <n v="1741.5989999999999"/>
    <n v="1627.769"/>
    <n v="785.42700000000002"/>
    <n v="523.61799999999994"/>
    <n v="398.40499999999997"/>
    <x v="121"/>
    <s v="Nebraska, 2011"/>
  </r>
  <r>
    <s v="Boyd County"/>
    <s v="Nebraska"/>
    <n v="2011"/>
    <n v="2095"/>
    <n v="1099"/>
    <n v="996"/>
    <n v="111.035"/>
    <n v="272.35000000000002"/>
    <n v="180.17"/>
    <n v="134.07999999999998"/>
    <n v="243.02"/>
    <n v="333.10500000000002"/>
    <n v="303.77499999999998"/>
    <n v="247.21"/>
    <n v="188.55"/>
    <n v="77.515000000000001"/>
    <x v="121"/>
    <s v="Nebraska, 2011"/>
  </r>
  <r>
    <s v="Brown County"/>
    <s v="Nebraska"/>
    <n v="2011"/>
    <n v="3153"/>
    <n v="1471"/>
    <n v="1682"/>
    <n v="182.874"/>
    <n v="378.36"/>
    <n v="353.13600000000002"/>
    <n v="274.31100000000004"/>
    <n v="302.68799999999999"/>
    <n v="397.27800000000002"/>
    <n v="488.71500000000003"/>
    <n v="318.45299999999997"/>
    <n v="324.75900000000001"/>
    <n v="135.57900000000001"/>
    <x v="121"/>
    <s v="Nebraska, 2011"/>
  </r>
  <r>
    <s v="Buffalo County"/>
    <s v="Nebraska"/>
    <n v="2011"/>
    <n v="45842"/>
    <n v="22661"/>
    <n v="23181"/>
    <n v="3208.94"/>
    <n v="5776.0919999999996"/>
    <n v="9535.1359999999986"/>
    <n v="6005.3019999999997"/>
    <n v="5225.9879999999994"/>
    <n v="5821.9339999999993"/>
    <n v="4721.7259999999997"/>
    <n v="2658.8359999999998"/>
    <n v="2017.048"/>
    <n v="870.99800000000005"/>
    <x v="121"/>
    <s v="Nebraska, 2011"/>
  </r>
  <r>
    <s v="Burt County"/>
    <s v="Nebraska"/>
    <n v="2011"/>
    <n v="6901"/>
    <n v="3383"/>
    <n v="3518"/>
    <n v="400.25799999999998"/>
    <n v="848.82299999999998"/>
    <n v="703.90200000000004"/>
    <n v="565.88200000000006"/>
    <n v="759.1099999999999"/>
    <n v="1048.952"/>
    <n v="979.94200000000001"/>
    <n v="717.70399999999995"/>
    <n v="669.39699999999993"/>
    <n v="200.12899999999999"/>
    <x v="121"/>
    <s v="Nebraska, 2011"/>
  </r>
  <r>
    <s v="McLean County"/>
    <s v="North Dakota"/>
    <n v="2011"/>
    <n v="8360"/>
    <n v="4190"/>
    <n v="4170"/>
    <n v="459.8"/>
    <n v="1212.2"/>
    <n v="894.52"/>
    <n v="819.28"/>
    <n v="919.59999999999991"/>
    <n v="1354.3200000000002"/>
    <n v="1111.8800000000001"/>
    <n v="710.6"/>
    <n v="627"/>
    <n v="242.44"/>
    <x v="116"/>
    <s v="North Dakota, 2011"/>
  </r>
  <r>
    <s v="Cass County"/>
    <s v="Nebraska"/>
    <n v="2011"/>
    <n v="25230"/>
    <n v="12600"/>
    <n v="12630"/>
    <n v="1564.26"/>
    <n v="3683.58"/>
    <n v="2775.3"/>
    <n v="2724.84"/>
    <n v="3355.59"/>
    <n v="4137.72"/>
    <n v="3456.51"/>
    <n v="1867.02"/>
    <n v="1110.1200000000001"/>
    <n v="529.83000000000004"/>
    <x v="121"/>
    <s v="Nebraska, 2011"/>
  </r>
  <r>
    <s v="Cherry County"/>
    <s v="Nebraska"/>
    <n v="2011"/>
    <n v="5750"/>
    <n v="2850"/>
    <n v="2900"/>
    <n v="281.75"/>
    <n v="678.5"/>
    <n v="741.75"/>
    <n v="419.75"/>
    <n v="695.75"/>
    <n v="948.75"/>
    <n v="736"/>
    <n v="621"/>
    <n v="373.75"/>
    <n v="253"/>
    <x v="121"/>
    <s v="Nebraska, 2011"/>
  </r>
  <r>
    <s v="Cheyenne County"/>
    <s v="Nebraska"/>
    <n v="2011"/>
    <n v="10056"/>
    <n v="5034"/>
    <n v="5022"/>
    <n v="623.47199999999998"/>
    <n v="1387.7280000000001"/>
    <n v="1055.8800000000001"/>
    <n v="1287.1680000000001"/>
    <n v="1226.8319999999999"/>
    <n v="1629.0720000000001"/>
    <n v="1277.1120000000001"/>
    <n v="713.976"/>
    <n v="683.80799999999999"/>
    <n v="181.00800000000001"/>
    <x v="121"/>
    <s v="Nebraska, 2011"/>
  </r>
  <r>
    <s v="Clay County"/>
    <s v="Nebraska"/>
    <n v="2011"/>
    <n v="6530"/>
    <n v="3247"/>
    <n v="3283"/>
    <n v="365.68"/>
    <n v="920.73"/>
    <n v="848.9"/>
    <n v="541.99"/>
    <n v="718.3"/>
    <n v="1064.3900000000001"/>
    <n v="907.67000000000007"/>
    <n v="548.52"/>
    <n v="430.98"/>
    <n v="195.9"/>
    <x v="121"/>
    <s v="Nebraska, 2011"/>
  </r>
  <r>
    <s v="Colfax County"/>
    <s v="Nebraska"/>
    <n v="2011"/>
    <n v="10322"/>
    <n v="5345"/>
    <n v="4977"/>
    <n v="908.33600000000001"/>
    <n v="1517.3339999999998"/>
    <n v="1455.402"/>
    <n v="1269.606"/>
    <n v="1217.9960000000001"/>
    <n v="1445.08"/>
    <n v="1073.4880000000001"/>
    <n v="629.64200000000005"/>
    <n v="557.38800000000003"/>
    <n v="258.05"/>
    <x v="121"/>
    <s v="Nebraska, 2011"/>
  </r>
  <r>
    <s v="Cuming County"/>
    <s v="Nebraska"/>
    <n v="2011"/>
    <n v="9194"/>
    <n v="4550"/>
    <n v="4644"/>
    <n v="533.25199999999995"/>
    <n v="1287.1599999999999"/>
    <n v="1094.086"/>
    <n v="809.072"/>
    <n v="1066.5039999999999"/>
    <n v="1388.2939999999999"/>
    <n v="1103.28"/>
    <n v="799.87799999999993"/>
    <n v="735.52"/>
    <n v="367.76"/>
    <x v="121"/>
    <s v="Nebraska, 2011"/>
  </r>
  <r>
    <s v="Teton County"/>
    <s v="Wyoming"/>
    <n v="2011"/>
    <n v="20802"/>
    <n v="10471"/>
    <n v="10331"/>
    <n v="1747.3679999999999"/>
    <n v="3141.1019999999999"/>
    <n v="3037.0920000000001"/>
    <n v="2891.4780000000001"/>
    <n v="2621.0519999999997"/>
    <n v="2683.4579999999996"/>
    <n v="2329.8240000000001"/>
    <n v="1268.922"/>
    <n v="832.07999999999993"/>
    <n v="249.624"/>
    <x v="118"/>
    <s v="Wyoming, 2011"/>
  </r>
  <r>
    <s v="Dawes County"/>
    <s v="Nebraska"/>
    <n v="2011"/>
    <n v="9180"/>
    <n v="4468"/>
    <n v="4712"/>
    <n v="431.46"/>
    <n v="835.38"/>
    <n v="2496.96"/>
    <n v="982.26"/>
    <n v="872.1"/>
    <n v="1055.7"/>
    <n v="1018.98"/>
    <n v="725.22"/>
    <n v="523.26"/>
    <n v="211.14"/>
    <x v="121"/>
    <s v="Nebraska, 2011"/>
  </r>
  <r>
    <s v="Dawson County"/>
    <s v="Nebraska"/>
    <n v="2011"/>
    <n v="24261"/>
    <n v="12193"/>
    <n v="12068"/>
    <n v="2062.1849999999999"/>
    <n v="3808.9769999999999"/>
    <n v="3032.625"/>
    <n v="3008.3639999999996"/>
    <n v="3056.886"/>
    <n v="3226.7130000000002"/>
    <n v="2765.7539999999999"/>
    <n v="1698.27"/>
    <n v="1188.789"/>
    <n v="485.22"/>
    <x v="121"/>
    <s v="Nebraska, 2011"/>
  </r>
  <r>
    <s v="Dixon County"/>
    <s v="Nebraska"/>
    <n v="2011"/>
    <n v="5996"/>
    <n v="2957"/>
    <n v="3039"/>
    <n v="395.73599999999999"/>
    <n v="917.38800000000003"/>
    <n v="623.58400000000006"/>
    <n v="653.56399999999996"/>
    <n v="707.52800000000002"/>
    <n v="857.428"/>
    <n v="773.48400000000004"/>
    <n v="491.67200000000003"/>
    <n v="407.72800000000001"/>
    <n v="167.88800000000001"/>
    <x v="121"/>
    <s v="Nebraska, 2011"/>
  </r>
  <r>
    <s v="Dodge County"/>
    <s v="Nebraska"/>
    <n v="2011"/>
    <n v="36651"/>
    <n v="17783"/>
    <n v="18868"/>
    <n v="2455.6170000000002"/>
    <n v="4837.9320000000007"/>
    <n v="4581.375"/>
    <n v="4434.7710000000006"/>
    <n v="4214.8649999999998"/>
    <n v="5204.442"/>
    <n v="4251.5159999999996"/>
    <n v="3078.6840000000002"/>
    <n v="2382.3150000000001"/>
    <n v="1246.134"/>
    <x v="121"/>
    <s v="Nebraska, 2011"/>
  </r>
  <r>
    <s v="Douglas County"/>
    <s v="Nebraska"/>
    <n v="2011"/>
    <n v="511739"/>
    <n v="251453"/>
    <n v="260286"/>
    <n v="39915.642"/>
    <n v="72155.198999999993"/>
    <n v="73690.415999999997"/>
    <n v="79831.284"/>
    <n v="68061.286999999997"/>
    <n v="70108.243000000002"/>
    <n v="54244.334000000003"/>
    <n v="28145.645"/>
    <n v="18422.603999999999"/>
    <n v="8187.8239999999996"/>
    <x v="121"/>
    <s v="Nebraska, 2011"/>
  </r>
  <r>
    <s v="Deuel County"/>
    <s v="Nebraska"/>
    <n v="2011"/>
    <n v="1988"/>
    <n v="988"/>
    <n v="1000"/>
    <n v="69.58"/>
    <n v="254.464"/>
    <n v="186.87200000000001"/>
    <n v="135.184"/>
    <n v="282.29599999999999"/>
    <n v="310.12800000000004"/>
    <n v="292.23599999999999"/>
    <n v="188.86"/>
    <n v="188.86"/>
    <n v="73.555999999999997"/>
    <x v="121"/>
    <s v="Nebraska, 2011"/>
  </r>
  <r>
    <s v="Franklin County"/>
    <s v="Nebraska"/>
    <n v="2011"/>
    <n v="3201"/>
    <n v="1610"/>
    <n v="1591"/>
    <n v="169.65299999999999"/>
    <n v="374.517"/>
    <n v="310.49699999999996"/>
    <n v="268.88400000000001"/>
    <n v="320.10000000000002"/>
    <n v="515.36099999999999"/>
    <n v="457.74299999999999"/>
    <n v="352.11"/>
    <n v="262.48199999999997"/>
    <n v="166.452"/>
    <x v="121"/>
    <s v="Nebraska, 2011"/>
  </r>
  <r>
    <s v="Furnas County"/>
    <s v="Nebraska"/>
    <n v="2011"/>
    <n v="4927"/>
    <n v="2368"/>
    <n v="2559"/>
    <n v="216.78800000000001"/>
    <n v="674.99900000000002"/>
    <n v="507.48099999999999"/>
    <n v="399.08699999999999"/>
    <n v="482.846"/>
    <n v="758.75800000000004"/>
    <n v="758.75800000000004"/>
    <n v="517.33500000000004"/>
    <n v="394.15999999999997"/>
    <n v="211.86099999999999"/>
    <x v="121"/>
    <s v="Nebraska, 2011"/>
  </r>
  <r>
    <s v="Gage County"/>
    <s v="Nebraska"/>
    <n v="2011"/>
    <n v="22423"/>
    <n v="10964"/>
    <n v="11459"/>
    <n v="1435.0719999999999"/>
    <n v="2847.721"/>
    <n v="2578.645"/>
    <n v="2287.1460000000002"/>
    <n v="2578.6450000000004"/>
    <n v="3520.4110000000001"/>
    <n v="2847.721"/>
    <n v="2018.0700000000002"/>
    <n v="1524.7639999999999"/>
    <n v="807.22799999999995"/>
    <x v="121"/>
    <s v="Nebraska, 2011"/>
  </r>
  <r>
    <s v="Garden County"/>
    <s v="Nebraska"/>
    <n v="2011"/>
    <n v="2013"/>
    <n v="1001"/>
    <n v="1012"/>
    <n v="94.611000000000004"/>
    <n v="142.923"/>
    <n v="175.131"/>
    <n v="173.11799999999999"/>
    <n v="187.209"/>
    <n v="346.23599999999999"/>
    <n v="305.976"/>
    <n v="269.74200000000002"/>
    <n v="193.24799999999999"/>
    <n v="124.806"/>
    <x v="121"/>
    <s v="Nebraska, 2011"/>
  </r>
  <r>
    <s v="Garfield County"/>
    <s v="Nebraska"/>
    <n v="2011"/>
    <n v="2105"/>
    <n v="1054"/>
    <n v="1051"/>
    <n v="65.254999999999995"/>
    <n v="374.69"/>
    <n v="151.56"/>
    <n v="143.13999999999999"/>
    <n v="229.44499999999999"/>
    <n v="404.15999999999997"/>
    <n v="256.81"/>
    <n v="237.86500000000001"/>
    <n v="187.34500000000003"/>
    <n v="56.835000000000001"/>
    <x v="121"/>
    <s v="Nebraska, 2011"/>
  </r>
  <r>
    <s v="Gosper County"/>
    <s v="Nebraska"/>
    <n v="2011"/>
    <n v="2046"/>
    <n v="1066"/>
    <n v="980"/>
    <n v="104.346"/>
    <n v="259.84199999999998"/>
    <n v="192.32400000000001"/>
    <n v="186.18600000000001"/>
    <n v="253.70400000000001"/>
    <n v="315.08399999999995"/>
    <n v="292.57799999999997"/>
    <n v="229.15199999999999"/>
    <n v="139.12799999999999"/>
    <n v="73.656000000000006"/>
    <x v="121"/>
    <s v="Nebraska, 2011"/>
  </r>
  <r>
    <s v="Grant County"/>
    <s v="Nebraska"/>
    <n v="2011"/>
    <n v="671"/>
    <n v="373"/>
    <n v="298"/>
    <n v="38.917999999999999"/>
    <n v="80.52000000000001"/>
    <n v="79.84899999999999"/>
    <n v="51.667000000000002"/>
    <n v="50.325000000000003"/>
    <n v="157.685"/>
    <n v="83.204000000000008"/>
    <n v="85.216999999999999"/>
    <n v="26.84"/>
    <n v="16.774999999999999"/>
    <x v="121"/>
    <s v="Nebraska, 2011"/>
  </r>
  <r>
    <s v="Greeley County"/>
    <s v="Nebraska"/>
    <n v="2011"/>
    <n v="2530"/>
    <n v="1253"/>
    <n v="1277"/>
    <n v="151.80000000000001"/>
    <n v="397.21000000000004"/>
    <n v="255.52999999999997"/>
    <n v="298.54000000000002"/>
    <n v="245.40999999999997"/>
    <n v="318.77999999999997"/>
    <n v="316.25"/>
    <n v="255.53"/>
    <n v="212.52"/>
    <n v="80.959999999999994"/>
    <x v="121"/>
    <s v="Nebraska, 2011"/>
  </r>
  <r>
    <s v="Hall County"/>
    <s v="Nebraska"/>
    <n v="2011"/>
    <n v="57748"/>
    <n v="28613"/>
    <n v="29135"/>
    <n v="4735.3360000000002"/>
    <n v="8546.7039999999997"/>
    <n v="7449.4920000000002"/>
    <n v="7680.4840000000004"/>
    <n v="7160.7520000000004"/>
    <n v="8142.4679999999998"/>
    <n v="6467.7759999999998"/>
    <n v="3695.8719999999998"/>
    <n v="2771.904"/>
    <n v="1212.7080000000001"/>
    <x v="121"/>
    <s v="Nebraska, 2011"/>
  </r>
  <r>
    <s v="Hamilton County"/>
    <s v="Nebraska"/>
    <n v="2011"/>
    <n v="9135"/>
    <n v="4535"/>
    <n v="4600"/>
    <n v="529.83000000000004"/>
    <n v="1361.115"/>
    <n v="1004.85"/>
    <n v="886.09500000000003"/>
    <n v="1114.47"/>
    <n v="1498.1399999999999"/>
    <n v="1205.8200000000002"/>
    <n v="758.20499999999993"/>
    <n v="511.56"/>
    <n v="274.05"/>
    <x v="121"/>
    <s v="Nebraska, 2011"/>
  </r>
  <r>
    <s v="Harlan County"/>
    <s v="Nebraska"/>
    <n v="2011"/>
    <n v="3439"/>
    <n v="1717"/>
    <n v="1722"/>
    <n v="182.267"/>
    <n v="392.04600000000005"/>
    <n v="319.827"/>
    <n v="257.92500000000001"/>
    <n v="385.16800000000001"/>
    <n v="567.43499999999995"/>
    <n v="533.04499999999996"/>
    <n v="416.11900000000003"/>
    <n v="281.99799999999999"/>
    <n v="103.17"/>
    <x v="121"/>
    <s v="Nebraska, 2011"/>
  </r>
  <r>
    <s v="Hayes County"/>
    <s v="Nebraska"/>
    <n v="2011"/>
    <n v="979"/>
    <n v="522"/>
    <n v="457"/>
    <n v="74.403999999999996"/>
    <n v="96.920999999999992"/>
    <n v="111.60599999999999"/>
    <n v="90.067999999999998"/>
    <n v="68.53"/>
    <n v="180.136"/>
    <n v="158.59800000000001"/>
    <n v="108.66900000000001"/>
    <n v="69.509"/>
    <n v="20.559000000000001"/>
    <x v="121"/>
    <s v="Nebraska, 2011"/>
  </r>
  <r>
    <s v="Hitchcock County"/>
    <s v="Nebraska"/>
    <n v="2011"/>
    <n v="2910"/>
    <n v="1478"/>
    <n v="1432"/>
    <n v="162.96"/>
    <n v="328.83"/>
    <n v="279.36"/>
    <n v="258.99"/>
    <n v="311.37"/>
    <n v="468.51"/>
    <n v="439.40999999999997"/>
    <n v="331.74"/>
    <n v="256.08"/>
    <n v="72.75"/>
    <x v="121"/>
    <s v="Nebraska, 2011"/>
  </r>
  <r>
    <s v="Hooker County"/>
    <s v="Nebraska"/>
    <n v="2011"/>
    <n v="718"/>
    <n v="389"/>
    <n v="329"/>
    <n v="25.13"/>
    <n v="96.212000000000003"/>
    <n v="53.131999999999998"/>
    <n v="55.286000000000001"/>
    <n v="87.596000000000004"/>
    <n v="100.52000000000001"/>
    <n v="106.982"/>
    <n v="73.954000000000008"/>
    <n v="79.698000000000008"/>
    <n v="38.054000000000002"/>
    <x v="121"/>
    <s v="Nebraska, 2011"/>
  </r>
  <r>
    <s v="Howard County"/>
    <s v="Nebraska"/>
    <n v="2011"/>
    <n v="6298"/>
    <n v="3218"/>
    <n v="3080"/>
    <n v="403.072"/>
    <n v="850.23"/>
    <n v="673.88599999999997"/>
    <n v="636.09799999999996"/>
    <n v="768.35599999999999"/>
    <n v="963.59400000000005"/>
    <n v="837.63400000000001"/>
    <n v="573.11799999999994"/>
    <n v="415.66800000000001"/>
    <n v="176.34399999999999"/>
    <x v="121"/>
    <s v="Nebraska, 2011"/>
  </r>
  <r>
    <s v="Jefferson County"/>
    <s v="Nebraska"/>
    <n v="2011"/>
    <n v="7619"/>
    <n v="3768"/>
    <n v="3851"/>
    <n v="388.56900000000002"/>
    <n v="959.99400000000003"/>
    <n v="784.75700000000006"/>
    <n v="708.56700000000001"/>
    <n v="822.85199999999998"/>
    <n v="1165.7069999999999"/>
    <n v="1119.9929999999999"/>
    <n v="746.66200000000003"/>
    <n v="594.28199999999993"/>
    <n v="335.23599999999999"/>
    <x v="121"/>
    <s v="Nebraska, 2011"/>
  </r>
  <r>
    <s v="Johnson County"/>
    <s v="Nebraska"/>
    <n v="2011"/>
    <n v="5200"/>
    <n v="3010"/>
    <n v="2190"/>
    <n v="228.8"/>
    <n v="582.40000000000009"/>
    <n v="483.6"/>
    <n v="759.2"/>
    <n v="665.6"/>
    <n v="946.40000000000009"/>
    <n v="603.20000000000005"/>
    <n v="421.20000000000005"/>
    <n v="286"/>
    <n v="218.4"/>
    <x v="121"/>
    <s v="Nebraska, 2011"/>
  </r>
  <r>
    <s v="Kearney County"/>
    <s v="Nebraska"/>
    <n v="2011"/>
    <n v="6548"/>
    <n v="3222"/>
    <n v="3326"/>
    <n v="392.88"/>
    <n v="883.98"/>
    <n v="700.63599999999997"/>
    <n v="661.34799999999996"/>
    <n v="818.5"/>
    <n v="1047.68"/>
    <n v="864.33600000000001"/>
    <n v="556.57999999999993"/>
    <n v="464.90800000000002"/>
    <n v="150.60400000000001"/>
    <x v="121"/>
    <s v="Nebraska, 2011"/>
  </r>
  <r>
    <s v="Keith County"/>
    <s v="Nebraska"/>
    <n v="2011"/>
    <n v="8342"/>
    <n v="4137"/>
    <n v="4205"/>
    <n v="467.15199999999999"/>
    <n v="976.01400000000001"/>
    <n v="809.17399999999998"/>
    <n v="784.14800000000002"/>
    <n v="884.25199999999995"/>
    <n v="1384.7719999999999"/>
    <n v="1259.6419999999998"/>
    <n v="984.35599999999999"/>
    <n v="567.25599999999997"/>
    <n v="225.23400000000001"/>
    <x v="121"/>
    <s v="Nebraska, 2011"/>
  </r>
  <r>
    <s v="Keya Paha County"/>
    <s v="Nebraska"/>
    <n v="2011"/>
    <n v="763"/>
    <n v="351"/>
    <n v="412"/>
    <n v="41.201999999999998"/>
    <n v="74.010999999999996"/>
    <n v="36.623999999999995"/>
    <n v="66.381"/>
    <n v="61.04"/>
    <n v="112.92400000000001"/>
    <n v="128.947"/>
    <n v="148.02199999999999"/>
    <n v="64.091999999999999"/>
    <n v="28.994"/>
    <x v="121"/>
    <s v="Nebraska, 2011"/>
  </r>
  <r>
    <s v="Kimball County"/>
    <s v="Nebraska"/>
    <n v="2011"/>
    <n v="3794"/>
    <n v="1874"/>
    <n v="1920"/>
    <n v="223.846"/>
    <n v="474.25"/>
    <n v="356.63599999999997"/>
    <n v="424.928"/>
    <n v="375.60599999999999"/>
    <n v="572.89400000000001"/>
    <n v="523.572"/>
    <n v="436.31"/>
    <n v="303.52"/>
    <n v="106.232"/>
    <x v="121"/>
    <s v="Nebraska, 2011"/>
  </r>
  <r>
    <s v="Knox County"/>
    <s v="Nebraska"/>
    <n v="2011"/>
    <n v="8707"/>
    <n v="4267"/>
    <n v="4440"/>
    <n v="505.00599999999997"/>
    <n v="1201.5659999999998"/>
    <n v="853.28600000000006"/>
    <n v="722.68100000000004"/>
    <n v="896.82100000000003"/>
    <n v="1366.9989999999998"/>
    <n v="1175.4449999999999"/>
    <n v="879.40699999999993"/>
    <n v="748.80200000000002"/>
    <n v="356.98700000000002"/>
    <x v="121"/>
    <s v="Nebraska, 2011"/>
  </r>
  <r>
    <s v="Lancaster County"/>
    <s v="Nebraska"/>
    <n v="2011"/>
    <n v="282931"/>
    <n v="141671"/>
    <n v="141260"/>
    <n v="20088.100999999999"/>
    <n v="35083.444000000003"/>
    <n v="53191.028000000006"/>
    <n v="42722.580999999998"/>
    <n v="34517.582000000002"/>
    <n v="37063.960999999996"/>
    <n v="29990.686000000002"/>
    <n v="15561.204999999998"/>
    <n v="10468.447"/>
    <n v="4526.8959999999997"/>
    <x v="121"/>
    <s v="Nebraska, 2011"/>
  </r>
  <r>
    <s v="Lincoln County"/>
    <s v="Nebraska"/>
    <n v="2011"/>
    <n v="36199"/>
    <n v="17756"/>
    <n v="18443"/>
    <n v="2497.7310000000002"/>
    <n v="5067.8600000000006"/>
    <n v="4235.2829999999994"/>
    <n v="4561.0740000000005"/>
    <n v="4271.482"/>
    <n v="5285.0540000000001"/>
    <n v="4669.6710000000003"/>
    <n v="2787.3229999999999"/>
    <n v="1954.7460000000001"/>
    <n v="868.77599999999995"/>
    <x v="121"/>
    <s v="Nebraska, 2011"/>
  </r>
  <r>
    <s v="Logan County"/>
    <s v="Nebraska"/>
    <n v="2011"/>
    <n v="717"/>
    <n v="348"/>
    <n v="369"/>
    <n v="45.887999999999998"/>
    <n v="108.267"/>
    <n v="59.510999999999996"/>
    <n v="67.397999999999996"/>
    <n v="60.228000000000002"/>
    <n v="146.268"/>
    <n v="95.36099999999999"/>
    <n v="63.096000000000004"/>
    <n v="40.869"/>
    <n v="32.265000000000001"/>
    <x v="121"/>
    <s v="Nebraska, 2011"/>
  </r>
  <r>
    <s v="Loup County"/>
    <s v="Nebraska"/>
    <n v="2011"/>
    <n v="669"/>
    <n v="380"/>
    <n v="289"/>
    <n v="48.837000000000003"/>
    <n v="58.872"/>
    <n v="105.03300000000002"/>
    <n v="34.787999999999997"/>
    <n v="86.97"/>
    <n v="109.71600000000001"/>
    <n v="92.991"/>
    <n v="52.850999999999999"/>
    <n v="49.506"/>
    <n v="28.097999999999999"/>
    <x v="121"/>
    <s v="Nebraska, 2011"/>
  </r>
  <r>
    <s v="McPherson County"/>
    <s v="Nebraska"/>
    <n v="2011"/>
    <n v="411"/>
    <n v="212"/>
    <n v="199"/>
    <n v="18.084"/>
    <n v="55.896000000000001"/>
    <n v="27.948"/>
    <n v="51.786000000000001"/>
    <n v="66.992999999999995"/>
    <n v="69.048000000000002"/>
    <n v="34.113"/>
    <n v="46.031999999999996"/>
    <n v="19.317"/>
    <n v="22.193999999999999"/>
    <x v="121"/>
    <s v="Nebraska, 2011"/>
  </r>
  <r>
    <s v="Madison County"/>
    <s v="Nebraska"/>
    <n v="2011"/>
    <n v="34618"/>
    <n v="17058"/>
    <n v="17560"/>
    <n v="2630.9679999999998"/>
    <n v="4569.576"/>
    <n v="5158.0820000000003"/>
    <n v="4258.0140000000001"/>
    <n v="3773.3620000000001"/>
    <n v="5192.7"/>
    <n v="3946.4520000000002"/>
    <n v="2284.788"/>
    <n v="1834.7539999999999"/>
    <n v="969.30399999999997"/>
    <x v="121"/>
    <s v="Nebraska, 2011"/>
  </r>
  <r>
    <s v="Merrick County"/>
    <s v="Nebraska"/>
    <n v="2011"/>
    <n v="7768"/>
    <n v="3809"/>
    <n v="3959"/>
    <n v="481.61599999999999"/>
    <n v="1087.52"/>
    <n v="870.01599999999996"/>
    <n v="737.96"/>
    <n v="893.31999999999994"/>
    <n v="1219.576"/>
    <n v="1048.6799999999998"/>
    <n v="706.88800000000003"/>
    <n v="489.38400000000001"/>
    <n v="225.27199999999999"/>
    <x v="121"/>
    <s v="Nebraska, 2011"/>
  </r>
  <r>
    <s v="Nance County"/>
    <s v="Nebraska"/>
    <n v="2011"/>
    <n v="3742"/>
    <n v="1888"/>
    <n v="1854"/>
    <n v="228.262"/>
    <n v="501.428"/>
    <n v="396.65199999999999"/>
    <n v="374.20000000000005"/>
    <n v="385.42599999999999"/>
    <n v="598.72"/>
    <n v="527.62199999999996"/>
    <n v="310.58600000000001"/>
    <n v="291.87599999999998"/>
    <n v="123.486"/>
    <x v="121"/>
    <s v="Nebraska, 2011"/>
  </r>
  <r>
    <s v="Nemaha County"/>
    <s v="Nebraska"/>
    <n v="2011"/>
    <n v="7243"/>
    <n v="3541"/>
    <n v="3702"/>
    <n v="427.33699999999999"/>
    <n v="803.97299999999996"/>
    <n v="1224.067"/>
    <n v="709.81400000000008"/>
    <n v="731.54300000000001"/>
    <n v="1079.2069999999999"/>
    <n v="970.5619999999999"/>
    <n v="579.44000000000005"/>
    <n v="449.06599999999997"/>
    <n v="253.505"/>
    <x v="121"/>
    <s v="Nebraska, 2011"/>
  </r>
  <r>
    <s v="Nuckolls County"/>
    <s v="Nebraska"/>
    <n v="2011"/>
    <n v="4538"/>
    <n v="2228"/>
    <n v="2310"/>
    <n v="231.43799999999999"/>
    <n v="540.02199999999993"/>
    <n v="408.41999999999996"/>
    <n v="372.11599999999999"/>
    <n v="453.79999999999995"/>
    <n v="721.54200000000003"/>
    <n v="621.70600000000002"/>
    <n v="535.48400000000004"/>
    <n v="385.73"/>
    <n v="263.20400000000001"/>
    <x v="121"/>
    <s v="Nebraska, 2011"/>
  </r>
  <r>
    <s v="Otoe County"/>
    <s v="Nebraska"/>
    <n v="2011"/>
    <n v="15751"/>
    <n v="7696"/>
    <n v="8055"/>
    <n v="1071.068"/>
    <n v="2110.634"/>
    <n v="1669.606"/>
    <n v="1512.096"/>
    <n v="1874.3690000000001"/>
    <n v="2504.4089999999997"/>
    <n v="2031.8789999999999"/>
    <n v="1323.0840000000001"/>
    <n v="1039.5659999999998"/>
    <n v="582.78700000000003"/>
    <x v="121"/>
    <s v="Nebraska, 2011"/>
  </r>
  <r>
    <s v="Pawnee County"/>
    <s v="Nebraska"/>
    <n v="2011"/>
    <n v="2752"/>
    <n v="1356"/>
    <n v="1396"/>
    <n v="137.6"/>
    <n v="308.22399999999999"/>
    <n v="211.904"/>
    <n v="244.928"/>
    <n v="310.976"/>
    <n v="423.80799999999999"/>
    <n v="404.54399999999998"/>
    <n v="310.976"/>
    <n v="242.17599999999999"/>
    <n v="159.61600000000001"/>
    <x v="121"/>
    <s v="Nebraska, 2011"/>
  </r>
  <r>
    <s v="Phelps County"/>
    <s v="Nebraska"/>
    <n v="2011"/>
    <n v="9190"/>
    <n v="4558"/>
    <n v="4632"/>
    <n v="542.21"/>
    <n v="1277.4099999999999"/>
    <n v="1010.9"/>
    <n v="891.43000000000006"/>
    <n v="1075.23"/>
    <n v="1415.26"/>
    <n v="1213.08"/>
    <n v="836.29"/>
    <n v="652.49"/>
    <n v="266.51"/>
    <x v="121"/>
    <s v="Nebraska, 2011"/>
  </r>
  <r>
    <s v="Pierce County"/>
    <s v="Nebraska"/>
    <n v="2011"/>
    <n v="7267"/>
    <n v="3698"/>
    <n v="3569"/>
    <n v="457.82100000000003"/>
    <n v="1053.7149999999999"/>
    <n v="835.70500000000004"/>
    <n v="755.76800000000003"/>
    <n v="842.97199999999998"/>
    <n v="1169.9870000000001"/>
    <n v="879.30700000000002"/>
    <n v="617.69499999999994"/>
    <n v="465.08800000000002"/>
    <n v="188.94200000000001"/>
    <x v="121"/>
    <s v="Nebraska, 2011"/>
  </r>
  <r>
    <s v="Platte County"/>
    <s v="Nebraska"/>
    <n v="2011"/>
    <n v="31963"/>
    <n v="15993"/>
    <n v="15970"/>
    <n v="2397.2249999999999"/>
    <n v="4698.5609999999997"/>
    <n v="4251.0789999999997"/>
    <n v="3292.1890000000003"/>
    <n v="3963.4120000000003"/>
    <n v="5050.1540000000005"/>
    <n v="3771.634"/>
    <n v="2237.41"/>
    <n v="1662.076"/>
    <n v="671.22299999999996"/>
    <x v="121"/>
    <s v="Nebraska, 2011"/>
  </r>
  <r>
    <s v="Polk County"/>
    <s v="Nebraska"/>
    <n v="2011"/>
    <n v="5393"/>
    <n v="2660"/>
    <n v="2733"/>
    <n v="302.00799999999998"/>
    <n v="744.23400000000004"/>
    <n v="523.12099999999998"/>
    <n v="479.97699999999998"/>
    <n v="636.37400000000002"/>
    <n v="835.91499999999996"/>
    <n v="798.16399999999999"/>
    <n v="469.19100000000003"/>
    <n v="345.15199999999999"/>
    <n v="253.471"/>
    <x v="121"/>
    <s v="Nebraska, 2011"/>
  </r>
  <r>
    <s v="Richardson County"/>
    <s v="Nebraska"/>
    <n v="2011"/>
    <n v="8396"/>
    <n v="4050"/>
    <n v="4346"/>
    <n v="403.00799999999998"/>
    <n v="965.54"/>
    <n v="1024.3119999999999"/>
    <n v="663.28399999999999"/>
    <n v="906.76800000000003"/>
    <n v="1326.568"/>
    <n v="1192.232"/>
    <n v="906.76800000000003"/>
    <n v="671.68000000000006"/>
    <n v="327.44400000000002"/>
    <x v="121"/>
    <s v="Nebraska, 2011"/>
  </r>
  <r>
    <s v="Saline County"/>
    <s v="Nebraska"/>
    <n v="2011"/>
    <n v="14170"/>
    <n v="7124"/>
    <n v="7046"/>
    <n v="850.2"/>
    <n v="1955.46"/>
    <n v="2536.4300000000003"/>
    <n v="1587.04"/>
    <n v="1785.42"/>
    <n v="1898.78"/>
    <n v="1417"/>
    <n v="963.56"/>
    <n v="836.03"/>
    <n v="354.25"/>
    <x v="121"/>
    <s v="Nebraska, 2011"/>
  </r>
  <r>
    <s v="Sarpy County"/>
    <s v="Nebraska"/>
    <n v="2011"/>
    <n v="155874"/>
    <n v="77460"/>
    <n v="78414"/>
    <n v="13093.415999999999"/>
    <n v="24783.966"/>
    <n v="21042.989999999998"/>
    <n v="23848.722000000002"/>
    <n v="23069.351999999999"/>
    <n v="22134.108"/>
    <n v="15275.652"/>
    <n v="7637.826"/>
    <n v="3896.8500000000004"/>
    <n v="1246.992"/>
    <x v="121"/>
    <s v="Nebraska, 2011"/>
  </r>
  <r>
    <s v="Saunders County"/>
    <s v="Nebraska"/>
    <n v="2011"/>
    <n v="20635"/>
    <n v="10484"/>
    <n v="10151"/>
    <n v="1382.5450000000001"/>
    <n v="3012.71"/>
    <n v="2311.12"/>
    <n v="2042.865"/>
    <n v="2600.0100000000002"/>
    <n v="3446.0450000000001"/>
    <n v="2661.915"/>
    <n v="1650.8"/>
    <n v="969.84500000000003"/>
    <n v="557.14499999999998"/>
    <x v="121"/>
    <s v="Nebraska, 2011"/>
  </r>
  <r>
    <s v="Scotts Bluff County"/>
    <s v="Nebraska"/>
    <n v="2011"/>
    <n v="36729"/>
    <n v="17676"/>
    <n v="19053"/>
    <n v="2534.3009999999999"/>
    <n v="4995.1440000000002"/>
    <n v="4811.4989999999998"/>
    <n v="4370.7510000000002"/>
    <n v="4040.19"/>
    <n v="5215.518"/>
    <n v="4627.8539999999994"/>
    <n v="2975.049"/>
    <n v="2313.9269999999997"/>
    <n v="881.49599999999998"/>
    <x v="121"/>
    <s v="Nebraska, 2011"/>
  </r>
  <r>
    <s v="Sherman County"/>
    <s v="Nebraska"/>
    <n v="2011"/>
    <n v="3134"/>
    <n v="1576"/>
    <n v="1558"/>
    <n v="184.90600000000001"/>
    <n v="338.47199999999998"/>
    <n v="297.73"/>
    <n v="175.50399999999999"/>
    <n v="344.74"/>
    <n v="513.976"/>
    <n v="488.904"/>
    <n v="385.48199999999997"/>
    <n v="291.46199999999999"/>
    <n v="112.824"/>
    <x v="121"/>
    <s v="Nebraska, 2011"/>
  </r>
  <r>
    <s v="Sioux County"/>
    <s v="Nebraska"/>
    <n v="2011"/>
    <n v="1336"/>
    <n v="641"/>
    <n v="695"/>
    <n v="32.064"/>
    <n v="203.072"/>
    <n v="101.536"/>
    <n v="108.21600000000001"/>
    <n v="134.93600000000001"/>
    <n v="251.16800000000001"/>
    <n v="237.80799999999999"/>
    <n v="138.94399999999999"/>
    <n v="93.52"/>
    <n v="33.4"/>
    <x v="121"/>
    <s v="Nebraska, 2011"/>
  </r>
  <r>
    <s v="Stanton County"/>
    <s v="Nebraska"/>
    <n v="2011"/>
    <n v="6167"/>
    <n v="3056"/>
    <n v="3111"/>
    <n v="450.19099999999997"/>
    <n v="937.38400000000001"/>
    <n v="727.70600000000002"/>
    <n v="690.70399999999995"/>
    <n v="789.37599999999998"/>
    <n v="980.553"/>
    <n v="727.70600000000002"/>
    <n v="462.52499999999998"/>
    <n v="271.34800000000001"/>
    <n v="141.84100000000001"/>
    <x v="121"/>
    <s v="Nebraska, 2011"/>
  </r>
  <r>
    <s v="Thayer County"/>
    <s v="Nebraska"/>
    <n v="2011"/>
    <n v="5231"/>
    <n v="2577"/>
    <n v="2654"/>
    <n v="308.62900000000002"/>
    <n v="596.33400000000006"/>
    <n v="491.714"/>
    <n v="423.71100000000001"/>
    <n v="538.79300000000001"/>
    <n v="779.4190000000001"/>
    <n v="758.495"/>
    <n v="559.71699999999998"/>
    <n v="476.02099999999996"/>
    <n v="303.39800000000002"/>
    <x v="121"/>
    <s v="Nebraska, 2011"/>
  </r>
  <r>
    <s v="Thomas County"/>
    <s v="Nebraska"/>
    <n v="2011"/>
    <n v="737"/>
    <n v="331"/>
    <n v="406"/>
    <n v="53.801000000000002"/>
    <n v="84.018000000000001"/>
    <n v="64.855999999999995"/>
    <n v="64.855999999999995"/>
    <n v="89.914000000000001"/>
    <n v="100.96899999999999"/>
    <n v="150.34800000000001"/>
    <n v="62.645000000000003"/>
    <n v="40.534999999999997"/>
    <n v="22.847000000000001"/>
    <x v="121"/>
    <s v="Nebraska, 2011"/>
  </r>
  <r>
    <s v="Valley County"/>
    <s v="Nebraska"/>
    <n v="2011"/>
    <n v="4253"/>
    <n v="2063"/>
    <n v="2190"/>
    <n v="238.16800000000001"/>
    <n v="455.07100000000003"/>
    <n v="450.81799999999998"/>
    <n v="374.26400000000001"/>
    <n v="399.78200000000004"/>
    <n v="574.15499999999997"/>
    <n v="646.45600000000002"/>
    <n v="506.10699999999997"/>
    <n v="442.31200000000001"/>
    <n v="165.86699999999999"/>
    <x v="121"/>
    <s v="Nebraska, 2011"/>
  </r>
  <r>
    <s v="Washington County"/>
    <s v="Nebraska"/>
    <n v="2011"/>
    <n v="20199"/>
    <n v="9970"/>
    <n v="10229"/>
    <n v="1252.338"/>
    <n v="2827.8599999999997"/>
    <n v="2706.6660000000002"/>
    <n v="2019.8999999999999"/>
    <n v="2565.2730000000001"/>
    <n v="3312.636"/>
    <n v="2706.6660000000002"/>
    <n v="1454.328"/>
    <n v="1009.95"/>
    <n v="343.38299999999998"/>
    <x v="121"/>
    <s v="Nebraska, 2011"/>
  </r>
  <r>
    <s v="Webster County"/>
    <s v="Nebraska"/>
    <n v="2011"/>
    <n v="3802"/>
    <n v="1803"/>
    <n v="1999"/>
    <n v="212.91200000000001"/>
    <n v="467.64599999999996"/>
    <n v="395.40800000000002"/>
    <n v="273.74400000000003"/>
    <n v="399.21000000000004"/>
    <n v="623.52800000000002"/>
    <n v="528.47800000000007"/>
    <n v="429.62599999999998"/>
    <n v="273.74400000000003"/>
    <n v="201.506"/>
    <x v="121"/>
    <s v="Nebraska, 2011"/>
  </r>
  <r>
    <s v="Wheeler County"/>
    <s v="Nebraska"/>
    <n v="2011"/>
    <n v="696"/>
    <n v="347"/>
    <n v="349"/>
    <n v="47.328000000000003"/>
    <n v="75.864000000000004"/>
    <n v="70.295999999999992"/>
    <n v="93.26400000000001"/>
    <n v="61.247999999999998"/>
    <n v="96.744"/>
    <n v="148.94399999999999"/>
    <n v="78.647999999999996"/>
    <n v="20.880000000000003"/>
    <n v="2.7839999999999998"/>
    <x v="121"/>
    <s v="Nebraska, 2011"/>
  </r>
  <r>
    <s v="York County"/>
    <s v="Nebraska"/>
    <n v="2011"/>
    <n v="13804"/>
    <n v="6700"/>
    <n v="7104"/>
    <n v="828.24"/>
    <n v="1697.8919999999998"/>
    <n v="1918.7559999999999"/>
    <n v="1408.0079999999998"/>
    <n v="1573.6559999999999"/>
    <n v="2084.404"/>
    <n v="1794.52"/>
    <n v="1187.144"/>
    <n v="966.28"/>
    <n v="372.70800000000003"/>
    <x v="121"/>
    <s v="Nebraska, 2011"/>
  </r>
  <r>
    <s v="Churchill County"/>
    <s v="Nevada"/>
    <n v="2011"/>
    <n v="24904"/>
    <n v="12397"/>
    <n v="12507"/>
    <n v="1743.28"/>
    <n v="3486.56"/>
    <n v="3212.616"/>
    <n v="2988.48"/>
    <n v="3013.384"/>
    <n v="3561.2719999999999"/>
    <n v="3113"/>
    <n v="2216.4560000000001"/>
    <n v="1195.3920000000001"/>
    <n v="373.56"/>
    <x v="131"/>
    <s v="Nevada, 2011"/>
  </r>
  <r>
    <s v="Clark County"/>
    <s v="Nevada"/>
    <n v="2011"/>
    <n v="1928695"/>
    <n v="972231"/>
    <n v="956464"/>
    <n v="140794.73499999999"/>
    <n v="266159.91000000003"/>
    <n v="256516.435"/>
    <n v="295090.33499999996"/>
    <n v="289304.25"/>
    <n v="258445.13"/>
    <n v="210227.755"/>
    <n v="131151.26"/>
    <n v="63646.934999999998"/>
    <n v="19286.95"/>
    <x v="131"/>
    <s v="Nevada, 2011"/>
  </r>
  <r>
    <s v="Douglas County"/>
    <s v="Nevada"/>
    <n v="2011"/>
    <n v="47058"/>
    <n v="23577"/>
    <n v="23481"/>
    <n v="2258.7840000000001"/>
    <n v="5411.67"/>
    <n v="5082.2640000000001"/>
    <n v="4141.1040000000003"/>
    <n v="5364.6120000000001"/>
    <n v="7670.4539999999997"/>
    <n v="7811.6279999999997"/>
    <n v="5599.902"/>
    <n v="3011.712"/>
    <n v="752.928"/>
    <x v="131"/>
    <s v="Nevada, 2011"/>
  </r>
  <r>
    <s v="Elko County"/>
    <s v="Nevada"/>
    <n v="2011"/>
    <n v="48390"/>
    <n v="25236"/>
    <n v="23154"/>
    <n v="4016.37"/>
    <n v="7645.62"/>
    <n v="7113.33"/>
    <n v="6339.09"/>
    <n v="6532.65"/>
    <n v="7306.8899999999994"/>
    <n v="5371.29"/>
    <n v="2564.67"/>
    <n v="1016.19"/>
    <n v="435.51"/>
    <x v="131"/>
    <s v="Nevada, 2011"/>
  </r>
  <r>
    <s v="Billings County"/>
    <s v="North Dakota"/>
    <n v="2011"/>
    <n v="897"/>
    <n v="518"/>
    <n v="379"/>
    <n v="14.352"/>
    <n v="43.953000000000003"/>
    <n v="69.069000000000003"/>
    <n v="65.480999999999995"/>
    <n v="74.450999999999993"/>
    <n v="136.34399999999999"/>
    <n v="229.63200000000001"/>
    <n v="151.59300000000002"/>
    <n v="98.67"/>
    <n v="14.352"/>
    <x v="116"/>
    <s v="North Dakota, 2011"/>
  </r>
  <r>
    <s v="Eureka County"/>
    <s v="Nevada"/>
    <n v="2011"/>
    <n v="1778"/>
    <n v="1000"/>
    <n v="778"/>
    <n v="142.24"/>
    <n v="224.02800000000002"/>
    <n v="177.8"/>
    <n v="288.036"/>
    <n v="160.01999999999998"/>
    <n v="275.59000000000003"/>
    <n v="248.92000000000002"/>
    <n v="161.798"/>
    <n v="87.122"/>
    <n v="12.446"/>
    <x v="131"/>
    <s v="Nevada, 2011"/>
  </r>
  <r>
    <s v="Humboldt County"/>
    <s v="Nevada"/>
    <n v="2011"/>
    <n v="16249"/>
    <n v="8440"/>
    <n v="7809"/>
    <n v="1234.924"/>
    <n v="2453.5990000000002"/>
    <n v="2112.37"/>
    <n v="1966.1289999999999"/>
    <n v="2193.6150000000002"/>
    <n v="2599.84"/>
    <n v="2096.1210000000001"/>
    <n v="974.93999999999994"/>
    <n v="454.97199999999998"/>
    <n v="162.49"/>
    <x v="131"/>
    <s v="Nevada, 2011"/>
  </r>
  <r>
    <s v="Lander County"/>
    <s v="Nevada"/>
    <n v="2011"/>
    <n v="5651"/>
    <n v="2885"/>
    <n v="2766"/>
    <n v="491.637"/>
    <n v="734.63"/>
    <n v="813.74400000000003"/>
    <n v="672.46900000000005"/>
    <n v="655.51599999999996"/>
    <n v="988.92499999999995"/>
    <n v="632.91200000000003"/>
    <n v="435.12700000000001"/>
    <n v="175.18099999999998"/>
    <n v="45.207999999999998"/>
    <x v="131"/>
    <s v="Nevada, 2011"/>
  </r>
  <r>
    <s v="Gilpin County"/>
    <s v="Colorado"/>
    <n v="2011"/>
    <n v="5177"/>
    <n v="2734"/>
    <n v="2443"/>
    <n v="258.85000000000002"/>
    <n v="993.98400000000004"/>
    <n v="802.43499999999995"/>
    <n v="419.33699999999999"/>
    <n v="647.125"/>
    <n v="543.58500000000004"/>
    <n v="647.125"/>
    <n v="595.35500000000002"/>
    <n v="238.142"/>
    <n v="36.238999999999997"/>
    <x v="110"/>
    <s v="Colorado, 2011"/>
  </r>
  <r>
    <s v="Lyon County"/>
    <s v="Nevada"/>
    <n v="2011"/>
    <n v="51937"/>
    <n v="26200"/>
    <n v="25737"/>
    <n v="3427.8420000000001"/>
    <n v="7167.3060000000005"/>
    <n v="6544.0619999999999"/>
    <n v="5037.8890000000001"/>
    <n v="6751.8099999999995"/>
    <n v="7842.4870000000001"/>
    <n v="7219.2430000000004"/>
    <n v="4985.9520000000002"/>
    <n v="2181.3540000000003"/>
    <n v="779.05499999999995"/>
    <x v="131"/>
    <s v="Nevada, 2011"/>
  </r>
  <r>
    <s v="Mineral County"/>
    <s v="Nevada"/>
    <n v="2011"/>
    <n v="4760"/>
    <n v="2322"/>
    <n v="2438"/>
    <n v="185.64"/>
    <n v="542.64"/>
    <n v="495.04"/>
    <n v="423.64"/>
    <n v="471.24"/>
    <n v="828.24"/>
    <n v="761.59999999999991"/>
    <n v="514.07999999999993"/>
    <n v="442.67999999999995"/>
    <n v="90.44"/>
    <x v="131"/>
    <s v="Nevada, 2011"/>
  </r>
  <r>
    <s v="Nye County"/>
    <s v="Nevada"/>
    <n v="2011"/>
    <n v="44052"/>
    <n v="22469"/>
    <n v="21583"/>
    <n v="2158.5479999999998"/>
    <n v="5286.24"/>
    <n v="4537.3559999999998"/>
    <n v="3215.7960000000003"/>
    <n v="4933.8240000000005"/>
    <n v="6607.8"/>
    <n v="7180.4760000000006"/>
    <n v="6519.6959999999999"/>
    <n v="2819.328"/>
    <n v="704.83199999999999"/>
    <x v="131"/>
    <s v="Nevada, 2011"/>
  </r>
  <r>
    <s v="Pershing County"/>
    <s v="Nevada"/>
    <n v="2011"/>
    <n v="6720"/>
    <n v="4292"/>
    <n v="2428"/>
    <n v="342.72"/>
    <n v="739.2"/>
    <n v="557.76"/>
    <n v="981.11999999999989"/>
    <n v="1223.04"/>
    <n v="1189.44"/>
    <n v="826.56"/>
    <n v="591.36"/>
    <n v="221.76"/>
    <n v="53.76"/>
    <x v="131"/>
    <s v="Nevada, 2011"/>
  </r>
  <r>
    <s v="Washoe County"/>
    <s v="Nevada"/>
    <n v="2011"/>
    <n v="417855"/>
    <n v="210999"/>
    <n v="206856"/>
    <n v="27996.285"/>
    <n v="54321.15"/>
    <n v="61006.83"/>
    <n v="55992.570000000007"/>
    <n v="55992.57"/>
    <n v="61006.83"/>
    <n v="51814.020000000004"/>
    <n v="29249.85"/>
    <n v="15042.779999999999"/>
    <n v="5432.1149999999998"/>
    <x v="131"/>
    <s v="Nevada, 2011"/>
  </r>
  <r>
    <s v="White Pine County"/>
    <s v="Nevada"/>
    <n v="2011"/>
    <n v="9884"/>
    <n v="5228"/>
    <n v="4656"/>
    <n v="583.15599999999995"/>
    <n v="1097.124"/>
    <n v="1452.9480000000001"/>
    <n v="899.44399999999996"/>
    <n v="1284.92"/>
    <n v="1611.0920000000001"/>
    <n v="1462.8319999999999"/>
    <n v="830.25599999999997"/>
    <n v="533.73599999999999"/>
    <n v="148.26"/>
    <x v="131"/>
    <s v="Nevada, 2011"/>
  </r>
  <r>
    <s v="Carson City"/>
    <s v="Nevada"/>
    <n v="2011"/>
    <n v="55378"/>
    <n v="28422"/>
    <n v="26956"/>
    <n v="3378.058"/>
    <n v="6423.848"/>
    <n v="6922.25"/>
    <n v="6368.47"/>
    <n v="7088.384"/>
    <n v="8417.4560000000001"/>
    <n v="7476.0300000000007"/>
    <n v="4873.2640000000001"/>
    <n v="2990.4120000000003"/>
    <n v="1329.0719999999999"/>
    <x v="131"/>
    <s v="Nevada, 2011"/>
  </r>
  <r>
    <s v="Kershaw County"/>
    <s v="South Carolina"/>
    <n v="2011"/>
    <n v="60166"/>
    <n v="29513"/>
    <n v="30653"/>
    <n v="3008.3"/>
    <n v="7219.92"/>
    <n v="6678.4259999999995"/>
    <n v="6136.9319999999998"/>
    <n v="7821.58"/>
    <n v="10107.887999999999"/>
    <n v="9265.5639999999985"/>
    <n v="5294.6080000000002"/>
    <n v="3008.3"/>
    <n v="1504.15"/>
    <x v="140"/>
    <s v="South Carolina, 2011"/>
  </r>
  <r>
    <s v="Carroll County"/>
    <s v="New Hampshire"/>
    <n v="2011"/>
    <n v="47817"/>
    <n v="23848"/>
    <n v="23969"/>
    <n v="2008.3140000000001"/>
    <n v="5259.87"/>
    <n v="4638.2489999999998"/>
    <n v="4016.6279999999997"/>
    <n v="5785.857"/>
    <n v="8272.3410000000003"/>
    <n v="8128.8899999999994"/>
    <n v="5355.5039999999999"/>
    <n v="2964.654"/>
    <n v="1338.876"/>
    <x v="143"/>
    <s v="New Hampshire, 2011"/>
  </r>
  <r>
    <s v="Coos County"/>
    <s v="New Hampshire"/>
    <n v="2011"/>
    <n v="33224"/>
    <n v="16831"/>
    <n v="16393"/>
    <n v="1428.6320000000001"/>
    <n v="3621.4160000000002"/>
    <n v="3554.9679999999998"/>
    <n v="3222.7280000000001"/>
    <n v="4285.8959999999997"/>
    <n v="5581.6319999999996"/>
    <n v="5149.72"/>
    <n v="3255.9520000000002"/>
    <n v="2159.56"/>
    <n v="963.49599999999998"/>
    <x v="143"/>
    <s v="New Hampshire, 2011"/>
  </r>
  <r>
    <s v="Grafton County"/>
    <s v="New Hampshire"/>
    <n v="2011"/>
    <n v="88696"/>
    <n v="43896"/>
    <n v="44800"/>
    <n v="4080.0160000000001"/>
    <n v="9224.384"/>
    <n v="15787.888000000001"/>
    <n v="9313.08"/>
    <n v="10466.128000000001"/>
    <n v="13747.880000000001"/>
    <n v="12417.439999999999"/>
    <n v="7184.3760000000002"/>
    <n v="4612.192"/>
    <n v="1685.2239999999999"/>
    <x v="143"/>
    <s v="New Hampshire, 2011"/>
  </r>
  <r>
    <s v="Hillsborough County"/>
    <s v="New Hampshire"/>
    <n v="2011"/>
    <n v="400243"/>
    <n v="198090"/>
    <n v="202153"/>
    <n v="24014.58"/>
    <n v="52832.076000000001"/>
    <n v="52031.59"/>
    <n v="49229.888999999996"/>
    <n v="59636.206999999995"/>
    <n v="67641.066999999995"/>
    <n v="48029.16"/>
    <n v="25215.309000000001"/>
    <n v="15609.476999999999"/>
    <n v="6403.8879999999999"/>
    <x v="143"/>
    <s v="New Hampshire, 2011"/>
  </r>
  <r>
    <s v="Merrimack County"/>
    <s v="New Hampshire"/>
    <n v="2011"/>
    <n v="146785"/>
    <n v="72455"/>
    <n v="74330"/>
    <n v="7779.6049999999996"/>
    <n v="18348.125"/>
    <n v="19522.404999999999"/>
    <n v="15999.565000000001"/>
    <n v="20843.47"/>
    <n v="24953.45"/>
    <n v="19522.404999999999"/>
    <n v="10274.950000000001"/>
    <n v="6458.54"/>
    <n v="3082.4850000000001"/>
    <x v="143"/>
    <s v="New Hampshire, 2011"/>
  </r>
  <r>
    <s v="Rockingham County"/>
    <s v="New Hampshire"/>
    <n v="2011"/>
    <n v="295162"/>
    <n v="145899"/>
    <n v="149263"/>
    <n v="15643.585999999999"/>
    <n v="39256.546000000002"/>
    <n v="35124.277999999998"/>
    <n v="29221.038"/>
    <n v="44864.623999999996"/>
    <n v="54900.131999999998"/>
    <n v="39846.870000000003"/>
    <n v="20366.178"/>
    <n v="11511.317999999999"/>
    <n v="4427.43"/>
    <x v="143"/>
    <s v="New Hampshire, 2011"/>
  </r>
  <r>
    <s v="Strafford County"/>
    <s v="New Hampshire"/>
    <n v="2011"/>
    <n v="122859"/>
    <n v="59857"/>
    <n v="63002"/>
    <n v="6757.2449999999999"/>
    <n v="14251.644"/>
    <n v="23711.786999999997"/>
    <n v="14251.644"/>
    <n v="16708.824000000001"/>
    <n v="18920.286"/>
    <n v="13883.066999999999"/>
    <n v="7617.2579999999998"/>
    <n v="5160.0779999999995"/>
    <n v="1720.0260000000001"/>
    <x v="143"/>
    <s v="New Hampshire, 2011"/>
  </r>
  <r>
    <s v="Sullivan County"/>
    <s v="New Hampshire"/>
    <n v="2011"/>
    <n v="43658"/>
    <n v="21539"/>
    <n v="22119"/>
    <n v="2313.8739999999998"/>
    <n v="5151.6440000000002"/>
    <n v="4846.0380000000005"/>
    <n v="4540.4319999999998"/>
    <n v="5893.83"/>
    <n v="7290.8860000000004"/>
    <n v="6548.7"/>
    <n v="3929.22"/>
    <n v="2357.5320000000002"/>
    <n v="829.50199999999995"/>
    <x v="143"/>
    <s v="New Hampshire, 2011"/>
  </r>
  <r>
    <s v="Atlantic County"/>
    <s v="New Jersey"/>
    <n v="2011"/>
    <n v="273674"/>
    <n v="132909"/>
    <n v="140765"/>
    <n v="16694.114000000001"/>
    <n v="35577.619999999995"/>
    <n v="37219.663999999997"/>
    <n v="31472.510000000002"/>
    <n v="37219.664000000004"/>
    <n v="43787.839999999997"/>
    <n v="33388.228000000003"/>
    <n v="20799.224000000002"/>
    <n v="12589.004000000001"/>
    <n v="4926.1319999999996"/>
    <x v="151"/>
    <s v="New Jersey, 2011"/>
  </r>
  <r>
    <s v="Bergen County"/>
    <s v="New Jersey"/>
    <n v="2011"/>
    <n v="900730"/>
    <n v="434097"/>
    <n v="466633"/>
    <n v="50440.88"/>
    <n v="115293.44"/>
    <n v="104484.68"/>
    <n v="103583.95000000001"/>
    <n v="132407.31"/>
    <n v="145918.26"/>
    <n v="111690.52"/>
    <n v="66654.02"/>
    <n v="46837.96"/>
    <n v="22518.25"/>
    <x v="151"/>
    <s v="New Jersey, 2011"/>
  </r>
  <r>
    <s v="Burlington County"/>
    <s v="New Jersey"/>
    <n v="2011"/>
    <n v="448095"/>
    <n v="220233"/>
    <n v="227862"/>
    <n v="25989.51"/>
    <n v="59148.54"/>
    <n v="56908.065000000002"/>
    <n v="51530.925000000003"/>
    <n v="64525.68"/>
    <n v="74383.76999999999"/>
    <n v="54219.494999999995"/>
    <n v="31814.744999999999"/>
    <n v="21060.465"/>
    <n v="8513.8050000000003"/>
    <x v="151"/>
    <s v="New Jersey, 2011"/>
  </r>
  <r>
    <s v="Camden County"/>
    <s v="New Jersey"/>
    <n v="2011"/>
    <n v="513582"/>
    <n v="247912"/>
    <n v="265670"/>
    <n v="33382.83"/>
    <n v="69333.570000000007"/>
    <n v="69333.570000000007"/>
    <n v="66765.66"/>
    <n v="71387.897999999986"/>
    <n v="78064.464000000007"/>
    <n v="59575.512000000002"/>
    <n v="32869.248"/>
    <n v="22084.025999999998"/>
    <n v="9758.0580000000009"/>
    <x v="151"/>
    <s v="New Jersey, 2011"/>
  </r>
  <r>
    <s v="Cape May County"/>
    <s v="New Jersey"/>
    <n v="2011"/>
    <n v="97265"/>
    <n v="47423"/>
    <n v="49842"/>
    <n v="4571.4549999999999"/>
    <n v="10212.825000000001"/>
    <n v="11477.27"/>
    <n v="9045.6450000000004"/>
    <n v="10893.68"/>
    <n v="15270.605"/>
    <n v="15173.34"/>
    <n v="10796.415000000001"/>
    <n v="7683.9349999999995"/>
    <n v="2237.0949999999998"/>
    <x v="151"/>
    <s v="New Jersey, 2011"/>
  </r>
  <r>
    <s v="Cumberland County"/>
    <s v="New Jersey"/>
    <n v="2011"/>
    <n v="156142"/>
    <n v="80224"/>
    <n v="75918"/>
    <n v="10773.798000000001"/>
    <n v="20454.601999999999"/>
    <n v="21391.453999999998"/>
    <n v="22484.448"/>
    <n v="22484.448"/>
    <n v="22016.021999999997"/>
    <n v="17175.620000000003"/>
    <n v="10305.371999999999"/>
    <n v="6245.68"/>
    <n v="2966.6979999999999"/>
    <x v="151"/>
    <s v="New Jersey, 2011"/>
  </r>
  <r>
    <s v="Essex County"/>
    <s v="New Jersey"/>
    <n v="2011"/>
    <n v="781668"/>
    <n v="374526"/>
    <n v="407142"/>
    <n v="53935.091999999997"/>
    <n v="107088.516"/>
    <n v="107088.516"/>
    <n v="107870.18399999999"/>
    <n v="117250.2"/>
    <n v="114123.52799999999"/>
    <n v="83638.475999999995"/>
    <n v="47681.748"/>
    <n v="29703.383999999998"/>
    <n v="13288.356"/>
    <x v="151"/>
    <s v="New Jersey, 2011"/>
  </r>
  <r>
    <s v="Gloucester County"/>
    <s v="New Jersey"/>
    <n v="2011"/>
    <n v="287036"/>
    <n v="139322"/>
    <n v="147714"/>
    <n v="17509.196"/>
    <n v="40185.040000000001"/>
    <n v="39610.968000000001"/>
    <n v="33009.14"/>
    <n v="41620.22"/>
    <n v="45925.760000000002"/>
    <n v="33870.248"/>
    <n v="18657.34"/>
    <n v="12055.512000000001"/>
    <n v="4305.54"/>
    <x v="151"/>
    <s v="New Jersey, 2011"/>
  </r>
  <r>
    <s v="Hudson County"/>
    <s v="New Jersey"/>
    <n v="2011"/>
    <n v="627589"/>
    <n v="310374"/>
    <n v="317215"/>
    <n v="42048.463000000003"/>
    <n v="66524.433999999994"/>
    <n v="84724.514999999999"/>
    <n v="129283.334"/>
    <n v="96021.116999999998"/>
    <n v="81586.570000000007"/>
    <n v="60876.133000000002"/>
    <n v="35772.573000000004"/>
    <n v="21338.025999999998"/>
    <n v="8158.6570000000002"/>
    <x v="151"/>
    <s v="New Jersey, 2011"/>
  </r>
  <r>
    <s v="Hunterdon County"/>
    <s v="New Jersey"/>
    <n v="2011"/>
    <n v="128355"/>
    <n v="64028"/>
    <n v="64327"/>
    <n v="6289.3950000000004"/>
    <n v="18354.764999999999"/>
    <n v="15017.535"/>
    <n v="10525.11"/>
    <n v="18996.54"/>
    <n v="25285.934999999998"/>
    <n v="17712.989999999998"/>
    <n v="9113.2049999999999"/>
    <n v="5390.91"/>
    <n v="1796.97"/>
    <x v="151"/>
    <s v="New Jersey, 2011"/>
  </r>
  <r>
    <s v="Mercer County"/>
    <s v="New Jersey"/>
    <n v="2011"/>
    <n v="365318"/>
    <n v="178424"/>
    <n v="186894"/>
    <n v="21553.761999999999"/>
    <n v="46395.385999999999"/>
    <n v="54797.7"/>
    <n v="46760.703999999998"/>
    <n v="52971.11"/>
    <n v="55163.017999999996"/>
    <n v="41646.252"/>
    <n v="23380.351999999999"/>
    <n v="16439.310000000001"/>
    <n v="6575.7240000000002"/>
    <x v="151"/>
    <s v="New Jersey, 2011"/>
  </r>
  <r>
    <s v="Middlesex County"/>
    <s v="New Jersey"/>
    <n v="2011"/>
    <n v="804299"/>
    <n v="395066"/>
    <n v="409233"/>
    <n v="50670.837"/>
    <n v="101341.674"/>
    <n v="114210.458"/>
    <n v="111797.561"/>
    <n v="119036.25199999999"/>
    <n v="120644.85"/>
    <n v="88472.89"/>
    <n v="49866.538"/>
    <n v="34584.857000000004"/>
    <n v="14477.382"/>
    <x v="151"/>
    <s v="New Jersey, 2011"/>
  </r>
  <r>
    <s v="Monmouth County"/>
    <s v="New Jersey"/>
    <n v="2011"/>
    <n v="628920"/>
    <n v="305902"/>
    <n v="323018"/>
    <n v="35219.519999999997"/>
    <n v="87419.88"/>
    <n v="77986.080000000002"/>
    <n v="63520.92"/>
    <n v="89935.56"/>
    <n v="110061"/>
    <n v="79243.920000000013"/>
    <n v="43395.479999999996"/>
    <n v="28301.4"/>
    <n v="13207.32"/>
    <x v="151"/>
    <s v="New Jersey, 2011"/>
  </r>
  <r>
    <s v="Morris County"/>
    <s v="New Jersey"/>
    <n v="2011"/>
    <n v="491307"/>
    <n v="240556"/>
    <n v="250751"/>
    <n v="28004.499"/>
    <n v="68782.98"/>
    <n v="56008.998"/>
    <n v="52078.542000000001"/>
    <n v="75169.97099999999"/>
    <n v="84013.497000000003"/>
    <n v="60922.067999999999"/>
    <n v="34391.49"/>
    <n v="22600.121999999999"/>
    <n v="9334.8330000000005"/>
    <x v="151"/>
    <s v="New Jersey, 2011"/>
  </r>
  <r>
    <s v="Ocean County"/>
    <s v="New Jersey"/>
    <n v="2011"/>
    <n v="572991"/>
    <n v="274487"/>
    <n v="298504"/>
    <n v="38390.396999999997"/>
    <n v="73342.847999999998"/>
    <n v="64174.991999999998"/>
    <n v="60164.055"/>
    <n v="68758.92"/>
    <n v="77353.785000000003"/>
    <n v="70477.893000000011"/>
    <n v="57872.091"/>
    <n v="44693.298000000003"/>
    <n v="18335.712"/>
    <x v="151"/>
    <s v="New Jersey, 2011"/>
  </r>
  <r>
    <s v="Passaic County"/>
    <s v="New Jersey"/>
    <n v="2011"/>
    <n v="498009"/>
    <n v="241832"/>
    <n v="256177"/>
    <n v="34362.620999999999"/>
    <n v="68227.233000000007"/>
    <n v="72709.314000000013"/>
    <n v="66733.206000000006"/>
    <n v="70219.269"/>
    <n v="72211.304999999993"/>
    <n v="53784.971999999994"/>
    <n v="31374.567000000003"/>
    <n v="19422.351000000002"/>
    <n v="8964.1620000000003"/>
    <x v="151"/>
    <s v="New Jersey, 2011"/>
  </r>
  <r>
    <s v="Salem County"/>
    <s v="New Jersey"/>
    <n v="2011"/>
    <n v="65984"/>
    <n v="32077"/>
    <n v="33907"/>
    <n v="3893.056"/>
    <n v="8709.887999999999"/>
    <n v="8511.9359999999997"/>
    <n v="7126.2719999999999"/>
    <n v="8709.8880000000008"/>
    <n v="10557.44"/>
    <n v="8643.9039999999986"/>
    <n v="4948.7999999999993"/>
    <n v="3563.136"/>
    <n v="1319.68"/>
    <x v="151"/>
    <s v="New Jersey, 2011"/>
  </r>
  <r>
    <s v="Somerset County"/>
    <s v="New Jersey"/>
    <n v="2011"/>
    <n v="321304"/>
    <n v="156667"/>
    <n v="164637"/>
    <n v="19599.544000000002"/>
    <n v="46267.775999999998"/>
    <n v="35664.743999999999"/>
    <n v="35986.048000000003"/>
    <n v="50123.423999999999"/>
    <n v="56549.504000000001"/>
    <n v="37592.567999999999"/>
    <n v="19920.847999999998"/>
    <n v="12530.856"/>
    <n v="6426.08"/>
    <x v="151"/>
    <s v="New Jersey, 2011"/>
  </r>
  <r>
    <s v="Sussex County"/>
    <s v="New Jersey"/>
    <n v="2011"/>
    <n v="149589"/>
    <n v="74358"/>
    <n v="75231"/>
    <n v="8077.8059999999996"/>
    <n v="20942.46"/>
    <n v="18549.036"/>
    <n v="14210.955"/>
    <n v="22438.35"/>
    <n v="27673.965"/>
    <n v="20194.514999999999"/>
    <n v="10022.463"/>
    <n v="5385.2039999999997"/>
    <n v="1795.068"/>
    <x v="151"/>
    <s v="New Jersey, 2011"/>
  </r>
  <r>
    <s v="Union County"/>
    <s v="New Jersey"/>
    <n v="2011"/>
    <n v="532378"/>
    <n v="258116"/>
    <n v="274262"/>
    <n v="35669.326000000001"/>
    <n v="71871.03"/>
    <n v="68144.383999999991"/>
    <n v="68676.761999999988"/>
    <n v="79324.322"/>
    <n v="81986.212"/>
    <n v="59093.957999999999"/>
    <n v="33007.436000000002"/>
    <n v="22892.254000000001"/>
    <n v="11179.938"/>
    <x v="151"/>
    <s v="New Jersey, 2011"/>
  </r>
  <r>
    <s v="Warren County"/>
    <s v="New Jersey"/>
    <n v="2011"/>
    <n v="108829"/>
    <n v="52952"/>
    <n v="55877"/>
    <n v="6312.0820000000003"/>
    <n v="14909.573"/>
    <n v="13385.967000000001"/>
    <n v="10774.071"/>
    <n v="16215.521000000001"/>
    <n v="18827.417000000001"/>
    <n v="13712.454000000002"/>
    <n v="7509.201"/>
    <n v="5332.6209999999992"/>
    <n v="2067.7510000000002"/>
    <x v="151"/>
    <s v="New Jersey, 2011"/>
  </r>
  <r>
    <s v="Bernalillo County"/>
    <s v="New Mexico"/>
    <n v="2011"/>
    <n v="655306"/>
    <n v="320890"/>
    <n v="334416"/>
    <n v="45216.114000000001"/>
    <n v="85845.08600000001"/>
    <n v="94364.063999999998"/>
    <n v="95019.37"/>
    <n v="84534.474000000002"/>
    <n v="93708.758000000002"/>
    <n v="76670.801999999996"/>
    <n v="42594.89"/>
    <n v="25556.934000000001"/>
    <n v="10484.896000000001"/>
    <x v="135"/>
    <s v="New Mexico, 2011"/>
  </r>
  <r>
    <s v="Catron County"/>
    <s v="New Mexico"/>
    <n v="2011"/>
    <n v="3687"/>
    <n v="2096"/>
    <n v="1591"/>
    <n v="70.052999999999997"/>
    <n v="250.71600000000001"/>
    <n v="235.96800000000002"/>
    <n v="191.72399999999999"/>
    <n v="335.517"/>
    <n v="626.79"/>
    <n v="892.25399999999991"/>
    <n v="722.65200000000004"/>
    <n v="335.517"/>
    <n v="29.495999999999999"/>
    <x v="135"/>
    <s v="New Mexico, 2011"/>
  </r>
  <r>
    <s v="Chaves County"/>
    <s v="New Mexico"/>
    <n v="2011"/>
    <n v="64949"/>
    <n v="32072"/>
    <n v="32877"/>
    <n v="5260.8689999999997"/>
    <n v="9742.35"/>
    <n v="9807.2989999999991"/>
    <n v="7663.982"/>
    <n v="7469.1350000000002"/>
    <n v="8443.3700000000008"/>
    <n v="7274.2880000000005"/>
    <n v="4676.3279999999995"/>
    <n v="3377.348"/>
    <n v="1104.133"/>
    <x v="135"/>
    <s v="New Mexico, 2011"/>
  </r>
  <r>
    <s v="Cibola County"/>
    <s v="New Mexico"/>
    <n v="2011"/>
    <n v="27316"/>
    <n v="13861"/>
    <n v="13455"/>
    <n v="1966.752"/>
    <n v="3988.136"/>
    <n v="3796.924"/>
    <n v="3387.1840000000002"/>
    <n v="3578.3959999999997"/>
    <n v="3960.8199999999997"/>
    <n v="3141.34"/>
    <n v="2021.384"/>
    <n v="1065.3240000000001"/>
    <n v="382.42399999999998"/>
    <x v="135"/>
    <s v="New Mexico, 2011"/>
  </r>
  <r>
    <s v="Curry County"/>
    <s v="New Mexico"/>
    <n v="2011"/>
    <n v="47453"/>
    <n v="23792"/>
    <n v="23661"/>
    <n v="4270.7700000000004"/>
    <n v="7023.0439999999999"/>
    <n v="7450.1210000000001"/>
    <n v="6785.7790000000005"/>
    <n v="5836.7190000000001"/>
    <n v="6026.5310000000009"/>
    <n v="4602.9410000000007"/>
    <n v="2989.5389999999998"/>
    <n v="1850.6670000000001"/>
    <n v="569.43600000000004"/>
    <x v="135"/>
    <s v="New Mexico, 2011"/>
  </r>
  <r>
    <s v="Oldham County"/>
    <s v="Texas"/>
    <n v="2011"/>
    <n v="2020"/>
    <n v="977"/>
    <n v="1043"/>
    <n v="84.84"/>
    <n v="270.68"/>
    <n v="185.84"/>
    <n v="177.76"/>
    <n v="195.94"/>
    <n v="329.26"/>
    <n v="349.46000000000004"/>
    <n v="189.88"/>
    <n v="137.35999999999999"/>
    <n v="96.96"/>
    <x v="106"/>
    <s v="Texas, 2011"/>
  </r>
  <r>
    <s v="Do?a Ana County"/>
    <s v="New Mexico"/>
    <n v="2011"/>
    <n v="205637"/>
    <n v="100932"/>
    <n v="104705"/>
    <n v="15628.412"/>
    <n v="29817.365000000002"/>
    <n v="36809.023000000001"/>
    <n v="26938.447"/>
    <n v="23442.618000000002"/>
    <n v="26115.898999999998"/>
    <n v="21591.885000000002"/>
    <n v="13983.316000000001"/>
    <n v="8225.48"/>
    <n v="2878.9180000000001"/>
    <x v="135"/>
    <s v="New Mexico, 2011"/>
  </r>
  <r>
    <s v="Eddy County"/>
    <s v="New Mexico"/>
    <n v="2011"/>
    <n v="53228"/>
    <n v="26445"/>
    <n v="26783"/>
    <n v="3832.4160000000002"/>
    <n v="7771.2880000000005"/>
    <n v="7079.3240000000005"/>
    <n v="6547.0439999999999"/>
    <n v="6227.6760000000004"/>
    <n v="7771.2880000000005"/>
    <n v="6547.0439999999999"/>
    <n v="3885.6440000000002"/>
    <n v="2821.0839999999998"/>
    <n v="798.42"/>
    <x v="135"/>
    <s v="New Mexico, 2011"/>
  </r>
  <r>
    <s v="Grant County"/>
    <s v="New Mexico"/>
    <n v="2011"/>
    <n v="29684"/>
    <n v="14718"/>
    <n v="14966"/>
    <n v="1781.04"/>
    <n v="3473.0280000000002"/>
    <n v="3621.4479999999999"/>
    <n v="2701.2440000000001"/>
    <n v="3057.4520000000002"/>
    <n v="4037.0239999999999"/>
    <n v="4808.808"/>
    <n v="3443.3440000000001"/>
    <n v="1988.828"/>
    <n v="801.46799999999996"/>
    <x v="135"/>
    <s v="New Mexico, 2011"/>
  </r>
  <r>
    <s v="Guadalupe County"/>
    <s v="New Mexico"/>
    <n v="2011"/>
    <n v="4684"/>
    <n v="2625"/>
    <n v="2059"/>
    <n v="229.51599999999999"/>
    <n v="627.65599999999995"/>
    <n v="599.55200000000002"/>
    <n v="674.49600000000009"/>
    <n v="618.28800000000001"/>
    <n v="627.65599999999995"/>
    <n v="515.24"/>
    <n v="501.18799999999999"/>
    <n v="215.464"/>
    <n v="84.311999999999998"/>
    <x v="135"/>
    <s v="New Mexico, 2011"/>
  </r>
  <r>
    <s v="Harding County"/>
    <s v="New Mexico"/>
    <n v="2011"/>
    <n v="673"/>
    <n v="358"/>
    <n v="315"/>
    <n v="30.285"/>
    <n v="45.763999999999996"/>
    <n v="88.835999999999999"/>
    <n v="38.361000000000004"/>
    <n v="55.858999999999995"/>
    <n v="115.083"/>
    <n v="167.577"/>
    <n v="65.281000000000006"/>
    <n v="45.091000000000001"/>
    <n v="22.209"/>
    <x v="135"/>
    <s v="New Mexico, 2011"/>
  </r>
  <r>
    <s v="Hidalgo County"/>
    <s v="New Mexico"/>
    <n v="2011"/>
    <n v="4953"/>
    <n v="2437"/>
    <n v="2516"/>
    <n v="396.24"/>
    <n v="737.99700000000007"/>
    <n v="633.98399999999992"/>
    <n v="678.56100000000004"/>
    <n v="653.79600000000005"/>
    <n v="609.21900000000005"/>
    <n v="574.548"/>
    <n v="440.81700000000001"/>
    <n v="163.44900000000001"/>
    <n v="69.341999999999999"/>
    <x v="135"/>
    <s v="New Mexico, 2011"/>
  </r>
  <r>
    <s v="Lea County"/>
    <s v="New Mexico"/>
    <n v="2011"/>
    <n v="63690"/>
    <n v="32456"/>
    <n v="31234"/>
    <n v="5732.1"/>
    <n v="9808.26"/>
    <n v="9680.880000000001"/>
    <n v="9107.6699999999983"/>
    <n v="7770.18"/>
    <n v="8407.08"/>
    <n v="6177.93"/>
    <n v="3821.4"/>
    <n v="2292.84"/>
    <n v="891.66"/>
    <x v="135"/>
    <s v="New Mexico, 2011"/>
  </r>
  <r>
    <s v="Lincoln County"/>
    <s v="New Mexico"/>
    <n v="2011"/>
    <n v="20476"/>
    <n v="10076"/>
    <n v="10400"/>
    <n v="982.84799999999996"/>
    <n v="2211.4079999999999"/>
    <n v="2006.6479999999999"/>
    <n v="1740.46"/>
    <n v="2088.5519999999997"/>
    <n v="3276.16"/>
    <n v="3767.5839999999998"/>
    <n v="2723.308"/>
    <n v="1371.8919999999998"/>
    <n v="327.61599999999999"/>
    <x v="135"/>
    <s v="New Mexico, 2011"/>
  </r>
  <r>
    <s v="Los Alamos County"/>
    <s v="New Mexico"/>
    <n v="2011"/>
    <n v="18040"/>
    <n v="9019"/>
    <n v="9021"/>
    <n v="956.12"/>
    <n v="2561.6800000000003"/>
    <n v="1767.92"/>
    <n v="1731.84"/>
    <n v="2399.3200000000002"/>
    <n v="3319.3599999999997"/>
    <n v="2760.12"/>
    <n v="1353"/>
    <n v="938.07999999999993"/>
    <n v="252.56"/>
    <x v="135"/>
    <s v="New Mexico, 2011"/>
  </r>
  <r>
    <s v="Yates County"/>
    <s v="New York"/>
    <n v="2011"/>
    <n v="25250"/>
    <n v="12509"/>
    <n v="12741"/>
    <n v="1893.75"/>
    <n v="3686.5"/>
    <n v="3535"/>
    <n v="2525"/>
    <n v="2676.5"/>
    <n v="2954.25"/>
    <n v="3131"/>
    <n v="2676.5"/>
    <n v="1691.75"/>
    <n v="505"/>
    <x v="142"/>
    <s v="New York, 2011"/>
  </r>
  <r>
    <s v="McKinley County"/>
    <s v="New Mexico"/>
    <n v="2011"/>
    <n v="71290"/>
    <n v="34368"/>
    <n v="36922"/>
    <n v="5917.07"/>
    <n v="12618.33"/>
    <n v="12689.619999999999"/>
    <n v="8412.2199999999993"/>
    <n v="8911.25"/>
    <n v="9125.1200000000008"/>
    <n v="6915.1299999999992"/>
    <n v="3849.66"/>
    <n v="2067.41"/>
    <n v="641.61"/>
    <x v="135"/>
    <s v="New Mexico, 2011"/>
  </r>
  <r>
    <s v="Mora County"/>
    <s v="New Mexico"/>
    <n v="2011"/>
    <n v="4878"/>
    <n v="2577"/>
    <n v="2301"/>
    <n v="278.04599999999999"/>
    <n v="356.09399999999999"/>
    <n v="560.97"/>
    <n v="492.678"/>
    <n v="639.01800000000003"/>
    <n v="907.30799999999999"/>
    <n v="658.53"/>
    <n v="463.40999999999997"/>
    <n v="380.48400000000004"/>
    <n v="136.584"/>
    <x v="135"/>
    <s v="New Mexico, 2011"/>
  </r>
  <r>
    <s v="Otero County"/>
    <s v="New Mexico"/>
    <n v="2011"/>
    <n v="63494"/>
    <n v="32046"/>
    <n v="31448"/>
    <n v="4698.5559999999996"/>
    <n v="8381.2079999999987"/>
    <n v="9587.594000000001"/>
    <n v="8127.232"/>
    <n v="7174.8220000000001"/>
    <n v="8635.1840000000011"/>
    <n v="7428.7980000000007"/>
    <n v="5587.4719999999998"/>
    <n v="2984.2179999999998"/>
    <n v="825.42200000000003"/>
    <x v="135"/>
    <s v="New Mexico, 2011"/>
  </r>
  <r>
    <s v="Quay County"/>
    <s v="New Mexico"/>
    <n v="2011"/>
    <n v="9000"/>
    <n v="4307"/>
    <n v="4693"/>
    <n v="486"/>
    <n v="1089"/>
    <n v="1053"/>
    <n v="729"/>
    <n v="1116"/>
    <n v="1233"/>
    <n v="1413"/>
    <n v="1080"/>
    <n v="567"/>
    <n v="234"/>
    <x v="135"/>
    <s v="New Mexico, 2011"/>
  </r>
  <r>
    <s v="Rio Arriba County"/>
    <s v="New Mexico"/>
    <n v="2011"/>
    <n v="40216"/>
    <n v="19814"/>
    <n v="20402"/>
    <n v="2815.12"/>
    <n v="5509.5920000000006"/>
    <n v="5268.2960000000003"/>
    <n v="4785.7039999999997"/>
    <n v="5067.2160000000003"/>
    <n v="6032.4"/>
    <n v="5268.2960000000003"/>
    <n v="3257.4960000000001"/>
    <n v="1528.2080000000001"/>
    <n v="723.88800000000003"/>
    <x v="135"/>
    <s v="New Mexico, 2011"/>
  </r>
  <r>
    <s v="Sandoval County"/>
    <s v="New Mexico"/>
    <n v="2011"/>
    <n v="128280"/>
    <n v="62740"/>
    <n v="65540"/>
    <n v="8979.6"/>
    <n v="19370.28"/>
    <n v="16163.279999999999"/>
    <n v="15137.04"/>
    <n v="17574.36"/>
    <n v="19370.28"/>
    <n v="16163.28"/>
    <n v="9107.8799999999992"/>
    <n v="4618.08"/>
    <n v="1795.92"/>
    <x v="135"/>
    <s v="New Mexico, 2011"/>
  </r>
  <r>
    <s v="San Juan County"/>
    <s v="New Mexico"/>
    <n v="2011"/>
    <n v="128160"/>
    <n v="63672"/>
    <n v="64488"/>
    <n v="10765.44"/>
    <n v="20377.440000000002"/>
    <n v="19095.84"/>
    <n v="17686.080000000002"/>
    <n v="15122.880000000001"/>
    <n v="17814.240000000002"/>
    <n v="13584.96"/>
    <n v="7817.76"/>
    <n v="4357.4400000000005"/>
    <n v="1537.92"/>
    <x v="135"/>
    <s v="New Mexico, 2011"/>
  </r>
  <r>
    <s v="San Miguel County"/>
    <s v="New Mexico"/>
    <n v="2011"/>
    <n v="29300"/>
    <n v="14462"/>
    <n v="14838"/>
    <n v="1611.5"/>
    <n v="3750.3999999999996"/>
    <n v="4365.7"/>
    <n v="3076.5"/>
    <n v="3457.4"/>
    <n v="4541.5"/>
    <n v="4160.6000000000004"/>
    <n v="2578.4"/>
    <n v="1172"/>
    <n v="556.70000000000005"/>
    <x v="135"/>
    <s v="New Mexico, 2011"/>
  </r>
  <r>
    <s v="Santa Fe County"/>
    <s v="New Mexico"/>
    <n v="2011"/>
    <n v="143053"/>
    <n v="69582"/>
    <n v="73471"/>
    <n v="8154.0209999999997"/>
    <n v="16737.201000000001"/>
    <n v="16594.148000000001"/>
    <n v="16164.989000000001"/>
    <n v="18453.837"/>
    <n v="22459.321"/>
    <n v="23603.745000000003"/>
    <n v="12731.717000000001"/>
    <n v="6008.2259999999997"/>
    <n v="2288.848"/>
    <x v="135"/>
    <s v="New Mexico, 2011"/>
  </r>
  <r>
    <s v="Sierra County"/>
    <s v="New Mexico"/>
    <n v="2011"/>
    <n v="11925"/>
    <n v="5868"/>
    <n v="6057"/>
    <n v="417.375"/>
    <n v="1562.175"/>
    <n v="1168.6500000000001"/>
    <n v="858.6"/>
    <n v="500.85"/>
    <n v="1645.65"/>
    <n v="2170.3500000000004"/>
    <n v="1884.15"/>
    <n v="1144.8"/>
    <n v="572.4"/>
    <x v="135"/>
    <s v="New Mexico, 2011"/>
  </r>
  <r>
    <s v="Socorro County"/>
    <s v="New Mexico"/>
    <n v="2011"/>
    <n v="17926"/>
    <n v="8949"/>
    <n v="8977"/>
    <n v="1344.45"/>
    <n v="2330.38"/>
    <n v="3101.1979999999999"/>
    <n v="2007.712"/>
    <n v="1882.23"/>
    <n v="2509.6400000000003"/>
    <n v="2312.4539999999997"/>
    <n v="1469.932"/>
    <n v="681.18799999999999"/>
    <n v="322.66800000000001"/>
    <x v="135"/>
    <s v="New Mexico, 2011"/>
  </r>
  <r>
    <s v="Taos County"/>
    <s v="New Mexico"/>
    <n v="2011"/>
    <n v="32720"/>
    <n v="16074"/>
    <n v="16646"/>
    <n v="1799.6"/>
    <n v="3762.8"/>
    <n v="3501.04"/>
    <n v="3206.56"/>
    <n v="4057.2799999999997"/>
    <n v="5235.2000000000007"/>
    <n v="5726"/>
    <n v="3370.16"/>
    <n v="1505.12"/>
    <n v="588.96"/>
    <x v="135"/>
    <s v="New Mexico, 2011"/>
  </r>
  <r>
    <s v="Torrance County"/>
    <s v="New Mexico"/>
    <n v="2011"/>
    <n v="16391"/>
    <n v="8476"/>
    <n v="7915"/>
    <n v="885.11400000000003"/>
    <n v="2294.7399999999998"/>
    <n v="2180.0029999999997"/>
    <n v="1491.5810000000001"/>
    <n v="2081.6570000000002"/>
    <n v="2688.1239999999998"/>
    <n v="2442.259"/>
    <n v="1491.5810000000001"/>
    <n v="590.07600000000002"/>
    <n v="229.47399999999999"/>
    <x v="135"/>
    <s v="New Mexico, 2011"/>
  </r>
  <r>
    <s v="Valencia County"/>
    <s v="New Mexico"/>
    <n v="2011"/>
    <n v="75640"/>
    <n v="38123"/>
    <n v="37517"/>
    <n v="5294.8"/>
    <n v="11119.08"/>
    <n v="10665.24"/>
    <n v="8849.8799999999992"/>
    <n v="9681.92"/>
    <n v="11270.36"/>
    <n v="9455"/>
    <n v="5597.3600000000006"/>
    <n v="2874.3199999999997"/>
    <n v="832.04"/>
    <x v="135"/>
    <s v="New Mexico, 2011"/>
  </r>
  <r>
    <s v="Albany County"/>
    <s v="New York"/>
    <n v="2011"/>
    <n v="303957"/>
    <n v="146825"/>
    <n v="157132"/>
    <n v="15197.85"/>
    <n v="34043.183999999994"/>
    <n v="53192.474999999999"/>
    <n v="38298.582000000002"/>
    <n v="38298.582000000002"/>
    <n v="44985.635999999999"/>
    <n v="37690.667999999998"/>
    <n v="20365.118999999999"/>
    <n v="14893.893"/>
    <n v="6991.0110000000004"/>
    <x v="142"/>
    <s v="New York, 2011"/>
  </r>
  <r>
    <s v="Bronx County"/>
    <s v="New York"/>
    <n v="2011"/>
    <n v="1374593"/>
    <n v="644641"/>
    <n v="729952"/>
    <n v="104469.068"/>
    <n v="199315.98499999999"/>
    <n v="224058.65899999999"/>
    <n v="202065.17099999997"/>
    <n v="189693.834"/>
    <n v="181446.27600000001"/>
    <n v="130586.33499999999"/>
    <n v="78351.801000000007"/>
    <n v="45361.569000000003"/>
    <n v="19244.302"/>
    <x v="142"/>
    <s v="New York, 2011"/>
  </r>
  <r>
    <s v="Broome County"/>
    <s v="New York"/>
    <n v="2011"/>
    <n v="200448"/>
    <n v="97979"/>
    <n v="102469"/>
    <n v="10423.296"/>
    <n v="22851.072"/>
    <n v="33474.815999999999"/>
    <n v="22851.072"/>
    <n v="22851.072"/>
    <n v="30668.544000000002"/>
    <n v="24655.103999999999"/>
    <n v="15634.944"/>
    <n v="11625.984"/>
    <n v="5412.0959999999995"/>
    <x v="142"/>
    <s v="New York, 2011"/>
  </r>
  <r>
    <s v="Cattaraugus County"/>
    <s v="New York"/>
    <n v="2011"/>
    <n v="80478"/>
    <n v="39858"/>
    <n v="40620"/>
    <n v="4909.1580000000004"/>
    <n v="10623.096"/>
    <n v="11266.92"/>
    <n v="8369.7119999999995"/>
    <n v="9818.3159999999989"/>
    <n v="12554.567999999999"/>
    <n v="10784.052"/>
    <n v="6357.7620000000006"/>
    <n v="4184.8559999999998"/>
    <n v="1690.038"/>
    <x v="142"/>
    <s v="New York, 2011"/>
  </r>
  <r>
    <s v="Cayuga County"/>
    <s v="New York"/>
    <n v="2011"/>
    <n v="80204"/>
    <n v="40982"/>
    <n v="39222"/>
    <n v="4170.6080000000002"/>
    <n v="9865.0920000000006"/>
    <n v="10506.724"/>
    <n v="9223.4599999999991"/>
    <n v="10987.948"/>
    <n v="13073.252"/>
    <n v="10266.112000000001"/>
    <n v="6175.7080000000005"/>
    <n v="4331.0159999999996"/>
    <n v="1764.4880000000001"/>
    <x v="142"/>
    <s v="New York, 2011"/>
  </r>
  <r>
    <s v="Chautauqua County"/>
    <s v="New York"/>
    <n v="2011"/>
    <n v="135018"/>
    <n v="66428"/>
    <n v="68590"/>
    <n v="7425.99"/>
    <n v="16607.214"/>
    <n v="21062.808000000001"/>
    <n v="13906.853999999999"/>
    <n v="16067.142"/>
    <n v="20387.718000000001"/>
    <n v="17687.358"/>
    <n v="10936.458000000001"/>
    <n v="7831.0439999999999"/>
    <n v="3510.4679999999998"/>
    <x v="142"/>
    <s v="New York, 2011"/>
  </r>
  <r>
    <s v="Chemung County"/>
    <s v="New York"/>
    <n v="2011"/>
    <n v="88731"/>
    <n v="44171"/>
    <n v="44560"/>
    <n v="5412.5910000000003"/>
    <n v="10913.913"/>
    <n v="11801.223"/>
    <n v="10204.065000000001"/>
    <n v="11357.567999999999"/>
    <n v="13842.036"/>
    <n v="11446.298999999999"/>
    <n v="6654.8250000000007"/>
    <n v="4880.2049999999999"/>
    <n v="2218.2750000000001"/>
    <x v="142"/>
    <s v="New York, 2011"/>
  </r>
  <r>
    <s v="Chenango County"/>
    <s v="New York"/>
    <n v="2011"/>
    <n v="50788"/>
    <n v="25212"/>
    <n v="25576"/>
    <n v="2793.34"/>
    <n v="6653.2279999999992"/>
    <n v="6246.924"/>
    <n v="5129.5879999999997"/>
    <n v="6399.2880000000005"/>
    <n v="8329.232"/>
    <n v="7008.7439999999997"/>
    <n v="4469.3440000000001"/>
    <n v="2640.9760000000001"/>
    <n v="1218.912"/>
    <x v="142"/>
    <s v="New York, 2011"/>
  </r>
  <r>
    <s v="Columbia County"/>
    <s v="New York"/>
    <n v="2011"/>
    <n v="63055"/>
    <n v="31882"/>
    <n v="31173"/>
    <n v="3026.64"/>
    <n v="7188.27"/>
    <n v="7629.6550000000007"/>
    <n v="5864.1149999999998"/>
    <n v="8007.9850000000006"/>
    <n v="10593.24"/>
    <n v="9647.4150000000009"/>
    <n v="5927.17"/>
    <n v="3531.08"/>
    <n v="1639.43"/>
    <x v="142"/>
    <s v="New York, 2011"/>
  </r>
  <r>
    <s v="Cortland County"/>
    <s v="New York"/>
    <n v="2011"/>
    <n v="49441"/>
    <n v="24162"/>
    <n v="25279"/>
    <n v="2669.8139999999999"/>
    <n v="5784.5969999999998"/>
    <n v="10728.697"/>
    <n v="5042.982"/>
    <n v="5932.92"/>
    <n v="6971.1810000000005"/>
    <n v="5784.5969999999998"/>
    <n v="3411.4290000000001"/>
    <n v="2027.0810000000001"/>
    <n v="988.82"/>
    <x v="142"/>
    <s v="New York, 2011"/>
  </r>
  <r>
    <s v="Delaware County"/>
    <s v="New York"/>
    <n v="2011"/>
    <n v="48079"/>
    <n v="24180"/>
    <n v="23899"/>
    <n v="2403.9499999999998"/>
    <n v="5144.4529999999995"/>
    <n v="6731.0599999999995"/>
    <n v="4327.1099999999997"/>
    <n v="5384.848"/>
    <n v="7548.4030000000002"/>
    <n v="7259.9290000000001"/>
    <n v="5000.2160000000003"/>
    <n v="3125.1350000000002"/>
    <n v="1105.817"/>
    <x v="142"/>
    <s v="New York, 2011"/>
  </r>
  <r>
    <s v="Dutchess County"/>
    <s v="New York"/>
    <n v="2011"/>
    <n v="296842"/>
    <n v="147867"/>
    <n v="148975"/>
    <n v="15435.784"/>
    <n v="37995.775999999998"/>
    <n v="45416.826000000001"/>
    <n v="31465.252"/>
    <n v="41557.880000000005"/>
    <n v="49572.614000000001"/>
    <n v="36214.724000000002"/>
    <n v="20778.940000000002"/>
    <n v="13654.732"/>
    <n v="5046.3140000000003"/>
    <x v="142"/>
    <s v="New York, 2011"/>
  </r>
  <r>
    <s v="Erie County"/>
    <s v="New York"/>
    <n v="2011"/>
    <n v="919714"/>
    <n v="443093"/>
    <n v="476621"/>
    <n v="48744.841999999997"/>
    <n v="113124.822"/>
    <n v="133358.53"/>
    <n v="107606.538"/>
    <n v="116803.678"/>
    <n v="141635.95600000001"/>
    <n v="114044.53599999999"/>
    <n v="69898.263999999996"/>
    <n v="54263.125999999997"/>
    <n v="21153.421999999999"/>
    <x v="142"/>
    <s v="New York, 2011"/>
  </r>
  <r>
    <s v="Essex County"/>
    <s v="New York"/>
    <n v="2011"/>
    <n v="39357"/>
    <n v="20504"/>
    <n v="18853"/>
    <n v="1810.422"/>
    <n v="4171.8419999999996"/>
    <n v="4644.1260000000002"/>
    <n v="4447.3410000000003"/>
    <n v="5195.1239999999998"/>
    <n v="6375.8339999999998"/>
    <n v="5667.4079999999994"/>
    <n v="3660.201"/>
    <n v="2479.491"/>
    <n v="905.21100000000001"/>
    <x v="142"/>
    <s v="New York, 2011"/>
  </r>
  <r>
    <s v="Franklin County"/>
    <s v="New York"/>
    <n v="2011"/>
    <n v="51711"/>
    <n v="28509"/>
    <n v="23202"/>
    <n v="2688.9720000000002"/>
    <n v="5895.0540000000001"/>
    <n v="7239.54"/>
    <n v="6929.2739999999994"/>
    <n v="7394.6730000000007"/>
    <n v="8480.6039999999994"/>
    <n v="6153.6090000000004"/>
    <n v="3774.9030000000002"/>
    <n v="2275.2840000000001"/>
    <n v="827.37599999999998"/>
    <x v="142"/>
    <s v="New York, 2011"/>
  </r>
  <r>
    <s v="Fulton County"/>
    <s v="New York"/>
    <n v="2011"/>
    <n v="55456"/>
    <n v="27608"/>
    <n v="27848"/>
    <n v="2939.1680000000001"/>
    <n v="6987.4560000000001"/>
    <n v="6876.5439999999999"/>
    <n v="6155.616"/>
    <n v="7486.56"/>
    <n v="8817.5040000000008"/>
    <n v="7320.192"/>
    <n v="4436.4799999999996"/>
    <n v="2994.6239999999998"/>
    <n v="1386.4"/>
    <x v="142"/>
    <s v="New York, 2011"/>
  </r>
  <r>
    <s v="Genesee County"/>
    <s v="New York"/>
    <n v="2011"/>
    <n v="59966"/>
    <n v="29743"/>
    <n v="30223"/>
    <n v="3358.096"/>
    <n v="7435.7839999999997"/>
    <n v="8035.4440000000004"/>
    <n v="6416.3620000000001"/>
    <n v="8095.41"/>
    <n v="9894.39"/>
    <n v="7435.7839999999997"/>
    <n v="4677.348"/>
    <n v="2938.3339999999998"/>
    <n v="1679.048"/>
    <x v="142"/>
    <s v="New York, 2011"/>
  </r>
  <r>
    <s v="Greene County"/>
    <s v="New York"/>
    <n v="2011"/>
    <n v="49298"/>
    <n v="25744"/>
    <n v="23554"/>
    <n v="2267.7080000000001"/>
    <n v="5373.482"/>
    <n v="6704.5280000000002"/>
    <n v="4880.5020000000004"/>
    <n v="6458.0380000000005"/>
    <n v="8134.17"/>
    <n v="7000.3160000000007"/>
    <n v="4732.6080000000002"/>
    <n v="2711.3900000000003"/>
    <n v="1035.258"/>
    <x v="142"/>
    <s v="New York, 2011"/>
  </r>
  <r>
    <s v="Hamilton County"/>
    <s v="New York"/>
    <n v="2011"/>
    <n v="4870"/>
    <n v="2460"/>
    <n v="2410"/>
    <n v="180.19"/>
    <n v="477.26"/>
    <n v="399.34000000000003"/>
    <n v="345.77"/>
    <n v="555.18000000000006"/>
    <n v="847.38"/>
    <n v="944.78"/>
    <n v="637.97"/>
    <n v="360.38"/>
    <n v="112.01"/>
    <x v="142"/>
    <s v="New York, 2011"/>
  </r>
  <r>
    <s v="Herkimer County"/>
    <s v="New York"/>
    <n v="2011"/>
    <n v="64354"/>
    <n v="31416"/>
    <n v="32938"/>
    <n v="3539.47"/>
    <n v="8108.6040000000003"/>
    <n v="8430.3739999999998"/>
    <n v="6821.5239999999994"/>
    <n v="8044.25"/>
    <n v="9974.869999999999"/>
    <n v="8687.7900000000009"/>
    <n v="5277.0280000000002"/>
    <n v="3668.1779999999999"/>
    <n v="1737.558"/>
    <x v="142"/>
    <s v="New York, 2011"/>
  </r>
  <r>
    <s v="Jefferson County"/>
    <s v="New York"/>
    <n v="2011"/>
    <n v="115941"/>
    <n v="59628"/>
    <n v="56313"/>
    <n v="9159.3389999999999"/>
    <n v="15304.212"/>
    <n v="19709.97"/>
    <n v="17391.150000000001"/>
    <n v="15188.271000000001"/>
    <n v="15072.33"/>
    <n v="11594.1"/>
    <n v="6840.5190000000002"/>
    <n v="4405.7579999999998"/>
    <n v="1855.056"/>
    <x v="142"/>
    <s v="New York, 2011"/>
  </r>
  <r>
    <s v="Kings County"/>
    <s v="New York"/>
    <n v="2011"/>
    <n v="2486119"/>
    <n v="1171941"/>
    <n v="1314178"/>
    <n v="176514.44899999999"/>
    <n v="315737.11300000001"/>
    <n v="360487.255"/>
    <n v="417667.99199999997"/>
    <n v="343084.42200000002"/>
    <n v="323195.46999999997"/>
    <n v="261042.495"/>
    <n v="151653.25900000002"/>
    <n v="94472.521999999997"/>
    <n v="39777.904000000002"/>
    <x v="142"/>
    <s v="New York, 2011"/>
  </r>
  <r>
    <s v="Livingston County"/>
    <s v="New York"/>
    <n v="2011"/>
    <n v="65387"/>
    <n v="32663"/>
    <n v="32724"/>
    <n v="3073.1889999999999"/>
    <n v="7650.2790000000005"/>
    <n v="12358.143"/>
    <n v="6277.152"/>
    <n v="8500.31"/>
    <n v="10527.307000000001"/>
    <n v="8173.375"/>
    <n v="4642.4769999999999"/>
    <n v="2746.2539999999999"/>
    <n v="1569.288"/>
    <x v="142"/>
    <s v="New York, 2011"/>
  </r>
  <r>
    <s v="Madison County"/>
    <s v="New York"/>
    <n v="2011"/>
    <n v="73156"/>
    <n v="36015"/>
    <n v="37141"/>
    <n v="3950.424"/>
    <n v="9071.344000000001"/>
    <n v="13021.768"/>
    <n v="7315.6"/>
    <n v="9144.5"/>
    <n v="11704.96"/>
    <n v="8998.1880000000001"/>
    <n v="5559.8559999999998"/>
    <n v="3292.02"/>
    <n v="1243.652"/>
    <x v="142"/>
    <s v="New York, 2011"/>
  </r>
  <r>
    <s v="Monroe County"/>
    <s v="New York"/>
    <n v="2011"/>
    <n v="742783"/>
    <n v="358325"/>
    <n v="384458"/>
    <n v="43081.413999999997"/>
    <n v="95076.224000000002"/>
    <n v="115874.148"/>
    <n v="89133.959999999992"/>
    <n v="95076.224000000002"/>
    <n v="112160.23300000001"/>
    <n v="89876.743000000002"/>
    <n v="51252.027000000002"/>
    <n v="34910.800999999999"/>
    <n v="17084.008999999998"/>
    <x v="142"/>
    <s v="New York, 2011"/>
  </r>
  <r>
    <s v="Montgomery County"/>
    <s v="New York"/>
    <n v="2011"/>
    <n v="49985"/>
    <n v="24353"/>
    <n v="25632"/>
    <n v="2849.145"/>
    <n v="6697.99"/>
    <n v="6298.11"/>
    <n v="5548.335"/>
    <n v="6448.0650000000005"/>
    <n v="7347.7950000000001"/>
    <n v="6448.0649999999996"/>
    <n v="3648.9049999999997"/>
    <n v="2899.13"/>
    <n v="1699.49"/>
    <x v="142"/>
    <s v="New York, 2011"/>
  </r>
  <r>
    <s v="Nassau County"/>
    <s v="New York"/>
    <n v="2011"/>
    <n v="1332947"/>
    <n v="644672"/>
    <n v="688275"/>
    <n v="73312.085000000006"/>
    <n v="177281.951"/>
    <n v="173283.11"/>
    <n v="141292.38200000001"/>
    <n v="181280.79200000002"/>
    <n v="214604.467"/>
    <n v="167951.32199999999"/>
    <n v="97305.130999999994"/>
    <n v="74645.032000000007"/>
    <n v="31990.727999999999"/>
    <x v="142"/>
    <s v="New York, 2011"/>
  </r>
  <r>
    <s v="New York County"/>
    <s v="New York"/>
    <n v="2011"/>
    <n v="1588257"/>
    <n v="746858"/>
    <n v="841399"/>
    <n v="79412.850000000006"/>
    <n v="120707.53200000001"/>
    <n v="214414.69500000001"/>
    <n v="341475.255"/>
    <n v="239826.807"/>
    <n v="203296.89600000001"/>
    <n v="176296.527"/>
    <n v="112766.247"/>
    <n v="68295.051000000007"/>
    <n v="30176.883000000002"/>
    <x v="142"/>
    <s v="New York, 2011"/>
  </r>
  <r>
    <s v="Niagara County"/>
    <s v="New York"/>
    <n v="2011"/>
    <n v="216036"/>
    <n v="104721"/>
    <n v="111315"/>
    <n v="11449.907999999999"/>
    <n v="26572.428"/>
    <n v="29164.86"/>
    <n v="23547.923999999999"/>
    <n v="27868.644"/>
    <n v="35213.868000000002"/>
    <n v="28300.716"/>
    <n v="16634.772000000001"/>
    <n v="12314.052"/>
    <n v="5184.8639999999996"/>
    <x v="142"/>
    <s v="New York, 2011"/>
  </r>
  <r>
    <s v="Oneida County"/>
    <s v="New York"/>
    <n v="2011"/>
    <n v="234549"/>
    <n v="116990"/>
    <n v="117559"/>
    <n v="13134.744000000001"/>
    <n v="28614.978000000003"/>
    <n v="33305.957999999999"/>
    <n v="26269.487999999998"/>
    <n v="30022.272000000001"/>
    <n v="35651.448000000004"/>
    <n v="29318.625"/>
    <n v="18060.273000000001"/>
    <n v="13134.744000000001"/>
    <n v="6567.3720000000003"/>
    <x v="142"/>
    <s v="New York, 2011"/>
  </r>
  <r>
    <s v="Onondaga County"/>
    <s v="New York"/>
    <n v="2011"/>
    <n v="464921"/>
    <n v="223841"/>
    <n v="241080"/>
    <n v="27430.339"/>
    <n v="59974.809000000001"/>
    <n v="71597.834000000003"/>
    <n v="55325.599000000002"/>
    <n v="59509.888000000006"/>
    <n v="71132.913"/>
    <n v="55325.599000000002"/>
    <n v="31614.628000000001"/>
    <n v="22316.207999999999"/>
    <n v="11158.103999999999"/>
    <x v="142"/>
    <s v="New York, 2011"/>
  </r>
  <r>
    <s v="Ontario County"/>
    <s v="New York"/>
    <n v="2011"/>
    <n v="107070"/>
    <n v="52348"/>
    <n v="54722"/>
    <n v="5781.78"/>
    <n v="13919.099999999999"/>
    <n v="14454.45"/>
    <n v="10278.720000000001"/>
    <n v="14240.31"/>
    <n v="17559.48"/>
    <n v="14775.66"/>
    <n v="8565.5999999999985"/>
    <n v="5460.57"/>
    <n v="2141.4"/>
    <x v="142"/>
    <s v="New York, 2011"/>
  </r>
  <r>
    <s v="Orange County"/>
    <s v="New York"/>
    <n v="2011"/>
    <n v="371833"/>
    <n v="185910"/>
    <n v="185923"/>
    <n v="26400.143"/>
    <n v="56890.449000000001"/>
    <n v="54659.451000000001"/>
    <n v="41273.463000000003"/>
    <n v="53915.785000000003"/>
    <n v="56890.449000000001"/>
    <n v="40901.630000000005"/>
    <n v="21938.147000000001"/>
    <n v="13014.155000000001"/>
    <n v="5577.4949999999999"/>
    <x v="142"/>
    <s v="New York, 2011"/>
  </r>
  <r>
    <s v="Orleans County"/>
    <s v="New York"/>
    <n v="2011"/>
    <n v="43011"/>
    <n v="21346"/>
    <n v="21665"/>
    <n v="2279.5830000000001"/>
    <n v="5462.3969999999999"/>
    <n v="6064.5509999999995"/>
    <n v="4774.2209999999995"/>
    <n v="5849.4960000000001"/>
    <n v="7053.8040000000001"/>
    <n v="5462.3969999999999"/>
    <n v="3225.8249999999998"/>
    <n v="1849.473"/>
    <n v="946.24199999999996"/>
    <x v="142"/>
    <s v="New York, 2011"/>
  </r>
  <r>
    <s v="Oswego County"/>
    <s v="New York"/>
    <n v="2011"/>
    <n v="122206"/>
    <n v="60859"/>
    <n v="61347"/>
    <n v="7087.9480000000003"/>
    <n v="15764.574000000001"/>
    <n v="21019.432000000001"/>
    <n v="12953.835999999999"/>
    <n v="16131.192000000001"/>
    <n v="19308.548000000003"/>
    <n v="14786.925999999999"/>
    <n v="8310.0079999999998"/>
    <n v="5010.4459999999999"/>
    <n v="1833.09"/>
    <x v="142"/>
    <s v="New York, 2011"/>
  </r>
  <r>
    <s v="Otsego County"/>
    <s v="New York"/>
    <n v="2011"/>
    <n v="62380"/>
    <n v="30129"/>
    <n v="32251"/>
    <n v="2744.72"/>
    <n v="6487.52"/>
    <n v="13037.42"/>
    <n v="5427.0599999999995"/>
    <n v="6986.5599999999995"/>
    <n v="9107.48"/>
    <n v="8421.2999999999993"/>
    <n v="5239.92"/>
    <n v="3368.52"/>
    <n v="1559.5"/>
    <x v="142"/>
    <s v="New York, 2011"/>
  </r>
  <r>
    <s v="Putnam County"/>
    <s v="New York"/>
    <n v="2011"/>
    <n v="99662"/>
    <n v="49705"/>
    <n v="49957"/>
    <n v="5082.7619999999997"/>
    <n v="14152.004000000001"/>
    <n v="11959.44"/>
    <n v="9567.5519999999997"/>
    <n v="15347.948"/>
    <n v="18337.807999999997"/>
    <n v="13055.722000000002"/>
    <n v="6876.6779999999999"/>
    <n v="3687.4940000000001"/>
    <n v="1494.93"/>
    <x v="142"/>
    <s v="New York, 2011"/>
  </r>
  <r>
    <s v="Queens County"/>
    <s v="New York"/>
    <n v="2011"/>
    <n v="2213977"/>
    <n v="1071353"/>
    <n v="1142624"/>
    <n v="132838.62"/>
    <n v="243537.47"/>
    <n v="294458.94099999999"/>
    <n v="360878.25099999999"/>
    <n v="329882.57299999997"/>
    <n v="318812.68800000002"/>
    <n v="247965.424"/>
    <n v="148336.459"/>
    <n v="92987.034"/>
    <n v="39851.586000000003"/>
    <x v="142"/>
    <s v="New York, 2011"/>
  </r>
  <r>
    <s v="Rensselaer County"/>
    <s v="New York"/>
    <n v="2011"/>
    <n v="159053"/>
    <n v="78318"/>
    <n v="80735"/>
    <n v="8906.9680000000008"/>
    <n v="18927.307000000001"/>
    <n v="24494.162"/>
    <n v="19404.466"/>
    <n v="20994.995999999999"/>
    <n v="24812.268"/>
    <n v="20199.731"/>
    <n v="10974.656999999999"/>
    <n v="6998.3320000000003"/>
    <n v="3658.2190000000001"/>
    <x v="142"/>
    <s v="New York, 2011"/>
  </r>
  <r>
    <s v="Richmond County"/>
    <s v="New York"/>
    <n v="2011"/>
    <n v="466034"/>
    <n v="226036"/>
    <n v="239998"/>
    <n v="28428.074000000001"/>
    <n v="60584.42"/>
    <n v="63380.623999999996"/>
    <n v="60118.385999999999"/>
    <n v="66642.862000000008"/>
    <n v="71303.202000000005"/>
    <n v="57322.182000000001"/>
    <n v="32156.346000000001"/>
    <n v="19107.394"/>
    <n v="7456.5439999999999"/>
    <x v="142"/>
    <s v="New York, 2011"/>
  </r>
  <r>
    <s v="Rockland County"/>
    <s v="New York"/>
    <n v="2011"/>
    <n v="308682"/>
    <n v="151316"/>
    <n v="157366"/>
    <n v="23459.831999999999"/>
    <n v="48154.392"/>
    <n v="42289.433999999994"/>
    <n v="33955.020000000004"/>
    <n v="39511.296000000002"/>
    <n v="44141.525999999998"/>
    <n v="36115.793999999994"/>
    <n v="21607.739999999998"/>
    <n v="13582.008"/>
    <n v="5864.9579999999996"/>
    <x v="142"/>
    <s v="New York, 2011"/>
  </r>
  <r>
    <s v="St. Lawrence County"/>
    <s v="New York"/>
    <n v="2011"/>
    <n v="111809"/>
    <n v="56703"/>
    <n v="55106"/>
    <n v="6484.9219999999996"/>
    <n v="12969.844000000001"/>
    <n v="21690.946"/>
    <n v="12075.371999999999"/>
    <n v="13528.888999999999"/>
    <n v="15988.687"/>
    <n v="13640.698"/>
    <n v="8050.2480000000005"/>
    <n v="5366.8320000000003"/>
    <n v="1900.7529999999999"/>
    <x v="142"/>
    <s v="New York, 2011"/>
  </r>
  <r>
    <s v="Saratoga County"/>
    <s v="New York"/>
    <n v="2011"/>
    <n v="218520"/>
    <n v="107481"/>
    <n v="111039"/>
    <n v="12018.6"/>
    <n v="28844.639999999999"/>
    <n v="26440.92"/>
    <n v="24474.239999999998"/>
    <n v="32778"/>
    <n v="35618.76"/>
    <n v="28626.120000000003"/>
    <n v="16170.48"/>
    <n v="8959.32"/>
    <n v="4151.88"/>
    <x v="142"/>
    <s v="New York, 2011"/>
  </r>
  <r>
    <s v="Schenectady County"/>
    <s v="New York"/>
    <n v="2011"/>
    <n v="153935"/>
    <n v="74630"/>
    <n v="79305"/>
    <n v="8928.23"/>
    <n v="19857.614999999998"/>
    <n v="20781.224999999999"/>
    <n v="18164.330000000002"/>
    <n v="20473.355"/>
    <n v="23705.989999999998"/>
    <n v="18626.135000000002"/>
    <n v="10621.514999999999"/>
    <n v="8312.49"/>
    <n v="4156.2449999999999"/>
    <x v="142"/>
    <s v="New York, 2011"/>
  </r>
  <r>
    <s v="Schoharie County"/>
    <s v="New York"/>
    <n v="2011"/>
    <n v="32766"/>
    <n v="16508"/>
    <n v="16258"/>
    <n v="1507.2360000000001"/>
    <n v="3735.3240000000001"/>
    <n v="5275.326"/>
    <n v="3243.8339999999998"/>
    <n v="4062.9840000000004"/>
    <n v="5078.7299999999996"/>
    <n v="4685.5380000000005"/>
    <n v="2817.8760000000002"/>
    <n v="1736.598"/>
    <n v="622.55399999999997"/>
    <x v="142"/>
    <s v="New York, 2011"/>
  </r>
  <r>
    <s v="Schuyler County"/>
    <s v="New York"/>
    <n v="2011"/>
    <n v="18490"/>
    <n v="9214"/>
    <n v="9276"/>
    <n v="850.54"/>
    <n v="2237.29"/>
    <n v="2348.23"/>
    <n v="1775.04"/>
    <n v="2403.6999999999998"/>
    <n v="3087.83"/>
    <n v="2718.0299999999997"/>
    <n v="1664.1"/>
    <n v="979.97"/>
    <n v="406.78"/>
    <x v="142"/>
    <s v="New York, 2011"/>
  </r>
  <r>
    <s v="Seneca County"/>
    <s v="New York"/>
    <n v="2011"/>
    <n v="35306"/>
    <n v="18324"/>
    <n v="16982"/>
    <n v="1977.136"/>
    <n v="4130.8019999999997"/>
    <n v="4695.6980000000003"/>
    <n v="4272.0259999999998"/>
    <n v="4519.1679999999997"/>
    <n v="5437.1239999999998"/>
    <n v="4801.616"/>
    <n v="2789.174"/>
    <n v="1906.5239999999999"/>
    <n v="776.73199999999997"/>
    <x v="142"/>
    <s v="New York, 2011"/>
  </r>
  <r>
    <s v="Steuben County"/>
    <s v="New York"/>
    <n v="2011"/>
    <n v="98837"/>
    <n v="49074"/>
    <n v="49763"/>
    <n v="5732.5460000000003"/>
    <n v="13244.157999999999"/>
    <n v="12255.788"/>
    <n v="10872.07"/>
    <n v="12552.298999999999"/>
    <n v="15517.409"/>
    <n v="13244.157999999999"/>
    <n v="8104.634"/>
    <n v="5534.8720000000003"/>
    <n v="1877.903"/>
    <x v="142"/>
    <s v="New York, 2011"/>
  </r>
  <r>
    <s v="Suffolk County"/>
    <s v="New York"/>
    <n v="2011"/>
    <n v="1487177"/>
    <n v="731503"/>
    <n v="755674"/>
    <n v="87743.442999999999"/>
    <n v="203743.24900000001"/>
    <n v="194820.18700000001"/>
    <n v="165076.647"/>
    <n v="220102.196"/>
    <n v="239435.497"/>
    <n v="175486.886"/>
    <n v="104102.39"/>
    <n v="66922.964999999997"/>
    <n v="26769.186000000002"/>
    <x v="142"/>
    <s v="New York, 2011"/>
  </r>
  <r>
    <s v="Sullivan County"/>
    <s v="New York"/>
    <n v="2011"/>
    <n v="77553"/>
    <n v="39559"/>
    <n v="37994"/>
    <n v="4575.6270000000004"/>
    <n v="9616.5720000000001"/>
    <n v="9926.7839999999997"/>
    <n v="8453.277"/>
    <n v="10624.760999999999"/>
    <n v="12330.927"/>
    <n v="10702.314"/>
    <n v="6669.558"/>
    <n v="3179.6729999999998"/>
    <n v="1395.954"/>
    <x v="142"/>
    <s v="New York, 2011"/>
  </r>
  <r>
    <s v="Tioga County"/>
    <s v="New York"/>
    <n v="2011"/>
    <n v="51287"/>
    <n v="25357"/>
    <n v="25930"/>
    <n v="2974.6460000000002"/>
    <n v="6872.4580000000005"/>
    <n v="6257.0140000000001"/>
    <n v="5231.2739999999994"/>
    <n v="6513.4490000000005"/>
    <n v="8923.9380000000001"/>
    <n v="6667.3099999999995"/>
    <n v="4308.1080000000002"/>
    <n v="2564.35"/>
    <n v="1025.74"/>
    <x v="142"/>
    <s v="New York, 2011"/>
  </r>
  <r>
    <s v="Tompkins County"/>
    <s v="New York"/>
    <n v="2011"/>
    <n v="101033"/>
    <n v="49996"/>
    <n v="51037"/>
    <n v="4344.4189999999999"/>
    <n v="8890.9040000000005"/>
    <n v="30916.097999999998"/>
    <n v="12932.224"/>
    <n v="10608.465"/>
    <n v="11921.894"/>
    <n v="10810.530999999999"/>
    <n v="5556.8150000000005"/>
    <n v="3536.1549999999997"/>
    <n v="1717.5609999999999"/>
    <x v="142"/>
    <s v="New York, 2011"/>
  </r>
  <r>
    <s v="Ulster County"/>
    <s v="New York"/>
    <n v="2011"/>
    <n v="182710"/>
    <n v="90881"/>
    <n v="91829"/>
    <n v="8952.7900000000009"/>
    <n v="21011.65"/>
    <n v="25762.11"/>
    <n v="19915.39"/>
    <n v="25213.980000000003"/>
    <n v="30329.86"/>
    <n v="25031.27"/>
    <n v="14068.67"/>
    <n v="8770.08"/>
    <n v="3836.91"/>
    <x v="142"/>
    <s v="New York, 2011"/>
  </r>
  <r>
    <s v="Warren County"/>
    <s v="New York"/>
    <n v="2011"/>
    <n v="65767"/>
    <n v="32113"/>
    <n v="33654"/>
    <n v="3288.35"/>
    <n v="7563.2049999999999"/>
    <n v="7957.8069999999998"/>
    <n v="6971.3019999999997"/>
    <n v="8549.7099999999991"/>
    <n v="10851.555"/>
    <n v="9601.982"/>
    <n v="5787.4960000000001"/>
    <n v="3748.7190000000001"/>
    <n v="1512.6410000000001"/>
    <x v="142"/>
    <s v="New York, 2011"/>
  </r>
  <r>
    <s v="Washington County"/>
    <s v="New York"/>
    <n v="2011"/>
    <n v="63174"/>
    <n v="32842"/>
    <n v="30332"/>
    <n v="3285.0479999999998"/>
    <n v="7454.5320000000011"/>
    <n v="8023.098"/>
    <n v="7265.01"/>
    <n v="8970.7080000000005"/>
    <n v="10360.536"/>
    <n v="8275.7939999999999"/>
    <n v="5117.0940000000001"/>
    <n v="3221.8739999999998"/>
    <n v="1263.48"/>
    <x v="142"/>
    <s v="New York, 2011"/>
  </r>
  <r>
    <s v="Wayne County"/>
    <s v="New York"/>
    <n v="2011"/>
    <n v="93628"/>
    <n v="46440"/>
    <n v="47188"/>
    <n v="5430.424"/>
    <n v="12639.779999999999"/>
    <n v="11609.871999999999"/>
    <n v="9362.7999999999993"/>
    <n v="13107.92"/>
    <n v="15823.132"/>
    <n v="12358.896000000001"/>
    <n v="7209.3559999999998"/>
    <n v="4400.5159999999996"/>
    <n v="1591.6759999999999"/>
    <x v="142"/>
    <s v="New York, 2011"/>
  </r>
  <r>
    <s v="Westchester County"/>
    <s v="New York"/>
    <n v="2011"/>
    <n v="944249"/>
    <n v="454185"/>
    <n v="490064"/>
    <n v="57599.188999999998"/>
    <n v="128417.864"/>
    <n v="118975.374"/>
    <n v="106700.137"/>
    <n v="135971.856"/>
    <n v="147302.84399999998"/>
    <n v="112365.63099999999"/>
    <n v="67041.679000000004"/>
    <n v="48156.699000000001"/>
    <n v="21717.726999999999"/>
    <x v="142"/>
    <s v="New York, 2011"/>
  </r>
  <r>
    <s v="Wyoming County"/>
    <s v="New York"/>
    <n v="2011"/>
    <n v="42223"/>
    <n v="22980"/>
    <n v="19243"/>
    <n v="2068.9270000000001"/>
    <n v="4940.0910000000003"/>
    <n v="5193.4290000000001"/>
    <n v="5404.5439999999999"/>
    <n v="6249.0039999999999"/>
    <n v="7135.6869999999999"/>
    <n v="5404.5439999999999"/>
    <n v="3208.9480000000003"/>
    <n v="1773.366"/>
    <n v="802.23699999999997"/>
    <x v="142"/>
    <s v="New York, 2011"/>
  </r>
  <r>
    <s v="Alamance County"/>
    <s v="North Carolina"/>
    <n v="2011"/>
    <n v="149439"/>
    <n v="71113"/>
    <n v="78326"/>
    <n v="9564.0959999999995"/>
    <n v="19725.948"/>
    <n v="21519.216"/>
    <n v="17036.046000000002"/>
    <n v="20921.46"/>
    <n v="21519.216"/>
    <n v="17334.923999999999"/>
    <n v="11357.364000000001"/>
    <n v="7322.5110000000004"/>
    <n v="3138.2190000000001"/>
    <x v="132"/>
    <s v="North Carolina, 2011"/>
  </r>
  <r>
    <s v="Alexander County"/>
    <s v="North Carolina"/>
    <n v="2011"/>
    <n v="36964"/>
    <n v="18584"/>
    <n v="18380"/>
    <n v="2180.8760000000002"/>
    <n v="4768.3559999999998"/>
    <n v="4361.7520000000004"/>
    <n v="4435.68"/>
    <n v="5507.6360000000004"/>
    <n v="5470.6720000000005"/>
    <n v="4768.3559999999998"/>
    <n v="3363.7240000000002"/>
    <n v="1552.4879999999998"/>
    <n v="554.46"/>
    <x v="132"/>
    <s v="North Carolina, 2011"/>
  </r>
  <r>
    <s v="Alleghany County"/>
    <s v="North Carolina"/>
    <n v="2011"/>
    <n v="11106"/>
    <n v="5606"/>
    <n v="5500"/>
    <n v="544.19399999999996"/>
    <n v="1243.8719999999998"/>
    <n v="1243.8720000000001"/>
    <n v="966.22199999999998"/>
    <n v="1343.826"/>
    <n v="1665.9"/>
    <n v="1754.748"/>
    <n v="1332.7199999999998"/>
    <n v="732.99599999999998"/>
    <n v="266.54399999999998"/>
    <x v="132"/>
    <s v="North Carolina, 2011"/>
  </r>
  <r>
    <s v="Anson County"/>
    <s v="North Carolina"/>
    <n v="2011"/>
    <n v="26788"/>
    <n v="13972"/>
    <n v="12816"/>
    <n v="1607.28"/>
    <n v="3321.712"/>
    <n v="3321.712"/>
    <n v="3589.5920000000001"/>
    <n v="3777.1080000000002"/>
    <n v="3937.8360000000002"/>
    <n v="3375.288"/>
    <n v="2169.828"/>
    <n v="1151.884"/>
    <n v="508.97199999999998"/>
    <x v="132"/>
    <s v="North Carolina, 2011"/>
  </r>
  <r>
    <s v="Ashe County"/>
    <s v="North Carolina"/>
    <n v="2011"/>
    <n v="26991"/>
    <n v="13209"/>
    <n v="13782"/>
    <n v="1430.5229999999999"/>
    <n v="2915.0280000000002"/>
    <n v="2618.127"/>
    <n v="2915.0279999999998"/>
    <n v="3508.83"/>
    <n v="4021.6590000000001"/>
    <n v="4129.6229999999996"/>
    <n v="3049.9830000000002"/>
    <n v="1781.4059999999999"/>
    <n v="566.81100000000004"/>
    <x v="132"/>
    <s v="North Carolina, 2011"/>
  </r>
  <r>
    <s v="Avery County"/>
    <s v="North Carolina"/>
    <n v="2011"/>
    <n v="17844"/>
    <n v="9744"/>
    <n v="8100"/>
    <n v="767.29200000000003"/>
    <n v="1695.1799999999998"/>
    <n v="2408.94"/>
    <n v="2301.8760000000002"/>
    <n v="2480.3159999999998"/>
    <n v="2676.6"/>
    <n v="2426.7840000000001"/>
    <n v="1730.8679999999999"/>
    <n v="981.42000000000007"/>
    <n v="374.72399999999999"/>
    <x v="132"/>
    <s v="North Carolina, 2011"/>
  </r>
  <r>
    <s v="Beaufort County"/>
    <s v="North Carolina"/>
    <n v="2011"/>
    <n v="47392"/>
    <n v="22695"/>
    <n v="24697"/>
    <n v="2843.52"/>
    <n v="5924"/>
    <n v="5213.12"/>
    <n v="5118.3359999999993"/>
    <n v="5639.6480000000001"/>
    <n v="6871.84"/>
    <n v="7393.152"/>
    <n v="4928.768"/>
    <n v="2606.56"/>
    <n v="947.84"/>
    <x v="132"/>
    <s v="North Carolina, 2011"/>
  </r>
  <r>
    <s v="Bertie County"/>
    <s v="North Carolina"/>
    <n v="2011"/>
    <n v="21082"/>
    <n v="10407"/>
    <n v="10675"/>
    <n v="1180.5920000000001"/>
    <n v="2403.348"/>
    <n v="2698.4960000000001"/>
    <n v="2340.1019999999999"/>
    <n v="2572.0039999999999"/>
    <n v="3394.2020000000002"/>
    <n v="2867.152"/>
    <n v="1876.298"/>
    <n v="1286.002"/>
    <n v="421.64"/>
    <x v="132"/>
    <s v="North Carolina, 2011"/>
  </r>
  <r>
    <s v="Lincoln County"/>
    <s v="Maine"/>
    <n v="2011"/>
    <n v="34789"/>
    <n v="16702"/>
    <n v="18087"/>
    <n v="2122.1289999999999"/>
    <n v="4522.57"/>
    <n v="4452.9920000000002"/>
    <n v="3792.0010000000002"/>
    <n v="4279.0470000000005"/>
    <n v="5287.9279999999999"/>
    <n v="5009.616"/>
    <n v="3235.377"/>
    <n v="1495.9270000000001"/>
    <n v="591.41300000000001"/>
    <x v="129"/>
    <s v="Maine, 2011"/>
  </r>
  <r>
    <s v="Brunswick County"/>
    <s v="North Carolina"/>
    <n v="2011"/>
    <n v="105242"/>
    <n v="51312"/>
    <n v="53930"/>
    <n v="5577.826"/>
    <n v="10945.168"/>
    <n v="9577.0220000000008"/>
    <n v="11155.652"/>
    <n v="12313.314"/>
    <n v="14312.912"/>
    <n v="19469.77"/>
    <n v="14418.153999999999"/>
    <n v="5893.5519999999997"/>
    <n v="1473.3879999999999"/>
    <x v="132"/>
    <s v="North Carolina, 2011"/>
  </r>
  <r>
    <s v="Buncombe County"/>
    <s v="North Carolina"/>
    <n v="2011"/>
    <n v="236230"/>
    <n v="113459"/>
    <n v="122771"/>
    <n v="13228.88"/>
    <n v="26930.22"/>
    <n v="28583.83"/>
    <n v="31418.59"/>
    <n v="32127.279999999999"/>
    <n v="34725.81"/>
    <n v="32127.279999999999"/>
    <n v="19370.86"/>
    <n v="12283.96"/>
    <n v="5433.29"/>
    <x v="132"/>
    <s v="North Carolina, 2011"/>
  </r>
  <r>
    <s v="Burke County"/>
    <s v="North Carolina"/>
    <n v="2011"/>
    <n v="90753"/>
    <n v="45385"/>
    <n v="45368"/>
    <n v="4991.415"/>
    <n v="11253.371999999999"/>
    <n v="12342.407999999999"/>
    <n v="9710.5709999999999"/>
    <n v="12523.914000000001"/>
    <n v="13612.95"/>
    <n v="12070.149000000001"/>
    <n v="8077.0169999999998"/>
    <n v="4446.8969999999999"/>
    <n v="1815.06"/>
    <x v="132"/>
    <s v="North Carolina, 2011"/>
  </r>
  <r>
    <s v="Cabarrus County"/>
    <s v="North Carolina"/>
    <n v="2011"/>
    <n v="174730"/>
    <n v="85194"/>
    <n v="89536"/>
    <n v="12930.02"/>
    <n v="27083.15"/>
    <n v="20967.599999999999"/>
    <n v="22540.17"/>
    <n v="28306.260000000002"/>
    <n v="25335.85"/>
    <n v="18346.650000000001"/>
    <n v="10658.529999999999"/>
    <n v="6115.5499999999993"/>
    <n v="2446.2199999999998"/>
    <x v="132"/>
    <s v="North Carolina, 2011"/>
  </r>
  <r>
    <s v="Caldwell County"/>
    <s v="North Carolina"/>
    <n v="2011"/>
    <n v="82464"/>
    <n v="40562"/>
    <n v="41902"/>
    <n v="4700.4480000000003"/>
    <n v="10637.856"/>
    <n v="9978.1440000000002"/>
    <n v="8658.7200000000012"/>
    <n v="12204.672"/>
    <n v="12781.92"/>
    <n v="11132.64"/>
    <n v="7339.2960000000003"/>
    <n v="3875.808"/>
    <n v="1319.424"/>
    <x v="132"/>
    <s v="North Carolina, 2011"/>
  </r>
  <r>
    <s v="Camden County"/>
    <s v="North Carolina"/>
    <n v="2011"/>
    <n v="9858"/>
    <n v="4964"/>
    <n v="4894"/>
    <n v="571.76400000000001"/>
    <n v="1596.9960000000001"/>
    <n v="1311.114"/>
    <n v="759.06600000000003"/>
    <n v="1567.422"/>
    <n v="1646.2860000000001"/>
    <n v="1074.5219999999999"/>
    <n v="778.78200000000004"/>
    <n v="414.036"/>
    <n v="128.154"/>
    <x v="132"/>
    <s v="North Carolina, 2011"/>
  </r>
  <r>
    <s v="Caswell County"/>
    <s v="North Carolina"/>
    <n v="2011"/>
    <n v="23734"/>
    <n v="12145"/>
    <n v="11589"/>
    <n v="1139.232"/>
    <n v="2895.5479999999998"/>
    <n v="2681.942"/>
    <n v="2515.8040000000001"/>
    <n v="3275.2920000000004"/>
    <n v="3963.5780000000004"/>
    <n v="3512.6320000000001"/>
    <n v="2207.2619999999997"/>
    <n v="1186.7"/>
    <n v="356.01"/>
    <x v="132"/>
    <s v="North Carolina, 2011"/>
  </r>
  <r>
    <s v="Catawba County"/>
    <s v="North Carolina"/>
    <n v="2011"/>
    <n v="153886"/>
    <n v="75450"/>
    <n v="78436"/>
    <n v="9694.8179999999993"/>
    <n v="20774.61"/>
    <n v="18927.977999999999"/>
    <n v="18312.434000000001"/>
    <n v="22467.356"/>
    <n v="22929.013999999999"/>
    <n v="19081.864000000001"/>
    <n v="12003.108"/>
    <n v="6924.8700000000008"/>
    <n v="2616.0619999999999"/>
    <x v="132"/>
    <s v="North Carolina, 2011"/>
  </r>
  <r>
    <s v="Chatham County"/>
    <s v="North Carolina"/>
    <n v="2011"/>
    <n v="62506"/>
    <n v="30144"/>
    <n v="32362"/>
    <n v="3937.8780000000002"/>
    <n v="7688.2379999999994"/>
    <n v="6063.0820000000003"/>
    <n v="6625.6360000000004"/>
    <n v="8813.3459999999995"/>
    <n v="9250.8880000000008"/>
    <n v="9063.369999999999"/>
    <n v="5813.058"/>
    <n v="4000.384"/>
    <n v="1312.626"/>
    <x v="132"/>
    <s v="North Carolina, 2011"/>
  </r>
  <r>
    <s v="Chowan County"/>
    <s v="North Carolina"/>
    <n v="2011"/>
    <n v="14863"/>
    <n v="7043"/>
    <n v="7820"/>
    <n v="876.91700000000003"/>
    <n v="1887.6010000000001"/>
    <n v="1902.4639999999999"/>
    <n v="1248.4920000000002"/>
    <n v="1649.7930000000001"/>
    <n v="2259.1759999999999"/>
    <n v="2169.998"/>
    <n v="1560.615"/>
    <n v="817.46500000000003"/>
    <n v="490.47899999999998"/>
    <x v="132"/>
    <s v="North Carolina, 2011"/>
  </r>
  <r>
    <s v="Clay County"/>
    <s v="North Carolina"/>
    <n v="2011"/>
    <n v="10506"/>
    <n v="5194"/>
    <n v="5312"/>
    <n v="546.31200000000001"/>
    <n v="1092.624"/>
    <n v="966.55200000000002"/>
    <n v="935.03399999999999"/>
    <n v="1155.6599999999999"/>
    <n v="1470.84"/>
    <n v="1922.598"/>
    <n v="1407.8040000000001"/>
    <n v="840.48"/>
    <n v="189.108"/>
    <x v="132"/>
    <s v="North Carolina, 2011"/>
  </r>
  <r>
    <s v="Cleveland County"/>
    <s v="North Carolina"/>
    <n v="2011"/>
    <n v="97880"/>
    <n v="47010"/>
    <n v="50870"/>
    <n v="5872.8"/>
    <n v="12920.16"/>
    <n v="13213.8"/>
    <n v="10766.8"/>
    <n v="13409.560000000001"/>
    <n v="14486.24"/>
    <n v="12724.4"/>
    <n v="8319.7999999999993"/>
    <n v="4698.24"/>
    <n v="1566.08"/>
    <x v="132"/>
    <s v="North Carolina, 2011"/>
  </r>
  <r>
    <s v="Columbus County"/>
    <s v="North Carolina"/>
    <n v="2011"/>
    <n v="57264"/>
    <n v="28225"/>
    <n v="29039"/>
    <n v="3493.1039999999998"/>
    <n v="7616.1120000000001"/>
    <n v="7329.7919999999995"/>
    <n v="6585.3600000000006"/>
    <n v="7673.3760000000002"/>
    <n v="8475.0720000000001"/>
    <n v="7558.848"/>
    <n v="5039.232"/>
    <n v="2691.4080000000004"/>
    <n v="858.96"/>
    <x v="132"/>
    <s v="North Carolina, 2011"/>
  </r>
  <r>
    <s v="Craven County"/>
    <s v="North Carolina"/>
    <n v="2011"/>
    <n v="101576"/>
    <n v="50476"/>
    <n v="51100"/>
    <n v="7516.6239999999998"/>
    <n v="12290.696"/>
    <n v="16150.583999999999"/>
    <n v="13103.304"/>
    <n v="11478.088"/>
    <n v="13611.183999999999"/>
    <n v="12087.544000000002"/>
    <n v="8532.384"/>
    <n v="5180.3760000000002"/>
    <n v="1625.2159999999999"/>
    <x v="132"/>
    <s v="North Carolina, 2011"/>
  </r>
  <r>
    <s v="Cumberland County"/>
    <s v="North Carolina"/>
    <n v="2011"/>
    <n v="316478"/>
    <n v="153530"/>
    <n v="162948"/>
    <n v="25951.196"/>
    <n v="45256.353999999999"/>
    <n v="54434.216"/>
    <n v="49370.567999999999"/>
    <n v="41142.14"/>
    <n v="40509.183999999994"/>
    <n v="29748.932000000001"/>
    <n v="17406.29"/>
    <n v="8861.384"/>
    <n v="3164.78"/>
    <x v="132"/>
    <s v="North Carolina, 2011"/>
  </r>
  <r>
    <s v="Dare County"/>
    <s v="North Carolina"/>
    <n v="2011"/>
    <n v="33819"/>
    <n v="16957"/>
    <n v="16862"/>
    <n v="1792.4069999999999"/>
    <n v="3855.366"/>
    <n v="3381.9"/>
    <n v="3923.0039999999999"/>
    <n v="4768.4790000000003"/>
    <n v="5783.049"/>
    <n v="5343.402"/>
    <n v="3077.529"/>
    <n v="1521.855"/>
    <n v="405.82799999999997"/>
    <x v="132"/>
    <s v="North Carolina, 2011"/>
  </r>
  <r>
    <s v="Davidson County"/>
    <s v="North Carolina"/>
    <n v="2011"/>
    <n v="161724"/>
    <n v="79474"/>
    <n v="82250"/>
    <n v="10026.888000000001"/>
    <n v="21832.739999999998"/>
    <n v="18921.707999999999"/>
    <n v="18598.260000000002"/>
    <n v="24096.876"/>
    <n v="24905.495999999999"/>
    <n v="20538.948"/>
    <n v="13261.367999999999"/>
    <n v="7277.58"/>
    <n v="2264.136"/>
    <x v="132"/>
    <s v="North Carolina, 2011"/>
  </r>
  <r>
    <s v="Davie County"/>
    <s v="North Carolina"/>
    <n v="2011"/>
    <n v="40985"/>
    <n v="20042"/>
    <n v="20943"/>
    <n v="2377.13"/>
    <n v="5696.915"/>
    <n v="4385.3950000000004"/>
    <n v="3934.5600000000004"/>
    <n v="5860.8549999999996"/>
    <n v="6475.6299999999992"/>
    <n v="5655.93"/>
    <n v="3647.665"/>
    <n v="2295.16"/>
    <n v="655.76"/>
    <x v="132"/>
    <s v="North Carolina, 2011"/>
  </r>
  <r>
    <s v="Duplin County"/>
    <s v="North Carolina"/>
    <n v="2011"/>
    <n v="57627"/>
    <n v="28393"/>
    <n v="29234"/>
    <n v="4264.3980000000001"/>
    <n v="8010.1530000000002"/>
    <n v="7376.2560000000003"/>
    <n v="7203.375"/>
    <n v="7606.7639999999992"/>
    <n v="8125.4069999999992"/>
    <n v="7030.4939999999997"/>
    <n v="4552.5329999999994"/>
    <n v="2650.8420000000001"/>
    <n v="864.40499999999997"/>
    <x v="132"/>
    <s v="North Carolina, 2011"/>
  </r>
  <r>
    <s v="Durham County"/>
    <s v="North Carolina"/>
    <n v="2011"/>
    <n v="263862"/>
    <n v="125943"/>
    <n v="137919"/>
    <n v="19525.788"/>
    <n v="31135.716"/>
    <n v="40107.024000000005"/>
    <n v="48286.745999999999"/>
    <n v="37732.266000000003"/>
    <n v="34038.198000000004"/>
    <n v="27177.786"/>
    <n v="13720.824000000001"/>
    <n v="8179.7220000000007"/>
    <n v="3957.93"/>
    <x v="132"/>
    <s v="North Carolina, 2011"/>
  </r>
  <r>
    <s v="Edgecombe County"/>
    <s v="North Carolina"/>
    <n v="2011"/>
    <n v="56232"/>
    <n v="26137"/>
    <n v="30095"/>
    <n v="3767.5439999999999"/>
    <n v="7647.5519999999997"/>
    <n v="7535.0879999999997"/>
    <n v="6297.9840000000004"/>
    <n v="6972.768"/>
    <n v="8547.2639999999992"/>
    <n v="7478.8559999999998"/>
    <n v="4442.3279999999995"/>
    <n v="2642.904"/>
    <n v="899.71199999999999"/>
    <x v="132"/>
    <s v="North Carolina, 2011"/>
  </r>
  <r>
    <s v="Forsyth County"/>
    <s v="North Carolina"/>
    <n v="2011"/>
    <n v="347567"/>
    <n v="165135"/>
    <n v="182432"/>
    <n v="23982.123"/>
    <n v="46573.978000000003"/>
    <n v="49006.947"/>
    <n v="44488.576000000001"/>
    <n v="47616.679000000004"/>
    <n v="50744.782000000007"/>
    <n v="40317.771999999997"/>
    <n v="23634.555999999997"/>
    <n v="15292.948"/>
    <n v="5908.6390000000001"/>
    <x v="132"/>
    <s v="North Carolina, 2011"/>
  </r>
  <r>
    <s v="Franklin County"/>
    <s v="North Carolina"/>
    <n v="2011"/>
    <n v="59607"/>
    <n v="29611"/>
    <n v="29996"/>
    <n v="3934.0619999999999"/>
    <n v="8166.1589999999997"/>
    <n v="7152.84"/>
    <n v="7510.482"/>
    <n v="8643.0149999999994"/>
    <n v="9298.6919999999991"/>
    <n v="7450.875"/>
    <n v="4351.3109999999997"/>
    <n v="2265.0659999999998"/>
    <n v="715.28399999999999"/>
    <x v="132"/>
    <s v="North Carolina, 2011"/>
  </r>
  <r>
    <s v="Gaston County"/>
    <s v="North Carolina"/>
    <n v="2011"/>
    <n v="204788"/>
    <n v="99111"/>
    <n v="105677"/>
    <n v="13106.432000000001"/>
    <n v="27236.804"/>
    <n v="26212.864000000001"/>
    <n v="24779.347999999998"/>
    <n v="30718.2"/>
    <n v="30513.412"/>
    <n v="25393.712"/>
    <n v="14949.524000000001"/>
    <n v="8601.0960000000014"/>
    <n v="3481.3960000000002"/>
    <x v="132"/>
    <s v="North Carolina, 2011"/>
  </r>
  <r>
    <s v="Gates County"/>
    <s v="North Carolina"/>
    <n v="2011"/>
    <n v="12103"/>
    <n v="5972"/>
    <n v="6131"/>
    <n v="701.97400000000005"/>
    <n v="1670.2139999999999"/>
    <n v="1537.0810000000001"/>
    <n v="1125.5790000000002"/>
    <n v="1694.42"/>
    <n v="2009.098"/>
    <n v="1585.4929999999999"/>
    <n v="1040.8579999999999"/>
    <n v="605.15"/>
    <n v="133.13300000000001"/>
    <x v="132"/>
    <s v="North Carolina, 2011"/>
  </r>
  <r>
    <s v="Graham County"/>
    <s v="North Carolina"/>
    <n v="2011"/>
    <n v="8752"/>
    <n v="4344"/>
    <n v="4408"/>
    <n v="367.584"/>
    <n v="1269.04"/>
    <n v="1076.4960000000001"/>
    <n v="700.16000000000008"/>
    <n v="1146.5119999999999"/>
    <n v="1234.0319999999999"/>
    <n v="1286.5439999999999"/>
    <n v="953.96799999999996"/>
    <n v="525.12"/>
    <n v="183.792"/>
    <x v="132"/>
    <s v="North Carolina, 2011"/>
  </r>
  <r>
    <s v="Granville County"/>
    <s v="North Carolina"/>
    <n v="2011"/>
    <n v="59032"/>
    <n v="31382"/>
    <n v="27650"/>
    <n v="3364.8240000000001"/>
    <n v="7438.0320000000002"/>
    <n v="8205.4480000000003"/>
    <n v="6670.616"/>
    <n v="9268.0240000000013"/>
    <n v="9563.1840000000011"/>
    <n v="7260.9359999999997"/>
    <n v="4191.2719999999999"/>
    <n v="2420.3119999999999"/>
    <n v="590.32000000000005"/>
    <x v="132"/>
    <s v="North Carolina, 2011"/>
  </r>
  <r>
    <s v="Greene County"/>
    <s v="North Carolina"/>
    <n v="2011"/>
    <n v="21323"/>
    <n v="11259"/>
    <n v="10064"/>
    <n v="1258.057"/>
    <n v="2899.9279999999999"/>
    <n v="2537.4369999999999"/>
    <n v="3113.1579999999999"/>
    <n v="3070.5119999999997"/>
    <n v="3177.127"/>
    <n v="2409.4989999999998"/>
    <n v="1663.194"/>
    <n v="852.92000000000007"/>
    <n v="341.16800000000001"/>
    <x v="132"/>
    <s v="North Carolina, 2011"/>
  </r>
  <r>
    <s v="Guilford County"/>
    <s v="North Carolina"/>
    <n v="2011"/>
    <n v="483081"/>
    <n v="230034"/>
    <n v="253047"/>
    <n v="30434.102999999999"/>
    <n v="63283.611000000004"/>
    <n v="74877.554999999993"/>
    <n v="63766.692000000003"/>
    <n v="67631.34"/>
    <n v="68597.502000000008"/>
    <n v="54588.152999999998"/>
    <n v="31400.264999999999"/>
    <n v="19806.321"/>
    <n v="7729.2960000000003"/>
    <x v="132"/>
    <s v="North Carolina, 2011"/>
  </r>
  <r>
    <s v="Halifax County"/>
    <s v="North Carolina"/>
    <n v="2011"/>
    <n v="54988"/>
    <n v="26295"/>
    <n v="28693"/>
    <n v="3299.28"/>
    <n v="7038.4639999999999"/>
    <n v="7203.4279999999999"/>
    <n v="5883.7160000000003"/>
    <n v="6818.5120000000006"/>
    <n v="8523.14"/>
    <n v="7478.3680000000004"/>
    <n v="4618.9920000000002"/>
    <n v="3244.2920000000004"/>
    <n v="879.80799999999999"/>
    <x v="132"/>
    <s v="North Carolina, 2011"/>
  </r>
  <r>
    <s v="Harnett County"/>
    <s v="North Carolina"/>
    <n v="2011"/>
    <n v="112287"/>
    <n v="55121"/>
    <n v="57166"/>
    <n v="8982.9599999999991"/>
    <n v="17067.624"/>
    <n v="16281.615"/>
    <n v="15832.467000000001"/>
    <n v="16281.614999999998"/>
    <n v="14821.884"/>
    <n v="11228.7"/>
    <n v="6849.5069999999996"/>
    <n v="3817.7579999999998"/>
    <n v="1122.8699999999999"/>
    <x v="132"/>
    <s v="North Carolina, 2011"/>
  </r>
  <r>
    <s v="Haywood County"/>
    <s v="North Carolina"/>
    <n v="2011"/>
    <n v="58836"/>
    <n v="28316"/>
    <n v="30520"/>
    <n v="2882.9639999999999"/>
    <n v="6413.1239999999998"/>
    <n v="6413.1239999999998"/>
    <n v="5883.6"/>
    <n v="7531.0079999999998"/>
    <n v="8825.4"/>
    <n v="8648.8919999999998"/>
    <n v="6883.8119999999999"/>
    <n v="4059.6840000000002"/>
    <n v="1412.0640000000001"/>
    <x v="132"/>
    <s v="North Carolina, 2011"/>
  </r>
  <r>
    <s v="Henderson County"/>
    <s v="North Carolina"/>
    <n v="2011"/>
    <n v="105453"/>
    <n v="50950"/>
    <n v="54503"/>
    <n v="5905.3680000000004"/>
    <n v="12232.547999999999"/>
    <n v="10439.847"/>
    <n v="11283.471"/>
    <n v="12759.813"/>
    <n v="14657.967000000001"/>
    <n v="14974.325999999999"/>
    <n v="12232.548000000001"/>
    <n v="8436.24"/>
    <n v="2847.2310000000002"/>
    <x v="132"/>
    <s v="North Carolina, 2011"/>
  </r>
  <r>
    <s v="Hertford County"/>
    <s v="North Carolina"/>
    <n v="2011"/>
    <n v="24469"/>
    <n v="11992"/>
    <n v="12477"/>
    <n v="1419.202"/>
    <n v="2887.3419999999996"/>
    <n v="3499.067"/>
    <n v="2740.5280000000002"/>
    <n v="3009.6869999999999"/>
    <n v="3817.1639999999998"/>
    <n v="3254.377"/>
    <n v="2128.8029999999999"/>
    <n v="1223.45"/>
    <n v="489.38"/>
    <x v="132"/>
    <s v="North Carolina, 2011"/>
  </r>
  <r>
    <s v="Hoke County"/>
    <s v="North Carolina"/>
    <n v="2011"/>
    <n v="45718"/>
    <n v="22230"/>
    <n v="23488"/>
    <n v="4480.3639999999996"/>
    <n v="7497.7520000000004"/>
    <n v="5989.058"/>
    <n v="8046.3680000000004"/>
    <n v="6629.1100000000006"/>
    <n v="5669.0319999999992"/>
    <n v="4160.3379999999997"/>
    <n v="1965.874"/>
    <n v="868.64200000000005"/>
    <n v="411.46199999999999"/>
    <x v="132"/>
    <s v="North Carolina, 2011"/>
  </r>
  <r>
    <s v="Hyde County"/>
    <s v="North Carolina"/>
    <n v="2011"/>
    <n v="5763"/>
    <n v="3120"/>
    <n v="2643"/>
    <n v="265.09800000000001"/>
    <n v="760.71600000000001"/>
    <n v="720.375"/>
    <n v="864.45"/>
    <n v="760.71600000000001"/>
    <n v="887.50199999999995"/>
    <n v="622.404"/>
    <n v="455.27699999999999"/>
    <n v="276.62399999999997"/>
    <n v="144.07499999999999"/>
    <x v="132"/>
    <s v="North Carolina, 2011"/>
  </r>
  <r>
    <s v="Iredell County"/>
    <s v="North Carolina"/>
    <n v="2011"/>
    <n v="157501"/>
    <n v="77413"/>
    <n v="80088"/>
    <n v="9922.5630000000001"/>
    <n v="22995.146000000001"/>
    <n v="19530.124"/>
    <n v="17797.612999999998"/>
    <n v="24255.154000000002"/>
    <n v="24412.654999999999"/>
    <n v="18270.116000000002"/>
    <n v="11655.074000000001"/>
    <n v="6142.5389999999998"/>
    <n v="2205.0140000000001"/>
    <x v="132"/>
    <s v="North Carolina, 2011"/>
  </r>
  <r>
    <s v="Jackson County"/>
    <s v="North Carolina"/>
    <n v="2011"/>
    <n v="39574"/>
    <n v="19481"/>
    <n v="20093"/>
    <n v="1939.126"/>
    <n v="4036.5479999999998"/>
    <n v="8627.1320000000014"/>
    <n v="4669.732"/>
    <n v="4155.2700000000004"/>
    <n v="4946.75"/>
    <n v="5223.768"/>
    <n v="3561.66"/>
    <n v="1859.9780000000001"/>
    <n v="514.46199999999999"/>
    <x v="132"/>
    <s v="North Carolina, 2011"/>
  </r>
  <r>
    <s v="Johnston County"/>
    <s v="North Carolina"/>
    <n v="2011"/>
    <n v="165238"/>
    <n v="81497"/>
    <n v="83741"/>
    <n v="12723.325999999999"/>
    <n v="25942.366000000002"/>
    <n v="19332.845999999998"/>
    <n v="21646.178"/>
    <n v="27759.984"/>
    <n v="23298.558000000001"/>
    <n v="18010.941999999999"/>
    <n v="10079.518"/>
    <n v="5122.3779999999997"/>
    <n v="1487.1420000000001"/>
    <x v="132"/>
    <s v="North Carolina, 2011"/>
  </r>
  <r>
    <s v="Jones County"/>
    <s v="North Carolina"/>
    <n v="2011"/>
    <n v="10066"/>
    <n v="4993"/>
    <n v="5073"/>
    <n v="583.82799999999997"/>
    <n v="1228.0520000000001"/>
    <n v="1097.194"/>
    <n v="1127.3920000000001"/>
    <n v="1177.722"/>
    <n v="1630.692"/>
    <n v="1479.702"/>
    <n v="986.46800000000007"/>
    <n v="503.29999999999995"/>
    <n v="241.584"/>
    <x v="132"/>
    <s v="North Carolina, 2011"/>
  </r>
  <r>
    <s v="Lee County"/>
    <s v="North Carolina"/>
    <n v="2011"/>
    <n v="56787"/>
    <n v="27868"/>
    <n v="28919"/>
    <n v="4145.451"/>
    <n v="7950.18"/>
    <n v="7268.7360000000008"/>
    <n v="7098.375"/>
    <n v="8063.7540000000008"/>
    <n v="7836.6059999999998"/>
    <n v="6700.866"/>
    <n v="4259.0249999999996"/>
    <n v="2555.415"/>
    <n v="908.59199999999998"/>
    <x v="132"/>
    <s v="North Carolina, 2011"/>
  </r>
  <r>
    <s v="Lenoir County"/>
    <s v="North Carolina"/>
    <n v="2011"/>
    <n v="59326"/>
    <n v="28345"/>
    <n v="30981"/>
    <n v="3737.538"/>
    <n v="7890.3580000000002"/>
    <n v="7415.75"/>
    <n v="6525.86"/>
    <n v="7178.4459999999999"/>
    <n v="9254.8559999999998"/>
    <n v="7949.6840000000002"/>
    <n v="5042.71"/>
    <n v="3144.2780000000002"/>
    <n v="1127.194"/>
    <x v="132"/>
    <s v="North Carolina, 2011"/>
  </r>
  <r>
    <s v="Lincoln County"/>
    <s v="North Carolina"/>
    <n v="2011"/>
    <n v="77035"/>
    <n v="38179"/>
    <n v="38856"/>
    <n v="4545.0649999999996"/>
    <n v="10399.725"/>
    <n v="9013.0949999999993"/>
    <n v="8550.8850000000002"/>
    <n v="11863.39"/>
    <n v="12325.599999999999"/>
    <n v="10245.654999999999"/>
    <n v="6085.7649999999994"/>
    <n v="3235.4700000000003"/>
    <n v="770.35"/>
    <x v="132"/>
    <s v="North Carolina, 2011"/>
  </r>
  <r>
    <s v="McDowell County"/>
    <s v="North Carolina"/>
    <n v="2011"/>
    <n v="44825"/>
    <n v="22412"/>
    <n v="22413"/>
    <n v="2599.85"/>
    <n v="5468.65"/>
    <n v="5020.3999999999996"/>
    <n v="5423.8250000000007"/>
    <n v="6185.85"/>
    <n v="6858.2250000000004"/>
    <n v="5961.7250000000004"/>
    <n v="4123.8999999999996"/>
    <n v="2241.25"/>
    <n v="896.5"/>
    <x v="132"/>
    <s v="North Carolina, 2011"/>
  </r>
  <r>
    <s v="Macon County"/>
    <s v="North Carolina"/>
    <n v="2011"/>
    <n v="33719"/>
    <n v="16306"/>
    <n v="17413"/>
    <n v="1652.231"/>
    <n v="3506.7759999999998"/>
    <n v="3574.2139999999999"/>
    <n v="3135.8670000000002"/>
    <n v="3439.3379999999997"/>
    <n v="5024.1309999999994"/>
    <n v="5529.9160000000002"/>
    <n v="4282.3130000000001"/>
    <n v="2764.9579999999996"/>
    <n v="842.97500000000002"/>
    <x v="132"/>
    <s v="North Carolina, 2011"/>
  </r>
  <r>
    <s v="Madison County"/>
    <s v="North Carolina"/>
    <n v="2011"/>
    <n v="20661"/>
    <n v="10320"/>
    <n v="10341"/>
    <n v="929.745"/>
    <n v="2499.9809999999998"/>
    <n v="2747.913"/>
    <n v="2045.4389999999999"/>
    <n v="2623.9470000000001"/>
    <n v="3078.489"/>
    <n v="3140.4719999999998"/>
    <n v="2024.778"/>
    <n v="1198.338"/>
    <n v="371.89800000000002"/>
    <x v="132"/>
    <s v="North Carolina, 2011"/>
  </r>
  <r>
    <s v="Martin County"/>
    <s v="North Carolina"/>
    <n v="2011"/>
    <n v="24375"/>
    <n v="11486"/>
    <n v="12889"/>
    <n v="1413.75"/>
    <n v="3022.5"/>
    <n v="2876.25"/>
    <n v="2364.375"/>
    <n v="2973.75"/>
    <n v="3826.875"/>
    <n v="3705"/>
    <n v="2340"/>
    <n v="1365"/>
    <n v="487.5"/>
    <x v="132"/>
    <s v="North Carolina, 2011"/>
  </r>
  <r>
    <s v="Mecklenburg County"/>
    <s v="North Carolina"/>
    <n v="2011"/>
    <n v="905277"/>
    <n v="438076"/>
    <n v="467201"/>
    <n v="67895.774999999994"/>
    <n v="125833.503"/>
    <n v="122212.39499999999"/>
    <n v="152991.81299999999"/>
    <n v="144844.32"/>
    <n v="124928.226"/>
    <n v="86906.592000000004"/>
    <n v="43453.296000000002"/>
    <n v="24442.478999999999"/>
    <n v="10863.324000000001"/>
    <x v="132"/>
    <s v="North Carolina, 2011"/>
  </r>
  <r>
    <s v="Montgomery County"/>
    <s v="North Carolina"/>
    <n v="2011"/>
    <n v="27673"/>
    <n v="13472"/>
    <n v="14201"/>
    <n v="1715.7260000000001"/>
    <n v="3818.8739999999998"/>
    <n v="3348.433"/>
    <n v="3265.4140000000002"/>
    <n v="3652.8359999999998"/>
    <n v="3929.5659999999998"/>
    <n v="3735.8549999999996"/>
    <n v="2352.2049999999999"/>
    <n v="1300.6310000000001"/>
    <n v="553.46"/>
    <x v="132"/>
    <s v="North Carolina, 2011"/>
  </r>
  <r>
    <s v="Moore County"/>
    <s v="North Carolina"/>
    <n v="2011"/>
    <n v="87216"/>
    <n v="41776"/>
    <n v="45440"/>
    <n v="4971.3119999999999"/>
    <n v="10640.351999999999"/>
    <n v="8896.0319999999992"/>
    <n v="8547.1679999999997"/>
    <n v="10640.351999999999"/>
    <n v="11948.592000000001"/>
    <n v="12035.808000000001"/>
    <n v="9768.1919999999991"/>
    <n v="7151.7119999999995"/>
    <n v="2616.48"/>
    <x v="132"/>
    <s v="North Carolina, 2011"/>
  </r>
  <r>
    <s v="Nash County"/>
    <s v="North Carolina"/>
    <n v="2011"/>
    <n v="95182"/>
    <n v="45879"/>
    <n v="49303"/>
    <n v="5901.2839999999997"/>
    <n v="12944.752"/>
    <n v="12088.114"/>
    <n v="10850.748"/>
    <n v="13039.934000000001"/>
    <n v="14753.21"/>
    <n v="12659.206"/>
    <n v="7233.8320000000003"/>
    <n v="4188.0079999999998"/>
    <n v="1618.0940000000001"/>
    <x v="132"/>
    <s v="North Carolina, 2011"/>
  </r>
  <r>
    <s v="New Hanover County"/>
    <s v="North Carolina"/>
    <n v="2011"/>
    <n v="200336"/>
    <n v="96770"/>
    <n v="103566"/>
    <n v="11619.487999999999"/>
    <n v="21836.624000000003"/>
    <n v="32654.768"/>
    <n v="28447.712"/>
    <n v="26845.024000000001"/>
    <n v="27245.696"/>
    <n v="24641.328000000001"/>
    <n v="15225.536"/>
    <n v="8814.7839999999997"/>
    <n v="3205.3760000000002"/>
    <x v="132"/>
    <s v="North Carolina, 2011"/>
  </r>
  <r>
    <s v="Northampton County"/>
    <s v="North Carolina"/>
    <n v="2011"/>
    <n v="22120"/>
    <n v="10658"/>
    <n v="11462"/>
    <n v="1216.5999999999999"/>
    <n v="2543.8000000000002"/>
    <n v="2742.88"/>
    <n v="2079.2800000000002"/>
    <n v="2588.04"/>
    <n v="3472.84"/>
    <n v="3273.76"/>
    <n v="2322.6"/>
    <n v="1459.92"/>
    <n v="464.52"/>
    <x v="132"/>
    <s v="North Carolina, 2011"/>
  </r>
  <r>
    <s v="Onslow County"/>
    <s v="North Carolina"/>
    <n v="2011"/>
    <n v="172917"/>
    <n v="93378"/>
    <n v="79539"/>
    <n v="15908.364"/>
    <n v="21614.625"/>
    <n v="45823.005000000005"/>
    <n v="27839.636999999999"/>
    <n v="18675.036"/>
    <n v="17464.616999999998"/>
    <n v="12622.940999999999"/>
    <n v="7954.1819999999998"/>
    <n v="4322.9250000000002"/>
    <n v="864.58500000000004"/>
    <x v="132"/>
    <s v="North Carolina, 2011"/>
  </r>
  <r>
    <s v="Orange County"/>
    <s v="North Carolina"/>
    <n v="2011"/>
    <n v="131856"/>
    <n v="62964"/>
    <n v="68892"/>
    <n v="6856.5119999999997"/>
    <n v="15427.152"/>
    <n v="29931.311999999998"/>
    <n v="16613.856"/>
    <n v="16877.567999999999"/>
    <n v="18723.552"/>
    <n v="14767.871999999999"/>
    <n v="7383.9359999999997"/>
    <n v="3823.8239999999996"/>
    <n v="1582.2719999999999"/>
    <x v="132"/>
    <s v="North Carolina, 2011"/>
  </r>
  <r>
    <s v="Pasquotank County"/>
    <s v="North Carolina"/>
    <n v="2011"/>
    <n v="40511"/>
    <n v="19642"/>
    <n v="20869"/>
    <n v="2876.2809999999999"/>
    <n v="4901.8310000000001"/>
    <n v="6684.3150000000005"/>
    <n v="5225.9189999999999"/>
    <n v="5104.3860000000004"/>
    <n v="5752.5619999999999"/>
    <n v="4537.232"/>
    <n v="2835.77"/>
    <n v="1985.0389999999998"/>
    <n v="526.64300000000003"/>
    <x v="132"/>
    <s v="North Carolina, 2011"/>
  </r>
  <r>
    <s v="Pender County"/>
    <s v="North Carolina"/>
    <n v="2011"/>
    <n v="51441"/>
    <n v="25753"/>
    <n v="25688"/>
    <n v="2983.578"/>
    <n v="6584.4480000000003"/>
    <n v="6018.5969999999998"/>
    <n v="5761.3919999999998"/>
    <n v="7150.299"/>
    <n v="8024.7960000000003"/>
    <n v="7253.1810000000005"/>
    <n v="4526.808"/>
    <n v="2366.2860000000001"/>
    <n v="771.61500000000001"/>
    <x v="132"/>
    <s v="North Carolina, 2011"/>
  </r>
  <r>
    <s v="Perquimans County"/>
    <s v="North Carolina"/>
    <n v="2011"/>
    <n v="13289"/>
    <n v="6356"/>
    <n v="6933"/>
    <n v="571.42700000000002"/>
    <n v="1621.258"/>
    <n v="1607.9690000000001"/>
    <n v="1182.721"/>
    <n v="1395.3449999999998"/>
    <n v="2086.373"/>
    <n v="2019.9279999999999"/>
    <n v="1727.5700000000002"/>
    <n v="664.45"/>
    <n v="438.53699999999998"/>
    <x v="132"/>
    <s v="North Carolina, 2011"/>
  </r>
  <r>
    <s v="Person County"/>
    <s v="North Carolina"/>
    <n v="2011"/>
    <n v="39218"/>
    <n v="19020"/>
    <n v="20198"/>
    <n v="2470.7339999999999"/>
    <n v="5137.558"/>
    <n v="4627.7240000000002"/>
    <n v="4196.326"/>
    <n v="5255.2119999999995"/>
    <n v="6392.5339999999997"/>
    <n v="5372.866"/>
    <n v="3255.0940000000001"/>
    <n v="1843.2460000000001"/>
    <n v="705.92399999999998"/>
    <x v="132"/>
    <s v="North Carolina, 2011"/>
  </r>
  <r>
    <s v="Pitt County"/>
    <s v="North Carolina"/>
    <n v="2011"/>
    <n v="165012"/>
    <n v="77786"/>
    <n v="87226"/>
    <n v="10890.791999999999"/>
    <n v="20131.464"/>
    <n v="37292.712"/>
    <n v="23101.68"/>
    <n v="20296.476000000002"/>
    <n v="20461.488000000001"/>
    <n v="16666.212"/>
    <n v="9075.66"/>
    <n v="5115.3719999999994"/>
    <n v="1980.144"/>
    <x v="132"/>
    <s v="North Carolina, 2011"/>
  </r>
  <r>
    <s v="Polk County"/>
    <s v="North Carolina"/>
    <n v="2011"/>
    <n v="20354"/>
    <n v="9918"/>
    <n v="10436"/>
    <n v="875.22199999999998"/>
    <n v="2137.17"/>
    <n v="2015.046"/>
    <n v="1607.9659999999999"/>
    <n v="2422.1259999999997"/>
    <n v="3114.1620000000003"/>
    <n v="3276.9940000000001"/>
    <n v="2401.7719999999999"/>
    <n v="1689.3820000000001"/>
    <n v="814.16"/>
    <x v="132"/>
    <s v="North Carolina, 2011"/>
  </r>
  <r>
    <s v="Randolph County"/>
    <s v="North Carolina"/>
    <n v="2011"/>
    <n v="140916"/>
    <n v="69385"/>
    <n v="71531"/>
    <n v="9018.6239999999998"/>
    <n v="19587.324000000001"/>
    <n v="17191.752"/>
    <n v="16205.34"/>
    <n v="20855.567999999999"/>
    <n v="21137.4"/>
    <n v="17755.416000000001"/>
    <n v="10991.448"/>
    <n v="6341.22"/>
    <n v="1972.8240000000001"/>
    <x v="132"/>
    <s v="North Carolina, 2011"/>
  </r>
  <r>
    <s v="Richmond County"/>
    <s v="North Carolina"/>
    <n v="2011"/>
    <n v="46546"/>
    <n v="22788"/>
    <n v="23758"/>
    <n v="2978.944"/>
    <n v="6516.44"/>
    <n v="6423.348"/>
    <n v="5352.79"/>
    <n v="6050.98"/>
    <n v="6656.0779999999995"/>
    <n v="6004.4340000000002"/>
    <n v="3677.134"/>
    <n v="2141.116"/>
    <n v="791.28200000000004"/>
    <x v="132"/>
    <s v="North Carolina, 2011"/>
  </r>
  <r>
    <s v="Robeson County"/>
    <s v="North Carolina"/>
    <n v="2011"/>
    <n v="133033"/>
    <n v="64615"/>
    <n v="68418"/>
    <n v="10243.540999999999"/>
    <n v="19688.883999999998"/>
    <n v="20487.082000000002"/>
    <n v="17294.29"/>
    <n v="17693.388999999999"/>
    <n v="17560.356"/>
    <n v="15298.794999999998"/>
    <n v="8780.1779999999999"/>
    <n v="4523.1219999999994"/>
    <n v="1463.3630000000001"/>
    <x v="132"/>
    <s v="North Carolina, 2011"/>
  </r>
  <r>
    <s v="Rockingham County"/>
    <s v="North Carolina"/>
    <n v="2011"/>
    <n v="93393"/>
    <n v="45069"/>
    <n v="48324"/>
    <n v="5230.0079999999998"/>
    <n v="11674.125"/>
    <n v="10926.981"/>
    <n v="9806.2649999999994"/>
    <n v="13168.413"/>
    <n v="14849.486999999999"/>
    <n v="12701.448"/>
    <n v="8311.976999999999"/>
    <n v="4949.8289999999997"/>
    <n v="1774.4670000000001"/>
    <x v="132"/>
    <s v="North Carolina, 2011"/>
  </r>
  <r>
    <s v="Rowan County"/>
    <s v="North Carolina"/>
    <n v="2011"/>
    <n v="137654"/>
    <n v="67717"/>
    <n v="69937"/>
    <n v="8947.51"/>
    <n v="18170.328000000001"/>
    <n v="18307.982"/>
    <n v="16380.826000000001"/>
    <n v="18858.597999999998"/>
    <n v="20372.792000000001"/>
    <n v="16931.441999999999"/>
    <n v="10461.704"/>
    <n v="6607.3919999999998"/>
    <n v="2477.7719999999999"/>
    <x v="132"/>
    <s v="North Carolina, 2011"/>
  </r>
  <r>
    <s v="Rutherford County"/>
    <s v="North Carolina"/>
    <n v="2011"/>
    <n v="67262"/>
    <n v="32395"/>
    <n v="34867"/>
    <n v="3833.9340000000002"/>
    <n v="8609.5360000000001"/>
    <n v="7802.3919999999998"/>
    <n v="6995.2479999999996"/>
    <n v="9282.155999999999"/>
    <n v="9820.2520000000004"/>
    <n v="9416.68"/>
    <n v="6389.8899999999994"/>
    <n v="3766.672"/>
    <n v="1277.9780000000001"/>
    <x v="132"/>
    <s v="North Carolina, 2011"/>
  </r>
  <r>
    <s v="Sampson County"/>
    <s v="North Carolina"/>
    <n v="2011"/>
    <n v="63161"/>
    <n v="31033"/>
    <n v="32128"/>
    <n v="4421.2700000000004"/>
    <n v="9032.0229999999992"/>
    <n v="7831.9639999999999"/>
    <n v="7705.6419999999998"/>
    <n v="8716.2180000000008"/>
    <n v="8905.7010000000009"/>
    <n v="7705.6419999999998"/>
    <n v="4989.7190000000001"/>
    <n v="2905.4059999999999"/>
    <n v="947.41499999999996"/>
    <x v="132"/>
    <s v="North Carolina, 2011"/>
  </r>
  <r>
    <s v="Scotland County"/>
    <s v="North Carolina"/>
    <n v="2011"/>
    <n v="36227"/>
    <n v="17400"/>
    <n v="18827"/>
    <n v="2535.89"/>
    <n v="5108.0069999999996"/>
    <n v="4926.8719999999994"/>
    <n v="4274.7860000000001"/>
    <n v="4673.2830000000004"/>
    <n v="5144.2340000000004"/>
    <n v="4854.4179999999997"/>
    <n v="2717.0249999999996"/>
    <n v="1521.5339999999999"/>
    <n v="507.178"/>
    <x v="132"/>
    <s v="North Carolina, 2011"/>
  </r>
  <r>
    <s v="Stanly County"/>
    <s v="North Carolina"/>
    <n v="2011"/>
    <n v="60394"/>
    <n v="30155"/>
    <n v="30239"/>
    <n v="3563.2460000000001"/>
    <n v="7670.0380000000005"/>
    <n v="8213.5839999999989"/>
    <n v="6582.9459999999999"/>
    <n v="8394.7659999999996"/>
    <n v="8877.9180000000015"/>
    <n v="7790.826"/>
    <n v="5193.884"/>
    <n v="3080.0940000000001"/>
    <n v="1026.6980000000001"/>
    <x v="132"/>
    <s v="North Carolina, 2011"/>
  </r>
  <r>
    <s v="Stokes County"/>
    <s v="North Carolina"/>
    <n v="2011"/>
    <n v="47294"/>
    <n v="22897"/>
    <n v="24397"/>
    <n v="2553.8760000000002"/>
    <n v="6006.3379999999997"/>
    <n v="5391.5159999999996"/>
    <n v="4682.1059999999998"/>
    <n v="6952.2179999999998"/>
    <n v="7898.098"/>
    <n v="6384.6900000000005"/>
    <n v="4398.3419999999996"/>
    <n v="2317.4059999999999"/>
    <n v="709.41"/>
    <x v="132"/>
    <s v="North Carolina, 2011"/>
  </r>
  <r>
    <s v="Surry County"/>
    <s v="North Carolina"/>
    <n v="2011"/>
    <n v="73473"/>
    <n v="35786"/>
    <n v="37687"/>
    <n v="4481.8530000000001"/>
    <n v="9698.4359999999997"/>
    <n v="8302.4490000000005"/>
    <n v="8082.0300000000007"/>
    <n v="10286.220000000001"/>
    <n v="10874.004000000001"/>
    <n v="9698.4359999999997"/>
    <n v="6392.1509999999998"/>
    <n v="4261.4340000000002"/>
    <n v="1322.5139999999999"/>
    <x v="132"/>
    <s v="North Carolina, 2011"/>
  </r>
  <r>
    <s v="Swain County"/>
    <s v="North Carolina"/>
    <n v="2011"/>
    <n v="13932"/>
    <n v="6868"/>
    <n v="7064"/>
    <n v="863.78399999999999"/>
    <n v="1880.8200000000002"/>
    <n v="1699.704"/>
    <n v="1504.6559999999999"/>
    <n v="1811.1599999999999"/>
    <n v="2020.1399999999999"/>
    <n v="1880.82"/>
    <n v="1253.8800000000001"/>
    <n v="766.26"/>
    <n v="264.70800000000003"/>
    <x v="132"/>
    <s v="North Carolina, 2011"/>
  </r>
  <r>
    <s v="Transylvania County"/>
    <s v="North Carolina"/>
    <n v="2011"/>
    <n v="32670"/>
    <n v="15890"/>
    <n v="16780"/>
    <n v="1339.47"/>
    <n v="3267"/>
    <n v="3822.39"/>
    <n v="2646.27"/>
    <n v="3495.6899999999996"/>
    <n v="4737.1499999999996"/>
    <n v="5031.18"/>
    <n v="4508.46"/>
    <n v="2744.2799999999997"/>
    <n v="1110.78"/>
    <x v="132"/>
    <s v="North Carolina, 2011"/>
  </r>
  <r>
    <s v="Tyrrell County"/>
    <s v="North Carolina"/>
    <n v="2011"/>
    <n v="4379"/>
    <n v="2469"/>
    <n v="1910"/>
    <n v="162.023"/>
    <n v="275.87699999999995"/>
    <n v="486.06899999999996"/>
    <n v="499.20600000000002"/>
    <n v="678.745"/>
    <n v="840.76800000000003"/>
    <n v="713.77700000000004"/>
    <n v="407.24699999999996"/>
    <n v="179.53899999999999"/>
    <n v="135.749"/>
    <x v="132"/>
    <s v="North Carolina, 2011"/>
  </r>
  <r>
    <s v="Union County"/>
    <s v="North Carolina"/>
    <n v="2011"/>
    <n v="196931"/>
    <n v="97341"/>
    <n v="99590"/>
    <n v="14966.755999999999"/>
    <n v="35053.718000000001"/>
    <n v="23828.650999999998"/>
    <n v="21859.341"/>
    <n v="33872.131999999998"/>
    <n v="29145.788"/>
    <n v="19496.169000000002"/>
    <n v="11815.86"/>
    <n v="5120.2060000000001"/>
    <n v="1969.31"/>
    <x v="132"/>
    <s v="North Carolina, 2011"/>
  </r>
  <r>
    <s v="Vance County"/>
    <s v="North Carolina"/>
    <n v="2011"/>
    <n v="45112"/>
    <n v="21245"/>
    <n v="23867"/>
    <n v="3157.84"/>
    <n v="6586.3519999999999"/>
    <n v="6045.0079999999998"/>
    <n v="5142.768"/>
    <n v="5954.7839999999997"/>
    <n v="6405.9040000000005"/>
    <n v="5729.2240000000002"/>
    <n v="3428.5119999999997"/>
    <n v="2030.04"/>
    <n v="676.68"/>
    <x v="132"/>
    <s v="North Carolina, 2011"/>
  </r>
  <r>
    <s v="Wake County"/>
    <s v="North Carolina"/>
    <n v="2011"/>
    <n v="879658"/>
    <n v="428717"/>
    <n v="450941"/>
    <n v="65094.692000000003"/>
    <n v="127550.41"/>
    <n v="120513.14600000001"/>
    <n v="135467.33199999999"/>
    <n v="144263.91200000001"/>
    <n v="126670.75200000001"/>
    <n v="85326.826000000001"/>
    <n v="41343.925999999999"/>
    <n v="23750.766"/>
    <n v="7916.9219999999996"/>
    <x v="132"/>
    <s v="North Carolina, 2011"/>
  </r>
  <r>
    <s v="Warren County"/>
    <s v="North Carolina"/>
    <n v="2011"/>
    <n v="20882"/>
    <n v="10521"/>
    <n v="10361"/>
    <n v="1252.92"/>
    <n v="2255.2560000000003"/>
    <n v="2652.0140000000001"/>
    <n v="2046.4360000000001"/>
    <n v="2359.6660000000002"/>
    <n v="3111.4179999999997"/>
    <n v="3278.4740000000002"/>
    <n v="2150.846"/>
    <n v="1399.0940000000001"/>
    <n v="375.87599999999998"/>
    <x v="132"/>
    <s v="North Carolina, 2011"/>
  </r>
  <r>
    <s v="Washington County"/>
    <s v="North Carolina"/>
    <n v="2011"/>
    <n v="13179"/>
    <n v="6357"/>
    <n v="6822"/>
    <n v="856.63499999999999"/>
    <n v="1673.7330000000002"/>
    <n v="1594.6590000000001"/>
    <n v="1146.5729999999999"/>
    <n v="1568.3009999999999"/>
    <n v="1963.6709999999998"/>
    <n v="2016.3870000000002"/>
    <n v="1304.721"/>
    <n v="685.30799999999999"/>
    <n v="355.83300000000003"/>
    <x v="132"/>
    <s v="North Carolina, 2011"/>
  </r>
  <r>
    <s v="Watauga County"/>
    <s v="North Carolina"/>
    <n v="2011"/>
    <n v="50421"/>
    <n v="25266"/>
    <n v="25155"/>
    <n v="1865.577"/>
    <n v="3882.4169999999999"/>
    <n v="17344.824000000001"/>
    <n v="5294.2049999999999"/>
    <n v="4689.1530000000002"/>
    <n v="5647.152"/>
    <n v="5546.3099999999995"/>
    <n v="3428.6280000000002"/>
    <n v="2016.84"/>
    <n v="605.05200000000002"/>
    <x v="132"/>
    <s v="North Carolina, 2011"/>
  </r>
  <r>
    <s v="Wayne County"/>
    <s v="North Carolina"/>
    <n v="2011"/>
    <n v="121324"/>
    <n v="59328"/>
    <n v="61996"/>
    <n v="8735.3279999999995"/>
    <n v="16621.387999999999"/>
    <n v="17106.684000000001"/>
    <n v="15772.119999999999"/>
    <n v="15772.12"/>
    <n v="17591.980000000003"/>
    <n v="14316.232"/>
    <n v="8856.652"/>
    <n v="5095.6080000000002"/>
    <n v="1577.212"/>
    <x v="132"/>
    <s v="North Carolina, 2011"/>
  </r>
  <r>
    <s v="Wilkes County"/>
    <s v="North Carolina"/>
    <n v="2011"/>
    <n v="69162"/>
    <n v="34151"/>
    <n v="35011"/>
    <n v="4080.558"/>
    <n v="8852.7360000000008"/>
    <n v="7607.82"/>
    <n v="7746.1440000000002"/>
    <n v="9406.0319999999992"/>
    <n v="10581.786"/>
    <n v="9406.0319999999992"/>
    <n v="6570.39"/>
    <n v="3527.2620000000002"/>
    <n v="1383.24"/>
    <x v="132"/>
    <s v="North Carolina, 2011"/>
  </r>
  <r>
    <s v="Wilson County"/>
    <s v="North Carolina"/>
    <n v="2011"/>
    <n v="80351"/>
    <n v="38295"/>
    <n v="42056"/>
    <n v="5383.5169999999998"/>
    <n v="11008.087"/>
    <n v="10606.332"/>
    <n v="9481.4179999999997"/>
    <n v="10525.981"/>
    <n v="11731.245999999999"/>
    <n v="10284.928"/>
    <n v="6187.027"/>
    <n v="3776.4970000000003"/>
    <n v="1205.2650000000001"/>
    <x v="132"/>
    <s v="North Carolina, 2011"/>
  </r>
  <r>
    <s v="Yadkin County"/>
    <s v="North Carolina"/>
    <n v="2011"/>
    <n v="38232"/>
    <n v="18795"/>
    <n v="19437"/>
    <n v="2255.6880000000001"/>
    <n v="5123.0879999999997"/>
    <n v="4626.0720000000001"/>
    <n v="3899.6640000000002"/>
    <n v="5581.8719999999994"/>
    <n v="5773.0320000000002"/>
    <n v="4893.6959999999999"/>
    <n v="3479.1120000000001"/>
    <n v="2026.296"/>
    <n v="649.94399999999996"/>
    <x v="132"/>
    <s v="North Carolina, 2011"/>
  </r>
  <r>
    <s v="Yancey County"/>
    <s v="North Carolina"/>
    <n v="2011"/>
    <n v="17885"/>
    <n v="8626"/>
    <n v="9259"/>
    <n v="786.94"/>
    <n v="2235.625"/>
    <n v="1824.27"/>
    <n v="1770.615"/>
    <n v="2289.2799999999997"/>
    <n v="2611.21"/>
    <n v="2736.4049999999997"/>
    <n v="2021.0049999999999"/>
    <n v="1126.7550000000001"/>
    <n v="465.01"/>
    <x v="132"/>
    <s v="North Carolina, 2011"/>
  </r>
  <r>
    <s v="Adams County"/>
    <s v="North Dakota"/>
    <n v="2011"/>
    <n v="2337"/>
    <n v="1124"/>
    <n v="1213"/>
    <n v="121.524"/>
    <n v="203.31900000000002"/>
    <n v="247.72199999999998"/>
    <n v="161.25299999999999"/>
    <n v="261.74400000000003"/>
    <n v="425.334"/>
    <n v="327.18"/>
    <n v="285.11400000000003"/>
    <n v="170.601"/>
    <n v="130.87200000000001"/>
    <x v="116"/>
    <s v="North Dakota, 2011"/>
  </r>
  <r>
    <s v="Barnes County"/>
    <s v="North Dakota"/>
    <n v="2011"/>
    <n v="11048"/>
    <n v="5472"/>
    <n v="5576"/>
    <n v="585.54399999999998"/>
    <n v="1204.232"/>
    <n v="1480.432"/>
    <n v="1182.136"/>
    <n v="1160.04"/>
    <n v="1701.3920000000001"/>
    <n v="1546.72"/>
    <n v="1038.5119999999999"/>
    <n v="684.976"/>
    <n v="464.01600000000002"/>
    <x v="116"/>
    <s v="North Dakota, 2011"/>
  </r>
  <r>
    <s v="Benson County"/>
    <s v="North Dakota"/>
    <n v="2011"/>
    <n v="6665"/>
    <n v="3364"/>
    <n v="3301"/>
    <n v="659.83500000000004"/>
    <n v="1206.365"/>
    <n v="966.42499999999995"/>
    <n v="679.83"/>
    <n v="726.48500000000001"/>
    <n v="833.125"/>
    <n v="726.48500000000001"/>
    <n v="459.88499999999999"/>
    <n v="293.26"/>
    <n v="99.974999999999994"/>
    <x v="116"/>
    <s v="North Dakota, 2011"/>
  </r>
  <r>
    <s v="Bottineau County"/>
    <s v="North Dakota"/>
    <n v="2011"/>
    <n v="6412"/>
    <n v="3313"/>
    <n v="3099"/>
    <n v="327.012"/>
    <n v="628.37599999999998"/>
    <n v="795.08799999999997"/>
    <n v="506.548"/>
    <n v="705.31999999999994"/>
    <n v="1051.568"/>
    <n v="1038.7439999999999"/>
    <n v="660.43600000000004"/>
    <n v="442.428"/>
    <n v="256.48"/>
    <x v="116"/>
    <s v="North Dakota, 2011"/>
  </r>
  <r>
    <s v="Bowman County"/>
    <s v="North Dakota"/>
    <n v="2011"/>
    <n v="3125"/>
    <n v="1544"/>
    <n v="1581"/>
    <n v="165.625"/>
    <n v="400"/>
    <n v="325"/>
    <n v="262.5"/>
    <n v="309.375"/>
    <n v="540.625"/>
    <n v="425"/>
    <n v="293.75"/>
    <n v="265.625"/>
    <n v="140.625"/>
    <x v="116"/>
    <s v="North Dakota, 2011"/>
  </r>
  <r>
    <s v="Burke County"/>
    <s v="North Dakota"/>
    <n v="2011"/>
    <n v="1959"/>
    <n v="989"/>
    <n v="970"/>
    <n v="105.786"/>
    <n v="195.89999999999998"/>
    <n v="158.679"/>
    <n v="203.73599999999999"/>
    <n v="207.654"/>
    <n v="321.27599999999995"/>
    <n v="309.52199999999999"/>
    <n v="178.26900000000001"/>
    <n v="203.73599999999999"/>
    <n v="76.400999999999996"/>
    <x v="116"/>
    <s v="North Dakota, 2011"/>
  </r>
  <r>
    <s v="Burleigh County"/>
    <s v="North Dakota"/>
    <n v="2011"/>
    <n v="80225"/>
    <n v="39508"/>
    <n v="40717"/>
    <n v="5214.625"/>
    <n v="9867.6749999999993"/>
    <n v="11552.4"/>
    <n v="11231.5"/>
    <n v="9947.9"/>
    <n v="12033.75"/>
    <n v="9546.7749999999996"/>
    <n v="5294.85"/>
    <n v="3770.5749999999998"/>
    <n v="1684.7249999999999"/>
    <x v="116"/>
    <s v="North Dakota, 2011"/>
  </r>
  <r>
    <s v="Cass County"/>
    <s v="North Dakota"/>
    <n v="2011"/>
    <n v="147222"/>
    <n v="74291"/>
    <n v="72931"/>
    <n v="10011.096"/>
    <n v="17077.752"/>
    <n v="29297.178"/>
    <n v="24733.296000000002"/>
    <n v="18255.527999999998"/>
    <n v="18844.416000000001"/>
    <n v="14574.977999999999"/>
    <n v="6919.4340000000002"/>
    <n v="5152.7700000000004"/>
    <n v="2061.1080000000002"/>
    <x v="116"/>
    <s v="North Dakota, 2011"/>
  </r>
  <r>
    <s v="Cavalier County"/>
    <s v="North Dakota"/>
    <n v="2011"/>
    <n v="3994"/>
    <n v="2035"/>
    <n v="1959"/>
    <n v="191.71199999999999"/>
    <n v="371.44200000000001"/>
    <n v="391.41200000000003"/>
    <n v="303.54399999999998"/>
    <n v="347.47799999999995"/>
    <n v="678.98"/>
    <n v="706.93799999999999"/>
    <n v="447.32799999999997"/>
    <n v="379.42999999999995"/>
    <n v="183.72399999999999"/>
    <x v="116"/>
    <s v="North Dakota, 2011"/>
  </r>
  <r>
    <s v="Dickey County"/>
    <s v="North Dakota"/>
    <n v="2011"/>
    <n v="5319"/>
    <n v="2651"/>
    <n v="2668"/>
    <n v="340.416"/>
    <n v="680.83199999999999"/>
    <n v="686.15100000000007"/>
    <n v="494.66700000000003"/>
    <n v="563.81400000000008"/>
    <n v="749.97900000000004"/>
    <n v="643.59899999999993"/>
    <n v="515.94299999999998"/>
    <n v="388.28699999999998"/>
    <n v="260.63099999999997"/>
    <x v="116"/>
    <s v="North Dakota, 2011"/>
  </r>
  <r>
    <s v="Dunn County"/>
    <s v="North Dakota"/>
    <n v="2011"/>
    <n v="3535"/>
    <n v="1825"/>
    <n v="1710"/>
    <n v="159.07499999999999"/>
    <n v="438.34000000000003"/>
    <n v="441.875"/>
    <n v="360.57"/>
    <n v="420.66499999999996"/>
    <n v="583.27499999999998"/>
    <n v="512.57500000000005"/>
    <n v="286.33499999999998"/>
    <n v="226.24"/>
    <n v="113.12"/>
    <x v="116"/>
    <s v="North Dakota, 2011"/>
  </r>
  <r>
    <s v="Griggs County"/>
    <s v="North Dakota"/>
    <n v="2011"/>
    <n v="2426"/>
    <n v="1171"/>
    <n v="1255"/>
    <n v="126.152"/>
    <n v="366.32600000000002"/>
    <n v="191.654"/>
    <n v="215.91399999999999"/>
    <n v="237.74799999999999"/>
    <n v="405.142"/>
    <n v="317.80600000000004"/>
    <n v="215.91399999999999"/>
    <n v="179.524"/>
    <n v="167.39400000000001"/>
    <x v="116"/>
    <s v="North Dakota, 2011"/>
  </r>
  <r>
    <s v="Emmons County"/>
    <s v="North Dakota"/>
    <n v="2011"/>
    <n v="3578"/>
    <n v="1833"/>
    <n v="1745"/>
    <n v="164.58799999999999"/>
    <n v="443.67200000000003"/>
    <n v="293.39599999999996"/>
    <n v="200.36799999999999"/>
    <n v="400.73599999999999"/>
    <n v="576.05799999999999"/>
    <n v="518.81000000000006"/>
    <n v="429.36"/>
    <n v="357.8"/>
    <n v="193.21199999999999"/>
    <x v="116"/>
    <s v="North Dakota, 2011"/>
  </r>
  <r>
    <s v="Foster County"/>
    <s v="North Dakota"/>
    <n v="2011"/>
    <n v="3389"/>
    <n v="1685"/>
    <n v="1704"/>
    <n v="189.78399999999999"/>
    <n v="338.9"/>
    <n v="410.06900000000002"/>
    <n v="260.95299999999997"/>
    <n v="413.45799999999997"/>
    <n v="532.07300000000009"/>
    <n v="440.57"/>
    <n v="345.678"/>
    <n v="335.51099999999997"/>
    <n v="125.393"/>
    <x v="116"/>
    <s v="North Dakota, 2011"/>
  </r>
  <r>
    <s v="Golden Valley County"/>
    <s v="North Dakota"/>
    <n v="2011"/>
    <n v="1576"/>
    <n v="808"/>
    <n v="768"/>
    <n v="83.528000000000006"/>
    <n v="195.42400000000001"/>
    <n v="173.35999999999999"/>
    <n v="126.08"/>
    <n v="193.84800000000001"/>
    <n v="263.19200000000001"/>
    <n v="209.608"/>
    <n v="149.72"/>
    <n v="113.47200000000001"/>
    <n v="66.191999999999993"/>
    <x v="116"/>
    <s v="North Dakota, 2011"/>
  </r>
  <r>
    <s v="Grand Forks County"/>
    <s v="North Dakota"/>
    <n v="2011"/>
    <n v="66662"/>
    <n v="34298"/>
    <n v="32364"/>
    <n v="4133.0439999999999"/>
    <n v="6999.51"/>
    <n v="17332.12"/>
    <n v="9532.6659999999993"/>
    <n v="6732.8619999999992"/>
    <n v="8466.0740000000005"/>
    <n v="6666.2000000000007"/>
    <n v="3399.7619999999997"/>
    <n v="2399.8319999999999"/>
    <n v="999.93"/>
    <x v="116"/>
    <s v="North Dakota, 2011"/>
  </r>
  <r>
    <s v="Sanborn County"/>
    <s v="South Dakota"/>
    <n v="2011"/>
    <n v="2458"/>
    <n v="1216"/>
    <n v="1242"/>
    <n v="90.945999999999998"/>
    <n v="231.05200000000002"/>
    <n v="253.17400000000001"/>
    <n v="169.602"/>
    <n v="216.304"/>
    <n v="496.51600000000002"/>
    <n v="356.40999999999997"/>
    <n v="324.45600000000002"/>
    <n v="191.72399999999999"/>
    <n v="127.816"/>
    <x v="105"/>
    <s v="South Dakota, 2011"/>
  </r>
  <r>
    <s v="Hettinger County"/>
    <s v="North Dakota"/>
    <n v="2011"/>
    <n v="2495"/>
    <n v="1196"/>
    <n v="1299"/>
    <n v="104.79"/>
    <n v="274.45"/>
    <n v="239.51999999999998"/>
    <n v="234.53"/>
    <n v="229.54"/>
    <n v="359.28"/>
    <n v="406.685"/>
    <n v="269.46000000000004"/>
    <n v="269.45999999999998"/>
    <n v="104.79"/>
    <x v="116"/>
    <s v="North Dakota, 2011"/>
  </r>
  <r>
    <s v="Kidder County"/>
    <s v="North Dakota"/>
    <n v="2011"/>
    <n v="2499"/>
    <n v="1301"/>
    <n v="1198"/>
    <n v="127.449"/>
    <n v="282.387"/>
    <n v="234.90600000000001"/>
    <n v="209.916"/>
    <n v="247.40099999999998"/>
    <n v="369.85199999999998"/>
    <n v="419.83199999999999"/>
    <n v="287.38499999999999"/>
    <n v="244.90199999999999"/>
    <n v="72.471000000000004"/>
    <x v="116"/>
    <s v="North Dakota, 2011"/>
  </r>
  <r>
    <s v="Logan County"/>
    <s v="North Dakota"/>
    <n v="2011"/>
    <n v="1996"/>
    <n v="1022"/>
    <n v="974"/>
    <n v="73.852000000000004"/>
    <n v="259.48"/>
    <n v="171.65600000000001"/>
    <n v="139.72"/>
    <n v="199.6"/>
    <n v="291.416"/>
    <n v="279.44"/>
    <n v="249.5"/>
    <n v="247.50400000000002"/>
    <n v="85.828000000000003"/>
    <x v="116"/>
    <s v="North Dakota, 2011"/>
  </r>
  <r>
    <s v="McHenry County"/>
    <s v="North Dakota"/>
    <n v="2011"/>
    <n v="5400"/>
    <n v="2796"/>
    <n v="2604"/>
    <n v="291.60000000000002"/>
    <n v="637.20000000000005"/>
    <n v="540"/>
    <n v="513"/>
    <n v="631.79999999999995"/>
    <n v="891"/>
    <n v="772.2"/>
    <n v="529.20000000000005"/>
    <n v="405"/>
    <n v="189"/>
    <x v="116"/>
    <s v="North Dakota, 2011"/>
  </r>
  <r>
    <s v="McIntosh County"/>
    <s v="North Dakota"/>
    <n v="2011"/>
    <n v="2857"/>
    <n v="1370"/>
    <n v="1487"/>
    <n v="157.13499999999999"/>
    <n v="245.702"/>
    <n v="199.99"/>
    <n v="202.84700000000001"/>
    <n v="257.13"/>
    <n v="439.97800000000001"/>
    <n v="357.125"/>
    <n v="411.40800000000002"/>
    <n v="399.98"/>
    <n v="182.84800000000001"/>
    <x v="116"/>
    <s v="North Dakota, 2011"/>
  </r>
  <r>
    <s v="Butler County"/>
    <s v="Nebraska"/>
    <n v="2011"/>
    <n v="8382"/>
    <n v="4351"/>
    <n v="4031"/>
    <n v="427.48200000000003"/>
    <n v="989.07600000000002"/>
    <n v="863.346"/>
    <n v="787.90800000000002"/>
    <n v="1005.84"/>
    <n v="1718.31"/>
    <n v="1265.682"/>
    <n v="687.32399999999996"/>
    <n v="452.62799999999999"/>
    <n v="184.404"/>
    <x v="121"/>
    <s v="Nebraska, 2011"/>
  </r>
  <r>
    <s v="Morton County"/>
    <s v="North Dakota"/>
    <n v="2011"/>
    <n v="27076"/>
    <n v="13491"/>
    <n v="13585"/>
    <n v="1759.94"/>
    <n v="3492.8040000000001"/>
    <n v="3303.2719999999999"/>
    <n v="3465.7280000000001"/>
    <n v="3249.12"/>
    <n v="4250.9319999999998"/>
    <n v="3628.1840000000002"/>
    <n v="1868.2440000000001"/>
    <n v="1380.876"/>
    <n v="649.82399999999996"/>
    <x v="116"/>
    <s v="North Dakota, 2011"/>
  </r>
  <r>
    <s v="Mountrail County"/>
    <s v="North Dakota"/>
    <n v="2011"/>
    <n v="7482"/>
    <n v="4026"/>
    <n v="3456"/>
    <n v="501.29399999999998"/>
    <n v="995.10599999999999"/>
    <n v="1092.3719999999998"/>
    <n v="935.25"/>
    <n v="867.91200000000003"/>
    <n v="1077.4079999999999"/>
    <n v="1010.0699999999999"/>
    <n v="516.25800000000004"/>
    <n v="344.17200000000003"/>
    <n v="142.15799999999999"/>
    <x v="116"/>
    <s v="North Dakota, 2011"/>
  </r>
  <r>
    <s v="Nelson County"/>
    <s v="North Dakota"/>
    <n v="2011"/>
    <n v="3141"/>
    <n v="1595"/>
    <n v="1546"/>
    <n v="116.217"/>
    <n v="351.79200000000003"/>
    <n v="288.97199999999998"/>
    <n v="235.57499999999999"/>
    <n v="285.83100000000002"/>
    <n v="511.983"/>
    <n v="480.57299999999998"/>
    <n v="405.18899999999996"/>
    <n v="235.57499999999999"/>
    <n v="223.011"/>
    <x v="116"/>
    <s v="North Dakota, 2011"/>
  </r>
  <r>
    <s v="Oliver County"/>
    <s v="North Dakota"/>
    <n v="2011"/>
    <n v="1793"/>
    <n v="944"/>
    <n v="849"/>
    <n v="96.822000000000003"/>
    <n v="252.81299999999999"/>
    <n v="138.06100000000001"/>
    <n v="145.233"/>
    <n v="202.60899999999998"/>
    <n v="222.33199999999999"/>
    <n v="405.21800000000002"/>
    <n v="157.78399999999999"/>
    <n v="111.166"/>
    <n v="59.168999999999997"/>
    <x v="116"/>
    <s v="North Dakota, 2011"/>
  </r>
  <r>
    <s v="Pembina County"/>
    <s v="North Dakota"/>
    <n v="2011"/>
    <n v="7440"/>
    <n v="3779"/>
    <n v="3661"/>
    <n v="379.44"/>
    <n v="907.68000000000006"/>
    <n v="773.76"/>
    <n v="669.6"/>
    <n v="803.52"/>
    <n v="1272.24"/>
    <n v="1116"/>
    <n v="669.6"/>
    <n v="498.48"/>
    <n v="349.68"/>
    <x v="116"/>
    <s v="North Dakota, 2011"/>
  </r>
  <r>
    <s v="Ramsey County"/>
    <s v="North Dakota"/>
    <n v="2011"/>
    <n v="11400"/>
    <n v="5745"/>
    <n v="5655"/>
    <n v="706.8"/>
    <n v="1345.1999999999998"/>
    <n v="1459.1999999999998"/>
    <n v="1265.4000000000001"/>
    <n v="1288.1999999999998"/>
    <n v="1778.4"/>
    <n v="1436.4"/>
    <n v="1014.6"/>
    <n v="638.4"/>
    <n v="456"/>
    <x v="116"/>
    <s v="North Dakota, 2011"/>
  </r>
  <r>
    <s v="Ransom County"/>
    <s v="North Dakota"/>
    <n v="2011"/>
    <n v="5559"/>
    <n v="2840"/>
    <n v="2719"/>
    <n v="322.42200000000003"/>
    <n v="761.58299999999997"/>
    <n v="561.45899999999995"/>
    <n v="550.34100000000001"/>
    <n v="667.07999999999993"/>
    <n v="850.52700000000004"/>
    <n v="750.46499999999992"/>
    <n v="444.72"/>
    <n v="411.36599999999999"/>
    <n v="250.155"/>
    <x v="116"/>
    <s v="North Dakota, 2011"/>
  </r>
  <r>
    <s v="Renville County"/>
    <s v="North Dakota"/>
    <n v="2011"/>
    <n v="2440"/>
    <n v="1283"/>
    <n v="1157"/>
    <n v="129.32"/>
    <n v="270.84000000000003"/>
    <n v="312.32000000000005"/>
    <n v="270.84000000000003"/>
    <n v="236.68"/>
    <n v="400.15999999999997"/>
    <n v="366"/>
    <n v="241.56"/>
    <n v="139.08000000000001"/>
    <n v="73.2"/>
    <x v="116"/>
    <s v="North Dakota, 2011"/>
  </r>
  <r>
    <s v="Richland County"/>
    <s v="North Dakota"/>
    <n v="2011"/>
    <n v="16382"/>
    <n v="8507"/>
    <n v="7875"/>
    <n v="917.39200000000005"/>
    <n v="2064.1320000000001"/>
    <n v="2948.76"/>
    <n v="1638.1999999999998"/>
    <n v="1769.2559999999999"/>
    <n v="2653.884"/>
    <n v="1933.076"/>
    <n v="1130.3579999999999"/>
    <n v="999.30200000000002"/>
    <n v="360.404"/>
    <x v="116"/>
    <s v="North Dakota, 2011"/>
  </r>
  <r>
    <s v="Rolette County"/>
    <s v="North Dakota"/>
    <n v="2011"/>
    <n v="13885"/>
    <n v="6862"/>
    <n v="7023"/>
    <n v="1360.73"/>
    <n v="2457.6450000000004"/>
    <n v="2207.7150000000001"/>
    <n v="1610.66"/>
    <n v="1610.6599999999999"/>
    <n v="1916.13"/>
    <n v="1374.615"/>
    <n v="777.56"/>
    <n v="485.97500000000002"/>
    <n v="111.08"/>
    <x v="116"/>
    <s v="North Dakota, 2011"/>
  </r>
  <r>
    <s v="Sargent County"/>
    <s v="North Dakota"/>
    <n v="2011"/>
    <n v="3909"/>
    <n v="2063"/>
    <n v="1846"/>
    <n v="203.268"/>
    <n v="508.17"/>
    <n v="418.26299999999998"/>
    <n v="371.35500000000002"/>
    <n v="426.08100000000002"/>
    <n v="637.16699999999992"/>
    <n v="605.89499999999998"/>
    <n v="394.80899999999997"/>
    <n v="277.53899999999999"/>
    <n v="62.543999999999997"/>
    <x v="116"/>
    <s v="North Dakota, 2011"/>
  </r>
  <r>
    <s v="Sheridan County"/>
    <s v="North Dakota"/>
    <n v="2011"/>
    <n v="1271"/>
    <n v="628"/>
    <n v="643"/>
    <n v="8.8970000000000002"/>
    <n v="109.306"/>
    <n v="125.82900000000001"/>
    <n v="33.045999999999999"/>
    <n v="163.959"/>
    <n v="244.03199999999998"/>
    <n v="218.61199999999999"/>
    <n v="180.482"/>
    <n v="133.45500000000001"/>
    <n v="52.110999999999997"/>
    <x v="116"/>
    <s v="North Dakota, 2011"/>
  </r>
  <r>
    <s v="Sioux County"/>
    <s v="North Dakota"/>
    <n v="2011"/>
    <n v="4149"/>
    <n v="2139"/>
    <n v="2010"/>
    <n v="502.029"/>
    <n v="763.41599999999994"/>
    <n v="730.22399999999993"/>
    <n v="518.625"/>
    <n v="555.96600000000001"/>
    <n v="472.98599999999999"/>
    <n v="311.17499999999995"/>
    <n v="182.55599999999998"/>
    <n v="99.576000000000008"/>
    <n v="8.298"/>
    <x v="116"/>
    <s v="North Dakota, 2011"/>
  </r>
  <r>
    <s v="Stark County"/>
    <s v="North Dakota"/>
    <n v="2011"/>
    <n v="23973"/>
    <n v="11948"/>
    <n v="12025"/>
    <n v="1438.38"/>
    <n v="2780.8679999999999"/>
    <n v="3859.6529999999998"/>
    <n v="2900.7330000000002"/>
    <n v="2684.9760000000001"/>
    <n v="3643.8959999999997"/>
    <n v="2780.8679999999999"/>
    <n v="1702.0830000000001"/>
    <n v="1414.4070000000002"/>
    <n v="767.13599999999997"/>
    <x v="116"/>
    <s v="North Dakota, 2011"/>
  </r>
  <r>
    <s v="Steele County"/>
    <s v="North Dakota"/>
    <n v="2011"/>
    <n v="1962"/>
    <n v="1038"/>
    <n v="924"/>
    <n v="58.86"/>
    <n v="280.56599999999997"/>
    <n v="229.55399999999997"/>
    <n v="127.53"/>
    <n v="247.21199999999999"/>
    <n v="274.68"/>
    <n v="302.14800000000002"/>
    <n v="213.858"/>
    <n v="158.922"/>
    <n v="66.707999999999998"/>
    <x v="116"/>
    <s v="North Dakota, 2011"/>
  </r>
  <r>
    <s v="Stutsman County"/>
    <s v="North Dakota"/>
    <n v="2011"/>
    <n v="20973"/>
    <n v="10584"/>
    <n v="10389"/>
    <n v="1174.4880000000001"/>
    <n v="2348.9760000000001"/>
    <n v="2957.1930000000002"/>
    <n v="2369.9490000000001"/>
    <n v="2348.9759999999997"/>
    <n v="3376.6530000000002"/>
    <n v="2810.3820000000001"/>
    <n v="1593.9479999999999"/>
    <n v="1321.299"/>
    <n v="650.16300000000001"/>
    <x v="116"/>
    <s v="North Dakota, 2011"/>
  </r>
  <r>
    <s v="Towner County"/>
    <s v="North Dakota"/>
    <n v="2011"/>
    <n v="2259"/>
    <n v="1104"/>
    <n v="1155"/>
    <n v="106.173"/>
    <n v="298.18799999999999"/>
    <n v="210.08699999999999"/>
    <n v="133.28100000000001"/>
    <n v="286.89300000000003"/>
    <n v="393.06599999999997"/>
    <n v="277.85699999999997"/>
    <n v="277.85699999999997"/>
    <n v="189.756"/>
    <n v="85.841999999999999"/>
    <x v="116"/>
    <s v="North Dakota, 2011"/>
  </r>
  <r>
    <s v="Traill County"/>
    <s v="North Dakota"/>
    <n v="2011"/>
    <n v="8172"/>
    <n v="4132"/>
    <n v="4040"/>
    <n v="473.976"/>
    <n v="972.46800000000007"/>
    <n v="1193.1120000000001"/>
    <n v="784.51199999999994"/>
    <n v="931.60799999999995"/>
    <n v="1266.6599999999999"/>
    <n v="1013.328"/>
    <n v="653.76"/>
    <n v="547.524"/>
    <n v="326.88"/>
    <x v="116"/>
    <s v="North Dakota, 2011"/>
  </r>
  <r>
    <s v="Walsh County"/>
    <s v="North Dakota"/>
    <n v="2011"/>
    <n v="11196"/>
    <n v="5581"/>
    <n v="5615"/>
    <n v="649.36800000000005"/>
    <n v="1354.7159999999999"/>
    <n v="1242.7560000000001"/>
    <n v="1086.0119999999999"/>
    <n v="1197.9720000000002"/>
    <n v="1802.556"/>
    <n v="1533.8519999999999"/>
    <n v="1041.2280000000001"/>
    <n v="850.89599999999996"/>
    <n v="447.84"/>
    <x v="116"/>
    <s v="North Dakota, 2011"/>
  </r>
  <r>
    <s v="Ward County"/>
    <s v="North Dakota"/>
    <n v="2011"/>
    <n v="60667"/>
    <n v="30822"/>
    <n v="29845"/>
    <n v="4550.0249999999996"/>
    <n v="7340.7070000000003"/>
    <n v="11041.394"/>
    <n v="8918.0490000000009"/>
    <n v="6916.0380000000005"/>
    <n v="7826.0429999999997"/>
    <n v="6248.7009999999991"/>
    <n v="3761.3540000000003"/>
    <n v="2669.348"/>
    <n v="1456.008"/>
    <x v="116"/>
    <s v="North Dakota, 2011"/>
  </r>
  <r>
    <s v="Wells County"/>
    <s v="North Dakota"/>
    <n v="2011"/>
    <n v="4242"/>
    <n v="2090"/>
    <n v="2152"/>
    <n v="233.31"/>
    <n v="402.99"/>
    <n v="373.29599999999999"/>
    <n v="356.32799999999997"/>
    <n v="381.78"/>
    <n v="738.10799999999995"/>
    <n v="572.67000000000007"/>
    <n v="547.21800000000007"/>
    <n v="458.13599999999997"/>
    <n v="173.922"/>
    <x v="116"/>
    <s v="North Dakota, 2011"/>
  </r>
  <r>
    <s v="Williams County"/>
    <s v="North Dakota"/>
    <n v="2011"/>
    <n v="22046"/>
    <n v="11241"/>
    <n v="10805"/>
    <n v="1499.1279999999999"/>
    <n v="2689.6120000000001"/>
    <n v="2976.21"/>
    <n v="2954.1639999999998"/>
    <n v="2380.9679999999998"/>
    <n v="3505.3140000000003"/>
    <n v="2755.75"/>
    <n v="1587.3119999999999"/>
    <n v="1102.3000000000002"/>
    <n v="617.28800000000001"/>
    <x v="116"/>
    <s v="North Dakota, 2011"/>
  </r>
  <r>
    <s v="Adams County"/>
    <s v="Ohio"/>
    <n v="2011"/>
    <n v="28551"/>
    <n v="14117"/>
    <n v="14434"/>
    <n v="1912.9169999999999"/>
    <n v="4025.6909999999998"/>
    <n v="3454.6710000000003"/>
    <n v="3311.9160000000002"/>
    <n v="3854.3850000000002"/>
    <n v="4196.9969999999994"/>
    <n v="3568.875"/>
    <n v="2455.386"/>
    <n v="1313.346"/>
    <n v="428.26499999999999"/>
    <x v="120"/>
    <s v="Ohio, 2011"/>
  </r>
  <r>
    <s v="Allen County"/>
    <s v="Ohio"/>
    <n v="2011"/>
    <n v="106468"/>
    <n v="53514"/>
    <n v="52954"/>
    <n v="6920.42"/>
    <n v="14266.712"/>
    <n v="15863.732"/>
    <n v="12563.224"/>
    <n v="12563.224"/>
    <n v="15544.328000000001"/>
    <n v="13095.563999999998"/>
    <n v="7772.1640000000007"/>
    <n v="5323.4"/>
    <n v="2555.232"/>
    <x v="120"/>
    <s v="Ohio, 2011"/>
  </r>
  <r>
    <s v="Ashland County"/>
    <s v="Ohio"/>
    <n v="2011"/>
    <n v="53331"/>
    <n v="26090"/>
    <n v="27241"/>
    <n v="3199.86"/>
    <n v="7146.3539999999994"/>
    <n v="8052.9809999999998"/>
    <n v="5866.41"/>
    <n v="6399.7199999999993"/>
    <n v="7626.3330000000005"/>
    <n v="6666.375"/>
    <n v="4426.473"/>
    <n v="2719.8810000000003"/>
    <n v="1173.2819999999999"/>
    <x v="120"/>
    <s v="Ohio, 2011"/>
  </r>
  <r>
    <s v="Ashtabula County"/>
    <s v="Ohio"/>
    <n v="2011"/>
    <n v="101676"/>
    <n v="50511"/>
    <n v="51165"/>
    <n v="6303.9120000000003"/>
    <n v="13421.232"/>
    <n v="12506.148000000001"/>
    <n v="11286.036"/>
    <n v="13522.907999999999"/>
    <n v="15759.779999999999"/>
    <n v="13217.880000000001"/>
    <n v="8032.4040000000005"/>
    <n v="5185.4759999999997"/>
    <n v="2440.2240000000002"/>
    <x v="120"/>
    <s v="Ohio, 2011"/>
  </r>
  <r>
    <s v="Athens County"/>
    <s v="Ohio"/>
    <n v="2011"/>
    <n v="64562"/>
    <n v="32291"/>
    <n v="32271"/>
    <n v="2711.6039999999998"/>
    <n v="5875.1419999999998"/>
    <n v="22467.576000000001"/>
    <n v="7747.4400000000005"/>
    <n v="6327.076"/>
    <n v="6972.6959999999999"/>
    <n v="6068.8279999999995"/>
    <n v="3615.4719999999998"/>
    <n v="2065.9839999999999"/>
    <n v="774.74400000000003"/>
    <x v="120"/>
    <s v="Ohio, 2011"/>
  </r>
  <r>
    <s v="Auglaize County"/>
    <s v="Ohio"/>
    <n v="2011"/>
    <n v="45986"/>
    <n v="22838"/>
    <n v="23148"/>
    <n v="3081.0619999999999"/>
    <n v="6438.04"/>
    <n v="5702.2640000000001"/>
    <n v="5104.4459999999999"/>
    <n v="5840.2219999999998"/>
    <n v="7081.8440000000001"/>
    <n v="5748.25"/>
    <n v="3448.95"/>
    <n v="2483.2439999999997"/>
    <n v="1103.664"/>
    <x v="120"/>
    <s v="Ohio, 2011"/>
  </r>
  <r>
    <s v="Belmont County"/>
    <s v="Ohio"/>
    <n v="2011"/>
    <n v="70346"/>
    <n v="35512"/>
    <n v="34834"/>
    <n v="3446.9540000000002"/>
    <n v="7738.06"/>
    <n v="8511.866"/>
    <n v="8300.8279999999995"/>
    <n v="8863.5960000000014"/>
    <n v="11114.668"/>
    <n v="9918.7860000000001"/>
    <n v="6120.1020000000008"/>
    <n v="4502.1440000000002"/>
    <n v="1828.9960000000001"/>
    <x v="120"/>
    <s v="Ohio, 2011"/>
  </r>
  <r>
    <s v="Brown County"/>
    <s v="Ohio"/>
    <n v="2011"/>
    <n v="44688"/>
    <n v="22103"/>
    <n v="22585"/>
    <n v="2949.4079999999999"/>
    <n v="6077.5680000000002"/>
    <n v="5496.6239999999998"/>
    <n v="5183.808"/>
    <n v="6077.5679999999993"/>
    <n v="6971.3279999999995"/>
    <n v="5630.6880000000001"/>
    <n v="3619.7280000000001"/>
    <n v="1921.5840000000001"/>
    <n v="759.69600000000003"/>
    <x v="120"/>
    <s v="Ohio, 2011"/>
  </r>
  <r>
    <s v="Butler County"/>
    <s v="Ohio"/>
    <n v="2011"/>
    <n v="366167"/>
    <n v="179229"/>
    <n v="186938"/>
    <n v="25265.523000000001"/>
    <n v="51629.546999999999"/>
    <n v="56389.718000000001"/>
    <n v="45038.540999999997"/>
    <n v="50164.879000000001"/>
    <n v="53826.548999999999"/>
    <n v="41376.870999999999"/>
    <n v="23068.521000000001"/>
    <n v="14280.512999999999"/>
    <n v="4760.1710000000003"/>
    <x v="120"/>
    <s v="Ohio, 2011"/>
  </r>
  <r>
    <s v="Fayette County"/>
    <s v="Ohio"/>
    <n v="2011"/>
    <n v="28913"/>
    <n v="14506"/>
    <n v="14407"/>
    <n v="1590.2149999999999"/>
    <n v="3758.69"/>
    <n v="3267.1689999999999"/>
    <n v="2891.3"/>
    <n v="3758.69"/>
    <n v="4712.8189999999995"/>
    <n v="4163.4719999999998"/>
    <n v="2746.7350000000001"/>
    <n v="1387.8240000000001"/>
    <n v="636.08600000000001"/>
    <x v="120"/>
    <s v="Ohio, 2011"/>
  </r>
  <r>
    <s v="Champaign County"/>
    <s v="Ohio"/>
    <n v="2011"/>
    <n v="40092"/>
    <n v="19927"/>
    <n v="20165"/>
    <n v="2525.7959999999998"/>
    <n v="5733.1559999999999"/>
    <n v="5171.8680000000004"/>
    <n v="4329.9359999999997"/>
    <n v="5492.6040000000003"/>
    <n v="6013.8"/>
    <n v="5011.5"/>
    <n v="3367.7280000000001"/>
    <n v="1804.1399999999999"/>
    <n v="601.38"/>
    <x v="120"/>
    <s v="Ohio, 2011"/>
  </r>
  <r>
    <s v="Clark County"/>
    <s v="Ohio"/>
    <n v="2011"/>
    <n v="138782"/>
    <n v="67096"/>
    <n v="71686"/>
    <n v="8743.2659999999996"/>
    <n v="18319.224000000002"/>
    <n v="18319.224000000002"/>
    <n v="15266.02"/>
    <n v="17347.75"/>
    <n v="20123.39"/>
    <n v="18458.006000000001"/>
    <n v="11657.688"/>
    <n v="7355.4459999999999"/>
    <n v="3191.9859999999999"/>
    <x v="120"/>
    <s v="Ohio, 2011"/>
  </r>
  <r>
    <s v="Clermont County"/>
    <s v="Ohio"/>
    <n v="2011"/>
    <n v="196731"/>
    <n v="96995"/>
    <n v="99736"/>
    <n v="13574.439"/>
    <n v="28722.725999999999"/>
    <n v="24394.644"/>
    <n v="23607.72"/>
    <n v="28132.532999999999"/>
    <n v="31476.959999999999"/>
    <n v="23804.451000000001"/>
    <n v="13377.707999999999"/>
    <n v="7279.0469999999996"/>
    <n v="2360.7719999999999"/>
    <x v="120"/>
    <s v="Ohio, 2011"/>
  </r>
  <r>
    <s v="Clinton County"/>
    <s v="Ohio"/>
    <n v="2011"/>
    <n v="42296"/>
    <n v="20593"/>
    <n v="21703"/>
    <n v="2664.6480000000001"/>
    <n v="5921.4400000000005"/>
    <n v="6090.6239999999998"/>
    <n v="4906.3359999999993"/>
    <n v="5540.7759999999998"/>
    <n v="6471.2880000000005"/>
    <n v="5117.8159999999998"/>
    <n v="3045.3119999999999"/>
    <n v="1861.0239999999999"/>
    <n v="676.73599999999999"/>
    <x v="120"/>
    <s v="Ohio, 2011"/>
  </r>
  <r>
    <s v="Columbiana County"/>
    <s v="Ohio"/>
    <n v="2011"/>
    <n v="108198"/>
    <n v="54339"/>
    <n v="53859"/>
    <n v="5950.89"/>
    <n v="13524.75"/>
    <n v="12659.166000000001"/>
    <n v="12009.977999999999"/>
    <n v="14173.938"/>
    <n v="17311.68"/>
    <n v="14823.126"/>
    <n v="9305.0280000000002"/>
    <n v="6275.4840000000004"/>
    <n v="2163.96"/>
    <x v="120"/>
    <s v="Ohio, 2011"/>
  </r>
  <r>
    <s v="Crawford County"/>
    <s v="Ohio"/>
    <n v="2011"/>
    <n v="43998"/>
    <n v="21216"/>
    <n v="22782"/>
    <n v="2507.886"/>
    <n v="5851.7340000000004"/>
    <n v="5147.7659999999996"/>
    <n v="4839.78"/>
    <n v="5719.74"/>
    <n v="6511.7039999999997"/>
    <n v="5763.7380000000003"/>
    <n v="4047.8159999999998"/>
    <n v="2595.8820000000001"/>
    <n v="1011.954"/>
    <x v="120"/>
    <s v="Ohio, 2011"/>
  </r>
  <r>
    <s v="Cuyahoga County"/>
    <s v="Ohio"/>
    <n v="2011"/>
    <n v="1285279"/>
    <n v="609670"/>
    <n v="675609"/>
    <n v="75831.460999999996"/>
    <n v="161945.15400000001"/>
    <n v="168371.549"/>
    <n v="158089.31699999998"/>
    <n v="163230.43300000002"/>
    <n v="199218.245"/>
    <n v="159374.59599999999"/>
    <n v="95110.646000000008"/>
    <n v="70690.345000000001"/>
    <n v="32131.974999999999"/>
    <x v="120"/>
    <s v="Ohio, 2011"/>
  </r>
  <r>
    <s v="Darke County"/>
    <s v="Ohio"/>
    <n v="2011"/>
    <n v="52907"/>
    <n v="26003"/>
    <n v="26904"/>
    <n v="3544.7689999999998"/>
    <n v="7406.98"/>
    <n v="6348.84"/>
    <n v="5608.1419999999998"/>
    <n v="6666.2819999999992"/>
    <n v="7883.143"/>
    <n v="6613.375"/>
    <n v="4602.9089999999997"/>
    <n v="2962.7920000000004"/>
    <n v="1269.768"/>
    <x v="120"/>
    <s v="Ohio, 2011"/>
  </r>
  <r>
    <s v="Defiance County"/>
    <s v="Ohio"/>
    <n v="2011"/>
    <n v="39066"/>
    <n v="19223"/>
    <n v="19843"/>
    <n v="2539.29"/>
    <n v="5352.0420000000004"/>
    <n v="5195.7780000000002"/>
    <n v="4570.7219999999998"/>
    <n v="4766.0519999999997"/>
    <n v="5820.8339999999998"/>
    <n v="4922.3160000000007"/>
    <n v="3164.346"/>
    <n v="2070.498"/>
    <n v="703.18799999999999"/>
    <x v="120"/>
    <s v="Ohio, 2011"/>
  </r>
  <r>
    <s v="Delaware County"/>
    <s v="Ohio"/>
    <n v="2011"/>
    <n v="170541"/>
    <n v="84034"/>
    <n v="86507"/>
    <n v="12961.116"/>
    <n v="28821.429"/>
    <n v="18418.428"/>
    <n v="19782.756000000001"/>
    <n v="29674.133999999998"/>
    <n v="26433.855"/>
    <n v="18759.509999999998"/>
    <n v="9550.2960000000003"/>
    <n v="4945.6890000000003"/>
    <n v="1534.8689999999999"/>
    <x v="120"/>
    <s v="Ohio, 2011"/>
  </r>
  <r>
    <s v="Erie County"/>
    <s v="Ohio"/>
    <n v="2011"/>
    <n v="77223"/>
    <n v="37806"/>
    <n v="39417"/>
    <n v="4247.2650000000003"/>
    <n v="9730.098"/>
    <n v="9112.3140000000003"/>
    <n v="7953.9690000000001"/>
    <n v="9498.4290000000001"/>
    <n v="12432.903"/>
    <n v="11120.112000000001"/>
    <n v="6950.07"/>
    <n v="4478.9339999999993"/>
    <n v="1776.1289999999999"/>
    <x v="120"/>
    <s v="Ohio, 2011"/>
  </r>
  <r>
    <s v="Fairfield County"/>
    <s v="Ohio"/>
    <n v="2011"/>
    <n v="145167"/>
    <n v="71878"/>
    <n v="73289"/>
    <n v="9435.8549999999996"/>
    <n v="22065.383999999998"/>
    <n v="18145.875"/>
    <n v="17420.04"/>
    <n v="21339.548999999999"/>
    <n v="22065.383999999998"/>
    <n v="17274.873"/>
    <n v="10016.523000000001"/>
    <n v="5661.5129999999999"/>
    <n v="1887.171"/>
    <x v="120"/>
    <s v="Ohio, 2011"/>
  </r>
  <r>
    <s v="Franklin County"/>
    <s v="Ohio"/>
    <n v="2011"/>
    <n v="1153671"/>
    <n v="561779"/>
    <n v="591892"/>
    <n v="83064.312000000005"/>
    <n v="148823.55900000001"/>
    <n v="179972.67600000001"/>
    <n v="191509.386"/>
    <n v="159206.598"/>
    <n v="158052.927"/>
    <n v="117674.44200000001"/>
    <n v="61144.562999999995"/>
    <n v="36917.472000000002"/>
    <n v="16151.394"/>
    <x v="120"/>
    <s v="Ohio, 2011"/>
  </r>
  <r>
    <s v="Fulton County"/>
    <s v="Ohio"/>
    <n v="2011"/>
    <n v="42702"/>
    <n v="20845"/>
    <n v="21857"/>
    <n v="2690.2260000000001"/>
    <n v="6362.598"/>
    <n v="5209.6440000000002"/>
    <n v="4611.8160000000007"/>
    <n v="5764.77"/>
    <n v="6832.32"/>
    <n v="5337.75"/>
    <n v="3031.8419999999996"/>
    <n v="2049.6959999999999"/>
    <n v="896.74199999999996"/>
    <x v="120"/>
    <s v="Ohio, 2011"/>
  </r>
  <r>
    <s v="Gallia County"/>
    <s v="Ohio"/>
    <n v="2011"/>
    <n v="30954"/>
    <n v="15015"/>
    <n v="15939"/>
    <n v="1888.194"/>
    <n v="4240.6980000000003"/>
    <n v="4085.9279999999999"/>
    <n v="3590.6639999999998"/>
    <n v="3776.3879999999999"/>
    <n v="4643.1000000000004"/>
    <n v="3838.2960000000003"/>
    <n v="2754.9059999999999"/>
    <n v="1671.5160000000001"/>
    <n v="402.40199999999999"/>
    <x v="120"/>
    <s v="Ohio, 2011"/>
  </r>
  <r>
    <s v="Geauga County"/>
    <s v="Ohio"/>
    <n v="2011"/>
    <n v="93476"/>
    <n v="45951"/>
    <n v="47525"/>
    <n v="5234.6559999999999"/>
    <n v="14208.351999999999"/>
    <n v="11217.12"/>
    <n v="7104.1759999999995"/>
    <n v="12058.403999999999"/>
    <n v="16264.824000000001"/>
    <n v="13273.592000000001"/>
    <n v="7758.5079999999998"/>
    <n v="4486.848"/>
    <n v="1869.52"/>
    <x v="120"/>
    <s v="Ohio, 2011"/>
  </r>
  <r>
    <s v="Greene County"/>
    <s v="Ohio"/>
    <n v="2011"/>
    <n v="160940"/>
    <n v="78618"/>
    <n v="82322"/>
    <n v="8851.7000000000007"/>
    <n v="19634.68"/>
    <n v="29773.9"/>
    <n v="18990.919999999998"/>
    <n v="18829.98"/>
    <n v="23336.3"/>
    <n v="19473.739999999998"/>
    <n v="11426.740000000002"/>
    <n v="7725.12"/>
    <n v="2575.04"/>
    <x v="120"/>
    <s v="Ohio, 2011"/>
  </r>
  <r>
    <s v="Guernsey County"/>
    <s v="Ohio"/>
    <n v="2011"/>
    <n v="40219"/>
    <n v="19729"/>
    <n v="20490"/>
    <n v="2614.2350000000001"/>
    <n v="5349.1270000000004"/>
    <n v="4946.9369999999999"/>
    <n v="4424.09"/>
    <n v="5148.0320000000002"/>
    <n v="5992.6309999999994"/>
    <n v="5308.9080000000004"/>
    <n v="3579.491"/>
    <n v="2051.1689999999999"/>
    <n v="764.16099999999994"/>
    <x v="120"/>
    <s v="Ohio, 2011"/>
  </r>
  <r>
    <s v="Hamilton County"/>
    <s v="Ohio"/>
    <n v="2011"/>
    <n v="801223"/>
    <n v="384371"/>
    <n v="416852"/>
    <n v="52880.718000000001"/>
    <n v="103357.76699999999"/>
    <n v="116978.558"/>
    <n v="107363.88200000001"/>
    <n v="100152.875"/>
    <n v="119382.227"/>
    <n v="92941.868000000002"/>
    <n v="52880.717999999993"/>
    <n v="36856.258000000002"/>
    <n v="16825.683000000001"/>
    <x v="120"/>
    <s v="Ohio, 2011"/>
  </r>
  <r>
    <s v="Hancock County"/>
    <s v="Ohio"/>
    <n v="2011"/>
    <n v="74847"/>
    <n v="36209"/>
    <n v="38638"/>
    <n v="4640.5140000000001"/>
    <n v="9879.8040000000001"/>
    <n v="10852.815000000001"/>
    <n v="9355.875"/>
    <n v="9505.5689999999995"/>
    <n v="11002.509"/>
    <n v="8981.64"/>
    <n v="5388.9840000000004"/>
    <n v="3442.962"/>
    <n v="1646.634"/>
    <x v="120"/>
    <s v="Ohio, 2011"/>
  </r>
  <r>
    <s v="Henry County"/>
    <s v="Ohio"/>
    <n v="2011"/>
    <n v="28353"/>
    <n v="14118"/>
    <n v="14235"/>
    <n v="1814.5920000000001"/>
    <n v="3997.7730000000001"/>
    <n v="3515.7719999999999"/>
    <n v="3288.9479999999999"/>
    <n v="3515.7719999999999"/>
    <n v="4423.0679999999993"/>
    <n v="3487.4189999999999"/>
    <n v="2126.4749999999999"/>
    <n v="1531.0619999999999"/>
    <n v="567.05999999999995"/>
    <x v="120"/>
    <s v="Ohio, 2011"/>
  </r>
  <r>
    <s v="Highland County"/>
    <s v="Ohio"/>
    <n v="2011"/>
    <n v="43631"/>
    <n v="21444"/>
    <n v="22187"/>
    <n v="2923.277"/>
    <n v="6239.2330000000002"/>
    <n v="5497.5059999999994"/>
    <n v="5017.5650000000005"/>
    <n v="5672.0300000000007"/>
    <n v="6413.7569999999996"/>
    <n v="5366.6129999999994"/>
    <n v="3665.0039999999999"/>
    <n v="2007.0260000000001"/>
    <n v="872.62"/>
    <x v="120"/>
    <s v="Ohio, 2011"/>
  </r>
  <r>
    <s v="Hocking County"/>
    <s v="Ohio"/>
    <n v="2011"/>
    <n v="29400"/>
    <n v="14720"/>
    <n v="14680"/>
    <n v="1734.6"/>
    <n v="3939.6"/>
    <n v="3586.8"/>
    <n v="3263.4"/>
    <n v="3880.8"/>
    <n v="4586.3999999999996"/>
    <n v="4027.8"/>
    <n v="2616.6000000000004"/>
    <n v="1293.5999999999999"/>
    <n v="499.8"/>
    <x v="120"/>
    <s v="Ohio, 2011"/>
  </r>
  <r>
    <s v="Holmes County"/>
    <s v="Ohio"/>
    <n v="2011"/>
    <n v="42264"/>
    <n v="21193"/>
    <n v="21071"/>
    <n v="4099.6080000000002"/>
    <n v="8114.6880000000001"/>
    <n v="6466.3919999999998"/>
    <n v="5198.4719999999998"/>
    <n v="4733.5680000000002"/>
    <n v="4818.0959999999995"/>
    <n v="4015.08"/>
    <n v="2535.84"/>
    <n v="1775.088"/>
    <n v="549.43200000000002"/>
    <x v="120"/>
    <s v="Ohio, 2011"/>
  </r>
  <r>
    <s v="Huron County"/>
    <s v="Ohio"/>
    <n v="2011"/>
    <n v="59813"/>
    <n v="29333"/>
    <n v="30480"/>
    <n v="4186.91"/>
    <n v="8852.3240000000005"/>
    <n v="7476.625"/>
    <n v="7177.56"/>
    <n v="7955.1289999999999"/>
    <n v="8852.3240000000005"/>
    <n v="7297.1859999999997"/>
    <n v="4246.723"/>
    <n v="2751.3980000000001"/>
    <n v="957.00800000000004"/>
    <x v="120"/>
    <s v="Ohio, 2011"/>
  </r>
  <r>
    <s v="Jackson County"/>
    <s v="Ohio"/>
    <n v="2011"/>
    <n v="33176"/>
    <n v="16169"/>
    <n v="17007"/>
    <n v="2189.616"/>
    <n v="4611.4639999999999"/>
    <n v="4147"/>
    <n v="4014.2960000000003"/>
    <n v="4478.76"/>
    <n v="4777.3440000000001"/>
    <n v="4312.88"/>
    <n v="2587.7280000000001"/>
    <n v="1526.096"/>
    <n v="597.16800000000001"/>
    <x v="120"/>
    <s v="Ohio, 2011"/>
  </r>
  <r>
    <s v="Jefferson County"/>
    <s v="Ohio"/>
    <n v="2011"/>
    <n v="69672"/>
    <n v="33409"/>
    <n v="36263"/>
    <n v="3483.6"/>
    <n v="7872.9359999999997"/>
    <n v="9266.3760000000002"/>
    <n v="7036.8719999999994"/>
    <n v="8360.64"/>
    <n v="10868.831999999999"/>
    <n v="10102.439999999999"/>
    <n v="6549.1679999999997"/>
    <n v="4389.3359999999993"/>
    <n v="1741.8"/>
    <x v="120"/>
    <s v="Ohio, 2011"/>
  </r>
  <r>
    <s v="Knox County"/>
    <s v="Ohio"/>
    <n v="2011"/>
    <n v="60623"/>
    <n v="29602"/>
    <n v="31021"/>
    <n v="3758.6260000000002"/>
    <n v="8305.3509999999987"/>
    <n v="9820.9259999999995"/>
    <n v="6426.0380000000005"/>
    <n v="7214.1369999999997"/>
    <n v="8729.7119999999995"/>
    <n v="7396.0059999999994"/>
    <n v="4728.5940000000001"/>
    <n v="2849.2809999999999"/>
    <n v="1151.837"/>
    <x v="120"/>
    <s v="Ohio, 2011"/>
  </r>
  <r>
    <s v="Lake County"/>
    <s v="Ohio"/>
    <n v="2011"/>
    <n v="229745"/>
    <n v="111848"/>
    <n v="117897"/>
    <n v="12635.975"/>
    <n v="29177.614999999998"/>
    <n v="26650.42"/>
    <n v="25731.439999999999"/>
    <n v="30785.83"/>
    <n v="37678.18"/>
    <n v="30785.829999999998"/>
    <n v="19068.834999999999"/>
    <n v="12865.720000000001"/>
    <n v="4594.8999999999996"/>
    <x v="120"/>
    <s v="Ohio, 2011"/>
  </r>
  <r>
    <s v="Lawrence County"/>
    <s v="Ohio"/>
    <n v="2011"/>
    <n v="62592"/>
    <n v="30306"/>
    <n v="32286"/>
    <n v="3880.7040000000002"/>
    <n v="8262.1440000000002"/>
    <n v="7511.04"/>
    <n v="7573.6319999999996"/>
    <n v="8512.5120000000006"/>
    <n v="9201.0239999999994"/>
    <n v="8074.3680000000004"/>
    <n v="5382.9120000000003"/>
    <n v="3129.6"/>
    <n v="1126.6559999999999"/>
    <x v="120"/>
    <s v="Ohio, 2011"/>
  </r>
  <r>
    <s v="Licking County"/>
    <s v="Ohio"/>
    <n v="2011"/>
    <n v="165110"/>
    <n v="80802"/>
    <n v="84308"/>
    <n v="10567.04"/>
    <n v="23280.510000000002"/>
    <n v="21464.3"/>
    <n v="18822.54"/>
    <n v="22785.18"/>
    <n v="25922.269999999997"/>
    <n v="20473.64"/>
    <n v="12218.14"/>
    <n v="6769.51"/>
    <n v="2476.65"/>
    <x v="120"/>
    <s v="Ohio, 2011"/>
  </r>
  <r>
    <s v="Logan County"/>
    <s v="Ohio"/>
    <n v="2011"/>
    <n v="45964"/>
    <n v="22510"/>
    <n v="23454"/>
    <n v="3033.6239999999998"/>
    <n v="6526.8880000000008"/>
    <n v="5607.6080000000002"/>
    <n v="5285.86"/>
    <n v="6021.2839999999997"/>
    <n v="6802.6720000000005"/>
    <n v="5883.3919999999998"/>
    <n v="3769.0479999999998"/>
    <n v="2206.2719999999999"/>
    <n v="827.35199999999998"/>
    <x v="120"/>
    <s v="Ohio, 2011"/>
  </r>
  <r>
    <s v="Lorain County"/>
    <s v="Ohio"/>
    <n v="2011"/>
    <n v="300491"/>
    <n v="147670"/>
    <n v="152821"/>
    <n v="18329.951000000001"/>
    <n v="41167.267"/>
    <n v="38462.847999999998"/>
    <n v="33354.501000000004"/>
    <n v="41467.758000000002"/>
    <n v="47177.087"/>
    <n v="38763.339"/>
    <n v="22536.824999999997"/>
    <n v="14123.076999999999"/>
    <n v="6009.82"/>
    <x v="120"/>
    <s v="Ohio, 2011"/>
  </r>
  <r>
    <s v="Lucas County"/>
    <s v="Ohio"/>
    <n v="2011"/>
    <n v="442708"/>
    <n v="214375"/>
    <n v="228333"/>
    <n v="29661.436000000002"/>
    <n v="58437.456000000006"/>
    <n v="66848.907999999996"/>
    <n v="57109.331999999995"/>
    <n v="55781.207999999999"/>
    <n v="65078.076000000001"/>
    <n v="53124.959999999999"/>
    <n v="28776.02"/>
    <n v="20364.567999999999"/>
    <n v="8411.4519999999993"/>
    <x v="120"/>
    <s v="Ohio, 2011"/>
  </r>
  <r>
    <s v="Madison County"/>
    <s v="Ohio"/>
    <n v="2011"/>
    <n v="43151"/>
    <n v="23675"/>
    <n v="19476"/>
    <n v="2459.607"/>
    <n v="5523.3279999999995"/>
    <n v="5566.4789999999994"/>
    <n v="5523.3279999999995"/>
    <n v="6990.4620000000004"/>
    <n v="6817.8580000000002"/>
    <n v="5048.6669999999995"/>
    <n v="2977.4189999999999"/>
    <n v="1769.1910000000003"/>
    <n v="474.661"/>
    <x v="120"/>
    <s v="Ohio, 2011"/>
  </r>
  <r>
    <s v="Mahoning County"/>
    <s v="Ohio"/>
    <n v="2011"/>
    <n v="240131"/>
    <n v="116049"/>
    <n v="124082"/>
    <n v="12967.074000000001"/>
    <n v="29055.851000000002"/>
    <n v="30256.506000000001"/>
    <n v="26174.279000000002"/>
    <n v="29055.851000000002"/>
    <n v="37220.304999999993"/>
    <n v="32897.947"/>
    <n v="19690.741999999998"/>
    <n v="16088.776999999998"/>
    <n v="6723.6679999999997"/>
    <x v="120"/>
    <s v="Ohio, 2011"/>
  </r>
  <r>
    <s v="Marion County"/>
    <s v="Ohio"/>
    <n v="2011"/>
    <n v="66503"/>
    <n v="34967"/>
    <n v="31536"/>
    <n v="3857.174"/>
    <n v="8312.875"/>
    <n v="8645.39"/>
    <n v="8578.8870000000006"/>
    <n v="8977.9049999999988"/>
    <n v="10374.468000000001"/>
    <n v="8512.384"/>
    <n v="4788.2160000000003"/>
    <n v="3125.6410000000001"/>
    <n v="1330.06"/>
    <x v="120"/>
    <s v="Ohio, 2011"/>
  </r>
  <r>
    <s v="Medina County"/>
    <s v="Ohio"/>
    <n v="2011"/>
    <n v="171327"/>
    <n v="84261"/>
    <n v="87066"/>
    <n v="10279.620000000001"/>
    <n v="25527.722999999998"/>
    <n v="19702.605"/>
    <n v="17989.334999999999"/>
    <n v="25699.05"/>
    <n v="28097.628000000001"/>
    <n v="22101.183000000001"/>
    <n v="12335.544000000002"/>
    <n v="6681.7530000000006"/>
    <n v="2912.5590000000002"/>
    <x v="120"/>
    <s v="Ohio, 2011"/>
  </r>
  <r>
    <s v="Meigs County"/>
    <s v="Ohio"/>
    <n v="2011"/>
    <n v="23668"/>
    <n v="11745"/>
    <n v="11923"/>
    <n v="1325.4079999999999"/>
    <n v="3124.1760000000004"/>
    <n v="2840.16"/>
    <n v="2721.8199999999997"/>
    <n v="3053.172"/>
    <n v="3715.8760000000002"/>
    <n v="3218.848"/>
    <n v="2059.116"/>
    <n v="1183.4000000000001"/>
    <n v="426.024"/>
    <x v="120"/>
    <s v="Ohio, 2011"/>
  </r>
  <r>
    <s v="Mercer County"/>
    <s v="Ohio"/>
    <n v="2011"/>
    <n v="40918"/>
    <n v="20402"/>
    <n v="20516"/>
    <n v="2823.3420000000001"/>
    <n v="5892.192"/>
    <n v="5196.5860000000002"/>
    <n v="4460.0619999999999"/>
    <n v="4910.16"/>
    <n v="6260.4539999999997"/>
    <n v="5032.9139999999998"/>
    <n v="3027.9319999999998"/>
    <n v="2332.326"/>
    <n v="941.11400000000003"/>
    <x v="120"/>
    <s v="Ohio, 2011"/>
  </r>
  <r>
    <s v="Miami County"/>
    <s v="Ohio"/>
    <n v="2011"/>
    <n v="102487"/>
    <n v="50533"/>
    <n v="51954"/>
    <n v="6251.7070000000003"/>
    <n v="14143.206"/>
    <n v="12195.953000000001"/>
    <n v="11581.030999999999"/>
    <n v="13630.771000000001"/>
    <n v="15782.998"/>
    <n v="13528.284"/>
    <n v="8506.4210000000003"/>
    <n v="5226.8369999999995"/>
    <n v="1639.7919999999999"/>
    <x v="120"/>
    <s v="Ohio, 2011"/>
  </r>
  <r>
    <s v="Monroe County"/>
    <s v="Ohio"/>
    <n v="2011"/>
    <n v="14709"/>
    <n v="7330"/>
    <n v="7379"/>
    <n v="808.995"/>
    <n v="1779.789"/>
    <n v="1603.2809999999999"/>
    <n v="1456.191"/>
    <n v="1779.789"/>
    <n v="2235.768"/>
    <n v="2250.4769999999999"/>
    <n v="1588.5720000000001"/>
    <n v="867.83100000000002"/>
    <n v="353.01600000000002"/>
    <x v="120"/>
    <s v="Ohio, 2011"/>
  </r>
  <r>
    <s v="Montgomery County"/>
    <s v="Ohio"/>
    <n v="2011"/>
    <n v="537409"/>
    <n v="257973"/>
    <n v="279436"/>
    <n v="33319.358"/>
    <n v="68250.942999999999"/>
    <n v="73625.032999999996"/>
    <n v="67176.125"/>
    <n v="67713.534"/>
    <n v="78999.123000000007"/>
    <n v="67176.125"/>
    <n v="41380.493000000002"/>
    <n v="27945.268"/>
    <n v="11822.998"/>
    <x v="120"/>
    <s v="Ohio, 2011"/>
  </r>
  <r>
    <s v="Morgan County"/>
    <s v="Ohio"/>
    <n v="2011"/>
    <n v="15087"/>
    <n v="7548"/>
    <n v="7539"/>
    <n v="859.95899999999995"/>
    <n v="2036.7450000000001"/>
    <n v="1735.0050000000001"/>
    <n v="1629.396"/>
    <n v="1780.2660000000001"/>
    <n v="2368.6590000000001"/>
    <n v="2006.5709999999999"/>
    <n v="1463.4389999999999"/>
    <n v="844.87200000000007"/>
    <n v="331.91399999999999"/>
    <x v="120"/>
    <s v="Ohio, 2011"/>
  </r>
  <r>
    <s v="Morrow County"/>
    <s v="Ohio"/>
    <n v="2011"/>
    <n v="34880"/>
    <n v="17417"/>
    <n v="17463"/>
    <n v="2232.3200000000002"/>
    <n v="5057.6000000000004"/>
    <n v="4290.24"/>
    <n v="3941.4399999999996"/>
    <n v="4883.2000000000007"/>
    <n v="5545.92"/>
    <n v="4325.1200000000008"/>
    <n v="2720.6400000000003"/>
    <n v="1430.08"/>
    <n v="453.44"/>
    <x v="120"/>
    <s v="Ohio, 2011"/>
  </r>
  <r>
    <s v="Muskingum County"/>
    <s v="Ohio"/>
    <n v="2011"/>
    <n v="85997"/>
    <n v="41403"/>
    <n v="44594"/>
    <n v="5331.8140000000003"/>
    <n v="11609.595000000001"/>
    <n v="11609.594999999999"/>
    <n v="9889.6549999999988"/>
    <n v="11265.607"/>
    <n v="12641.558999999999"/>
    <n v="10663.628000000001"/>
    <n v="6879.76"/>
    <n v="4299.8500000000004"/>
    <n v="1805.9369999999999"/>
    <x v="120"/>
    <s v="Ohio, 2011"/>
  </r>
  <r>
    <s v="Ottawa County"/>
    <s v="Ohio"/>
    <n v="2011"/>
    <n v="41508"/>
    <n v="20492"/>
    <n v="21016"/>
    <n v="2116.9079999999999"/>
    <n v="4897.9439999999995"/>
    <n v="4399.848"/>
    <n v="3901.752"/>
    <n v="4897.9439999999995"/>
    <n v="7056.3600000000006"/>
    <n v="6475.2479999999996"/>
    <n v="4275.3239999999996"/>
    <n v="2448.9719999999998"/>
    <n v="1079.2080000000001"/>
    <x v="120"/>
    <s v="Ohio, 2011"/>
  </r>
  <r>
    <s v="Lee County"/>
    <s v="South Carolina"/>
    <n v="2011"/>
    <n v="19615"/>
    <n v="9731"/>
    <n v="9884"/>
    <n v="1314.2049999999999"/>
    <n v="2706.87"/>
    <n v="2334.1849999999999"/>
    <n v="2177.2650000000003"/>
    <n v="2510.7200000000003"/>
    <n v="3040.3249999999998"/>
    <n v="2648.0250000000001"/>
    <n v="1588.8150000000001"/>
    <n v="961.13499999999999"/>
    <n v="353.07"/>
    <x v="140"/>
    <s v="South Carolina, 2011"/>
  </r>
  <r>
    <s v="Perry County"/>
    <s v="Ohio"/>
    <n v="2011"/>
    <n v="36024"/>
    <n v="17888"/>
    <n v="18136"/>
    <n v="2377.5839999999998"/>
    <n v="5259.5039999999999"/>
    <n v="4647.0959999999995"/>
    <n v="4178.7839999999997"/>
    <n v="4899.2639999999992"/>
    <n v="5619.7439999999997"/>
    <n v="4466.9760000000006"/>
    <n v="2593.7280000000001"/>
    <n v="1404.9360000000001"/>
    <n v="576.38400000000001"/>
    <x v="120"/>
    <s v="Ohio, 2011"/>
  </r>
  <r>
    <s v="Pickaway County"/>
    <s v="Ohio"/>
    <n v="2011"/>
    <n v="55509"/>
    <n v="29218"/>
    <n v="26291"/>
    <n v="3275.0309999999999"/>
    <n v="7271.6790000000001"/>
    <n v="7549.2240000000002"/>
    <n v="7216.17"/>
    <n v="8159.8230000000003"/>
    <n v="8437.3680000000004"/>
    <n v="6550.0619999999999"/>
    <n v="4052.1570000000002"/>
    <n v="2220.36"/>
    <n v="721.61699999999996"/>
    <x v="120"/>
    <s v="Ohio, 2011"/>
  </r>
  <r>
    <s v="Pike County"/>
    <s v="Ohio"/>
    <n v="2011"/>
    <n v="28685"/>
    <n v="14306"/>
    <n v="14379"/>
    <n v="1921.895"/>
    <n v="4073.2700000000004"/>
    <n v="3671.6800000000003"/>
    <n v="3356.145"/>
    <n v="3843.79"/>
    <n v="4188.01"/>
    <n v="3470.8850000000002"/>
    <n v="2237.4300000000003"/>
    <n v="1376.88"/>
    <n v="516.33000000000004"/>
    <x v="120"/>
    <s v="Ohio, 2011"/>
  </r>
  <r>
    <s v="Portage County"/>
    <s v="Ohio"/>
    <n v="2011"/>
    <n v="160713"/>
    <n v="78578"/>
    <n v="82135"/>
    <n v="8196.3629999999994"/>
    <n v="19124.847000000002"/>
    <n v="31499.748"/>
    <n v="17678.43"/>
    <n v="20089.125"/>
    <n v="24428.376"/>
    <n v="19285.559999999998"/>
    <n v="11249.91"/>
    <n v="6749.9459999999999"/>
    <n v="2249.982"/>
    <x v="120"/>
    <s v="Ohio, 2011"/>
  </r>
  <r>
    <s v="Preble County"/>
    <s v="Ohio"/>
    <n v="2011"/>
    <n v="42394"/>
    <n v="21049"/>
    <n v="21345"/>
    <n v="2628.4279999999999"/>
    <n v="5807.9780000000001"/>
    <n v="5129.674"/>
    <n v="4620.9459999999999"/>
    <n v="5596.0079999999998"/>
    <n v="6571.07"/>
    <n v="5680.7960000000003"/>
    <n v="3561.096"/>
    <n v="1992.518"/>
    <n v="805.48599999999999"/>
    <x v="120"/>
    <s v="Ohio, 2011"/>
  </r>
  <r>
    <s v="Putnam County"/>
    <s v="Ohio"/>
    <n v="2011"/>
    <n v="34546"/>
    <n v="17305"/>
    <n v="17241"/>
    <n v="2521.8580000000002"/>
    <n v="5009.17"/>
    <n v="4456.4340000000002"/>
    <n v="3869.152"/>
    <n v="4318.25"/>
    <n v="5458.268"/>
    <n v="3972.79"/>
    <n v="2452.7659999999996"/>
    <n v="1658.2080000000001"/>
    <n v="794.55799999999999"/>
    <x v="120"/>
    <s v="Ohio, 2011"/>
  </r>
  <r>
    <s v="Richland County"/>
    <s v="Ohio"/>
    <n v="2011"/>
    <n v="125241"/>
    <n v="63316"/>
    <n v="61925"/>
    <n v="7389.2190000000001"/>
    <n v="15780.366"/>
    <n v="15655.125"/>
    <n v="15154.161"/>
    <n v="15905.607"/>
    <n v="19161.873"/>
    <n v="16030.848000000002"/>
    <n v="10520.244000000001"/>
    <n v="7013.496000000001"/>
    <n v="2630.0610000000001"/>
    <x v="120"/>
    <s v="Ohio, 2011"/>
  </r>
  <r>
    <s v="Ross County"/>
    <s v="Ohio"/>
    <n v="2011"/>
    <n v="77868"/>
    <n v="41163"/>
    <n v="36705"/>
    <n v="4672.08"/>
    <n v="9889.2360000000008"/>
    <n v="9188.4239999999991"/>
    <n v="10356.444"/>
    <n v="11212.992"/>
    <n v="12614.616"/>
    <n v="9499.8960000000006"/>
    <n v="6073.7039999999997"/>
    <n v="3192.5879999999997"/>
    <n v="1168.02"/>
    <x v="120"/>
    <s v="Ohio, 2011"/>
  </r>
  <r>
    <s v="Sandusky County"/>
    <s v="Ohio"/>
    <n v="2011"/>
    <n v="61088"/>
    <n v="30060"/>
    <n v="31028"/>
    <n v="3848.5439999999999"/>
    <n v="8369.0560000000005"/>
    <n v="7330.56"/>
    <n v="7025.12"/>
    <n v="7758.1760000000004"/>
    <n v="9651.9039999999986"/>
    <n v="7819.2639999999992"/>
    <n v="4764.8639999999996"/>
    <n v="3115.4880000000003"/>
    <n v="1343.9359999999999"/>
    <x v="120"/>
    <s v="Ohio, 2011"/>
  </r>
  <r>
    <s v="Scioto County"/>
    <s v="Ohio"/>
    <n v="2011"/>
    <n v="79189"/>
    <n v="39062"/>
    <n v="40127"/>
    <n v="4751.34"/>
    <n v="10057.003000000001"/>
    <n v="10928.081999999999"/>
    <n v="10057.003000000001"/>
    <n v="10136.191999999999"/>
    <n v="11165.649000000001"/>
    <n v="9740.2469999999994"/>
    <n v="6493.4979999999996"/>
    <n v="4117.8280000000004"/>
    <n v="1583.78"/>
    <x v="120"/>
    <s v="Ohio, 2011"/>
  </r>
  <r>
    <s v="Seneca County"/>
    <s v="Ohio"/>
    <n v="2011"/>
    <n v="56901"/>
    <n v="28385"/>
    <n v="28516"/>
    <n v="3584.7629999999999"/>
    <n v="7567.8330000000005"/>
    <n v="8307.5460000000003"/>
    <n v="6543.6149999999998"/>
    <n v="6828.12"/>
    <n v="8535.1500000000015"/>
    <n v="7283.3279999999995"/>
    <n v="4096.8720000000003"/>
    <n v="2845.05"/>
    <n v="1365.624"/>
    <x v="120"/>
    <s v="Ohio, 2011"/>
  </r>
  <r>
    <s v="Shelby County"/>
    <s v="Ohio"/>
    <n v="2011"/>
    <n v="49389"/>
    <n v="24687"/>
    <n v="24702"/>
    <n v="3407.8409999999999"/>
    <n v="7704.6839999999993"/>
    <n v="6223.0140000000001"/>
    <n v="5778.5129999999999"/>
    <n v="6618.1260000000002"/>
    <n v="7556.5169999999998"/>
    <n v="5877.2910000000002"/>
    <n v="3309.0630000000001"/>
    <n v="1975.56"/>
    <n v="938.39099999999996"/>
    <x v="120"/>
    <s v="Ohio, 2011"/>
  </r>
  <r>
    <s v="Stark County"/>
    <s v="Ohio"/>
    <n v="2011"/>
    <n v="376142"/>
    <n v="182041"/>
    <n v="194101"/>
    <n v="21816.236000000001"/>
    <n v="48898.46"/>
    <n v="48898.46"/>
    <n v="41375.620000000003"/>
    <n v="47393.892"/>
    <n v="57549.726000000002"/>
    <n v="49650.744000000006"/>
    <n v="30091.360000000001"/>
    <n v="21063.951999999997"/>
    <n v="9027.4079999999994"/>
    <x v="120"/>
    <s v="Ohio, 2011"/>
  </r>
  <r>
    <s v="Summit County"/>
    <s v="Ohio"/>
    <n v="2011"/>
    <n v="542169"/>
    <n v="261864"/>
    <n v="280305"/>
    <n v="31987.971000000001"/>
    <n v="69939.801000000007"/>
    <n v="71566.308000000005"/>
    <n v="64518.111000000004"/>
    <n v="71566.308000000005"/>
    <n v="84036.195000000007"/>
    <n v="68855.463000000003"/>
    <n v="39036.168000000005"/>
    <n v="28192.788"/>
    <n v="11385.549000000001"/>
    <x v="120"/>
    <s v="Ohio, 2011"/>
  </r>
  <r>
    <s v="Trumbull County"/>
    <s v="Ohio"/>
    <n v="2011"/>
    <n v="211403"/>
    <n v="102796"/>
    <n v="108607"/>
    <n v="11838.567999999999"/>
    <n v="26425.375"/>
    <n v="25579.762999999999"/>
    <n v="22620.120999999999"/>
    <n v="26425.375"/>
    <n v="32767.465000000004"/>
    <n v="29807.823"/>
    <n v="18392.061000000002"/>
    <n v="12261.374"/>
    <n v="5285.0749999999998"/>
    <x v="120"/>
    <s v="Ohio, 2011"/>
  </r>
  <r>
    <s v="Tuscarawas County"/>
    <s v="Ohio"/>
    <n v="2011"/>
    <n v="92561"/>
    <n v="45474"/>
    <n v="47087"/>
    <n v="5553.66"/>
    <n v="12495.735000000001"/>
    <n v="11199.881000000001"/>
    <n v="10737.076000000001"/>
    <n v="11570.125"/>
    <n v="13976.710999999999"/>
    <n v="12125.491"/>
    <n v="7590.0020000000004"/>
    <n v="5275.9770000000008"/>
    <n v="2036.3420000000001"/>
    <x v="120"/>
    <s v="Ohio, 2011"/>
  </r>
  <r>
    <s v="Union County"/>
    <s v="Ohio"/>
    <n v="2011"/>
    <n v="51539"/>
    <n v="24764"/>
    <n v="26775"/>
    <n v="3453.1129999999998"/>
    <n v="8246.24"/>
    <n v="5978.5239999999994"/>
    <n v="6854.6869999999999"/>
    <n v="8813.1689999999999"/>
    <n v="8143.1620000000003"/>
    <n v="5205.4390000000003"/>
    <n v="2731.567"/>
    <n v="1546.17"/>
    <n v="463.851"/>
    <x v="120"/>
    <s v="Ohio, 2011"/>
  </r>
  <r>
    <s v="Van Wert County"/>
    <s v="Ohio"/>
    <n v="2011"/>
    <n v="28880"/>
    <n v="14073"/>
    <n v="14807"/>
    <n v="1877.2"/>
    <n v="3985.44"/>
    <n v="3552.2400000000002"/>
    <n v="3350.08"/>
    <n v="3494.48"/>
    <n v="4360.8799999999992"/>
    <n v="3610"/>
    <n v="2339.2799999999997"/>
    <n v="1675.04"/>
    <n v="693.12"/>
    <x v="120"/>
    <s v="Ohio, 2011"/>
  </r>
  <r>
    <s v="Vinton County"/>
    <s v="Ohio"/>
    <n v="2011"/>
    <n v="13457"/>
    <n v="6786"/>
    <n v="6671"/>
    <n v="780.50599999999997"/>
    <n v="1897.4369999999999"/>
    <n v="1722.4960000000001"/>
    <n v="1534.098"/>
    <n v="1803.2380000000001"/>
    <n v="2085.835"/>
    <n v="1735.953"/>
    <n v="1157.3020000000001"/>
    <n v="578.65100000000007"/>
    <n v="188.398"/>
    <x v="120"/>
    <s v="Ohio, 2011"/>
  </r>
  <r>
    <s v="Warren County"/>
    <s v="Ohio"/>
    <n v="2011"/>
    <n v="210662"/>
    <n v="106032"/>
    <n v="104630"/>
    <n v="14535.678"/>
    <n v="34127.243999999999"/>
    <n v="23594.144"/>
    <n v="25279.440000000002"/>
    <n v="34548.567999999999"/>
    <n v="33705.919999999998"/>
    <n v="22962.158000000003"/>
    <n v="12850.382"/>
    <n v="6951.8459999999995"/>
    <n v="2527.944"/>
    <x v="120"/>
    <s v="Ohio, 2011"/>
  </r>
  <r>
    <s v="Washington County"/>
    <s v="Ohio"/>
    <n v="2011"/>
    <n v="61946"/>
    <n v="30238"/>
    <n v="31708"/>
    <n v="3283.1379999999999"/>
    <n v="7371.5740000000005"/>
    <n v="7991.0339999999997"/>
    <n v="6690.1679999999997"/>
    <n v="7619.3580000000002"/>
    <n v="9787.4680000000008"/>
    <n v="8610.4939999999988"/>
    <n v="5760.9779999999992"/>
    <n v="3592.8680000000004"/>
    <n v="1238.92"/>
    <x v="120"/>
    <s v="Ohio, 2011"/>
  </r>
  <r>
    <s v="Wayne County"/>
    <s v="Ohio"/>
    <n v="2011"/>
    <n v="114508"/>
    <n v="56424"/>
    <n v="58084"/>
    <n v="7901.0519999999997"/>
    <n v="16374.644"/>
    <n v="16489.152000000002"/>
    <n v="12710.387999999999"/>
    <n v="14084.484"/>
    <n v="16718.167999999998"/>
    <n v="13855.468000000001"/>
    <n v="8817.116"/>
    <n v="5381.8760000000002"/>
    <n v="2175.652"/>
    <x v="120"/>
    <s v="Ohio, 2011"/>
  </r>
  <r>
    <s v="Williams County"/>
    <s v="Ohio"/>
    <n v="2011"/>
    <n v="37985"/>
    <n v="18899"/>
    <n v="19086"/>
    <n v="2279.1"/>
    <n v="5127.9750000000004"/>
    <n v="4558.2"/>
    <n v="4558.2"/>
    <n v="4786.1099999999997"/>
    <n v="5963.6450000000004"/>
    <n v="4672.1550000000007"/>
    <n v="3152.7550000000001"/>
    <n v="2051.19"/>
    <n v="797.68499999999995"/>
    <x v="120"/>
    <s v="Ohio, 2011"/>
  </r>
  <r>
    <s v="Wood County"/>
    <s v="Ohio"/>
    <n v="2011"/>
    <n v="125566"/>
    <n v="61213"/>
    <n v="64353"/>
    <n v="6780.5640000000003"/>
    <n v="15319.052"/>
    <n v="26368.86"/>
    <n v="14314.524000000001"/>
    <n v="15067.92"/>
    <n v="17830.372000000003"/>
    <n v="14691.222000000002"/>
    <n v="7785.0920000000006"/>
    <n v="5399.3379999999997"/>
    <n v="1883.49"/>
    <x v="120"/>
    <s v="Ohio, 2011"/>
  </r>
  <r>
    <s v="Wyandot County"/>
    <s v="Ohio"/>
    <n v="2011"/>
    <n v="22661"/>
    <n v="11146"/>
    <n v="11515"/>
    <n v="1382.3209999999999"/>
    <n v="3149.8789999999999"/>
    <n v="2651.337"/>
    <n v="2560.6930000000002"/>
    <n v="2945.93"/>
    <n v="3399.15"/>
    <n v="2855.2860000000001"/>
    <n v="1812.88"/>
    <n v="1314.338"/>
    <n v="566.52499999999998"/>
    <x v="120"/>
    <s v="Ohio, 2011"/>
  </r>
  <r>
    <s v="Hopewell city"/>
    <s v="Virginia"/>
    <n v="2011"/>
    <n v="22506"/>
    <n v="11232"/>
    <n v="11274"/>
    <n v="1665.444"/>
    <n v="3600.96"/>
    <n v="2993.2979999999998"/>
    <n v="2723.2260000000001"/>
    <n v="2948.2860000000001"/>
    <n v="3083.3220000000001"/>
    <n v="2588.19"/>
    <n v="1732.962"/>
    <n v="855.22800000000007"/>
    <n v="315.084"/>
    <x v="119"/>
    <s v="Virginia, 2011"/>
  </r>
  <r>
    <s v="Alfalfa County"/>
    <s v="Oklahoma"/>
    <n v="2011"/>
    <n v="5625"/>
    <n v="3285"/>
    <n v="2340"/>
    <n v="270"/>
    <n v="528.75"/>
    <n v="511.875"/>
    <n v="585"/>
    <n v="843.75"/>
    <n v="973.125"/>
    <n v="787.5"/>
    <n v="601.875"/>
    <n v="427.5"/>
    <n v="106.875"/>
    <x v="122"/>
    <s v="Oklahoma, 2011"/>
  </r>
  <r>
    <s v="Atoka County"/>
    <s v="Oklahoma"/>
    <n v="2011"/>
    <n v="14183"/>
    <n v="7462"/>
    <n v="6721"/>
    <n v="921.89499999999998"/>
    <n v="1843.79"/>
    <n v="1716.143"/>
    <n v="1815.424"/>
    <n v="1843.79"/>
    <n v="1999.8029999999999"/>
    <n v="1829.607"/>
    <n v="1333.202"/>
    <n v="694.96699999999998"/>
    <n v="184.37899999999999"/>
    <x v="122"/>
    <s v="Oklahoma, 2011"/>
  </r>
  <r>
    <s v="Beaver County"/>
    <s v="Oklahoma"/>
    <n v="2011"/>
    <n v="5586"/>
    <n v="2842"/>
    <n v="2744"/>
    <n v="351.91800000000001"/>
    <n v="787.62599999999998"/>
    <n v="670.31999999999994"/>
    <n v="597.702"/>
    <n v="726.18000000000006"/>
    <n v="804.38400000000001"/>
    <n v="742.9380000000001"/>
    <n v="463.63800000000003"/>
    <n v="329.57399999999996"/>
    <n v="100.548"/>
    <x v="122"/>
    <s v="Oklahoma, 2011"/>
  </r>
  <r>
    <s v="Beckham County"/>
    <s v="Oklahoma"/>
    <n v="2011"/>
    <n v="22272"/>
    <n v="12136"/>
    <n v="10136"/>
    <n v="1714.944"/>
    <n v="2784"/>
    <n v="3273.9839999999999"/>
    <n v="3363.0720000000001"/>
    <n v="2962.1759999999999"/>
    <n v="3006.7200000000003"/>
    <n v="2338.56"/>
    <n v="1447.68"/>
    <n v="957.69600000000003"/>
    <n v="400.89600000000002"/>
    <x v="122"/>
    <s v="Oklahoma, 2011"/>
  </r>
  <r>
    <s v="Blaine County"/>
    <s v="Oklahoma"/>
    <n v="2011"/>
    <n v="11122"/>
    <n v="6051"/>
    <n v="5071"/>
    <n v="722.93"/>
    <n v="1401.3720000000001"/>
    <n v="1379.1280000000002"/>
    <n v="1557.08"/>
    <n v="1368.0059999999999"/>
    <n v="1657.1779999999999"/>
    <n v="1267.9079999999999"/>
    <n v="878.63799999999992"/>
    <n v="567.22199999999998"/>
    <n v="300.29399999999998"/>
    <x v="122"/>
    <s v="Oklahoma, 2011"/>
  </r>
  <r>
    <s v="Bryan County"/>
    <s v="Oklahoma"/>
    <n v="2011"/>
    <n v="41865"/>
    <n v="20484"/>
    <n v="21381"/>
    <n v="2804.9549999999999"/>
    <n v="5442.45"/>
    <n v="6447.21"/>
    <n v="5400.585"/>
    <n v="4898.2049999999999"/>
    <n v="5484.3150000000005"/>
    <n v="4940.07"/>
    <n v="3684.12"/>
    <n v="2009.52"/>
    <n v="837.3"/>
    <x v="122"/>
    <s v="Oklahoma, 2011"/>
  </r>
  <r>
    <s v="Caddo County"/>
    <s v="Oklahoma"/>
    <n v="2011"/>
    <n v="29042"/>
    <n v="14905"/>
    <n v="14137"/>
    <n v="2032.94"/>
    <n v="4123.9639999999999"/>
    <n v="3833.5439999999999"/>
    <n v="3572.1660000000002"/>
    <n v="3659.2919999999999"/>
    <n v="4123.9639999999999"/>
    <n v="3426.9560000000001"/>
    <n v="2410.4859999999999"/>
    <n v="1364.9739999999999"/>
    <n v="493.714"/>
    <x v="122"/>
    <s v="Oklahoma, 2011"/>
  </r>
  <r>
    <s v="Canadian County"/>
    <s v="Oklahoma"/>
    <n v="2011"/>
    <n v="113154"/>
    <n v="56027"/>
    <n v="57127"/>
    <n v="8260.2420000000002"/>
    <n v="17086.254000000001"/>
    <n v="13804.788"/>
    <n v="16067.867999999999"/>
    <n v="16294.175999999999"/>
    <n v="16520.484"/>
    <n v="12899.556"/>
    <n v="7241.8559999999998"/>
    <n v="3620.9279999999999"/>
    <n v="1357.848"/>
    <x v="122"/>
    <s v="Oklahoma, 2011"/>
  </r>
  <r>
    <s v="Carter County"/>
    <s v="Oklahoma"/>
    <n v="2011"/>
    <n v="47326"/>
    <n v="23014"/>
    <n v="24312"/>
    <n v="3312.82"/>
    <n v="6767.6180000000004"/>
    <n v="5821.098"/>
    <n v="5915.75"/>
    <n v="5868.424"/>
    <n v="6909.5959999999995"/>
    <n v="5631.7939999999999"/>
    <n v="3975.384"/>
    <n v="2366.3000000000002"/>
    <n v="804.54200000000003"/>
    <x v="122"/>
    <s v="Oklahoma, 2011"/>
  </r>
  <r>
    <s v="Choctaw County"/>
    <s v="Oklahoma"/>
    <n v="2011"/>
    <n v="15186"/>
    <n v="7306"/>
    <n v="7880"/>
    <n v="1063.02"/>
    <n v="2095.6679999999997"/>
    <n v="1852.692"/>
    <n v="1609.7159999999999"/>
    <n v="1700.8319999999999"/>
    <n v="2080.482"/>
    <n v="2095.6679999999997"/>
    <n v="1533.7860000000001"/>
    <n v="835.23"/>
    <n v="334.09199999999998"/>
    <x v="122"/>
    <s v="Oklahoma, 2011"/>
  </r>
  <r>
    <s v="Grant County"/>
    <s v="North Dakota"/>
    <n v="2011"/>
    <n v="2486"/>
    <n v="1312"/>
    <n v="1174"/>
    <n v="169.048"/>
    <n v="360.47"/>
    <n v="238.65600000000001"/>
    <n v="253.572"/>
    <n v="246.114"/>
    <n v="320.69399999999996"/>
    <n v="343.06799999999998"/>
    <n v="263.51599999999996"/>
    <n v="246.114"/>
    <n v="42.262"/>
    <x v="116"/>
    <s v="North Dakota, 2011"/>
  </r>
  <r>
    <s v="Cleveland County"/>
    <s v="Oklahoma"/>
    <n v="2011"/>
    <n v="251643"/>
    <n v="125803"/>
    <n v="125840"/>
    <n v="16105.152"/>
    <n v="32210.303999999996"/>
    <n v="47560.527000000002"/>
    <n v="38249.735999999997"/>
    <n v="31958.661"/>
    <n v="33720.161999999997"/>
    <n v="26674.157999999999"/>
    <n v="14846.936999999998"/>
    <n v="7800.9329999999991"/>
    <n v="2768.0729999999999"/>
    <x v="122"/>
    <s v="Oklahoma, 2011"/>
  </r>
  <r>
    <s v="Coal County"/>
    <s v="Oklahoma"/>
    <n v="2011"/>
    <n v="5853"/>
    <n v="2907"/>
    <n v="2946"/>
    <n v="386.298"/>
    <n v="877.95"/>
    <n v="678.94800000000009"/>
    <n v="556.03499999999997"/>
    <n v="708.21299999999997"/>
    <n v="860.39100000000008"/>
    <n v="760.89"/>
    <n v="526.77"/>
    <n v="403.85699999999997"/>
    <n v="99.501000000000005"/>
    <x v="122"/>
    <s v="Oklahoma, 2011"/>
  </r>
  <r>
    <s v="Comanche County"/>
    <s v="Oklahoma"/>
    <n v="2011"/>
    <n v="121744"/>
    <n v="62899"/>
    <n v="58845"/>
    <n v="9130.7999999999993"/>
    <n v="16557.184000000001"/>
    <n v="21670.432000000001"/>
    <n v="19235.552"/>
    <n v="15339.743999999999"/>
    <n v="15826.720000000001"/>
    <n v="11200.448"/>
    <n v="7061.152"/>
    <n v="4139.2960000000003"/>
    <n v="1339.184"/>
    <x v="122"/>
    <s v="Oklahoma, 2011"/>
  </r>
  <r>
    <s v="Cotton County"/>
    <s v="Oklahoma"/>
    <n v="2011"/>
    <n v="6199"/>
    <n v="3074"/>
    <n v="3125"/>
    <n v="415.33300000000003"/>
    <n v="849.26299999999992"/>
    <n v="719.08400000000006"/>
    <n v="700.48699999999997"/>
    <n v="818.26800000000003"/>
    <n v="874.05899999999997"/>
    <n v="762.47699999999998"/>
    <n v="607.50199999999995"/>
    <n v="316.149"/>
    <n v="142.577"/>
    <x v="122"/>
    <s v="Oklahoma, 2011"/>
  </r>
  <r>
    <s v="Nelson County"/>
    <s v="Virginia"/>
    <n v="2011"/>
    <n v="14989"/>
    <n v="7659"/>
    <n v="7330"/>
    <n v="869.36199999999997"/>
    <n v="1858.636"/>
    <n v="1873.625"/>
    <n v="1558.856"/>
    <n v="1993.537"/>
    <n v="2338.2839999999997"/>
    <n v="1933.5810000000001"/>
    <n v="1408.9659999999999"/>
    <n v="839.38400000000001"/>
    <n v="284.791"/>
    <x v="119"/>
    <s v="Virginia, 2011"/>
  </r>
  <r>
    <s v="Creek County"/>
    <s v="Oklahoma"/>
    <n v="2011"/>
    <n v="69450"/>
    <n v="34522"/>
    <n v="34928"/>
    <n v="4305.8999999999996"/>
    <n v="9931.3499999999985"/>
    <n v="8681.25"/>
    <n v="7917.3"/>
    <n v="8681.25"/>
    <n v="10556.400000000001"/>
    <n v="9028.5"/>
    <n v="5972.7"/>
    <n v="3333.6"/>
    <n v="1041.75"/>
    <x v="122"/>
    <s v="Oklahoma, 2011"/>
  </r>
  <r>
    <s v="Custer County"/>
    <s v="Oklahoma"/>
    <n v="2011"/>
    <n v="27144"/>
    <n v="13517"/>
    <n v="13627"/>
    <n v="1872.9359999999999"/>
    <n v="3257.2799999999997"/>
    <n v="5944.5360000000001"/>
    <n v="3501.576"/>
    <n v="2850.12"/>
    <n v="3338.712"/>
    <n v="2714.4"/>
    <n v="1710.0720000000001"/>
    <n v="1357.2"/>
    <n v="542.88"/>
    <x v="122"/>
    <s v="Oklahoma, 2011"/>
  </r>
  <r>
    <s v="Delaware County"/>
    <s v="Oklahoma"/>
    <n v="2011"/>
    <n v="41295"/>
    <n v="20306"/>
    <n v="20989"/>
    <n v="2395.11"/>
    <n v="5161.875"/>
    <n v="4790.22"/>
    <n v="3964.32"/>
    <n v="4625.04"/>
    <n v="5863.8899999999994"/>
    <n v="6152.9549999999999"/>
    <n v="5079.2849999999999"/>
    <n v="2518.9949999999999"/>
    <n v="660.72"/>
    <x v="122"/>
    <s v="Oklahoma, 2011"/>
  </r>
  <r>
    <s v="Garfield County"/>
    <s v="Oklahoma"/>
    <n v="2011"/>
    <n v="59680"/>
    <n v="29353"/>
    <n v="30327"/>
    <n v="4535.68"/>
    <n v="7937.44"/>
    <n v="7818.08"/>
    <n v="7877.76"/>
    <n v="6743.84"/>
    <n v="8593.92"/>
    <n v="7042.24"/>
    <n v="4714.7199999999993"/>
    <n v="2984"/>
    <n v="1492"/>
    <x v="122"/>
    <s v="Oklahoma, 2011"/>
  </r>
  <r>
    <s v="Garvin County"/>
    <s v="Oklahoma"/>
    <n v="2011"/>
    <n v="27498"/>
    <n v="13480"/>
    <n v="14018"/>
    <n v="1869.864"/>
    <n v="3739.7280000000001"/>
    <n v="3217.2659999999996"/>
    <n v="3354.7560000000003"/>
    <n v="3217.2659999999996"/>
    <n v="4042.2060000000001"/>
    <n v="3409.752"/>
    <n v="2502.3180000000002"/>
    <n v="1484.8920000000001"/>
    <n v="687.45"/>
    <x v="122"/>
    <s v="Oklahoma, 2011"/>
  </r>
  <r>
    <s v="Grady County"/>
    <s v="Oklahoma"/>
    <n v="2011"/>
    <n v="52062"/>
    <n v="25901"/>
    <n v="26161"/>
    <n v="3488.154"/>
    <n v="7392.8040000000001"/>
    <n v="6924.2460000000001"/>
    <n v="6247.4400000000005"/>
    <n v="6715.9979999999996"/>
    <n v="7861.3620000000001"/>
    <n v="6351.5640000000003"/>
    <n v="4164.96"/>
    <n v="1978.3559999999998"/>
    <n v="885.05399999999997"/>
    <x v="122"/>
    <s v="Oklahoma, 2011"/>
  </r>
  <r>
    <s v="Grant County"/>
    <s v="Oklahoma"/>
    <n v="2011"/>
    <n v="4569"/>
    <n v="2264"/>
    <n v="2305"/>
    <n v="228.45"/>
    <n v="557.41800000000001"/>
    <n v="548.28"/>
    <n v="415.779"/>
    <n v="525.43500000000006"/>
    <n v="726.471"/>
    <n v="584.83199999999999"/>
    <n v="470.60699999999997"/>
    <n v="351.81299999999999"/>
    <n v="169.053"/>
    <x v="122"/>
    <s v="Oklahoma, 2011"/>
  </r>
  <r>
    <s v="Greer County"/>
    <s v="Oklahoma"/>
    <n v="2011"/>
    <n v="6194"/>
    <n v="3600"/>
    <n v="2594"/>
    <n v="322.08800000000002"/>
    <n v="644.17599999999993"/>
    <n v="693.72800000000007"/>
    <n v="1009.622"/>
    <n v="898.12999999999988"/>
    <n v="867.16"/>
    <n v="668.952"/>
    <n v="520.29600000000005"/>
    <n v="377.834"/>
    <n v="192.01400000000001"/>
    <x v="122"/>
    <s v="Oklahoma, 2011"/>
  </r>
  <r>
    <s v="Harmon County"/>
    <s v="Oklahoma"/>
    <n v="2011"/>
    <n v="2873"/>
    <n v="1348"/>
    <n v="1525"/>
    <n v="218.34800000000001"/>
    <n v="344.76"/>
    <n v="330.39499999999998"/>
    <n v="272.935"/>
    <n v="402.22"/>
    <n v="445.31500000000005"/>
    <n v="379.23599999999999"/>
    <n v="238.459"/>
    <n v="186.745"/>
    <n v="57.46"/>
    <x v="122"/>
    <s v="Oklahoma, 2011"/>
  </r>
  <r>
    <s v="Harper County"/>
    <s v="Oklahoma"/>
    <n v="2011"/>
    <n v="3641"/>
    <n v="1810"/>
    <n v="1831"/>
    <n v="240.30600000000001"/>
    <n v="520.66300000000001"/>
    <n v="360.459"/>
    <n v="451.48400000000004"/>
    <n v="404.15100000000001"/>
    <n v="538.86799999999994"/>
    <n v="425.99699999999996"/>
    <n v="331.33100000000002"/>
    <n v="305.84399999999999"/>
    <n v="69.179000000000002"/>
    <x v="122"/>
    <s v="Oklahoma, 2011"/>
  </r>
  <r>
    <s v="Haskell County"/>
    <s v="Oklahoma"/>
    <n v="2011"/>
    <n v="12677"/>
    <n v="6284"/>
    <n v="6393"/>
    <n v="912.74400000000003"/>
    <n v="1774.78"/>
    <n v="1559.2710000000002"/>
    <n v="1394.47"/>
    <n v="1445.1779999999999"/>
    <n v="1686.0409999999999"/>
    <n v="1660.6869999999999"/>
    <n v="1255.0230000000001"/>
    <n v="697.23500000000001"/>
    <n v="291.57100000000003"/>
    <x v="122"/>
    <s v="Oklahoma, 2011"/>
  </r>
  <r>
    <s v="Hughes County"/>
    <s v="Oklahoma"/>
    <n v="2011"/>
    <n v="13686"/>
    <n v="7393"/>
    <n v="6293"/>
    <n v="739.04399999999998"/>
    <n v="1751.808"/>
    <n v="1656.0059999999999"/>
    <n v="1806.5520000000001"/>
    <n v="1847.6100000000001"/>
    <n v="1833.924"/>
    <n v="1669.692"/>
    <n v="1272.798"/>
    <n v="793.78800000000001"/>
    <n v="328.464"/>
    <x v="122"/>
    <s v="Oklahoma, 2011"/>
  </r>
  <r>
    <s v="Jackson County"/>
    <s v="Oklahoma"/>
    <n v="2011"/>
    <n v="26311"/>
    <n v="13075"/>
    <n v="13236"/>
    <n v="2104.88"/>
    <n v="3657.2290000000003"/>
    <n v="4051.8940000000002"/>
    <n v="3525.674"/>
    <n v="3236.2530000000002"/>
    <n v="3499.3630000000003"/>
    <n v="2841.5880000000002"/>
    <n v="1841.77"/>
    <n v="1262.9279999999999"/>
    <n v="342.04300000000001"/>
    <x v="122"/>
    <s v="Oklahoma, 2011"/>
  </r>
  <r>
    <s v="Jefferson County"/>
    <s v="Oklahoma"/>
    <n v="2011"/>
    <n v="6454"/>
    <n v="3183"/>
    <n v="3271"/>
    <n v="438.87200000000001"/>
    <n v="851.928"/>
    <n v="768.02600000000007"/>
    <n v="697.03199999999993"/>
    <n v="742.21"/>
    <n v="897.10599999999999"/>
    <n v="832.56600000000003"/>
    <n v="632.49199999999996"/>
    <n v="458.23399999999998"/>
    <n v="135.53399999999999"/>
    <x v="122"/>
    <s v="Oklahoma, 2011"/>
  </r>
  <r>
    <s v="Johnston County"/>
    <s v="Oklahoma"/>
    <n v="2011"/>
    <n v="10907"/>
    <n v="5383"/>
    <n v="5524"/>
    <n v="741.67600000000004"/>
    <n v="1450.6309999999999"/>
    <n v="1581.5149999999999"/>
    <n v="1156.1420000000001"/>
    <n v="1352.4680000000001"/>
    <n v="1483.3519999999999"/>
    <n v="1385.1890000000001"/>
    <n v="1025.258"/>
    <n v="479.90799999999996"/>
    <n v="239.95400000000001"/>
    <x v="122"/>
    <s v="Oklahoma, 2011"/>
  </r>
  <r>
    <s v="Kay County"/>
    <s v="Oklahoma"/>
    <n v="2011"/>
    <n v="46458"/>
    <n v="22962"/>
    <n v="23496"/>
    <n v="3298.518"/>
    <n v="6364.7459999999992"/>
    <n v="6085.9979999999996"/>
    <n v="5342.67"/>
    <n v="5063.9220000000005"/>
    <n v="6689.9520000000002"/>
    <n v="5807.25"/>
    <n v="3948.9300000000003"/>
    <n v="2833.9380000000001"/>
    <n v="1068.5340000000001"/>
    <x v="122"/>
    <s v="Oklahoma, 2011"/>
  </r>
  <r>
    <s v="Kingfisher County"/>
    <s v="Oklahoma"/>
    <n v="2011"/>
    <n v="14928"/>
    <n v="7324"/>
    <n v="7604"/>
    <n v="1089.7439999999999"/>
    <n v="2164.56"/>
    <n v="1761.5039999999999"/>
    <n v="1821.2159999999999"/>
    <n v="1880.9279999999999"/>
    <n v="2254.1279999999997"/>
    <n v="1701.7919999999999"/>
    <n v="1164.384"/>
    <n v="835.96799999999996"/>
    <n v="238.84800000000001"/>
    <x v="122"/>
    <s v="Oklahoma, 2011"/>
  </r>
  <r>
    <s v="Kiowa County"/>
    <s v="Oklahoma"/>
    <n v="2011"/>
    <n v="9470"/>
    <n v="4674"/>
    <n v="4796"/>
    <n v="464.03"/>
    <n v="1335.27"/>
    <n v="1202.69"/>
    <n v="984.88000000000011"/>
    <n v="1126.93"/>
    <n v="1392.0900000000001"/>
    <n v="1250.04"/>
    <n v="956.47"/>
    <n v="625.02"/>
    <n v="151.52000000000001"/>
    <x v="122"/>
    <s v="Oklahoma, 2011"/>
  </r>
  <r>
    <s v="Latimer County"/>
    <s v="Oklahoma"/>
    <n v="2011"/>
    <n v="11081"/>
    <n v="5582"/>
    <n v="5499"/>
    <n v="709.18399999999997"/>
    <n v="1529.1779999999999"/>
    <n v="1684.3119999999999"/>
    <n v="1097.019"/>
    <n v="1296.4769999999999"/>
    <n v="1495.9349999999999"/>
    <n v="1407.287"/>
    <n v="1019.452"/>
    <n v="565.13099999999997"/>
    <n v="288.10599999999999"/>
    <x v="122"/>
    <s v="Oklahoma, 2011"/>
  </r>
  <r>
    <s v="Le Flore County"/>
    <s v="Oklahoma"/>
    <n v="2011"/>
    <n v="50106"/>
    <n v="25234"/>
    <n v="24872"/>
    <n v="3457.3139999999999"/>
    <n v="6764.3099999999995"/>
    <n v="6714.2039999999997"/>
    <n v="6012.7199999999993"/>
    <n v="6163.0380000000005"/>
    <n v="7115.0519999999997"/>
    <n v="6313.3559999999998"/>
    <n v="4359.2219999999998"/>
    <n v="2204.6640000000002"/>
    <n v="851.80200000000002"/>
    <x v="122"/>
    <s v="Oklahoma, 2011"/>
  </r>
  <r>
    <s v="Lincoln County"/>
    <s v="Oklahoma"/>
    <n v="2011"/>
    <n v="33964"/>
    <n v="16883"/>
    <n v="17081"/>
    <n v="2139.732"/>
    <n v="4924.78"/>
    <n v="4245.5"/>
    <n v="3498.2919999999999"/>
    <n v="4347.3919999999998"/>
    <n v="5332.348"/>
    <n v="4381.3559999999998"/>
    <n v="3056.76"/>
    <n v="1528.38"/>
    <n v="509.46"/>
    <x v="122"/>
    <s v="Oklahoma, 2011"/>
  </r>
  <r>
    <s v="Love County"/>
    <s v="Oklahoma"/>
    <n v="2011"/>
    <n v="9343"/>
    <n v="4521"/>
    <n v="4822"/>
    <n v="607.29499999999996"/>
    <n v="1251.962"/>
    <n v="1149.1890000000001"/>
    <n v="1018.3869999999999"/>
    <n v="1065.1019999999999"/>
    <n v="1410.7930000000001"/>
    <n v="1261.3049999999998"/>
    <n v="962.32899999999995"/>
    <n v="476.49299999999999"/>
    <n v="149.488"/>
    <x v="122"/>
    <s v="Oklahoma, 2011"/>
  </r>
  <r>
    <s v="McClain County"/>
    <s v="Oklahoma"/>
    <n v="2011"/>
    <n v="33873"/>
    <n v="16947"/>
    <n v="16926"/>
    <n v="2371.11"/>
    <n v="5080.95"/>
    <n v="3997.0140000000001"/>
    <n v="3793.7759999999998"/>
    <n v="4776.0929999999998"/>
    <n v="5351.9339999999993"/>
    <n v="4132.5059999999994"/>
    <n v="2743.7129999999997"/>
    <n v="1422.6659999999999"/>
    <n v="304.85700000000003"/>
    <x v="122"/>
    <s v="Oklahoma, 2011"/>
  </r>
  <r>
    <s v="McCurtain County"/>
    <s v="Oklahoma"/>
    <n v="2011"/>
    <n v="33121"/>
    <n v="16066"/>
    <n v="17055"/>
    <n v="2351.5909999999999"/>
    <n v="4901.9079999999994"/>
    <n v="4140.125"/>
    <n v="3875.1570000000002"/>
    <n v="4040.7619999999997"/>
    <n v="4603.8189999999995"/>
    <n v="4206.3670000000002"/>
    <n v="2914.6480000000001"/>
    <n v="1689.171"/>
    <n v="397.452"/>
    <x v="122"/>
    <s v="Oklahoma, 2011"/>
  </r>
  <r>
    <s v="Childress County"/>
    <s v="Texas"/>
    <n v="2011"/>
    <n v="7530"/>
    <n v="3763"/>
    <n v="3767"/>
    <n v="466.86"/>
    <n v="986.43000000000006"/>
    <n v="813.24"/>
    <n v="737.94"/>
    <n v="835.82999999999993"/>
    <n v="1219.8600000000001"/>
    <n v="1031.6100000000001"/>
    <n v="745.47"/>
    <n v="504.51"/>
    <n v="188.25"/>
    <x v="106"/>
    <s v="Texas, 2011"/>
  </r>
  <r>
    <s v="Dukes County"/>
    <s v="Massachusetts"/>
    <n v="2011"/>
    <n v="15675"/>
    <n v="7730"/>
    <n v="7945"/>
    <n v="1065.9000000000001"/>
    <n v="2116.125"/>
    <n v="1677.2249999999999"/>
    <n v="1630.2"/>
    <n v="1786.95"/>
    <n v="2257.1999999999998"/>
    <n v="2131.8000000000002"/>
    <n v="1771.2750000000001"/>
    <n v="1081.575"/>
    <n v="172.42500000000001"/>
    <x v="150"/>
    <s v="Massachusetts, 2011"/>
  </r>
  <r>
    <s v="Mayes County"/>
    <s v="Oklahoma"/>
    <n v="2011"/>
    <n v="41063"/>
    <n v="20413"/>
    <n v="20650"/>
    <n v="2874.41"/>
    <n v="5748.82"/>
    <n v="5297.1270000000004"/>
    <n v="4557.9930000000004"/>
    <n v="5009.6859999999997"/>
    <n v="5954.1350000000002"/>
    <n v="5256.0640000000003"/>
    <n v="3695.67"/>
    <n v="1888.8979999999999"/>
    <n v="698.07100000000003"/>
    <x v="122"/>
    <s v="Oklahoma, 2011"/>
  </r>
  <r>
    <s v="Murray County"/>
    <s v="Oklahoma"/>
    <n v="2011"/>
    <n v="13313"/>
    <n v="6652"/>
    <n v="6661"/>
    <n v="878.65800000000002"/>
    <n v="1863.8200000000002"/>
    <n v="1464.4299999999998"/>
    <n v="1397.865"/>
    <n v="1637.499"/>
    <n v="1903.759"/>
    <n v="1823.8809999999999"/>
    <n v="1317.9870000000001"/>
    <n v="718.90200000000004"/>
    <n v="306.19900000000001"/>
    <x v="122"/>
    <s v="Oklahoma, 2011"/>
  </r>
  <r>
    <s v="Muskogee County"/>
    <s v="Oklahoma"/>
    <n v="2011"/>
    <n v="70593"/>
    <n v="34596"/>
    <n v="35997"/>
    <n v="4870.9170000000004"/>
    <n v="9600.648000000001"/>
    <n v="9671.241"/>
    <n v="8682.9390000000003"/>
    <n v="8682.9390000000003"/>
    <n v="10024.206"/>
    <n v="8541.7530000000006"/>
    <n v="5576.8469999999998"/>
    <n v="3459.0569999999998"/>
    <n v="1270.674"/>
    <x v="122"/>
    <s v="Oklahoma, 2011"/>
  </r>
  <r>
    <s v="Noble County"/>
    <s v="Oklahoma"/>
    <n v="2011"/>
    <n v="11533"/>
    <n v="5617"/>
    <n v="5916"/>
    <n v="726.57899999999995"/>
    <n v="1591.5540000000001"/>
    <n v="1372.4270000000001"/>
    <n v="1383.96"/>
    <n v="1395.4929999999999"/>
    <n v="1706.884"/>
    <n v="1418.559"/>
    <n v="1003.371"/>
    <n v="634.31500000000005"/>
    <n v="288.32499999999999"/>
    <x v="122"/>
    <s v="Oklahoma, 2011"/>
  </r>
  <r>
    <s v="Nowata County"/>
    <s v="Oklahoma"/>
    <n v="2011"/>
    <n v="10660"/>
    <n v="5290"/>
    <n v="5370"/>
    <n v="692.9"/>
    <n v="1503.06"/>
    <n v="1321.84"/>
    <n v="1183.26"/>
    <n v="1161.94"/>
    <n v="1599"/>
    <n v="1332.5"/>
    <n v="1034.02"/>
    <n v="671.58"/>
    <n v="149.24"/>
    <x v="122"/>
    <s v="Oklahoma, 2011"/>
  </r>
  <r>
    <s v="Okfuskee County"/>
    <s v="Oklahoma"/>
    <n v="2011"/>
    <n v="12132"/>
    <n v="6462"/>
    <n v="5670"/>
    <n v="824.976"/>
    <n v="1516.5"/>
    <n v="1516.5"/>
    <n v="1419.444"/>
    <n v="1565.028"/>
    <n v="1783.404"/>
    <n v="1455.8400000000001"/>
    <n v="1140.4079999999999"/>
    <n v="679.39200000000005"/>
    <n v="218.376"/>
    <x v="122"/>
    <s v="Oklahoma, 2011"/>
  </r>
  <r>
    <s v="Oklahoma County"/>
    <s v="Oklahoma"/>
    <n v="2011"/>
    <n v="712491"/>
    <n v="348009"/>
    <n v="364482"/>
    <n v="54861.807000000001"/>
    <n v="96898.776000000013"/>
    <n v="101886.213"/>
    <n v="107586.141"/>
    <n v="89061.375"/>
    <n v="98323.758000000002"/>
    <n v="78374.010000000009"/>
    <n v="44886.933000000005"/>
    <n v="29924.622000000003"/>
    <n v="10687.365"/>
    <x v="122"/>
    <s v="Oklahoma, 2011"/>
  </r>
  <r>
    <s v="Okmulgee County"/>
    <s v="Oklahoma"/>
    <n v="2011"/>
    <n v="39766"/>
    <n v="19806"/>
    <n v="19960"/>
    <n v="2584.79"/>
    <n v="5487.7080000000005"/>
    <n v="5487.7079999999996"/>
    <n v="4573.09"/>
    <n v="4771.92"/>
    <n v="5686.5380000000005"/>
    <n v="4970.75"/>
    <n v="3340.3440000000001"/>
    <n v="1869.002"/>
    <n v="954.38400000000001"/>
    <x v="122"/>
    <s v="Oklahoma, 2011"/>
  </r>
  <r>
    <s v="Osage County"/>
    <s v="Oklahoma"/>
    <n v="2011"/>
    <n v="47361"/>
    <n v="23814"/>
    <n v="23547"/>
    <n v="2889.0210000000002"/>
    <n v="6583.1790000000001"/>
    <n v="5825.4030000000002"/>
    <n v="5209.71"/>
    <n v="5683.32"/>
    <n v="7530.3989999999994"/>
    <n v="6535.8180000000002"/>
    <n v="4262.49"/>
    <n v="2273.328"/>
    <n v="663.05399999999997"/>
    <x v="122"/>
    <s v="Oklahoma, 2011"/>
  </r>
  <r>
    <s v="Ottawa County"/>
    <s v="Oklahoma"/>
    <n v="2011"/>
    <n v="31975"/>
    <n v="15605"/>
    <n v="16370"/>
    <n v="2174.3000000000002"/>
    <n v="4252.6750000000002"/>
    <n v="4508.4750000000004"/>
    <n v="3549.2249999999999"/>
    <n v="3837"/>
    <n v="4220.7"/>
    <n v="3964.8999999999996"/>
    <n v="2909.7249999999999"/>
    <n v="1982.45"/>
    <n v="575.54999999999995"/>
    <x v="122"/>
    <s v="Oklahoma, 2011"/>
  </r>
  <r>
    <s v="Pawnee County"/>
    <s v="Oklahoma"/>
    <n v="2011"/>
    <n v="16585"/>
    <n v="8189"/>
    <n v="8396"/>
    <n v="1044.855"/>
    <n v="2238.9749999999999"/>
    <n v="1973.615"/>
    <n v="1641.915"/>
    <n v="2122.88"/>
    <n v="2487.75"/>
    <n v="2305.3150000000001"/>
    <n v="1625.33"/>
    <n v="812.66499999999996"/>
    <n v="315.11500000000001"/>
    <x v="122"/>
    <s v="Oklahoma, 2011"/>
  </r>
  <r>
    <s v="Payne County"/>
    <s v="Oklahoma"/>
    <n v="2011"/>
    <n v="76291"/>
    <n v="38934"/>
    <n v="37357"/>
    <n v="4424.8779999999997"/>
    <n v="7552.8089999999993"/>
    <n v="23192.464"/>
    <n v="10833.322"/>
    <n v="7247.6450000000004"/>
    <n v="8392.01"/>
    <n v="6789.8989999999994"/>
    <n v="4272.2960000000003"/>
    <n v="2670.1849999999999"/>
    <n v="991.78300000000002"/>
    <x v="122"/>
    <s v="Oklahoma, 2011"/>
  </r>
  <r>
    <s v="Pittsburg County"/>
    <s v="Oklahoma"/>
    <n v="2011"/>
    <n v="45562"/>
    <n v="23380"/>
    <n v="22182"/>
    <n v="2779.2820000000002"/>
    <n v="5467.44"/>
    <n v="5285.192"/>
    <n v="5831.9359999999997"/>
    <n v="5695.25"/>
    <n v="6515.366"/>
    <n v="6059.7460000000001"/>
    <n v="4328.3900000000003"/>
    <n v="2460.348"/>
    <n v="1093.4880000000001"/>
    <x v="122"/>
    <s v="Oklahoma, 2011"/>
  </r>
  <r>
    <s v="Pontotoc County"/>
    <s v="Oklahoma"/>
    <n v="2011"/>
    <n v="37102"/>
    <n v="17971"/>
    <n v="19131"/>
    <n v="2522.9360000000001"/>
    <n v="4823.26"/>
    <n v="6121.83"/>
    <n v="4749.0560000000005"/>
    <n v="4192.5259999999998"/>
    <n v="5008.7700000000004"/>
    <n v="4192.5259999999998"/>
    <n v="3005.2620000000002"/>
    <n v="1817.998"/>
    <n v="704.93799999999999"/>
    <x v="122"/>
    <s v="Oklahoma, 2011"/>
  </r>
  <r>
    <s v="Pottawatomie County"/>
    <s v="Oklahoma"/>
    <n v="2011"/>
    <n v="69276"/>
    <n v="33297"/>
    <n v="35979"/>
    <n v="4710.768"/>
    <n v="9629.3639999999996"/>
    <n v="10114.296"/>
    <n v="8520.9480000000003"/>
    <n v="8728.7759999999998"/>
    <n v="9767.9160000000011"/>
    <n v="8105.2920000000004"/>
    <n v="5542.08"/>
    <n v="3117.42"/>
    <n v="1108.4159999999999"/>
    <x v="122"/>
    <s v="Oklahoma, 2011"/>
  </r>
  <r>
    <s v="Pushmataha County"/>
    <s v="Oklahoma"/>
    <n v="2011"/>
    <n v="11518"/>
    <n v="5663"/>
    <n v="5855"/>
    <n v="725.63400000000001"/>
    <n v="1474.3040000000001"/>
    <n v="1336.0880000000002"/>
    <n v="1105.7280000000001"/>
    <n v="1290.0160000000001"/>
    <n v="1693.1460000000002"/>
    <n v="1566.4479999999999"/>
    <n v="1336.088"/>
    <n v="748.67"/>
    <n v="241.87799999999999"/>
    <x v="122"/>
    <s v="Oklahoma, 2011"/>
  </r>
  <r>
    <s v="Roger Mills County"/>
    <s v="Oklahoma"/>
    <n v="2011"/>
    <n v="3591"/>
    <n v="1789"/>
    <n v="1802"/>
    <n v="226.233"/>
    <n v="524.28600000000006"/>
    <n v="355.50900000000001"/>
    <n v="380.64600000000002"/>
    <n v="412.96500000000003"/>
    <n v="553.0139999999999"/>
    <n v="499.149"/>
    <n v="351.91800000000001"/>
    <n v="215.45999999999998"/>
    <n v="71.819999999999993"/>
    <x v="122"/>
    <s v="Oklahoma, 2011"/>
  </r>
  <r>
    <s v="Rogers County"/>
    <s v="Oklahoma"/>
    <n v="2011"/>
    <n v="86149"/>
    <n v="42841"/>
    <n v="43308"/>
    <n v="5255.0889999999999"/>
    <n v="13094.648000000001"/>
    <n v="11716.263999999999"/>
    <n v="9562.5390000000007"/>
    <n v="11888.562"/>
    <n v="13094.648000000001"/>
    <n v="10165.581999999999"/>
    <n v="6719.6219999999994"/>
    <n v="3359.8109999999997"/>
    <n v="1206.086"/>
    <x v="122"/>
    <s v="Oklahoma, 2011"/>
  </r>
  <r>
    <s v="Sequoyah County"/>
    <s v="Oklahoma"/>
    <n v="2011"/>
    <n v="42074"/>
    <n v="20933"/>
    <n v="21141"/>
    <n v="2650.6619999999998"/>
    <n v="6226.9520000000002"/>
    <n v="5385.4719999999998"/>
    <n v="4586.0659999999998"/>
    <n v="5806.2120000000004"/>
    <n v="5932.4340000000002"/>
    <n v="5175.1020000000008"/>
    <n v="3744.5860000000002"/>
    <n v="1851.2559999999999"/>
    <n v="631.11"/>
    <x v="122"/>
    <s v="Oklahoma, 2011"/>
  </r>
  <r>
    <s v="Stephens County"/>
    <s v="Oklahoma"/>
    <n v="2011"/>
    <n v="44759"/>
    <n v="21581"/>
    <n v="23178"/>
    <n v="2998.8530000000001"/>
    <n v="5952.9470000000001"/>
    <n v="5326.3209999999999"/>
    <n v="5192.0439999999999"/>
    <n v="5371.08"/>
    <n v="6400.5370000000003"/>
    <n v="5684.393"/>
    <n v="4117.8279999999995"/>
    <n v="2730.299"/>
    <n v="984.69799999999998"/>
    <x v="122"/>
    <s v="Oklahoma, 2011"/>
  </r>
  <r>
    <s v="Langlade County"/>
    <s v="Wisconsin"/>
    <n v="2011"/>
    <n v="20218"/>
    <n v="10333"/>
    <n v="9885"/>
    <n v="1819.62"/>
    <n v="3113.5720000000001"/>
    <n v="3214.6620000000003"/>
    <n v="2891.174"/>
    <n v="2527.25"/>
    <n v="2547.4679999999998"/>
    <n v="2062.2359999999999"/>
    <n v="1051.336"/>
    <n v="748.06600000000003"/>
    <n v="262.834"/>
    <x v="152"/>
    <s v="Wisconsin, 2011"/>
  </r>
  <r>
    <s v="Tillman County"/>
    <s v="Oklahoma"/>
    <n v="2011"/>
    <n v="8092"/>
    <n v="4039"/>
    <n v="4053"/>
    <n v="566.44000000000005"/>
    <n v="987.22399999999993"/>
    <n v="1181.432"/>
    <n v="768.74"/>
    <n v="1011.5"/>
    <n v="1060.0520000000001"/>
    <n v="995.31600000000003"/>
    <n v="865.84400000000005"/>
    <n v="412.69200000000001"/>
    <n v="242.76"/>
    <x v="122"/>
    <s v="Oklahoma, 2011"/>
  </r>
  <r>
    <s v="Tulsa County"/>
    <s v="Oklahoma"/>
    <n v="2011"/>
    <n v="596873"/>
    <n v="291161"/>
    <n v="305712"/>
    <n v="44168.601999999999"/>
    <n v="82965.347000000009"/>
    <n v="82965.347000000009"/>
    <n v="85352.839000000007"/>
    <n v="78787.236000000004"/>
    <n v="83562.22"/>
    <n v="66252.902999999991"/>
    <n v="37006.126000000004"/>
    <n v="24471.792999999998"/>
    <n v="9549.9680000000008"/>
    <x v="122"/>
    <s v="Oklahoma, 2011"/>
  </r>
  <r>
    <s v="Wagoner County"/>
    <s v="Oklahoma"/>
    <n v="2011"/>
    <n v="71792"/>
    <n v="35353"/>
    <n v="36439"/>
    <n v="4953.6480000000001"/>
    <n v="10840.592000000001"/>
    <n v="8830.4160000000011"/>
    <n v="8758.6239999999998"/>
    <n v="10050.879999999999"/>
    <n v="10481.632"/>
    <n v="9117.5839999999989"/>
    <n v="5743.3600000000006"/>
    <n v="2369.136"/>
    <n v="789.71199999999999"/>
    <x v="122"/>
    <s v="Oklahoma, 2011"/>
  </r>
  <r>
    <s v="Jefferson County"/>
    <s v="West Virginia"/>
    <n v="2011"/>
    <n v="50791"/>
    <n v="24386"/>
    <n v="26405"/>
    <n v="3199.8330000000001"/>
    <n v="6602.83"/>
    <n v="6399.6659999999993"/>
    <n v="5383.8459999999995"/>
    <n v="6094.92"/>
    <n v="7466.277"/>
    <n v="6602.83"/>
    <n v="4418.817"/>
    <n v="3199.8330000000001"/>
    <n v="1320.566"/>
    <x v="108"/>
    <s v="West Virginia, 2011"/>
  </r>
  <r>
    <s v="Washita County"/>
    <s v="Oklahoma"/>
    <n v="2011"/>
    <n v="11601"/>
    <n v="5713"/>
    <n v="5888"/>
    <n v="812.07"/>
    <n v="1693.7460000000001"/>
    <n v="1415.3219999999999"/>
    <n v="1322.5139999999999"/>
    <n v="1264.509"/>
    <n v="1774.953"/>
    <n v="1287.711"/>
    <n v="1020.8879999999999"/>
    <n v="719.26200000000006"/>
    <n v="290.02499999999998"/>
    <x v="122"/>
    <s v="Oklahoma, 2011"/>
  </r>
  <r>
    <s v="Woods County"/>
    <s v="Oklahoma"/>
    <n v="2011"/>
    <n v="8701"/>
    <n v="4514"/>
    <n v="4187"/>
    <n v="435.05"/>
    <n v="870.09999999999991"/>
    <n v="1792.4059999999999"/>
    <n v="1096.326"/>
    <n v="887.50199999999995"/>
    <n v="1052.8209999999999"/>
    <n v="1035.4189999999999"/>
    <n v="765.68799999999999"/>
    <n v="522.05999999999995"/>
    <n v="252.32900000000001"/>
    <x v="122"/>
    <s v="Oklahoma, 2011"/>
  </r>
  <r>
    <s v="Woodward County"/>
    <s v="Oklahoma"/>
    <n v="2011"/>
    <n v="20105"/>
    <n v="10598"/>
    <n v="9507"/>
    <n v="1427.4549999999999"/>
    <n v="2633.7550000000001"/>
    <n v="2714.1750000000002"/>
    <n v="2895.12"/>
    <n v="2513.125"/>
    <n v="2895.12"/>
    <n v="2151.2350000000001"/>
    <n v="1688.82"/>
    <n v="844.41"/>
    <n v="381.995"/>
    <x v="122"/>
    <s v="Oklahoma, 2011"/>
  </r>
  <r>
    <s v="Baker County"/>
    <s v="Oregon"/>
    <n v="2011"/>
    <n v="16126"/>
    <n v="8170"/>
    <n v="7956"/>
    <n v="886.93"/>
    <n v="1725.482"/>
    <n v="1725.482"/>
    <n v="1531.97"/>
    <n v="1596.4739999999999"/>
    <n v="2515.6559999999999"/>
    <n v="2644.6639999999998"/>
    <n v="1967.3720000000001"/>
    <n v="1241.702"/>
    <n v="322.52"/>
    <x v="153"/>
    <s v="Oregon, 2011"/>
  </r>
  <r>
    <s v="Benton County"/>
    <s v="Oregon"/>
    <n v="2011"/>
    <n v="84943"/>
    <n v="42638"/>
    <n v="42305"/>
    <n v="3737.4920000000002"/>
    <n v="8579.2429999999986"/>
    <n v="23019.553"/>
    <n v="9853.387999999999"/>
    <n v="8749.1290000000008"/>
    <n v="10872.704"/>
    <n v="10108.217000000001"/>
    <n v="5181.5229999999992"/>
    <n v="3142.8909999999996"/>
    <n v="1698.86"/>
    <x v="153"/>
    <s v="Oregon, 2011"/>
  </r>
  <r>
    <s v="Clackamas County"/>
    <s v="Oregon"/>
    <n v="2011"/>
    <n v="373832"/>
    <n v="184015"/>
    <n v="189817"/>
    <n v="21308.423999999999"/>
    <n v="51214.983999999997"/>
    <n v="45981.336000000003"/>
    <n v="42243.016000000003"/>
    <n v="50841.152000000002"/>
    <n v="60186.951999999997"/>
    <n v="52710.312000000005"/>
    <n v="26915.904000000002"/>
    <n v="14953.28"/>
    <n v="7476.64"/>
    <x v="153"/>
    <s v="Oregon, 2011"/>
  </r>
  <r>
    <s v="Clatsop County"/>
    <s v="Oregon"/>
    <n v="2011"/>
    <n v="36966"/>
    <n v="18324"/>
    <n v="18642"/>
    <n v="2033.13"/>
    <n v="4177.1579999999994"/>
    <n v="4731.6480000000001"/>
    <n v="4177.1579999999994"/>
    <n v="4103.2259999999997"/>
    <n v="5618.8320000000003"/>
    <n v="5914.5599999999995"/>
    <n v="3474.8040000000001"/>
    <n v="1922.232"/>
    <n v="776.28599999999994"/>
    <x v="153"/>
    <s v="Oregon, 2011"/>
  </r>
  <r>
    <s v="Columbia County"/>
    <s v="Oregon"/>
    <n v="2011"/>
    <n v="49247"/>
    <n v="24650"/>
    <n v="24597"/>
    <n v="2708.585"/>
    <n v="6845.3330000000005"/>
    <n v="5958.8870000000006"/>
    <n v="5318.6759999999995"/>
    <n v="6648.3449999999993"/>
    <n v="7978.0139999999992"/>
    <n v="7140.8150000000005"/>
    <n v="3890.5129999999999"/>
    <n v="1969.88"/>
    <n v="738.70500000000004"/>
    <x v="153"/>
    <s v="Oregon, 2011"/>
  </r>
  <r>
    <s v="Coos County"/>
    <s v="Oregon"/>
    <n v="2011"/>
    <n v="63108"/>
    <n v="31214"/>
    <n v="31894"/>
    <n v="3218.5079999999998"/>
    <n v="6626.34"/>
    <n v="7068.0959999999995"/>
    <n v="6373.9079999999994"/>
    <n v="6689.4480000000003"/>
    <n v="9592.4160000000011"/>
    <n v="10286.603999999999"/>
    <n v="7383.6360000000004"/>
    <n v="4354.4520000000002"/>
    <n v="1577.7"/>
    <x v="153"/>
    <s v="Oregon, 2011"/>
  </r>
  <r>
    <s v="Crook County"/>
    <s v="Oregon"/>
    <n v="2011"/>
    <n v="21356"/>
    <n v="10541"/>
    <n v="10815"/>
    <n v="1195.9359999999999"/>
    <n v="2648.1440000000002"/>
    <n v="2221.0240000000003"/>
    <n v="2263.7359999999999"/>
    <n v="2413.2280000000001"/>
    <n v="3224.7560000000003"/>
    <n v="3288.8240000000001"/>
    <n v="2477.2960000000003"/>
    <n v="1153.2240000000002"/>
    <n v="491.18799999999999"/>
    <x v="153"/>
    <s v="Oregon, 2011"/>
  </r>
  <r>
    <s v="Deschutes County"/>
    <s v="Oregon"/>
    <n v="2011"/>
    <n v="157014"/>
    <n v="77581"/>
    <n v="79433"/>
    <n v="9734.8680000000004"/>
    <n v="20411.82"/>
    <n v="17742.581999999999"/>
    <n v="20411.82"/>
    <n v="21196.89"/>
    <n v="22924.044000000002"/>
    <n v="21824.946000000004"/>
    <n v="13346.189999999999"/>
    <n v="6908.616"/>
    <n v="2512.2240000000002"/>
    <x v="153"/>
    <s v="Oregon, 2011"/>
  </r>
  <r>
    <s v="Douglas County"/>
    <s v="Oregon"/>
    <n v="2011"/>
    <n v="107382"/>
    <n v="53073"/>
    <n v="54309"/>
    <n v="5583.8639999999996"/>
    <n v="12348.93"/>
    <n v="12348.93"/>
    <n v="10630.817999999999"/>
    <n v="11597.256000000001"/>
    <n v="15999.918"/>
    <n v="16751.592000000001"/>
    <n v="11919.402"/>
    <n v="7409.3580000000002"/>
    <n v="2791.9319999999998"/>
    <x v="153"/>
    <s v="Oregon, 2011"/>
  </r>
  <r>
    <s v="Gilliam County"/>
    <s v="Oregon"/>
    <n v="2011"/>
    <n v="1873"/>
    <n v="1017"/>
    <n v="856"/>
    <n v="108.634"/>
    <n v="179.80799999999999"/>
    <n v="129.23699999999999"/>
    <n v="200.411"/>
    <n v="189.173"/>
    <n v="385.83799999999997"/>
    <n v="280.95"/>
    <n v="191.04599999999999"/>
    <n v="149.84"/>
    <n v="59.936"/>
    <x v="153"/>
    <s v="Oregon, 2011"/>
  </r>
  <r>
    <s v="Grant County"/>
    <s v="Oregon"/>
    <n v="2011"/>
    <n v="7359"/>
    <n v="3630"/>
    <n v="3729"/>
    <n v="353.23200000000003"/>
    <n v="772.69499999999994"/>
    <n v="743.25900000000001"/>
    <n v="610.79700000000003"/>
    <n v="757.97700000000009"/>
    <n v="1125.9269999999999"/>
    <n v="1295.184"/>
    <n v="927.23400000000004"/>
    <n v="574.00199999999995"/>
    <n v="191.334"/>
    <x v="153"/>
    <s v="Oregon, 2011"/>
  </r>
  <r>
    <s v="Hood River County"/>
    <s v="Oregon"/>
    <n v="2011"/>
    <n v="21962"/>
    <n v="10933"/>
    <n v="11029"/>
    <n v="1427.53"/>
    <n v="3250.3760000000002"/>
    <n v="2547.5919999999996"/>
    <n v="2877.0219999999999"/>
    <n v="3206.4520000000002"/>
    <n v="3426.0720000000001"/>
    <n v="2569.5540000000001"/>
    <n v="1251.8339999999998"/>
    <n v="944.36599999999999"/>
    <n v="461.202"/>
    <x v="153"/>
    <s v="Oregon, 2011"/>
  </r>
  <r>
    <s v="Jackson County"/>
    <s v="Oregon"/>
    <n v="2011"/>
    <n v="202178"/>
    <n v="98613"/>
    <n v="103565"/>
    <n v="11928.502"/>
    <n v="24665.716"/>
    <n v="25474.428"/>
    <n v="23250.47"/>
    <n v="23452.648000000001"/>
    <n v="29113.631999999998"/>
    <n v="29517.987999999998"/>
    <n v="18196.02"/>
    <n v="12130.68"/>
    <n v="4650.0940000000001"/>
    <x v="153"/>
    <s v="Oregon, 2011"/>
  </r>
  <r>
    <s v="Jefferson County"/>
    <s v="Oregon"/>
    <n v="2011"/>
    <n v="21786"/>
    <n v="11292"/>
    <n v="10494"/>
    <n v="1590.3779999999999"/>
    <n v="2984.6819999999998"/>
    <n v="2919.3240000000001"/>
    <n v="2331.1019999999999"/>
    <n v="2723.25"/>
    <n v="3050.04"/>
    <n v="2919.3239999999996"/>
    <n v="2004.3119999999999"/>
    <n v="1067.5140000000001"/>
    <n v="217.86"/>
    <x v="153"/>
    <s v="Oregon, 2011"/>
  </r>
  <r>
    <s v="Josephine County"/>
    <s v="Oregon"/>
    <n v="2011"/>
    <n v="82456"/>
    <n v="40000"/>
    <n v="42456"/>
    <n v="4205.2560000000003"/>
    <n v="9317.5280000000002"/>
    <n v="9317.5280000000002"/>
    <n v="7750.8639999999996"/>
    <n v="8657.880000000001"/>
    <n v="11791.207999999999"/>
    <n v="13357.871999999999"/>
    <n v="9564.8960000000006"/>
    <n v="5607.0079999999998"/>
    <n v="2803.5039999999999"/>
    <x v="153"/>
    <s v="Oregon, 2011"/>
  </r>
  <r>
    <s v="Klamath County"/>
    <s v="Oregon"/>
    <n v="2011"/>
    <n v="66517"/>
    <n v="33114"/>
    <n v="33403"/>
    <n v="3857.9859999999999"/>
    <n v="8447.6589999999997"/>
    <n v="8846.7609999999986"/>
    <n v="7050.8019999999997"/>
    <n v="7849.0059999999994"/>
    <n v="9578.4480000000003"/>
    <n v="9777.9989999999998"/>
    <n v="6252.598"/>
    <n v="3724.9519999999998"/>
    <n v="1064.2719999999999"/>
    <x v="153"/>
    <s v="Oregon, 2011"/>
  </r>
  <r>
    <s v="Lake County"/>
    <s v="Oregon"/>
    <n v="2011"/>
    <n v="7906"/>
    <n v="4152"/>
    <n v="3754"/>
    <n v="339.95800000000003"/>
    <n v="822.22400000000005"/>
    <n v="877.56600000000003"/>
    <n v="735.25800000000004"/>
    <n v="948.72"/>
    <n v="1304.49"/>
    <n v="1312.396"/>
    <n v="901.28399999999999"/>
    <n v="521.79600000000005"/>
    <n v="142.30799999999999"/>
    <x v="153"/>
    <s v="Oregon, 2011"/>
  </r>
  <r>
    <s v="Lane County"/>
    <s v="Oregon"/>
    <n v="2011"/>
    <n v="349832"/>
    <n v="172119"/>
    <n v="177713"/>
    <n v="18191.263999999999"/>
    <n v="38831.351999999999"/>
    <n v="58421.944000000003"/>
    <n v="44428.664000000004"/>
    <n v="40930.343999999997"/>
    <n v="48626.648000000001"/>
    <n v="48276.816000000006"/>
    <n v="27636.728000000003"/>
    <n v="16791.936000000002"/>
    <n v="7696.3040000000001"/>
    <x v="153"/>
    <s v="Oregon, 2011"/>
  </r>
  <r>
    <s v="Lincoln County"/>
    <s v="Oregon"/>
    <n v="2011"/>
    <n v="45933"/>
    <n v="22194"/>
    <n v="23739"/>
    <n v="2250.7170000000001"/>
    <n v="4271.7690000000002"/>
    <n v="4547.3670000000002"/>
    <n v="4455.5010000000002"/>
    <n v="4639.2330000000002"/>
    <n v="7211.4809999999998"/>
    <n v="8773.2030000000013"/>
    <n v="5695.692"/>
    <n v="2939.712"/>
    <n v="1102.3920000000001"/>
    <x v="153"/>
    <s v="Oregon, 2011"/>
  </r>
  <r>
    <s v="Linn County"/>
    <s v="Oregon"/>
    <n v="2011"/>
    <n v="115776"/>
    <n v="57124"/>
    <n v="58652"/>
    <n v="7641.2160000000003"/>
    <n v="15861.312"/>
    <n v="14356.224"/>
    <n v="14472"/>
    <n v="14240.448"/>
    <n v="16324.415999999999"/>
    <n v="15282.432000000001"/>
    <n v="9493.6319999999996"/>
    <n v="5673.0239999999994"/>
    <n v="2315.52"/>
    <x v="153"/>
    <s v="Oregon, 2011"/>
  </r>
  <r>
    <s v="Malheur County"/>
    <s v="Oregon"/>
    <n v="2011"/>
    <n v="31280"/>
    <n v="17066"/>
    <n v="14214"/>
    <n v="2283.44"/>
    <n v="4379.2"/>
    <n v="4379.2000000000007"/>
    <n v="4097.68"/>
    <n v="3910"/>
    <n v="4066.4"/>
    <n v="3503.3599999999997"/>
    <n v="2439.84"/>
    <n v="1657.8400000000001"/>
    <n v="563.04"/>
    <x v="153"/>
    <s v="Oregon, 2011"/>
  </r>
  <r>
    <s v="Marion County"/>
    <s v="Oregon"/>
    <n v="2011"/>
    <n v="313020"/>
    <n v="156162"/>
    <n v="156858"/>
    <n v="23476.5"/>
    <n v="45387.899999999994"/>
    <n v="44448.84"/>
    <n v="42883.740000000005"/>
    <n v="39753.54"/>
    <n v="40692.6"/>
    <n v="35997.300000000003"/>
    <n v="20972.34"/>
    <n v="13146.84"/>
    <n v="5947.38"/>
    <x v="153"/>
    <s v="Oregon, 2011"/>
  </r>
  <r>
    <s v="Morrow County"/>
    <s v="Oregon"/>
    <n v="2011"/>
    <n v="11107"/>
    <n v="5657"/>
    <n v="5450"/>
    <n v="799.70399999999995"/>
    <n v="1754.9059999999999"/>
    <n v="1443.9099999999999"/>
    <n v="1321.7329999999999"/>
    <n v="1421.6959999999999"/>
    <n v="1532.7660000000001"/>
    <n v="1477.231"/>
    <n v="799.70399999999995"/>
    <n v="377.63800000000003"/>
    <n v="166.60499999999999"/>
    <x v="153"/>
    <s v="Oregon, 2011"/>
  </r>
  <r>
    <s v="Multnomah County"/>
    <s v="Oregon"/>
    <n v="2011"/>
    <n v="724803"/>
    <n v="358233"/>
    <n v="366570"/>
    <n v="45662.589"/>
    <n v="79728.33"/>
    <n v="93499.587"/>
    <n v="134088.55499999999"/>
    <n v="110894.859"/>
    <n v="100747.617"/>
    <n v="84801.951000000001"/>
    <n v="39139.362000000001"/>
    <n v="24643.302"/>
    <n v="13046.454"/>
    <x v="153"/>
    <s v="Oregon, 2011"/>
  </r>
  <r>
    <s v="Polk County"/>
    <s v="Oregon"/>
    <n v="2011"/>
    <n v="74734"/>
    <n v="36206"/>
    <n v="38528"/>
    <n v="4782.9759999999997"/>
    <n v="10163.824000000001"/>
    <n v="12256.376"/>
    <n v="8295.4740000000002"/>
    <n v="8818.612000000001"/>
    <n v="9864.887999999999"/>
    <n v="9267.0159999999996"/>
    <n v="5829.2520000000004"/>
    <n v="3736.7"/>
    <n v="1569.414"/>
    <x v="153"/>
    <s v="Oregon, 2011"/>
  </r>
  <r>
    <s v="Edwards County"/>
    <s v="Texas"/>
    <n v="2011"/>
    <n v="1908"/>
    <n v="964"/>
    <n v="944"/>
    <n v="104.94"/>
    <n v="225.14400000000001"/>
    <n v="227.05200000000002"/>
    <n v="156.45599999999999"/>
    <n v="221.32799999999997"/>
    <n v="288.108"/>
    <n v="303.37200000000001"/>
    <n v="196.524"/>
    <n v="146.916"/>
    <n v="40.067999999999998"/>
    <x v="106"/>
    <s v="Texas, 2011"/>
  </r>
  <r>
    <s v="Tillamook County"/>
    <s v="Oregon"/>
    <n v="2011"/>
    <n v="25249"/>
    <n v="12761"/>
    <n v="12488"/>
    <n v="1312.9480000000001"/>
    <n v="2752.1409999999996"/>
    <n v="2550.1490000000003"/>
    <n v="2550.1490000000003"/>
    <n v="2651.145"/>
    <n v="3762.1010000000001"/>
    <n v="4469.0730000000003"/>
    <n v="2903.6350000000002"/>
    <n v="1742.181"/>
    <n v="555.47799999999995"/>
    <x v="153"/>
    <s v="Oregon, 2011"/>
  </r>
  <r>
    <s v="Umatilla County"/>
    <s v="Oregon"/>
    <n v="2011"/>
    <n v="75344"/>
    <n v="39193"/>
    <n v="36151"/>
    <n v="5575.4560000000001"/>
    <n v="11075.567999999999"/>
    <n v="10397.472"/>
    <n v="9945.4079999999994"/>
    <n v="9644.0319999999992"/>
    <n v="10171.439999999999"/>
    <n v="8965.9360000000015"/>
    <n v="5198.7360000000008"/>
    <n v="3013.76"/>
    <n v="1280.848"/>
    <x v="153"/>
    <s v="Oregon, 2011"/>
  </r>
  <r>
    <s v="Union County"/>
    <s v="Oregon"/>
    <n v="2011"/>
    <n v="25573"/>
    <n v="12551"/>
    <n v="13022"/>
    <n v="1585.5260000000001"/>
    <n v="3119.9059999999999"/>
    <n v="3887.096"/>
    <n v="2940.895"/>
    <n v="2685.165"/>
    <n v="3580.22"/>
    <n v="3554.6469999999999"/>
    <n v="2250.424"/>
    <n v="1355.3690000000001"/>
    <n v="639.32500000000005"/>
    <x v="153"/>
    <s v="Oregon, 2011"/>
  </r>
  <r>
    <s v="Wallowa County"/>
    <s v="Oregon"/>
    <n v="2011"/>
    <n v="6949"/>
    <n v="3472"/>
    <n v="3477"/>
    <n v="319.654"/>
    <n v="708.798"/>
    <n v="681.00199999999995"/>
    <n v="611.51199999999994"/>
    <n v="597.61400000000003"/>
    <n v="1125.7380000000001"/>
    <n v="1320.31"/>
    <n v="840.82899999999995"/>
    <n v="597.61400000000003"/>
    <n v="159.827"/>
    <x v="153"/>
    <s v="Oregon, 2011"/>
  </r>
  <r>
    <s v="Washington County"/>
    <s v="Oregon"/>
    <n v="2011"/>
    <n v="524275"/>
    <n v="258163"/>
    <n v="266112"/>
    <n v="38272.074999999997"/>
    <n v="74971.324999999997"/>
    <n v="65534.375"/>
    <n v="82311.174999999988"/>
    <n v="81262.625"/>
    <n v="73922.774999999994"/>
    <n v="56621.7"/>
    <n v="27262.3"/>
    <n v="16252.525"/>
    <n v="7339.85"/>
    <x v="153"/>
    <s v="Oregon, 2011"/>
  </r>
  <r>
    <s v="Wheeler County"/>
    <s v="Oregon"/>
    <n v="2011"/>
    <n v="1238"/>
    <n v="587"/>
    <n v="651"/>
    <n v="35.902000000000001"/>
    <n v="117.61"/>
    <n v="95.326000000000008"/>
    <n v="66.852000000000004"/>
    <n v="95.325999999999993"/>
    <n v="163.416"/>
    <n v="258.74200000000002"/>
    <n v="242.648"/>
    <n v="105.23"/>
    <n v="56.948"/>
    <x v="153"/>
    <s v="Oregon, 2011"/>
  </r>
  <r>
    <s v="Yamhill County"/>
    <s v="Oregon"/>
    <n v="2011"/>
    <n v="98293"/>
    <n v="49375"/>
    <n v="48918"/>
    <n v="6487.3379999999997"/>
    <n v="14055.899000000001"/>
    <n v="14547.364000000001"/>
    <n v="12090.039000000001"/>
    <n v="12876.383"/>
    <n v="13761.02"/>
    <n v="11598.574000000001"/>
    <n v="6585.6309999999994"/>
    <n v="4128.3059999999996"/>
    <n v="2162.4459999999999"/>
    <x v="153"/>
    <s v="Oregon, 2011"/>
  </r>
  <r>
    <s v="Adams County"/>
    <s v="Pennsylvania"/>
    <n v="2011"/>
    <n v="101137"/>
    <n v="49874"/>
    <n v="51263"/>
    <n v="5663.6719999999996"/>
    <n v="12642.125"/>
    <n v="14260.316999999999"/>
    <n v="10518.248"/>
    <n v="13754.632000000001"/>
    <n v="15676.235000000001"/>
    <n v="13147.810000000001"/>
    <n v="8192.0969999999998"/>
    <n v="5157.9869999999992"/>
    <n v="2123.877"/>
    <x v="149"/>
    <s v="Pennsylvania, 2011"/>
  </r>
  <r>
    <s v="Allegheny County"/>
    <s v="Pennsylvania"/>
    <n v="2011"/>
    <n v="1223525"/>
    <n v="585278"/>
    <n v="638247"/>
    <n v="63623.3"/>
    <n v="134587.75"/>
    <n v="167622.92499999999"/>
    <n v="155387.67499999999"/>
    <n v="149270.04999999999"/>
    <n v="188422.85"/>
    <n v="157834.72499999998"/>
    <n v="94211.424999999988"/>
    <n v="75858.549999999988"/>
    <n v="35482.224999999999"/>
    <x v="149"/>
    <s v="Pennsylvania, 2011"/>
  </r>
  <r>
    <s v="Armstrong County"/>
    <s v="Pennsylvania"/>
    <n v="2011"/>
    <n v="69208"/>
    <n v="34194"/>
    <n v="35014"/>
    <n v="3668.0239999999999"/>
    <n v="7889.7119999999995"/>
    <n v="7751.2960000000003"/>
    <n v="7266.84"/>
    <n v="8858.6239999999998"/>
    <n v="11488.528"/>
    <n v="9619.9120000000003"/>
    <n v="6228.7199999999993"/>
    <n v="4498.5199999999995"/>
    <n v="1868.616"/>
    <x v="149"/>
    <s v="Pennsylvania, 2011"/>
  </r>
  <r>
    <s v="Beaver County"/>
    <s v="Pennsylvania"/>
    <n v="2011"/>
    <n v="171027"/>
    <n v="82585"/>
    <n v="88442"/>
    <n v="8893.4040000000005"/>
    <n v="19497.078000000001"/>
    <n v="20181.186000000002"/>
    <n v="18128.862000000001"/>
    <n v="21036.321"/>
    <n v="28390.482"/>
    <n v="23430.699000000001"/>
    <n v="15050.376"/>
    <n v="11971.89"/>
    <n v="4617.7290000000003"/>
    <x v="149"/>
    <s v="Pennsylvania, 2011"/>
  </r>
  <r>
    <s v="Bedford County"/>
    <s v="Pennsylvania"/>
    <n v="2011"/>
    <n v="49864"/>
    <n v="24837"/>
    <n v="25027"/>
    <n v="2592.9279999999999"/>
    <n v="6233"/>
    <n v="5534.9040000000005"/>
    <n v="4986.3999999999996"/>
    <n v="6731.6399999999994"/>
    <n v="7778.7839999999997"/>
    <n v="6631.9120000000003"/>
    <n v="4986.3999999999996"/>
    <n v="3241.16"/>
    <n v="1097.008"/>
    <x v="149"/>
    <s v="Pennsylvania, 2011"/>
  </r>
  <r>
    <s v="Berks County"/>
    <s v="Pennsylvania"/>
    <n v="2011"/>
    <n v="409624"/>
    <n v="200979"/>
    <n v="208645"/>
    <n v="25396.687999999998"/>
    <n v="54479.991999999998"/>
    <n v="58576.232000000004"/>
    <n v="45877.887999999999"/>
    <n v="55708.864000000001"/>
    <n v="61853.224000000002"/>
    <n v="48335.631999999998"/>
    <n v="29083.303999999996"/>
    <n v="21300.448"/>
    <n v="8602.1039999999994"/>
    <x v="149"/>
    <s v="Pennsylvania, 2011"/>
  </r>
  <r>
    <s v="Blair County"/>
    <s v="Pennsylvania"/>
    <n v="2011"/>
    <n v="127090"/>
    <n v="61704"/>
    <n v="65386"/>
    <n v="7371.22"/>
    <n v="14869.53"/>
    <n v="16394.61"/>
    <n v="14234.08"/>
    <n v="15759.16"/>
    <n v="19190.59"/>
    <n v="16902.97"/>
    <n v="10802.65"/>
    <n v="8260.8499999999985"/>
    <n v="3304.34"/>
    <x v="149"/>
    <s v="Pennsylvania, 2011"/>
  </r>
  <r>
    <s v="Bradford County"/>
    <s v="Pennsylvania"/>
    <n v="2011"/>
    <n v="62522"/>
    <n v="30760"/>
    <n v="31762"/>
    <n v="3751.32"/>
    <n v="7877.7720000000008"/>
    <n v="7315.0740000000005"/>
    <n v="6252.2"/>
    <n v="7940.2939999999999"/>
    <n v="9878.4760000000006"/>
    <n v="8690.5579999999991"/>
    <n v="5877.0679999999993"/>
    <n v="3501.232"/>
    <n v="1500.528"/>
    <x v="149"/>
    <s v="Pennsylvania, 2011"/>
  </r>
  <r>
    <s v="Bucks County"/>
    <s v="Pennsylvania"/>
    <n v="2011"/>
    <n v="624351"/>
    <n v="306297"/>
    <n v="318054"/>
    <n v="34339.305"/>
    <n v="82414.331999999995"/>
    <n v="75546.471000000005"/>
    <n v="66181.206000000006"/>
    <n v="86784.78899999999"/>
    <n v="108012.723"/>
    <n v="81165.63"/>
    <n v="46201.974000000002"/>
    <n v="29968.847999999998"/>
    <n v="13735.722"/>
    <x v="149"/>
    <s v="Pennsylvania, 2011"/>
  </r>
  <r>
    <s v="Butler County"/>
    <s v="Pennsylvania"/>
    <n v="2011"/>
    <n v="183317"/>
    <n v="90255"/>
    <n v="93062"/>
    <n v="10082.434999999999"/>
    <n v="23647.893"/>
    <n v="24381.161"/>
    <n v="18881.650999999998"/>
    <n v="25481.063000000002"/>
    <n v="29880.671000000002"/>
    <n v="23464.576000000001"/>
    <n v="13748.775000000001"/>
    <n v="9715.8009999999995"/>
    <n v="4032.9740000000002"/>
    <x v="149"/>
    <s v="Pennsylvania, 2011"/>
  </r>
  <r>
    <s v="Cambria County"/>
    <s v="Pennsylvania"/>
    <n v="2011"/>
    <n v="144489"/>
    <n v="71400"/>
    <n v="73089"/>
    <n v="7368.9390000000003"/>
    <n v="15893.79"/>
    <n v="19072.548000000003"/>
    <n v="15315.833999999999"/>
    <n v="17627.658000000003"/>
    <n v="22106.817000000003"/>
    <n v="20083.970999999998"/>
    <n v="12570.543"/>
    <n v="10114.23"/>
    <n v="4479.1589999999997"/>
    <x v="149"/>
    <s v="Pennsylvania, 2011"/>
  </r>
  <r>
    <s v="Cameron County"/>
    <s v="Pennsylvania"/>
    <n v="2011"/>
    <n v="5130"/>
    <n v="2540"/>
    <n v="2590"/>
    <n v="215.46"/>
    <n v="564.29999999999995"/>
    <n v="554.04"/>
    <n v="471.96000000000004"/>
    <n v="569.43000000000006"/>
    <n v="856.71"/>
    <n v="820.8"/>
    <n v="523.26"/>
    <n v="410.4"/>
    <n v="148.77000000000001"/>
    <x v="149"/>
    <s v="Pennsylvania, 2011"/>
  </r>
  <r>
    <s v="Carbon County"/>
    <s v="Pennsylvania"/>
    <n v="2011"/>
    <n v="64974"/>
    <n v="31986"/>
    <n v="32988"/>
    <n v="3443.6219999999998"/>
    <n v="7666.9320000000007"/>
    <n v="7147.1399999999994"/>
    <n v="6757.2960000000003"/>
    <n v="8901.4380000000001"/>
    <n v="10655.736000000001"/>
    <n v="8901.4380000000001"/>
    <n v="5912.634"/>
    <n v="3898.44"/>
    <n v="1559.376"/>
    <x v="149"/>
    <s v="Pennsylvania, 2011"/>
  </r>
  <r>
    <s v="Centre County"/>
    <s v="Pennsylvania"/>
    <n v="2011"/>
    <n v="152689"/>
    <n v="79096"/>
    <n v="73593"/>
    <n v="6718.3159999999998"/>
    <n v="13283.942999999999"/>
    <n v="49471.236000000004"/>
    <n v="18169.991000000002"/>
    <n v="16185.034"/>
    <n v="17559.235000000001"/>
    <n v="14352.766"/>
    <n v="8855.9619999999995"/>
    <n v="5802.1820000000007"/>
    <n v="2290.335"/>
    <x v="149"/>
    <s v="Pennsylvania, 2011"/>
  </r>
  <r>
    <s v="Chester County"/>
    <s v="Pennsylvania"/>
    <n v="2011"/>
    <n v="495651"/>
    <n v="243433"/>
    <n v="252218"/>
    <n v="31226.012999999999"/>
    <n v="69886.790999999997"/>
    <n v="66417.233999999997"/>
    <n v="54025.959000000003"/>
    <n v="70878.092999999993"/>
    <n v="80295.462"/>
    <n v="59973.771000000001"/>
    <n v="32712.966"/>
    <n v="21312.993000000002"/>
    <n v="8921.7180000000008"/>
    <x v="149"/>
    <s v="Pennsylvania, 2011"/>
  </r>
  <r>
    <s v="Clarion County"/>
    <s v="Pennsylvania"/>
    <n v="2011"/>
    <n v="40178"/>
    <n v="19451"/>
    <n v="20727"/>
    <n v="2089.2559999999999"/>
    <n v="4339.2240000000002"/>
    <n v="7834.7100000000009"/>
    <n v="3897.2660000000001"/>
    <n v="4741.0040000000008"/>
    <n v="5665.098"/>
    <n v="5062.4279999999999"/>
    <n v="3495.4859999999999"/>
    <n v="2169.6120000000001"/>
    <n v="843.73800000000006"/>
    <x v="149"/>
    <s v="Pennsylvania, 2011"/>
  </r>
  <r>
    <s v="Clearfield County"/>
    <s v="Pennsylvania"/>
    <n v="2011"/>
    <n v="81954"/>
    <n v="41822"/>
    <n v="40132"/>
    <n v="4179.6540000000005"/>
    <n v="9506.6640000000007"/>
    <n v="9834.48"/>
    <n v="9178.848"/>
    <n v="11063.79"/>
    <n v="12948.732"/>
    <n v="10817.928"/>
    <n v="7293.9059999999999"/>
    <n v="5081.1480000000001"/>
    <n v="1884.942"/>
    <x v="149"/>
    <s v="Pennsylvania, 2011"/>
  </r>
  <r>
    <s v="Clinton County"/>
    <s v="Pennsylvania"/>
    <n v="2011"/>
    <n v="39015"/>
    <n v="19055"/>
    <n v="19960"/>
    <n v="2145.8249999999998"/>
    <n v="4447.71"/>
    <n v="7217.7749999999996"/>
    <n v="4057.5600000000004"/>
    <n v="4525.74"/>
    <n v="5501.1149999999998"/>
    <n v="4720.8150000000005"/>
    <n v="3277.26"/>
    <n v="2223.855"/>
    <n v="897.34500000000003"/>
    <x v="149"/>
    <s v="Pennsylvania, 2011"/>
  </r>
  <r>
    <s v="Columbia County"/>
    <s v="Pennsylvania"/>
    <n v="2011"/>
    <n v="67020"/>
    <n v="32094"/>
    <n v="34926"/>
    <n v="3149.94"/>
    <n v="6970.08"/>
    <n v="13269.96"/>
    <n v="6769.02"/>
    <n v="8109.42"/>
    <n v="9650.880000000001"/>
    <n v="8444.52"/>
    <n v="5361.6"/>
    <n v="3954.18"/>
    <n v="1407.42"/>
    <x v="149"/>
    <s v="Pennsylvania, 2011"/>
  </r>
  <r>
    <s v="Crawford County"/>
    <s v="Pennsylvania"/>
    <n v="2011"/>
    <n v="89058"/>
    <n v="43297"/>
    <n v="45761"/>
    <n v="5076.3059999999996"/>
    <n v="11221.308000000001"/>
    <n v="12379.062"/>
    <n v="9172.9739999999983"/>
    <n v="11043.191999999999"/>
    <n v="13180.584000000001"/>
    <n v="12290.004000000001"/>
    <n v="7658.9879999999994"/>
    <n v="4898.1900000000005"/>
    <n v="1959.2760000000001"/>
    <x v="149"/>
    <s v="Pennsylvania, 2011"/>
  </r>
  <r>
    <s v="Cumberland County"/>
    <s v="Pennsylvania"/>
    <n v="2011"/>
    <n v="233726"/>
    <n v="114579"/>
    <n v="119147"/>
    <n v="12621.204"/>
    <n v="27112.216"/>
    <n v="34123.995999999999"/>
    <n v="27579.667999999998"/>
    <n v="30851.832000000002"/>
    <n v="35292.626000000004"/>
    <n v="29916.928"/>
    <n v="17763.175999999999"/>
    <n v="12621.204"/>
    <n v="5375.6980000000003"/>
    <x v="149"/>
    <s v="Pennsylvania, 2011"/>
  </r>
  <r>
    <s v="Dauphin County"/>
    <s v="Pennsylvania"/>
    <n v="2011"/>
    <n v="266576"/>
    <n v="128892"/>
    <n v="137684"/>
    <n v="16794.288"/>
    <n v="33588.576000000001"/>
    <n v="34121.728000000003"/>
    <n v="34388.304000000004"/>
    <n v="35188.032000000007"/>
    <n v="41585.856"/>
    <n v="34121.728000000003"/>
    <n v="18393.743999999999"/>
    <n v="12795.647999999999"/>
    <n v="5331.52"/>
    <x v="149"/>
    <s v="Pennsylvania, 2011"/>
  </r>
  <r>
    <s v="Delaware County"/>
    <s v="Pennsylvania"/>
    <n v="2011"/>
    <n v="557648"/>
    <n v="267136"/>
    <n v="290512"/>
    <n v="33458.879999999997"/>
    <n v="71936.592000000004"/>
    <n v="83089.551999999996"/>
    <n v="66360.111999999994"/>
    <n v="71936.592000000004"/>
    <n v="85877.792000000001"/>
    <n v="65244.816000000006"/>
    <n v="36804.767999999996"/>
    <n v="28997.696"/>
    <n v="13941.2"/>
    <x v="149"/>
    <s v="Pennsylvania, 2011"/>
  </r>
  <r>
    <s v="Erie County"/>
    <s v="Pennsylvania"/>
    <n v="2011"/>
    <n v="279824"/>
    <n v="137418"/>
    <n v="142406"/>
    <n v="16789.439999999999"/>
    <n v="35257.824000000001"/>
    <n v="44212.192000000003"/>
    <n v="32459.583999999999"/>
    <n v="34418.351999999999"/>
    <n v="41693.775999999998"/>
    <n v="34138.527999999998"/>
    <n v="19867.504000000001"/>
    <n v="13991.2"/>
    <n v="6435.9520000000002"/>
    <x v="149"/>
    <s v="Pennsylvania, 2011"/>
  </r>
  <r>
    <s v="Forest County"/>
    <s v="Pennsylvania"/>
    <n v="2011"/>
    <n v="7600"/>
    <n v="5008"/>
    <n v="2592"/>
    <n v="190"/>
    <n v="478.79999999999995"/>
    <n v="1276.8"/>
    <n v="1094.4000000000001"/>
    <n v="1003.2"/>
    <n v="1117.2"/>
    <n v="1056.4000000000001"/>
    <n v="851.2"/>
    <n v="395.20000000000005"/>
    <n v="136.80000000000001"/>
    <x v="149"/>
    <s v="Pennsylvania, 2011"/>
  </r>
  <r>
    <s v="Franklin County"/>
    <s v="Pennsylvania"/>
    <n v="2011"/>
    <n v="148239"/>
    <n v="72497"/>
    <n v="75742"/>
    <n v="9783.7739999999994"/>
    <n v="19567.548000000003"/>
    <n v="18085.158000000003"/>
    <n v="16899.245999999999"/>
    <n v="20012.264999999999"/>
    <n v="21198.177"/>
    <n v="18381.635999999999"/>
    <n v="12600.314999999999"/>
    <n v="8153.1450000000004"/>
    <n v="3409.4969999999998"/>
    <x v="149"/>
    <s v="Pennsylvania, 2011"/>
  </r>
  <r>
    <s v="Fulton County"/>
    <s v="Pennsylvania"/>
    <n v="2011"/>
    <n v="14858"/>
    <n v="7447"/>
    <n v="7411"/>
    <n v="921.19600000000003"/>
    <n v="1946.3980000000001"/>
    <n v="1664.096"/>
    <n v="1574.9480000000001"/>
    <n v="2080.12"/>
    <n v="2213.8419999999996"/>
    <n v="1931.54"/>
    <n v="1500.6579999999999"/>
    <n v="772.61599999999999"/>
    <n v="252.58600000000001"/>
    <x v="149"/>
    <s v="Pennsylvania, 2011"/>
  </r>
  <r>
    <s v="Greene County"/>
    <s v="Pennsylvania"/>
    <n v="2011"/>
    <n v="38895"/>
    <n v="20233"/>
    <n v="18662"/>
    <n v="1905.855"/>
    <n v="4278.45"/>
    <n v="5328.6149999999998"/>
    <n v="4550.7150000000001"/>
    <n v="5561.9850000000006"/>
    <n v="5989.83"/>
    <n v="5406.4049999999997"/>
    <n v="2994.915"/>
    <n v="2022.54"/>
    <n v="855.69"/>
    <x v="149"/>
    <s v="Pennsylvania, 2011"/>
  </r>
  <r>
    <s v="Huntingdon County"/>
    <s v="Pennsylvania"/>
    <n v="2011"/>
    <n v="45898"/>
    <n v="24535"/>
    <n v="21363"/>
    <n v="2432.5940000000001"/>
    <n v="5048.78"/>
    <n v="6288.0259999999998"/>
    <n v="5507.76"/>
    <n v="6333.924"/>
    <n v="6884.7000000000007"/>
    <n v="6104.4340000000002"/>
    <n v="3947.2280000000001"/>
    <n v="2478.4920000000002"/>
    <n v="826.16399999999999"/>
    <x v="149"/>
    <s v="Pennsylvania, 2011"/>
  </r>
  <r>
    <s v="Indiana County"/>
    <s v="Pennsylvania"/>
    <n v="2011"/>
    <n v="88997"/>
    <n v="44221"/>
    <n v="44776"/>
    <n v="4449.8500000000004"/>
    <n v="9255.6880000000001"/>
    <n v="19401.346000000001"/>
    <n v="8721.7060000000001"/>
    <n v="9878.6670000000013"/>
    <n v="12459.58"/>
    <n v="11035.628000000001"/>
    <n v="7030.7629999999999"/>
    <n v="4449.8500000000004"/>
    <n v="2224.9250000000002"/>
    <x v="149"/>
    <s v="Pennsylvania, 2011"/>
  </r>
  <r>
    <s v="Jefferson County"/>
    <s v="Pennsylvania"/>
    <n v="2011"/>
    <n v="45173"/>
    <n v="22342"/>
    <n v="22831"/>
    <n v="2574.8609999999999"/>
    <n v="5420.76"/>
    <n v="5420.76"/>
    <n v="4788.3379999999997"/>
    <n v="5691.7979999999998"/>
    <n v="7182.5069999999996"/>
    <n v="5917.6630000000005"/>
    <n v="4065.5699999999997"/>
    <n v="3116.9369999999999"/>
    <n v="1084.152"/>
    <x v="149"/>
    <s v="Pennsylvania, 2011"/>
  </r>
  <r>
    <s v="Juniata County"/>
    <s v="Pennsylvania"/>
    <n v="2011"/>
    <n v="24439"/>
    <n v="12168"/>
    <n v="12271"/>
    <n v="1515.2180000000001"/>
    <n v="3323.7040000000002"/>
    <n v="2859.3629999999998"/>
    <n v="2737.1679999999997"/>
    <n v="3225.9480000000003"/>
    <n v="3641.4110000000001"/>
    <n v="3030.4359999999997"/>
    <n v="2126.1930000000002"/>
    <n v="1441.9009999999998"/>
    <n v="513.21900000000005"/>
    <x v="149"/>
    <s v="Pennsylvania, 2011"/>
  </r>
  <r>
    <s v="Lackawanna County"/>
    <s v="Pennsylvania"/>
    <n v="2011"/>
    <n v="214057"/>
    <n v="102701"/>
    <n v="111356"/>
    <n v="11559.078"/>
    <n v="24188.440999999999"/>
    <n v="29325.809000000001"/>
    <n v="24188.440999999999"/>
    <n v="26971.182000000001"/>
    <n v="31680.436000000002"/>
    <n v="28041.467000000001"/>
    <n v="17766.731"/>
    <n v="13485.591"/>
    <n v="6849.8239999999996"/>
    <x v="149"/>
    <s v="Pennsylvania, 2011"/>
  </r>
  <r>
    <s v="Lancaster County"/>
    <s v="Pennsylvania"/>
    <n v="2011"/>
    <n v="515817"/>
    <n v="252055"/>
    <n v="263762"/>
    <n v="35075.555999999997"/>
    <n v="70666.929000000004"/>
    <n v="72730.197"/>
    <n v="60350.589"/>
    <n v="64992.941999999995"/>
    <n v="74793.464999999997"/>
    <n v="60350.589000000007"/>
    <n v="37138.824000000001"/>
    <n v="27338.300999999999"/>
    <n v="11863.790999999999"/>
    <x v="149"/>
    <s v="Pennsylvania, 2011"/>
  </r>
  <r>
    <s v="Lawrence County"/>
    <s v="Pennsylvania"/>
    <n v="2011"/>
    <n v="91341"/>
    <n v="43907"/>
    <n v="47434"/>
    <n v="4932.4139999999998"/>
    <n v="10960.92"/>
    <n v="11234.942999999999"/>
    <n v="9316.7819999999992"/>
    <n v="11417.625"/>
    <n v="14066.513999999999"/>
    <n v="12422.376"/>
    <n v="7855.326"/>
    <n v="6302.5290000000005"/>
    <n v="3014.2530000000002"/>
    <x v="149"/>
    <s v="Pennsylvania, 2011"/>
  </r>
  <r>
    <s v="Lebanon County"/>
    <s v="Pennsylvania"/>
    <n v="2011"/>
    <n v="132550"/>
    <n v="64612"/>
    <n v="67938"/>
    <n v="8350.65"/>
    <n v="16966.400000000001"/>
    <n v="16303.650000000001"/>
    <n v="14845.6"/>
    <n v="17231.5"/>
    <n v="19484.849999999999"/>
    <n v="16966.400000000001"/>
    <n v="11134.2"/>
    <n v="7953"/>
    <n v="3181.2"/>
    <x v="149"/>
    <s v="Pennsylvania, 2011"/>
  </r>
  <r>
    <s v="Lehigh County"/>
    <s v="Pennsylvania"/>
    <n v="2011"/>
    <n v="347197"/>
    <n v="168325"/>
    <n v="178872"/>
    <n v="21526.214"/>
    <n v="45482.807000000001"/>
    <n v="45482.807000000001"/>
    <n v="42358.034"/>
    <n v="47218.792000000001"/>
    <n v="52773.944000000003"/>
    <n v="41316.442999999999"/>
    <n v="24998.184000000001"/>
    <n v="18054.243999999999"/>
    <n v="7985.5309999999999"/>
    <x v="149"/>
    <s v="Pennsylvania, 2011"/>
  </r>
  <r>
    <s v="Luzerne County"/>
    <s v="Pennsylvania"/>
    <n v="2011"/>
    <n v="319897"/>
    <n v="156206"/>
    <n v="163691"/>
    <n v="16314.746999999999"/>
    <n v="35828.464"/>
    <n v="41906.506999999998"/>
    <n v="35188.67"/>
    <n v="42226.404000000002"/>
    <n v="48304.447"/>
    <n v="42226.404000000002"/>
    <n v="27511.142"/>
    <n v="20793.305"/>
    <n v="9596.91"/>
    <x v="149"/>
    <s v="Pennsylvania, 2011"/>
  </r>
  <r>
    <s v="Lycoming County"/>
    <s v="Pennsylvania"/>
    <n v="2011"/>
    <n v="116335"/>
    <n v="57037"/>
    <n v="59298"/>
    <n v="6398.4250000000002"/>
    <n v="13494.86"/>
    <n v="17101.245000000003"/>
    <n v="12796.85"/>
    <n v="14425.54"/>
    <n v="17915.59"/>
    <n v="15123.55"/>
    <n v="9306.7999999999993"/>
    <n v="6631.0950000000003"/>
    <n v="3141.0450000000001"/>
    <x v="149"/>
    <s v="Pennsylvania, 2011"/>
  </r>
  <r>
    <s v="McKean County"/>
    <s v="Pennsylvania"/>
    <n v="2011"/>
    <n v="43642"/>
    <n v="22261"/>
    <n v="21381"/>
    <n v="2313.0259999999998"/>
    <n v="5149.7560000000003"/>
    <n v="5804.3860000000004"/>
    <n v="4800.62"/>
    <n v="5891.67"/>
    <n v="6808.152"/>
    <n v="5542.5339999999997"/>
    <n v="3665.9279999999999"/>
    <n v="2487.5940000000001"/>
    <n v="1221.9760000000001"/>
    <x v="149"/>
    <s v="Pennsylvania, 2011"/>
  </r>
  <r>
    <s v="Mercer County"/>
    <s v="Pennsylvania"/>
    <n v="2011"/>
    <n v="116939"/>
    <n v="57241"/>
    <n v="59698"/>
    <n v="5963.8890000000001"/>
    <n v="14266.558000000001"/>
    <n v="16371.46"/>
    <n v="11343.083000000001"/>
    <n v="14500.436"/>
    <n v="17774.728000000003"/>
    <n v="15202.07"/>
    <n v="10173.692999999999"/>
    <n v="7951.8520000000008"/>
    <n v="3274.2919999999999"/>
    <x v="149"/>
    <s v="Pennsylvania, 2011"/>
  </r>
  <r>
    <s v="Mifflin County"/>
    <s v="Pennsylvania"/>
    <n v="2011"/>
    <n v="46671"/>
    <n v="22828"/>
    <n v="23843"/>
    <n v="2986.944"/>
    <n v="6067.23"/>
    <n v="5273.8230000000003"/>
    <n v="4807.1129999999994"/>
    <n v="6067.23"/>
    <n v="6767.2950000000001"/>
    <n v="6160.5720000000001"/>
    <n v="4387.0739999999996"/>
    <n v="2986.944"/>
    <n v="1120.104"/>
    <x v="149"/>
    <s v="Pennsylvania, 2011"/>
  </r>
  <r>
    <s v="Monroe County"/>
    <s v="Pennsylvania"/>
    <n v="2011"/>
    <n v="169050"/>
    <n v="83692"/>
    <n v="85358"/>
    <n v="8790.6"/>
    <n v="23497.949999999997"/>
    <n v="25864.65"/>
    <n v="16059.75"/>
    <n v="23836.05"/>
    <n v="28738.5"/>
    <n v="21131.25"/>
    <n v="12171.6"/>
    <n v="6423.9"/>
    <n v="2535.75"/>
    <x v="149"/>
    <s v="Pennsylvania, 2011"/>
  </r>
  <r>
    <s v="Montgomery County"/>
    <s v="Pennsylvania"/>
    <n v="2011"/>
    <n v="794921"/>
    <n v="385372"/>
    <n v="409549"/>
    <n v="46900.339"/>
    <n v="102544.80900000001"/>
    <n v="95390.51999999999"/>
    <n v="95390.52"/>
    <n v="111288.94"/>
    <n v="127187.36"/>
    <n v="96980.361999999994"/>
    <n v="57234.311999999998"/>
    <n v="42925.733999999997"/>
    <n v="19078.103999999999"/>
    <x v="149"/>
    <s v="Pennsylvania, 2011"/>
  </r>
  <r>
    <s v="Montour County"/>
    <s v="Pennsylvania"/>
    <n v="2011"/>
    <n v="18193"/>
    <n v="8606"/>
    <n v="9587"/>
    <n v="982.42200000000003"/>
    <n v="2146.7739999999999"/>
    <n v="2128.5810000000001"/>
    <n v="2001.23"/>
    <n v="2164.9670000000001"/>
    <n v="2965.4589999999998"/>
    <n v="2474.2479999999996"/>
    <n v="1582.7910000000002"/>
    <n v="1182.5450000000001"/>
    <n v="600.36900000000003"/>
    <x v="149"/>
    <s v="Pennsylvania, 2011"/>
  </r>
  <r>
    <s v="Northampton County"/>
    <s v="Pennsylvania"/>
    <n v="2011"/>
    <n v="296323"/>
    <n v="144905"/>
    <n v="151418"/>
    <n v="16297.764999999999"/>
    <n v="36744.051999999996"/>
    <n v="41485.22"/>
    <n v="32002.883999999998"/>
    <n v="40299.928"/>
    <n v="46226.387999999999"/>
    <n v="37336.698000000004"/>
    <n v="21927.902000000002"/>
    <n v="16890.411"/>
    <n v="7111.7520000000004"/>
    <x v="149"/>
    <s v="Pennsylvania, 2011"/>
  </r>
  <r>
    <s v="Northumberland County"/>
    <s v="Pennsylvania"/>
    <n v="2011"/>
    <n v="94321"/>
    <n v="47261"/>
    <n v="47060"/>
    <n v="5187.6549999999997"/>
    <n v="10375.31"/>
    <n v="11129.878000000001"/>
    <n v="10658.272999999999"/>
    <n v="12356.050999999999"/>
    <n v="14336.791999999999"/>
    <n v="12921.976999999999"/>
    <n v="8488.89"/>
    <n v="6319.5069999999996"/>
    <n v="2546.6669999999999"/>
    <x v="149"/>
    <s v="Pennsylvania, 2011"/>
  </r>
  <r>
    <s v="Perry County"/>
    <s v="Pennsylvania"/>
    <n v="2011"/>
    <n v="45785"/>
    <n v="23001"/>
    <n v="22784"/>
    <n v="2747.1"/>
    <n v="5814.6949999999997"/>
    <n v="5631.5550000000003"/>
    <n v="5036.3500000000004"/>
    <n v="6501.4699999999993"/>
    <n v="7462.9549999999999"/>
    <n v="6409.9"/>
    <n v="3525.4449999999997"/>
    <n v="1968.7550000000001"/>
    <n v="686.77499999999998"/>
    <x v="149"/>
    <s v="Pennsylvania, 2011"/>
  </r>
  <r>
    <s v="Philadelphia County"/>
    <s v="Pennsylvania"/>
    <n v="2011"/>
    <n v="1514456"/>
    <n v="713241"/>
    <n v="801215"/>
    <n v="99954.096000000005"/>
    <n v="181734.72"/>
    <n v="257457.52"/>
    <n v="242312.96000000002"/>
    <n v="190821.45600000001"/>
    <n v="196879.28"/>
    <n v="157503.424"/>
    <n v="93896.271999999997"/>
    <n v="65121.608000000007"/>
    <n v="27260.207999999999"/>
    <x v="149"/>
    <s v="Pennsylvania, 2011"/>
  </r>
  <r>
    <s v="Pike County"/>
    <s v="Pennsylvania"/>
    <n v="2011"/>
    <n v="57242"/>
    <n v="28610"/>
    <n v="28632"/>
    <n v="2862.1"/>
    <n v="7842.1539999999995"/>
    <n v="6869.04"/>
    <n v="5094.5380000000005"/>
    <n v="8013.8799999999992"/>
    <n v="9673.898000000001"/>
    <n v="7899.3960000000006"/>
    <n v="5380.7479999999996"/>
    <n v="2804.8580000000002"/>
    <n v="744.14599999999996"/>
    <x v="149"/>
    <s v="Pennsylvania, 2011"/>
  </r>
  <r>
    <s v="Schuylkill County"/>
    <s v="Pennsylvania"/>
    <n v="2011"/>
    <n v="148195"/>
    <n v="75226"/>
    <n v="72969"/>
    <n v="7706.14"/>
    <n v="16597.84"/>
    <n v="16301.45"/>
    <n v="17042.424999999999"/>
    <n v="20747.300000000003"/>
    <n v="22822.03"/>
    <n v="20006.325000000001"/>
    <n v="12892.965"/>
    <n v="9929.0650000000005"/>
    <n v="4149.46"/>
    <x v="149"/>
    <s v="Pennsylvania, 2011"/>
  </r>
  <r>
    <s v="Snyder County"/>
    <s v="Pennsylvania"/>
    <n v="2011"/>
    <n v="39597"/>
    <n v="19661"/>
    <n v="19936"/>
    <n v="2375.8200000000002"/>
    <n v="4949.625"/>
    <n v="6691.893"/>
    <n v="4118.0879999999997"/>
    <n v="4989.2219999999998"/>
    <n v="5622.7740000000003"/>
    <n v="4910.0280000000002"/>
    <n v="3167.76"/>
    <n v="2138.2379999999998"/>
    <n v="673.149"/>
    <x v="149"/>
    <s v="Pennsylvania, 2011"/>
  </r>
  <r>
    <s v="Somerset County"/>
    <s v="Pennsylvania"/>
    <n v="2011"/>
    <n v="77946"/>
    <n v="40019"/>
    <n v="37927"/>
    <n v="3663.462"/>
    <n v="8729.9520000000011"/>
    <n v="8729.9520000000011"/>
    <n v="8496.1139999999996"/>
    <n v="10210.925999999999"/>
    <n v="12549.306"/>
    <n v="10912.439999999999"/>
    <n v="7171.0320000000002"/>
    <n v="5222.3819999999996"/>
    <n v="2182.4879999999998"/>
    <x v="149"/>
    <s v="Pennsylvania, 2011"/>
  </r>
  <r>
    <s v="Sullivan County"/>
    <s v="Pennsylvania"/>
    <n v="2011"/>
    <n v="6469"/>
    <n v="3328"/>
    <n v="3141"/>
    <n v="258.76"/>
    <n v="517.52"/>
    <n v="847.43900000000008"/>
    <n v="511.05099999999993"/>
    <n v="659.83799999999997"/>
    <n v="1060.9159999999999"/>
    <n v="1041.509"/>
    <n v="834.50099999999998"/>
    <n v="446.36099999999999"/>
    <n v="284.63600000000002"/>
    <x v="149"/>
    <s v="Pennsylvania, 2011"/>
  </r>
  <r>
    <s v="Susquehanna County"/>
    <s v="Pennsylvania"/>
    <n v="2011"/>
    <n v="43311"/>
    <n v="21715"/>
    <n v="21596"/>
    <n v="2165.5500000000002"/>
    <n v="5283.942"/>
    <n v="5024.076"/>
    <n v="4114.5450000000001"/>
    <n v="5370.5640000000003"/>
    <n v="7406.1809999999996"/>
    <n v="6236.7839999999997"/>
    <n v="4374.4110000000001"/>
    <n v="2338.7939999999999"/>
    <n v="996.15300000000002"/>
    <x v="149"/>
    <s v="Pennsylvania, 2011"/>
  </r>
  <r>
    <s v="Tioga County"/>
    <s v="Pennsylvania"/>
    <n v="2011"/>
    <n v="41850"/>
    <n v="20572"/>
    <n v="21278"/>
    <n v="2218.0500000000002"/>
    <n v="4812.75"/>
    <n v="6277.5"/>
    <n v="4101.3"/>
    <n v="4980.1499999999996"/>
    <n v="6361.2000000000007"/>
    <n v="5649.75"/>
    <n v="4143.1499999999996"/>
    <n v="2385.4499999999998"/>
    <n v="920.7"/>
    <x v="149"/>
    <s v="Pennsylvania, 2011"/>
  </r>
  <r>
    <s v="Union County"/>
    <s v="Pennsylvania"/>
    <n v="2011"/>
    <n v="44872"/>
    <n v="24829"/>
    <n v="20043"/>
    <n v="2153.8560000000002"/>
    <n v="4532.0720000000001"/>
    <n v="7762.8559999999998"/>
    <n v="5967.9760000000006"/>
    <n v="6326.9519999999993"/>
    <n v="6416.6959999999999"/>
    <n v="4980.7920000000004"/>
    <n v="3185.9119999999998"/>
    <n v="2467.96"/>
    <n v="1032.056"/>
    <x v="149"/>
    <s v="Pennsylvania, 2011"/>
  </r>
  <r>
    <s v="Venango County"/>
    <s v="Pennsylvania"/>
    <n v="2011"/>
    <n v="55106"/>
    <n v="26964"/>
    <n v="28142"/>
    <n v="3085.9360000000001"/>
    <n v="6557.6139999999996"/>
    <n v="6447.402"/>
    <n v="5620.8119999999999"/>
    <n v="6612.7199999999993"/>
    <n v="9147.5960000000014"/>
    <n v="7880.1579999999994"/>
    <n v="5014.6460000000006"/>
    <n v="3361.4660000000003"/>
    <n v="1377.65"/>
    <x v="149"/>
    <s v="Pennsylvania, 2011"/>
  </r>
  <r>
    <s v="Warren County"/>
    <s v="Pennsylvania"/>
    <n v="2011"/>
    <n v="41771"/>
    <n v="20793"/>
    <n v="20978"/>
    <n v="2088.5500000000002"/>
    <n v="4887.2070000000003"/>
    <n v="4720.1229999999996"/>
    <n v="4177.1000000000004"/>
    <n v="5221.375"/>
    <n v="6808.6729999999998"/>
    <n v="6182.1080000000002"/>
    <n v="4010.0160000000001"/>
    <n v="2673.3440000000001"/>
    <n v="1086.046"/>
    <x v="149"/>
    <s v="Pennsylvania, 2011"/>
  </r>
  <r>
    <s v="Washington County"/>
    <s v="Pennsylvania"/>
    <n v="2011"/>
    <n v="207451"/>
    <n v="100832"/>
    <n v="106619"/>
    <n v="10580.001"/>
    <n v="24271.767"/>
    <n v="26346.277000000002"/>
    <n v="20745.099999999999"/>
    <n v="26761.179"/>
    <n v="33607.062000000005"/>
    <n v="29250.591"/>
    <n v="17840.786"/>
    <n v="12861.962"/>
    <n v="5601.1769999999997"/>
    <x v="149"/>
    <s v="Pennsylvania, 2011"/>
  </r>
  <r>
    <s v="Wayne County"/>
    <s v="Pennsylvania"/>
    <n v="2011"/>
    <n v="52477"/>
    <n v="27437"/>
    <n v="25040"/>
    <n v="2256.511"/>
    <n v="5877.424"/>
    <n v="5719.9930000000004"/>
    <n v="5090.2690000000002"/>
    <n v="7031.9179999999997"/>
    <n v="8553.7510000000002"/>
    <n v="7924.027"/>
    <n v="5615.0390000000007"/>
    <n v="3253.5739999999996"/>
    <n v="1049.54"/>
    <x v="149"/>
    <s v="Pennsylvania, 2011"/>
  </r>
  <r>
    <s v="Westmoreland County"/>
    <s v="Pennsylvania"/>
    <n v="2011"/>
    <n v="365438"/>
    <n v="177719"/>
    <n v="187719"/>
    <n v="17541.024000000001"/>
    <n v="41294.493999999999"/>
    <n v="42025.369999999995"/>
    <n v="35447.486000000004"/>
    <n v="47141.502"/>
    <n v="60662.707999999999"/>
    <n v="52623.072"/>
    <n v="33254.858"/>
    <n v="25215.222000000002"/>
    <n v="10232.263999999999"/>
    <x v="149"/>
    <s v="Pennsylvania, 2011"/>
  </r>
  <r>
    <s v="Wyoming County"/>
    <s v="Pennsylvania"/>
    <n v="2011"/>
    <n v="28333"/>
    <n v="14170"/>
    <n v="14163"/>
    <n v="1529.982"/>
    <n v="3484.9589999999998"/>
    <n v="3711.623"/>
    <n v="2974.9650000000001"/>
    <n v="3654.9569999999999"/>
    <n v="4419.9480000000003"/>
    <n v="4079.9520000000002"/>
    <n v="2521.6369999999997"/>
    <n v="1416.65"/>
    <n v="538.327"/>
    <x v="149"/>
    <s v="Pennsylvania, 2011"/>
  </r>
  <r>
    <s v="York County"/>
    <s v="Pennsylvania"/>
    <n v="2011"/>
    <n v="431967"/>
    <n v="213161"/>
    <n v="218806"/>
    <n v="26781.954000000002"/>
    <n v="56587.676999999996"/>
    <n v="53995.875"/>
    <n v="50108.171999999999"/>
    <n v="61771.281000000003"/>
    <n v="68682.752999999997"/>
    <n v="53995.875"/>
    <n v="31965.557999999997"/>
    <n v="19438.514999999999"/>
    <n v="8639.34"/>
    <x v="149"/>
    <s v="Pennsylvania, 2011"/>
  </r>
  <r>
    <s v="Bristol County"/>
    <s v="Rhode Island"/>
    <n v="2011"/>
    <n v="50264"/>
    <n v="24026"/>
    <n v="26238"/>
    <n v="2261.88"/>
    <n v="6081.9439999999995"/>
    <n v="8142.768"/>
    <n v="4171.9120000000003"/>
    <n v="6283"/>
    <n v="8394.0879999999997"/>
    <n v="6584.5839999999998"/>
    <n v="3820.0640000000003"/>
    <n v="2965.576"/>
    <n v="1507.92"/>
    <x v="154"/>
    <s v="Rhode Island, 2011"/>
  </r>
  <r>
    <s v="Kent County"/>
    <s v="Rhode Island"/>
    <n v="2011"/>
    <n v="166631"/>
    <n v="80242"/>
    <n v="86389"/>
    <n v="8331.5499999999993"/>
    <n v="19829.089"/>
    <n v="18995.934000000001"/>
    <n v="19495.826999999997"/>
    <n v="23828.233"/>
    <n v="28160.639000000003"/>
    <n v="22328.554"/>
    <n v="12330.694"/>
    <n v="9331.3359999999993"/>
    <n v="4332.4059999999999"/>
    <x v="154"/>
    <s v="Rhode Island, 2011"/>
  </r>
  <r>
    <s v="Newport County"/>
    <s v="Rhode Island"/>
    <n v="2011"/>
    <n v="82765"/>
    <n v="40354"/>
    <n v="42411"/>
    <n v="4055.4850000000001"/>
    <n v="9352.4449999999997"/>
    <n v="10593.92"/>
    <n v="8855.8549999999996"/>
    <n v="11338.805"/>
    <n v="12828.575000000001"/>
    <n v="11918.16"/>
    <n v="7283.32"/>
    <n v="4552.0749999999998"/>
    <n v="2151.89"/>
    <x v="154"/>
    <s v="Rhode Island, 2011"/>
  </r>
  <r>
    <s v="Providence County"/>
    <s v="Rhode Island"/>
    <n v="2011"/>
    <n v="627362"/>
    <n v="302659"/>
    <n v="324703"/>
    <n v="37641.72"/>
    <n v="75910.801999999996"/>
    <n v="101632.644"/>
    <n v="84066.508000000002"/>
    <n v="84693.87"/>
    <n v="90340.127999999997"/>
    <n v="69009.820000000007"/>
    <n v="38896.444000000003"/>
    <n v="30740.737999999998"/>
    <n v="14429.325999999999"/>
    <x v="154"/>
    <s v="Rhode Island, 2011"/>
  </r>
  <r>
    <s v="Washington County"/>
    <s v="Rhode Island"/>
    <n v="2011"/>
    <n v="126937"/>
    <n v="61518"/>
    <n v="65419"/>
    <n v="5712.165"/>
    <n v="15105.503000000001"/>
    <n v="22087.038"/>
    <n v="10789.645"/>
    <n v="15994.062"/>
    <n v="20944.605000000003"/>
    <n v="17771.18"/>
    <n v="9901.0859999999993"/>
    <n v="6092.9760000000006"/>
    <n v="2665.6770000000001"/>
    <x v="154"/>
    <s v="Rhode Island, 2011"/>
  </r>
  <r>
    <s v="Abbeville County"/>
    <s v="South Carolina"/>
    <n v="2011"/>
    <n v="25515"/>
    <n v="12469"/>
    <n v="13046"/>
    <n v="1556.415"/>
    <n v="3291.4349999999999"/>
    <n v="3546.585"/>
    <n v="2500.4699999999998"/>
    <n v="3163.86"/>
    <n v="3699.6750000000002"/>
    <n v="3623.13"/>
    <n v="2321.8650000000002"/>
    <n v="1428.8400000000001"/>
    <n v="408.24"/>
    <x v="140"/>
    <s v="South Carolina, 2011"/>
  </r>
  <r>
    <s v="Aiken County"/>
    <s v="South Carolina"/>
    <n v="2011"/>
    <n v="158253"/>
    <n v="76615"/>
    <n v="81638"/>
    <n v="9653.4330000000009"/>
    <n v="20256.383999999998"/>
    <n v="20731.143"/>
    <n v="18990.36"/>
    <n v="19781.625"/>
    <n v="23896.203000000001"/>
    <n v="20889.396000000001"/>
    <n v="13609.758"/>
    <n v="8070.9030000000002"/>
    <n v="2373.7950000000001"/>
    <x v="140"/>
    <s v="South Carolina, 2011"/>
  </r>
  <r>
    <s v="Anderson County"/>
    <s v="South Carolina"/>
    <n v="2011"/>
    <n v="185675"/>
    <n v="89635"/>
    <n v="96040"/>
    <n v="11883.2"/>
    <n v="25066.125"/>
    <n v="23209.375"/>
    <n v="21538.300000000003"/>
    <n v="25066.125"/>
    <n v="27294.224999999999"/>
    <n v="23580.724999999999"/>
    <n v="15596.7"/>
    <n v="8726.7250000000004"/>
    <n v="3342.15"/>
    <x v="140"/>
    <s v="South Carolina, 2011"/>
  </r>
  <r>
    <s v="Bamberg County"/>
    <s v="South Carolina"/>
    <n v="2011"/>
    <n v="16061"/>
    <n v="7568"/>
    <n v="8493"/>
    <n v="947.59900000000005"/>
    <n v="1959.442"/>
    <n v="2778.5529999999999"/>
    <n v="1509.7339999999999"/>
    <n v="1654.2829999999999"/>
    <n v="2425.2110000000002"/>
    <n v="2184.2959999999998"/>
    <n v="1493.673"/>
    <n v="610.31799999999998"/>
    <n v="481.83"/>
    <x v="140"/>
    <s v="South Carolina, 2011"/>
  </r>
  <r>
    <s v="Barnwell County"/>
    <s v="South Carolina"/>
    <n v="2011"/>
    <n v="22638"/>
    <n v="10898"/>
    <n v="11740"/>
    <n v="1471.47"/>
    <n v="3214.596"/>
    <n v="3146.6819999999998"/>
    <n v="2490.1800000000003"/>
    <n v="2829.75"/>
    <n v="3395.7"/>
    <n v="2942.94"/>
    <n v="1765.7640000000001"/>
    <n v="928.15800000000002"/>
    <n v="430.12200000000001"/>
    <x v="140"/>
    <s v="South Carolina, 2011"/>
  </r>
  <r>
    <s v="Beaufort County"/>
    <s v="South Carolina"/>
    <n v="2011"/>
    <n v="159048"/>
    <n v="78718"/>
    <n v="80330"/>
    <n v="10497.168"/>
    <n v="17972.423999999999"/>
    <n v="21630.527999999998"/>
    <n v="19562.904000000002"/>
    <n v="17495.28"/>
    <n v="18449.567999999999"/>
    <n v="21789.576000000001"/>
    <n v="19244.807999999997"/>
    <n v="9542.880000000001"/>
    <n v="2862.864"/>
    <x v="140"/>
    <s v="South Carolina, 2011"/>
  </r>
  <r>
    <s v="Berkeley County"/>
    <s v="South Carolina"/>
    <n v="2011"/>
    <n v="174679"/>
    <n v="87191"/>
    <n v="87488"/>
    <n v="12751.566999999999"/>
    <n v="23931.023000000001"/>
    <n v="26027.170999999998"/>
    <n v="25677.813000000002"/>
    <n v="24979.097000000002"/>
    <n v="24280.381000000001"/>
    <n v="19389.368999999999"/>
    <n v="11004.777"/>
    <n v="4716.3330000000005"/>
    <n v="1397.432"/>
    <x v="140"/>
    <s v="South Carolina, 2011"/>
  </r>
  <r>
    <s v="Charleston County"/>
    <s v="South Carolina"/>
    <n v="2011"/>
    <n v="346981"/>
    <n v="168211"/>
    <n v="178770"/>
    <n v="22900.745999999999"/>
    <n v="38514.891000000003"/>
    <n v="54129.036"/>
    <n v="54476.017"/>
    <n v="44066.587"/>
    <n v="47883.377999999997"/>
    <n v="41637.72"/>
    <n v="24288.67"/>
    <n v="13879.24"/>
    <n v="5551.6959999999999"/>
    <x v="140"/>
    <s v="South Carolina, 2011"/>
  </r>
  <r>
    <s v="Cherokee County"/>
    <s v="South Carolina"/>
    <n v="2011"/>
    <n v="55111"/>
    <n v="26587"/>
    <n v="28524"/>
    <n v="3637.326"/>
    <n v="7605.3180000000002"/>
    <n v="7550.2070000000003"/>
    <n v="6447.9870000000001"/>
    <n v="7825.7619999999997"/>
    <n v="7770.6509999999998"/>
    <n v="6999.0969999999998"/>
    <n v="4243.5470000000005"/>
    <n v="2369.7730000000001"/>
    <n v="661.33199999999999"/>
    <x v="140"/>
    <s v="South Carolina, 2011"/>
  </r>
  <r>
    <s v="Chester County"/>
    <s v="South Carolina"/>
    <n v="2011"/>
    <n v="33190"/>
    <n v="16003"/>
    <n v="17187"/>
    <n v="2090.9699999999998"/>
    <n v="4447.46"/>
    <n v="4314.7"/>
    <n v="3617.71"/>
    <n v="4447.46"/>
    <n v="5011.6900000000005"/>
    <n v="4447.46"/>
    <n v="2787.96"/>
    <n v="1626.31"/>
    <n v="398.28"/>
    <x v="140"/>
    <s v="South Carolina, 2011"/>
  </r>
  <r>
    <s v="Chesterfield County"/>
    <s v="South Carolina"/>
    <n v="2011"/>
    <n v="46378"/>
    <n v="22548"/>
    <n v="23830"/>
    <n v="2875.4360000000001"/>
    <n v="6632.0540000000001"/>
    <n v="6075.518"/>
    <n v="5194.3360000000002"/>
    <n v="6446.5419999999995"/>
    <n v="6910.3220000000001"/>
    <n v="6029.1399999999994"/>
    <n v="3617.4840000000004"/>
    <n v="1901.498"/>
    <n v="695.67"/>
    <x v="140"/>
    <s v="South Carolina, 2011"/>
  </r>
  <r>
    <s v="Clarendon County"/>
    <s v="South Carolina"/>
    <n v="2011"/>
    <n v="34746"/>
    <n v="17146"/>
    <n v="17600"/>
    <n v="2015.268"/>
    <n v="4308.5039999999999"/>
    <n v="5107.6620000000003"/>
    <n v="3578.8379999999997"/>
    <n v="3926.2980000000002"/>
    <n v="5003.424"/>
    <n v="5038.17"/>
    <n v="3509.346"/>
    <n v="1806.7919999999999"/>
    <n v="416.952"/>
    <x v="140"/>
    <s v="South Carolina, 2011"/>
  </r>
  <r>
    <s v="Colleton County"/>
    <s v="South Carolina"/>
    <n v="2011"/>
    <n v="38833"/>
    <n v="18738"/>
    <n v="20095"/>
    <n v="2485.3119999999999"/>
    <n v="5397.7870000000003"/>
    <n v="5087.1229999999996"/>
    <n v="4116.2979999999998"/>
    <n v="4854.125"/>
    <n v="5630.7849999999999"/>
    <n v="5320.1210000000001"/>
    <n v="3494.9700000000003"/>
    <n v="1708.652"/>
    <n v="660.16099999999994"/>
    <x v="140"/>
    <s v="South Carolina, 2011"/>
  </r>
  <r>
    <s v="Darlington County"/>
    <s v="South Carolina"/>
    <n v="2011"/>
    <n v="68581"/>
    <n v="32574"/>
    <n v="36007"/>
    <n v="4389.1840000000002"/>
    <n v="9327.0159999999996"/>
    <n v="9052.6919999999991"/>
    <n v="7681.0720000000001"/>
    <n v="9052.6919999999991"/>
    <n v="10149.988000000001"/>
    <n v="9327.0159999999996"/>
    <n v="5623.6419999999998"/>
    <n v="2880.402"/>
    <n v="1097.296"/>
    <x v="140"/>
    <s v="South Carolina, 2011"/>
  </r>
  <r>
    <s v="Dillon County"/>
    <s v="South Carolina"/>
    <n v="2011"/>
    <n v="31745"/>
    <n v="14681"/>
    <n v="17064"/>
    <n v="2412.62"/>
    <n v="4634.7700000000004"/>
    <n v="4317.32"/>
    <n v="3714.165"/>
    <n v="4126.8500000000004"/>
    <n v="4539.5349999999999"/>
    <n v="3809.4"/>
    <n v="2349.13"/>
    <n v="1269.8"/>
    <n v="507.92"/>
    <x v="140"/>
    <s v="South Carolina, 2011"/>
  </r>
  <r>
    <s v="Dorchester County"/>
    <s v="South Carolina"/>
    <n v="2011"/>
    <n v="133796"/>
    <n v="64944"/>
    <n v="68852"/>
    <n v="9633.3119999999999"/>
    <n v="20203.196"/>
    <n v="17794.868000000002"/>
    <n v="17928.664000000001"/>
    <n v="20069.400000000001"/>
    <n v="19668.012000000002"/>
    <n v="14985.152"/>
    <n v="8429.148000000001"/>
    <n v="3478.6959999999999"/>
    <n v="1471.7560000000001"/>
    <x v="140"/>
    <s v="South Carolina, 2011"/>
  </r>
  <r>
    <s v="Edgefield County"/>
    <s v="South Carolina"/>
    <n v="2011"/>
    <n v="26782"/>
    <n v="14412"/>
    <n v="12370"/>
    <n v="1419.4459999999999"/>
    <n v="3213.84"/>
    <n v="3401.3139999999999"/>
    <n v="3454.8779999999997"/>
    <n v="3910.172"/>
    <n v="4231.5560000000005"/>
    <n v="3669.134"/>
    <n v="2115.7780000000002"/>
    <n v="1044.498"/>
    <n v="321.38400000000001"/>
    <x v="140"/>
    <s v="South Carolina, 2011"/>
  </r>
  <r>
    <s v="Fairfield County"/>
    <s v="South Carolina"/>
    <n v="2011"/>
    <n v="23916"/>
    <n v="11523"/>
    <n v="12393"/>
    <n v="1434.96"/>
    <n v="3037.3319999999999"/>
    <n v="3013.4160000000002"/>
    <n v="2535.096"/>
    <n v="2989.5"/>
    <n v="3850.4760000000001"/>
    <n v="3587.4"/>
    <n v="2032.8600000000001"/>
    <n v="1028.3879999999999"/>
    <n v="430.488"/>
    <x v="140"/>
    <s v="South Carolina, 2011"/>
  </r>
  <r>
    <s v="Florence County"/>
    <s v="South Carolina"/>
    <n v="2011"/>
    <n v="135968"/>
    <n v="63690"/>
    <n v="72278"/>
    <n v="9245.8240000000005"/>
    <n v="18627.616000000002"/>
    <n v="18899.552"/>
    <n v="17403.904000000002"/>
    <n v="17675.84"/>
    <n v="19307.455999999998"/>
    <n v="17267.935999999998"/>
    <n v="10061.632"/>
    <n v="5438.7199999999993"/>
    <n v="2039.52"/>
    <x v="140"/>
    <s v="South Carolina, 2011"/>
  </r>
  <r>
    <s v="Georgetown County"/>
    <s v="South Carolina"/>
    <n v="2011"/>
    <n v="60280"/>
    <n v="28802"/>
    <n v="31478"/>
    <n v="3375.68"/>
    <n v="7293.8799999999992"/>
    <n v="6691.08"/>
    <n v="5726.6"/>
    <n v="6871.92"/>
    <n v="8800.880000000001"/>
    <n v="9765.36"/>
    <n v="7173.32"/>
    <n v="3315.4"/>
    <n v="1205.5999999999999"/>
    <x v="140"/>
    <s v="South Carolina, 2011"/>
  </r>
  <r>
    <s v="Greenville County"/>
    <s v="South Carolina"/>
    <n v="2011"/>
    <n v="445586"/>
    <n v="216316"/>
    <n v="229270"/>
    <n v="30745.434000000001"/>
    <n v="59262.937999999995"/>
    <n v="60154.11"/>
    <n v="60154.11"/>
    <n v="63718.797999999995"/>
    <n v="64164.384000000005"/>
    <n v="51687.976000000002"/>
    <n v="32082.192000000003"/>
    <n v="17823.439999999999"/>
    <n v="6683.79"/>
    <x v="140"/>
    <s v="South Carolina, 2011"/>
  </r>
  <r>
    <s v="Greenwood County"/>
    <s v="South Carolina"/>
    <n v="2011"/>
    <n v="69243"/>
    <n v="32535"/>
    <n v="36708"/>
    <n v="4639.2809999999999"/>
    <n v="9001.59"/>
    <n v="10247.964"/>
    <n v="8309.16"/>
    <n v="8863.1039999999994"/>
    <n v="9417.0480000000007"/>
    <n v="8309.16"/>
    <n v="5470.1970000000001"/>
    <n v="3392.9070000000002"/>
    <n v="1523.346"/>
    <x v="140"/>
    <s v="South Carolina, 2011"/>
  </r>
  <r>
    <s v="Calhoun County"/>
    <s v="Texas"/>
    <n v="2011"/>
    <n v="21120"/>
    <n v="10806"/>
    <n v="10314"/>
    <n v="1393.92"/>
    <n v="2724.48"/>
    <n v="2893.4399999999996"/>
    <n v="2661.12"/>
    <n v="2914.56"/>
    <n v="3083.5200000000004"/>
    <n v="2597.7600000000002"/>
    <n v="1647.3600000000001"/>
    <n v="823.68000000000006"/>
    <n v="359.04"/>
    <x v="106"/>
    <s v="Texas, 2011"/>
  </r>
  <r>
    <s v="Horry County"/>
    <s v="South Carolina"/>
    <n v="2011"/>
    <n v="265139"/>
    <n v="129781"/>
    <n v="135358"/>
    <n v="15112.923000000001"/>
    <n v="29695.567999999999"/>
    <n v="34468.07"/>
    <n v="33672.652999999998"/>
    <n v="33937.792000000001"/>
    <n v="36324.042999999998"/>
    <n v="38180.016000000003"/>
    <n v="27309.316999999999"/>
    <n v="13522.089"/>
    <n v="3446.8069999999998"/>
    <x v="140"/>
    <s v="South Carolina, 2011"/>
  </r>
  <r>
    <s v="Lancaster County"/>
    <s v="South Carolina"/>
    <n v="2011"/>
    <n v="74500"/>
    <n v="36804"/>
    <n v="37696"/>
    <n v="4991.5"/>
    <n v="9536"/>
    <n v="8865.5"/>
    <n v="9014.5"/>
    <n v="10653.5"/>
    <n v="10281"/>
    <n v="9759.5"/>
    <n v="6854"/>
    <n v="3650.5"/>
    <n v="819.5"/>
    <x v="140"/>
    <s v="South Carolina, 2011"/>
  </r>
  <r>
    <s v="Lexington County"/>
    <s v="South Carolina"/>
    <n v="2011"/>
    <n v="257756"/>
    <n v="125732"/>
    <n v="132024"/>
    <n v="17269.651999999998"/>
    <n v="35312.572"/>
    <n v="33250.523999999998"/>
    <n v="33508.28"/>
    <n v="36859.108"/>
    <n v="38921.156000000003"/>
    <n v="31446.232"/>
    <n v="18042.919999999998"/>
    <n v="9279.2160000000003"/>
    <n v="3608.5839999999998"/>
    <x v="140"/>
    <s v="South Carolina, 2011"/>
  </r>
  <r>
    <s v="Marion County"/>
    <s v="South Carolina"/>
    <n v="2011"/>
    <n v="33335"/>
    <n v="15427"/>
    <n v="17908"/>
    <n v="2233.4450000000002"/>
    <n v="4300.2150000000001"/>
    <n v="4466.8899999999994"/>
    <n v="3900.1950000000002"/>
    <n v="4066.87"/>
    <n v="4833.5750000000007"/>
    <n v="4700.2350000000006"/>
    <n v="2800.14"/>
    <n v="1533.4099999999999"/>
    <n v="466.69"/>
    <x v="140"/>
    <s v="South Carolina, 2011"/>
  </r>
  <r>
    <s v="Orange County"/>
    <s v="Vermont"/>
    <n v="2011"/>
    <n v="28977"/>
    <n v="15340"/>
    <n v="13637"/>
    <n v="1651.6890000000001"/>
    <n v="3506.2169999999996"/>
    <n v="3680.0789999999997"/>
    <n v="4143.7109999999993"/>
    <n v="4114.7340000000004"/>
    <n v="4404.5039999999999"/>
    <n v="3651.1019999999999"/>
    <n v="2260.2060000000001"/>
    <n v="1101.126"/>
    <n v="434.65499999999997"/>
    <x v="137"/>
    <s v="Vermont, 2011"/>
  </r>
  <r>
    <s v="Oconee County"/>
    <s v="South Carolina"/>
    <n v="2011"/>
    <n v="73629"/>
    <n v="36339"/>
    <n v="37290"/>
    <n v="4196.8530000000001"/>
    <n v="8688.2219999999998"/>
    <n v="8835.48"/>
    <n v="7951.9319999999998"/>
    <n v="9203.625"/>
    <n v="10381.689"/>
    <n v="10823.463"/>
    <n v="8172.8190000000004"/>
    <n v="4344.1109999999999"/>
    <n v="1104.4349999999999"/>
    <x v="140"/>
    <s v="South Carolina, 2011"/>
  </r>
  <r>
    <s v="Orangeburg County"/>
    <s v="South Carolina"/>
    <n v="2011"/>
    <n v="92503"/>
    <n v="43603"/>
    <n v="48900"/>
    <n v="6290.2039999999997"/>
    <n v="11470.371999999999"/>
    <n v="15448.001"/>
    <n v="10360.335999999999"/>
    <n v="10545.342000000001"/>
    <n v="13042.922999999999"/>
    <n v="11932.886999999999"/>
    <n v="7770.2519999999995"/>
    <n v="4162.6350000000002"/>
    <n v="1665.0540000000001"/>
    <x v="140"/>
    <s v="South Carolina, 2011"/>
  </r>
  <r>
    <s v="Pickens County"/>
    <s v="South Carolina"/>
    <n v="2011"/>
    <n v="118617"/>
    <n v="59150"/>
    <n v="59467"/>
    <n v="6523.9350000000004"/>
    <n v="13403.721000000001"/>
    <n v="26332.974000000002"/>
    <n v="13403.721000000001"/>
    <n v="14352.656999999999"/>
    <n v="15538.827000000001"/>
    <n v="13403.721"/>
    <n v="8896.2749999999996"/>
    <n v="4744.68"/>
    <n v="2016.489"/>
    <x v="140"/>
    <s v="South Carolina, 2011"/>
  </r>
  <r>
    <s v="Richland County"/>
    <s v="South Carolina"/>
    <n v="2011"/>
    <n v="378989"/>
    <n v="184327"/>
    <n v="194662"/>
    <n v="24255.295999999998"/>
    <n v="47373.625"/>
    <n v="72386.899000000005"/>
    <n v="56848.350000000006"/>
    <n v="50405.536999999997"/>
    <n v="50784.525999999998"/>
    <n v="39793.845000000001"/>
    <n v="20465.405999999999"/>
    <n v="11748.659"/>
    <n v="4926.857"/>
    <x v="140"/>
    <s v="South Carolina, 2011"/>
  </r>
  <r>
    <s v="Saluda County"/>
    <s v="South Carolina"/>
    <n v="2011"/>
    <n v="19681"/>
    <n v="10001"/>
    <n v="9680"/>
    <n v="1377.67"/>
    <n v="2479.806"/>
    <n v="2479.8059999999996"/>
    <n v="2381.4009999999998"/>
    <n v="2440.444"/>
    <n v="2834.0640000000003"/>
    <n v="2519.1679999999997"/>
    <n v="1810.652"/>
    <n v="905.32600000000002"/>
    <n v="413.30099999999999"/>
    <x v="140"/>
    <s v="South Carolina, 2011"/>
  </r>
  <r>
    <s v="Spartanburg County"/>
    <s v="South Carolina"/>
    <n v="2011"/>
    <n v="281777"/>
    <n v="136715"/>
    <n v="145062"/>
    <n v="18879.059000000001"/>
    <n v="37758.118000000002"/>
    <n v="39448.78"/>
    <n v="34095.017"/>
    <n v="39167.002999999997"/>
    <n v="40575.887999999999"/>
    <n v="34095.017"/>
    <n v="21415.052"/>
    <n v="12398.188"/>
    <n v="3663.1010000000001"/>
    <x v="140"/>
    <s v="South Carolina, 2011"/>
  </r>
  <r>
    <s v="Sumter County"/>
    <s v="South Carolina"/>
    <n v="2011"/>
    <n v="106899"/>
    <n v="51541"/>
    <n v="55358"/>
    <n v="7910.5259999999998"/>
    <n v="14965.86"/>
    <n v="16248.648000000001"/>
    <n v="13896.869999999999"/>
    <n v="13255.476000000001"/>
    <n v="15072.759"/>
    <n v="11972.688"/>
    <n v="7803.6269999999995"/>
    <n v="4596.6569999999992"/>
    <n v="1282.788"/>
    <x v="140"/>
    <s v="South Carolina, 2011"/>
  </r>
  <r>
    <s v="Union County"/>
    <s v="South Carolina"/>
    <n v="2011"/>
    <n v="28982"/>
    <n v="13808"/>
    <n v="15174"/>
    <n v="1738.92"/>
    <n v="3651.732"/>
    <n v="3535.8040000000001"/>
    <n v="2869.2179999999998"/>
    <n v="3912.57"/>
    <n v="4579.1559999999999"/>
    <n v="3941.5519999999997"/>
    <n v="2637.3620000000001"/>
    <n v="1565.028"/>
    <n v="521.67600000000004"/>
    <x v="140"/>
    <s v="South Carolina, 2011"/>
  </r>
  <r>
    <s v="York County"/>
    <s v="South Carolina"/>
    <n v="2011"/>
    <n v="221441"/>
    <n v="106882"/>
    <n v="114559"/>
    <n v="15279.429"/>
    <n v="31666.063000000002"/>
    <n v="29673.094000000001"/>
    <n v="27901.565999999999"/>
    <n v="33659.031999999999"/>
    <n v="32994.709000000003"/>
    <n v="25465.715"/>
    <n v="14615.106"/>
    <n v="7750.4350000000004"/>
    <n v="2435.8510000000001"/>
    <x v="140"/>
    <s v="South Carolina, 2011"/>
  </r>
  <r>
    <s v="Aurora County"/>
    <s v="South Dakota"/>
    <n v="2011"/>
    <n v="2722"/>
    <n v="1322"/>
    <n v="1400"/>
    <n v="195.98400000000001"/>
    <n v="457.29599999999994"/>
    <n v="212.316"/>
    <n v="255.86799999999999"/>
    <n v="307.58600000000001"/>
    <n v="432.798"/>
    <n v="340.25"/>
    <n v="247.702"/>
    <n v="168.76400000000001"/>
    <n v="106.158"/>
    <x v="105"/>
    <s v="South Dakota, 2011"/>
  </r>
  <r>
    <s v="Beadle County"/>
    <s v="South Dakota"/>
    <n v="2011"/>
    <n v="17111"/>
    <n v="8610"/>
    <n v="8501"/>
    <n v="1129.326"/>
    <n v="2138.875"/>
    <n v="2207.319"/>
    <n v="2019.098"/>
    <n v="1779.5440000000001"/>
    <n v="2686.4269999999997"/>
    <n v="2138.875"/>
    <n v="1351.769"/>
    <n v="1146.4369999999999"/>
    <n v="513.33000000000004"/>
    <x v="105"/>
    <s v="South Dakota, 2011"/>
  </r>
  <r>
    <s v="Bennett County"/>
    <s v="South Dakota"/>
    <n v="2011"/>
    <n v="3435"/>
    <n v="1725"/>
    <n v="1710"/>
    <n v="429.375"/>
    <n v="559.90499999999997"/>
    <n v="570.21"/>
    <n v="216.405"/>
    <n v="401.89499999999998"/>
    <n v="432.81"/>
    <n v="370.98"/>
    <n v="230.14500000000001"/>
    <n v="182.05500000000001"/>
    <n v="37.784999999999997"/>
    <x v="105"/>
    <s v="South Dakota, 2011"/>
  </r>
  <r>
    <s v="Brookings County"/>
    <s v="South Dakota"/>
    <n v="2011"/>
    <n v="31639"/>
    <n v="16112"/>
    <n v="15527"/>
    <n v="1898.34"/>
    <n v="3227.1779999999999"/>
    <n v="10156.119000000001"/>
    <n v="4176.348"/>
    <n v="2847.51"/>
    <n v="3417.0120000000002"/>
    <n v="2784.232"/>
    <n v="1613.5889999999999"/>
    <n v="1170.643"/>
    <n v="442.94600000000003"/>
    <x v="105"/>
    <s v="South Dakota, 2011"/>
  </r>
  <r>
    <s v="Brown County"/>
    <s v="South Dakota"/>
    <n v="2011"/>
    <n v="36265"/>
    <n v="17696"/>
    <n v="18569"/>
    <n v="2429.7550000000001"/>
    <n v="4569.3899999999994"/>
    <n v="5294.6900000000005"/>
    <n v="4388.0649999999996"/>
    <n v="4061.6800000000003"/>
    <n v="5330.9549999999999"/>
    <n v="4243.0050000000001"/>
    <n v="2611.08"/>
    <n v="2248.4300000000003"/>
    <n v="1087.95"/>
    <x v="105"/>
    <s v="South Dakota, 2011"/>
  </r>
  <r>
    <s v="Brule County"/>
    <s v="South Dakota"/>
    <n v="2011"/>
    <n v="5187"/>
    <n v="2541"/>
    <n v="2646"/>
    <n v="357.90300000000002"/>
    <n v="695.05799999999999"/>
    <n v="523.88700000000006"/>
    <n v="736.55400000000009"/>
    <n v="482.39099999999996"/>
    <n v="829.92000000000007"/>
    <n v="638.00099999999998"/>
    <n v="414.96000000000004"/>
    <n v="326.78100000000001"/>
    <n v="176.358"/>
    <x v="105"/>
    <s v="South Dakota, 2011"/>
  </r>
  <r>
    <s v="Buffalo County"/>
    <s v="South Dakota"/>
    <n v="2011"/>
    <n v="1936"/>
    <n v="984"/>
    <n v="952"/>
    <n v="224.57599999999999"/>
    <n v="358.15999999999997"/>
    <n v="379.45600000000002"/>
    <n v="224.57599999999999"/>
    <n v="257.488"/>
    <n v="251.68"/>
    <n v="104.544"/>
    <n v="87.12"/>
    <n v="36.783999999999999"/>
    <n v="11.616"/>
    <x v="105"/>
    <s v="South Dakota, 2011"/>
  </r>
  <r>
    <s v="Butte County"/>
    <s v="South Dakota"/>
    <n v="2011"/>
    <n v="10037"/>
    <n v="4990"/>
    <n v="5047"/>
    <n v="712.62699999999995"/>
    <n v="1375.069"/>
    <n v="1164.2919999999999"/>
    <n v="1214.4769999999999"/>
    <n v="1053.885"/>
    <n v="1565.7719999999999"/>
    <n v="1324.884"/>
    <n v="843.10799999999995"/>
    <n v="582.14599999999996"/>
    <n v="180.666"/>
    <x v="105"/>
    <s v="South Dakota, 2011"/>
  </r>
  <r>
    <s v="Campbell County"/>
    <s v="South Dakota"/>
    <n v="2011"/>
    <n v="1407"/>
    <n v="709"/>
    <n v="698"/>
    <n v="67.536000000000001"/>
    <n v="144.92099999999999"/>
    <n v="122.40899999999999"/>
    <n v="116.78100000000001"/>
    <n v="121.00200000000001"/>
    <n v="274.36500000000001"/>
    <n v="206.82900000000001"/>
    <n v="181.50299999999999"/>
    <n v="136.47899999999998"/>
    <n v="37.988999999999997"/>
    <x v="105"/>
    <s v="South Dakota, 2011"/>
  </r>
  <r>
    <s v="Charles Mix County"/>
    <s v="South Dakota"/>
    <n v="2011"/>
    <n v="9095"/>
    <n v="4472"/>
    <n v="4623"/>
    <n v="773.07500000000005"/>
    <n v="1437.0100000000002"/>
    <n v="1182.3499999999999"/>
    <n v="809.45499999999993"/>
    <n v="1000.45"/>
    <n v="1273.3"/>
    <n v="1018.64"/>
    <n v="736.69499999999994"/>
    <n v="572.98500000000001"/>
    <n v="281.94499999999999"/>
    <x v="105"/>
    <s v="South Dakota, 2011"/>
  </r>
  <r>
    <s v="Codington County"/>
    <s v="South Dakota"/>
    <n v="2011"/>
    <n v="27180"/>
    <n v="13461"/>
    <n v="13719"/>
    <n v="1875.42"/>
    <n v="3750.84"/>
    <n v="3669.3"/>
    <n v="3370.3199999999997"/>
    <n v="3288.7799999999997"/>
    <n v="4104.18"/>
    <n v="3071.34"/>
    <n v="1984.1399999999999"/>
    <n v="1467.7199999999998"/>
    <n v="625.14"/>
    <x v="105"/>
    <s v="South Dakota, 2011"/>
  </r>
  <r>
    <s v="Corson County"/>
    <s v="South Dakota"/>
    <n v="2011"/>
    <n v="4049"/>
    <n v="2037"/>
    <n v="2012"/>
    <n v="392.75299999999999"/>
    <n v="749.06500000000005"/>
    <n v="635.69299999999998"/>
    <n v="469.68399999999997"/>
    <n v="481.83100000000002"/>
    <n v="526.37"/>
    <n v="364.40999999999997"/>
    <n v="210.548"/>
    <n v="182.20499999999998"/>
    <n v="36.441000000000003"/>
    <x v="105"/>
    <s v="South Dakota, 2011"/>
  </r>
  <r>
    <s v="Custer County"/>
    <s v="South Dakota"/>
    <n v="2011"/>
    <n v="8155"/>
    <n v="4187"/>
    <n v="3968"/>
    <n v="358.82"/>
    <n v="839.96500000000003"/>
    <n v="782.87999999999988"/>
    <n v="636.09"/>
    <n v="848.12"/>
    <n v="1378.1949999999999"/>
    <n v="1606.5349999999999"/>
    <n v="1076.46"/>
    <n v="456.67999999999995"/>
    <n v="179.41"/>
    <x v="105"/>
    <s v="South Dakota, 2011"/>
  </r>
  <r>
    <s v="Davison County"/>
    <s v="South Dakota"/>
    <n v="2011"/>
    <n v="19446"/>
    <n v="9621"/>
    <n v="9825"/>
    <n v="1225.098"/>
    <n v="2489.0879999999997"/>
    <n v="2975.2379999999998"/>
    <n v="2391.8580000000002"/>
    <n v="2080.7219999999998"/>
    <n v="2761.3319999999999"/>
    <n v="2255.7359999999999"/>
    <n v="1400.1120000000001"/>
    <n v="1166.76"/>
    <n v="661.16399999999999"/>
    <x v="105"/>
    <s v="South Dakota, 2011"/>
  </r>
  <r>
    <s v="Day County"/>
    <s v="South Dakota"/>
    <n v="2011"/>
    <n v="5701"/>
    <n v="2879"/>
    <n v="2822"/>
    <n v="307.85399999999998"/>
    <n v="724.02700000000004"/>
    <n v="541.59500000000003"/>
    <n v="535.89400000000001"/>
    <n v="564.399"/>
    <n v="877.95399999999995"/>
    <n v="838.04700000000003"/>
    <n v="604.30600000000004"/>
    <n v="456.08000000000004"/>
    <n v="250.84399999999999"/>
    <x v="105"/>
    <s v="South Dakota, 2011"/>
  </r>
  <r>
    <s v="Deuel County"/>
    <s v="South Dakota"/>
    <n v="2011"/>
    <n v="4366"/>
    <n v="2240"/>
    <n v="2126"/>
    <n v="261.95999999999998"/>
    <n v="567.57999999999993"/>
    <n v="475.89400000000001"/>
    <n v="449.69799999999998"/>
    <n v="506.45600000000002"/>
    <n v="681.096"/>
    <n v="576.31200000000001"/>
    <n v="406.03800000000001"/>
    <n v="309.98599999999999"/>
    <n v="130.97999999999999"/>
    <x v="105"/>
    <s v="South Dakota, 2011"/>
  </r>
  <r>
    <s v="Dewey County"/>
    <s v="South Dakota"/>
    <n v="2011"/>
    <n v="5331"/>
    <n v="2634"/>
    <n v="2697"/>
    <n v="490.452"/>
    <n v="1012.89"/>
    <n v="884.94600000000003"/>
    <n v="607.73400000000004"/>
    <n v="661.0440000000001"/>
    <n v="709.02300000000002"/>
    <n v="458.46600000000001"/>
    <n v="309.19799999999998"/>
    <n v="170.59199999999998"/>
    <n v="31.986000000000001"/>
    <x v="105"/>
    <s v="South Dakota, 2011"/>
  </r>
  <r>
    <s v="Douglas County"/>
    <s v="South Dakota"/>
    <n v="2011"/>
    <n v="3013"/>
    <n v="1506"/>
    <n v="1507"/>
    <n v="171.74100000000001"/>
    <n v="364.57299999999998"/>
    <n v="334.44299999999998"/>
    <n v="225.97499999999999"/>
    <n v="289.24799999999999"/>
    <n v="482.08000000000004"/>
    <n v="421.81999999999994"/>
    <n v="301.3"/>
    <n v="283.22199999999998"/>
    <n v="138.59800000000001"/>
    <x v="105"/>
    <s v="South Dakota, 2011"/>
  </r>
  <r>
    <s v="Edmunds County"/>
    <s v="South Dakota"/>
    <n v="2011"/>
    <n v="4050"/>
    <n v="2086"/>
    <n v="1964"/>
    <n v="222.75"/>
    <n v="506.25"/>
    <n v="392.85"/>
    <n v="384.75"/>
    <n v="433.35"/>
    <n v="579.15000000000009"/>
    <n v="567"/>
    <n v="481.95000000000005"/>
    <n v="295.64999999999998"/>
    <n v="186.3"/>
    <x v="105"/>
    <s v="South Dakota, 2011"/>
  </r>
  <r>
    <s v="Fall River County"/>
    <s v="South Dakota"/>
    <n v="2011"/>
    <n v="7053"/>
    <n v="3517"/>
    <n v="3536"/>
    <n v="352.65"/>
    <n v="698.24700000000007"/>
    <n v="825.20100000000002"/>
    <n v="423.18"/>
    <n v="670.03499999999997"/>
    <n v="1163.7449999999999"/>
    <n v="1311.8579999999999"/>
    <n v="832.25400000000002"/>
    <n v="592.452"/>
    <n v="183.37799999999999"/>
    <x v="105"/>
    <s v="South Dakota, 2011"/>
  </r>
  <r>
    <s v="Faulk County"/>
    <s v="South Dakota"/>
    <n v="2011"/>
    <n v="2381"/>
    <n v="1164"/>
    <n v="1217"/>
    <n v="145.24100000000001"/>
    <n v="278.577"/>
    <n v="285.72000000000003"/>
    <n v="247.624"/>
    <n v="250.005"/>
    <n v="376.19799999999998"/>
    <n v="283.33900000000006"/>
    <n v="250.005"/>
    <n v="154.76499999999999"/>
    <n v="107.145"/>
    <x v="105"/>
    <s v="South Dakota, 2011"/>
  </r>
  <r>
    <s v="Grant County"/>
    <s v="South Dakota"/>
    <n v="2011"/>
    <n v="7353"/>
    <n v="3762"/>
    <n v="3591"/>
    <n v="433.827"/>
    <n v="919.125"/>
    <n v="838.24199999999996"/>
    <n v="727.947"/>
    <n v="786.77099999999996"/>
    <n v="1257.3629999999998"/>
    <n v="1014.7139999999999"/>
    <n v="661.77"/>
    <n v="529.41599999999994"/>
    <n v="183.82499999999999"/>
    <x v="105"/>
    <s v="South Dakota, 2011"/>
  </r>
  <r>
    <s v="Haakon County"/>
    <s v="South Dakota"/>
    <n v="2011"/>
    <n v="1734"/>
    <n v="920"/>
    <n v="814"/>
    <n v="97.103999999999999"/>
    <n v="180.33600000000001"/>
    <n v="110.976"/>
    <n v="190.74"/>
    <n v="171.666"/>
    <n v="324.25799999999998"/>
    <n v="284.37599999999998"/>
    <n v="180.33600000000001"/>
    <n v="126.58199999999999"/>
    <n v="65.891999999999996"/>
    <x v="105"/>
    <s v="South Dakota, 2011"/>
  </r>
  <r>
    <s v="Hamlin County"/>
    <s v="South Dakota"/>
    <n v="2011"/>
    <n v="5839"/>
    <n v="2975"/>
    <n v="2864"/>
    <n v="525.51"/>
    <n v="928.40100000000007"/>
    <n v="694.84100000000001"/>
    <n v="613.09500000000003"/>
    <n v="648.12899999999991"/>
    <n v="770.74800000000005"/>
    <n v="624.77299999999991"/>
    <n v="472.959"/>
    <n v="274.43299999999999"/>
    <n v="286.11099999999999"/>
    <x v="105"/>
    <s v="South Dakota, 2011"/>
  </r>
  <r>
    <s v="Hanson County"/>
    <s v="South Dakota"/>
    <n v="2011"/>
    <n v="3375"/>
    <n v="1765"/>
    <n v="1610"/>
    <n v="303.75"/>
    <n v="651.375"/>
    <n v="340.875"/>
    <n v="384.75"/>
    <n v="388.125"/>
    <n v="523.125"/>
    <n v="297"/>
    <n v="266.625"/>
    <n v="165.375"/>
    <n v="57.375"/>
    <x v="105"/>
    <s v="South Dakota, 2011"/>
  </r>
  <r>
    <s v="Sully County"/>
    <s v="South Dakota"/>
    <n v="2011"/>
    <n v="1328"/>
    <n v="687"/>
    <n v="641"/>
    <n v="59.76"/>
    <n v="180.608"/>
    <n v="189.904"/>
    <n v="114.208"/>
    <n v="155.376"/>
    <n v="266.928"/>
    <n v="139.44"/>
    <n v="106.24000000000001"/>
    <n v="69.055999999999997"/>
    <n v="46.48"/>
    <x v="105"/>
    <s v="South Dakota, 2011"/>
  </r>
  <r>
    <s v="Hughes County"/>
    <s v="South Dakota"/>
    <n v="2011"/>
    <n v="16943"/>
    <n v="8284"/>
    <n v="8659"/>
    <n v="1084.3520000000001"/>
    <n v="2117.875"/>
    <n v="1948.4450000000002"/>
    <n v="2100.9319999999998"/>
    <n v="2372.02"/>
    <n v="2795.5950000000003"/>
    <n v="2253.4189999999999"/>
    <n v="1135.181"/>
    <n v="660.77700000000004"/>
    <n v="474.404"/>
    <x v="105"/>
    <s v="South Dakota, 2011"/>
  </r>
  <r>
    <s v="Hyde County"/>
    <s v="South Dakota"/>
    <n v="2011"/>
    <n v="1422"/>
    <n v="725"/>
    <n v="697"/>
    <n v="81.054000000000002"/>
    <n v="206.19"/>
    <n v="120.87"/>
    <n v="163.53"/>
    <n v="146.46600000000001"/>
    <n v="206.19"/>
    <n v="169.21800000000002"/>
    <n v="164.952"/>
    <n v="110.916"/>
    <n v="52.613999999999997"/>
    <x v="105"/>
    <s v="South Dakota, 2011"/>
  </r>
  <r>
    <s v="Jackson County"/>
    <s v="South Dakota"/>
    <n v="2011"/>
    <n v="3031"/>
    <n v="1511"/>
    <n v="1520"/>
    <n v="197.01499999999999"/>
    <n v="615.29300000000001"/>
    <n v="542.54899999999998"/>
    <n v="242.48000000000002"/>
    <n v="463.74299999999999"/>
    <n v="384.93700000000001"/>
    <n v="275.82100000000003"/>
    <n v="166.70499999999998"/>
    <n v="75.775000000000006"/>
    <n v="72.744"/>
    <x v="105"/>
    <s v="South Dakota, 2011"/>
  </r>
  <r>
    <s v="Jerauld County"/>
    <s v="South Dakota"/>
    <n v="2011"/>
    <n v="2044"/>
    <n v="1040"/>
    <n v="1004"/>
    <n v="147.16800000000001"/>
    <n v="186.00399999999999"/>
    <n v="208.488"/>
    <n v="169.65199999999999"/>
    <n v="196.22399999999999"/>
    <n v="269.80799999999999"/>
    <n v="322.952"/>
    <n v="224.84"/>
    <n v="181.916"/>
    <n v="138.99199999999999"/>
    <x v="105"/>
    <s v="South Dakota, 2011"/>
  </r>
  <r>
    <s v="Jones County"/>
    <s v="South Dakota"/>
    <n v="2011"/>
    <n v="1203"/>
    <n v="526"/>
    <n v="677"/>
    <n v="74.585999999999999"/>
    <n v="170.82599999999999"/>
    <n v="153.98400000000001"/>
    <n v="85.412999999999997"/>
    <n v="125.11199999999999"/>
    <n v="200.90100000000001"/>
    <n v="121.50300000000001"/>
    <n v="133.53300000000002"/>
    <n v="101.05199999999999"/>
    <n v="38.496000000000002"/>
    <x v="105"/>
    <s v="South Dakota, 2011"/>
  </r>
  <r>
    <s v="Kingsbury County"/>
    <s v="South Dakota"/>
    <n v="2011"/>
    <n v="5159"/>
    <n v="2636"/>
    <n v="2523"/>
    <n v="273.42700000000002"/>
    <n v="613.92100000000005"/>
    <n v="484.94600000000003"/>
    <n v="536.53600000000006"/>
    <n v="490.10500000000002"/>
    <n v="897.66599999999994"/>
    <n v="732.57799999999997"/>
    <n v="479.78699999999998"/>
    <n v="417.87900000000002"/>
    <n v="232.155"/>
    <x v="105"/>
    <s v="South Dakota, 2011"/>
  </r>
  <r>
    <s v="Lake County"/>
    <s v="South Dakota"/>
    <n v="2011"/>
    <n v="11193"/>
    <n v="5634"/>
    <n v="5559"/>
    <n v="626.80799999999999"/>
    <n v="1331.9670000000001"/>
    <n v="1947.5819999999999"/>
    <n v="1175.2649999999999"/>
    <n v="1108.107"/>
    <n v="1734.915"/>
    <n v="1376.739"/>
    <n v="895.44"/>
    <n v="749.93100000000004"/>
    <n v="246.24600000000001"/>
    <x v="105"/>
    <s v="South Dakota, 2011"/>
  </r>
  <r>
    <s v="Lincoln County"/>
    <s v="South Dakota"/>
    <n v="2011"/>
    <n v="43276"/>
    <n v="21608"/>
    <n v="21668"/>
    <n v="4197.7719999999999"/>
    <n v="6924.16"/>
    <n v="4673.808"/>
    <n v="7356.92"/>
    <n v="6404.848"/>
    <n v="5669.1560000000009"/>
    <n v="4197.7719999999999"/>
    <n v="1990.6959999999999"/>
    <n v="1255.0039999999999"/>
    <n v="605.86400000000003"/>
    <x v="105"/>
    <s v="South Dakota, 2011"/>
  </r>
  <r>
    <s v="Lyman County"/>
    <s v="South Dakota"/>
    <n v="2011"/>
    <n v="3745"/>
    <n v="2009"/>
    <n v="1736"/>
    <n v="288.36500000000001"/>
    <n v="617.92499999999995"/>
    <n v="524.30000000000007"/>
    <n v="419.44"/>
    <n v="374.5"/>
    <n v="569.24"/>
    <n v="396.97"/>
    <n v="307.08999999999997"/>
    <n v="176.01499999999999"/>
    <n v="71.155000000000001"/>
    <x v="105"/>
    <s v="South Dakota, 2011"/>
  </r>
  <r>
    <s v="McPherson County"/>
    <s v="South Dakota"/>
    <n v="2011"/>
    <n v="2482"/>
    <n v="1276"/>
    <n v="1206"/>
    <n v="116.654"/>
    <n v="344.99799999999999"/>
    <n v="260.61"/>
    <n v="134.02800000000002"/>
    <n v="220.898"/>
    <n v="394.63800000000003"/>
    <n v="307.76800000000003"/>
    <n v="228.34399999999999"/>
    <n v="310.25"/>
    <n v="166.29400000000001"/>
    <x v="105"/>
    <s v="South Dakota, 2011"/>
  </r>
  <r>
    <s v="Marshall County"/>
    <s v="South Dakota"/>
    <n v="2011"/>
    <n v="4614"/>
    <n v="2501"/>
    <n v="2113"/>
    <n v="355.27800000000002"/>
    <n v="627.50400000000002"/>
    <n v="595.20600000000002"/>
    <n v="392.19"/>
    <n v="438.33000000000004"/>
    <n v="692.1"/>
    <n v="645.96"/>
    <n v="410.64599999999996"/>
    <n v="258.38400000000001"/>
    <n v="203.01599999999999"/>
    <x v="105"/>
    <s v="South Dakota, 2011"/>
  </r>
  <r>
    <s v="Meade County"/>
    <s v="South Dakota"/>
    <n v="2011"/>
    <n v="25245"/>
    <n v="12965"/>
    <n v="12280"/>
    <n v="1842.885"/>
    <n v="3433.3199999999997"/>
    <n v="3610.0349999999999"/>
    <n v="3433.3199999999997"/>
    <n v="2827.44"/>
    <n v="3786.75"/>
    <n v="3231.36"/>
    <n v="1640.925"/>
    <n v="908.81999999999994"/>
    <n v="479.65499999999997"/>
    <x v="105"/>
    <s v="South Dakota, 2011"/>
  </r>
  <r>
    <s v="Mellette County"/>
    <s v="South Dakota"/>
    <n v="2011"/>
    <n v="2039"/>
    <n v="1004"/>
    <n v="1035"/>
    <n v="214.095"/>
    <n v="405.76099999999997"/>
    <n v="242.64099999999999"/>
    <n v="240.602"/>
    <n v="175.35399999999998"/>
    <n v="238.56299999999999"/>
    <n v="228.36799999999999"/>
    <n v="146.80799999999999"/>
    <n v="106.02800000000001"/>
    <n v="38.741"/>
    <x v="105"/>
    <s v="South Dakota, 2011"/>
  </r>
  <r>
    <s v="Miner County"/>
    <s v="South Dakota"/>
    <n v="2011"/>
    <n v="2388"/>
    <n v="1172"/>
    <n v="1216"/>
    <n v="136.11600000000001"/>
    <n v="293.72400000000005"/>
    <n v="191.04000000000002"/>
    <n v="229.24799999999999"/>
    <n v="253.12799999999999"/>
    <n v="389.24400000000003"/>
    <n v="327.15600000000001"/>
    <n v="229.24799999999999"/>
    <n v="243.57600000000002"/>
    <n v="95.52"/>
    <x v="105"/>
    <s v="South Dakota, 2011"/>
  </r>
  <r>
    <s v="Minnehaha County"/>
    <s v="South Dakota"/>
    <n v="2011"/>
    <n v="168014"/>
    <n v="83710"/>
    <n v="84304"/>
    <n v="12601.05"/>
    <n v="22513.876"/>
    <n v="23689.974000000002"/>
    <n v="25874.155999999999"/>
    <n v="22177.847999999998"/>
    <n v="24530.044000000002"/>
    <n v="18145.512000000002"/>
    <n v="9408.7839999999997"/>
    <n v="6216.518"/>
    <n v="2856.2379999999998"/>
    <x v="105"/>
    <s v="South Dakota, 2011"/>
  </r>
  <r>
    <s v="Moody County"/>
    <s v="South Dakota"/>
    <n v="2011"/>
    <n v="6497"/>
    <n v="3273"/>
    <n v="3224"/>
    <n v="487.27499999999998"/>
    <n v="896.58600000000001"/>
    <n v="753.65200000000004"/>
    <n v="675.68799999999999"/>
    <n v="864.101"/>
    <n v="1020.029"/>
    <n v="812.125"/>
    <n v="539.25099999999998"/>
    <n v="259.88"/>
    <n v="201.40700000000001"/>
    <x v="105"/>
    <s v="South Dakota, 2011"/>
  </r>
  <r>
    <s v="Pennington County"/>
    <s v="South Dakota"/>
    <n v="2011"/>
    <n v="99611"/>
    <n v="49555"/>
    <n v="50056"/>
    <n v="7371.2139999999999"/>
    <n v="13248.262999999999"/>
    <n v="13646.707"/>
    <n v="13447.485000000001"/>
    <n v="11953.32"/>
    <n v="14742.428"/>
    <n v="12052.931"/>
    <n v="6773.5480000000007"/>
    <n v="4681.7170000000006"/>
    <n v="1693.3869999999999"/>
    <x v="105"/>
    <s v="South Dakota, 2011"/>
  </r>
  <r>
    <s v="Perkins County"/>
    <s v="South Dakota"/>
    <n v="2011"/>
    <n v="2898"/>
    <n v="1497"/>
    <n v="1401"/>
    <n v="162.28800000000001"/>
    <n v="341.964"/>
    <n v="228.94200000000001"/>
    <n v="301.392"/>
    <n v="286.90200000000004"/>
    <n v="428.904"/>
    <n v="512.94600000000003"/>
    <n v="278.20800000000003"/>
    <n v="231.84000000000003"/>
    <n v="121.71599999999999"/>
    <x v="105"/>
    <s v="South Dakota, 2011"/>
  </r>
  <r>
    <s v="Potter County"/>
    <s v="South Dakota"/>
    <n v="2011"/>
    <n v="2375"/>
    <n v="1193"/>
    <n v="1182"/>
    <n v="95"/>
    <n v="275.5"/>
    <n v="225.625"/>
    <n v="163.875"/>
    <n v="237.5"/>
    <n v="377.625"/>
    <n v="358.625"/>
    <n v="256.5"/>
    <n v="239.875"/>
    <n v="137.75"/>
    <x v="105"/>
    <s v="South Dakota, 2011"/>
  </r>
  <r>
    <s v="Roberts County"/>
    <s v="South Dakota"/>
    <n v="2011"/>
    <n v="10094"/>
    <n v="5065"/>
    <n v="5029"/>
    <n v="797.42600000000004"/>
    <n v="1534.288"/>
    <n v="1261.75"/>
    <n v="989.21199999999999"/>
    <n v="1110.3400000000001"/>
    <n v="1352.596"/>
    <n v="1332.4079999999999"/>
    <n v="888.27199999999993"/>
    <n v="565.26400000000001"/>
    <n v="252.35"/>
    <x v="105"/>
    <s v="South Dakota, 2011"/>
  </r>
  <r>
    <s v="Shannon County"/>
    <s v="South Dakota"/>
    <n v="2011"/>
    <n v="13544"/>
    <n v="6646"/>
    <n v="6898"/>
    <n v="1516.9280000000001"/>
    <n v="2830.6959999999999"/>
    <n v="2898.4160000000002"/>
    <n v="1625.28"/>
    <n v="1557.56"/>
    <n v="1367.944"/>
    <n v="1015.8"/>
    <n v="474.03999999999996"/>
    <n v="216.70400000000001"/>
    <n v="67.72"/>
    <x v="105"/>
    <s v="South Dakota, 2011"/>
  </r>
  <r>
    <s v="Spink County"/>
    <s v="South Dakota"/>
    <n v="2011"/>
    <n v="6470"/>
    <n v="3302"/>
    <n v="3168"/>
    <n v="368.79"/>
    <n v="866.98"/>
    <n v="756.99"/>
    <n v="621.12"/>
    <n v="679.35"/>
    <n v="996.37999999999988"/>
    <n v="866.98"/>
    <n v="582.29999999999995"/>
    <n v="452.9"/>
    <n v="278.20999999999998"/>
    <x v="105"/>
    <s v="South Dakota, 2011"/>
  </r>
  <r>
    <s v="Stanley County"/>
    <s v="South Dakota"/>
    <n v="2011"/>
    <n v="2928"/>
    <n v="1401"/>
    <n v="1527"/>
    <n v="184.464"/>
    <n v="325.00799999999998"/>
    <n v="354.28800000000001"/>
    <n v="342.57600000000002"/>
    <n v="418.70400000000001"/>
    <n v="351.36"/>
    <n v="524.11200000000008"/>
    <n v="292.79999999999995"/>
    <n v="96.623999999999995"/>
    <n v="29.28"/>
    <x v="105"/>
    <s v="South Dakota, 2011"/>
  </r>
  <r>
    <s v="Todd County"/>
    <s v="South Dakota"/>
    <n v="2011"/>
    <n v="9640"/>
    <n v="4780"/>
    <n v="4860"/>
    <n v="1205"/>
    <n v="2130.44"/>
    <n v="1793.04"/>
    <n v="1147.1600000000001"/>
    <n v="983.28"/>
    <n v="1060.4000000000001"/>
    <n v="829.04"/>
    <n v="279.56"/>
    <n v="173.51999999999998"/>
    <n v="48.2"/>
    <x v="105"/>
    <s v="South Dakota, 2011"/>
  </r>
  <r>
    <s v="Tripp County"/>
    <s v="South Dakota"/>
    <n v="2011"/>
    <n v="5673"/>
    <n v="2790"/>
    <n v="2883"/>
    <n v="340.38"/>
    <n v="737.49"/>
    <n v="578.64599999999996"/>
    <n v="675.08699999999999"/>
    <n v="624.03"/>
    <n v="833.93100000000004"/>
    <n v="720.471"/>
    <n v="499.22399999999999"/>
    <n v="391.43700000000001"/>
    <n v="266.63099999999997"/>
    <x v="105"/>
    <s v="South Dakota, 2011"/>
  </r>
  <r>
    <s v="Union County"/>
    <s v="South Dakota"/>
    <n v="2011"/>
    <n v="14155"/>
    <n v="7157"/>
    <n v="6998"/>
    <n v="891.76499999999999"/>
    <n v="2024.165"/>
    <n v="1500.4299999999998"/>
    <n v="1656.135"/>
    <n v="1868.46"/>
    <n v="2151.56"/>
    <n v="2010.0099999999998"/>
    <n v="1005.0049999999999"/>
    <n v="778.52499999999998"/>
    <n v="283.10000000000002"/>
    <x v="105"/>
    <s v="South Dakota, 2011"/>
  </r>
  <r>
    <s v="Walworth County"/>
    <s v="South Dakota"/>
    <n v="2011"/>
    <n v="5429"/>
    <n v="2759"/>
    <n v="2670"/>
    <n v="380.03"/>
    <n v="629.76400000000001"/>
    <n v="521.18399999999997"/>
    <n v="564.61599999999999"/>
    <n v="515.755"/>
    <n v="770.91800000000001"/>
    <n v="749.202"/>
    <n v="608.048"/>
    <n v="445.178"/>
    <n v="244.30500000000001"/>
    <x v="105"/>
    <s v="South Dakota, 2011"/>
  </r>
  <r>
    <s v="Yankton County"/>
    <s v="South Dakota"/>
    <n v="2011"/>
    <n v="22350"/>
    <n v="11526"/>
    <n v="10824"/>
    <n v="1251.5999999999999"/>
    <n v="2771.4"/>
    <n v="2749.05"/>
    <n v="2682"/>
    <n v="2927.85"/>
    <n v="3643.05"/>
    <n v="2682"/>
    <n v="1720.95"/>
    <n v="1229.25"/>
    <n v="648.15"/>
    <x v="105"/>
    <s v="South Dakota, 2011"/>
  </r>
  <r>
    <s v="Ziebach County"/>
    <s v="South Dakota"/>
    <n v="2011"/>
    <n v="2780"/>
    <n v="1365"/>
    <n v="1415"/>
    <n v="355.84"/>
    <n v="578.24"/>
    <n v="419.78"/>
    <n v="316.91999999999996"/>
    <n v="341.94"/>
    <n v="380.86"/>
    <n v="177.92000000000002"/>
    <n v="130.66"/>
    <n v="50.04"/>
    <n v="22.24"/>
    <x v="105"/>
    <s v="South Dakota, 2011"/>
  </r>
  <r>
    <s v="Anderson County"/>
    <s v="Tennessee"/>
    <n v="2011"/>
    <n v="74672"/>
    <n v="36202"/>
    <n v="38470"/>
    <n v="4106.96"/>
    <n v="9259.3279999999995"/>
    <n v="8885.9680000000008"/>
    <n v="8064.576"/>
    <n v="9856.7039999999997"/>
    <n v="11350.144"/>
    <n v="10379.407999999999"/>
    <n v="6347.12"/>
    <n v="4106.96"/>
    <n v="2240.16"/>
    <x v="138"/>
    <s v="Tennessee, 2011"/>
  </r>
  <r>
    <s v="Bedford County"/>
    <s v="Tennessee"/>
    <n v="2011"/>
    <n v="44717"/>
    <n v="22376"/>
    <n v="22341"/>
    <n v="3398.4920000000002"/>
    <n v="6618.116"/>
    <n v="5679.0590000000002"/>
    <n v="5813.21"/>
    <n v="6349.8140000000003"/>
    <n v="5992.0779999999995"/>
    <n v="5142.4549999999999"/>
    <n v="3219.6239999999998"/>
    <n v="1743.963"/>
    <n v="670.755"/>
    <x v="138"/>
    <s v="Tennessee, 2011"/>
  </r>
  <r>
    <s v="Benton County"/>
    <s v="Tennessee"/>
    <n v="2011"/>
    <n v="16451"/>
    <n v="8056"/>
    <n v="8395"/>
    <n v="839.00099999999998"/>
    <n v="1875.414"/>
    <n v="1727.355"/>
    <n v="1612.1979999999999"/>
    <n v="2039.924"/>
    <n v="2484.1010000000001"/>
    <n v="2615.7089999999998"/>
    <n v="1924.7670000000001"/>
    <n v="937.70699999999999"/>
    <n v="411.27499999999998"/>
    <x v="138"/>
    <s v="Tennessee, 2011"/>
  </r>
  <r>
    <s v="Bledsoe County"/>
    <s v="Tennessee"/>
    <n v="2011"/>
    <n v="12949"/>
    <n v="7066"/>
    <n v="5883"/>
    <n v="621.55200000000002"/>
    <n v="1527.982"/>
    <n v="1631.5740000000001"/>
    <n v="1398.4920000000002"/>
    <n v="1942.35"/>
    <n v="2020.0439999999999"/>
    <n v="1838.7579999999998"/>
    <n v="1165.4100000000001"/>
    <n v="582.70499999999993"/>
    <n v="194.23500000000001"/>
    <x v="138"/>
    <s v="Tennessee, 2011"/>
  </r>
  <r>
    <s v="Blount County"/>
    <s v="Tennessee"/>
    <n v="2011"/>
    <n v="122283"/>
    <n v="59245"/>
    <n v="63038"/>
    <n v="6970.1310000000003"/>
    <n v="15529.940999999999"/>
    <n v="14673.96"/>
    <n v="14062.545"/>
    <n v="16875.054"/>
    <n v="18464.733"/>
    <n v="16630.487999999998"/>
    <n v="11005.470000000001"/>
    <n v="6114.15"/>
    <n v="2201.0940000000001"/>
    <x v="138"/>
    <s v="Tennessee, 2011"/>
  </r>
  <r>
    <s v="Bradley County"/>
    <s v="Tennessee"/>
    <n v="2011"/>
    <n v="98286"/>
    <n v="47842"/>
    <n v="50444"/>
    <n v="5897.16"/>
    <n v="12875.466"/>
    <n v="13956.611999999999"/>
    <n v="12285.75"/>
    <n v="13858.326000000001"/>
    <n v="13760.04"/>
    <n v="11794.32"/>
    <n v="8059.4519999999993"/>
    <n v="4422.87"/>
    <n v="1179.432"/>
    <x v="138"/>
    <s v="Tennessee, 2011"/>
  </r>
  <r>
    <s v="Campbell County"/>
    <s v="Tennessee"/>
    <n v="2011"/>
    <n v="40626"/>
    <n v="19820"/>
    <n v="20806"/>
    <n v="2315.6819999999998"/>
    <n v="4996.9979999999996"/>
    <n v="4712.616"/>
    <n v="4671.99"/>
    <n v="5687.6399999999994"/>
    <n v="5768.8919999999998"/>
    <n v="5565.7620000000006"/>
    <n v="4103.2260000000006"/>
    <n v="2153.1779999999999"/>
    <n v="650.01599999999996"/>
    <x v="138"/>
    <s v="Tennessee, 2011"/>
  </r>
  <r>
    <s v="Cannon County"/>
    <s v="Tennessee"/>
    <n v="2011"/>
    <n v="13728"/>
    <n v="6798"/>
    <n v="6930"/>
    <n v="823.68"/>
    <n v="1688.5439999999999"/>
    <n v="1716"/>
    <n v="1523.808"/>
    <n v="1935.6480000000001"/>
    <n v="2141.5680000000002"/>
    <n v="1729.7280000000001"/>
    <n v="1235.52"/>
    <n v="700.12800000000004"/>
    <n v="247.10400000000001"/>
    <x v="138"/>
    <s v="Tennessee, 2011"/>
  </r>
  <r>
    <s v="Carroll County"/>
    <s v="Tennessee"/>
    <n v="2011"/>
    <n v="28576"/>
    <n v="13875"/>
    <n v="14701"/>
    <n v="1685.9839999999999"/>
    <n v="3457.6959999999999"/>
    <n v="3914.9119999999998"/>
    <n v="3143.36"/>
    <n v="3600.576"/>
    <n v="3914.9119999999998"/>
    <n v="3829.1840000000002"/>
    <n v="2714.7200000000003"/>
    <n v="1714.56"/>
    <n v="628.67200000000003"/>
    <x v="138"/>
    <s v="Tennessee, 2011"/>
  </r>
  <r>
    <s v="Carter County"/>
    <s v="Tennessee"/>
    <n v="2011"/>
    <n v="57568"/>
    <n v="28197"/>
    <n v="29371"/>
    <n v="3051.1039999999998"/>
    <n v="6505.1840000000002"/>
    <n v="7598.9760000000006"/>
    <n v="6390.0479999999998"/>
    <n v="7771.68"/>
    <n v="8577.6319999999996"/>
    <n v="7944.384"/>
    <n v="5641.6639999999998"/>
    <n v="3166.24"/>
    <n v="921.08799999999997"/>
    <x v="138"/>
    <s v="Tennessee, 2011"/>
  </r>
  <r>
    <s v="Cheatham County"/>
    <s v="Tennessee"/>
    <n v="2011"/>
    <n v="38988"/>
    <n v="19601"/>
    <n v="19387"/>
    <n v="2417.2559999999999"/>
    <n v="5536.2960000000003"/>
    <n v="4756.5360000000001"/>
    <n v="4366.6559999999999"/>
    <n v="6160.1039999999994"/>
    <n v="6705.9359999999997"/>
    <n v="4795.5239999999994"/>
    <n v="2651.1840000000002"/>
    <n v="1091.664"/>
    <n v="467.85599999999999"/>
    <x v="138"/>
    <s v="Tennessee, 2011"/>
  </r>
  <r>
    <s v="Chester County"/>
    <s v="Tennessee"/>
    <n v="2011"/>
    <n v="16925"/>
    <n v="8142"/>
    <n v="8783"/>
    <n v="930.875"/>
    <n v="2335.6499999999996"/>
    <n v="2758.7749999999996"/>
    <n v="2132.5500000000002"/>
    <n v="2098.6999999999998"/>
    <n v="2251.0250000000001"/>
    <n v="1963.3"/>
    <n v="1320.15"/>
    <n v="778.55"/>
    <n v="321.57499999999999"/>
    <x v="138"/>
    <s v="Tennessee, 2011"/>
  </r>
  <r>
    <s v="Henry County"/>
    <s v="Tennessee"/>
    <n v="2011"/>
    <n v="32042"/>
    <n v="15666"/>
    <n v="16376"/>
    <n v="1634.1420000000001"/>
    <n v="3845.04"/>
    <n v="4293.6280000000006"/>
    <n v="3652.788"/>
    <n v="4453.8379999999997"/>
    <n v="4517.9220000000005"/>
    <n v="4646.09"/>
    <n v="3076.0320000000002"/>
    <n v="1441.8899999999999"/>
    <n v="512.67200000000003"/>
    <x v="138"/>
    <s v="Tennessee, 2011"/>
  </r>
  <r>
    <s v="Coffee County"/>
    <s v="Tennessee"/>
    <n v="2011"/>
    <n v="52620"/>
    <n v="25530"/>
    <n v="27090"/>
    <n v="3525.54"/>
    <n v="7208.9400000000005"/>
    <n v="6314.4"/>
    <n v="6314.4"/>
    <n v="6998.46"/>
    <n v="7682.52"/>
    <n v="6419.6399999999994"/>
    <n v="4525.32"/>
    <n v="2841.48"/>
    <n v="841.92"/>
    <x v="138"/>
    <s v="Tennessee, 2011"/>
  </r>
  <r>
    <s v="Crockett County"/>
    <s v="Tennessee"/>
    <n v="2011"/>
    <n v="14549"/>
    <n v="7003"/>
    <n v="7546"/>
    <n v="945.68499999999995"/>
    <n v="1978.664"/>
    <n v="1804.076"/>
    <n v="1731.3310000000001"/>
    <n v="1891.37"/>
    <n v="2109.605"/>
    <n v="1716.7819999999999"/>
    <n v="1236.665"/>
    <n v="756.548"/>
    <n v="378.274"/>
    <x v="138"/>
    <s v="Tennessee, 2011"/>
  </r>
  <r>
    <s v="Cumberland County"/>
    <s v="Tennessee"/>
    <n v="2011"/>
    <n v="55648"/>
    <n v="27051"/>
    <n v="28597"/>
    <n v="2671.1039999999998"/>
    <n v="5954.3359999999993"/>
    <n v="5509.152"/>
    <n v="5119.616"/>
    <n v="6288.2240000000002"/>
    <n v="7345.5360000000001"/>
    <n v="8569.7919999999995"/>
    <n v="8458.496000000001"/>
    <n v="4229.2479999999996"/>
    <n v="1446.848"/>
    <x v="138"/>
    <s v="Tennessee, 2011"/>
  </r>
  <r>
    <s v="Davidson County"/>
    <s v="Tennessee"/>
    <n v="2011"/>
    <n v="620443"/>
    <n v="300709"/>
    <n v="319734"/>
    <n v="44051.453000000001"/>
    <n v="71350.945000000007"/>
    <n v="92446.006999999998"/>
    <n v="112300.183"/>
    <n v="86241.577000000005"/>
    <n v="84380.247999999992"/>
    <n v="65146.514999999999"/>
    <n v="34124.365000000005"/>
    <n v="21715.505000000001"/>
    <n v="9306.6450000000004"/>
    <x v="138"/>
    <s v="Tennessee, 2011"/>
  </r>
  <r>
    <s v="Decatur County"/>
    <s v="Tennessee"/>
    <n v="2011"/>
    <n v="11741"/>
    <n v="5725"/>
    <n v="6016"/>
    <n v="657.49599999999998"/>
    <n v="1408.92"/>
    <n v="1350.2150000000001"/>
    <n v="1256.287"/>
    <n v="1408.92"/>
    <n v="1608.5169999999998"/>
    <n v="1678.963"/>
    <n v="1303.251"/>
    <n v="810.12900000000002"/>
    <n v="258.30200000000002"/>
    <x v="138"/>
    <s v="Tennessee, 2011"/>
  </r>
  <r>
    <s v="DeKalb County"/>
    <s v="Tennessee"/>
    <n v="2011"/>
    <n v="18684"/>
    <n v="9263"/>
    <n v="9421"/>
    <n v="1195.7760000000001"/>
    <n v="2447.6040000000003"/>
    <n v="2167.3440000000001"/>
    <n v="2316.8159999999998"/>
    <n v="2428.92"/>
    <n v="2727.864"/>
    <n v="2503.6559999999999"/>
    <n v="1662.8760000000002"/>
    <n v="934.2"/>
    <n v="298.94400000000002"/>
    <x v="138"/>
    <s v="Tennessee, 2011"/>
  </r>
  <r>
    <s v="Dickson County"/>
    <s v="Tennessee"/>
    <n v="2011"/>
    <n v="49281"/>
    <n v="24181"/>
    <n v="25100"/>
    <n v="3301.8270000000002"/>
    <n v="6800.7780000000002"/>
    <n v="6406.5300000000007"/>
    <n v="6012.2820000000002"/>
    <n v="6997.902"/>
    <n v="7589.2739999999994"/>
    <n v="5913.7199999999993"/>
    <n v="3646.7939999999999"/>
    <n v="2020.521"/>
    <n v="591.37199999999996"/>
    <x v="138"/>
    <s v="Tennessee, 2011"/>
  </r>
  <r>
    <s v="Dyer County"/>
    <s v="Tennessee"/>
    <n v="2011"/>
    <n v="38202"/>
    <n v="18560"/>
    <n v="19642"/>
    <n v="2444.9279999999999"/>
    <n v="5271.8760000000002"/>
    <n v="4928.058"/>
    <n v="4469.634"/>
    <n v="5157.2700000000004"/>
    <n v="5692.098"/>
    <n v="4966.26"/>
    <n v="2979.7559999999999"/>
    <n v="1757.2919999999999"/>
    <n v="611.23199999999997"/>
    <x v="138"/>
    <s v="Tennessee, 2011"/>
  </r>
  <r>
    <s v="Fayette County"/>
    <s v="Tennessee"/>
    <n v="2011"/>
    <n v="38032"/>
    <n v="18801"/>
    <n v="19231"/>
    <n v="2434.0479999999998"/>
    <n v="5058.2559999999994"/>
    <n v="4107.4560000000001"/>
    <n v="4487.7759999999998"/>
    <n v="4906.1279999999997"/>
    <n v="6009.0560000000005"/>
    <n v="5514.6399999999994"/>
    <n v="3384.848"/>
    <n v="1483.248"/>
    <n v="646.54399999999998"/>
    <x v="138"/>
    <s v="Tennessee, 2011"/>
  </r>
  <r>
    <s v="Fentress County"/>
    <s v="Tennessee"/>
    <n v="2011"/>
    <n v="17881"/>
    <n v="8845"/>
    <n v="9036"/>
    <n v="1019.217"/>
    <n v="2360.2919999999999"/>
    <n v="2038.4340000000002"/>
    <n v="1805.981"/>
    <n v="2413.9349999999999"/>
    <n v="2610.6260000000002"/>
    <n v="2628.5070000000001"/>
    <n v="1859.6239999999998"/>
    <n v="858.28800000000001"/>
    <n v="286.096"/>
    <x v="138"/>
    <s v="Tennessee, 2011"/>
  </r>
  <r>
    <s v="Franklin County"/>
    <s v="Tennessee"/>
    <n v="2011"/>
    <n v="41058"/>
    <n v="20021"/>
    <n v="21037"/>
    <n v="2299.248"/>
    <n v="5173.308"/>
    <n v="5912.3519999999999"/>
    <n v="4393.2060000000001"/>
    <n v="5009.076"/>
    <n v="5789.1779999999999"/>
    <n v="5501.7719999999999"/>
    <n v="3859.4520000000002"/>
    <n v="2340.306"/>
    <n v="739.04399999999998"/>
    <x v="138"/>
    <s v="Tennessee, 2011"/>
  </r>
  <r>
    <s v="Gibson County"/>
    <s v="Tennessee"/>
    <n v="2011"/>
    <n v="49379"/>
    <n v="23389"/>
    <n v="25990"/>
    <n v="3259.0140000000001"/>
    <n v="6814.3019999999997"/>
    <n v="5925.48"/>
    <n v="5629.2060000000001"/>
    <n v="6320.5119999999997"/>
    <n v="7110.576"/>
    <n v="6122.9960000000001"/>
    <n v="4147.8360000000002"/>
    <n v="3160.2560000000003"/>
    <n v="888.822"/>
    <x v="138"/>
    <s v="Tennessee, 2011"/>
  </r>
  <r>
    <s v="Giles County"/>
    <s v="Tennessee"/>
    <n v="2011"/>
    <n v="29536"/>
    <n v="14438"/>
    <n v="15098"/>
    <n v="1713.088"/>
    <n v="3721.5360000000001"/>
    <n v="3839.6800000000003"/>
    <n v="3278.4960000000001"/>
    <n v="3603.3919999999998"/>
    <n v="4548.5439999999999"/>
    <n v="3987.36"/>
    <n v="2864.9920000000002"/>
    <n v="1329.12"/>
    <n v="649.79200000000003"/>
    <x v="138"/>
    <s v="Tennessee, 2011"/>
  </r>
  <r>
    <s v="Grainger County"/>
    <s v="Tennessee"/>
    <n v="2011"/>
    <n v="22538"/>
    <n v="11233"/>
    <n v="11305"/>
    <n v="1284.6659999999999"/>
    <n v="2727.098"/>
    <n v="2636.9459999999999"/>
    <n v="2546.7939999999999"/>
    <n v="3200.3959999999997"/>
    <n v="3425.7759999999998"/>
    <n v="3177.8580000000002"/>
    <n v="2208.7240000000002"/>
    <n v="946.596"/>
    <n v="315.53199999999998"/>
    <x v="138"/>
    <s v="Tennessee, 2011"/>
  </r>
  <r>
    <s v="Greene County"/>
    <s v="Tennessee"/>
    <n v="2011"/>
    <n v="68617"/>
    <n v="33642"/>
    <n v="34975"/>
    <n v="3705.3180000000002"/>
    <n v="8234.0399999999991"/>
    <n v="8165.4229999999998"/>
    <n v="7685.1040000000003"/>
    <n v="9194.6779999999999"/>
    <n v="10292.549999999999"/>
    <n v="9537.762999999999"/>
    <n v="6930.317"/>
    <n v="3705.3180000000002"/>
    <n v="1097.8720000000001"/>
    <x v="138"/>
    <s v="Tennessee, 2011"/>
  </r>
  <r>
    <s v="Grundy County"/>
    <s v="Tennessee"/>
    <n v="2011"/>
    <n v="13808"/>
    <n v="6860"/>
    <n v="6948"/>
    <n v="814.67200000000003"/>
    <n v="1808.848"/>
    <n v="1615.5360000000001"/>
    <n v="1574.1120000000001"/>
    <n v="1767.424"/>
    <n v="1946.9279999999999"/>
    <n v="1905.5040000000001"/>
    <n v="1449.8400000000001"/>
    <n v="635.16800000000001"/>
    <n v="303.77600000000001"/>
    <x v="138"/>
    <s v="Tennessee, 2011"/>
  </r>
  <r>
    <s v="Hamblen County"/>
    <s v="Tennessee"/>
    <n v="2011"/>
    <n v="62343"/>
    <n v="30333"/>
    <n v="32010"/>
    <n v="3927.6089999999999"/>
    <n v="8353.9619999999995"/>
    <n v="7418.817"/>
    <n v="7917.5609999999997"/>
    <n v="8540.991"/>
    <n v="8790.3629999999994"/>
    <n v="7668.1890000000003"/>
    <n v="5486.1839999999993"/>
    <n v="3117.1499999999996"/>
    <n v="1122.174"/>
    <x v="138"/>
    <s v="Tennessee, 2011"/>
  </r>
  <r>
    <s v="Hamilton County"/>
    <s v="Tennessee"/>
    <n v="2011"/>
    <n v="332863"/>
    <n v="160219"/>
    <n v="172644"/>
    <n v="19971.78"/>
    <n v="39610.697"/>
    <n v="45935.093999999997"/>
    <n v="42939.327000000005"/>
    <n v="43605.053"/>
    <n v="48930.860999999997"/>
    <n v="42939.327000000005"/>
    <n v="25963.313999999998"/>
    <n v="16310.287"/>
    <n v="6657.26"/>
    <x v="138"/>
    <s v="Tennessee, 2011"/>
  </r>
  <r>
    <s v="Hancock County"/>
    <s v="Tennessee"/>
    <n v="2011"/>
    <n v="6784"/>
    <n v="3412"/>
    <n v="3372"/>
    <n v="386.68799999999999"/>
    <n v="786.94399999999996"/>
    <n v="759.80799999999999"/>
    <n v="793.72800000000007"/>
    <n v="827.64799999999991"/>
    <n v="1078.6559999999999"/>
    <n v="997.24800000000005"/>
    <n v="766.5920000000001"/>
    <n v="244.22399999999999"/>
    <n v="142.464"/>
    <x v="138"/>
    <s v="Tennessee, 2011"/>
  </r>
  <r>
    <s v="Hardeman County"/>
    <s v="Tennessee"/>
    <n v="2011"/>
    <n v="27459"/>
    <n v="15065"/>
    <n v="12394"/>
    <n v="1482.7860000000001"/>
    <n v="3267.6210000000001"/>
    <n v="3679.5060000000003"/>
    <n v="3981.5550000000003"/>
    <n v="3679.5059999999999"/>
    <n v="4146.3090000000002"/>
    <n v="3459.8339999999998"/>
    <n v="2141.8020000000001"/>
    <n v="1208.1959999999999"/>
    <n v="439.34399999999999"/>
    <x v="138"/>
    <s v="Tennessee, 2011"/>
  </r>
  <r>
    <s v="Hardin County"/>
    <s v="Tennessee"/>
    <n v="2011"/>
    <n v="25998"/>
    <n v="12584"/>
    <n v="13414"/>
    <n v="1507.884"/>
    <n v="3041.7659999999996"/>
    <n v="3119.76"/>
    <n v="2651.7960000000003"/>
    <n v="3431.7359999999999"/>
    <n v="3795.7079999999996"/>
    <n v="3717.7139999999999"/>
    <n v="2729.79"/>
    <n v="1429.8899999999999"/>
    <n v="571.95600000000002"/>
    <x v="138"/>
    <s v="Tennessee, 2011"/>
  </r>
  <r>
    <s v="Hawkins County"/>
    <s v="Tennessee"/>
    <n v="2011"/>
    <n v="56694"/>
    <n v="27732"/>
    <n v="28962"/>
    <n v="3174.864"/>
    <n v="7143.4439999999995"/>
    <n v="6349.7279999999992"/>
    <n v="6349.7280000000001"/>
    <n v="8050.5480000000007"/>
    <n v="8504.0999999999985"/>
    <n v="7937.16"/>
    <n v="5499.3180000000002"/>
    <n v="2891.3940000000002"/>
    <n v="793.71600000000001"/>
    <x v="138"/>
    <s v="Tennessee, 2011"/>
  </r>
  <r>
    <s v="Henderson County"/>
    <s v="Tennessee"/>
    <n v="2011"/>
    <n v="27686"/>
    <n v="13321"/>
    <n v="14365"/>
    <n v="1744.2180000000001"/>
    <n v="3737.6099999999997"/>
    <n v="3350.0060000000003"/>
    <n v="3433.0640000000003"/>
    <n v="3820.6679999999997"/>
    <n v="3959.098"/>
    <n v="3626.866"/>
    <n v="2297.9380000000001"/>
    <n v="1356.614"/>
    <n v="359.91800000000001"/>
    <x v="138"/>
    <s v="Tennessee, 2011"/>
  </r>
  <r>
    <s v="Hickman County"/>
    <s v="Tennessee"/>
    <n v="2011"/>
    <n v="24556"/>
    <n v="13023"/>
    <n v="11533"/>
    <n v="1276.912"/>
    <n v="3265.9479999999999"/>
    <n v="3069.5"/>
    <n v="3094.056"/>
    <n v="3536.0640000000003"/>
    <n v="3879.848"/>
    <n v="3143.1679999999997"/>
    <n v="1964.48"/>
    <n v="1080.4639999999999"/>
    <n v="270.11599999999999"/>
    <x v="138"/>
    <s v="Tennessee, 2011"/>
  </r>
  <r>
    <s v="Houston County"/>
    <s v="Tennessee"/>
    <n v="2011"/>
    <n v="8338"/>
    <n v="4168"/>
    <n v="4170"/>
    <n v="483.60399999999998"/>
    <n v="1150.644"/>
    <n v="983.88400000000001"/>
    <n v="892.16599999999994"/>
    <n v="1050.588"/>
    <n v="1158.982"/>
    <n v="1142.306"/>
    <n v="833.8"/>
    <n v="466.928"/>
    <n v="183.43600000000001"/>
    <x v="138"/>
    <s v="Tennessee, 2011"/>
  </r>
  <r>
    <s v="Humphreys County"/>
    <s v="Tennessee"/>
    <n v="2011"/>
    <n v="18470"/>
    <n v="8974"/>
    <n v="9496"/>
    <n v="1015.85"/>
    <n v="2419.5699999999997"/>
    <n v="2216.3999999999996"/>
    <n v="2013.23"/>
    <n v="2382.63"/>
    <n v="2715.09"/>
    <n v="2604.27"/>
    <n v="1810.06"/>
    <n v="1015.85"/>
    <n v="295.52"/>
    <x v="138"/>
    <s v="Tennessee, 2011"/>
  </r>
  <r>
    <s v="Jackson County"/>
    <s v="Tennessee"/>
    <n v="2011"/>
    <n v="11501"/>
    <n v="5720"/>
    <n v="5781"/>
    <n v="632.55499999999995"/>
    <n v="1322.615"/>
    <n v="1265.1100000000001"/>
    <n v="1150.0999999999999"/>
    <n v="1529.6329999999998"/>
    <n v="1863.162"/>
    <n v="1759.653"/>
    <n v="1184.6030000000001"/>
    <n v="575.04999999999995"/>
    <n v="230.02"/>
    <x v="138"/>
    <s v="Tennessee, 2011"/>
  </r>
  <r>
    <s v="Jefferson County"/>
    <s v="Tennessee"/>
    <n v="2011"/>
    <n v="51118"/>
    <n v="25111"/>
    <n v="26007"/>
    <n v="2964.8440000000001"/>
    <n v="6389.75"/>
    <n v="7105.402"/>
    <n v="5674.098"/>
    <n v="6798.6939999999995"/>
    <n v="7309.8739999999998"/>
    <n v="6798.6939999999995"/>
    <n v="5009.5640000000003"/>
    <n v="2249.192"/>
    <n v="715.65200000000004"/>
    <x v="138"/>
    <s v="Tennessee, 2011"/>
  </r>
  <r>
    <s v="Johnson County"/>
    <s v="Tennessee"/>
    <n v="2011"/>
    <n v="18227"/>
    <n v="9774"/>
    <n v="8453"/>
    <n v="874.89599999999996"/>
    <n v="1822.7"/>
    <n v="1986.7429999999999"/>
    <n v="2241.9210000000003"/>
    <n v="2697.596"/>
    <n v="2770.5039999999999"/>
    <n v="2624.6880000000001"/>
    <n v="1877.3810000000001"/>
    <n v="1002.485"/>
    <n v="346.31299999999999"/>
    <x v="138"/>
    <s v="Tennessee, 2011"/>
  </r>
  <r>
    <s v="Knox County"/>
    <s v="Tennessee"/>
    <n v="2011"/>
    <n v="428777"/>
    <n v="208411"/>
    <n v="220366"/>
    <n v="25726.62"/>
    <n v="52310.793999999994"/>
    <n v="66889.212"/>
    <n v="57884.895000000004"/>
    <n v="57884.895000000004"/>
    <n v="61743.888000000006"/>
    <n v="50595.686000000002"/>
    <n v="30443.166999999998"/>
    <n v="18866.187999999998"/>
    <n v="6431.6549999999997"/>
    <x v="138"/>
    <s v="Tennessee, 2011"/>
  </r>
  <r>
    <s v="Lauderdale County"/>
    <s v="Tennessee"/>
    <n v="2011"/>
    <n v="27788"/>
    <n v="14524"/>
    <n v="13264"/>
    <n v="1917.3720000000001"/>
    <n v="3779.1680000000001"/>
    <n v="3695.8040000000001"/>
    <n v="4140.4120000000003"/>
    <n v="3862.5320000000002"/>
    <n v="3918.1080000000002"/>
    <n v="3056.6800000000003"/>
    <n v="1972.9479999999999"/>
    <n v="1111.52"/>
    <n v="333.45600000000002"/>
    <x v="138"/>
    <s v="Tennessee, 2011"/>
  </r>
  <r>
    <s v="Lawrence County"/>
    <s v="Tennessee"/>
    <n v="2011"/>
    <n v="41593"/>
    <n v="20295"/>
    <n v="21298"/>
    <n v="2786.7310000000002"/>
    <n v="5947.799"/>
    <n v="5157.5320000000002"/>
    <n v="4700.009"/>
    <n v="5573.4619999999995"/>
    <n v="5864.6130000000003"/>
    <n v="5115.9390000000003"/>
    <n v="3618.5910000000003"/>
    <n v="2204.4290000000001"/>
    <n v="665.48800000000006"/>
    <x v="138"/>
    <s v="Tennessee, 2011"/>
  </r>
  <r>
    <s v="Lewis County"/>
    <s v="Tennessee"/>
    <n v="2011"/>
    <n v="12066"/>
    <n v="5988"/>
    <n v="6078"/>
    <n v="760.15800000000002"/>
    <n v="1628.91"/>
    <n v="1435.8539999999998"/>
    <n v="1435.854"/>
    <n v="1459.9859999999999"/>
    <n v="1749.5700000000002"/>
    <n v="1701.306"/>
    <n v="1061.808"/>
    <n v="723.96"/>
    <n v="96.528000000000006"/>
    <x v="138"/>
    <s v="Tennessee, 2011"/>
  </r>
  <r>
    <s v="Lincoln County"/>
    <s v="Tennessee"/>
    <n v="2011"/>
    <n v="33108"/>
    <n v="16120"/>
    <n v="16988"/>
    <n v="2118.9119999999998"/>
    <n v="4270.9319999999998"/>
    <n v="4039.1759999999995"/>
    <n v="3443.232"/>
    <n v="4304.04"/>
    <n v="5131.74"/>
    <n v="4337.1480000000001"/>
    <n v="3112.152"/>
    <n v="1721.616"/>
    <n v="662.16"/>
    <x v="138"/>
    <s v="Tennessee, 2011"/>
  </r>
  <r>
    <s v="Loudon County"/>
    <s v="Tennessee"/>
    <n v="2011"/>
    <n v="47919"/>
    <n v="23384"/>
    <n v="24535"/>
    <n v="2443.8690000000001"/>
    <n v="5510.6849999999995"/>
    <n v="5127.3330000000005"/>
    <n v="4312.71"/>
    <n v="6133.6319999999996"/>
    <n v="6756.5789999999997"/>
    <n v="7523.2830000000004"/>
    <n v="6229.4699999999993"/>
    <n v="3114.7349999999997"/>
    <n v="814.62300000000005"/>
    <x v="138"/>
    <s v="Tennessee, 2011"/>
  </r>
  <r>
    <s v="McMinn County"/>
    <s v="Tennessee"/>
    <n v="2011"/>
    <n v="52254"/>
    <n v="25280"/>
    <n v="26974"/>
    <n v="3030.732"/>
    <n v="6793.02"/>
    <n v="6270.48"/>
    <n v="5747.9400000000005"/>
    <n v="7054.29"/>
    <n v="7733.5919999999996"/>
    <n v="6949.7819999999992"/>
    <n v="4859.6220000000003"/>
    <n v="2717.2080000000001"/>
    <n v="1045.08"/>
    <x v="138"/>
    <s v="Tennessee, 2011"/>
  </r>
  <r>
    <s v="McNairy County"/>
    <s v="Tennessee"/>
    <n v="2011"/>
    <n v="25887"/>
    <n v="12649"/>
    <n v="13238"/>
    <n v="1527.3330000000001"/>
    <n v="3494.7449999999999"/>
    <n v="3002.8919999999998"/>
    <n v="2821.683"/>
    <n v="3442.971"/>
    <n v="3624.18"/>
    <n v="3598.2929999999997"/>
    <n v="2485.152"/>
    <n v="1397.8980000000001"/>
    <n v="491.85300000000001"/>
    <x v="138"/>
    <s v="Tennessee, 2011"/>
  </r>
  <r>
    <s v="Madison County"/>
    <s v="Tennessee"/>
    <n v="2011"/>
    <n v="97677"/>
    <n v="46500"/>
    <n v="51177"/>
    <n v="6642.0360000000001"/>
    <n v="12893.364000000001"/>
    <n v="15042.258"/>
    <n v="12307.302"/>
    <n v="12209.625"/>
    <n v="14260.842000000001"/>
    <n v="11525.886"/>
    <n v="6837.3899999999994"/>
    <n v="4004.7570000000001"/>
    <n v="1855.8630000000001"/>
    <x v="138"/>
    <s v="Tennessee, 2011"/>
  </r>
  <r>
    <s v="Marion County"/>
    <s v="Tennessee"/>
    <n v="2011"/>
    <n v="28174"/>
    <n v="13872"/>
    <n v="14302"/>
    <n v="1577.7439999999999"/>
    <n v="3493.576"/>
    <n v="3352.7060000000001"/>
    <n v="3155.4880000000003"/>
    <n v="3718.9679999999998"/>
    <n v="4395.1440000000002"/>
    <n v="4113.4040000000005"/>
    <n v="2648.3559999999998"/>
    <n v="1324.1779999999999"/>
    <n v="394.43599999999998"/>
    <x v="138"/>
    <s v="Tennessee, 2011"/>
  </r>
  <r>
    <s v="Marshall County"/>
    <s v="Tennessee"/>
    <n v="2011"/>
    <n v="30310"/>
    <n v="14835"/>
    <n v="15475"/>
    <n v="1939.84"/>
    <n v="4213.09"/>
    <n v="3667.51"/>
    <n v="3788.75"/>
    <n v="4152.4699999999993"/>
    <n v="4637.43"/>
    <n v="3909.99"/>
    <n v="2273.25"/>
    <n v="1182.0900000000001"/>
    <n v="484.96"/>
    <x v="138"/>
    <s v="Tennessee, 2011"/>
  </r>
  <r>
    <s v="Maury County"/>
    <s v="Tennessee"/>
    <n v="2011"/>
    <n v="80177"/>
    <n v="38661"/>
    <n v="41516"/>
    <n v="5772.7439999999997"/>
    <n v="10583.364"/>
    <n v="9781.594000000001"/>
    <n v="10904.072"/>
    <n v="10262.655999999999"/>
    <n v="12507.612000000001"/>
    <n v="10102.302"/>
    <n v="5772.7440000000006"/>
    <n v="3046.7259999999997"/>
    <n v="1523.3630000000001"/>
    <x v="138"/>
    <s v="Tennessee, 2011"/>
  </r>
  <r>
    <s v="Meigs County"/>
    <s v="Tennessee"/>
    <n v="2011"/>
    <n v="11661"/>
    <n v="5800"/>
    <n v="5861"/>
    <n v="618.03300000000002"/>
    <n v="1457.625"/>
    <n v="1247.7269999999999"/>
    <n v="1282.71"/>
    <n v="1609.2180000000001"/>
    <n v="1795.7939999999999"/>
    <n v="1807.4549999999999"/>
    <n v="1142.778"/>
    <n v="571.38900000000001"/>
    <n v="151.59299999999999"/>
    <x v="138"/>
    <s v="Tennessee, 2011"/>
  </r>
  <r>
    <s v="Monroe County"/>
    <s v="Tennessee"/>
    <n v="2011"/>
    <n v="44396"/>
    <n v="22009"/>
    <n v="22387"/>
    <n v="2841.3440000000001"/>
    <n v="5638.2919999999995"/>
    <n v="5283.1239999999998"/>
    <n v="4927.9560000000001"/>
    <n v="5815.8760000000002"/>
    <n v="6437.42"/>
    <n v="6437.42"/>
    <n v="4395.2039999999997"/>
    <n v="1997.82"/>
    <n v="621.54399999999998"/>
    <x v="138"/>
    <s v="Tennessee, 2011"/>
  </r>
  <r>
    <s v="Montgomery County"/>
    <s v="Tennessee"/>
    <n v="2011"/>
    <n v="168315"/>
    <n v="82551"/>
    <n v="85764"/>
    <n v="14811.72"/>
    <n v="25078.935000000001"/>
    <n v="27940.29"/>
    <n v="28613.55"/>
    <n v="23395.785"/>
    <n v="21039.375"/>
    <n v="14306.775000000001"/>
    <n v="7910.8049999999994"/>
    <n v="4039.5599999999995"/>
    <n v="1514.835"/>
    <x v="138"/>
    <s v="Tennessee, 2011"/>
  </r>
  <r>
    <s v="Moore County"/>
    <s v="Tennessee"/>
    <n v="2011"/>
    <n v="6323"/>
    <n v="3190"/>
    <n v="3133"/>
    <n v="290.858"/>
    <n v="866.25099999999998"/>
    <n v="758.76"/>
    <n v="594.36199999999997"/>
    <n v="847.28200000000004"/>
    <n v="929.48099999999999"/>
    <n v="910.51199999999994"/>
    <n v="644.94600000000003"/>
    <n v="347.76499999999999"/>
    <n v="126.46"/>
    <x v="138"/>
    <s v="Tennessee, 2011"/>
  </r>
  <r>
    <s v="Morgan County"/>
    <s v="Tennessee"/>
    <n v="2011"/>
    <n v="21796"/>
    <n v="11870"/>
    <n v="9926"/>
    <n v="1155.1880000000001"/>
    <n v="2615.52"/>
    <n v="2637.3159999999998"/>
    <n v="2789.8879999999999"/>
    <n v="3247.6040000000003"/>
    <n v="3421.9719999999998"/>
    <n v="2986.0520000000001"/>
    <n v="1765.4760000000001"/>
    <n v="980.81999999999994"/>
    <n v="196.16399999999999"/>
    <x v="138"/>
    <s v="Tennessee, 2011"/>
  </r>
  <r>
    <s v="Obion County"/>
    <s v="Tennessee"/>
    <n v="2011"/>
    <n v="31870"/>
    <n v="15442"/>
    <n v="16428"/>
    <n v="1752.85"/>
    <n v="4238.71"/>
    <n v="3633.1800000000003"/>
    <n v="3696.92"/>
    <n v="4270.58"/>
    <n v="4684.8899999999994"/>
    <n v="4302.45"/>
    <n v="3027.65"/>
    <n v="1497.8899999999999"/>
    <n v="733.01"/>
    <x v="138"/>
    <s v="Tennessee, 2011"/>
  </r>
  <r>
    <s v="Overton County"/>
    <s v="Tennessee"/>
    <n v="2011"/>
    <n v="21940"/>
    <n v="10769"/>
    <n v="11171"/>
    <n v="1360.28"/>
    <n v="2874.14"/>
    <n v="2501.16"/>
    <n v="2457.2799999999997"/>
    <n v="2961.8999999999996"/>
    <n v="3049.66"/>
    <n v="3027.72"/>
    <n v="2237.88"/>
    <n v="1162.8200000000002"/>
    <n v="307.16000000000003"/>
    <x v="138"/>
    <s v="Tennessee, 2011"/>
  </r>
  <r>
    <s v="Perry County"/>
    <s v="Tennessee"/>
    <n v="2011"/>
    <n v="7834"/>
    <n v="3927"/>
    <n v="3907"/>
    <n v="438.70400000000001"/>
    <n v="1002.752"/>
    <n v="885.24200000000008"/>
    <n v="846.072"/>
    <n v="940.07999999999993"/>
    <n v="1143.7639999999999"/>
    <n v="1167.2660000000001"/>
    <n v="814.73599999999999"/>
    <n v="462.20600000000002"/>
    <n v="133.178"/>
    <x v="138"/>
    <s v="Tennessee, 2011"/>
  </r>
  <r>
    <s v="Polk County"/>
    <s v="Tennessee"/>
    <n v="2011"/>
    <n v="16740"/>
    <n v="8400"/>
    <n v="8340"/>
    <n v="887.22"/>
    <n v="2125.98"/>
    <n v="1858.1399999999999"/>
    <n v="1791.1799999999998"/>
    <n v="2326.8599999999997"/>
    <n v="2460.7799999999997"/>
    <n v="2393.8199999999997"/>
    <n v="1757.6999999999998"/>
    <n v="803.52"/>
    <n v="318.06"/>
    <x v="138"/>
    <s v="Tennessee, 2011"/>
  </r>
  <r>
    <s v="Putnam County"/>
    <s v="Tennessee"/>
    <n v="2011"/>
    <n v="71464"/>
    <n v="35198"/>
    <n v="36266"/>
    <n v="4430.768"/>
    <n v="8218.36"/>
    <n v="13649.624"/>
    <n v="8647.1440000000002"/>
    <n v="8718.6080000000002"/>
    <n v="9218.8559999999998"/>
    <n v="8146.8960000000006"/>
    <n v="5860.0479999999998"/>
    <n v="3430.2719999999999"/>
    <n v="1143.424"/>
    <x v="138"/>
    <s v="Tennessee, 2011"/>
  </r>
  <r>
    <s v="Rhea County"/>
    <s v="Tennessee"/>
    <n v="2011"/>
    <n v="31544"/>
    <n v="15486"/>
    <n v="16058"/>
    <n v="1924.184"/>
    <n v="4258.4400000000005"/>
    <n v="4226.8959999999997"/>
    <n v="3596.0160000000001"/>
    <n v="4069.1760000000004"/>
    <n v="4416.16"/>
    <n v="4163.808"/>
    <n v="2933.5920000000001"/>
    <n v="1482.568"/>
    <n v="441.61599999999999"/>
    <x v="138"/>
    <s v="Tennessee, 2011"/>
  </r>
  <r>
    <s v="Roane County"/>
    <s v="Tennessee"/>
    <n v="2011"/>
    <n v="54162"/>
    <n v="26699"/>
    <n v="27463"/>
    <n v="2762.2620000000002"/>
    <n v="6499.4400000000005"/>
    <n v="5849.4960000000001"/>
    <n v="5362.0380000000005"/>
    <n v="6878.5740000000005"/>
    <n v="8503.4340000000011"/>
    <n v="8395.11"/>
    <n v="5578.6859999999997"/>
    <n v="3249.7200000000003"/>
    <n v="1083.24"/>
    <x v="138"/>
    <s v="Tennessee, 2011"/>
  </r>
  <r>
    <s v="Robertson County"/>
    <s v="Tennessee"/>
    <n v="2011"/>
    <n v="65462"/>
    <n v="32302"/>
    <n v="33160"/>
    <n v="4647.8019999999997"/>
    <n v="9491.99"/>
    <n v="7920.902"/>
    <n v="8313.6739999999991"/>
    <n v="9491.99"/>
    <n v="10212.072"/>
    <n v="7593.5920000000006"/>
    <n v="4582.34"/>
    <n v="2225.7080000000001"/>
    <n v="851.00599999999997"/>
    <x v="138"/>
    <s v="Tennessee, 2011"/>
  </r>
  <r>
    <s v="Rutherford County"/>
    <s v="Tennessee"/>
    <n v="2011"/>
    <n v="257657"/>
    <n v="127437"/>
    <n v="130220"/>
    <n v="19066.617999999999"/>
    <n v="37360.264999999999"/>
    <n v="42255.748"/>
    <n v="40967.463000000003"/>
    <n v="38906.206999999995"/>
    <n v="34268.381000000001"/>
    <n v="23446.786999999997"/>
    <n v="12625.192999999999"/>
    <n v="6183.768"/>
    <n v="2576.5700000000002"/>
    <x v="138"/>
    <s v="Tennessee, 2011"/>
  </r>
  <r>
    <s v="Scott County"/>
    <s v="Tennessee"/>
    <n v="2011"/>
    <n v="22195"/>
    <n v="10935"/>
    <n v="11260"/>
    <n v="1509.26"/>
    <n v="3107.3"/>
    <n v="2840.96"/>
    <n v="2840.96"/>
    <n v="2996.3249999999998"/>
    <n v="3151.69"/>
    <n v="2774.375"/>
    <n v="1753.405"/>
    <n v="887.80000000000007"/>
    <n v="332.92500000000001"/>
    <x v="138"/>
    <s v="Tennessee, 2011"/>
  </r>
  <r>
    <s v="Sequatchie County"/>
    <s v="Tennessee"/>
    <n v="2011"/>
    <n v="14033"/>
    <n v="6943"/>
    <n v="7090"/>
    <n v="926.178"/>
    <n v="1852.356"/>
    <n v="1655.894"/>
    <n v="1613.7950000000001"/>
    <n v="1880.422"/>
    <n v="2090.9170000000004"/>
    <n v="1866.3890000000001"/>
    <n v="1375.2339999999999"/>
    <n v="673.58400000000006"/>
    <n v="112.264"/>
    <x v="138"/>
    <s v="Tennessee, 2011"/>
  </r>
  <r>
    <s v="Sevier County"/>
    <s v="Tennessee"/>
    <n v="2011"/>
    <n v="88996"/>
    <n v="43831"/>
    <n v="45165"/>
    <n v="5250.7640000000001"/>
    <n v="10768.516"/>
    <n v="11124.5"/>
    <n v="9789.56"/>
    <n v="12548.436"/>
    <n v="13705.384"/>
    <n v="12103.456"/>
    <n v="8276.6280000000006"/>
    <n v="4093.8159999999998"/>
    <n v="1067.952"/>
    <x v="138"/>
    <s v="Tennessee, 2011"/>
  </r>
  <r>
    <s v="Shelby County"/>
    <s v="Tennessee"/>
    <n v="2011"/>
    <n v="925673"/>
    <n v="441744"/>
    <n v="483929"/>
    <n v="66648.456000000006"/>
    <n v="136073.93099999998"/>
    <n v="136999.60399999999"/>
    <n v="129594.22"/>
    <n v="126817.201"/>
    <n v="132371.239"/>
    <n v="101824.03"/>
    <n v="50912.014999999999"/>
    <n v="31472.881999999998"/>
    <n v="12033.749"/>
    <x v="138"/>
    <s v="Tennessee, 2011"/>
  </r>
  <r>
    <s v="Smith County"/>
    <s v="Tennessee"/>
    <n v="2011"/>
    <n v="19121"/>
    <n v="9347"/>
    <n v="9774"/>
    <n v="1166.3810000000001"/>
    <n v="2638.6980000000003"/>
    <n v="2313.6410000000001"/>
    <n v="2294.52"/>
    <n v="2638.6980000000003"/>
    <n v="3078.4809999999998"/>
    <n v="2390.125"/>
    <n v="1529.68"/>
    <n v="764.83999999999992"/>
    <n v="325.05700000000002"/>
    <x v="138"/>
    <s v="Tennessee, 2011"/>
  </r>
  <r>
    <s v="Stewart County"/>
    <s v="Tennessee"/>
    <n v="2011"/>
    <n v="13196"/>
    <n v="6649"/>
    <n v="6547"/>
    <n v="765.36800000000005"/>
    <n v="1755.068"/>
    <n v="1530.7359999999999"/>
    <n v="1293.2080000000001"/>
    <n v="1755.0680000000002"/>
    <n v="2058.576"/>
    <n v="1860.636"/>
    <n v="1266.816"/>
    <n v="607.01600000000008"/>
    <n v="290.31200000000001"/>
    <x v="138"/>
    <s v="Tennessee, 2011"/>
  </r>
  <r>
    <s v="Sullivan County"/>
    <s v="Tennessee"/>
    <n v="2011"/>
    <n v="156466"/>
    <n v="75364"/>
    <n v="81102"/>
    <n v="8136.232"/>
    <n v="18462.987999999998"/>
    <n v="17680.657999999999"/>
    <n v="16585.396000000001"/>
    <n v="21279.376"/>
    <n v="23626.366000000002"/>
    <n v="21905.239999999998"/>
    <n v="15803.066000000001"/>
    <n v="9387.9599999999991"/>
    <n v="3442.252"/>
    <x v="138"/>
    <s v="Tennessee, 2011"/>
  </r>
  <r>
    <s v="Sumner County"/>
    <s v="Tennessee"/>
    <n v="2011"/>
    <n v="158554"/>
    <n v="77231"/>
    <n v="81323"/>
    <n v="10306.01"/>
    <n v="22673.222000000002"/>
    <n v="19343.588"/>
    <n v="19185.034"/>
    <n v="23624.546000000002"/>
    <n v="24258.761999999999"/>
    <n v="19343.588"/>
    <n v="11732.995999999999"/>
    <n v="5866.4979999999996"/>
    <n v="2219.7559999999999"/>
    <x v="138"/>
    <s v="Tennessee, 2011"/>
  </r>
  <r>
    <s v="Tipton County"/>
    <s v="Tennessee"/>
    <n v="2011"/>
    <n v="60462"/>
    <n v="29575"/>
    <n v="30887"/>
    <n v="3990.4920000000002"/>
    <n v="9250.6859999999997"/>
    <n v="8525.1419999999998"/>
    <n v="7134.5159999999996"/>
    <n v="8948.3760000000002"/>
    <n v="9250.6859999999997"/>
    <n v="6832.2060000000001"/>
    <n v="4050.9539999999997"/>
    <n v="1934.7840000000001"/>
    <n v="604.62"/>
    <x v="138"/>
    <s v="Tennessee, 2011"/>
  </r>
  <r>
    <s v="Trousdale County"/>
    <s v="Tennessee"/>
    <n v="2011"/>
    <n v="7808"/>
    <n v="3931"/>
    <n v="3877"/>
    <n v="429.44"/>
    <n v="1069.6959999999999"/>
    <n v="1022.848"/>
    <n v="968.19200000000001"/>
    <n v="1007.232"/>
    <n v="1233.664"/>
    <n v="1015.04"/>
    <n v="655.87200000000007"/>
    <n v="343.55200000000002"/>
    <n v="54.655999999999999"/>
    <x v="138"/>
    <s v="Tennessee, 2011"/>
  </r>
  <r>
    <s v="Unicoi County"/>
    <s v="Tennessee"/>
    <n v="2011"/>
    <n v="18283"/>
    <n v="8977"/>
    <n v="9306"/>
    <n v="895.86699999999996"/>
    <n v="2212.2429999999999"/>
    <n v="1883.1489999999999"/>
    <n v="1937.998"/>
    <n v="2413.3559999999998"/>
    <n v="2742.45"/>
    <n v="2705.884"/>
    <n v="1937.998"/>
    <n v="1151.829"/>
    <n v="402.226"/>
    <x v="138"/>
    <s v="Tennessee, 2011"/>
  </r>
  <r>
    <s v="Union County"/>
    <s v="Tennessee"/>
    <n v="2011"/>
    <n v="19152"/>
    <n v="9487"/>
    <n v="9665"/>
    <n v="1225.7280000000001"/>
    <n v="2489.7600000000002"/>
    <n v="2413.152"/>
    <n v="2221.6320000000001"/>
    <n v="2604.672"/>
    <n v="3006.8639999999996"/>
    <n v="2585.52"/>
    <n v="1704.528"/>
    <n v="670.31999999999994"/>
    <n v="248.976"/>
    <x v="138"/>
    <s v="Tennessee, 2011"/>
  </r>
  <r>
    <s v="Van Buren County"/>
    <s v="Tennessee"/>
    <n v="2011"/>
    <n v="5518"/>
    <n v="2756"/>
    <n v="2762"/>
    <n v="281.41800000000001"/>
    <n v="656.64200000000005"/>
    <n v="689.75"/>
    <n v="529.72800000000007"/>
    <n v="684.23199999999997"/>
    <n v="855.29"/>
    <n v="910.47"/>
    <n v="584.90800000000002"/>
    <n v="270.38200000000001"/>
    <n v="55.18"/>
    <x v="138"/>
    <s v="Tennessee, 2011"/>
  </r>
  <r>
    <s v="Warren County"/>
    <s v="Tennessee"/>
    <n v="2011"/>
    <n v="39678"/>
    <n v="19627"/>
    <n v="20051"/>
    <n v="2618.748"/>
    <n v="5435.8860000000004"/>
    <n v="4721.6819999999998"/>
    <n v="4999.4279999999999"/>
    <n v="5634.2759999999998"/>
    <n v="5594.598"/>
    <n v="4840.7160000000003"/>
    <n v="3293.2739999999999"/>
    <n v="1904.5439999999999"/>
    <n v="674.52599999999995"/>
    <x v="138"/>
    <s v="Tennessee, 2011"/>
  </r>
  <r>
    <s v="Washington County"/>
    <s v="Tennessee"/>
    <n v="2011"/>
    <n v="121458"/>
    <n v="59330"/>
    <n v="62128"/>
    <n v="6680.19"/>
    <n v="13846.212"/>
    <n v="17975.784"/>
    <n v="15182.25"/>
    <n v="16518.288"/>
    <n v="17368.493999999999"/>
    <n v="15546.624"/>
    <n v="10081.013999999999"/>
    <n v="5465.6100000000006"/>
    <n v="2550.6179999999999"/>
    <x v="138"/>
    <s v="Tennessee, 2011"/>
  </r>
  <r>
    <s v="Wayne County"/>
    <s v="Tennessee"/>
    <n v="2011"/>
    <n v="16999"/>
    <n v="9326"/>
    <n v="7673"/>
    <n v="866.94899999999996"/>
    <n v="1784.895"/>
    <n v="2243.8679999999999"/>
    <n v="2294.8649999999998"/>
    <n v="2481.8540000000003"/>
    <n v="2515.8519999999999"/>
    <n v="2192.8710000000001"/>
    <n v="1512.9110000000001"/>
    <n v="832.95100000000002"/>
    <n v="288.983"/>
    <x v="138"/>
    <s v="Tennessee, 2011"/>
  </r>
  <r>
    <s v="Weakley County"/>
    <s v="Tennessee"/>
    <n v="2011"/>
    <n v="34692"/>
    <n v="17039"/>
    <n v="17653"/>
    <n v="1908.06"/>
    <n v="3816.12"/>
    <n v="7146.5519999999997"/>
    <n v="3607.9679999999998"/>
    <n v="4163.04"/>
    <n v="4509.96"/>
    <n v="4405.884"/>
    <n v="2810.0520000000001"/>
    <n v="1561.1399999999999"/>
    <n v="797.91600000000005"/>
    <x v="138"/>
    <s v="Tennessee, 2011"/>
  </r>
  <r>
    <s v="White County"/>
    <s v="Tennessee"/>
    <n v="2011"/>
    <n v="25720"/>
    <n v="12606"/>
    <n v="13114"/>
    <n v="1491.76"/>
    <n v="3266.44"/>
    <n v="3137.84"/>
    <n v="2777.76"/>
    <n v="3395.04"/>
    <n v="3703.68"/>
    <n v="3523.64"/>
    <n v="2494.84"/>
    <n v="1466.04"/>
    <n v="462.96"/>
    <x v="138"/>
    <s v="Tennessee, 2011"/>
  </r>
  <r>
    <s v="Williamson County"/>
    <s v="Tennessee"/>
    <n v="2011"/>
    <n v="179601"/>
    <n v="87457"/>
    <n v="92144"/>
    <n v="12392.468999999999"/>
    <n v="30891.371999999999"/>
    <n v="19756.11"/>
    <n v="18139.701000000001"/>
    <n v="29454.563999999998"/>
    <n v="30532.17"/>
    <n v="21013.316999999999"/>
    <n v="10057.656000000001"/>
    <n v="5208.4290000000001"/>
    <n v="1975.6110000000001"/>
    <x v="138"/>
    <s v="Tennessee, 2011"/>
  </r>
  <r>
    <s v="Wilson County"/>
    <s v="Tennessee"/>
    <n v="2011"/>
    <n v="112151"/>
    <n v="55109"/>
    <n v="57042"/>
    <n v="7177.6639999999998"/>
    <n v="16261.895"/>
    <n v="13009.516"/>
    <n v="12897.365"/>
    <n v="17271.254000000001"/>
    <n v="18280.612999999998"/>
    <n v="14018.875"/>
    <n v="8299.1739999999991"/>
    <n v="3925.2849999999999"/>
    <n v="1233.6610000000001"/>
    <x v="138"/>
    <s v="Tennessee, 2011"/>
  </r>
  <r>
    <s v="Anderson County"/>
    <s v="Texas"/>
    <n v="2011"/>
    <n v="58192"/>
    <n v="34070"/>
    <n v="24122"/>
    <n v="3258.752"/>
    <n v="6401.12"/>
    <n v="7739.5360000000001"/>
    <n v="8554.2239999999983"/>
    <n v="8845.1839999999993"/>
    <n v="9659.8719999999994"/>
    <n v="6226.5439999999999"/>
    <n v="4422.5919999999996"/>
    <n v="2153.1039999999998"/>
    <n v="931.072"/>
    <x v="106"/>
    <s v="Texas, 2011"/>
  </r>
  <r>
    <s v="Andrews County"/>
    <s v="Texas"/>
    <n v="2011"/>
    <n v="14500"/>
    <n v="7245"/>
    <n v="7255"/>
    <n v="1218"/>
    <n v="2363.5"/>
    <n v="2146"/>
    <n v="1624"/>
    <n v="1986.5"/>
    <n v="2073.5"/>
    <n v="1421"/>
    <n v="826.5"/>
    <n v="681.5"/>
    <n v="174"/>
    <x v="106"/>
    <s v="Texas, 2011"/>
  </r>
  <r>
    <s v="Angelina County"/>
    <s v="Texas"/>
    <n v="2011"/>
    <n v="86033"/>
    <n v="42072"/>
    <n v="43961"/>
    <n v="6452.4750000000004"/>
    <n v="12732.884"/>
    <n v="11872.554"/>
    <n v="10840.157999999999"/>
    <n v="11098.257000000001"/>
    <n v="11614.455"/>
    <n v="9807.7619999999988"/>
    <n v="6280.4089999999997"/>
    <n v="3699.4189999999999"/>
    <n v="1548.5940000000001"/>
    <x v="106"/>
    <s v="Texas, 2011"/>
  </r>
  <r>
    <s v="Aransas County"/>
    <s v="Texas"/>
    <n v="2011"/>
    <n v="23243"/>
    <n v="11268"/>
    <n v="11975"/>
    <n v="1278.365"/>
    <n v="2510.2439999999997"/>
    <n v="2533.4870000000001"/>
    <n v="1766.4679999999998"/>
    <n v="2579.973"/>
    <n v="3463.2070000000003"/>
    <n v="3672.3940000000002"/>
    <n v="3300.5060000000003"/>
    <n v="1859.44"/>
    <n v="255.673"/>
    <x v="106"/>
    <s v="Texas, 2011"/>
  </r>
  <r>
    <s v="Morgan County"/>
    <s v="Utah"/>
    <n v="2011"/>
    <n v="9013"/>
    <n v="4506"/>
    <n v="4507"/>
    <n v="450.65"/>
    <n v="1288.8589999999999"/>
    <n v="1180.703"/>
    <n v="847.22199999999998"/>
    <n v="1081.56"/>
    <n v="1613.327"/>
    <n v="1126.625"/>
    <n v="838.20900000000006"/>
    <n v="459.66300000000001"/>
    <n v="135.19499999999999"/>
    <x v="134"/>
    <s v="Utah, 2011"/>
  </r>
  <r>
    <s v="Atascosa County"/>
    <s v="Texas"/>
    <n v="2011"/>
    <n v="44553"/>
    <n v="21957"/>
    <n v="22596"/>
    <n v="3430.5810000000001"/>
    <n v="7262.1390000000001"/>
    <n v="6059.2080000000005"/>
    <n v="5079.0420000000004"/>
    <n v="5613.6779999999999"/>
    <n v="6237.42"/>
    <n v="5346.36"/>
    <n v="3207.8159999999998"/>
    <n v="1826.673"/>
    <n v="579.18899999999996"/>
    <x v="106"/>
    <s v="Texas, 2011"/>
  </r>
  <r>
    <s v="Austin County"/>
    <s v="Texas"/>
    <n v="2011"/>
    <n v="28150"/>
    <n v="13955"/>
    <n v="14195"/>
    <n v="1829.75"/>
    <n v="3941"/>
    <n v="3743.9500000000003"/>
    <n v="2758.7"/>
    <n v="3490.6"/>
    <n v="4335.1000000000004"/>
    <n v="3631.3500000000004"/>
    <n v="2449.0500000000002"/>
    <n v="1407.5"/>
    <n v="563"/>
    <x v="106"/>
    <s v="Texas, 2011"/>
  </r>
  <r>
    <s v="Bailey County"/>
    <s v="Texas"/>
    <n v="2011"/>
    <n v="7079"/>
    <n v="3522"/>
    <n v="3557"/>
    <n v="622.952"/>
    <n v="1245.904"/>
    <n v="1252.9830000000002"/>
    <n v="601.71500000000003"/>
    <n v="679.58399999999995"/>
    <n v="948.58600000000001"/>
    <n v="899.03300000000013"/>
    <n v="488.45100000000002"/>
    <n v="212.37"/>
    <n v="120.343"/>
    <x v="106"/>
    <s v="Texas, 2011"/>
  </r>
  <r>
    <s v="Bandera County"/>
    <s v="Texas"/>
    <n v="2011"/>
    <n v="20424"/>
    <n v="10047"/>
    <n v="10377"/>
    <n v="1000.776"/>
    <n v="2369.1840000000002"/>
    <n v="1879.0079999999998"/>
    <n v="1531.8"/>
    <n v="2287.4879999999998"/>
    <n v="3778.44"/>
    <n v="3553.7759999999998"/>
    <n v="2450.88"/>
    <n v="1307.136"/>
    <n v="285.93599999999998"/>
    <x v="106"/>
    <s v="Texas, 2011"/>
  </r>
  <r>
    <s v="Bastrop County"/>
    <s v="Texas"/>
    <n v="2011"/>
    <n v="73368"/>
    <n v="37430"/>
    <n v="35938"/>
    <n v="4989.0240000000003"/>
    <n v="10931.831999999999"/>
    <n v="8804.16"/>
    <n v="8804.16"/>
    <n v="10418.255999999999"/>
    <n v="11665.511999999999"/>
    <n v="9391.1039999999994"/>
    <n v="4695.5519999999997"/>
    <n v="2494.5119999999997"/>
    <n v="1100.52"/>
    <x v="106"/>
    <s v="Texas, 2011"/>
  </r>
  <r>
    <s v="Baylor County"/>
    <s v="Texas"/>
    <n v="2011"/>
    <n v="3770"/>
    <n v="1736"/>
    <n v="2034"/>
    <n v="207.35"/>
    <n v="294.06"/>
    <n v="444.86"/>
    <n v="263.89999999999998"/>
    <n v="377"/>
    <n v="471.25"/>
    <n v="720.06999999999994"/>
    <n v="444.86"/>
    <n v="395.85"/>
    <n v="150.80000000000001"/>
    <x v="106"/>
    <s v="Texas, 2011"/>
  </r>
  <r>
    <s v="Bee County"/>
    <s v="Texas"/>
    <n v="2011"/>
    <n v="31916"/>
    <n v="19153"/>
    <n v="12763"/>
    <n v="1946.876"/>
    <n v="3798.0039999999999"/>
    <n v="4915.0640000000003"/>
    <n v="5361.8879999999999"/>
    <n v="4691.652"/>
    <n v="4627.82"/>
    <n v="3127.768"/>
    <n v="1851.1280000000002"/>
    <n v="1180.8920000000001"/>
    <n v="382.99200000000002"/>
    <x v="106"/>
    <s v="Texas, 2011"/>
  </r>
  <r>
    <s v="Bell County"/>
    <s v="Texas"/>
    <n v="2011"/>
    <n v="302946"/>
    <n v="150103"/>
    <n v="152843"/>
    <n v="27568.085999999999"/>
    <n v="45744.846000000005"/>
    <n v="51803.766000000003"/>
    <n v="50894.928"/>
    <n v="39080.034"/>
    <n v="35444.682000000001"/>
    <n v="25750.41"/>
    <n v="14844.353999999999"/>
    <n v="9088.380000000001"/>
    <n v="2726.5140000000001"/>
    <x v="106"/>
    <s v="Texas, 2011"/>
  </r>
  <r>
    <s v="Bexar County"/>
    <s v="Texas"/>
    <n v="2011"/>
    <n v="1686452"/>
    <n v="826148"/>
    <n v="860304"/>
    <n v="129856.804"/>
    <n v="252967.8"/>
    <n v="263086.51199999999"/>
    <n v="249594.89600000001"/>
    <n v="229357.47200000001"/>
    <n v="222611.66399999999"/>
    <n v="166958.74799999999"/>
    <n v="94441.312000000005"/>
    <n v="55652.915999999997"/>
    <n v="23610.328000000001"/>
    <x v="106"/>
    <s v="Texas, 2011"/>
  </r>
  <r>
    <s v="Blanco County"/>
    <s v="Texas"/>
    <n v="2011"/>
    <n v="10267"/>
    <n v="5206"/>
    <n v="5061"/>
    <n v="523.61699999999996"/>
    <n v="1293.6419999999998"/>
    <n v="1078.0349999999999"/>
    <n v="882.96199999999999"/>
    <n v="1232.04"/>
    <n v="1632.453"/>
    <n v="1745.3899999999999"/>
    <n v="1098.569"/>
    <n v="503.08299999999997"/>
    <n v="266.94200000000001"/>
    <x v="106"/>
    <s v="Texas, 2011"/>
  </r>
  <r>
    <s v="Bosque County"/>
    <s v="Texas"/>
    <n v="2011"/>
    <n v="18118"/>
    <n v="8914"/>
    <n v="9204"/>
    <n v="1014.6079999999999"/>
    <n v="2300.9859999999999"/>
    <n v="1938.6260000000002"/>
    <n v="1684.9739999999999"/>
    <n v="2119.806"/>
    <n v="2608.9920000000002"/>
    <n v="2663.346"/>
    <n v="2083.5699999999997"/>
    <n v="1141.434"/>
    <n v="561.65800000000002"/>
    <x v="106"/>
    <s v="Texas, 2011"/>
  </r>
  <r>
    <s v="Bowie County"/>
    <s v="Texas"/>
    <n v="2011"/>
    <n v="91903"/>
    <n v="46462"/>
    <n v="45441"/>
    <n v="5973.6949999999997"/>
    <n v="12406.905000000001"/>
    <n v="12039.293"/>
    <n v="12131.196"/>
    <n v="12315.002"/>
    <n v="13142.129000000001"/>
    <n v="10844.554"/>
    <n v="6892.7250000000004"/>
    <n v="4595.1499999999996"/>
    <n v="1562.3510000000001"/>
    <x v="106"/>
    <s v="Texas, 2011"/>
  </r>
  <r>
    <s v="Brazoria County"/>
    <s v="Texas"/>
    <n v="2011"/>
    <n v="307695"/>
    <n v="156461"/>
    <n v="151234"/>
    <n v="24307.904999999999"/>
    <n v="47077.334999999999"/>
    <n v="39384.960000000006"/>
    <n v="42769.604999999996"/>
    <n v="47077.334999999999"/>
    <n v="46154.25"/>
    <n v="31692.584999999999"/>
    <n v="17230.919999999998"/>
    <n v="8615.4599999999991"/>
    <n v="3384.645"/>
    <x v="106"/>
    <s v="Texas, 2011"/>
  </r>
  <r>
    <s v="Brazos County"/>
    <s v="Texas"/>
    <n v="2011"/>
    <n v="189858"/>
    <n v="96087"/>
    <n v="93771"/>
    <n v="12340.77"/>
    <n v="20124.948"/>
    <n v="66450.299999999988"/>
    <n v="27529.41"/>
    <n v="18606.083999999999"/>
    <n v="17656.794000000002"/>
    <n v="13100.202000000001"/>
    <n v="7404.4619999999995"/>
    <n v="4556.5920000000006"/>
    <n v="1708.722"/>
    <x v="106"/>
    <s v="Texas, 2011"/>
  </r>
  <r>
    <s v="Briscoe County"/>
    <s v="Texas"/>
    <n v="2011"/>
    <n v="1718"/>
    <n v="864"/>
    <n v="854"/>
    <n v="128.85"/>
    <n v="192.416"/>
    <n v="209.596"/>
    <n v="171.8"/>
    <n v="214.75"/>
    <n v="237.084"/>
    <n v="233.648"/>
    <n v="161.49199999999999"/>
    <n v="137.44"/>
    <n v="27.488"/>
    <x v="106"/>
    <s v="Texas, 2011"/>
  </r>
  <r>
    <s v="Brooks County"/>
    <s v="Texas"/>
    <n v="2011"/>
    <n v="7297"/>
    <n v="3471"/>
    <n v="3826"/>
    <n v="547.27499999999998"/>
    <n v="1174.817"/>
    <n v="1036.174"/>
    <n v="897.53099999999995"/>
    <n v="591.05700000000002"/>
    <n v="992.39200000000005"/>
    <n v="751.59100000000001"/>
    <n v="744.29399999999998"/>
    <n v="394.03800000000001"/>
    <n v="167.83099999999999"/>
    <x v="106"/>
    <s v="Texas, 2011"/>
  </r>
  <r>
    <s v="Brown County"/>
    <s v="Texas"/>
    <n v="2011"/>
    <n v="38136"/>
    <n v="18892"/>
    <n v="19244"/>
    <n v="2402.5680000000002"/>
    <n v="4995.8159999999998"/>
    <n v="5567.8559999999998"/>
    <n v="4233.0959999999995"/>
    <n v="4385.6400000000003"/>
    <n v="5224.6319999999996"/>
    <n v="4919.5439999999999"/>
    <n v="3394.1040000000003"/>
    <n v="1944.9359999999999"/>
    <n v="1067.808"/>
    <x v="106"/>
    <s v="Texas, 2011"/>
  </r>
  <r>
    <s v="Burleson County"/>
    <s v="Texas"/>
    <n v="2011"/>
    <n v="17109"/>
    <n v="8514"/>
    <n v="8595"/>
    <n v="1077.867"/>
    <n v="2224.17"/>
    <n v="2035.971"/>
    <n v="1830.663"/>
    <n v="2207.0610000000001"/>
    <n v="2395.2600000000002"/>
    <n v="2343.933"/>
    <n v="1574.028"/>
    <n v="1112.085"/>
    <n v="290.85300000000001"/>
    <x v="106"/>
    <s v="Texas, 2011"/>
  </r>
  <r>
    <s v="Burnet County"/>
    <s v="Texas"/>
    <n v="2011"/>
    <n v="42606"/>
    <n v="20871"/>
    <n v="21735"/>
    <n v="2471.1480000000001"/>
    <n v="5709.2039999999997"/>
    <n v="4771.8719999999994"/>
    <n v="4516.2359999999999"/>
    <n v="4942.2960000000003"/>
    <n v="6348.2939999999999"/>
    <n v="6050.0519999999997"/>
    <n v="4388.4179999999997"/>
    <n v="2513.7539999999999"/>
    <n v="894.726"/>
    <x v="106"/>
    <s v="Texas, 2011"/>
  </r>
  <r>
    <s v="Caldwell County"/>
    <s v="Texas"/>
    <n v="2011"/>
    <n v="37795"/>
    <n v="19043"/>
    <n v="18752"/>
    <n v="2645.65"/>
    <n v="5480.2749999999996"/>
    <n v="6349.5599999999995"/>
    <n v="4648.7849999999999"/>
    <n v="5026.7349999999997"/>
    <n v="5102.3249999999998"/>
    <n v="4119.6549999999997"/>
    <n v="2456.6750000000002"/>
    <n v="1474.0050000000001"/>
    <n v="529.13"/>
    <x v="106"/>
    <s v="Texas, 2011"/>
  </r>
  <r>
    <s v="Callahan County"/>
    <s v="Texas"/>
    <n v="2011"/>
    <n v="13497"/>
    <n v="6621"/>
    <n v="6876"/>
    <n v="809.82"/>
    <n v="1822.095"/>
    <n v="1565.652"/>
    <n v="1282.2149999999999"/>
    <n v="1714.1190000000001"/>
    <n v="2024.55"/>
    <n v="1862.586"/>
    <n v="1363.1970000000001"/>
    <n v="809.81999999999994"/>
    <n v="229.44900000000001"/>
    <x v="106"/>
    <s v="Texas, 2011"/>
  </r>
  <r>
    <s v="Cameron County"/>
    <s v="Texas"/>
    <n v="2011"/>
    <n v="400332"/>
    <n v="192783"/>
    <n v="207549"/>
    <n v="36830.544000000002"/>
    <n v="73661.087999999989"/>
    <n v="61651.127999999997"/>
    <n v="51642.828000000001"/>
    <n v="50842.163999999997"/>
    <n v="45237.516000000003"/>
    <n v="36430.212"/>
    <n v="24019.919999999998"/>
    <n v="15612.948"/>
    <n v="4403.652"/>
    <x v="106"/>
    <s v="Texas, 2011"/>
  </r>
  <r>
    <s v="Camp County"/>
    <s v="Texas"/>
    <n v="2011"/>
    <n v="12353"/>
    <n v="6181"/>
    <n v="6172"/>
    <n v="877.06299999999999"/>
    <n v="1852.9499999999998"/>
    <n v="1420.595"/>
    <n v="1618.2429999999999"/>
    <n v="1432.9479999999999"/>
    <n v="1581.184"/>
    <n v="1544.125"/>
    <n v="1136.4760000000001"/>
    <n v="679.41499999999996"/>
    <n v="234.70699999999999"/>
    <x v="106"/>
    <s v="Texas, 2011"/>
  </r>
  <r>
    <s v="Carson County"/>
    <s v="Texas"/>
    <n v="2011"/>
    <n v="6254"/>
    <n v="3097"/>
    <n v="3157"/>
    <n v="337.71600000000001"/>
    <n v="975.62400000000002"/>
    <n v="675.43200000000002"/>
    <n v="669.178"/>
    <n v="719.21"/>
    <n v="988.13199999999995"/>
    <n v="813.02"/>
    <n v="556.60599999999999"/>
    <n v="343.97"/>
    <n v="175.11199999999999"/>
    <x v="106"/>
    <s v="Texas, 2011"/>
  </r>
  <r>
    <s v="Cass County"/>
    <s v="Texas"/>
    <n v="2011"/>
    <n v="30284"/>
    <n v="14620"/>
    <n v="15664"/>
    <n v="1756.472"/>
    <n v="3936.92"/>
    <n v="3543.2280000000001"/>
    <n v="3058.6840000000002"/>
    <n v="3634.08"/>
    <n v="4421.4639999999999"/>
    <n v="4179.192"/>
    <n v="3179.82"/>
    <n v="1756.472"/>
    <n v="787.38400000000001"/>
    <x v="106"/>
    <s v="Texas, 2011"/>
  </r>
  <r>
    <s v="Castro County"/>
    <s v="Texas"/>
    <n v="2011"/>
    <n v="7919"/>
    <n v="4033"/>
    <n v="3886"/>
    <n v="704.79100000000005"/>
    <n v="1369.9870000000001"/>
    <n v="1140.336"/>
    <n v="855.25199999999995"/>
    <n v="886.928"/>
    <n v="1045.308"/>
    <n v="847.33299999999997"/>
    <n v="490.97800000000001"/>
    <n v="475.14"/>
    <n v="110.866"/>
    <x v="106"/>
    <s v="Texas, 2011"/>
  </r>
  <r>
    <s v="Chambers County"/>
    <s v="Texas"/>
    <n v="2011"/>
    <n v="33486"/>
    <n v="16887"/>
    <n v="16599"/>
    <n v="2310.5340000000001"/>
    <n v="5491.7039999999997"/>
    <n v="4386.6659999999993"/>
    <n v="4051.806"/>
    <n v="5089.8720000000003"/>
    <n v="5056.3860000000004"/>
    <n v="3750.4319999999998"/>
    <n v="2109.6179999999999"/>
    <n v="803.66399999999999"/>
    <n v="368.346"/>
    <x v="106"/>
    <s v="Texas, 2011"/>
  </r>
  <r>
    <s v="Cherokee County"/>
    <s v="Texas"/>
    <n v="2011"/>
    <n v="50427"/>
    <n v="25706"/>
    <n v="24721"/>
    <n v="3630.7440000000001"/>
    <n v="7261.4880000000003"/>
    <n v="6958.9259999999995"/>
    <n v="5849.5319999999992"/>
    <n v="6303.375"/>
    <n v="6757.2179999999998"/>
    <n v="6303.375"/>
    <n v="4084.587"/>
    <n v="2420.4960000000001"/>
    <n v="857.25900000000001"/>
    <x v="106"/>
    <s v="Texas, 2011"/>
  </r>
  <r>
    <s v="Cochran County"/>
    <s v="Texas"/>
    <n v="2011"/>
    <n v="3127"/>
    <n v="1566"/>
    <n v="1561"/>
    <n v="243.90600000000001"/>
    <n v="472.17700000000002"/>
    <n v="484.68500000000006"/>
    <n v="368.98599999999999"/>
    <n v="368.98599999999999"/>
    <n v="403.38299999999998"/>
    <n v="347.09699999999998"/>
    <n v="259.541"/>
    <n v="90.682999999999993"/>
    <n v="84.429000000000002"/>
    <x v="106"/>
    <s v="Texas, 2011"/>
  </r>
  <r>
    <s v="Coke County"/>
    <s v="Texas"/>
    <n v="2011"/>
    <n v="3406"/>
    <n v="1690"/>
    <n v="1716"/>
    <n v="139.64599999999999"/>
    <n v="422.34399999999999"/>
    <n v="446.18599999999998"/>
    <n v="238.42"/>
    <n v="388.28399999999999"/>
    <n v="439.37400000000002"/>
    <n v="473.43399999999997"/>
    <n v="493.87"/>
    <n v="272.48"/>
    <n v="95.367999999999995"/>
    <x v="106"/>
    <s v="Texas, 2011"/>
  </r>
  <r>
    <s v="Coleman County"/>
    <s v="Texas"/>
    <n v="2011"/>
    <n v="8840"/>
    <n v="4483"/>
    <n v="4357"/>
    <n v="548.08000000000004"/>
    <n v="998.92000000000007"/>
    <n v="1158.04"/>
    <n v="751.40000000000009"/>
    <n v="919.3599999999999"/>
    <n v="1184.56"/>
    <n v="1423.24"/>
    <n v="954.72"/>
    <n v="654.16000000000008"/>
    <n v="256.36"/>
    <x v="106"/>
    <s v="Texas, 2011"/>
  </r>
  <r>
    <s v="Collin County"/>
    <s v="Texas"/>
    <n v="2011"/>
    <n v="764424"/>
    <n v="376225"/>
    <n v="388199"/>
    <n v="58860.648000000001"/>
    <n v="126129.96"/>
    <n v="90202.032000000007"/>
    <n v="110077.056"/>
    <n v="134538.62400000001"/>
    <n v="114663.6"/>
    <n v="72620.28"/>
    <n v="36692.351999999999"/>
    <n v="16052.903999999999"/>
    <n v="5350.9679999999998"/>
    <x v="106"/>
    <s v="Texas, 2011"/>
  </r>
  <r>
    <s v="Collingsworth County"/>
    <s v="Texas"/>
    <n v="2011"/>
    <n v="3036"/>
    <n v="1461"/>
    <n v="1575"/>
    <n v="306.63600000000002"/>
    <n v="491.83199999999999"/>
    <n v="285.38400000000001"/>
    <n v="379.5"/>
    <n v="258.06"/>
    <n v="346.10400000000004"/>
    <n v="349.14"/>
    <n v="264.13200000000001"/>
    <n v="218.59199999999998"/>
    <n v="136.62"/>
    <x v="106"/>
    <s v="Texas, 2011"/>
  </r>
  <r>
    <s v="Colorado County"/>
    <s v="Texas"/>
    <n v="2011"/>
    <n v="20792"/>
    <n v="10321"/>
    <n v="10471"/>
    <n v="1268.3119999999999"/>
    <n v="2786.1279999999997"/>
    <n v="2661.3760000000002"/>
    <n v="1871.2799999999997"/>
    <n v="2328.7039999999997"/>
    <n v="3035.6319999999996"/>
    <n v="2827.7120000000004"/>
    <n v="2141.576"/>
    <n v="1205.9359999999999"/>
    <n v="686.13599999999997"/>
    <x v="106"/>
    <s v="Texas, 2011"/>
  </r>
  <r>
    <s v="Comal County"/>
    <s v="Texas"/>
    <n v="2011"/>
    <n v="106111"/>
    <n v="52242"/>
    <n v="53869"/>
    <n v="6154.4380000000001"/>
    <n v="14643.317999999999"/>
    <n v="12096.654"/>
    <n v="10823.322"/>
    <n v="13900.541000000001"/>
    <n v="17083.870999999999"/>
    <n v="15386.095000000001"/>
    <n v="9337.768"/>
    <n v="4881.1059999999998"/>
    <n v="1909.998"/>
    <x v="106"/>
    <s v="Texas, 2011"/>
  </r>
  <r>
    <s v="Comanche County"/>
    <s v="Texas"/>
    <n v="2011"/>
    <n v="13878"/>
    <n v="6768"/>
    <n v="7110"/>
    <n v="902.07"/>
    <n v="1790.2620000000002"/>
    <n v="1762.5060000000001"/>
    <n v="1193.508"/>
    <n v="1637.604"/>
    <n v="1845.7739999999999"/>
    <n v="1942.92"/>
    <n v="1526.58"/>
    <n v="999.21600000000001"/>
    <n v="263.68200000000002"/>
    <x v="106"/>
    <s v="Texas, 2011"/>
  </r>
  <r>
    <s v="Concho County"/>
    <s v="Texas"/>
    <n v="2011"/>
    <n v="4074"/>
    <n v="2650"/>
    <n v="1424"/>
    <n v="171.108"/>
    <n v="354.43799999999999"/>
    <n v="281.10599999999999"/>
    <n v="888.13200000000006"/>
    <n v="761.83799999999997"/>
    <n v="578.50800000000004"/>
    <n v="509.25"/>
    <n v="329.99400000000003"/>
    <n v="130.36799999999999"/>
    <n v="69.257999999999996"/>
    <x v="106"/>
    <s v="Texas, 2011"/>
  </r>
  <r>
    <s v="Cooke County"/>
    <s v="Texas"/>
    <n v="2011"/>
    <n v="38344"/>
    <n v="19060"/>
    <n v="19284"/>
    <n v="2722.424"/>
    <n v="5329.8159999999998"/>
    <n v="5368.16"/>
    <n v="4026.12"/>
    <n v="4601.2800000000007"/>
    <n v="5329.8159999999998"/>
    <n v="5023.0640000000003"/>
    <n v="3297.5839999999998"/>
    <n v="2108.92"/>
    <n v="575.16"/>
    <x v="106"/>
    <s v="Texas, 2011"/>
  </r>
  <r>
    <s v="Coryell County"/>
    <s v="Texas"/>
    <n v="2011"/>
    <n v="74948"/>
    <n v="36842"/>
    <n v="38106"/>
    <n v="6220.6840000000002"/>
    <n v="11317.148000000001"/>
    <n v="13115.9"/>
    <n v="12891.056"/>
    <n v="11616.939999999999"/>
    <n v="8544.0720000000001"/>
    <n v="5396.2559999999994"/>
    <n v="3522.556"/>
    <n v="1648.8559999999998"/>
    <n v="524.63599999999997"/>
    <x v="106"/>
    <s v="Texas, 2011"/>
  </r>
  <r>
    <s v="Cottle County"/>
    <s v="Texas"/>
    <n v="2011"/>
    <n v="1693"/>
    <n v="835"/>
    <n v="858"/>
    <n v="44.018000000000001"/>
    <n v="274.26599999999996"/>
    <n v="165.91399999999999"/>
    <n v="125.28200000000001"/>
    <n v="177.76499999999999"/>
    <n v="250.56400000000002"/>
    <n v="208.239"/>
    <n v="247.178"/>
    <n v="148.98400000000001"/>
    <n v="52.482999999999997"/>
    <x v="106"/>
    <s v="Texas, 2011"/>
  </r>
  <r>
    <s v="Crane County"/>
    <s v="Texas"/>
    <n v="2011"/>
    <n v="4246"/>
    <n v="2146"/>
    <n v="2100"/>
    <n v="331.18799999999999"/>
    <n v="658.13000000000011"/>
    <n v="632.654"/>
    <n v="428.846"/>
    <n v="585.94800000000009"/>
    <n v="679.36"/>
    <n v="411.86199999999997"/>
    <n v="280.23599999999999"/>
    <n v="165.59399999999999"/>
    <n v="67.936000000000007"/>
    <x v="106"/>
    <s v="Texas, 2011"/>
  </r>
  <r>
    <s v="Crockett County"/>
    <s v="Texas"/>
    <n v="2011"/>
    <n v="3744"/>
    <n v="2012"/>
    <n v="1732"/>
    <n v="479.23200000000003"/>
    <n v="449.28"/>
    <n v="381.88800000000003"/>
    <n v="632.73599999999999"/>
    <n v="557.85599999999999"/>
    <n v="351.93599999999998"/>
    <n v="408.096"/>
    <n v="254.59199999999998"/>
    <n v="142.27199999999999"/>
    <n v="86.111999999999995"/>
    <x v="106"/>
    <s v="Texas, 2011"/>
  </r>
  <r>
    <s v="Crosby County"/>
    <s v="Texas"/>
    <n v="2011"/>
    <n v="6133"/>
    <n v="2969"/>
    <n v="3164"/>
    <n v="533.57100000000003"/>
    <n v="938.34900000000005"/>
    <n v="760.49199999999996"/>
    <n v="680.76299999999992"/>
    <n v="643.96499999999992"/>
    <n v="809.55600000000004"/>
    <n v="748.226"/>
    <n v="545.83699999999999"/>
    <n v="318.916"/>
    <n v="159.458"/>
    <x v="106"/>
    <s v="Texas, 2011"/>
  </r>
  <r>
    <s v="Culberson County"/>
    <s v="Texas"/>
    <n v="2011"/>
    <n v="2438"/>
    <n v="1203"/>
    <n v="1235"/>
    <n v="153.59399999999999"/>
    <n v="246.238"/>
    <n v="343.75800000000004"/>
    <n v="282.80799999999999"/>
    <n v="343.75799999999998"/>
    <n v="402.27"/>
    <n v="309.62599999999998"/>
    <n v="177.97399999999999"/>
    <n v="163.346"/>
    <n v="17.065999999999999"/>
    <x v="106"/>
    <s v="Texas, 2011"/>
  </r>
  <r>
    <s v="Dallam County"/>
    <s v="Texas"/>
    <n v="2011"/>
    <n v="6605"/>
    <n v="3415"/>
    <n v="3190"/>
    <n v="614.26499999999999"/>
    <n v="1030.3799999999999"/>
    <n v="1076.615"/>
    <n v="772.78499999999997"/>
    <n v="766.18"/>
    <n v="1023.775"/>
    <n v="719.94500000000005"/>
    <n v="389.69499999999999"/>
    <n v="125.495"/>
    <n v="92.47"/>
    <x v="106"/>
    <s v="Texas, 2011"/>
  </r>
  <r>
    <s v="Dallas County"/>
    <s v="Texas"/>
    <n v="2011"/>
    <n v="2348702"/>
    <n v="1162869"/>
    <n v="1185833"/>
    <n v="194942.266"/>
    <n v="352305.30000000005"/>
    <n v="340561.79000000004"/>
    <n v="382838.42599999998"/>
    <n v="342910.49199999997"/>
    <n v="314726.06800000003"/>
    <n v="218429.28599999999"/>
    <n v="112737.696"/>
    <n v="63414.953999999998"/>
    <n v="25835.722000000002"/>
    <x v="106"/>
    <s v="Texas, 2011"/>
  </r>
  <r>
    <s v="Dawson County"/>
    <s v="Texas"/>
    <n v="2011"/>
    <n v="13805"/>
    <n v="8095"/>
    <n v="5710"/>
    <n v="980.15499999999997"/>
    <n v="1780.845"/>
    <n v="2043.14"/>
    <n v="2222.605"/>
    <n v="1822.26"/>
    <n v="1711.8200000000002"/>
    <n v="1311.4749999999999"/>
    <n v="911.13"/>
    <n v="759.27499999999998"/>
    <n v="262.29500000000002"/>
    <x v="106"/>
    <s v="Texas, 2011"/>
  </r>
  <r>
    <s v="Deaf Smith County"/>
    <s v="Texas"/>
    <n v="2011"/>
    <n v="19225"/>
    <n v="9409"/>
    <n v="9816"/>
    <n v="1826.375"/>
    <n v="3345.15"/>
    <n v="2922.2"/>
    <n v="2595.375"/>
    <n v="2210.875"/>
    <n v="2249.3249999999998"/>
    <n v="1864.825"/>
    <n v="1134.2750000000001"/>
    <n v="788.22499999999991"/>
    <n v="269.14999999999998"/>
    <x v="106"/>
    <s v="Texas, 2011"/>
  </r>
  <r>
    <s v="Delta County"/>
    <s v="Texas"/>
    <n v="2011"/>
    <n v="5220"/>
    <n v="2546"/>
    <n v="2674"/>
    <n v="328.86"/>
    <n v="709.92000000000007"/>
    <n v="699.48"/>
    <n v="422.82"/>
    <n v="595.08000000000004"/>
    <n v="741.24"/>
    <n v="730.8"/>
    <n v="563.76"/>
    <n v="302.76"/>
    <n v="125.28"/>
    <x v="106"/>
    <s v="Texas, 2011"/>
  </r>
  <r>
    <s v="Denton County"/>
    <s v="Texas"/>
    <n v="2011"/>
    <n v="648470"/>
    <n v="319114"/>
    <n v="329356"/>
    <n v="49932.19"/>
    <n v="101161.32"/>
    <n v="95973.56"/>
    <n v="99215.91"/>
    <n v="107646.01999999999"/>
    <n v="92731.21"/>
    <n v="58362.3"/>
    <n v="27235.739999999998"/>
    <n v="12320.93"/>
    <n v="3890.82"/>
    <x v="106"/>
    <s v="Texas, 2011"/>
  </r>
  <r>
    <s v="DeWitt County"/>
    <s v="Texas"/>
    <n v="2011"/>
    <n v="20052"/>
    <n v="10473"/>
    <n v="9579"/>
    <n v="1183.068"/>
    <n v="2486.4480000000003"/>
    <n v="2265.8760000000002"/>
    <n v="2205.7200000000003"/>
    <n v="2526.5519999999997"/>
    <n v="3108.06"/>
    <n v="2586.7079999999996"/>
    <n v="1764.576"/>
    <n v="1363.5360000000001"/>
    <n v="581.50800000000004"/>
    <x v="106"/>
    <s v="Texas, 2011"/>
  </r>
  <r>
    <s v="Dickens County"/>
    <s v="Texas"/>
    <n v="2011"/>
    <n v="2427"/>
    <n v="1317"/>
    <n v="1110"/>
    <n v="155.328"/>
    <n v="247.55400000000003"/>
    <n v="281.53199999999998"/>
    <n v="303.375"/>
    <n v="281.53199999999998"/>
    <n v="368.904"/>
    <n v="320.36400000000003"/>
    <n v="288.81299999999999"/>
    <n v="104.361"/>
    <n v="75.236999999999995"/>
    <x v="106"/>
    <s v="Texas, 2011"/>
  </r>
  <r>
    <s v="Dimmit County"/>
    <s v="Texas"/>
    <n v="2011"/>
    <n v="9937"/>
    <n v="4714"/>
    <n v="5223"/>
    <n v="834.70799999999997"/>
    <n v="1579.9829999999999"/>
    <n v="1530.298"/>
    <n v="944.01499999999987"/>
    <n v="1152.692"/>
    <n v="1301.7469999999998"/>
    <n v="1242.125"/>
    <n v="695.59"/>
    <n v="387.54300000000001"/>
    <n v="248.42500000000001"/>
    <x v="106"/>
    <s v="Texas, 2011"/>
  </r>
  <r>
    <s v="Donley County"/>
    <s v="Texas"/>
    <n v="2011"/>
    <n v="3624"/>
    <n v="1788"/>
    <n v="1836"/>
    <n v="166.70400000000001"/>
    <n v="445.75200000000001"/>
    <n v="597.96"/>
    <n v="318.91200000000003"/>
    <n v="355.15200000000004"/>
    <n v="492.86400000000003"/>
    <n v="460.24799999999999"/>
    <n v="424.00799999999998"/>
    <n v="282.67200000000003"/>
    <n v="83.352000000000004"/>
    <x v="106"/>
    <s v="Texas, 2011"/>
  </r>
  <r>
    <s v="Duval County"/>
    <s v="Texas"/>
    <n v="2011"/>
    <n v="11873"/>
    <n v="6039"/>
    <n v="5834"/>
    <n v="842.98299999999995"/>
    <n v="1685.9659999999999"/>
    <n v="1780.95"/>
    <n v="1389.1410000000001"/>
    <n v="1389.1410000000001"/>
    <n v="1543.49"/>
    <n v="1329.7760000000001"/>
    <n v="1068.57"/>
    <n v="653.01499999999999"/>
    <n v="201.84100000000001"/>
    <x v="106"/>
    <s v="Texas, 2011"/>
  </r>
  <r>
    <s v="Eastland County"/>
    <s v="Texas"/>
    <n v="2011"/>
    <n v="18577"/>
    <n v="9063"/>
    <n v="9514"/>
    <n v="1077.4659999999999"/>
    <n v="2340.7020000000002"/>
    <n v="2693.665"/>
    <n v="1857.6999999999998"/>
    <n v="2024.893"/>
    <n v="2433.587"/>
    <n v="2452.1639999999998"/>
    <n v="1950.585"/>
    <n v="1263.2360000000001"/>
    <n v="445.84800000000001"/>
    <x v="106"/>
    <s v="Texas, 2011"/>
  </r>
  <r>
    <s v="Ector County"/>
    <s v="Texas"/>
    <n v="2011"/>
    <n v="135545"/>
    <n v="66893"/>
    <n v="68652"/>
    <n v="12063.504999999999"/>
    <n v="21145.02"/>
    <n v="21687.200000000001"/>
    <n v="19247.39"/>
    <n v="16265.399999999998"/>
    <n v="18027.485000000001"/>
    <n v="13147.865"/>
    <n v="7726.0649999999996"/>
    <n v="4472.9849999999997"/>
    <n v="1626.54"/>
    <x v="106"/>
    <s v="Texas, 2011"/>
  </r>
  <r>
    <s v="Ellis County"/>
    <s v="Texas"/>
    <n v="2011"/>
    <n v="146997"/>
    <n v="72561"/>
    <n v="74436"/>
    <n v="10877.778"/>
    <n v="24107.508000000002"/>
    <n v="21020.571"/>
    <n v="17933.633999999998"/>
    <n v="21020.571000000004"/>
    <n v="21608.559000000001"/>
    <n v="16022.672999999999"/>
    <n v="8672.8230000000003"/>
    <n v="4703.9040000000005"/>
    <n v="1322.973"/>
    <x v="106"/>
    <s v="Texas, 2011"/>
  </r>
  <r>
    <s v="El Paso County"/>
    <s v="Texas"/>
    <n v="2011"/>
    <n v="787410"/>
    <n v="381340"/>
    <n v="406070"/>
    <n v="65355.03"/>
    <n v="131497.47"/>
    <n v="129135.23999999999"/>
    <n v="105512.94"/>
    <n v="103938.12"/>
    <n v="100001.07"/>
    <n v="71654.31"/>
    <n v="44094.96"/>
    <n v="27559.35"/>
    <n v="9448.92"/>
    <x v="106"/>
    <s v="Texas, 2011"/>
  </r>
  <r>
    <s v="Erath County"/>
    <s v="Texas"/>
    <n v="2011"/>
    <n v="37525"/>
    <n v="18314"/>
    <n v="19211"/>
    <n v="2401.6"/>
    <n v="4390.4249999999993"/>
    <n v="9006"/>
    <n v="4465.4750000000004"/>
    <n v="4052.7"/>
    <n v="4578.0499999999993"/>
    <n v="3940.125"/>
    <n v="2439.125"/>
    <n v="1651.1"/>
    <n v="600.4"/>
    <x v="106"/>
    <s v="Texas, 2011"/>
  </r>
  <r>
    <s v="Falls County"/>
    <s v="Texas"/>
    <n v="2011"/>
    <n v="17799"/>
    <n v="8480"/>
    <n v="9319"/>
    <n v="943.34699999999998"/>
    <n v="2296.0709999999999"/>
    <n v="2652.0510000000004"/>
    <n v="2100.2820000000002"/>
    <n v="2331.6689999999999"/>
    <n v="2545.2569999999996"/>
    <n v="2153.6790000000001"/>
    <n v="1406.1210000000001"/>
    <n v="943.34699999999998"/>
    <n v="462.774"/>
    <x v="106"/>
    <s v="Texas, 2011"/>
  </r>
  <r>
    <s v="Fannin County"/>
    <s v="Texas"/>
    <n v="2011"/>
    <n v="33853"/>
    <n v="17937"/>
    <n v="15916"/>
    <n v="1997.327"/>
    <n v="4163.9189999999999"/>
    <n v="4299.3310000000001"/>
    <n v="4096.2129999999997"/>
    <n v="4400.8899999999994"/>
    <n v="5010.2439999999997"/>
    <n v="4197.7719999999999"/>
    <n v="3148.3289999999997"/>
    <n v="1726.5029999999999"/>
    <n v="812.47199999999998"/>
    <x v="106"/>
    <s v="Texas, 2011"/>
  </r>
  <r>
    <s v="Fayette County"/>
    <s v="Texas"/>
    <n v="2011"/>
    <n v="24397"/>
    <n v="12078"/>
    <n v="12319"/>
    <n v="1390.6289999999999"/>
    <n v="3049.625"/>
    <n v="2488.4939999999997"/>
    <n v="2122.5389999999998"/>
    <n v="2781.2579999999998"/>
    <n v="3732.741"/>
    <n v="3488.7710000000002"/>
    <n v="2683.67"/>
    <n v="1780.981"/>
    <n v="829.49800000000005"/>
    <x v="106"/>
    <s v="Texas, 2011"/>
  </r>
  <r>
    <s v="Fisher County"/>
    <s v="Texas"/>
    <n v="2011"/>
    <n v="4067"/>
    <n v="1964"/>
    <n v="2103"/>
    <n v="203.35"/>
    <n v="577.51400000000001"/>
    <n v="483.97300000000001"/>
    <n v="337.56100000000004"/>
    <n v="459.57100000000003"/>
    <n v="593.78199999999993"/>
    <n v="544.97800000000007"/>
    <n v="451.43700000000001"/>
    <n v="272.48900000000003"/>
    <n v="138.27799999999999"/>
    <x v="106"/>
    <s v="Texas, 2011"/>
  </r>
  <r>
    <s v="Floyd County"/>
    <s v="Texas"/>
    <n v="2011"/>
    <n v="6507"/>
    <n v="3248"/>
    <n v="3259"/>
    <n v="481.51799999999997"/>
    <n v="1112.6969999999999"/>
    <n v="754.8119999999999"/>
    <n v="787.34699999999998"/>
    <n v="735.29099999999994"/>
    <n v="767.82600000000002"/>
    <n v="754.8119999999999"/>
    <n v="553.09500000000003"/>
    <n v="357.88499999999999"/>
    <n v="208.22399999999999"/>
    <x v="106"/>
    <s v="Texas, 2011"/>
  </r>
  <r>
    <s v="Foard County"/>
    <s v="Texas"/>
    <n v="2011"/>
    <n v="1286"/>
    <n v="626"/>
    <n v="660"/>
    <n v="77.16"/>
    <n v="136.316"/>
    <n v="142.74600000000001"/>
    <n v="119.59799999999998"/>
    <n v="216.048"/>
    <n v="149.17599999999999"/>
    <n v="140.17400000000001"/>
    <n v="142.74599999999998"/>
    <n v="96.45"/>
    <n v="65.585999999999999"/>
    <x v="106"/>
    <s v="Texas, 2011"/>
  </r>
  <r>
    <s v="Fort Bend County"/>
    <s v="Texas"/>
    <n v="2011"/>
    <n v="565295"/>
    <n v="277727"/>
    <n v="287568"/>
    <n v="42397.125"/>
    <n v="96100.15"/>
    <n v="75184.235000000001"/>
    <n v="70661.875"/>
    <n v="90447.2"/>
    <n v="89881.904999999999"/>
    <n v="60486.565000000002"/>
    <n v="25438.275000000001"/>
    <n v="11871.195"/>
    <n v="3957.0650000000001"/>
    <x v="106"/>
    <s v="Texas, 2011"/>
  </r>
  <r>
    <s v="Franklin County"/>
    <s v="Texas"/>
    <n v="2011"/>
    <n v="10633"/>
    <n v="5251"/>
    <n v="5382"/>
    <n v="680.51199999999994"/>
    <n v="1520.519"/>
    <n v="1414.1890000000001"/>
    <n v="978.2360000000001"/>
    <n v="1297.2260000000001"/>
    <n v="1403.556"/>
    <n v="1361.0239999999999"/>
    <n v="1127.098"/>
    <n v="701.77800000000002"/>
    <n v="148.86199999999999"/>
    <x v="106"/>
    <s v="Texas, 2011"/>
  </r>
  <r>
    <s v="Buena Vista County"/>
    <s v="Iowa"/>
    <n v="2011"/>
    <n v="19573"/>
    <n v="10285"/>
    <n v="9288"/>
    <n v="1213.5260000000001"/>
    <n v="2622.7820000000002"/>
    <n v="2133.4569999999999"/>
    <n v="2524.9169999999999"/>
    <n v="2485.7709999999997"/>
    <n v="2916.377"/>
    <n v="2485.7709999999997"/>
    <n v="1820.2890000000002"/>
    <n v="1037.3690000000001"/>
    <n v="371.887"/>
    <x v="128"/>
    <s v="Iowa, 2011"/>
  </r>
  <r>
    <s v="Galveston County"/>
    <s v="Texas"/>
    <n v="2011"/>
    <n v="289658"/>
    <n v="143108"/>
    <n v="146550"/>
    <n v="19986.401999999998"/>
    <n v="40841.777999999998"/>
    <n v="38234.856"/>
    <n v="37655.54"/>
    <n v="39683.146000000001"/>
    <n v="46055.622000000003"/>
    <n v="34469.301999999996"/>
    <n v="18538.112000000001"/>
    <n v="10427.688"/>
    <n v="3765.5540000000001"/>
    <x v="106"/>
    <s v="Texas, 2011"/>
  </r>
  <r>
    <s v="Garza County"/>
    <s v="Texas"/>
    <n v="2011"/>
    <n v="6319"/>
    <n v="4048"/>
    <n v="2271"/>
    <n v="429.69200000000001"/>
    <n v="612.94299999999998"/>
    <n v="663.495"/>
    <n v="1118.4630000000002"/>
    <n v="1162.6959999999999"/>
    <n v="1004.721"/>
    <n v="581.34799999999996"/>
    <n v="366.50200000000001"/>
    <n v="284.35500000000002"/>
    <n v="94.784999999999997"/>
    <x v="106"/>
    <s v="Texas, 2011"/>
  </r>
  <r>
    <s v="Gillespie County"/>
    <s v="Texas"/>
    <n v="2011"/>
    <n v="24524"/>
    <n v="11929"/>
    <n v="12595"/>
    <n v="1226.2"/>
    <n v="2820.26"/>
    <n v="2354.3040000000001"/>
    <n v="1937.3960000000002"/>
    <n v="2501.4480000000003"/>
    <n v="3457.884"/>
    <n v="3801.2200000000003"/>
    <n v="3212.6440000000002"/>
    <n v="2354.3040000000001"/>
    <n v="858.34"/>
    <x v="106"/>
    <s v="Texas, 2011"/>
  </r>
  <r>
    <s v="Glasscock County"/>
    <s v="Texas"/>
    <n v="2011"/>
    <n v="1179"/>
    <n v="599"/>
    <n v="580"/>
    <n v="35.369999999999997"/>
    <n v="213.399"/>
    <n v="185.10300000000001"/>
    <n v="47.16"/>
    <n v="176.85"/>
    <n v="225.18899999999999"/>
    <n v="112.005"/>
    <n v="133.227"/>
    <n v="31.832999999999998"/>
    <n v="20.042999999999999"/>
    <x v="106"/>
    <s v="Texas, 2011"/>
  </r>
  <r>
    <s v="Goliad County"/>
    <s v="Texas"/>
    <n v="2011"/>
    <n v="7188"/>
    <n v="3579"/>
    <n v="3609"/>
    <n v="424.09199999999998"/>
    <n v="862.56"/>
    <n v="682.8599999999999"/>
    <n v="718.8"/>
    <n v="1056.636"/>
    <n v="963.19200000000001"/>
    <n v="1099.7640000000001"/>
    <n v="711.61200000000008"/>
    <n v="488.78399999999999"/>
    <n v="172.512"/>
    <x v="106"/>
    <s v="Texas, 2011"/>
  </r>
  <r>
    <s v="Gonzales County"/>
    <s v="Texas"/>
    <n v="2011"/>
    <n v="19686"/>
    <n v="9868"/>
    <n v="9818"/>
    <n v="1515.8219999999999"/>
    <n v="3031.6440000000002"/>
    <n v="2559.1800000000003"/>
    <n v="2263.89"/>
    <n v="2382.0060000000003"/>
    <n v="2677.2960000000003"/>
    <n v="2145.7739999999999"/>
    <n v="1712.682"/>
    <n v="1082.73"/>
    <n v="334.66199999999998"/>
    <x v="106"/>
    <s v="Texas, 2011"/>
  </r>
  <r>
    <s v="Gray County"/>
    <s v="Texas"/>
    <n v="2011"/>
    <n v="22628"/>
    <n v="11848"/>
    <n v="10780"/>
    <n v="1697.1"/>
    <n v="2919.0120000000002"/>
    <n v="2692.732"/>
    <n v="2941.6400000000003"/>
    <n v="3032.152"/>
    <n v="3190.5479999999998"/>
    <n v="2556.9639999999999"/>
    <n v="1787.6120000000001"/>
    <n v="1380.308"/>
    <n v="452.56"/>
    <x v="106"/>
    <s v="Texas, 2011"/>
  </r>
  <r>
    <s v="Grayson County"/>
    <s v="Texas"/>
    <n v="2011"/>
    <n v="119949"/>
    <n v="58428"/>
    <n v="61521"/>
    <n v="7796.6850000000004"/>
    <n v="16193.115"/>
    <n v="16073.166000000001"/>
    <n v="13794.135"/>
    <n v="14873.675999999999"/>
    <n v="17872.400999999998"/>
    <n v="14993.625"/>
    <n v="9955.7669999999998"/>
    <n v="5637.6030000000001"/>
    <n v="2638.8780000000002"/>
    <x v="106"/>
    <s v="Texas, 2011"/>
  </r>
  <r>
    <s v="Gregg County"/>
    <s v="Texas"/>
    <n v="2011"/>
    <n v="120728"/>
    <n v="59097"/>
    <n v="61631"/>
    <n v="9054.6"/>
    <n v="16660.464"/>
    <n v="17988.472000000002"/>
    <n v="16177.552"/>
    <n v="14849.544"/>
    <n v="16660.464"/>
    <n v="13159.351999999999"/>
    <n v="8330.232"/>
    <n v="5674.2160000000003"/>
    <n v="2293.8319999999999"/>
    <x v="106"/>
    <s v="Texas, 2011"/>
  </r>
  <r>
    <s v="Grimes County"/>
    <s v="Texas"/>
    <n v="2011"/>
    <n v="26455"/>
    <n v="14243"/>
    <n v="12212"/>
    <n v="1613.7550000000001"/>
    <n v="3544.9700000000003"/>
    <n v="3095.2350000000001"/>
    <n v="3439.15"/>
    <n v="3650.79"/>
    <n v="4074.07"/>
    <n v="3465.6049999999996"/>
    <n v="2116.4"/>
    <n v="1111.1100000000001"/>
    <n v="343.91500000000002"/>
    <x v="106"/>
    <s v="Texas, 2011"/>
  </r>
  <r>
    <s v="Guadalupe County"/>
    <s v="Texas"/>
    <n v="2011"/>
    <n v="127499"/>
    <n v="62789"/>
    <n v="64710"/>
    <n v="8924.93"/>
    <n v="19762.345000000001"/>
    <n v="17339.864000000001"/>
    <n v="15427.379000000001"/>
    <n v="18614.853999999999"/>
    <n v="18742.353000000003"/>
    <n v="14152.388999999999"/>
    <n v="8542.4330000000009"/>
    <n v="4844.9619999999995"/>
    <n v="1402.489"/>
    <x v="106"/>
    <s v="Texas, 2011"/>
  </r>
  <r>
    <s v="Hale County"/>
    <s v="Texas"/>
    <n v="2011"/>
    <n v="36108"/>
    <n v="18808"/>
    <n v="17300"/>
    <n v="3033.0720000000001"/>
    <n v="5668.9560000000001"/>
    <n v="5849.4960000000001"/>
    <n v="4766.2560000000003"/>
    <n v="4477.3919999999998"/>
    <n v="4585.7160000000003"/>
    <n v="3285.828"/>
    <n v="2238.6959999999999"/>
    <n v="1516.5360000000001"/>
    <n v="649.94399999999996"/>
    <x v="106"/>
    <s v="Texas, 2011"/>
  </r>
  <r>
    <s v="Hall County"/>
    <s v="Texas"/>
    <n v="2011"/>
    <n v="3385"/>
    <n v="1666"/>
    <n v="1719"/>
    <n v="216.64"/>
    <n v="490.82499999999999"/>
    <n v="372.35"/>
    <n v="308.03499999999997"/>
    <n v="416.35500000000002"/>
    <n v="423.125"/>
    <n v="433.28"/>
    <n v="372.35"/>
    <n v="264.02999999999997"/>
    <n v="84.625"/>
    <x v="106"/>
    <s v="Texas, 2011"/>
  </r>
  <r>
    <s v="Hamilton County"/>
    <s v="Texas"/>
    <n v="2011"/>
    <n v="8491"/>
    <n v="4123"/>
    <n v="4368"/>
    <n v="450.02300000000002"/>
    <n v="1120.8119999999999"/>
    <n v="900.04600000000005"/>
    <n v="747.20800000000008"/>
    <n v="934.01"/>
    <n v="1180.249"/>
    <n v="1086.848"/>
    <n v="1052.884"/>
    <n v="653.80700000000002"/>
    <n v="382.09500000000003"/>
    <x v="106"/>
    <s v="Texas, 2011"/>
  </r>
  <r>
    <s v="Hansford County"/>
    <s v="Texas"/>
    <n v="2011"/>
    <n v="5524"/>
    <n v="2785"/>
    <n v="2739"/>
    <n v="436.39600000000002"/>
    <n v="916.98400000000004"/>
    <n v="828.6"/>
    <n v="508.20799999999997"/>
    <n v="784.40800000000002"/>
    <n v="712.596"/>
    <n v="563.44799999999998"/>
    <n v="386.68"/>
    <n v="254.10399999999998"/>
    <n v="127.05200000000001"/>
    <x v="106"/>
    <s v="Texas, 2011"/>
  </r>
  <r>
    <s v="Hardeman County"/>
    <s v="Texas"/>
    <n v="2011"/>
    <n v="4181"/>
    <n v="2180"/>
    <n v="2001"/>
    <n v="321.93700000000001"/>
    <n v="572.79700000000003"/>
    <n v="413.91899999999998"/>
    <n v="380.471"/>
    <n v="426.46199999999999"/>
    <n v="668.96"/>
    <n v="535.16800000000001"/>
    <n v="434.82400000000001"/>
    <n v="363.74700000000001"/>
    <n v="75.257999999999996"/>
    <x v="106"/>
    <s v="Texas, 2011"/>
  </r>
  <r>
    <s v="Hardin County"/>
    <s v="Texas"/>
    <n v="2011"/>
    <n v="53984"/>
    <n v="26674"/>
    <n v="27310"/>
    <n v="3670.9119999999998"/>
    <n v="8043.616"/>
    <n v="6855.9680000000008"/>
    <n v="6478.08"/>
    <n v="7125.8879999999999"/>
    <n v="8043.616"/>
    <n v="6478.08"/>
    <n v="4102.7839999999997"/>
    <n v="2375.2960000000003"/>
    <n v="809.76"/>
    <x v="106"/>
    <s v="Texas, 2011"/>
  </r>
  <r>
    <s v="Harris County"/>
    <s v="Texas"/>
    <n v="2011"/>
    <n v="4025409"/>
    <n v="2003555"/>
    <n v="2021854"/>
    <n v="334108.94699999999"/>
    <n v="611862.16800000006"/>
    <n v="587709.71400000004"/>
    <n v="648090.84899999993"/>
    <n v="583684.30499999993"/>
    <n v="543430.21500000008"/>
    <n v="386439.26400000002"/>
    <n v="189194.223"/>
    <n v="96609.815999999992"/>
    <n v="36228.680999999997"/>
    <x v="106"/>
    <s v="Texas, 2011"/>
  </r>
  <r>
    <s v="Harrison County"/>
    <s v="Texas"/>
    <n v="2011"/>
    <n v="64999"/>
    <n v="32153"/>
    <n v="32846"/>
    <n v="4614.9290000000001"/>
    <n v="9229.8580000000002"/>
    <n v="9034.8610000000008"/>
    <n v="7734.8809999999994"/>
    <n v="8189.8739999999998"/>
    <n v="9619.8520000000008"/>
    <n v="8059.8760000000002"/>
    <n v="4874.9250000000002"/>
    <n v="2794.9569999999999"/>
    <n v="974.98500000000001"/>
    <x v="106"/>
    <s v="Texas, 2011"/>
  </r>
  <r>
    <s v="Hartley County"/>
    <s v="Texas"/>
    <n v="2011"/>
    <n v="5974"/>
    <n v="3685"/>
    <n v="2289"/>
    <n v="310.64800000000002"/>
    <n v="758.69799999999998"/>
    <n v="418.18"/>
    <n v="985.71"/>
    <n v="1045.45"/>
    <n v="1093.242"/>
    <n v="609.34799999999996"/>
    <n v="400.25800000000004"/>
    <n v="244.934"/>
    <n v="107.532"/>
    <x v="106"/>
    <s v="Texas, 2011"/>
  </r>
  <r>
    <s v="Haskell County"/>
    <s v="Texas"/>
    <n v="2011"/>
    <n v="5877"/>
    <n v="2954"/>
    <n v="2923"/>
    <n v="329.11200000000002"/>
    <n v="687.60900000000004"/>
    <n v="628.83900000000006"/>
    <n v="675.85500000000002"/>
    <n v="652.34699999999998"/>
    <n v="846.28800000000001"/>
    <n v="787.51800000000003"/>
    <n v="593.577"/>
    <n v="505.42200000000003"/>
    <n v="170.43299999999999"/>
    <x v="106"/>
    <s v="Texas, 2011"/>
  </r>
  <r>
    <s v="Hays County"/>
    <s v="Texas"/>
    <n v="2011"/>
    <n v="152827"/>
    <n v="76090"/>
    <n v="76737"/>
    <n v="10392.236000000001"/>
    <n v="20784.472000000002"/>
    <n v="34386.074999999997"/>
    <n v="20631.644999999997"/>
    <n v="19714.683000000001"/>
    <n v="19409.028999999999"/>
    <n v="14977.046"/>
    <n v="7641.35"/>
    <n v="4279.1559999999999"/>
    <n v="1069.789"/>
    <x v="106"/>
    <s v="Texas, 2011"/>
  </r>
  <r>
    <s v="Henderson County"/>
    <s v="Texas"/>
    <n v="2011"/>
    <n v="78394"/>
    <n v="38519"/>
    <n v="39875"/>
    <n v="4703.6400000000003"/>
    <n v="10112.826000000001"/>
    <n v="9328.8859999999986"/>
    <n v="8074.5819999999994"/>
    <n v="9328.8860000000004"/>
    <n v="11131.948"/>
    <n v="10661.583999999999"/>
    <n v="8701.7340000000004"/>
    <n v="4782.0339999999997"/>
    <n v="1489.4860000000001"/>
    <x v="106"/>
    <s v="Texas, 2011"/>
  </r>
  <r>
    <s v="Hidalgo County"/>
    <s v="Texas"/>
    <n v="2011"/>
    <n v="757453"/>
    <n v="368863"/>
    <n v="388590"/>
    <n v="75745.3"/>
    <n v="145430.976"/>
    <n v="123464.83899999999"/>
    <n v="106800.87299999999"/>
    <n v="98468.89"/>
    <n v="78017.659"/>
    <n v="57566.428"/>
    <n v="38630.103000000003"/>
    <n v="23481.042999999998"/>
    <n v="7574.53"/>
    <x v="106"/>
    <s v="Texas, 2011"/>
  </r>
  <r>
    <s v="Hockley County"/>
    <s v="Texas"/>
    <n v="2011"/>
    <n v="22929"/>
    <n v="11445"/>
    <n v="11484"/>
    <n v="1696.7460000000001"/>
    <n v="3416.4210000000003"/>
    <n v="3989.6460000000002"/>
    <n v="2774.4089999999997"/>
    <n v="2545.1189999999997"/>
    <n v="3164.2020000000002"/>
    <n v="2476.3320000000003"/>
    <n v="1696.7460000000001"/>
    <n v="894.23099999999999"/>
    <n v="298.077"/>
    <x v="106"/>
    <s v="Texas, 2011"/>
  </r>
  <r>
    <s v="Hood County"/>
    <s v="Texas"/>
    <n v="2011"/>
    <n v="50569"/>
    <n v="24975"/>
    <n v="25594"/>
    <n v="2882.433"/>
    <n v="5815.4349999999995"/>
    <n v="5613.1589999999997"/>
    <n v="4854.6239999999998"/>
    <n v="5764.866"/>
    <n v="7484.2119999999995"/>
    <n v="7737.0570000000007"/>
    <n v="6068.28"/>
    <n v="3438.692"/>
    <n v="910.24199999999996"/>
    <x v="106"/>
    <s v="Texas, 2011"/>
  </r>
  <r>
    <s v="Hopkins County"/>
    <s v="Texas"/>
    <n v="2011"/>
    <n v="34869"/>
    <n v="17294"/>
    <n v="17575"/>
    <n v="2440.83"/>
    <n v="4846.7909999999993"/>
    <n v="4428.3630000000003"/>
    <n v="4009.9350000000004"/>
    <n v="4393.4940000000006"/>
    <n v="5056.0050000000001"/>
    <n v="4254.018"/>
    <n v="2963.8649999999998"/>
    <n v="1708.5810000000001"/>
    <n v="697.38"/>
    <x v="106"/>
    <s v="Texas, 2011"/>
  </r>
  <r>
    <s v="Houston County"/>
    <s v="Texas"/>
    <n v="2011"/>
    <n v="23628"/>
    <n v="12299"/>
    <n v="11329"/>
    <n v="1370.424"/>
    <n v="2528.1959999999999"/>
    <n v="2858.9880000000003"/>
    <n v="2480.94"/>
    <n v="2929.8720000000003"/>
    <n v="3922.2479999999996"/>
    <n v="2906.2439999999997"/>
    <n v="2504.5680000000002"/>
    <n v="1394.0520000000001"/>
    <n v="708.84"/>
    <x v="106"/>
    <s v="Texas, 2011"/>
  </r>
  <r>
    <s v="Howard County"/>
    <s v="Texas"/>
    <n v="2011"/>
    <n v="34645"/>
    <n v="19566"/>
    <n v="15079"/>
    <n v="2321.2150000000001"/>
    <n v="4122.7550000000001"/>
    <n v="4573.1400000000003"/>
    <n v="5335.33"/>
    <n v="4746.3649999999998"/>
    <n v="5196.75"/>
    <n v="3776.3049999999998"/>
    <n v="2529.085"/>
    <n v="1489.7350000000001"/>
    <n v="623.61"/>
    <x v="106"/>
    <s v="Texas, 2011"/>
  </r>
  <r>
    <s v="Hudspeth County"/>
    <s v="Texas"/>
    <n v="2011"/>
    <n v="3433"/>
    <n v="1900"/>
    <n v="1533"/>
    <n v="257.47500000000002"/>
    <n v="490.91899999999998"/>
    <n v="669.43499999999995"/>
    <n v="387.92900000000003"/>
    <n v="357.03200000000004"/>
    <n v="305.53699999999998"/>
    <n v="473.75400000000002"/>
    <n v="298.67099999999999"/>
    <n v="133.887"/>
    <n v="61.793999999999997"/>
    <x v="106"/>
    <s v="Texas, 2011"/>
  </r>
  <r>
    <s v="Hunt County"/>
    <s v="Texas"/>
    <n v="2011"/>
    <n v="85390"/>
    <n v="42401"/>
    <n v="42989"/>
    <n v="5806.52"/>
    <n v="11954.6"/>
    <n v="12125.380000000001"/>
    <n v="10076.02"/>
    <n v="11100.7"/>
    <n v="12466.939999999999"/>
    <n v="10161.41"/>
    <n v="6745.8099999999995"/>
    <n v="3330.21"/>
    <n v="1537.02"/>
    <x v="106"/>
    <s v="Texas, 2011"/>
  </r>
  <r>
    <s v="Hutchinson County"/>
    <s v="Texas"/>
    <n v="2011"/>
    <n v="22088"/>
    <n v="10914"/>
    <n v="11174"/>
    <n v="1524.0719999999999"/>
    <n v="3158.5839999999998"/>
    <n v="2871.44"/>
    <n v="2694.7359999999999"/>
    <n v="2584.2960000000003"/>
    <n v="3224.848"/>
    <n v="2650.56"/>
    <n v="1700.7760000000001"/>
    <n v="1281.104"/>
    <n v="375.49599999999998"/>
    <x v="106"/>
    <s v="Texas, 2011"/>
  </r>
  <r>
    <s v="Irion County"/>
    <s v="Texas"/>
    <n v="2011"/>
    <n v="1526"/>
    <n v="824"/>
    <n v="702"/>
    <n v="54.936"/>
    <n v="244.16"/>
    <n v="96.137999999999991"/>
    <n v="195.32799999999997"/>
    <n v="187.69799999999998"/>
    <n v="292.99199999999996"/>
    <n v="236.53"/>
    <n v="129.70999999999998"/>
    <n v="68.67"/>
    <n v="21.364000000000001"/>
    <x v="106"/>
    <s v="Texas, 2011"/>
  </r>
  <r>
    <s v="Jack County"/>
    <s v="Texas"/>
    <n v="2011"/>
    <n v="9044"/>
    <n v="5261"/>
    <n v="3783"/>
    <n v="452.2"/>
    <n v="1067.192"/>
    <n v="1410.864"/>
    <n v="1103.3679999999999"/>
    <n v="1175.7199999999998"/>
    <n v="1465.1279999999999"/>
    <n v="1049.104"/>
    <n v="759.69600000000003"/>
    <n v="397.93600000000004"/>
    <n v="153.74799999999999"/>
    <x v="106"/>
    <s v="Texas, 2011"/>
  </r>
  <r>
    <s v="Jackson County"/>
    <s v="Texas"/>
    <n v="2011"/>
    <n v="14002"/>
    <n v="6795"/>
    <n v="7207"/>
    <n v="1092.1559999999999"/>
    <n v="1918.2739999999999"/>
    <n v="1750.25"/>
    <n v="1526.2179999999998"/>
    <n v="1638.2339999999999"/>
    <n v="2058.2939999999999"/>
    <n v="1778.2539999999999"/>
    <n v="1148.164"/>
    <n v="826.11799999999994"/>
    <n v="224.03200000000001"/>
    <x v="106"/>
    <s v="Texas, 2011"/>
  </r>
  <r>
    <s v="Jasper County"/>
    <s v="Texas"/>
    <n v="2011"/>
    <n v="35538"/>
    <n v="17448"/>
    <n v="18090"/>
    <n v="2416.5839999999998"/>
    <n v="4904.2439999999997"/>
    <n v="4229.0219999999999"/>
    <n v="4015.7940000000003"/>
    <n v="4548.8639999999996"/>
    <n v="5010.8580000000002"/>
    <n v="4619.9400000000005"/>
    <n v="3269.4960000000001"/>
    <n v="2096.7420000000002"/>
    <n v="497.53199999999998"/>
    <x v="106"/>
    <s v="Texas, 2011"/>
  </r>
  <r>
    <s v="Jeff Davis County"/>
    <s v="Texas"/>
    <n v="2011"/>
    <n v="2328"/>
    <n v="1204"/>
    <n v="1124"/>
    <n v="86.135999999999996"/>
    <n v="246.76800000000003"/>
    <n v="260.73599999999999"/>
    <n v="137.352"/>
    <n v="228.14400000000001"/>
    <n v="405.072"/>
    <n v="416.71199999999999"/>
    <n v="323.59199999999998"/>
    <n v="128.04"/>
    <n v="95.447999999999993"/>
    <x v="106"/>
    <s v="Texas, 2011"/>
  </r>
  <r>
    <s v="Jefferson County"/>
    <s v="Texas"/>
    <n v="2011"/>
    <n v="250714"/>
    <n v="128010"/>
    <n v="122704"/>
    <n v="17048.552"/>
    <n v="32843.534"/>
    <n v="37105.671999999999"/>
    <n v="35099.96"/>
    <n v="31840.678"/>
    <n v="37356.385999999999"/>
    <n v="27578.54"/>
    <n v="16045.696"/>
    <n v="11783.558000000001"/>
    <n v="4262.1379999999999"/>
    <x v="106"/>
    <s v="Texas, 2011"/>
  </r>
  <r>
    <s v="Jim Wells County"/>
    <s v="Texas"/>
    <n v="2011"/>
    <n v="40821"/>
    <n v="20310"/>
    <n v="20511"/>
    <n v="3388.143"/>
    <n v="6490.5390000000007"/>
    <n v="6000.6869999999999"/>
    <n v="4776.0570000000007"/>
    <n v="4980.1620000000003"/>
    <n v="5429.1930000000002"/>
    <n v="4490.3099999999995"/>
    <n v="2857.4700000000003"/>
    <n v="1836.9450000000002"/>
    <n v="571.49400000000003"/>
    <x v="106"/>
    <s v="Texas, 2011"/>
  </r>
  <r>
    <s v="Johnson County"/>
    <s v="Texas"/>
    <n v="2011"/>
    <n v="149681"/>
    <n v="74988"/>
    <n v="74693"/>
    <n v="10777.031999999999"/>
    <n v="23050.874"/>
    <n v="20057.254000000001"/>
    <n v="18859.806"/>
    <n v="20955.34"/>
    <n v="22152.788"/>
    <n v="16913.953000000001"/>
    <n v="10327.989"/>
    <n v="5089.1540000000005"/>
    <n v="1646.491"/>
    <x v="106"/>
    <s v="Texas, 2011"/>
  </r>
  <r>
    <s v="Karnes County"/>
    <s v="Texas"/>
    <n v="2011"/>
    <n v="14873"/>
    <n v="8930"/>
    <n v="5943"/>
    <n v="803.14200000000005"/>
    <n v="1576.538"/>
    <n v="2007.855"/>
    <n v="2706.886"/>
    <n v="2067.3470000000002"/>
    <n v="2082.2200000000003"/>
    <n v="1576.538"/>
    <n v="996.49099999999999"/>
    <n v="803.14200000000005"/>
    <n v="267.714"/>
    <x v="106"/>
    <s v="Texas, 2011"/>
  </r>
  <r>
    <s v="Kaufman County"/>
    <s v="Texas"/>
    <n v="2011"/>
    <n v="101197"/>
    <n v="49791"/>
    <n v="51406"/>
    <n v="7589.7749999999996"/>
    <n v="16596.308000000001"/>
    <n v="12953.216"/>
    <n v="12953.216"/>
    <n v="14875.958999999999"/>
    <n v="14774.761999999999"/>
    <n v="10929.276"/>
    <n v="6274.2139999999999"/>
    <n v="3137.107"/>
    <n v="910.77300000000002"/>
    <x v="106"/>
    <s v="Texas, 2011"/>
  </r>
  <r>
    <s v="Kendall County"/>
    <s v="Texas"/>
    <n v="2011"/>
    <n v="32642"/>
    <n v="16145"/>
    <n v="16497"/>
    <n v="1730.0260000000001"/>
    <n v="4602.5219999999999"/>
    <n v="3721.1880000000001"/>
    <n v="2741.9279999999999"/>
    <n v="4308.7440000000006"/>
    <n v="5288.0039999999999"/>
    <n v="4994.2259999999997"/>
    <n v="2970.422"/>
    <n v="1436.248"/>
    <n v="816.05"/>
    <x v="106"/>
    <s v="Texas, 2011"/>
  </r>
  <r>
    <s v="Kenedy County"/>
    <s v="Texas"/>
    <n v="2011"/>
    <n v="325"/>
    <n v="140"/>
    <n v="185"/>
    <n v="17.875"/>
    <n v="39"/>
    <n v="22.75"/>
    <n v="23.074999999999999"/>
    <n v="20.149999999999999"/>
    <n v="61.1"/>
    <n v="50.05"/>
    <n v="59.800000000000004"/>
    <n v="30.875"/>
    <n v="0"/>
    <x v="106"/>
    <s v="Texas, 2011"/>
  </r>
  <r>
    <s v="Kent County"/>
    <s v="Texas"/>
    <n v="2011"/>
    <n v="859"/>
    <n v="397"/>
    <n v="462"/>
    <n v="23.193000000000001"/>
    <n v="97.926000000000002"/>
    <n v="113.38800000000001"/>
    <n v="67.861000000000004"/>
    <n v="100.503"/>
    <n v="100.503"/>
    <n v="119.40100000000001"/>
    <n v="121.119"/>
    <n v="76.450999999999993"/>
    <n v="40.372999999999998"/>
    <x v="106"/>
    <s v="Texas, 2011"/>
  </r>
  <r>
    <s v="Kerr County"/>
    <s v="Texas"/>
    <n v="2011"/>
    <n v="49216"/>
    <n v="23792"/>
    <n v="25424"/>
    <n v="2608.4479999999999"/>
    <n v="5561.4079999999994"/>
    <n v="5905.92"/>
    <n v="4380.2240000000002"/>
    <n v="4872.384"/>
    <n v="6644.16"/>
    <n v="6988.6720000000005"/>
    <n v="6152"/>
    <n v="4232.576"/>
    <n v="1771.7760000000001"/>
    <x v="106"/>
    <s v="Texas, 2011"/>
  </r>
  <r>
    <s v="Kimble County"/>
    <s v="Texas"/>
    <n v="2011"/>
    <n v="4578"/>
    <n v="2342"/>
    <n v="2236"/>
    <n v="137.34"/>
    <n v="654.654"/>
    <n v="485.26800000000003"/>
    <n v="256.36799999999999"/>
    <n v="444.06600000000003"/>
    <n v="842.35199999999998"/>
    <n v="824.04"/>
    <n v="544.78199999999993"/>
    <n v="210.58800000000002"/>
    <n v="178.542"/>
    <x v="106"/>
    <s v="Texas, 2011"/>
  </r>
  <r>
    <s v="King County"/>
    <s v="Texas"/>
    <n v="2011"/>
    <n v="253"/>
    <n v="120"/>
    <n v="133"/>
    <n v="12.903"/>
    <n v="16.192"/>
    <n v="15.939"/>
    <n v="44.021999999999998"/>
    <n v="37.191000000000003"/>
    <n v="50.094000000000001"/>
    <n v="55.912999999999997"/>
    <n v="5.0599999999999996"/>
    <n v="10.879"/>
    <n v="5.0599999999999996"/>
    <x v="106"/>
    <s v="Texas, 2011"/>
  </r>
  <r>
    <s v="Kinney County"/>
    <s v="Texas"/>
    <n v="2011"/>
    <n v="3656"/>
    <n v="1863"/>
    <n v="1793"/>
    <n v="241.29599999999999"/>
    <n v="442.37599999999998"/>
    <n v="365.6"/>
    <n v="475.28000000000003"/>
    <n v="277.85599999999999"/>
    <n v="493.56"/>
    <n v="544.74399999999991"/>
    <n v="478.93600000000004"/>
    <n v="307.10400000000004"/>
    <n v="29.248000000000001"/>
    <x v="106"/>
    <s v="Texas, 2011"/>
  </r>
  <r>
    <s v="Kleberg County"/>
    <s v="Texas"/>
    <n v="2011"/>
    <n v="31823"/>
    <n v="16237"/>
    <n v="15586"/>
    <n v="2386.7249999999999"/>
    <n v="4073.3440000000001"/>
    <n v="7319.2900000000009"/>
    <n v="4264.2820000000002"/>
    <n v="3500.5299999999997"/>
    <n v="3659.645"/>
    <n v="2991.3620000000001"/>
    <n v="1973.0259999999998"/>
    <n v="1050.1589999999999"/>
    <n v="572.81399999999996"/>
    <x v="106"/>
    <s v="Texas, 2011"/>
  </r>
  <r>
    <s v="Lamar County"/>
    <s v="Texas"/>
    <n v="2011"/>
    <n v="49681"/>
    <n v="23941"/>
    <n v="25740"/>
    <n v="3229.2649999999999"/>
    <n v="6706.9349999999995"/>
    <n v="6855.9780000000001"/>
    <n v="5166.8239999999996"/>
    <n v="6557.8919999999998"/>
    <n v="6806.2970000000005"/>
    <n v="6110.7629999999999"/>
    <n v="4570.652"/>
    <n v="2633.0929999999998"/>
    <n v="943.93899999999996"/>
    <x v="106"/>
    <s v="Texas, 2011"/>
  </r>
  <r>
    <s v="Lamb County"/>
    <s v="Texas"/>
    <n v="2011"/>
    <n v="14063"/>
    <n v="7038"/>
    <n v="7025"/>
    <n v="1223.481"/>
    <n v="2236.0169999999998"/>
    <n v="1926.6309999999999"/>
    <n v="1603.182"/>
    <n v="1532.867"/>
    <n v="1842.2530000000002"/>
    <n v="1476.615"/>
    <n v="1209.4180000000001"/>
    <n v="703.15000000000009"/>
    <n v="323.44900000000001"/>
    <x v="106"/>
    <s v="Texas, 2011"/>
  </r>
  <r>
    <s v="Lampasas County"/>
    <s v="Texas"/>
    <n v="2011"/>
    <n v="19762"/>
    <n v="9714"/>
    <n v="10048"/>
    <n v="1343.816"/>
    <n v="2786.442"/>
    <n v="2470.25"/>
    <n v="1758.818"/>
    <n v="2924.7759999999998"/>
    <n v="2905.0140000000001"/>
    <n v="2549.2979999999998"/>
    <n v="1699.5320000000002"/>
    <n v="928.81400000000008"/>
    <n v="415.00200000000001"/>
    <x v="106"/>
    <s v="Texas, 2011"/>
  </r>
  <r>
    <s v="La Salle County"/>
    <s v="Texas"/>
    <n v="2011"/>
    <n v="6800"/>
    <n v="3743"/>
    <n v="3057"/>
    <n v="435.2"/>
    <n v="911.2"/>
    <n v="1169.5999999999999"/>
    <n v="1054"/>
    <n v="986"/>
    <n v="639.20000000000005"/>
    <n v="700.4"/>
    <n v="496.4"/>
    <n v="353.6"/>
    <n v="34"/>
    <x v="106"/>
    <s v="Texas, 2011"/>
  </r>
  <r>
    <s v="Lavaca County"/>
    <s v="Texas"/>
    <n v="2011"/>
    <n v="19253"/>
    <n v="9342"/>
    <n v="9911"/>
    <n v="1232.192"/>
    <n v="2541.3959999999997"/>
    <n v="1886.7939999999999"/>
    <n v="1906.047"/>
    <n v="2098.5770000000002"/>
    <n v="2810.9380000000001"/>
    <n v="2733.9259999999999"/>
    <n v="1963.806"/>
    <n v="1309.204"/>
    <n v="770.12"/>
    <x v="106"/>
    <s v="Texas, 2011"/>
  </r>
  <r>
    <s v="Lee County"/>
    <s v="Texas"/>
    <n v="2011"/>
    <n v="16565"/>
    <n v="8501"/>
    <n v="8064"/>
    <n v="1027.03"/>
    <n v="2368.7950000000001"/>
    <n v="2236.2750000000001"/>
    <n v="1739.325"/>
    <n v="2020.93"/>
    <n v="2600.7049999999999"/>
    <n v="2004.3649999999998"/>
    <n v="1341.7649999999999"/>
    <n v="960.77"/>
    <n v="265.04000000000002"/>
    <x v="106"/>
    <s v="Texas, 2011"/>
  </r>
  <r>
    <s v="Leon County"/>
    <s v="Texas"/>
    <n v="2011"/>
    <n v="16757"/>
    <n v="8349"/>
    <n v="8408"/>
    <n v="1022.177"/>
    <n v="2044.354"/>
    <n v="1843.27"/>
    <n v="1541.644"/>
    <n v="1893.5410000000002"/>
    <n v="2547.0640000000003"/>
    <n v="2329.223"/>
    <n v="2061.1109999999999"/>
    <n v="1055.691"/>
    <n v="418.92500000000001"/>
    <x v="106"/>
    <s v="Texas, 2011"/>
  </r>
  <r>
    <s v="Liberty County"/>
    <s v="Texas"/>
    <n v="2011"/>
    <n v="75317"/>
    <n v="37080"/>
    <n v="38237"/>
    <n v="5196.8729999999996"/>
    <n v="10695.013999999999"/>
    <n v="10695.013999999999"/>
    <n v="9941.8439999999991"/>
    <n v="10393.745999999999"/>
    <n v="11297.55"/>
    <n v="8661.4549999999999"/>
    <n v="4895.6049999999996"/>
    <n v="2560.7779999999998"/>
    <n v="903.80399999999997"/>
    <x v="106"/>
    <s v="Texas, 2011"/>
  </r>
  <r>
    <s v="Limestone County"/>
    <s v="Texas"/>
    <n v="2011"/>
    <n v="23282"/>
    <n v="12430"/>
    <n v="10852"/>
    <n v="1536.6120000000001"/>
    <n v="2863.6859999999997"/>
    <n v="2933.5320000000002"/>
    <n v="3026.66"/>
    <n v="2956.8140000000003"/>
    <n v="3306.0439999999999"/>
    <n v="2980.096"/>
    <n v="2072.098"/>
    <n v="1140.818"/>
    <n v="465.64"/>
    <x v="106"/>
    <s v="Texas, 2011"/>
  </r>
  <r>
    <s v="Lipscomb County"/>
    <s v="Texas"/>
    <n v="2011"/>
    <n v="3260"/>
    <n v="1628"/>
    <n v="1632"/>
    <n v="273.83999999999997"/>
    <n v="489"/>
    <n v="417.28"/>
    <n v="371.64"/>
    <n v="404.24"/>
    <n v="453.14"/>
    <n v="374.9"/>
    <n v="237.98000000000002"/>
    <n v="182.56"/>
    <n v="52.16"/>
    <x v="106"/>
    <s v="Texas, 2011"/>
  </r>
  <r>
    <s v="Live Oak County"/>
    <s v="Texas"/>
    <n v="2011"/>
    <n v="11482"/>
    <n v="6316"/>
    <n v="5166"/>
    <n v="539.654"/>
    <n v="1285.9839999999999"/>
    <n v="1354.8760000000002"/>
    <n v="1389.3220000000001"/>
    <n v="1458.2139999999999"/>
    <n v="1779.71"/>
    <n v="1538.588"/>
    <n v="1217.0920000000001"/>
    <n v="654.47399999999993"/>
    <n v="252.60400000000001"/>
    <x v="106"/>
    <s v="Texas, 2011"/>
  </r>
  <r>
    <s v="Loving County"/>
    <s v="Texas"/>
    <n v="2011"/>
    <n v="62"/>
    <n v="47"/>
    <n v="15"/>
    <n v="0"/>
    <n v="0"/>
    <n v="6.0140000000000002"/>
    <n v="26.04"/>
    <n v="7.9980000000000002"/>
    <n v="19.033999999999999"/>
    <n v="2.976"/>
    <n v="0"/>
    <n v="0"/>
    <n v="0"/>
    <x v="106"/>
    <s v="Texas, 2011"/>
  </r>
  <r>
    <s v="Lubbock County"/>
    <s v="Texas"/>
    <n v="2011"/>
    <n v="274359"/>
    <n v="135578"/>
    <n v="138781"/>
    <n v="19753.848000000002"/>
    <n v="36215.387999999999"/>
    <n v="58712.826000000001"/>
    <n v="38684.619000000006"/>
    <n v="30728.207999999999"/>
    <n v="34020.516000000003"/>
    <n v="26338.464"/>
    <n v="16187.181"/>
    <n v="10151.282999999999"/>
    <n v="4115.3850000000002"/>
    <x v="106"/>
    <s v="Texas, 2011"/>
  </r>
  <r>
    <s v="Lynn County"/>
    <s v="Texas"/>
    <n v="2011"/>
    <n v="5927"/>
    <n v="2933"/>
    <n v="2994"/>
    <n v="420.81700000000001"/>
    <n v="883.12300000000005"/>
    <n v="800.14499999999998"/>
    <n v="646.04300000000001"/>
    <n v="729.02099999999996"/>
    <n v="865.3420000000001"/>
    <n v="640.11599999999999"/>
    <n v="533.43000000000006"/>
    <n v="349.69299999999998"/>
    <n v="59.27"/>
    <x v="106"/>
    <s v="Texas, 2011"/>
  </r>
  <r>
    <s v="McCulloch County"/>
    <s v="Texas"/>
    <n v="2011"/>
    <n v="8242"/>
    <n v="4034"/>
    <n v="4208"/>
    <n v="511.00400000000002"/>
    <n v="1063.2180000000001"/>
    <n v="939.58800000000008"/>
    <n v="782.99"/>
    <n v="1153.8800000000001"/>
    <n v="972.55600000000004"/>
    <n v="1252.7840000000001"/>
    <n v="815.95799999999997"/>
    <n v="543.97199999999998"/>
    <n v="214.292"/>
    <x v="106"/>
    <s v="Texas, 2011"/>
  </r>
  <r>
    <s v="McLennan County"/>
    <s v="Texas"/>
    <n v="2011"/>
    <n v="232396"/>
    <n v="112930"/>
    <n v="119466"/>
    <n v="16500.116000000002"/>
    <n v="32070.648000000001"/>
    <n v="44852.428"/>
    <n v="29049.5"/>
    <n v="26957.936000000002"/>
    <n v="29979.083999999999"/>
    <n v="23936.788"/>
    <n v="14873.344000000001"/>
    <n v="9295.84"/>
    <n v="4647.92"/>
    <x v="106"/>
    <s v="Texas, 2011"/>
  </r>
  <r>
    <s v="McMullen County"/>
    <s v="Texas"/>
    <n v="2011"/>
    <n v="728"/>
    <n v="455"/>
    <n v="273"/>
    <n v="26.936"/>
    <n v="45.135999999999996"/>
    <n v="133.22399999999999"/>
    <n v="80.08"/>
    <n v="109.928"/>
    <n v="120.12"/>
    <n v="40.768000000000001"/>
    <n v="107.01599999999999"/>
    <n v="61.152000000000001"/>
    <n v="3.64"/>
    <x v="106"/>
    <s v="Texas, 2011"/>
  </r>
  <r>
    <s v="Madison County"/>
    <s v="Texas"/>
    <n v="2011"/>
    <n v="13533"/>
    <n v="7818"/>
    <n v="5715"/>
    <n v="744.31500000000005"/>
    <n v="1583.3609999999999"/>
    <n v="2544.2039999999997"/>
    <n v="2192.346"/>
    <n v="1610.4270000000001"/>
    <n v="1502.163"/>
    <n v="1461.5639999999999"/>
    <n v="1042.0409999999999"/>
    <n v="541.31999999999994"/>
    <n v="284.19299999999998"/>
    <x v="106"/>
    <s v="Texas, 2011"/>
  </r>
  <r>
    <s v="Marion County"/>
    <s v="Texas"/>
    <n v="2011"/>
    <n v="10678"/>
    <n v="5156"/>
    <n v="5522"/>
    <n v="608.64599999999996"/>
    <n v="1121.19"/>
    <n v="928.98599999999999"/>
    <n v="982.37599999999998"/>
    <n v="1121.19"/>
    <n v="1793.904"/>
    <n v="1793.904"/>
    <n v="1345.4279999999999"/>
    <n v="683.39200000000005"/>
    <n v="298.98399999999998"/>
    <x v="106"/>
    <s v="Texas, 2011"/>
  </r>
  <r>
    <s v="Martin County"/>
    <s v="Texas"/>
    <n v="2011"/>
    <n v="4704"/>
    <n v="2377"/>
    <n v="2327"/>
    <n v="296.35199999999998"/>
    <n v="743.23199999999997"/>
    <n v="818.49600000000009"/>
    <n v="536.25599999999997"/>
    <n v="573.88799999999992"/>
    <n v="667.96800000000007"/>
    <n v="413.952"/>
    <n v="362.20799999999997"/>
    <n v="150.52799999999999"/>
    <n v="150.52799999999999"/>
    <x v="106"/>
    <s v="Texas, 2011"/>
  </r>
  <r>
    <s v="Mason County"/>
    <s v="Texas"/>
    <n v="2011"/>
    <n v="3950"/>
    <n v="2005"/>
    <n v="1945"/>
    <n v="165.9"/>
    <n v="549.04999999999995"/>
    <n v="410.8"/>
    <n v="316"/>
    <n v="462.15"/>
    <n v="367.35"/>
    <n v="572.75"/>
    <n v="624.1"/>
    <n v="339.70000000000005"/>
    <n v="142.19999999999999"/>
    <x v="106"/>
    <s v="Texas, 2011"/>
  </r>
  <r>
    <s v="Matagorda County"/>
    <s v="Texas"/>
    <n v="2011"/>
    <n v="36662"/>
    <n v="18283"/>
    <n v="18379"/>
    <n v="2712.9879999999998"/>
    <n v="5279.3279999999995"/>
    <n v="5206.0040000000008"/>
    <n v="3886.172"/>
    <n v="4399.4400000000005"/>
    <n v="5535.9619999999995"/>
    <n v="4509.4259999999995"/>
    <n v="2932.96"/>
    <n v="1576.4659999999999"/>
    <n v="696.57799999999997"/>
    <x v="106"/>
    <s v="Texas, 2011"/>
  </r>
  <r>
    <s v="Maverick County"/>
    <s v="Texas"/>
    <n v="2011"/>
    <n v="53389"/>
    <n v="25888"/>
    <n v="27501"/>
    <n v="4751.6210000000001"/>
    <n v="10143.91"/>
    <n v="8702.4069999999992"/>
    <n v="6299.902"/>
    <n v="6833.7919999999995"/>
    <n v="6032.9570000000003"/>
    <n v="4965.1769999999997"/>
    <n v="3256.7290000000003"/>
    <n v="1975.393"/>
    <n v="480.50099999999998"/>
    <x v="106"/>
    <s v="Texas, 2011"/>
  </r>
  <r>
    <s v="Medina County"/>
    <s v="Texas"/>
    <n v="2011"/>
    <n v="45559"/>
    <n v="23295"/>
    <n v="22264"/>
    <n v="2961.335"/>
    <n v="6697.1729999999998"/>
    <n v="6423.8189999999995"/>
    <n v="5193.7260000000006"/>
    <n v="5649.3159999999998"/>
    <n v="6970.527"/>
    <n v="5603.7569999999996"/>
    <n v="3325.8069999999998"/>
    <n v="2095.7139999999999"/>
    <n v="546.70799999999997"/>
    <x v="106"/>
    <s v="Texas, 2011"/>
  </r>
  <r>
    <s v="Menard County"/>
    <s v="Texas"/>
    <n v="2011"/>
    <n v="2226"/>
    <n v="1115"/>
    <n v="1111"/>
    <n v="186.98400000000001"/>
    <n v="213.69599999999997"/>
    <n v="249.31200000000001"/>
    <n v="204.792"/>
    <n v="213.696"/>
    <n v="371.74199999999996"/>
    <n v="407.358"/>
    <n v="213.696"/>
    <n v="104.622"/>
    <n v="64.554000000000002"/>
    <x v="106"/>
    <s v="Texas, 2011"/>
  </r>
  <r>
    <s v="Midland County"/>
    <s v="Texas"/>
    <n v="2011"/>
    <n v="135002"/>
    <n v="66224"/>
    <n v="68778"/>
    <n v="10935.162"/>
    <n v="20115.298000000003"/>
    <n v="19845.294000000002"/>
    <n v="19035.281999999999"/>
    <n v="16335.242"/>
    <n v="19710.292000000001"/>
    <n v="14175.21"/>
    <n v="7560.1120000000001"/>
    <n v="5670.0839999999998"/>
    <n v="1620.0239999999999"/>
    <x v="106"/>
    <s v="Texas, 2011"/>
  </r>
  <r>
    <s v="Milam County"/>
    <s v="Texas"/>
    <n v="2011"/>
    <n v="24861"/>
    <n v="12268"/>
    <n v="12593"/>
    <n v="1740.27"/>
    <n v="3679.4279999999999"/>
    <n v="2958.4589999999998"/>
    <n v="2560.683"/>
    <n v="2933.598"/>
    <n v="3455.6790000000001"/>
    <n v="3107.625"/>
    <n v="2336.9340000000002"/>
    <n v="1417.077"/>
    <n v="646.38599999999997"/>
    <x v="106"/>
    <s v="Texas, 2011"/>
  </r>
  <r>
    <s v="Mitchell County"/>
    <s v="Texas"/>
    <n v="2011"/>
    <n v="9372"/>
    <n v="5821"/>
    <n v="3551"/>
    <n v="534.20399999999995"/>
    <n v="927.82799999999997"/>
    <n v="1424.5439999999999"/>
    <n v="1790.0520000000001"/>
    <n v="1368.3119999999999"/>
    <n v="1021.548"/>
    <n v="1002.8040000000001"/>
    <n v="702.9"/>
    <n v="496.71600000000001"/>
    <n v="121.836"/>
    <x v="106"/>
    <s v="Texas, 2011"/>
  </r>
  <r>
    <s v="Montague County"/>
    <s v="Texas"/>
    <n v="2011"/>
    <n v="19773"/>
    <n v="9712"/>
    <n v="10061"/>
    <n v="1265.472"/>
    <n v="2550.7169999999996"/>
    <n v="2234.3490000000002"/>
    <n v="1977.3"/>
    <n v="2392.5329999999999"/>
    <n v="2708.9009999999998"/>
    <n v="2669.355"/>
    <n v="2234.3490000000002"/>
    <n v="1265.472"/>
    <n v="494.32499999999999"/>
    <x v="106"/>
    <s v="Texas, 2011"/>
  </r>
  <r>
    <s v="Montgomery County"/>
    <s v="Texas"/>
    <n v="2011"/>
    <n v="443622"/>
    <n v="219923"/>
    <n v="223699"/>
    <n v="32828.027999999998"/>
    <n v="69648.65400000001"/>
    <n v="56339.993999999999"/>
    <n v="57227.237999999998"/>
    <n v="64325.19"/>
    <n v="66986.921999999991"/>
    <n v="50572.907999999996"/>
    <n v="27504.563999999998"/>
    <n v="12865.038"/>
    <n v="4436.22"/>
    <x v="106"/>
    <s v="Texas, 2011"/>
  </r>
  <r>
    <s v="Morris County"/>
    <s v="Texas"/>
    <n v="2011"/>
    <n v="13017"/>
    <n v="6216"/>
    <n v="6801"/>
    <n v="833.08799999999997"/>
    <n v="1640.1420000000001"/>
    <n v="1496.9549999999999"/>
    <n v="1509.972"/>
    <n v="1340.751"/>
    <n v="1939.5329999999999"/>
    <n v="1757.2950000000001"/>
    <n v="1353.768"/>
    <n v="754.98599999999999"/>
    <n v="390.51"/>
    <x v="106"/>
    <s v="Texas, 2011"/>
  </r>
  <r>
    <s v="Motley County"/>
    <s v="Texas"/>
    <n v="2011"/>
    <n v="1030"/>
    <n v="549"/>
    <n v="481"/>
    <n v="66.95"/>
    <n v="119.48"/>
    <n v="123.6"/>
    <n v="118.45"/>
    <n v="105.06"/>
    <n v="127.72"/>
    <n v="115.36"/>
    <n v="152.44"/>
    <n v="89.61"/>
    <n v="11.33"/>
    <x v="106"/>
    <s v="Texas, 2011"/>
  </r>
  <r>
    <s v="Nacogdoches County"/>
    <s v="Texas"/>
    <n v="2011"/>
    <n v="63872"/>
    <n v="30489"/>
    <n v="33383"/>
    <n v="4407.1679999999997"/>
    <n v="8047.8720000000003"/>
    <n v="15457.024000000001"/>
    <n v="7664.6399999999994"/>
    <n v="6706.5599999999995"/>
    <n v="7536.8959999999997"/>
    <n v="6578.8160000000007"/>
    <n v="4023.9359999999997"/>
    <n v="2618.752"/>
    <n v="830.33600000000001"/>
    <x v="106"/>
    <s v="Texas, 2011"/>
  </r>
  <r>
    <s v="Navarro County"/>
    <s v="Texas"/>
    <n v="2011"/>
    <n v="47621"/>
    <n v="23504"/>
    <n v="24117"/>
    <n v="3523.9540000000002"/>
    <n v="7190.7709999999997"/>
    <n v="6571.6980000000003"/>
    <n v="5476.415"/>
    <n v="6047.8670000000002"/>
    <n v="6524.0770000000002"/>
    <n v="5571.6570000000002"/>
    <n v="3762.0590000000002"/>
    <n v="1904.8400000000001"/>
    <n v="1047.662"/>
    <x v="106"/>
    <s v="Texas, 2011"/>
  </r>
  <r>
    <s v="Newton County"/>
    <s v="Texas"/>
    <n v="2011"/>
    <n v="14411"/>
    <n v="7394"/>
    <n v="7017"/>
    <n v="792.60500000000002"/>
    <n v="1916.663"/>
    <n v="1786.9639999999999"/>
    <n v="1513.155"/>
    <n v="1887.8409999999999"/>
    <n v="2262.527"/>
    <n v="1916.663"/>
    <n v="1340.223"/>
    <n v="850.24900000000002"/>
    <n v="144.11000000000001"/>
    <x v="106"/>
    <s v="Texas, 2011"/>
  </r>
  <r>
    <s v="Nolan County"/>
    <s v="Texas"/>
    <n v="2011"/>
    <n v="15098"/>
    <n v="7575"/>
    <n v="7523"/>
    <n v="1087.056"/>
    <n v="2053.328"/>
    <n v="2038.23"/>
    <n v="1600.3879999999999"/>
    <n v="1841.9560000000001"/>
    <n v="2038.23"/>
    <n v="1932.5439999999999"/>
    <n v="1389.0160000000001"/>
    <n v="785.096"/>
    <n v="301.95999999999998"/>
    <x v="106"/>
    <s v="Texas, 2011"/>
  </r>
  <r>
    <s v="Nueces County"/>
    <s v="Texas"/>
    <n v="2011"/>
    <n v="337182"/>
    <n v="165396"/>
    <n v="171786"/>
    <n v="24277.103999999999"/>
    <n v="48891.39"/>
    <n v="50240.118000000002"/>
    <n v="45856.752"/>
    <n v="41810.567999999999"/>
    <n v="48554.207999999999"/>
    <n v="38438.748"/>
    <n v="21579.648000000001"/>
    <n v="13824.462"/>
    <n v="5057.7299999999996"/>
    <x v="106"/>
    <s v="Texas, 2011"/>
  </r>
  <r>
    <s v="Orange County"/>
    <s v="Texas"/>
    <n v="2011"/>
    <n v="82184"/>
    <n v="40588"/>
    <n v="41596"/>
    <n v="5341.96"/>
    <n v="11587.944"/>
    <n v="10766.103999999999"/>
    <n v="9615.5280000000002"/>
    <n v="11012.656000000001"/>
    <n v="12574.152"/>
    <n v="9862.08"/>
    <n v="6410.3519999999999"/>
    <n v="3862.6480000000001"/>
    <n v="1150.576"/>
    <x v="106"/>
    <s v="Texas, 2011"/>
  </r>
  <r>
    <s v="Palo Pinto County"/>
    <s v="Texas"/>
    <n v="2011"/>
    <n v="27977"/>
    <n v="13747"/>
    <n v="14230"/>
    <n v="1930.413"/>
    <n v="3888.8029999999999"/>
    <n v="3497.125"/>
    <n v="3049.4929999999999"/>
    <n v="3385.2170000000001"/>
    <n v="4140.5960000000005"/>
    <n v="3637.01"/>
    <n v="2601.8609999999999"/>
    <n v="1342.896"/>
    <n v="559.54"/>
    <x v="106"/>
    <s v="Texas, 2011"/>
  </r>
  <r>
    <s v="Panola County"/>
    <s v="Texas"/>
    <n v="2011"/>
    <n v="23690"/>
    <n v="11485"/>
    <n v="12205"/>
    <n v="1539.85"/>
    <n v="3340.29"/>
    <n v="3056.01"/>
    <n v="2700.66"/>
    <n v="2582.21"/>
    <n v="3648.26"/>
    <n v="3103.39"/>
    <n v="1989.96"/>
    <n v="1279.26"/>
    <n v="426.42"/>
    <x v="106"/>
    <s v="Texas, 2011"/>
  </r>
  <r>
    <s v="Parker County"/>
    <s v="Texas"/>
    <n v="2011"/>
    <n v="114764"/>
    <n v="58164"/>
    <n v="56600"/>
    <n v="7230.1319999999996"/>
    <n v="16870.308000000001"/>
    <n v="15263.611999999999"/>
    <n v="12738.804"/>
    <n v="15952.196"/>
    <n v="18706.531999999999"/>
    <n v="14230.736000000001"/>
    <n v="8263.0079999999998"/>
    <n v="4131.5039999999999"/>
    <n v="1262.404"/>
    <x v="106"/>
    <s v="Texas, 2011"/>
  </r>
  <r>
    <s v="Parmer County"/>
    <s v="Texas"/>
    <n v="2011"/>
    <n v="10157"/>
    <n v="5187"/>
    <n v="4970"/>
    <n v="883.65899999999999"/>
    <n v="1736.847"/>
    <n v="1533.7069999999999"/>
    <n v="1259.4680000000001"/>
    <n v="1218.8400000000001"/>
    <n v="1340.7239999999999"/>
    <n v="964.91499999999996"/>
    <n v="680.51900000000001"/>
    <n v="365.65199999999999"/>
    <n v="192.983"/>
    <x v="106"/>
    <s v="Texas, 2011"/>
  </r>
  <r>
    <s v="Marshall County"/>
    <s v="Oklahoma"/>
    <n v="2011"/>
    <n v="15465"/>
    <n v="8654"/>
    <n v="6811"/>
    <n v="1175.3399999999999"/>
    <n v="1964.0550000000001"/>
    <n v="2056.8450000000003"/>
    <n v="2335.2150000000001"/>
    <n v="2103.2399999999998"/>
    <n v="2304.2849999999999"/>
    <n v="1685.6849999999999"/>
    <n v="1190.8049999999998"/>
    <n v="556.74"/>
    <n v="108.255"/>
    <x v="122"/>
    <s v="Oklahoma, 2011"/>
  </r>
  <r>
    <s v="Polk County"/>
    <s v="Texas"/>
    <n v="2011"/>
    <n v="45653"/>
    <n v="24362"/>
    <n v="21291"/>
    <n v="2693.527"/>
    <n v="5295.7479999999996"/>
    <n v="5250.0949999999993"/>
    <n v="4747.9120000000003"/>
    <n v="5843.5840000000007"/>
    <n v="6574.0319999999992"/>
    <n v="6574.0320000000002"/>
    <n v="5295.7479999999996"/>
    <n v="2556.5680000000002"/>
    <n v="776.101"/>
    <x v="106"/>
    <s v="Texas, 2011"/>
  </r>
  <r>
    <s v="Potter County"/>
    <s v="Texas"/>
    <n v="2011"/>
    <n v="120626"/>
    <n v="61558"/>
    <n v="59068"/>
    <n v="10373.835999999999"/>
    <n v="17973.273999999998"/>
    <n v="17249.518"/>
    <n v="17973.273999999998"/>
    <n v="15681.380000000001"/>
    <n v="16284.509999999998"/>
    <n v="11700.722"/>
    <n v="6755.0560000000005"/>
    <n v="4342.5360000000001"/>
    <n v="2050.6419999999998"/>
    <x v="106"/>
    <s v="Texas, 2011"/>
  </r>
  <r>
    <s v="Presidio County"/>
    <s v="Texas"/>
    <n v="2011"/>
    <n v="7727"/>
    <n v="3700"/>
    <n v="4027"/>
    <n v="571.798"/>
    <n v="1298.136"/>
    <n v="880.87799999999993"/>
    <n v="726.33799999999997"/>
    <n v="934.96699999999998"/>
    <n v="1104.961"/>
    <n v="888.60500000000002"/>
    <n v="718.61099999999999"/>
    <n v="355.44200000000001"/>
    <n v="254.99100000000001"/>
    <x v="106"/>
    <s v="Texas, 2011"/>
  </r>
  <r>
    <s v="Rains County"/>
    <s v="Texas"/>
    <n v="2011"/>
    <n v="10994"/>
    <n v="5649"/>
    <n v="5345"/>
    <n v="560.69399999999996"/>
    <n v="1363.2559999999999"/>
    <n v="1242.3220000000001"/>
    <n v="1066.4180000000001"/>
    <n v="1220.3340000000001"/>
    <n v="1693.076"/>
    <n v="1671.088"/>
    <n v="1396.2379999999998"/>
    <n v="637.65200000000004"/>
    <n v="142.922"/>
    <x v="106"/>
    <s v="Texas, 2011"/>
  </r>
  <r>
    <s v="Randall County"/>
    <s v="Texas"/>
    <n v="2011"/>
    <n v="118994"/>
    <n v="57972"/>
    <n v="61022"/>
    <n v="7972.598"/>
    <n v="16302.178"/>
    <n v="18682.057999999997"/>
    <n v="15826.201999999999"/>
    <n v="14874.25"/>
    <n v="16659.16"/>
    <n v="13565.315999999999"/>
    <n v="8210.5859999999993"/>
    <n v="4878.7539999999999"/>
    <n v="1665.9159999999999"/>
    <x v="106"/>
    <s v="Texas, 2011"/>
  </r>
  <r>
    <s v="Schleicher County"/>
    <s v="Texas"/>
    <n v="2011"/>
    <n v="3343"/>
    <n v="1750"/>
    <n v="1593"/>
    <n v="247.38200000000001"/>
    <n v="564.96699999999998"/>
    <n v="548.25199999999995"/>
    <n v="407.846"/>
    <n v="437.93299999999999"/>
    <n v="441.27600000000001"/>
    <n v="374.416"/>
    <n v="177.179"/>
    <n v="93.603999999999999"/>
    <n v="46.802"/>
    <x v="106"/>
    <s v="Texas, 2011"/>
  </r>
  <r>
    <s v="Red River County"/>
    <s v="Texas"/>
    <n v="2011"/>
    <n v="12879"/>
    <n v="6157"/>
    <n v="6722"/>
    <n v="695.46600000000001"/>
    <n v="1622.7539999999999"/>
    <n v="1339.4159999999999"/>
    <n v="1313.6579999999999"/>
    <n v="1596.9960000000001"/>
    <n v="1803.06"/>
    <n v="1957.6079999999999"/>
    <n v="1378.0529999999999"/>
    <n v="862.89300000000003"/>
    <n v="309.096"/>
    <x v="106"/>
    <s v="Texas, 2011"/>
  </r>
  <r>
    <s v="Allen County"/>
    <s v="Kansas"/>
    <n v="2011"/>
    <n v="13473"/>
    <n v="8044"/>
    <n v="5429"/>
    <n v="902.69100000000003"/>
    <n v="1630.2330000000002"/>
    <n v="2290.41"/>
    <n v="1872.7469999999998"/>
    <n v="2074.8420000000001"/>
    <n v="1791.9090000000001"/>
    <n v="1293.4079999999999"/>
    <n v="889.21799999999996"/>
    <n v="552.39300000000003"/>
    <n v="188.62200000000001"/>
    <x v="113"/>
    <s v="Kansas, 2011"/>
  </r>
  <r>
    <s v="Refugio County"/>
    <s v="Texas"/>
    <n v="2011"/>
    <n v="7381"/>
    <n v="3643"/>
    <n v="3738"/>
    <n v="405.95499999999998"/>
    <n v="996.43499999999995"/>
    <n v="1033.3399999999999"/>
    <n v="620.00399999999991"/>
    <n v="966.91099999999994"/>
    <n v="1033.3400000000001"/>
    <n v="937.38699999999994"/>
    <n v="789.76700000000005"/>
    <n v="509.28899999999999"/>
    <n v="95.953000000000003"/>
    <x v="106"/>
    <s v="Texas, 2011"/>
  </r>
  <r>
    <s v="Roberts County"/>
    <s v="Texas"/>
    <n v="2011"/>
    <n v="885"/>
    <n v="410"/>
    <n v="475"/>
    <n v="64.605000000000004"/>
    <n v="87.614999999999995"/>
    <n v="107.08500000000001"/>
    <n v="73.454999999999998"/>
    <n v="115.05000000000001"/>
    <n v="173.46"/>
    <n v="119.47499999999999"/>
    <n v="80.534999999999997"/>
    <n v="48.674999999999997"/>
    <n v="14.16"/>
    <x v="106"/>
    <s v="Texas, 2011"/>
  </r>
  <r>
    <s v="Robertson County"/>
    <s v="Texas"/>
    <n v="2011"/>
    <n v="16606"/>
    <n v="8287"/>
    <n v="8319"/>
    <n v="1179.0260000000001"/>
    <n v="2291.6280000000002"/>
    <n v="2175.386"/>
    <n v="1810.0540000000001"/>
    <n v="1942.902"/>
    <n v="2275.0219999999999"/>
    <n v="2142.174"/>
    <n v="1511.1460000000002"/>
    <n v="946.54200000000003"/>
    <n v="348.726"/>
    <x v="106"/>
    <s v="Texas, 2011"/>
  </r>
  <r>
    <s v="Rockwall County"/>
    <s v="Texas"/>
    <n v="2011"/>
    <n v="76349"/>
    <n v="37362"/>
    <n v="38987"/>
    <n v="5649.826"/>
    <n v="13361.075000000001"/>
    <n v="8856.4840000000004"/>
    <n v="9772.6719999999987"/>
    <n v="12063.142"/>
    <n v="11757.745999999999"/>
    <n v="7787.598"/>
    <n v="4428.2420000000002"/>
    <n v="2137.7719999999999"/>
    <n v="610.79200000000003"/>
    <x v="106"/>
    <s v="Texas, 2011"/>
  </r>
  <r>
    <s v="Rusk County"/>
    <s v="Texas"/>
    <n v="2011"/>
    <n v="52685"/>
    <n v="27741"/>
    <n v="24944"/>
    <n v="3424.5250000000001"/>
    <n v="6690.9949999999999"/>
    <n v="6954.42"/>
    <n v="7059.7900000000009"/>
    <n v="6796.3649999999998"/>
    <n v="7850.0650000000005"/>
    <n v="6374.8850000000002"/>
    <n v="3898.69"/>
    <n v="2476.1949999999997"/>
    <n v="1106.385"/>
    <x v="106"/>
    <s v="Texas, 2011"/>
  </r>
  <r>
    <s v="Sabine County"/>
    <s v="Texas"/>
    <n v="2011"/>
    <n v="10686"/>
    <n v="5238"/>
    <n v="5448"/>
    <n v="491.55599999999998"/>
    <n v="1196.8319999999999"/>
    <n v="1122.0300000000002"/>
    <n v="758.70600000000002"/>
    <n v="1079.2860000000001"/>
    <n v="1442.6100000000001"/>
    <n v="1816.62"/>
    <n v="1613.586"/>
    <n v="918.99600000000009"/>
    <n v="256.464"/>
    <x v="106"/>
    <s v="Texas, 2011"/>
  </r>
  <r>
    <s v="San Augustine County"/>
    <s v="Texas"/>
    <n v="2011"/>
    <n v="8949"/>
    <n v="4302"/>
    <n v="4647"/>
    <n v="420.60300000000001"/>
    <n v="1154.4209999999998"/>
    <n v="1091.778"/>
    <n v="572.73599999999999"/>
    <n v="1100.7270000000001"/>
    <n v="1234.962"/>
    <n v="1279.7069999999999"/>
    <n v="1136.5229999999999"/>
    <n v="635.37900000000002"/>
    <n v="322.16399999999999"/>
    <x v="106"/>
    <s v="Texas, 2011"/>
  </r>
  <r>
    <s v="San Jacinto County"/>
    <s v="Texas"/>
    <n v="2011"/>
    <n v="26192"/>
    <n v="12980"/>
    <n v="13212"/>
    <n v="1650.096"/>
    <n v="3693.0720000000001"/>
    <n v="3116.848"/>
    <n v="2409.6640000000002"/>
    <n v="2959.6959999999999"/>
    <n v="4085.9520000000002"/>
    <n v="3771.6480000000001"/>
    <n v="2750.16"/>
    <n v="1257.2159999999999"/>
    <n v="497.64800000000002"/>
    <x v="106"/>
    <s v="Texas, 2011"/>
  </r>
  <r>
    <s v="San Patricio County"/>
    <s v="Texas"/>
    <n v="2011"/>
    <n v="65648"/>
    <n v="32785"/>
    <n v="32863"/>
    <n v="4857.9520000000002"/>
    <n v="10306.736000000001"/>
    <n v="9453.3119999999999"/>
    <n v="7812.1119999999992"/>
    <n v="8337.2960000000003"/>
    <n v="9322.0159999999996"/>
    <n v="7352.576"/>
    <n v="4595.3599999999997"/>
    <n v="2822.864"/>
    <n v="853.42399999999998"/>
    <x v="106"/>
    <s v="Texas, 2011"/>
  </r>
  <r>
    <s v="San Saba County"/>
    <s v="Texas"/>
    <n v="2011"/>
    <n v="6028"/>
    <n v="3213"/>
    <n v="2815"/>
    <n v="355.65199999999999"/>
    <n v="807.75199999999995"/>
    <n v="747.47199999999998"/>
    <n v="663.07999999999993"/>
    <n v="813.78"/>
    <n v="657.05199999999991"/>
    <n v="789.66800000000001"/>
    <n v="590.74400000000003"/>
    <n v="409.904"/>
    <n v="192.89599999999999"/>
    <x v="106"/>
    <s v="Texas, 2011"/>
  </r>
  <r>
    <s v="Scurry County"/>
    <s v="Texas"/>
    <n v="2011"/>
    <n v="16717"/>
    <n v="8830"/>
    <n v="7887"/>
    <n v="1237.058"/>
    <n v="2189.9269999999997"/>
    <n v="2407.248"/>
    <n v="2039.4739999999999"/>
    <n v="2156.4929999999999"/>
    <n v="2423.9650000000001"/>
    <n v="1989.3229999999999"/>
    <n v="1186.9069999999999"/>
    <n v="819.13300000000004"/>
    <n v="284.18900000000002"/>
    <x v="106"/>
    <s v="Texas, 2011"/>
  </r>
  <r>
    <s v="Shelby County"/>
    <s v="Texas"/>
    <n v="2011"/>
    <n v="25513"/>
    <n v="12591"/>
    <n v="12922"/>
    <n v="1964.501"/>
    <n v="3724.8980000000001"/>
    <n v="3495.2809999999999"/>
    <n v="2959.5079999999998"/>
    <n v="3163.6120000000001"/>
    <n v="3342.203"/>
    <n v="2959.5079999999998"/>
    <n v="2194.1179999999999"/>
    <n v="1250.1369999999999"/>
    <n v="459.23399999999998"/>
    <x v="106"/>
    <s v="Texas, 2011"/>
  </r>
  <r>
    <s v="Sherman County"/>
    <s v="Texas"/>
    <n v="2011"/>
    <n v="3019"/>
    <n v="1585"/>
    <n v="1434"/>
    <n v="208.31100000000001"/>
    <n v="534.36300000000006"/>
    <n v="422.65999999999997"/>
    <n v="247.55799999999999"/>
    <n v="477.00200000000001"/>
    <n v="446.81200000000001"/>
    <n v="265.67200000000003"/>
    <n v="181.14"/>
    <n v="193.21600000000001"/>
    <n v="45.284999999999997"/>
    <x v="106"/>
    <s v="Texas, 2011"/>
  </r>
  <r>
    <s v="Smith County"/>
    <s v="Texas"/>
    <n v="2011"/>
    <n v="206839"/>
    <n v="99844"/>
    <n v="106995"/>
    <n v="14685.569"/>
    <n v="29164.298999999999"/>
    <n v="31439.527999999998"/>
    <n v="26061.714"/>
    <n v="25441.197"/>
    <n v="27095.909"/>
    <n v="23165.968000000001"/>
    <n v="15512.924999999999"/>
    <n v="9721.4330000000009"/>
    <n v="4136.78"/>
    <x v="106"/>
    <s v="Texas, 2011"/>
  </r>
  <r>
    <s v="Starr County"/>
    <s v="Texas"/>
    <n v="2011"/>
    <n v="60525"/>
    <n v="29274"/>
    <n v="31251"/>
    <n v="5749.875"/>
    <n v="11439.224999999999"/>
    <n v="10107.674999999999"/>
    <n v="7747.2000000000007"/>
    <n v="7807.7250000000004"/>
    <n v="6415.65"/>
    <n v="4963.05"/>
    <n v="3631.5"/>
    <n v="2178.9"/>
    <n v="484.2"/>
    <x v="106"/>
    <s v="Texas, 2011"/>
  </r>
  <r>
    <s v="Stonewall County"/>
    <s v="Texas"/>
    <n v="2011"/>
    <n v="1396"/>
    <n v="791"/>
    <n v="605"/>
    <n v="54.444000000000003"/>
    <n v="140.99600000000001"/>
    <n v="152.16399999999999"/>
    <n v="127.036"/>
    <n v="114.47200000000001"/>
    <n v="259.65600000000001"/>
    <n v="210.79599999999999"/>
    <n v="168.916"/>
    <n v="131.22399999999999"/>
    <n v="36.295999999999999"/>
    <x v="106"/>
    <s v="Texas, 2011"/>
  </r>
  <r>
    <s v="Sutton County"/>
    <s v="Texas"/>
    <n v="2011"/>
    <n v="4198"/>
    <n v="1909"/>
    <n v="2289"/>
    <n v="226.69200000000001"/>
    <n v="617.10599999999999"/>
    <n v="533.14599999999996"/>
    <n v="453.38400000000001"/>
    <n v="453.38400000000001"/>
    <n v="680.07600000000002"/>
    <n v="583.52199999999993"/>
    <n v="352.63200000000001"/>
    <n v="226.69200000000001"/>
    <n v="71.366"/>
    <x v="106"/>
    <s v="Texas, 2011"/>
  </r>
  <r>
    <s v="Tarrant County"/>
    <s v="Texas"/>
    <n v="2011"/>
    <n v="1780700"/>
    <n v="874271"/>
    <n v="906429"/>
    <n v="142456"/>
    <n v="276008.5"/>
    <n v="251078.7"/>
    <n v="263543.59999999998"/>
    <n v="263543.59999999998"/>
    <n v="252859.4"/>
    <n v="172727.90000000002"/>
    <n v="89035"/>
    <n v="49859.600000000006"/>
    <n v="19587.7"/>
    <x v="106"/>
    <s v="Texas, 2011"/>
  </r>
  <r>
    <s v="Taylor County"/>
    <s v="Texas"/>
    <n v="2011"/>
    <n v="130463"/>
    <n v="63408"/>
    <n v="67055"/>
    <n v="9784.7250000000004"/>
    <n v="17090.652999999998"/>
    <n v="23744.266"/>
    <n v="17612.504999999997"/>
    <n v="14742.319"/>
    <n v="17090.652999999998"/>
    <n v="13176.762999999999"/>
    <n v="8871.4840000000004"/>
    <n v="6001.2979999999998"/>
    <n v="2217.8710000000001"/>
    <x v="106"/>
    <s v="Texas, 2011"/>
  </r>
  <r>
    <s v="Terrell County"/>
    <s v="Texas"/>
    <n v="2011"/>
    <n v="946"/>
    <n v="512"/>
    <n v="434"/>
    <n v="79.463999999999999"/>
    <n v="49.192"/>
    <n v="88.924000000000007"/>
    <n v="59.597999999999999"/>
    <n v="170.28"/>
    <n v="151.36000000000001"/>
    <n v="105.006"/>
    <n v="136.22399999999999"/>
    <n v="87.032000000000011"/>
    <n v="19.866"/>
    <x v="106"/>
    <s v="Texas, 2011"/>
  </r>
  <r>
    <s v="Terry County"/>
    <s v="Texas"/>
    <n v="2011"/>
    <n v="12543"/>
    <n v="6808"/>
    <n v="5735"/>
    <n v="1015.9829999999999"/>
    <n v="1705.848"/>
    <n v="1743.4770000000001"/>
    <n v="1743.4769999999999"/>
    <n v="1643.133"/>
    <n v="1542.789"/>
    <n v="1342.1010000000001"/>
    <n v="903.096"/>
    <n v="589.52099999999996"/>
    <n v="301.03199999999998"/>
    <x v="106"/>
    <s v="Texas, 2011"/>
  </r>
  <r>
    <s v="Throckmorton County"/>
    <s v="Texas"/>
    <n v="2011"/>
    <n v="1749"/>
    <n v="937"/>
    <n v="812"/>
    <n v="64.712999999999994"/>
    <n v="204.63299999999998"/>
    <n v="171.40199999999999"/>
    <n v="124.179"/>
    <n v="199.386"/>
    <n v="267.59699999999998"/>
    <n v="257.10300000000001"/>
    <n v="255.35399999999998"/>
    <n v="113.685"/>
    <n v="87.45"/>
    <x v="106"/>
    <s v="Texas, 2011"/>
  </r>
  <r>
    <s v="Titus County"/>
    <s v="Texas"/>
    <n v="2011"/>
    <n v="31601"/>
    <n v="15645"/>
    <n v="15956"/>
    <n v="2938.893"/>
    <n v="5182.5640000000003"/>
    <n v="4613.7460000000001"/>
    <n v="4044.9279999999999"/>
    <n v="4266.1350000000002"/>
    <n v="3728.9179999999997"/>
    <n v="3128.4989999999998"/>
    <n v="1990.8630000000001"/>
    <n v="1169.2370000000001"/>
    <n v="474.01499999999999"/>
    <x v="106"/>
    <s v="Texas, 2011"/>
  </r>
  <r>
    <s v="Tom Green County"/>
    <s v="Texas"/>
    <n v="2011"/>
    <n v="109135"/>
    <n v="53615"/>
    <n v="55520"/>
    <n v="7639.45"/>
    <n v="13969.279999999999"/>
    <n v="19535.165000000001"/>
    <n v="14405.82"/>
    <n v="12223.119999999999"/>
    <n v="14405.82"/>
    <n v="12223.119999999999"/>
    <n v="7748.585"/>
    <n v="5565.8850000000002"/>
    <n v="1637.0250000000001"/>
    <x v="106"/>
    <s v="Texas, 2011"/>
  </r>
  <r>
    <s v="Travis County"/>
    <s v="Texas"/>
    <n v="2011"/>
    <n v="1007264"/>
    <n v="508763"/>
    <n v="498501"/>
    <n v="75544.800000000003"/>
    <n v="129937.05600000001"/>
    <n v="161162.23999999999"/>
    <n v="192387.424"/>
    <n v="154111.39199999999"/>
    <n v="130944.32000000001"/>
    <n v="90653.759999999995"/>
    <n v="40290.559999999998"/>
    <n v="23167.072"/>
    <n v="9065.3760000000002"/>
    <x v="106"/>
    <s v="Texas, 2011"/>
  </r>
  <r>
    <s v="Trinity County"/>
    <s v="Texas"/>
    <n v="2011"/>
    <n v="14511"/>
    <n v="6824"/>
    <n v="7687"/>
    <n v="928.70399999999995"/>
    <n v="1581.6990000000001"/>
    <n v="1784.8530000000001"/>
    <n v="1102.836"/>
    <n v="1683.2759999999998"/>
    <n v="1958.9850000000001"/>
    <n v="2205.672"/>
    <n v="1871.9189999999999"/>
    <n v="1088.325"/>
    <n v="261.19799999999998"/>
    <x v="106"/>
    <s v="Texas, 2011"/>
  </r>
  <r>
    <s v="Tyler County"/>
    <s v="Texas"/>
    <n v="2011"/>
    <n v="21600"/>
    <n v="11703"/>
    <n v="9897"/>
    <n v="1101.5999999999999"/>
    <n v="2527.1999999999998"/>
    <n v="2743.2"/>
    <n v="2786.4"/>
    <n v="2570.4"/>
    <n v="2980.8"/>
    <n v="2808"/>
    <n v="2311.1999999999998"/>
    <n v="1382.4"/>
    <n v="410.4"/>
    <x v="106"/>
    <s v="Texas, 2011"/>
  </r>
  <r>
    <s v="Upshur County"/>
    <s v="Texas"/>
    <n v="2011"/>
    <n v="39056"/>
    <n v="19259"/>
    <n v="19797"/>
    <n v="2460.5279999999998"/>
    <n v="5350.6720000000005"/>
    <n v="4842.9439999999995"/>
    <n v="4139.9359999999997"/>
    <n v="4882"/>
    <n v="6092.7359999999999"/>
    <n v="5194.4480000000003"/>
    <n v="3515.04"/>
    <n v="1874.6880000000001"/>
    <n v="585.84"/>
    <x v="106"/>
    <s v="Texas, 2011"/>
  </r>
  <r>
    <s v="Uvalde County"/>
    <s v="Texas"/>
    <n v="2011"/>
    <n v="26330"/>
    <n v="12846"/>
    <n v="13484"/>
    <n v="2027.41"/>
    <n v="4344.45"/>
    <n v="3870.5099999999998"/>
    <n v="2896.3"/>
    <n v="3054.2799999999997"/>
    <n v="3212.26"/>
    <n v="3001.62"/>
    <n v="1974.75"/>
    <n v="1421.82"/>
    <n v="473.94"/>
    <x v="106"/>
    <s v="Texas, 2011"/>
  </r>
  <r>
    <s v="Val Verde County"/>
    <s v="Texas"/>
    <n v="2011"/>
    <n v="48434"/>
    <n v="24274"/>
    <n v="24160"/>
    <n v="4116.8900000000003"/>
    <n v="7991.6100000000006"/>
    <n v="7458.8359999999993"/>
    <n v="6247.9859999999999"/>
    <n v="6344.8539999999994"/>
    <n v="5569.91"/>
    <n v="4746.5320000000002"/>
    <n v="3341.9459999999999"/>
    <n v="1985.7939999999999"/>
    <n v="678.07600000000002"/>
    <x v="106"/>
    <s v="Texas, 2011"/>
  </r>
  <r>
    <s v="Van Zandt County"/>
    <s v="Texas"/>
    <n v="2011"/>
    <n v="52483"/>
    <n v="25858"/>
    <n v="26625"/>
    <n v="3201.4630000000002"/>
    <n v="7085.2049999999999"/>
    <n v="6297.96"/>
    <n v="5248.3"/>
    <n v="6455.4089999999997"/>
    <n v="7610.0349999999999"/>
    <n v="7085.2049999999999"/>
    <n v="5353.2659999999996"/>
    <n v="2991.5309999999999"/>
    <n v="1102.143"/>
    <x v="106"/>
    <s v="Texas, 2011"/>
  </r>
  <r>
    <s v="Victoria County"/>
    <s v="Texas"/>
    <n v="2011"/>
    <n v="86410"/>
    <n v="42139"/>
    <n v="44271"/>
    <n v="6567.16"/>
    <n v="12788.68"/>
    <n v="11751.76"/>
    <n v="10887.66"/>
    <n v="10628.43"/>
    <n v="12356.630000000001"/>
    <n v="10196.380000000001"/>
    <n v="6048.7000000000007"/>
    <n v="3888.45"/>
    <n v="1382.56"/>
    <x v="106"/>
    <s v="Texas, 2011"/>
  </r>
  <r>
    <s v="Walker County"/>
    <s v="Texas"/>
    <n v="2011"/>
    <n v="66833"/>
    <n v="39784"/>
    <n v="27049"/>
    <n v="3141.1509999999998"/>
    <n v="5814.4709999999995"/>
    <n v="15237.923999999999"/>
    <n v="9557.1189999999988"/>
    <n v="9490.2860000000001"/>
    <n v="9824.4510000000009"/>
    <n v="7084.2979999999998"/>
    <n v="4009.98"/>
    <n v="2138.6559999999999"/>
    <n v="601.49699999999996"/>
    <x v="106"/>
    <s v="Texas, 2011"/>
  </r>
  <r>
    <s v="Waller County"/>
    <s v="Texas"/>
    <n v="2011"/>
    <n v="41990"/>
    <n v="20835"/>
    <n v="21155"/>
    <n v="3107.26"/>
    <n v="5458.7"/>
    <n v="9195.8100000000013"/>
    <n v="4492.93"/>
    <n v="4996.8099999999995"/>
    <n v="5920.59"/>
    <n v="4576.91"/>
    <n v="2519.4"/>
    <n v="1175.72"/>
    <n v="503.88"/>
    <x v="106"/>
    <s v="Texas, 2011"/>
  </r>
  <r>
    <s v="Ward County"/>
    <s v="Texas"/>
    <n v="2011"/>
    <n v="10586"/>
    <n v="5206"/>
    <n v="5380"/>
    <n v="772.77800000000002"/>
    <n v="1598.4859999999999"/>
    <n v="1492.626"/>
    <n v="1280.9059999999999"/>
    <n v="1227.9760000000001"/>
    <n v="1460.8679999999999"/>
    <n v="1238.5619999999999"/>
    <n v="793.95"/>
    <n v="465.78399999999999"/>
    <n v="275.23599999999999"/>
    <x v="106"/>
    <s v="Texas, 2011"/>
  </r>
  <r>
    <s v="Washington County"/>
    <s v="Texas"/>
    <n v="2011"/>
    <n v="33261"/>
    <n v="16388"/>
    <n v="16873"/>
    <n v="2028.921"/>
    <n v="4091.1030000000001"/>
    <n v="4856.1059999999998"/>
    <n v="3425.8829999999998"/>
    <n v="3691.9709999999995"/>
    <n v="4789.5839999999998"/>
    <n v="4257.4080000000004"/>
    <n v="2993.49"/>
    <n v="2295.009"/>
    <n v="831.52499999999998"/>
    <x v="106"/>
    <s v="Texas, 2011"/>
  </r>
  <r>
    <s v="Webb County"/>
    <s v="Texas"/>
    <n v="2011"/>
    <n v="245762"/>
    <n v="119092"/>
    <n v="126670"/>
    <n v="25067.723999999998"/>
    <n v="47677.828000000001"/>
    <n v="41042.254000000001"/>
    <n v="34652.441999999995"/>
    <n v="33423.631999999998"/>
    <n v="26788.057999999997"/>
    <n v="17940.626"/>
    <n v="10813.528"/>
    <n v="5898.2880000000005"/>
    <n v="2457.62"/>
    <x v="106"/>
    <s v="Texas, 2011"/>
  </r>
  <r>
    <s v="Wharton County"/>
    <s v="Texas"/>
    <n v="2011"/>
    <n v="41083"/>
    <n v="20146"/>
    <n v="20937"/>
    <n v="3040.1419999999998"/>
    <n v="6039.201"/>
    <n v="5587.2880000000005"/>
    <n v="4929.96"/>
    <n v="4888.8770000000004"/>
    <n v="5833.7860000000001"/>
    <n v="4806.7110000000002"/>
    <n v="3081.2250000000004"/>
    <n v="2136.3159999999998"/>
    <n v="698.41099999999994"/>
    <x v="106"/>
    <s v="Texas, 2011"/>
  </r>
  <r>
    <s v="Wheeler County"/>
    <s v="Texas"/>
    <n v="2011"/>
    <n v="5316"/>
    <n v="2703"/>
    <n v="2613"/>
    <n v="419.964"/>
    <n v="643.23599999999999"/>
    <n v="707.02800000000002"/>
    <n v="542.23199999999997"/>
    <n v="637.92000000000007"/>
    <n v="760.18799999999999"/>
    <n v="669.81600000000003"/>
    <n v="542.23199999999997"/>
    <n v="287.06399999999996"/>
    <n v="106.32"/>
    <x v="106"/>
    <s v="Texas, 2011"/>
  </r>
  <r>
    <s v="Wichita County"/>
    <s v="Texas"/>
    <n v="2011"/>
    <n v="130835"/>
    <n v="67128"/>
    <n v="63707"/>
    <n v="9027.6149999999998"/>
    <n v="16485.21"/>
    <n v="23288.629999999997"/>
    <n v="18316.900000000001"/>
    <n v="15569.365000000002"/>
    <n v="17793.560000000001"/>
    <n v="13606.84"/>
    <n v="8765.9449999999997"/>
    <n v="6018.41"/>
    <n v="2093.36"/>
    <x v="106"/>
    <s v="Texas, 2011"/>
  </r>
  <r>
    <s v="Wilbarger County"/>
    <s v="Texas"/>
    <n v="2011"/>
    <n v="13548"/>
    <n v="6940"/>
    <n v="6608"/>
    <n v="1016.1"/>
    <n v="1761.24"/>
    <n v="2276.0639999999999"/>
    <n v="1287.06"/>
    <n v="1503.828"/>
    <n v="1991.556"/>
    <n v="1571.568"/>
    <n v="1110.9359999999999"/>
    <n v="718.04399999999998"/>
    <n v="325.15199999999999"/>
    <x v="106"/>
    <s v="Texas, 2011"/>
  </r>
  <r>
    <s v="Willacy County"/>
    <s v="Texas"/>
    <n v="2011"/>
    <n v="21894"/>
    <n v="11847"/>
    <n v="10047"/>
    <n v="1576.3679999999999"/>
    <n v="3218.4179999999997"/>
    <n v="3656.2979999999998"/>
    <n v="3349.7820000000002"/>
    <n v="2824.326"/>
    <n v="2671.0680000000002"/>
    <n v="2036.1420000000001"/>
    <n v="1379.3220000000001"/>
    <n v="897.654"/>
    <n v="306.51600000000002"/>
    <x v="106"/>
    <s v="Texas, 2011"/>
  </r>
  <r>
    <s v="Williamson County"/>
    <s v="Texas"/>
    <n v="2011"/>
    <n v="409913"/>
    <n v="201932"/>
    <n v="207981"/>
    <n v="33202.953000000001"/>
    <n v="66815.819000000003"/>
    <n v="49599.472999999998"/>
    <n v="61896.862999999998"/>
    <n v="68865.383999999991"/>
    <n v="56158.080999999998"/>
    <n v="38531.822"/>
    <n v="21725.388999999999"/>
    <n v="10657.738000000001"/>
    <n v="3689.2170000000001"/>
    <x v="106"/>
    <s v="Texas, 2011"/>
  </r>
  <r>
    <s v="Wilson County"/>
    <s v="Texas"/>
    <n v="2011"/>
    <n v="42222"/>
    <n v="21025"/>
    <n v="21197"/>
    <n v="2659.9859999999999"/>
    <n v="6502.1880000000001"/>
    <n v="5235.5280000000002"/>
    <n v="4264.4220000000005"/>
    <n v="5868.8580000000002"/>
    <n v="6797.7420000000002"/>
    <n v="5573.3040000000001"/>
    <n v="2955.54"/>
    <n v="1773.3240000000001"/>
    <n v="506.66399999999999"/>
    <x v="106"/>
    <s v="Texas, 2011"/>
  </r>
  <r>
    <s v="Wise County"/>
    <s v="Texas"/>
    <n v="2011"/>
    <n v="58703"/>
    <n v="29654"/>
    <n v="29049"/>
    <n v="3933.1010000000001"/>
    <n v="8746.7469999999994"/>
    <n v="7748.7960000000003"/>
    <n v="6868.2510000000002"/>
    <n v="8042.3109999999997"/>
    <n v="9216.3709999999992"/>
    <n v="7161.7659999999996"/>
    <n v="4226.616"/>
    <n v="2172.011"/>
    <n v="645.73299999999995"/>
    <x v="106"/>
    <s v="Texas, 2011"/>
  </r>
  <r>
    <s v="Wood County"/>
    <s v="Texas"/>
    <n v="2011"/>
    <n v="41840"/>
    <n v="20571"/>
    <n v="21269"/>
    <n v="2217.52"/>
    <n v="4769.76"/>
    <n v="4476.88"/>
    <n v="3723.76"/>
    <n v="4393.2000000000007"/>
    <n v="5732.08"/>
    <n v="6694.4"/>
    <n v="5815.76"/>
    <n v="3138"/>
    <n v="878.64"/>
    <x v="106"/>
    <s v="Texas, 2011"/>
  </r>
  <r>
    <s v="Yoakum County"/>
    <s v="Texas"/>
    <n v="2011"/>
    <n v="7825"/>
    <n v="3826"/>
    <n v="3999"/>
    <n v="743.375"/>
    <n v="1385.0250000000001"/>
    <n v="1025.075"/>
    <n v="1118.9749999999999"/>
    <n v="946.82500000000005"/>
    <n v="970.3"/>
    <n v="759.02499999999998"/>
    <n v="461.67500000000001"/>
    <n v="281.70000000000005"/>
    <n v="133.02500000000001"/>
    <x v="106"/>
    <s v="Texas, 2011"/>
  </r>
  <r>
    <s v="Young County"/>
    <s v="Texas"/>
    <n v="2011"/>
    <n v="18351"/>
    <n v="9080"/>
    <n v="9271"/>
    <n v="1211.1659999999999"/>
    <n v="2403.9809999999998"/>
    <n v="2110.3649999999998"/>
    <n v="2073.663"/>
    <n v="2036.961"/>
    <n v="2679.2460000000001"/>
    <n v="2459.0340000000001"/>
    <n v="1651.59"/>
    <n v="1119.4110000000001"/>
    <n v="568.88099999999997"/>
    <x v="106"/>
    <s v="Texas, 2011"/>
  </r>
  <r>
    <s v="Beaver County"/>
    <s v="Utah"/>
    <n v="2011"/>
    <n v="6495"/>
    <n v="3345"/>
    <n v="3150"/>
    <n v="597.54"/>
    <n v="1253.5350000000001"/>
    <n v="824.86500000000001"/>
    <n v="857.34"/>
    <n v="727.44"/>
    <n v="733.93499999999995"/>
    <n v="668.9849999999999"/>
    <n v="467.64"/>
    <n v="233.82"/>
    <n v="123.405"/>
    <x v="134"/>
    <s v="Utah, 2011"/>
  </r>
  <r>
    <s v="Box Elder County"/>
    <s v="Utah"/>
    <n v="2011"/>
    <n v="49093"/>
    <n v="24632"/>
    <n v="24461"/>
    <n v="4811.1139999999996"/>
    <n v="9180.3909999999996"/>
    <n v="6823.9269999999997"/>
    <n v="6774.8340000000007"/>
    <n v="5498.4159999999993"/>
    <n v="6038.4390000000003"/>
    <n v="4467.4629999999997"/>
    <n v="2945.58"/>
    <n v="1816.441"/>
    <n v="687.30200000000002"/>
    <x v="134"/>
    <s v="Utah, 2011"/>
  </r>
  <r>
    <s v="Cache County"/>
    <s v="Utah"/>
    <n v="2011"/>
    <n v="109752"/>
    <n v="54510"/>
    <n v="55242"/>
    <n v="10975.2"/>
    <n v="18328.584000000003"/>
    <n v="25133.207999999999"/>
    <n v="17889.576000000001"/>
    <n v="11084.952000000001"/>
    <n v="10316.688"/>
    <n v="7682.64"/>
    <n v="4499.8320000000003"/>
    <n v="2853.5519999999997"/>
    <n v="1097.52"/>
    <x v="134"/>
    <s v="Utah, 2011"/>
  </r>
  <r>
    <s v="Carbon County"/>
    <s v="Utah"/>
    <n v="2011"/>
    <n v="21011"/>
    <n v="10387"/>
    <n v="10624"/>
    <n v="1638.8579999999999"/>
    <n v="3067.6059999999998"/>
    <n v="3088.6170000000002"/>
    <n v="2794.4629999999997"/>
    <n v="2164.1329999999998"/>
    <n v="2815.4740000000002"/>
    <n v="2542.3310000000001"/>
    <n v="1533.8029999999999"/>
    <n v="1008.528"/>
    <n v="357.18700000000001"/>
    <x v="134"/>
    <s v="Utah, 2011"/>
  </r>
  <r>
    <s v="Daggett County"/>
    <s v="Utah"/>
    <n v="2011"/>
    <n v="891"/>
    <n v="521"/>
    <n v="370"/>
    <n v="64.152000000000001"/>
    <n v="49.004999999999995"/>
    <n v="107.81099999999999"/>
    <n v="136.32300000000001"/>
    <n v="64.152000000000001"/>
    <n v="131.86799999999999"/>
    <n v="138.10500000000002"/>
    <n v="136.32299999999998"/>
    <n v="59.696999999999996"/>
    <n v="3.5640000000000001"/>
    <x v="134"/>
    <s v="Utah, 2011"/>
  </r>
  <r>
    <s v="Davis County"/>
    <s v="Utah"/>
    <n v="2011"/>
    <n v="301124"/>
    <n v="151221"/>
    <n v="149903"/>
    <n v="30714.648000000001"/>
    <n v="56912.436000000002"/>
    <n v="44566.351999999999"/>
    <n v="47276.467999999993"/>
    <n v="37640.5"/>
    <n v="34629.259999999995"/>
    <n v="24692.167999999998"/>
    <n v="13550.58"/>
    <n v="8130.348"/>
    <n v="2710.116"/>
    <x v="134"/>
    <s v="Utah, 2011"/>
  </r>
  <r>
    <s v="Duchesne County"/>
    <s v="Utah"/>
    <n v="2011"/>
    <n v="18025"/>
    <n v="9177"/>
    <n v="8848"/>
    <n v="1748.425"/>
    <n v="3172.4"/>
    <n v="2829.9250000000002"/>
    <n v="2559.5500000000002"/>
    <n v="1874.6000000000001"/>
    <n v="2253.125"/>
    <n v="1694.35"/>
    <n v="1135.575"/>
    <n v="612.85"/>
    <n v="144.19999999999999"/>
    <x v="134"/>
    <s v="Utah, 2011"/>
  </r>
  <r>
    <s v="Emery County"/>
    <s v="Utah"/>
    <n v="2011"/>
    <n v="10827"/>
    <n v="5531"/>
    <n v="5296"/>
    <n v="952.77599999999995"/>
    <n v="1905.5520000000001"/>
    <n v="1439.991"/>
    <n v="1342.548"/>
    <n v="1136.835"/>
    <n v="1450.818"/>
    <n v="1234.278"/>
    <n v="844.50600000000009"/>
    <n v="443.90699999999998"/>
    <n v="97.442999999999998"/>
    <x v="134"/>
    <s v="Utah, 2011"/>
  </r>
  <r>
    <s v="Grand County"/>
    <s v="Utah"/>
    <n v="2011"/>
    <n v="9096"/>
    <n v="4684"/>
    <n v="4412"/>
    <n v="600.33600000000001"/>
    <n v="1173.384"/>
    <n v="1027.848"/>
    <n v="1164.288"/>
    <n v="1218.864"/>
    <n v="1391.6880000000001"/>
    <n v="1337.1120000000001"/>
    <n v="664.00800000000004"/>
    <n v="454.79999999999995"/>
    <n v="72.768000000000001"/>
    <x v="134"/>
    <s v="Utah, 2011"/>
  </r>
  <r>
    <s v="Iron County"/>
    <s v="Utah"/>
    <n v="2011"/>
    <n v="45383"/>
    <n v="22667"/>
    <n v="22716"/>
    <n v="4084.47"/>
    <n v="7397.4290000000001"/>
    <n v="10301.940999999999"/>
    <n v="6172.0879999999997"/>
    <n v="4447.5339999999997"/>
    <n v="4629.0660000000007"/>
    <n v="3902.9380000000001"/>
    <n v="2541.4480000000003"/>
    <n v="1361.49"/>
    <n v="544.596"/>
    <x v="134"/>
    <s v="Utah, 2011"/>
  </r>
  <r>
    <s v="Juab County"/>
    <s v="Utah"/>
    <n v="2011"/>
    <n v="10089"/>
    <n v="5115"/>
    <n v="4974"/>
    <n v="1018.989"/>
    <n v="2098.5120000000002"/>
    <n v="1351.9259999999999"/>
    <n v="1351.9259999999999"/>
    <n v="1251.0360000000001"/>
    <n v="1099.701"/>
    <n v="897.92100000000005"/>
    <n v="554.89499999999998"/>
    <n v="332.93700000000001"/>
    <n v="121.068"/>
    <x v="134"/>
    <s v="Utah, 2011"/>
  </r>
  <r>
    <s v="Millard County"/>
    <s v="Utah"/>
    <n v="2011"/>
    <n v="12326"/>
    <n v="6289"/>
    <n v="6037"/>
    <n v="1084.6880000000001"/>
    <n v="2157.0500000000002"/>
    <n v="1737.9659999999999"/>
    <n v="1405.164"/>
    <n v="1244.9259999999999"/>
    <n v="1627.0320000000002"/>
    <n v="1343.5340000000001"/>
    <n v="924.45"/>
    <n v="628.62599999999998"/>
    <n v="160.238"/>
    <x v="134"/>
    <s v="Utah, 2011"/>
  </r>
  <r>
    <s v="Piute County"/>
    <s v="Utah"/>
    <n v="2011"/>
    <n v="1657"/>
    <n v="791"/>
    <n v="866"/>
    <n v="89.477999999999994"/>
    <n v="243.57900000000001"/>
    <n v="208.78200000000001"/>
    <n v="124.27500000000001"/>
    <n v="187.24099999999999"/>
    <n v="190.55500000000001"/>
    <n v="256.83500000000004"/>
    <n v="205.46800000000002"/>
    <n v="107.705"/>
    <n v="41.424999999999997"/>
    <x v="134"/>
    <s v="Utah, 2011"/>
  </r>
  <r>
    <s v="Robertson County"/>
    <s v="Kentucky"/>
    <n v="2011"/>
    <n v="2234"/>
    <n v="1166"/>
    <n v="1068"/>
    <n v="189.89"/>
    <n v="352.97199999999998"/>
    <n v="294.88799999999998"/>
    <n v="270.31399999999996"/>
    <n v="196.59199999999998"/>
    <n v="256.91000000000003"/>
    <n v="259.14400000000001"/>
    <n v="247.97399999999999"/>
    <n v="122.87"/>
    <n v="40.212000000000003"/>
    <x v="109"/>
    <s v="Kentucky, 2011"/>
  </r>
  <r>
    <s v="Salt Lake County"/>
    <s v="Utah"/>
    <n v="2011"/>
    <n v="1016455"/>
    <n v="511419"/>
    <n v="505036"/>
    <n v="89448.04"/>
    <n v="161616.345"/>
    <n v="154501.16"/>
    <n v="175846.715"/>
    <n v="134172.06"/>
    <n v="122991.05499999999"/>
    <n v="92497.404999999999"/>
    <n v="47773.384999999995"/>
    <n v="28460.739999999998"/>
    <n v="11181.004999999999"/>
    <x v="134"/>
    <s v="Utah, 2011"/>
  </r>
  <r>
    <s v="Grand County"/>
    <s v="Colorado"/>
    <n v="2011"/>
    <n v="14526"/>
    <n v="7303"/>
    <n v="7223"/>
    <n v="1292.8140000000001"/>
    <n v="2759.9399999999996"/>
    <n v="2382.2640000000001"/>
    <n v="1685.0160000000001"/>
    <n v="1670.49"/>
    <n v="1757.646"/>
    <n v="1409.0219999999999"/>
    <n v="900.61199999999997"/>
    <n v="450.30600000000004"/>
    <n v="217.89"/>
    <x v="110"/>
    <s v="Colorado, 2011"/>
  </r>
  <r>
    <s v="Sanpete County"/>
    <s v="Utah"/>
    <n v="2011"/>
    <n v="27239"/>
    <n v="14243"/>
    <n v="12996"/>
    <n v="2124.6419999999998"/>
    <n v="4548.9130000000005"/>
    <n v="5883.6239999999998"/>
    <n v="3350.3969999999999"/>
    <n v="2914.5729999999999"/>
    <n v="2860.0950000000003"/>
    <n v="2478.7489999999998"/>
    <n v="1797.7739999999999"/>
    <n v="1007.8430000000001"/>
    <n v="245.15100000000001"/>
    <x v="134"/>
    <s v="Utah, 2011"/>
  </r>
  <r>
    <s v="Sevier County"/>
    <s v="Utah"/>
    <n v="2011"/>
    <n v="20667"/>
    <n v="10491"/>
    <n v="10176"/>
    <n v="1777.3620000000001"/>
    <n v="3678.7259999999997"/>
    <n v="2810.712"/>
    <n v="2748.7110000000002"/>
    <n v="2149.3679999999999"/>
    <n v="2459.3729999999996"/>
    <n v="2108.0340000000001"/>
    <n v="1653.3600000000001"/>
    <n v="950.68200000000002"/>
    <n v="351.339"/>
    <x v="134"/>
    <s v="Utah, 2011"/>
  </r>
  <r>
    <s v="Summit County"/>
    <s v="Utah"/>
    <n v="2011"/>
    <n v="35968"/>
    <n v="18245"/>
    <n v="17723"/>
    <n v="2481.7919999999999"/>
    <n v="5646.9760000000006"/>
    <n v="4352.1280000000006"/>
    <n v="4531.9680000000008"/>
    <n v="5790.848"/>
    <n v="6186.4960000000001"/>
    <n v="4388.0959999999995"/>
    <n v="1834.3680000000002"/>
    <n v="683.39200000000005"/>
    <n v="143.87200000000001"/>
    <x v="134"/>
    <s v="Utah, 2011"/>
  </r>
  <r>
    <s v="Uintah County"/>
    <s v="Utah"/>
    <n v="2011"/>
    <n v="31892"/>
    <n v="16265"/>
    <n v="15627"/>
    <n v="3316.768"/>
    <n v="5644.884"/>
    <n v="4592.4480000000003"/>
    <n v="5357.8559999999998"/>
    <n v="3603.7960000000003"/>
    <n v="3699.4720000000002"/>
    <n v="2806.4960000000001"/>
    <n v="1594.6"/>
    <n v="988.65200000000004"/>
    <n v="287.02800000000002"/>
    <x v="134"/>
    <s v="Utah, 2011"/>
  </r>
  <r>
    <s v="Utah County"/>
    <s v="Utah"/>
    <n v="2011"/>
    <n v="502465"/>
    <n v="251737"/>
    <n v="250728"/>
    <n v="56276.08"/>
    <n v="93960.955000000002"/>
    <n v="109034.905"/>
    <n v="83409.19"/>
    <n v="54266.22"/>
    <n v="42207.06"/>
    <n v="30650.365000000002"/>
    <n v="18088.739999999998"/>
    <n v="11054.23"/>
    <n v="4019.72"/>
    <x v="134"/>
    <s v="Utah, 2011"/>
  </r>
  <r>
    <s v="Washington County"/>
    <s v="Utah"/>
    <n v="2011"/>
    <n v="137020"/>
    <n v="67693"/>
    <n v="69327"/>
    <n v="12605.84"/>
    <n v="22471.279999999999"/>
    <n v="19730.88"/>
    <n v="18086.64"/>
    <n v="13702"/>
    <n v="13564.98"/>
    <n v="13839.02"/>
    <n v="12468.82"/>
    <n v="7262.0599999999995"/>
    <n v="3425.5"/>
    <x v="134"/>
    <s v="Utah, 2011"/>
  </r>
  <r>
    <s v="Wayne County"/>
    <s v="Utah"/>
    <n v="2011"/>
    <n v="2735"/>
    <n v="1438"/>
    <n v="1297"/>
    <n v="221.535"/>
    <n v="563.41000000000008"/>
    <n v="235.20999999999998"/>
    <n v="319.995"/>
    <n v="415.72"/>
    <n v="352.815"/>
    <n v="325.46500000000003"/>
    <n v="155.89500000000001"/>
    <n v="120.34"/>
    <n v="27.35"/>
    <x v="134"/>
    <s v="Utah, 2011"/>
  </r>
  <r>
    <s v="Weber County"/>
    <s v="Utah"/>
    <n v="2011"/>
    <n v="227199"/>
    <n v="114304"/>
    <n v="112895"/>
    <n v="20447.91"/>
    <n v="37033.436999999998"/>
    <n v="34307.048999999999"/>
    <n v="35670.243000000002"/>
    <n v="27491.079000000002"/>
    <n v="27945.476999999999"/>
    <n v="20902.307999999997"/>
    <n v="12041.546999999999"/>
    <n v="7951.9650000000001"/>
    <n v="2953.587"/>
    <x v="134"/>
    <s v="Utah, 2011"/>
  </r>
  <r>
    <s v="Addison County"/>
    <s v="Vermont"/>
    <n v="2011"/>
    <n v="36835"/>
    <n v="18484"/>
    <n v="18351"/>
    <n v="1768.08"/>
    <n v="4199.1900000000005"/>
    <n v="6372.4549999999999"/>
    <n v="3499.3249999999998"/>
    <n v="4788.55"/>
    <n v="6040.9400000000005"/>
    <n v="5267.4050000000007"/>
    <n v="2688.9549999999999"/>
    <n v="1510.2350000000001"/>
    <n v="736.7"/>
    <x v="137"/>
    <s v="Vermont, 2011"/>
  </r>
  <r>
    <s v="Caledonia County"/>
    <s v="Vermont"/>
    <n v="2011"/>
    <n v="31198"/>
    <n v="15405"/>
    <n v="15793"/>
    <n v="1684.692"/>
    <n v="3868.5520000000001"/>
    <n v="4211.7299999999996"/>
    <n v="3244.5919999999996"/>
    <n v="3837.3540000000003"/>
    <n v="4929.2839999999997"/>
    <n v="4679.7"/>
    <n v="2464.6419999999998"/>
    <n v="1497.5039999999999"/>
    <n v="779.95"/>
    <x v="137"/>
    <s v="Vermont, 2011"/>
  </r>
  <r>
    <s v="Chittenden County"/>
    <s v="Vermont"/>
    <n v="2011"/>
    <n v="155666"/>
    <n v="75856"/>
    <n v="79810"/>
    <n v="7783.3"/>
    <n v="17434.592000000001"/>
    <n v="30199.204000000002"/>
    <n v="20080.913999999997"/>
    <n v="20547.912"/>
    <n v="24128.23"/>
    <n v="17901.59"/>
    <n v="9184.2939999999999"/>
    <n v="5759.6419999999998"/>
    <n v="2490.6559999999999"/>
    <x v="137"/>
    <s v="Vermont, 2011"/>
  </r>
  <r>
    <s v="Essex County"/>
    <s v="Vermont"/>
    <n v="2011"/>
    <n v="6350"/>
    <n v="3204"/>
    <n v="3146"/>
    <n v="279.39999999999998"/>
    <n v="736.6"/>
    <n v="666.75"/>
    <n v="533.40000000000009"/>
    <n v="831.85"/>
    <n v="1092.2"/>
    <n v="1016"/>
    <n v="685.8"/>
    <n v="400.05"/>
    <n v="114.3"/>
    <x v="137"/>
    <s v="Vermont, 2011"/>
  </r>
  <r>
    <s v="Franklin County"/>
    <s v="Vermont"/>
    <n v="2011"/>
    <n v="47687"/>
    <n v="23737"/>
    <n v="23950"/>
    <n v="2956.5940000000001"/>
    <n v="6723.8670000000002"/>
    <n v="5674.7530000000006"/>
    <n v="5674.7530000000006"/>
    <n v="7105.3630000000003"/>
    <n v="7963.7289999999994"/>
    <n v="5913.1880000000001"/>
    <n v="3099.6549999999997"/>
    <n v="2050.5410000000002"/>
    <n v="524.55700000000002"/>
    <x v="137"/>
    <s v="Vermont, 2011"/>
  </r>
  <r>
    <s v="Grand Isle County"/>
    <s v="Vermont"/>
    <n v="2011"/>
    <n v="7056"/>
    <n v="3570"/>
    <n v="3486"/>
    <n v="331.63200000000001"/>
    <n v="790.27200000000005"/>
    <n v="726.76800000000003"/>
    <n v="663.26400000000001"/>
    <n v="980.78399999999988"/>
    <n v="1375.92"/>
    <n v="1227.7440000000001"/>
    <n v="599.76"/>
    <n v="261.072"/>
    <n v="84.671999999999997"/>
    <x v="137"/>
    <s v="Vermont, 2011"/>
  </r>
  <r>
    <s v="Lamoille County"/>
    <s v="Vermont"/>
    <n v="2011"/>
    <n v="24234"/>
    <n v="12200"/>
    <n v="12034"/>
    <n v="1454.04"/>
    <n v="2980.7820000000002"/>
    <n v="3295.8240000000001"/>
    <n v="2908.08"/>
    <n v="3344.2920000000004"/>
    <n v="3925.9080000000004"/>
    <n v="3271.59"/>
    <n v="1744.848"/>
    <n v="945.12599999999998"/>
    <n v="339.27600000000001"/>
    <x v="137"/>
    <s v="Vermont, 2011"/>
  </r>
  <r>
    <s v="Orleans County"/>
    <s v="Vermont"/>
    <n v="2011"/>
    <n v="27247"/>
    <n v="13611"/>
    <n v="13636"/>
    <n v="1444.0909999999999"/>
    <n v="3296.8869999999997"/>
    <n v="3242.393"/>
    <n v="2888.1819999999998"/>
    <n v="3405.875"/>
    <n v="4168.7910000000002"/>
    <n v="4087.05"/>
    <n v="2561.2179999999998"/>
    <n v="1525.8319999999999"/>
    <n v="653.928"/>
    <x v="137"/>
    <s v="Vermont, 2011"/>
  </r>
  <r>
    <s v="Rutland County"/>
    <s v="Vermont"/>
    <n v="2011"/>
    <n v="61956"/>
    <n v="30583"/>
    <n v="31373"/>
    <n v="2849.9760000000001"/>
    <n v="6877.116"/>
    <n v="8611.884"/>
    <n v="5947.7759999999998"/>
    <n v="7744.5"/>
    <n v="10408.608"/>
    <n v="9417.3119999999999"/>
    <n v="5328.2160000000003"/>
    <n v="3469.5360000000001"/>
    <n v="1301.076"/>
    <x v="137"/>
    <s v="Vermont, 2011"/>
  </r>
  <r>
    <s v="Washington County"/>
    <s v="Vermont"/>
    <n v="2011"/>
    <n v="59426"/>
    <n v="29378"/>
    <n v="30048"/>
    <n v="3149.578"/>
    <n v="6833.99"/>
    <n v="7963.0840000000007"/>
    <n v="6418.0079999999998"/>
    <n v="7963.0840000000007"/>
    <n v="9864.7160000000003"/>
    <n v="8735.6219999999994"/>
    <n v="4456.95"/>
    <n v="2911.8739999999998"/>
    <n v="1069.6679999999999"/>
    <x v="137"/>
    <s v="Vermont, 2011"/>
  </r>
  <r>
    <s v="Windham County"/>
    <s v="Vermont"/>
    <n v="2011"/>
    <n v="44409"/>
    <n v="21731"/>
    <n v="22678"/>
    <n v="2176.0410000000002"/>
    <n v="4929.3989999999994"/>
    <n v="5595.5339999999997"/>
    <n v="4574.1270000000004"/>
    <n v="5329.08"/>
    <n v="7682.7569999999996"/>
    <n v="7149.8490000000002"/>
    <n v="3819.174"/>
    <n v="2398.0860000000002"/>
    <n v="843.77099999999996"/>
    <x v="137"/>
    <s v="Vermont, 2011"/>
  </r>
  <r>
    <s v="Windsor County"/>
    <s v="Vermont"/>
    <n v="2011"/>
    <n v="56786"/>
    <n v="27867"/>
    <n v="28919"/>
    <n v="2725.7280000000001"/>
    <n v="6416.8180000000002"/>
    <n v="5848.9580000000005"/>
    <n v="6132.8879999999999"/>
    <n v="6927.8919999999998"/>
    <n v="9823.9779999999992"/>
    <n v="8972.1880000000001"/>
    <n v="5337.884"/>
    <n v="3123.23"/>
    <n v="1419.65"/>
    <x v="137"/>
    <s v="Vermont, 2011"/>
  </r>
  <r>
    <s v="Accomack County"/>
    <s v="Virginia"/>
    <n v="2011"/>
    <n v="33701"/>
    <n v="16543"/>
    <n v="17158"/>
    <n v="1988.3589999999999"/>
    <n v="4044.12"/>
    <n v="3774.5119999999997"/>
    <n v="3538.605"/>
    <n v="3909.3159999999998"/>
    <n v="5291.0569999999998"/>
    <n v="4920.3459999999995"/>
    <n v="3471.2030000000004"/>
    <n v="2055.761"/>
    <n v="741.42200000000003"/>
    <x v="119"/>
    <s v="Virginia, 2011"/>
  </r>
  <r>
    <s v="Albemarle County"/>
    <s v="Virginia"/>
    <n v="2011"/>
    <n v="97978"/>
    <n v="47061"/>
    <n v="50917"/>
    <n v="5584.7460000000001"/>
    <n v="12051.294"/>
    <n v="16068.392"/>
    <n v="12051.294"/>
    <n v="12247.25"/>
    <n v="14304.788"/>
    <n v="12051.294"/>
    <n v="6858.46"/>
    <n v="4800.9220000000005"/>
    <n v="1959.56"/>
    <x v="119"/>
    <s v="Virginia, 2011"/>
  </r>
  <r>
    <s v="Alleghany County"/>
    <s v="Virginia"/>
    <n v="2011"/>
    <n v="16326"/>
    <n v="7979"/>
    <n v="8347"/>
    <n v="750.99599999999998"/>
    <n v="2089.7280000000001"/>
    <n v="1730.556"/>
    <n v="1404.0360000000001"/>
    <n v="2171.3580000000002"/>
    <n v="2448.9"/>
    <n v="2497.8780000000002"/>
    <n v="1861.164"/>
    <n v="963.23399999999992"/>
    <n v="424.476"/>
    <x v="119"/>
    <s v="Virginia, 2011"/>
  </r>
  <r>
    <s v="Amelia County"/>
    <s v="Virginia"/>
    <n v="2011"/>
    <n v="12631"/>
    <n v="6112"/>
    <n v="6519"/>
    <n v="732.59799999999996"/>
    <n v="1616.768"/>
    <n v="1439.9340000000002"/>
    <n v="1275.731"/>
    <n v="1743.078"/>
    <n v="2122.0079999999998"/>
    <n v="1616.768"/>
    <n v="1288.3620000000001"/>
    <n v="707.33600000000001"/>
    <n v="101.048"/>
    <x v="119"/>
    <s v="Virginia, 2011"/>
  </r>
  <r>
    <s v="Morovis Municipio"/>
    <s v="Puerto Rico"/>
    <n v="2011"/>
    <n v="32339"/>
    <n v="15325"/>
    <n v="17014"/>
    <n v="1746.306"/>
    <n v="3751.3240000000001"/>
    <n v="4624.4769999999999"/>
    <n v="3233.8999999999996"/>
    <n v="4107.0529999999999"/>
    <n v="5012.5450000000001"/>
    <n v="4365.7649999999994"/>
    <n v="3136.8829999999998"/>
    <n v="1810.9839999999999"/>
    <n v="517.42399999999998"/>
    <x v="145"/>
    <s v="Puerto Rico, 2011"/>
  </r>
  <r>
    <s v="Appomattox County"/>
    <s v="Virginia"/>
    <n v="2011"/>
    <n v="14820"/>
    <n v="7318"/>
    <n v="7502"/>
    <n v="726.18"/>
    <n v="1985.88"/>
    <n v="1645.02"/>
    <n v="1763.58"/>
    <n v="1778.4"/>
    <n v="2326.7399999999998"/>
    <n v="2015.52"/>
    <n v="1422.7199999999998"/>
    <n v="933.66"/>
    <n v="222.3"/>
    <x v="119"/>
    <s v="Virginia, 2011"/>
  </r>
  <r>
    <s v="Arlington County"/>
    <s v="Virginia"/>
    <n v="2011"/>
    <n v="202999"/>
    <n v="101187"/>
    <n v="101812"/>
    <n v="11570.942999999999"/>
    <n v="16036.921"/>
    <n v="24359.88"/>
    <n v="55215.728000000003"/>
    <n v="32276.841"/>
    <n v="25374.875"/>
    <n v="20502.898999999998"/>
    <n v="9743.9519999999993"/>
    <n v="5074.9750000000004"/>
    <n v="2841.9859999999999"/>
    <x v="119"/>
    <s v="Virginia, 2011"/>
  </r>
  <r>
    <s v="Augusta County"/>
    <s v="Virginia"/>
    <n v="2011"/>
    <n v="73526"/>
    <n v="37646"/>
    <n v="35880"/>
    <n v="3896.8780000000002"/>
    <n v="8970.1720000000005"/>
    <n v="8529.0159999999996"/>
    <n v="7940.808"/>
    <n v="10440.691999999999"/>
    <n v="12058.263999999999"/>
    <n v="10440.691999999999"/>
    <n v="6690.866"/>
    <n v="3676.3"/>
    <n v="1102.8900000000001"/>
    <x v="119"/>
    <s v="Virginia, 2011"/>
  </r>
  <r>
    <s v="Bath County"/>
    <s v="Virginia"/>
    <n v="2011"/>
    <n v="4747"/>
    <n v="2251"/>
    <n v="2496"/>
    <n v="327.54300000000001"/>
    <n v="431.97699999999998"/>
    <n v="488.94100000000003"/>
    <n v="356.02499999999998"/>
    <n v="617.11"/>
    <n v="925.66499999999996"/>
    <n v="598.12200000000007"/>
    <n v="536.41100000000006"/>
    <n v="365.51900000000001"/>
    <n v="104.434"/>
    <x v="119"/>
    <s v="Virginia, 2011"/>
  </r>
  <r>
    <s v="Bedford County"/>
    <s v="Virginia"/>
    <n v="2011"/>
    <n v="68275"/>
    <n v="33817"/>
    <n v="34458"/>
    <n v="3413.75"/>
    <n v="9080.5750000000007"/>
    <n v="7373.7"/>
    <n v="6076.4750000000004"/>
    <n v="9626.7750000000015"/>
    <n v="11675.025000000001"/>
    <n v="10309.525000000001"/>
    <n v="6554.4"/>
    <n v="3277.2"/>
    <n v="887.57500000000005"/>
    <x v="119"/>
    <s v="Virginia, 2011"/>
  </r>
  <r>
    <s v="Bland County"/>
    <s v="Virginia"/>
    <n v="2011"/>
    <n v="6871"/>
    <n v="3491"/>
    <n v="3380"/>
    <n v="199.25899999999999"/>
    <n v="693.971"/>
    <n v="700.84199999999998"/>
    <n v="941.327"/>
    <n v="927.58500000000004"/>
    <n v="1126.8440000000001"/>
    <n v="1071.876"/>
    <n v="755.81"/>
    <n v="329.80799999999999"/>
    <n v="130.54900000000001"/>
    <x v="119"/>
    <s v="Virginia, 2011"/>
  </r>
  <r>
    <s v="Botetourt County"/>
    <s v="Virginia"/>
    <n v="2011"/>
    <n v="32956"/>
    <n v="16160"/>
    <n v="16796"/>
    <n v="1614.8440000000001"/>
    <n v="4284.2800000000007"/>
    <n v="3559.248"/>
    <n v="2702.3919999999998"/>
    <n v="4613.84"/>
    <n v="5701.3880000000008"/>
    <n v="5174.0920000000006"/>
    <n v="3130.8199999999997"/>
    <n v="1746.6680000000001"/>
    <n v="461.38400000000001"/>
    <x v="119"/>
    <s v="Virginia, 2011"/>
  </r>
  <r>
    <s v="Brunswick County"/>
    <s v="Virginia"/>
    <n v="2011"/>
    <n v="17553"/>
    <n v="9253"/>
    <n v="8300"/>
    <n v="842.54399999999998"/>
    <n v="1895.7239999999999"/>
    <n v="2474.973"/>
    <n v="2474.973"/>
    <n v="1983.489"/>
    <n v="2615.3969999999999"/>
    <n v="2387.2079999999996"/>
    <n v="1614.876"/>
    <n v="965.41499999999996"/>
    <n v="280.84800000000001"/>
    <x v="119"/>
    <s v="Virginia, 2011"/>
  </r>
  <r>
    <s v="Buchanan County"/>
    <s v="Virginia"/>
    <n v="2011"/>
    <n v="24173"/>
    <n v="12305"/>
    <n v="11868"/>
    <n v="1087.7850000000001"/>
    <n v="2489.8190000000004"/>
    <n v="2755.7220000000002"/>
    <n v="2804.0680000000002"/>
    <n v="3360.0469999999996"/>
    <n v="4133.5830000000005"/>
    <n v="3577.6039999999998"/>
    <n v="2417.3000000000002"/>
    <n v="1160.3040000000001"/>
    <n v="362.59500000000003"/>
    <x v="119"/>
    <s v="Virginia, 2011"/>
  </r>
  <r>
    <s v="Buckingham County"/>
    <s v="Virginia"/>
    <n v="2011"/>
    <n v="17021"/>
    <n v="9848"/>
    <n v="7173"/>
    <n v="902.11300000000006"/>
    <n v="1276.5749999999998"/>
    <n v="1872.31"/>
    <n v="2246.7719999999999"/>
    <n v="3199.9480000000003"/>
    <n v="2808.4650000000001"/>
    <n v="2314.8559999999998"/>
    <n v="1463.806"/>
    <n v="561.69299999999998"/>
    <n v="374.46199999999999"/>
    <x v="119"/>
    <s v="Virginia, 2011"/>
  </r>
  <r>
    <s v="Campbell County"/>
    <s v="Virginia"/>
    <n v="2011"/>
    <n v="54485"/>
    <n v="26302"/>
    <n v="28183"/>
    <n v="2942.19"/>
    <n v="6756.1399999999994"/>
    <n v="7573.415"/>
    <n v="5775.41"/>
    <n v="7464.4449999999997"/>
    <n v="8445.1749999999993"/>
    <n v="7137.5349999999999"/>
    <n v="4903.6499999999996"/>
    <n v="2397.34"/>
    <n v="1253.155"/>
    <x v="119"/>
    <s v="Virginia, 2011"/>
  </r>
  <r>
    <s v="Caroline County"/>
    <s v="Virginia"/>
    <n v="2011"/>
    <n v="28234"/>
    <n v="13981"/>
    <n v="14253"/>
    <n v="1863.444"/>
    <n v="3811.59"/>
    <n v="3388.08"/>
    <n v="3642.1859999999997"/>
    <n v="4037.462"/>
    <n v="4319.8019999999997"/>
    <n v="3585.7179999999998"/>
    <n v="2089.3159999999998"/>
    <n v="1044.6579999999999"/>
    <n v="479.97800000000001"/>
    <x v="119"/>
    <s v="Virginia, 2011"/>
  </r>
  <r>
    <s v="Carroll County"/>
    <s v="Virginia"/>
    <n v="2011"/>
    <n v="30002"/>
    <n v="14991"/>
    <n v="15011"/>
    <n v="1440.096"/>
    <n v="3330.2219999999998"/>
    <n v="3090.2060000000001"/>
    <n v="3120.2080000000001"/>
    <n v="4080.2719999999999"/>
    <n v="4590.3060000000005"/>
    <n v="4560.3040000000001"/>
    <n v="3300.2200000000003"/>
    <n v="1770.1179999999999"/>
    <n v="750.05"/>
    <x v="119"/>
    <s v="Virginia, 2011"/>
  </r>
  <r>
    <s v="Charles City County"/>
    <s v="Virginia"/>
    <n v="2011"/>
    <n v="7223"/>
    <n v="3562"/>
    <n v="3661"/>
    <n v="296.14299999999997"/>
    <n v="787.30700000000002"/>
    <n v="823.42200000000003"/>
    <n v="621.178"/>
    <n v="938.99"/>
    <n v="1357.924"/>
    <n v="1227.9099999999999"/>
    <n v="707.85400000000004"/>
    <n v="361.15"/>
    <n v="108.345"/>
    <x v="119"/>
    <s v="Virginia, 2011"/>
  </r>
  <r>
    <s v="Charlotte County"/>
    <s v="Virginia"/>
    <n v="2011"/>
    <n v="12601"/>
    <n v="6222"/>
    <n v="6379"/>
    <n v="693.05499999999995"/>
    <n v="1650.731"/>
    <n v="1549.923"/>
    <n v="1297.9029999999998"/>
    <n v="1411.3119999999999"/>
    <n v="1953.1550000000002"/>
    <n v="1738.9380000000001"/>
    <n v="1285.3020000000001"/>
    <n v="705.65599999999995"/>
    <n v="327.62599999999998"/>
    <x v="119"/>
    <s v="Virginia, 2011"/>
  </r>
  <r>
    <s v="Chesterfield County"/>
    <s v="Virginia"/>
    <n v="2011"/>
    <n v="313001"/>
    <n v="150992"/>
    <n v="162009"/>
    <n v="20032.063999999998"/>
    <n v="46324.148000000001"/>
    <n v="42255.135000000002"/>
    <n v="37873.120999999999"/>
    <n v="46637.149000000005"/>
    <n v="49767.159"/>
    <n v="38499.123"/>
    <n v="18467.059000000001"/>
    <n v="9703.030999999999"/>
    <n v="3443.011"/>
    <x v="119"/>
    <s v="Virginia, 2011"/>
  </r>
  <r>
    <s v="Clarke County"/>
    <s v="Virginia"/>
    <n v="2011"/>
    <n v="14081"/>
    <n v="6915"/>
    <n v="7166"/>
    <n v="774.45500000000004"/>
    <n v="1802.3679999999999"/>
    <n v="1436.2619999999999"/>
    <n v="1225.047"/>
    <n v="2013.5830000000001"/>
    <n v="2492.337"/>
    <n v="2083.9879999999998"/>
    <n v="1196.885"/>
    <n v="802.61699999999996"/>
    <n v="239.37700000000001"/>
    <x v="119"/>
    <s v="Virginia, 2011"/>
  </r>
  <r>
    <s v="Craig County"/>
    <s v="Virginia"/>
    <n v="2011"/>
    <n v="5158"/>
    <n v="2536"/>
    <n v="2622"/>
    <n v="366.21800000000002"/>
    <n v="598.32799999999997"/>
    <n v="541.59"/>
    <n v="495.16800000000001"/>
    <n v="778.85799999999995"/>
    <n v="845.91200000000003"/>
    <n v="784.01599999999996"/>
    <n v="428.11399999999998"/>
    <n v="242.42599999999999"/>
    <n v="77.37"/>
    <x v="119"/>
    <s v="Virginia, 2011"/>
  </r>
  <r>
    <s v="Culpeper County"/>
    <s v="Virginia"/>
    <n v="2011"/>
    <n v="46427"/>
    <n v="23544"/>
    <n v="22883"/>
    <n v="3249.89"/>
    <n v="6639.0609999999997"/>
    <n v="5571.24"/>
    <n v="6035.51"/>
    <n v="7196.1849999999995"/>
    <n v="6824.7690000000002"/>
    <n v="5431.9590000000007"/>
    <n v="3157.0360000000001"/>
    <n v="1578.518"/>
    <n v="649.97799999999995"/>
    <x v="119"/>
    <s v="Virginia, 2011"/>
  </r>
  <r>
    <s v="Dickenson County"/>
    <s v="Virginia"/>
    <n v="2011"/>
    <n v="15923"/>
    <n v="7966"/>
    <n v="7957"/>
    <n v="891.68799999999999"/>
    <n v="1862.991"/>
    <n v="1735.607"/>
    <n v="1862.991"/>
    <n v="2054.067"/>
    <n v="2547.6799999999998"/>
    <n v="2292.9119999999998"/>
    <n v="1560.454"/>
    <n v="859.84199999999998"/>
    <n v="238.845"/>
    <x v="119"/>
    <s v="Virginia, 2011"/>
  </r>
  <r>
    <s v="Dinwiddie County"/>
    <s v="Virginia"/>
    <n v="2011"/>
    <n v="27714"/>
    <n v="13636"/>
    <n v="14078"/>
    <n v="1579.6980000000001"/>
    <n v="3519.6779999999999"/>
    <n v="3879.96"/>
    <n v="2743.6859999999997"/>
    <n v="4046.2439999999997"/>
    <n v="4683.6660000000002"/>
    <n v="3519.6779999999999"/>
    <n v="2272.5479999999998"/>
    <n v="1108.56"/>
    <n v="360.28199999999998"/>
    <x v="119"/>
    <s v="Virginia, 2011"/>
  </r>
  <r>
    <s v="Essex County"/>
    <s v="Virginia"/>
    <n v="2011"/>
    <n v="11029"/>
    <n v="5323"/>
    <n v="5706"/>
    <n v="606.59500000000003"/>
    <n v="1279.364"/>
    <n v="1588.1759999999999"/>
    <n v="783.05899999999997"/>
    <n v="1533.0309999999999"/>
    <n v="1665.3789999999999"/>
    <n v="1643.3209999999999"/>
    <n v="992.61"/>
    <n v="628.65300000000002"/>
    <n v="286.75400000000002"/>
    <x v="119"/>
    <s v="Virginia, 2011"/>
  </r>
  <r>
    <s v="Fairfax County"/>
    <s v="Virginia"/>
    <n v="2011"/>
    <n v="1064735"/>
    <n v="526263"/>
    <n v="538472"/>
    <n v="72401.98"/>
    <n v="141609.755"/>
    <n v="128832.935"/>
    <n v="154386.57500000001"/>
    <n v="165033.92499999999"/>
    <n v="172487.07"/>
    <n v="127768.2"/>
    <n v="60689.894999999997"/>
    <n v="30877.314999999999"/>
    <n v="11712.084999999999"/>
    <x v="119"/>
    <s v="Virginia, 2011"/>
  </r>
  <r>
    <s v="Fauquier County"/>
    <s v="Virginia"/>
    <n v="2011"/>
    <n v="65008"/>
    <n v="32134"/>
    <n v="32874"/>
    <n v="3900.48"/>
    <n v="9686.1919999999991"/>
    <n v="7670.9440000000004"/>
    <n v="6305.7759999999998"/>
    <n v="9621.1840000000011"/>
    <n v="11376.4"/>
    <n v="8451.0400000000009"/>
    <n v="4745.5839999999998"/>
    <n v="2665.328"/>
    <n v="650.08000000000004"/>
    <x v="119"/>
    <s v="Virginia, 2011"/>
  </r>
  <r>
    <s v="Floyd County"/>
    <s v="Virginia"/>
    <n v="2011"/>
    <n v="15156"/>
    <n v="7487"/>
    <n v="7669"/>
    <n v="909.36"/>
    <n v="1833.8759999999997"/>
    <n v="1561.0680000000002"/>
    <n v="1682.3159999999998"/>
    <n v="2046.06"/>
    <n v="2212.7759999999998"/>
    <n v="2258.2439999999997"/>
    <n v="1530.7559999999999"/>
    <n v="788.11199999999997"/>
    <n v="318.27600000000001"/>
    <x v="119"/>
    <s v="Virginia, 2011"/>
  </r>
  <r>
    <s v="Fluvanna County"/>
    <s v="Virginia"/>
    <n v="2011"/>
    <n v="25599"/>
    <n v="11750"/>
    <n v="13849"/>
    <n v="1535.94"/>
    <n v="3353.4690000000001"/>
    <n v="2483.1030000000001"/>
    <n v="3302.2710000000002"/>
    <n v="3711.855"/>
    <n v="4019.0430000000001"/>
    <n v="3251.0729999999999"/>
    <n v="2355.1080000000002"/>
    <n v="1279.95"/>
    <n v="307.18799999999999"/>
    <x v="119"/>
    <s v="Virginia, 2011"/>
  </r>
  <r>
    <s v="Franklin County"/>
    <s v="Virginia"/>
    <n v="2011"/>
    <n v="55621"/>
    <n v="27448"/>
    <n v="28173"/>
    <n v="2947.913"/>
    <n v="6563.2780000000002"/>
    <n v="6674.52"/>
    <n v="5617.7209999999995"/>
    <n v="7063.8670000000002"/>
    <n v="8788.1179999999986"/>
    <n v="8454.3919999999998"/>
    <n v="5784.5840000000007"/>
    <n v="2947.913"/>
    <n v="834.31500000000005"/>
    <x v="119"/>
    <s v="Virginia, 2011"/>
  </r>
  <r>
    <s v="Frederick County"/>
    <s v="Virginia"/>
    <n v="2011"/>
    <n v="77277"/>
    <n v="38537"/>
    <n v="38740"/>
    <n v="4945.7280000000001"/>
    <n v="11127.888000000001"/>
    <n v="9505.0709999999999"/>
    <n v="9118.6859999999997"/>
    <n v="11823.381000000001"/>
    <n v="12209.766"/>
    <n v="8964.1319999999996"/>
    <n v="5718.4979999999996"/>
    <n v="3091.08"/>
    <n v="850.04700000000003"/>
    <x v="119"/>
    <s v="Virginia, 2011"/>
  </r>
  <r>
    <s v="Gloucester County"/>
    <s v="Virginia"/>
    <n v="2011"/>
    <n v="36741"/>
    <n v="18004"/>
    <n v="18737"/>
    <n v="1910.5319999999999"/>
    <n v="4702.848"/>
    <n v="4445.6610000000001"/>
    <n v="3894.5459999999998"/>
    <n v="5106.9989999999998"/>
    <n v="6429.6750000000002"/>
    <n v="4960.0349999999999"/>
    <n v="3196.4669999999996"/>
    <n v="1579.8630000000001"/>
    <n v="587.85599999999999"/>
    <x v="119"/>
    <s v="Virginia, 2011"/>
  </r>
  <r>
    <s v="Goochland County"/>
    <s v="Virginia"/>
    <n v="2011"/>
    <n v="21481"/>
    <n v="10944"/>
    <n v="10537"/>
    <n v="966.64499999999998"/>
    <n v="2470.3149999999996"/>
    <n v="1847.366"/>
    <n v="2169.5810000000001"/>
    <n v="3351.0360000000001"/>
    <n v="3973.9849999999997"/>
    <n v="3544.3649999999998"/>
    <n v="1933.29"/>
    <n v="945.16399999999999"/>
    <n v="279.25299999999999"/>
    <x v="119"/>
    <s v="Virginia, 2011"/>
  </r>
  <r>
    <s v="Grayson County"/>
    <s v="Virginia"/>
    <n v="2011"/>
    <n v="15702"/>
    <n v="7606"/>
    <n v="8096"/>
    <n v="753.69600000000003"/>
    <n v="1648.71"/>
    <n v="1617.306"/>
    <n v="1523.0940000000001"/>
    <n v="1978.4520000000002"/>
    <n v="2465.2139999999999"/>
    <n v="2480.9160000000002"/>
    <n v="1774.326"/>
    <n v="1052.0340000000001"/>
    <n v="423.95400000000001"/>
    <x v="119"/>
    <s v="Virginia, 2011"/>
  </r>
  <r>
    <s v="Greene County"/>
    <s v="Virginia"/>
    <n v="2011"/>
    <n v="18291"/>
    <n v="9144"/>
    <n v="9147"/>
    <n v="1243.788"/>
    <n v="2633.904"/>
    <n v="2030.3009999999999"/>
    <n v="2377.83"/>
    <n v="2633.904"/>
    <n v="2743.6499999999996"/>
    <n v="2213.2110000000002"/>
    <n v="1444.989"/>
    <n v="713.34899999999993"/>
    <n v="201.20099999999999"/>
    <x v="119"/>
    <s v="Virginia, 2011"/>
  </r>
  <r>
    <s v="Halifax County"/>
    <s v="Virginia"/>
    <n v="2011"/>
    <n v="36248"/>
    <n v="17287"/>
    <n v="18961"/>
    <n v="2102.384"/>
    <n v="4531"/>
    <n v="4241.0159999999996"/>
    <n v="3298.5680000000002"/>
    <n v="4349.76"/>
    <n v="5400.9520000000002"/>
    <n v="5473.4480000000003"/>
    <n v="3733.5439999999999"/>
    <n v="2319.8720000000003"/>
    <n v="833.70399999999995"/>
    <x v="119"/>
    <s v="Virginia, 2011"/>
  </r>
  <r>
    <s v="Hanover County"/>
    <s v="Virginia"/>
    <n v="2011"/>
    <n v="99638"/>
    <n v="48908"/>
    <n v="50730"/>
    <n v="5480.09"/>
    <n v="14646.786"/>
    <n v="12952.94"/>
    <n v="8867.7819999999992"/>
    <n v="14746.423999999999"/>
    <n v="17536.288"/>
    <n v="12654.026"/>
    <n v="7074.2979999999998"/>
    <n v="4085.1579999999999"/>
    <n v="1494.57"/>
    <x v="119"/>
    <s v="Virginia, 2011"/>
  </r>
  <r>
    <s v="Henrico County"/>
    <s v="Virginia"/>
    <n v="2011"/>
    <n v="303845"/>
    <n v="142797"/>
    <n v="161048"/>
    <n v="20357.615000000002"/>
    <n v="40715.229999999996"/>
    <n v="37676.78"/>
    <n v="43449.834999999999"/>
    <n v="44361.369999999995"/>
    <n v="45576.75"/>
    <n v="34638.33"/>
    <n v="18534.544999999998"/>
    <n v="12761.49"/>
    <n v="6076.9"/>
    <x v="119"/>
    <s v="Virginia, 2011"/>
  </r>
  <r>
    <s v="Henry County"/>
    <s v="Virginia"/>
    <n v="2011"/>
    <n v="54524"/>
    <n v="26174"/>
    <n v="28350"/>
    <n v="2998.82"/>
    <n v="6270.26"/>
    <n v="5997.6399999999994"/>
    <n v="5506.924"/>
    <n v="7142.6440000000002"/>
    <n v="8614.7919999999995"/>
    <n v="7578.8359999999993"/>
    <n v="5888.5920000000006"/>
    <n v="3271.4399999999996"/>
    <n v="1308.576"/>
    <x v="119"/>
    <s v="Virginia, 2011"/>
  </r>
  <r>
    <s v="Highland County"/>
    <s v="Virginia"/>
    <n v="2011"/>
    <n v="2354"/>
    <n v="1141"/>
    <n v="1213"/>
    <n v="42.372"/>
    <n v="218.922"/>
    <n v="122.408"/>
    <n v="94.16"/>
    <n v="322.49799999999999"/>
    <n v="376.64"/>
    <n v="529.65000000000009"/>
    <n v="433.13599999999997"/>
    <n v="176.55"/>
    <n v="35.31"/>
    <x v="119"/>
    <s v="Virginia, 2011"/>
  </r>
  <r>
    <s v="Isle of Wight County"/>
    <s v="Virginia"/>
    <n v="2011"/>
    <n v="35092"/>
    <n v="17129"/>
    <n v="17963"/>
    <n v="1894.9680000000001"/>
    <n v="4597.0519999999997"/>
    <n v="3965.3959999999997"/>
    <n v="3193.3720000000003"/>
    <n v="4842.6959999999999"/>
    <n v="6527.1119999999992"/>
    <n v="5088.34"/>
    <n v="2947.7280000000001"/>
    <n v="1438.7719999999999"/>
    <n v="596.56399999999996"/>
    <x v="119"/>
    <s v="Virginia, 2011"/>
  </r>
  <r>
    <s v="James City County"/>
    <s v="Virginia"/>
    <n v="2011"/>
    <n v="65818"/>
    <n v="31889"/>
    <n v="33929"/>
    <n v="3356.7179999999998"/>
    <n v="8227.25"/>
    <n v="7305.7979999999998"/>
    <n v="6252.71"/>
    <n v="8095.6139999999996"/>
    <n v="9872.7000000000007"/>
    <n v="9543.61"/>
    <n v="7305.7979999999998"/>
    <n v="4475.6239999999998"/>
    <n v="1513.8140000000001"/>
    <x v="119"/>
    <s v="Virginia, 2011"/>
  </r>
  <r>
    <s v="King George County"/>
    <s v="Virginia"/>
    <n v="2011"/>
    <n v="23321"/>
    <n v="11719"/>
    <n v="11602"/>
    <n v="1795.7170000000001"/>
    <n v="3544.7920000000004"/>
    <n v="2915.125"/>
    <n v="2915.125"/>
    <n v="3638.076"/>
    <n v="3778.002"/>
    <n v="2448.7049999999999"/>
    <n v="1469.223"/>
    <n v="652.98800000000006"/>
    <n v="163.24700000000001"/>
    <x v="119"/>
    <s v="Virginia, 2011"/>
  </r>
  <r>
    <s v="King William County"/>
    <s v="Virginia"/>
    <n v="2011"/>
    <n v="15728"/>
    <n v="7605"/>
    <n v="8123"/>
    <n v="975.13599999999997"/>
    <n v="2343.4719999999998"/>
    <n v="1792.992"/>
    <n v="1871.6320000000001"/>
    <n v="2327.7440000000001"/>
    <n v="2485.0240000000003"/>
    <n v="2013.184"/>
    <n v="1116.6880000000001"/>
    <n v="550.48"/>
    <n v="235.92"/>
    <x v="119"/>
    <s v="Virginia, 2011"/>
  </r>
  <r>
    <s v="Lancaster County"/>
    <s v="Virginia"/>
    <n v="2011"/>
    <n v="11424"/>
    <n v="5496"/>
    <n v="5928"/>
    <n v="456.96"/>
    <n v="1016.736"/>
    <n v="913.92"/>
    <n v="788.25600000000009"/>
    <n v="993.88799999999992"/>
    <n v="1759.296"/>
    <n v="1964.9279999999999"/>
    <n v="1804.992"/>
    <n v="1290.912"/>
    <n v="434.11200000000002"/>
    <x v="119"/>
    <s v="Virginia, 2011"/>
  </r>
  <r>
    <s v="Lee County"/>
    <s v="Virginia"/>
    <n v="2011"/>
    <n v="25405"/>
    <n v="13273"/>
    <n v="12132"/>
    <n v="1295.655"/>
    <n v="2870.7649999999999"/>
    <n v="2972.3850000000002"/>
    <n v="3124.8150000000001"/>
    <n v="3709.13"/>
    <n v="4013.99"/>
    <n v="3455.08"/>
    <n v="2311.855"/>
    <n v="1295.655"/>
    <n v="381.07499999999999"/>
    <x v="119"/>
    <s v="Virginia, 2011"/>
  </r>
  <r>
    <s v="Loudoun County"/>
    <s v="Virginia"/>
    <n v="2011"/>
    <n v="303329"/>
    <n v="149914"/>
    <n v="153415"/>
    <n v="27602.938999999998"/>
    <n v="51869.258999999998"/>
    <n v="30939.557999999997"/>
    <n v="43376.047000000006"/>
    <n v="58239.167999999998"/>
    <n v="46409.337"/>
    <n v="25479.635999999999"/>
    <n v="11526.502"/>
    <n v="5763.2510000000002"/>
    <n v="1819.9739999999999"/>
    <x v="119"/>
    <s v="Virginia, 2011"/>
  </r>
  <r>
    <s v="Louisa County"/>
    <s v="Virginia"/>
    <n v="2011"/>
    <n v="32739"/>
    <n v="16204"/>
    <n v="16535"/>
    <n v="1997.079"/>
    <n v="4026.8969999999999"/>
    <n v="3470.3339999999998"/>
    <n v="3732.2460000000001"/>
    <n v="4452.5039999999999"/>
    <n v="5500.152"/>
    <n v="4878.1109999999999"/>
    <n v="2946.51"/>
    <n v="1276.8209999999999"/>
    <n v="458.346"/>
    <x v="119"/>
    <s v="Virginia, 2011"/>
  </r>
  <r>
    <s v="Lunenburg County"/>
    <s v="Virginia"/>
    <n v="2011"/>
    <n v="12928"/>
    <n v="6883"/>
    <n v="6045"/>
    <n v="659.32799999999997"/>
    <n v="1370.3679999999999"/>
    <n v="1641.856"/>
    <n v="1331.5839999999998"/>
    <n v="1745.28"/>
    <n v="2003.8400000000001"/>
    <n v="1926.2719999999999"/>
    <n v="1241.088"/>
    <n v="762.75199999999995"/>
    <n v="219.77600000000001"/>
    <x v="119"/>
    <s v="Virginia, 2011"/>
  </r>
  <r>
    <s v="Madison County"/>
    <s v="Virginia"/>
    <n v="2011"/>
    <n v="13317"/>
    <n v="6493"/>
    <n v="6824"/>
    <n v="838.971"/>
    <n v="1637.991"/>
    <n v="1398.2849999999999"/>
    <n v="1305.066"/>
    <n v="1611.357"/>
    <n v="2277.2069999999999"/>
    <n v="1917.6480000000001"/>
    <n v="1318.383"/>
    <n v="652.53300000000002"/>
    <n v="346.24200000000002"/>
    <x v="119"/>
    <s v="Virginia, 2011"/>
  </r>
  <r>
    <s v="Mecklenburg County"/>
    <s v="Virginia"/>
    <n v="2011"/>
    <n v="32778"/>
    <n v="16165"/>
    <n v="16613"/>
    <n v="1606.1220000000001"/>
    <n v="3671.136"/>
    <n v="3572.8019999999997"/>
    <n v="3474.4679999999998"/>
    <n v="3835.0259999999998"/>
    <n v="5080.59"/>
    <n v="4818.366"/>
    <n v="3736.692"/>
    <n v="2130.5700000000002"/>
    <n v="819.45"/>
    <x v="119"/>
    <s v="Virginia, 2011"/>
  </r>
  <r>
    <s v="Middlesex County"/>
    <s v="Virginia"/>
    <n v="2011"/>
    <n v="10855"/>
    <n v="5372"/>
    <n v="5483"/>
    <n v="347.36"/>
    <n v="1085.5"/>
    <n v="1020.3700000000001"/>
    <n v="748.995"/>
    <n v="1248.325"/>
    <n v="1791.075"/>
    <n v="1812.7849999999999"/>
    <n v="1715.0900000000001"/>
    <n v="933.53"/>
    <n v="141.11500000000001"/>
    <x v="119"/>
    <s v="Virginia, 2011"/>
  </r>
  <r>
    <s v="Montgomery County"/>
    <s v="Virginia"/>
    <n v="2011"/>
    <n v="93379"/>
    <n v="48611"/>
    <n v="44768"/>
    <n v="4202.0550000000003"/>
    <n v="8123.973"/>
    <n v="32495.892"/>
    <n v="11859.133"/>
    <n v="9711.4160000000011"/>
    <n v="9618.0370000000003"/>
    <n v="8310.7309999999998"/>
    <n v="4855.7080000000005"/>
    <n v="2894.7489999999998"/>
    <n v="1213.9269999999999"/>
    <x v="119"/>
    <s v="Virginia, 2011"/>
  </r>
  <r>
    <s v="New Kent County"/>
    <s v="Virginia"/>
    <n v="2011"/>
    <n v="18086"/>
    <n v="9242"/>
    <n v="8844"/>
    <n v="940.47199999999998"/>
    <n v="2333.0940000000001"/>
    <n v="1953.288"/>
    <n v="1899.0300000000002"/>
    <n v="2694.8140000000003"/>
    <n v="3345.91"/>
    <n v="2875.674"/>
    <n v="1338.364"/>
    <n v="578.75199999999995"/>
    <n v="144.68799999999999"/>
    <x v="119"/>
    <s v="Virginia, 2011"/>
  </r>
  <r>
    <s v="Northampton County"/>
    <s v="Virginia"/>
    <n v="2011"/>
    <n v="12493"/>
    <n v="6188"/>
    <n v="6305"/>
    <n v="699.60799999999995"/>
    <n v="1374.23"/>
    <n v="1324.2579999999998"/>
    <n v="1286.779"/>
    <n v="1311.7650000000001"/>
    <n v="1848.9639999999999"/>
    <n v="1911.4290000000001"/>
    <n v="1411.7090000000001"/>
    <n v="874.51"/>
    <n v="449.74799999999999"/>
    <x v="119"/>
    <s v="Virginia, 2011"/>
  </r>
  <r>
    <s v="Northumberland County"/>
    <s v="Virginia"/>
    <n v="2011"/>
    <n v="12431"/>
    <n v="6125"/>
    <n v="6306"/>
    <n v="534.53300000000002"/>
    <n v="1168.5140000000001"/>
    <n v="1044.204"/>
    <n v="907.46299999999997"/>
    <n v="1156.0830000000001"/>
    <n v="1752.771"/>
    <n v="2225.1490000000003"/>
    <n v="2100.8389999999999"/>
    <n v="1243.0999999999999"/>
    <n v="310.77499999999998"/>
    <x v="119"/>
    <s v="Virginia, 2011"/>
  </r>
  <r>
    <s v="Orange County"/>
    <s v="Virginia"/>
    <n v="2011"/>
    <n v="33235"/>
    <n v="16313"/>
    <n v="16922"/>
    <n v="1927.63"/>
    <n v="4320.55"/>
    <n v="3622.6149999999998"/>
    <n v="3755.5549999999998"/>
    <n v="4320.55"/>
    <n v="5184.66"/>
    <n v="4320.55"/>
    <n v="3389.9700000000003"/>
    <n v="1994.1"/>
    <n v="498.52499999999998"/>
    <x v="119"/>
    <s v="Virginia, 2011"/>
  </r>
  <r>
    <s v="Page County"/>
    <s v="Virginia"/>
    <n v="2011"/>
    <n v="24101"/>
    <n v="11991"/>
    <n v="12110"/>
    <n v="1277.3530000000001"/>
    <n v="3012.625"/>
    <n v="2723.413"/>
    <n v="2651.1099999999997"/>
    <n v="3277.7359999999999"/>
    <n v="3639.2510000000002"/>
    <n v="3277.7359999999999"/>
    <n v="2458.3019999999997"/>
    <n v="1229.1509999999998"/>
    <n v="554.32299999999998"/>
    <x v="119"/>
    <s v="Virginia, 2011"/>
  </r>
  <r>
    <s v="Patrick County"/>
    <s v="Virginia"/>
    <n v="2011"/>
    <n v="18573"/>
    <n v="9216"/>
    <n v="9357"/>
    <n v="798.63900000000001"/>
    <n v="2117.3220000000001"/>
    <n v="1875.873"/>
    <n v="1652.9969999999998"/>
    <n v="2544.5010000000002"/>
    <n v="2841.6689999999999"/>
    <n v="2785.95"/>
    <n v="2284.4790000000003"/>
    <n v="1132.953"/>
    <n v="520.04399999999998"/>
    <x v="119"/>
    <s v="Virginia, 2011"/>
  </r>
  <r>
    <s v="Pittsylvania County"/>
    <s v="Virginia"/>
    <n v="2011"/>
    <n v="63194"/>
    <n v="30812"/>
    <n v="32382"/>
    <n v="3222.8939999999998"/>
    <n v="7772.8620000000001"/>
    <n v="7077.7279999999992"/>
    <n v="6319.4"/>
    <n v="8404.8019999999997"/>
    <n v="10427.01"/>
    <n v="9289.518"/>
    <n v="6193.0120000000006"/>
    <n v="3349.2820000000002"/>
    <n v="1074.298"/>
    <x v="119"/>
    <s v="Virginia, 2011"/>
  </r>
  <r>
    <s v="Powhatan County"/>
    <s v="Virginia"/>
    <n v="2011"/>
    <n v="27907"/>
    <n v="15508"/>
    <n v="12399"/>
    <n v="1339.5360000000001"/>
    <n v="3320.933"/>
    <n v="3237.212"/>
    <n v="2958.1419999999998"/>
    <n v="4744.1900000000005"/>
    <n v="5162.7950000000001"/>
    <n v="3934.8870000000002"/>
    <n v="2093.0250000000001"/>
    <n v="893.024"/>
    <n v="223.256"/>
    <x v="119"/>
    <s v="Virginia, 2011"/>
  </r>
  <r>
    <s v="Prince Edward County"/>
    <s v="Virginia"/>
    <n v="2011"/>
    <n v="23050"/>
    <n v="11481"/>
    <n v="11569"/>
    <n v="1014.2"/>
    <n v="2189.75"/>
    <n v="7122.45"/>
    <n v="1774.85"/>
    <n v="2604.65"/>
    <n v="2719.9"/>
    <n v="2397.1999999999998"/>
    <n v="1636.55"/>
    <n v="1129.45"/>
    <n v="461"/>
    <x v="119"/>
    <s v="Virginia, 2011"/>
  </r>
  <r>
    <s v="Prince George County"/>
    <s v="Virginia"/>
    <n v="2011"/>
    <n v="35520"/>
    <n v="19394"/>
    <n v="16126"/>
    <n v="1953.6"/>
    <n v="4724.16"/>
    <n v="5008.32"/>
    <n v="4866.24"/>
    <n v="5683.2"/>
    <n v="5612.16"/>
    <n v="4120.32"/>
    <n v="2308.8000000000002"/>
    <n v="959.04"/>
    <n v="319.68"/>
    <x v="119"/>
    <s v="Virginia, 2011"/>
  </r>
  <r>
    <s v="Prince William County"/>
    <s v="Virginia"/>
    <n v="2011"/>
    <n v="391439"/>
    <n v="194860"/>
    <n v="196579"/>
    <n v="33272.315000000002"/>
    <n v="62238.801000000007"/>
    <n v="52061.387000000002"/>
    <n v="57932.972000000002"/>
    <n v="64587.434999999998"/>
    <n v="59107.289000000004"/>
    <n v="36795.266000000003"/>
    <n v="16831.877"/>
    <n v="6263.0239999999994"/>
    <n v="2740.0729999999999"/>
    <x v="119"/>
    <s v="Virginia, 2011"/>
  </r>
  <r>
    <s v="Rappahannock County"/>
    <s v="Virginia"/>
    <n v="2011"/>
    <n v="7422"/>
    <n v="3618"/>
    <n v="3804"/>
    <n v="371.1"/>
    <n v="868.37400000000002"/>
    <n v="742.2"/>
    <n v="586.33799999999997"/>
    <n v="883.21800000000007"/>
    <n v="1298.8499999999999"/>
    <n v="1276.5839999999998"/>
    <n v="868.37400000000002"/>
    <n v="326.56799999999998"/>
    <n v="207.816"/>
    <x v="119"/>
    <s v="Virginia, 2011"/>
  </r>
  <r>
    <s v="Richmond County"/>
    <s v="Virginia"/>
    <n v="2011"/>
    <n v="9310"/>
    <n v="5292"/>
    <n v="4018"/>
    <n v="428.26"/>
    <n v="893.76"/>
    <n v="1033.4100000000001"/>
    <n v="1033.4100000000001"/>
    <n v="1592.01"/>
    <n v="1536.15"/>
    <n v="1089.27"/>
    <n v="875.14"/>
    <n v="595.83999999999992"/>
    <n v="232.75"/>
    <x v="119"/>
    <s v="Virginia, 2011"/>
  </r>
  <r>
    <s v="Roanoke County"/>
    <s v="Virginia"/>
    <n v="2011"/>
    <n v="92023"/>
    <n v="43717"/>
    <n v="48306"/>
    <n v="4693.1729999999998"/>
    <n v="11594.897999999999"/>
    <n v="10582.645"/>
    <n v="9294.3230000000003"/>
    <n v="12791.197"/>
    <n v="14447.611000000001"/>
    <n v="12975.243"/>
    <n v="8098.0240000000003"/>
    <n v="5245.3109999999997"/>
    <n v="2300.5749999999998"/>
    <x v="119"/>
    <s v="Virginia, 2011"/>
  </r>
  <r>
    <s v="Rockingham County"/>
    <s v="Virginia"/>
    <n v="2011"/>
    <n v="75633"/>
    <n v="37040"/>
    <n v="38593"/>
    <n v="4537.9799999999996"/>
    <n v="10286.088"/>
    <n v="9832.2900000000009"/>
    <n v="8243.9969999999994"/>
    <n v="9907.9229999999989"/>
    <n v="11647.482"/>
    <n v="9378.4920000000002"/>
    <n v="6126.2729999999992"/>
    <n v="4008.549"/>
    <n v="1512.66"/>
    <x v="119"/>
    <s v="Virginia, 2011"/>
  </r>
  <r>
    <s v="Russell County"/>
    <s v="Virginia"/>
    <n v="2011"/>
    <n v="28870"/>
    <n v="14278"/>
    <n v="14592"/>
    <n v="1443.5"/>
    <n v="3348.92"/>
    <n v="3291.18"/>
    <n v="3320.05"/>
    <n v="3839.71"/>
    <n v="4705.8099999999995"/>
    <n v="4157.2800000000007"/>
    <n v="2742.65"/>
    <n v="1299.1500000000001"/>
    <n v="692.88"/>
    <x v="119"/>
    <s v="Virginia, 2011"/>
  </r>
  <r>
    <s v="Scott County"/>
    <s v="Virginia"/>
    <n v="2011"/>
    <n v="23210"/>
    <n v="11523"/>
    <n v="11687"/>
    <n v="1137.29"/>
    <n v="2576.31"/>
    <n v="2483.4700000000003"/>
    <n v="2483.4700000000003"/>
    <n v="3133.3500000000004"/>
    <n v="3504.71"/>
    <n v="3365.45"/>
    <n v="2553.1"/>
    <n v="1322.97"/>
    <n v="649.88"/>
    <x v="119"/>
    <s v="Virginia, 2011"/>
  </r>
  <r>
    <s v="Shenandoah County"/>
    <s v="Virginia"/>
    <n v="2011"/>
    <n v="41807"/>
    <n v="20545"/>
    <n v="21262"/>
    <n v="2466.6129999999998"/>
    <n v="5142.2610000000004"/>
    <n v="4724.1909999999998"/>
    <n v="4431.5420000000004"/>
    <n v="5518.5239999999994"/>
    <n v="6145.6289999999999"/>
    <n v="5685.7520000000004"/>
    <n v="4264.3140000000003"/>
    <n v="2466.6130000000003"/>
    <n v="919.75400000000002"/>
    <x v="119"/>
    <s v="Virginia, 2011"/>
  </r>
  <r>
    <s v="Smyth County"/>
    <s v="Virginia"/>
    <n v="2011"/>
    <n v="32268"/>
    <n v="15768"/>
    <n v="16500"/>
    <n v="1871.5440000000001"/>
    <n v="3646.2840000000001"/>
    <n v="3743.0879999999997"/>
    <n v="3452.6759999999999"/>
    <n v="4356.18"/>
    <n v="4743.3959999999997"/>
    <n v="4517.5200000000004"/>
    <n v="3259.0680000000002"/>
    <n v="2000.616"/>
    <n v="645.36"/>
    <x v="119"/>
    <s v="Virginia, 2011"/>
  </r>
  <r>
    <s v="Spotsylvania County"/>
    <s v="Virginia"/>
    <n v="2011"/>
    <n v="121508"/>
    <n v="59698"/>
    <n v="61810"/>
    <n v="8384.0519999999997"/>
    <n v="19441.28"/>
    <n v="16403.580000000002"/>
    <n v="14823.975999999999"/>
    <n v="18833.739999999998"/>
    <n v="19076.756000000001"/>
    <n v="13122.864"/>
    <n v="6682.94"/>
    <n v="3402.2240000000002"/>
    <n v="1336.588"/>
    <x v="119"/>
    <s v="Virginia, 2011"/>
  </r>
  <r>
    <s v="Stafford County"/>
    <s v="Virginia"/>
    <n v="2011"/>
    <n v="127041"/>
    <n v="63864"/>
    <n v="63177"/>
    <n v="8765.8289999999997"/>
    <n v="21088.805999999997"/>
    <n v="19310.232"/>
    <n v="15371.960999999999"/>
    <n v="20326.560000000001"/>
    <n v="20961.764999999999"/>
    <n v="12068.895"/>
    <n v="5716.8449999999993"/>
    <n v="2413.779"/>
    <n v="889.28700000000003"/>
    <x v="119"/>
    <s v="Virginia, 2011"/>
  </r>
  <r>
    <s v="Sussex County"/>
    <s v="Virginia"/>
    <n v="2011"/>
    <n v="12147"/>
    <n v="7144"/>
    <n v="5003"/>
    <n v="558.76199999999994"/>
    <n v="1129.6709999999998"/>
    <n v="1664.1389999999999"/>
    <n v="1749.1680000000001"/>
    <n v="1834.1970000000001"/>
    <n v="1907.079"/>
    <n v="1554.816"/>
    <n v="935.31899999999996"/>
    <n v="607.34999999999991"/>
    <n v="194.352"/>
    <x v="119"/>
    <s v="Virginia, 2011"/>
  </r>
  <r>
    <s v="Tazewell County"/>
    <s v="Virginia"/>
    <n v="2011"/>
    <n v="44807"/>
    <n v="22093"/>
    <n v="22714"/>
    <n v="2374.7710000000002"/>
    <n v="5107.9979999999996"/>
    <n v="4928.7700000000004"/>
    <n v="5197.6120000000001"/>
    <n v="5824.91"/>
    <n v="6945.085"/>
    <n v="6810.6639999999998"/>
    <n v="4211.8580000000002"/>
    <n v="2598.806"/>
    <n v="806.52599999999995"/>
    <x v="119"/>
    <s v="Virginia, 2011"/>
  </r>
  <r>
    <s v="Warren County"/>
    <s v="Virginia"/>
    <n v="2011"/>
    <n v="37323"/>
    <n v="18441"/>
    <n v="18882"/>
    <n v="2351.3490000000002"/>
    <n v="5075.9279999999999"/>
    <n v="4702.6980000000003"/>
    <n v="4292.1450000000004"/>
    <n v="5523.8040000000001"/>
    <n v="6120.9719999999998"/>
    <n v="4553.4059999999999"/>
    <n v="2761.902"/>
    <n v="1343.6280000000002"/>
    <n v="597.16800000000001"/>
    <x v="119"/>
    <s v="Virginia, 2011"/>
  </r>
  <r>
    <s v="Washington County"/>
    <s v="Virginia"/>
    <n v="2011"/>
    <n v="54628"/>
    <n v="26912"/>
    <n v="27716"/>
    <n v="2731.4"/>
    <n v="6118.3360000000002"/>
    <n v="6336.848"/>
    <n v="6009.08"/>
    <n v="7374.7800000000007"/>
    <n v="8521.9680000000008"/>
    <n v="7921.06"/>
    <n v="5517.4279999999999"/>
    <n v="3223.0520000000001"/>
    <n v="928.67600000000004"/>
    <x v="119"/>
    <s v="Virginia, 2011"/>
  </r>
  <r>
    <s v="Wise County"/>
    <s v="Virginia"/>
    <n v="2011"/>
    <n v="41505"/>
    <n v="21520"/>
    <n v="19985"/>
    <n v="2282.7750000000001"/>
    <n v="4731.57"/>
    <n v="5769.1949999999997"/>
    <n v="5644.68"/>
    <n v="5686.1849999999995"/>
    <n v="6059.73"/>
    <n v="5395.65"/>
    <n v="3320.4"/>
    <n v="1867.7249999999999"/>
    <n v="705.58500000000004"/>
    <x v="119"/>
    <s v="Virginia, 2011"/>
  </r>
  <r>
    <s v="Wythe County"/>
    <s v="Virginia"/>
    <n v="2011"/>
    <n v="29116"/>
    <n v="14427"/>
    <n v="14689"/>
    <n v="1514.0319999999999"/>
    <n v="3464.8040000000001"/>
    <n v="3290.1080000000002"/>
    <n v="3202.76"/>
    <n v="4047.1239999999998"/>
    <n v="4396.5159999999996"/>
    <n v="4221.82"/>
    <n v="2824.2520000000004"/>
    <n v="1572.2640000000001"/>
    <n v="611.43600000000004"/>
    <x v="119"/>
    <s v="Virginia, 2011"/>
  </r>
  <r>
    <s v="York County"/>
    <s v="Virginia"/>
    <n v="2011"/>
    <n v="65289"/>
    <n v="31959"/>
    <n v="33330"/>
    <n v="3656.1840000000002"/>
    <n v="9923.9279999999999"/>
    <n v="9009.8820000000014"/>
    <n v="6528.9"/>
    <n v="9336.3269999999993"/>
    <n v="11294.996999999999"/>
    <n v="7834.68"/>
    <n v="4439.652"/>
    <n v="2480.982"/>
    <n v="652.89"/>
    <x v="119"/>
    <s v="Virginia, 2011"/>
  </r>
  <r>
    <s v="Alexandria city"/>
    <s v="Virginia"/>
    <n v="2011"/>
    <n v="136968"/>
    <n v="66039"/>
    <n v="70929"/>
    <n v="9861.6959999999999"/>
    <n v="10546.536"/>
    <n v="13011.96"/>
    <n v="33283.224000000002"/>
    <n v="24243.335999999999"/>
    <n v="18353.712"/>
    <n v="15340.416000000001"/>
    <n v="6985.3679999999995"/>
    <n v="3698.136"/>
    <n v="1780.5840000000001"/>
    <x v="119"/>
    <s v="Virginia, 2011"/>
  </r>
  <r>
    <s v="Bristol city"/>
    <s v="Virginia"/>
    <n v="2011"/>
    <n v="17718"/>
    <n v="8275"/>
    <n v="9443"/>
    <n v="1063.08"/>
    <n v="2055.288"/>
    <n v="2126.16"/>
    <n v="2179.3140000000003"/>
    <n v="2232.4679999999998"/>
    <n v="2462.8020000000001"/>
    <n v="2179.3140000000003"/>
    <n v="1754.0819999999999"/>
    <n v="1080.798"/>
    <n v="602.41200000000003"/>
    <x v="119"/>
    <s v="Virginia, 2011"/>
  </r>
  <r>
    <s v="Buena Vista city"/>
    <s v="Virginia"/>
    <n v="2011"/>
    <n v="6647"/>
    <n v="3135"/>
    <n v="3512"/>
    <n v="352.291"/>
    <n v="817.58100000000002"/>
    <n v="1269.577"/>
    <n v="564.995"/>
    <n v="837.52199999999993"/>
    <n v="824.22800000000007"/>
    <n v="824.22800000000007"/>
    <n v="684.64099999999996"/>
    <n v="199.41000000000003"/>
    <n v="265.88"/>
    <x v="119"/>
    <s v="Virginia, 2011"/>
  </r>
  <r>
    <s v="Charlottesville city"/>
    <s v="Virginia"/>
    <n v="2011"/>
    <n v="42758"/>
    <n v="20508"/>
    <n v="22250"/>
    <n v="2223.4160000000002"/>
    <n v="3121.3339999999998"/>
    <n v="13426.012000000001"/>
    <n v="7439.8919999999998"/>
    <n v="4361.3159999999998"/>
    <n v="4318.558"/>
    <n v="3762.7039999999997"/>
    <n v="2095.1419999999998"/>
    <n v="1411.0140000000001"/>
    <n v="555.85400000000004"/>
    <x v="119"/>
    <s v="Virginia, 2011"/>
  </r>
  <r>
    <s v="Chesapeake city"/>
    <s v="Virginia"/>
    <n v="2011"/>
    <n v="220837"/>
    <n v="107312"/>
    <n v="113525"/>
    <n v="14354.405000000001"/>
    <n v="32463.039000000001"/>
    <n v="31138.017"/>
    <n v="27604.625"/>
    <n v="32021.364999999998"/>
    <n v="36658.941999999995"/>
    <n v="24292.07"/>
    <n v="13250.220000000001"/>
    <n v="7287.6210000000001"/>
    <n v="2208.37"/>
    <x v="119"/>
    <s v="Virginia, 2011"/>
  </r>
  <r>
    <s v="Putnam County"/>
    <s v="Illinois"/>
    <n v="2011"/>
    <n v="5982"/>
    <n v="2998"/>
    <n v="2984"/>
    <n v="293.11799999999999"/>
    <n v="753.73199999999997"/>
    <n v="879.35400000000004"/>
    <n v="364.90200000000004"/>
    <n v="831.49800000000005"/>
    <n v="963.10199999999998"/>
    <n v="747.75"/>
    <n v="580.25400000000002"/>
    <n v="376.86599999999999"/>
    <n v="197.40600000000001"/>
    <x v="127"/>
    <s v="Illinois, 2011"/>
  </r>
  <r>
    <s v="Danville city"/>
    <s v="Virginia"/>
    <n v="2011"/>
    <n v="43433"/>
    <n v="19759"/>
    <n v="23674"/>
    <n v="2692.846"/>
    <n v="5038.2280000000001"/>
    <n v="5863.4549999999999"/>
    <n v="4690.7640000000001"/>
    <n v="4821.0630000000001"/>
    <n v="6297.7849999999999"/>
    <n v="5863.4549999999999"/>
    <n v="3865.5370000000003"/>
    <n v="3083.7429999999999"/>
    <n v="1302.99"/>
    <x v="119"/>
    <s v="Virginia, 2011"/>
  </r>
  <r>
    <s v="Emporia city"/>
    <s v="Virginia"/>
    <n v="2011"/>
    <n v="5850"/>
    <n v="2620"/>
    <n v="3230"/>
    <n v="549.9"/>
    <n v="596.70000000000005"/>
    <n v="702"/>
    <n v="824.85"/>
    <n v="538.20000000000005"/>
    <n v="824.84999999999991"/>
    <n v="789.75"/>
    <n v="421.20000000000005"/>
    <n v="315.89999999999998"/>
    <n v="286.64999999999998"/>
    <x v="119"/>
    <s v="Virginia, 2011"/>
  </r>
  <r>
    <s v="Fairfax city"/>
    <s v="Virginia"/>
    <n v="2011"/>
    <n v="22277"/>
    <n v="10938"/>
    <n v="11339"/>
    <n v="1269.789"/>
    <n v="2361.3620000000001"/>
    <n v="3230.165"/>
    <n v="3230.165"/>
    <n v="3185.6109999999999"/>
    <n v="3296.9960000000001"/>
    <n v="2717.7939999999999"/>
    <n v="1514.836"/>
    <n v="1002.4649999999999"/>
    <n v="445.54"/>
    <x v="119"/>
    <s v="Virginia, 2011"/>
  </r>
  <r>
    <s v="Falls Church city"/>
    <s v="Virginia"/>
    <n v="2011"/>
    <n v="11840"/>
    <n v="5631"/>
    <n v="6209"/>
    <n v="781.44"/>
    <n v="1551.04"/>
    <n v="1503.6799999999998"/>
    <n v="1586.56"/>
    <n v="1645.7600000000002"/>
    <n v="1953.6"/>
    <n v="1586.56"/>
    <n v="651.20000000000005"/>
    <n v="378.88"/>
    <n v="201.28"/>
    <x v="119"/>
    <s v="Virginia, 2011"/>
  </r>
  <r>
    <s v="Franklin city"/>
    <s v="Virginia"/>
    <n v="2011"/>
    <n v="8570"/>
    <n v="3882"/>
    <n v="4688"/>
    <n v="574.19000000000005"/>
    <n v="1139.81"/>
    <n v="1131.24"/>
    <n v="839.8599999999999"/>
    <n v="1054.1100000000001"/>
    <n v="1242.6500000000001"/>
    <n v="1088.3899999999999"/>
    <n v="634.18000000000006"/>
    <n v="488.49"/>
    <n v="359.94"/>
    <x v="119"/>
    <s v="Virginia, 2011"/>
  </r>
  <r>
    <s v="Fredericksburg city"/>
    <s v="Virginia"/>
    <n v="2011"/>
    <n v="24015"/>
    <n v="11178"/>
    <n v="12837"/>
    <n v="1488.93"/>
    <n v="2593.62"/>
    <n v="6123.8249999999998"/>
    <n v="3410.13"/>
    <n v="2953.8449999999998"/>
    <n v="2761.7250000000004"/>
    <n v="2161.35"/>
    <n v="1248.78"/>
    <n v="816.51"/>
    <n v="432.27"/>
    <x v="119"/>
    <s v="Virginia, 2011"/>
  </r>
  <r>
    <s v="Galax city"/>
    <s v="Virginia"/>
    <n v="2011"/>
    <n v="6959"/>
    <n v="3356"/>
    <n v="3603"/>
    <n v="257.483"/>
    <n v="751.572"/>
    <n v="605.43299999999999"/>
    <n v="1203.9069999999999"/>
    <n v="668.06400000000008"/>
    <n v="842.03899999999999"/>
    <n v="800.28500000000008"/>
    <n v="751.572"/>
    <n v="807.24399999999991"/>
    <n v="278.36"/>
    <x v="119"/>
    <s v="Virginia, 2011"/>
  </r>
  <r>
    <s v="Hampton city"/>
    <s v="Virginia"/>
    <n v="2011"/>
    <n v="138148"/>
    <n v="66294"/>
    <n v="71854"/>
    <n v="8979.6200000000008"/>
    <n v="17130.351999999999"/>
    <n v="23347.011999999999"/>
    <n v="19064.423999999999"/>
    <n v="16992.203999999998"/>
    <n v="20860.347999999998"/>
    <n v="15472.576000000001"/>
    <n v="9255.9159999999993"/>
    <n v="5249.6239999999998"/>
    <n v="1934.0719999999999"/>
    <x v="119"/>
    <s v="Virginia, 2011"/>
  </r>
  <r>
    <s v="Harrisonburg city"/>
    <s v="Virginia"/>
    <n v="2011"/>
    <n v="48230"/>
    <n v="22701"/>
    <n v="25529"/>
    <n v="2411.5"/>
    <n v="3617.25"/>
    <n v="21414.12"/>
    <n v="6076.98"/>
    <n v="3810.17"/>
    <n v="3954.8599999999997"/>
    <n v="3086.7200000000003"/>
    <n v="1832.7399999999998"/>
    <n v="1398.67"/>
    <n v="771.68"/>
    <x v="119"/>
    <s v="Virginia, 2011"/>
  </r>
  <r>
    <s v="Lexington city"/>
    <s v="Virginia"/>
    <n v="2011"/>
    <n v="6998"/>
    <n v="4313"/>
    <n v="2685"/>
    <n v="286.91800000000001"/>
    <n v="349.9"/>
    <n v="3799.9139999999998"/>
    <n v="398.88600000000002"/>
    <n v="496.85799999999995"/>
    <n v="279.92"/>
    <n v="461.86800000000005"/>
    <n v="447.87199999999996"/>
    <n v="202.94200000000001"/>
    <n v="265.92399999999998"/>
    <x v="119"/>
    <s v="Virginia, 2011"/>
  </r>
  <r>
    <s v="Lynchburg city"/>
    <s v="Virginia"/>
    <n v="2011"/>
    <n v="74849"/>
    <n v="34934"/>
    <n v="39915"/>
    <n v="4490.9399999999996"/>
    <n v="7709.4470000000001"/>
    <n v="19385.891"/>
    <n v="8981.8799999999992"/>
    <n v="7559.7489999999998"/>
    <n v="8757.3330000000005"/>
    <n v="7559.7489999999998"/>
    <n v="4790.3359999999993"/>
    <n v="3667.6010000000001"/>
    <n v="2020.923"/>
    <x v="119"/>
    <s v="Virginia, 2011"/>
  </r>
  <r>
    <s v="Manassas city"/>
    <s v="Virginia"/>
    <n v="2011"/>
    <n v="36811"/>
    <n v="18394"/>
    <n v="18417"/>
    <n v="3165.7460000000001"/>
    <n v="5595.2719999999999"/>
    <n v="5411.2170000000006"/>
    <n v="5521.65"/>
    <n v="5705.7049999999999"/>
    <n v="5337.5949999999993"/>
    <n v="3423.4230000000002"/>
    <n v="1546.0619999999999"/>
    <n v="846.65300000000002"/>
    <n v="257.67700000000002"/>
    <x v="119"/>
    <s v="Virginia, 2011"/>
  </r>
  <r>
    <s v="Manassas Park city"/>
    <s v="Virginia"/>
    <n v="2011"/>
    <n v="13759"/>
    <n v="6757"/>
    <n v="7002"/>
    <n v="1320.864"/>
    <n v="2228.9580000000001"/>
    <n v="1829.9470000000001"/>
    <n v="2449.1019999999999"/>
    <n v="2435.3429999999998"/>
    <n v="1719.875"/>
    <n v="949.37100000000009"/>
    <n v="495.32400000000001"/>
    <n v="302.69799999999998"/>
    <n v="27.518000000000001"/>
    <x v="119"/>
    <s v="Virginia, 2011"/>
  </r>
  <r>
    <s v="Martinsville city"/>
    <s v="Virginia"/>
    <n v="2011"/>
    <n v="13882"/>
    <n v="6228"/>
    <n v="7654"/>
    <n v="930.09400000000005"/>
    <n v="1568.6660000000002"/>
    <n v="1513.1379999999999"/>
    <n v="1402.0819999999999"/>
    <n v="1860.1880000000001"/>
    <n v="2110.0639999999999"/>
    <n v="1832.424"/>
    <n v="1318.79"/>
    <n v="971.74"/>
    <n v="402.57799999999997"/>
    <x v="119"/>
    <s v="Virginia, 2011"/>
  </r>
  <r>
    <s v="Newport News city"/>
    <s v="Virginia"/>
    <n v="2011"/>
    <n v="181009"/>
    <n v="87228"/>
    <n v="93781"/>
    <n v="13575.674999999999"/>
    <n v="23712.178999999996"/>
    <n v="31676.575000000001"/>
    <n v="27875.385999999999"/>
    <n v="22626.125"/>
    <n v="24979.241999999998"/>
    <n v="17738.882000000001"/>
    <n v="10136.504000000001"/>
    <n v="6154.3060000000005"/>
    <n v="2534.1260000000002"/>
    <x v="119"/>
    <s v="Virginia, 2011"/>
  </r>
  <r>
    <s v="Norfolk city"/>
    <s v="Virginia"/>
    <n v="2011"/>
    <n v="241943"/>
    <n v="124710"/>
    <n v="117233"/>
    <n v="16936.009999999998"/>
    <n v="27097.616000000002"/>
    <n v="55163.004000000001"/>
    <n v="40646.423999999999"/>
    <n v="28307.330999999998"/>
    <n v="29517.045999999998"/>
    <n v="21532.927"/>
    <n v="11371.321"/>
    <n v="8226.0619999999999"/>
    <n v="3145.259"/>
    <x v="119"/>
    <s v="Virginia, 2011"/>
  </r>
  <r>
    <s v="Petersburg city"/>
    <s v="Virginia"/>
    <n v="2011"/>
    <n v="32337"/>
    <n v="15062"/>
    <n v="17275"/>
    <n v="2069.5680000000002"/>
    <n v="3557.0699999999997"/>
    <n v="5044.5720000000001"/>
    <n v="4042.125"/>
    <n v="3815.7660000000001"/>
    <n v="4915.2240000000002"/>
    <n v="4074.4620000000004"/>
    <n v="2522.2860000000001"/>
    <n v="1649.1869999999999"/>
    <n v="679.077"/>
    <x v="119"/>
    <s v="Virginia, 2011"/>
  </r>
  <r>
    <s v="Poquoson city"/>
    <s v="Virginia"/>
    <n v="2011"/>
    <n v="12097"/>
    <n v="5943"/>
    <n v="6154"/>
    <n v="508.07400000000001"/>
    <n v="1814.5500000000002"/>
    <n v="1487.931"/>
    <n v="955.66300000000001"/>
    <n v="1681.4830000000002"/>
    <n v="2104.8779999999997"/>
    <n v="1705.6770000000001"/>
    <n v="1064.5360000000001"/>
    <n v="544.36500000000001"/>
    <n v="205.649"/>
    <x v="119"/>
    <s v="Virginia, 2011"/>
  </r>
  <r>
    <s v="Portsmouth city"/>
    <s v="Virginia"/>
    <n v="2011"/>
    <n v="96066"/>
    <n v="46313"/>
    <n v="49753"/>
    <n v="7108.884"/>
    <n v="12104.315999999999"/>
    <n v="14313.833999999999"/>
    <n v="14121.702000000001"/>
    <n v="11623.986000000001"/>
    <n v="13449.24"/>
    <n v="10759.392"/>
    <n v="6340.3559999999998"/>
    <n v="4419.0360000000001"/>
    <n v="1729.1880000000001"/>
    <x v="119"/>
    <s v="Virginia, 2011"/>
  </r>
  <r>
    <s v="Radford city"/>
    <s v="Virginia"/>
    <n v="2011"/>
    <n v="16374"/>
    <n v="7617"/>
    <n v="8757"/>
    <n v="523.96799999999996"/>
    <n v="1129.806"/>
    <n v="8219.7479999999996"/>
    <n v="1440.912"/>
    <n v="1211.6759999999999"/>
    <n v="1440.912"/>
    <n v="933.31799999999998"/>
    <n v="769.57799999999997"/>
    <n v="409.35"/>
    <n v="261.98399999999998"/>
    <x v="119"/>
    <s v="Virginia, 2011"/>
  </r>
  <r>
    <s v="Richmond city"/>
    <s v="Virginia"/>
    <n v="2011"/>
    <n v="203165"/>
    <n v="96489"/>
    <n v="106676"/>
    <n v="13205.725"/>
    <n v="19910.169999999998"/>
    <n v="41242.495000000003"/>
    <n v="34334.884999999995"/>
    <n v="24379.8"/>
    <n v="26005.120000000003"/>
    <n v="21535.489999999998"/>
    <n v="11580.404999999999"/>
    <n v="7720.27"/>
    <n v="3453.8049999999998"/>
    <x v="119"/>
    <s v="Virginia, 2011"/>
  </r>
  <r>
    <s v="Roanoke city"/>
    <s v="Virginia"/>
    <n v="2011"/>
    <n v="96264"/>
    <n v="45728"/>
    <n v="50536"/>
    <n v="6642.2160000000003"/>
    <n v="11070.36"/>
    <n v="11840.472"/>
    <n v="14150.808000000001"/>
    <n v="12803.112000000001"/>
    <n v="13958.279999999999"/>
    <n v="12129.263999999999"/>
    <n v="6642.2160000000003"/>
    <n v="4620.6720000000005"/>
    <n v="2599.1280000000002"/>
    <x v="119"/>
    <s v="Virginia, 2011"/>
  </r>
  <r>
    <s v="Salem city"/>
    <s v="Virginia"/>
    <n v="2011"/>
    <n v="24733"/>
    <n v="11744"/>
    <n v="12989"/>
    <n v="1310.8489999999999"/>
    <n v="2596.9650000000001"/>
    <n v="4451.9399999999996"/>
    <n v="2374.3679999999999"/>
    <n v="3066.8919999999998"/>
    <n v="3611.018"/>
    <n v="3165.8240000000001"/>
    <n v="2151.7709999999997"/>
    <n v="1558.1790000000001"/>
    <n v="445.19400000000002"/>
    <x v="119"/>
    <s v="Virginia, 2011"/>
  </r>
  <r>
    <s v="Staunton city"/>
    <s v="Virginia"/>
    <n v="2011"/>
    <n v="23835"/>
    <n v="10742"/>
    <n v="13093"/>
    <n v="1310.925"/>
    <n v="2455.0050000000001"/>
    <n v="3265.395"/>
    <n v="3003.21"/>
    <n v="2764.86"/>
    <n v="3241.56"/>
    <n v="3217.7250000000004"/>
    <n v="2240.4899999999998"/>
    <n v="1716.12"/>
    <n v="619.71"/>
    <x v="119"/>
    <s v="Virginia, 2011"/>
  </r>
  <r>
    <s v="Suffolk city"/>
    <s v="Virginia"/>
    <n v="2011"/>
    <n v="83465"/>
    <n v="40217"/>
    <n v="43248"/>
    <n v="5926.0150000000003"/>
    <n v="12269.355"/>
    <n v="10349.66"/>
    <n v="9765.4049999999988"/>
    <n v="12937.075000000001"/>
    <n v="13437.865"/>
    <n v="9348.0800000000017"/>
    <n v="5508.6900000000005"/>
    <n v="2837.81"/>
    <n v="1251.9749999999999"/>
    <x v="119"/>
    <s v="Virginia, 2011"/>
  </r>
  <r>
    <s v="Virginia Beach city"/>
    <s v="Virginia"/>
    <n v="2011"/>
    <n v="436979"/>
    <n v="214029"/>
    <n v="222950"/>
    <n v="29277.593000000001"/>
    <n v="58118.206999999995"/>
    <n v="65983.828999999998"/>
    <n v="66420.80799999999"/>
    <n v="60740.080999999998"/>
    <n v="64235.913"/>
    <n v="46319.774000000005"/>
    <n v="25344.781999999999"/>
    <n v="15294.264999999999"/>
    <n v="5243.7479999999996"/>
    <x v="119"/>
    <s v="Virginia, 2011"/>
  </r>
  <r>
    <s v="Waynesboro city"/>
    <s v="Virginia"/>
    <n v="2011"/>
    <n v="21006"/>
    <n v="10217"/>
    <n v="10789"/>
    <n v="1407.402"/>
    <n v="2751.7860000000001"/>
    <n v="2415.69"/>
    <n v="2961.846"/>
    <n v="2604.7440000000001"/>
    <n v="2877.8220000000001"/>
    <n v="2436.6959999999999"/>
    <n v="1827.5219999999999"/>
    <n v="1176.336"/>
    <n v="588.16800000000001"/>
    <x v="119"/>
    <s v="Virginia, 2011"/>
  </r>
  <r>
    <s v="Winchester city"/>
    <s v="Virginia"/>
    <n v="2011"/>
    <n v="26117"/>
    <n v="12665"/>
    <n v="13452"/>
    <n v="1775.9559999999999"/>
    <n v="3029.5720000000001"/>
    <n v="4283.1880000000001"/>
    <n v="3786.9650000000001"/>
    <n v="3212.3909999999996"/>
    <n v="3525.7950000000001"/>
    <n v="2872.87"/>
    <n v="1723.722"/>
    <n v="1305.8499999999999"/>
    <n v="574.57399999999996"/>
    <x v="119"/>
    <s v="Virginia, 2011"/>
  </r>
  <r>
    <s v="Adams County"/>
    <s v="Washington"/>
    <n v="2011"/>
    <n v="18289"/>
    <n v="9343"/>
    <n v="8946"/>
    <n v="2011.79"/>
    <n v="3237.1530000000002"/>
    <n v="2834.7950000000001"/>
    <n v="2395.8590000000004"/>
    <n v="2212.9690000000001"/>
    <n v="2048.3679999999999"/>
    <n v="1536.2760000000001"/>
    <n v="1097.3400000000001"/>
    <n v="621.82600000000002"/>
    <n v="310.91300000000001"/>
    <x v="155"/>
    <s v="Washington, 2011"/>
  </r>
  <r>
    <s v="Asotin County"/>
    <s v="Washington"/>
    <n v="2011"/>
    <n v="21526"/>
    <n v="10382"/>
    <n v="11144"/>
    <n v="1291.56"/>
    <n v="2518.5419999999999"/>
    <n v="2583.12"/>
    <n v="2432.4380000000001"/>
    <n v="2410.9120000000003"/>
    <n v="3099.7440000000001"/>
    <n v="3078.2179999999998"/>
    <n v="2238.7040000000002"/>
    <n v="1334.6120000000001"/>
    <n v="559.67600000000004"/>
    <x v="155"/>
    <s v="Washington, 2011"/>
  </r>
  <r>
    <s v="Benton County"/>
    <s v="Washington"/>
    <n v="2011"/>
    <n v="171303"/>
    <n v="85497"/>
    <n v="85806"/>
    <n v="12676.422"/>
    <n v="25866.753000000001"/>
    <n v="23639.813999999998"/>
    <n v="21755.481"/>
    <n v="21584.178"/>
    <n v="25010.238000000001"/>
    <n v="20727.663"/>
    <n v="11134.695"/>
    <n v="6509.5139999999992"/>
    <n v="2398.2420000000002"/>
    <x v="155"/>
    <s v="Washington, 2011"/>
  </r>
  <r>
    <s v="Chelan County"/>
    <s v="Washington"/>
    <n v="2011"/>
    <n v="71787"/>
    <n v="35499"/>
    <n v="36288"/>
    <n v="4809.7290000000003"/>
    <n v="9978.393"/>
    <n v="9475.884"/>
    <n v="8111.9310000000005"/>
    <n v="8327.2919999999995"/>
    <n v="10624.476000000001"/>
    <n v="9547.6710000000003"/>
    <n v="5599.3860000000004"/>
    <n v="3589.35"/>
    <n v="1794.675"/>
    <x v="155"/>
    <s v="Washington, 2011"/>
  </r>
  <r>
    <s v="Clallam County"/>
    <s v="Washington"/>
    <n v="2011"/>
    <n v="71077"/>
    <n v="35238"/>
    <n v="35839"/>
    <n v="3198.4650000000001"/>
    <n v="7178.777"/>
    <n v="7747.393"/>
    <n v="6965.5460000000003"/>
    <n v="7036.6229999999996"/>
    <n v="10164.011"/>
    <n v="11869.859"/>
    <n v="8955.7020000000011"/>
    <n v="5544.0060000000003"/>
    <n v="2345.5410000000002"/>
    <x v="155"/>
    <s v="Washington, 2011"/>
  </r>
  <r>
    <s v="Clark County"/>
    <s v="Washington"/>
    <n v="2011"/>
    <n v="421154"/>
    <n v="208027"/>
    <n v="213127"/>
    <n v="29480.78"/>
    <n v="64015.408000000003"/>
    <n v="54328.866000000002"/>
    <n v="54750.020000000004"/>
    <n v="60225.021999999997"/>
    <n v="61488.483999999997"/>
    <n v="50959.633999999998"/>
    <n v="26532.701999999997"/>
    <n v="14319.236000000001"/>
    <n v="5896.1559999999999"/>
    <x v="155"/>
    <s v="Washington, 2011"/>
  </r>
  <r>
    <s v="Columbia County"/>
    <s v="Washington"/>
    <n v="2011"/>
    <n v="3988"/>
    <n v="2102"/>
    <n v="1886"/>
    <n v="139.58000000000001"/>
    <n v="378.86"/>
    <n v="386.83600000000001"/>
    <n v="319.04000000000002"/>
    <n v="418.74"/>
    <n v="554.33200000000011"/>
    <n v="841.46800000000007"/>
    <n v="526.41600000000005"/>
    <n v="255.23200000000003"/>
    <n v="163.50800000000001"/>
    <x v="155"/>
    <s v="Washington, 2011"/>
  </r>
  <r>
    <s v="Cowlitz County"/>
    <s v="Washington"/>
    <n v="2011"/>
    <n v="101901"/>
    <n v="50434"/>
    <n v="51467"/>
    <n v="6623.5649999999996"/>
    <n v="13960.437"/>
    <n v="12330.021000000001"/>
    <n v="11820.516"/>
    <n v="12635.724"/>
    <n v="15285.15"/>
    <n v="13858.536"/>
    <n v="8559.6839999999993"/>
    <n v="4993.1489999999994"/>
    <n v="1834.2180000000001"/>
    <x v="155"/>
    <s v="Washington, 2011"/>
  </r>
  <r>
    <s v="Douglas County"/>
    <s v="Washington"/>
    <n v="2011"/>
    <n v="37842"/>
    <n v="18855"/>
    <n v="18987"/>
    <n v="2686.7820000000002"/>
    <n v="5751.9840000000004"/>
    <n v="5032.9860000000008"/>
    <n v="4578.8819999999996"/>
    <n v="4730.25"/>
    <n v="5260.0380000000005"/>
    <n v="4654.5659999999998"/>
    <n v="2800.308"/>
    <n v="1816.4159999999999"/>
    <n v="491.94600000000003"/>
    <x v="155"/>
    <s v="Washington, 2011"/>
  </r>
  <r>
    <s v="Franklin County"/>
    <s v="Washington"/>
    <n v="2011"/>
    <n v="75102"/>
    <n v="38850"/>
    <n v="36252"/>
    <n v="8035.9139999999998"/>
    <n v="14044.074000000001"/>
    <n v="11265.3"/>
    <n v="12241.626"/>
    <n v="9688.1579999999994"/>
    <n v="8035.9139999999998"/>
    <n v="6308.5679999999993"/>
    <n v="3154.2840000000001"/>
    <n v="1727.346"/>
    <n v="600.81600000000003"/>
    <x v="155"/>
    <s v="Washington, 2011"/>
  </r>
  <r>
    <s v="Grant County"/>
    <s v="Washington"/>
    <n v="2011"/>
    <n v="87179"/>
    <n v="44450"/>
    <n v="42729"/>
    <n v="7758.9309999999996"/>
    <n v="14297.356"/>
    <n v="13251.207999999999"/>
    <n v="11158.912"/>
    <n v="10723.017"/>
    <n v="10548.659"/>
    <n v="8979.4369999999999"/>
    <n v="5753.8140000000003"/>
    <n v="3312.8020000000001"/>
    <n v="1220.5060000000001"/>
    <x v="155"/>
    <s v="Washington, 2011"/>
  </r>
  <r>
    <s v="Grays Harbor County"/>
    <s v="Washington"/>
    <n v="2011"/>
    <n v="72348"/>
    <n v="37147"/>
    <n v="35201"/>
    <n v="4196.1840000000002"/>
    <n v="8681.76"/>
    <n v="9332.8919999999998"/>
    <n v="8320.02"/>
    <n v="8898.8040000000001"/>
    <n v="10779.851999999999"/>
    <n v="10562.808000000001"/>
    <n v="6656.0159999999996"/>
    <n v="3834.444"/>
    <n v="1229.9159999999999"/>
    <x v="155"/>
    <s v="Washington, 2011"/>
  </r>
  <r>
    <s v="Island County"/>
    <s v="Washington"/>
    <n v="2011"/>
    <n v="78599"/>
    <n v="38952"/>
    <n v="39647"/>
    <n v="4558.7420000000002"/>
    <n v="8960.2860000000001"/>
    <n v="9824.875"/>
    <n v="9117.4840000000004"/>
    <n v="8645.89"/>
    <n v="11239.656999999999"/>
    <n v="12261.444"/>
    <n v="8252.8950000000004"/>
    <n v="4087.1480000000001"/>
    <n v="1729.1780000000001"/>
    <x v="155"/>
    <s v="Washington, 2011"/>
  </r>
  <r>
    <s v="Jefferson County"/>
    <s v="Washington"/>
    <n v="2011"/>
    <n v="29709"/>
    <n v="14730"/>
    <n v="14979"/>
    <n v="1010.106"/>
    <n v="2554.9740000000002"/>
    <n v="2406.4290000000001"/>
    <n v="2228.1750000000002"/>
    <n v="3000.6089999999999"/>
    <n v="4604.8949999999995"/>
    <n v="6357.7260000000006"/>
    <n v="4456.3500000000004"/>
    <n v="2139.0479999999998"/>
    <n v="920.97900000000004"/>
    <x v="155"/>
    <s v="Washington, 2011"/>
  </r>
  <r>
    <s v="King County"/>
    <s v="Washington"/>
    <n v="2011"/>
    <n v="1908379"/>
    <n v="951063"/>
    <n v="957316"/>
    <n v="118319.49800000001"/>
    <n v="221371.96400000001"/>
    <n v="246180.891"/>
    <n v="309157.39800000004"/>
    <n v="297707.12400000001"/>
    <n v="288165.22899999999"/>
    <n v="221371.96399999998"/>
    <n v="108777.603"/>
    <n v="66793.264999999999"/>
    <n v="32442.442999999999"/>
    <x v="155"/>
    <s v="Washington, 2011"/>
  </r>
  <r>
    <s v="Kitsap County"/>
    <s v="Washington"/>
    <n v="2011"/>
    <n v="249238"/>
    <n v="126304"/>
    <n v="122934"/>
    <n v="14705.041999999999"/>
    <n v="31154.75"/>
    <n v="36139.509999999995"/>
    <n v="30407.036"/>
    <n v="31403.987999999998"/>
    <n v="38631.89"/>
    <n v="34145.606"/>
    <n v="18194.374"/>
    <n v="9969.52"/>
    <n v="4237.0460000000003"/>
    <x v="155"/>
    <s v="Washington, 2011"/>
  </r>
  <r>
    <s v="Kittitas County"/>
    <s v="Washington"/>
    <n v="2011"/>
    <n v="40461"/>
    <n v="20346"/>
    <n v="20115"/>
    <n v="1942.1279999999999"/>
    <n v="4167.4830000000002"/>
    <n v="10641.242999999999"/>
    <n v="4653.0149999999994"/>
    <n v="4127.0219999999999"/>
    <n v="5098.0859999999993"/>
    <n v="4774.3980000000001"/>
    <n v="2913.192"/>
    <n v="1416.135"/>
    <n v="687.83699999999999"/>
    <x v="155"/>
    <s v="Washington, 2011"/>
  </r>
  <r>
    <s v="Klickitat County"/>
    <s v="Washington"/>
    <n v="2011"/>
    <n v="20259"/>
    <n v="10116"/>
    <n v="10143"/>
    <n v="1154.7629999999999"/>
    <n v="2552.634"/>
    <n v="2066.4179999999997"/>
    <n v="2147.4539999999997"/>
    <n v="2208.2309999999998"/>
    <n v="3160.404"/>
    <n v="3423.7709999999997"/>
    <n v="2167.7129999999997"/>
    <n v="1012.95"/>
    <n v="405.18"/>
    <x v="155"/>
    <s v="Washington, 2011"/>
  </r>
  <r>
    <s v="Lewis County"/>
    <s v="Washington"/>
    <n v="2011"/>
    <n v="75167"/>
    <n v="37710"/>
    <n v="37457"/>
    <n v="4434.8530000000001"/>
    <n v="9696.5430000000015"/>
    <n v="9621.3760000000002"/>
    <n v="8418.7040000000015"/>
    <n v="8869.7060000000001"/>
    <n v="10899.215"/>
    <n v="10448.213"/>
    <n v="6915.3639999999996"/>
    <n v="3908.6840000000002"/>
    <n v="1879.175"/>
    <x v="155"/>
    <s v="Washington, 2011"/>
  </r>
  <r>
    <s v="Lincoln County"/>
    <s v="Washington"/>
    <n v="2011"/>
    <n v="10546"/>
    <n v="5323"/>
    <n v="5223"/>
    <n v="548.39200000000005"/>
    <n v="1370.98"/>
    <n v="1075.692"/>
    <n v="875.31799999999998"/>
    <n v="1065.146"/>
    <n v="1708.452"/>
    <n v="1718.998"/>
    <n v="1212.79"/>
    <n v="674.94399999999996"/>
    <n v="284.74200000000002"/>
    <x v="155"/>
    <s v="Washington, 2011"/>
  </r>
  <r>
    <s v="Mason County"/>
    <s v="Washington"/>
    <n v="2011"/>
    <n v="60116"/>
    <n v="31007"/>
    <n v="29109"/>
    <n v="3246.2640000000001"/>
    <n v="6732.9920000000002"/>
    <n v="6913.34"/>
    <n v="6732.9920000000002"/>
    <n v="7093.6880000000001"/>
    <n v="9257.8639999999996"/>
    <n v="9378.0959999999995"/>
    <n v="6252.0640000000003"/>
    <n v="3366.4960000000001"/>
    <n v="1142.204"/>
    <x v="155"/>
    <s v="Washington, 2011"/>
  </r>
  <r>
    <s v="Okanogan County"/>
    <s v="Washington"/>
    <n v="2011"/>
    <n v="40655"/>
    <n v="20500"/>
    <n v="20155"/>
    <n v="2683.23"/>
    <n v="5041.2199999999993"/>
    <n v="4797.29"/>
    <n v="4146.8100000000004"/>
    <n v="5000.5650000000005"/>
    <n v="5854.32"/>
    <n v="6423.49"/>
    <n v="3943.5349999999999"/>
    <n v="1748.165"/>
    <n v="1016.375"/>
    <x v="155"/>
    <s v="Washington, 2011"/>
  </r>
  <r>
    <s v="Pacific County"/>
    <s v="Washington"/>
    <n v="2011"/>
    <n v="21116"/>
    <n v="10589"/>
    <n v="10527"/>
    <n v="992.452"/>
    <n v="1963.788"/>
    <n v="2259.4120000000003"/>
    <n v="1773.7439999999999"/>
    <n v="2048.252"/>
    <n v="3167.3999999999996"/>
    <n v="3779.7640000000001"/>
    <n v="2956.24"/>
    <n v="1562.5840000000001"/>
    <n v="612.36400000000003"/>
    <x v="155"/>
    <s v="Washington, 2011"/>
  </r>
  <r>
    <s v="Pend Oreille County"/>
    <s v="Washington"/>
    <n v="2011"/>
    <n v="12952"/>
    <n v="6553"/>
    <n v="6399"/>
    <n v="660.55200000000002"/>
    <n v="1657.856"/>
    <n v="1256.3440000000001"/>
    <n v="1087.9680000000001"/>
    <n v="1372.912"/>
    <n v="2150.0320000000002"/>
    <n v="2370.2160000000003"/>
    <n v="1489.48"/>
    <n v="595.79200000000003"/>
    <n v="297.89600000000002"/>
    <x v="155"/>
    <s v="Washington, 2011"/>
  </r>
  <r>
    <s v="Pierce County"/>
    <s v="Washington"/>
    <n v="2011"/>
    <n v="791528"/>
    <n v="392148"/>
    <n v="399380"/>
    <n v="54615.432000000001"/>
    <n v="108439.336"/>
    <n v="115563.088"/>
    <n v="110813.92"/>
    <n v="109230.864"/>
    <n v="117937.67199999999"/>
    <n v="88651.135999999999"/>
    <n v="47491.68"/>
    <n v="27703.48"/>
    <n v="11081.392"/>
    <x v="155"/>
    <s v="Washington, 2011"/>
  </r>
  <r>
    <s v="San Juan County"/>
    <s v="Washington"/>
    <n v="2011"/>
    <n v="15662"/>
    <n v="7692"/>
    <n v="7970"/>
    <n v="501.18400000000003"/>
    <n v="1440.904"/>
    <n v="1205.9739999999999"/>
    <n v="1331.27"/>
    <n v="1519.2139999999999"/>
    <n v="2678.2020000000002"/>
    <n v="3476.9639999999999"/>
    <n v="2098.7080000000001"/>
    <n v="986.70600000000002"/>
    <n v="391.55"/>
    <x v="155"/>
    <s v="Washington, 2011"/>
  </r>
  <r>
    <s v="Skagit County"/>
    <s v="Washington"/>
    <n v="2011"/>
    <n v="116327"/>
    <n v="57645"/>
    <n v="58682"/>
    <n v="7561.2550000000001"/>
    <n v="15006.183000000001"/>
    <n v="14773.529"/>
    <n v="13842.913"/>
    <n v="14191.894"/>
    <n v="16634.760999999999"/>
    <n v="15936.798999999999"/>
    <n v="10004.121999999999"/>
    <n v="5816.35"/>
    <n v="2675.5210000000002"/>
    <x v="155"/>
    <s v="Washington, 2011"/>
  </r>
  <r>
    <s v="Pope County"/>
    <s v="Minnesota"/>
    <n v="2011"/>
    <n v="10979"/>
    <n v="5479"/>
    <n v="5500"/>
    <n v="548.95000000000005"/>
    <n v="1416.2909999999999"/>
    <n v="1306.501"/>
    <n v="1021.047"/>
    <n v="1383.354"/>
    <n v="2009.1569999999999"/>
    <n v="1778.598"/>
    <n v="933.21499999999992"/>
    <n v="417.202"/>
    <n v="175.66399999999999"/>
    <x v="136"/>
    <s v="Minnesota, 2011"/>
  </r>
  <r>
    <s v="Snohomish County"/>
    <s v="Washington"/>
    <n v="2011"/>
    <n v="704536"/>
    <n v="352447"/>
    <n v="352089"/>
    <n v="47203.911999999997"/>
    <n v="95112.359999999986"/>
    <n v="93703.288"/>
    <n v="97225.967999999993"/>
    <n v="105680.4"/>
    <n v="112725.75999999999"/>
    <n v="81021.64"/>
    <n v="38749.479999999996"/>
    <n v="22545.152000000002"/>
    <n v="9863.5040000000008"/>
    <x v="155"/>
    <s v="Washington, 2011"/>
  </r>
  <r>
    <s v="Spokane County"/>
    <s v="Washington"/>
    <n v="2011"/>
    <n v="466497"/>
    <n v="230443"/>
    <n v="236054"/>
    <n v="29855.808000000001"/>
    <n v="60178.112999999998"/>
    <n v="72307.035000000003"/>
    <n v="61111.106999999996"/>
    <n v="58778.622000000003"/>
    <n v="67642.065000000002"/>
    <n v="56912.634000000005"/>
    <n v="31255.298999999999"/>
    <n v="20525.867999999999"/>
    <n v="7930.4489999999996"/>
    <x v="155"/>
    <s v="Washington, 2011"/>
  </r>
  <r>
    <s v="Stevens County"/>
    <s v="Washington"/>
    <n v="2011"/>
    <n v="43401"/>
    <n v="21631"/>
    <n v="21770"/>
    <n v="2343.654"/>
    <n v="5989.3379999999997"/>
    <n v="4860.9120000000003"/>
    <n v="3689.085"/>
    <n v="4991.1149999999998"/>
    <n v="7030.9619999999995"/>
    <n v="7161.165"/>
    <n v="4557.1049999999996"/>
    <n v="1953.0450000000001"/>
    <n v="737.81700000000001"/>
    <x v="155"/>
    <s v="Washington, 2011"/>
  </r>
  <r>
    <s v="Thurston County"/>
    <s v="Washington"/>
    <n v="2011"/>
    <n v="248327"/>
    <n v="121000"/>
    <n v="127327"/>
    <n v="14899.62"/>
    <n v="31785.856"/>
    <n v="33275.817999999999"/>
    <n v="32779.163999999997"/>
    <n v="33275.817999999999"/>
    <n v="37000.722999999998"/>
    <n v="33275.817999999999"/>
    <n v="17382.89"/>
    <n v="9933.08"/>
    <n v="4469.8860000000004"/>
    <x v="155"/>
    <s v="Washington, 2011"/>
  </r>
  <r>
    <s v="Walla Walla County"/>
    <s v="Washington"/>
    <n v="2011"/>
    <n v="58154"/>
    <n v="29254"/>
    <n v="28900"/>
    <n v="3547.3939999999998"/>
    <n v="7443.7119999999995"/>
    <n v="9828.0259999999998"/>
    <n v="7211.0959999999995"/>
    <n v="6687.7099999999991"/>
    <n v="7850.7900000000009"/>
    <n v="6745.8639999999996"/>
    <n v="4070.7799999999997"/>
    <n v="3140.3159999999998"/>
    <n v="1570.1579999999999"/>
    <x v="155"/>
    <s v="Washington, 2011"/>
  </r>
  <r>
    <s v="Whatcom County"/>
    <s v="Washington"/>
    <n v="2011"/>
    <n v="198937"/>
    <n v="98591"/>
    <n v="100346"/>
    <n v="10941.535"/>
    <n v="23076.691999999999"/>
    <n v="37002.281999999999"/>
    <n v="25066.061999999998"/>
    <n v="24071.377"/>
    <n v="27453.306"/>
    <n v="25264.999"/>
    <n v="14124.526999999998"/>
    <n v="8554.2910000000011"/>
    <n v="3381.9290000000001"/>
    <x v="155"/>
    <s v="Washington, 2011"/>
  </r>
  <r>
    <s v="Whitman County"/>
    <s v="Washington"/>
    <n v="2011"/>
    <n v="44200"/>
    <n v="22514"/>
    <n v="21686"/>
    <n v="1944.8"/>
    <n v="3491.8"/>
    <n v="17459"/>
    <n v="5657.6"/>
    <n v="3536"/>
    <n v="4287.3999999999996"/>
    <n v="3536"/>
    <n v="2121.6"/>
    <n v="1370.2"/>
    <n v="618.79999999999995"/>
    <x v="155"/>
    <s v="Washington, 2011"/>
  </r>
  <r>
    <s v="Yakima County"/>
    <s v="Washington"/>
    <n v="2011"/>
    <n v="239836"/>
    <n v="119951"/>
    <n v="119885"/>
    <n v="20865.732"/>
    <n v="39572.94"/>
    <n v="36215.236000000004"/>
    <n v="30938.843999999997"/>
    <n v="29499.828000000001"/>
    <n v="30219.336000000003"/>
    <n v="24463.272000000001"/>
    <n v="14629.995999999999"/>
    <n v="8873.9320000000007"/>
    <n v="4077.212"/>
    <x v="155"/>
    <s v="Washington, 2011"/>
  </r>
  <r>
    <s v="Berkeley County"/>
    <s v="West Virginia"/>
    <n v="2011"/>
    <n v="102801"/>
    <n v="50869"/>
    <n v="51932"/>
    <n v="7196.07"/>
    <n v="14494.940999999999"/>
    <n v="12233.319"/>
    <n v="13878.135"/>
    <n v="15831.353999999999"/>
    <n v="15111.746999999999"/>
    <n v="12541.722000000002"/>
    <n v="6784.866"/>
    <n v="3598.0349999999999"/>
    <n v="1028.01"/>
    <x v="108"/>
    <s v="West Virginia, 2011"/>
  </r>
  <r>
    <s v="Boone County"/>
    <s v="West Virginia"/>
    <n v="2011"/>
    <n v="24746"/>
    <n v="12313"/>
    <n v="12433"/>
    <n v="1534.252"/>
    <n v="3142.7420000000002"/>
    <n v="2771.5520000000001"/>
    <n v="2920.0280000000002"/>
    <n v="3365.4560000000001"/>
    <n v="3835.63"/>
    <n v="3687.154"/>
    <n v="2004.4260000000002"/>
    <n v="1163.0619999999999"/>
    <n v="321.69799999999998"/>
    <x v="108"/>
    <s v="West Virginia, 2011"/>
  </r>
  <r>
    <s v="Braxton County"/>
    <s v="West Virginia"/>
    <n v="2011"/>
    <n v="14541"/>
    <n v="7379"/>
    <n v="7162"/>
    <n v="770.673"/>
    <n v="1657.674"/>
    <n v="1701.297"/>
    <n v="1599.51"/>
    <n v="1875.789"/>
    <n v="2195.6909999999998"/>
    <n v="2195.6909999999998"/>
    <n v="1439.559"/>
    <n v="814.29600000000005"/>
    <n v="276.279"/>
    <x v="108"/>
    <s v="West Virginia, 2011"/>
  </r>
  <r>
    <s v="Brooke County"/>
    <s v="West Virginia"/>
    <n v="2011"/>
    <n v="24081"/>
    <n v="11783"/>
    <n v="12298"/>
    <n v="1083.645"/>
    <n v="2576.6670000000004"/>
    <n v="3226.8539999999998"/>
    <n v="2408.1"/>
    <n v="2889.7200000000003"/>
    <n v="3588.069"/>
    <n v="3732.5550000000003"/>
    <n v="2263.614"/>
    <n v="1685.67"/>
    <n v="650.18700000000001"/>
    <x v="108"/>
    <s v="West Virginia, 2011"/>
  </r>
  <r>
    <s v="Cabell County"/>
    <s v="West Virginia"/>
    <n v="2011"/>
    <n v="95870"/>
    <n v="46543"/>
    <n v="49327"/>
    <n v="5368.72"/>
    <n v="10162.220000000001"/>
    <n v="15626.810000000001"/>
    <n v="12750.71"/>
    <n v="11600.27"/>
    <n v="12942.45"/>
    <n v="12175.49"/>
    <n v="7861.34"/>
    <n v="5560.46"/>
    <n v="1917.4"/>
    <x v="108"/>
    <s v="West Virginia, 2011"/>
  </r>
  <r>
    <s v="Calhoun County"/>
    <s v="West Virginia"/>
    <n v="2011"/>
    <n v="7616"/>
    <n v="3802"/>
    <n v="3814"/>
    <n v="426.49599999999998"/>
    <n v="807.29600000000005"/>
    <n v="845.37599999999998"/>
    <n v="769.21600000000001"/>
    <n v="952"/>
    <n v="1203.328"/>
    <n v="1226.1759999999999"/>
    <n v="753.98400000000004"/>
    <n v="510.27199999999999"/>
    <n v="114.24"/>
    <x v="108"/>
    <s v="West Virginia, 2011"/>
  </r>
  <r>
    <s v="Doddridge County"/>
    <s v="West Virginia"/>
    <n v="2011"/>
    <n v="8097"/>
    <n v="4307"/>
    <n v="3790"/>
    <n v="396.75299999999999"/>
    <n v="923.05799999999999"/>
    <n v="1052.6100000000001"/>
    <n v="955.44599999999991"/>
    <n v="1052.6100000000001"/>
    <n v="1263.1320000000001"/>
    <n v="1165.9680000000001"/>
    <n v="777.3119999999999"/>
    <n v="356.26800000000003"/>
    <n v="153.84299999999999"/>
    <x v="108"/>
    <s v="West Virginia, 2011"/>
  </r>
  <r>
    <s v="Gilmer County"/>
    <s v="West Virginia"/>
    <n v="2011"/>
    <n v="8522"/>
    <n v="5035"/>
    <n v="3487"/>
    <n v="357.92399999999998"/>
    <n v="707.32600000000002"/>
    <n v="1474.306"/>
    <n v="1329.432"/>
    <n v="1269.778"/>
    <n v="1193.08"/>
    <n v="988.55200000000002"/>
    <n v="656.19399999999996"/>
    <n v="392.012"/>
    <n v="136.352"/>
    <x v="108"/>
    <s v="West Virginia, 2011"/>
  </r>
  <r>
    <s v="Grant County"/>
    <s v="West Virginia"/>
    <n v="2011"/>
    <n v="11955"/>
    <n v="5940"/>
    <n v="6015"/>
    <n v="645.57000000000005"/>
    <n v="1458.51"/>
    <n v="1267.23"/>
    <n v="1291.1399999999999"/>
    <n v="1601.97"/>
    <n v="1745.4299999999998"/>
    <n v="1793.25"/>
    <n v="1243.32"/>
    <n v="621.66"/>
    <n v="263.01"/>
    <x v="108"/>
    <s v="West Virginia, 2011"/>
  </r>
  <r>
    <s v="Greenbrier County"/>
    <s v="West Virginia"/>
    <n v="2011"/>
    <n v="35498"/>
    <n v="17282"/>
    <n v="18216"/>
    <n v="1916.8920000000001"/>
    <n v="3940.2780000000002"/>
    <n v="4011.2739999999999"/>
    <n v="3798.2860000000001"/>
    <n v="4259.76"/>
    <n v="5360.1980000000003"/>
    <n v="5431.1939999999995"/>
    <n v="3620.7960000000003"/>
    <n v="2236.3739999999998"/>
    <n v="887.45"/>
    <x v="108"/>
    <s v="West Virginia, 2011"/>
  </r>
  <r>
    <s v="Hampshire County"/>
    <s v="West Virginia"/>
    <n v="2011"/>
    <n v="23750"/>
    <n v="12039"/>
    <n v="11711"/>
    <n v="1187.5"/>
    <n v="3182.5"/>
    <n v="2683.75"/>
    <n v="2493.75"/>
    <n v="3301.25"/>
    <n v="3586.25"/>
    <n v="3586.25"/>
    <n v="2232.5"/>
    <n v="1092.5"/>
    <n v="403.75"/>
    <x v="108"/>
    <s v="West Virginia, 2011"/>
  </r>
  <r>
    <s v="Hancock County"/>
    <s v="West Virginia"/>
    <n v="2011"/>
    <n v="30732"/>
    <n v="14926"/>
    <n v="15806"/>
    <n v="1598.0640000000001"/>
    <n v="3503.4479999999999"/>
    <n v="3073.2"/>
    <n v="3257.5920000000001"/>
    <n v="4025.8919999999998"/>
    <n v="4886.3879999999999"/>
    <n v="4609.8"/>
    <n v="2919.54"/>
    <n v="2181.9719999999998"/>
    <n v="706.83600000000001"/>
    <x v="108"/>
    <s v="West Virginia, 2011"/>
  </r>
  <r>
    <s v="Harrison County"/>
    <s v="West Virginia"/>
    <n v="2011"/>
    <n v="68745"/>
    <n v="33338"/>
    <n v="35407"/>
    <n v="4055.9549999999999"/>
    <n v="8318.1450000000004"/>
    <n v="7836.93"/>
    <n v="8249.4"/>
    <n v="8936.85"/>
    <n v="10517.985000000001"/>
    <n v="9349.32"/>
    <n v="5843.3250000000007"/>
    <n v="3918.4650000000001"/>
    <n v="1581.135"/>
    <x v="108"/>
    <s v="West Virginia, 2011"/>
  </r>
  <r>
    <s v="Jackson County"/>
    <s v="West Virginia"/>
    <n v="2011"/>
    <n v="29161"/>
    <n v="14341"/>
    <n v="14820"/>
    <n v="1749.66"/>
    <n v="3645.125"/>
    <n v="3353.5149999999999"/>
    <n v="3207.71"/>
    <n v="3849.252"/>
    <n v="4461.6329999999998"/>
    <n v="3732.6080000000002"/>
    <n v="2828.6170000000002"/>
    <n v="1749.66"/>
    <n v="554.05899999999997"/>
    <x v="108"/>
    <s v="West Virginia, 2011"/>
  </r>
  <r>
    <s v="Kanawha County"/>
    <s v="West Virginia"/>
    <n v="2011"/>
    <n v="192644"/>
    <n v="92287"/>
    <n v="100357"/>
    <n v="10788.064"/>
    <n v="22154.06"/>
    <n v="21768.772000000001"/>
    <n v="23887.856"/>
    <n v="24080.5"/>
    <n v="29859.82"/>
    <n v="27355.448"/>
    <n v="16760.027999999998"/>
    <n v="10980.708000000001"/>
    <n v="4430.8119999999999"/>
    <x v="108"/>
    <s v="West Virginia, 2011"/>
  </r>
  <r>
    <s v="Lewis County"/>
    <s v="West Virginia"/>
    <n v="2011"/>
    <n v="16400"/>
    <n v="8073"/>
    <n v="8327"/>
    <n v="902"/>
    <n v="1804"/>
    <n v="1836.8"/>
    <n v="1836.8000000000002"/>
    <n v="2132"/>
    <n v="2525.6"/>
    <n v="2443.6"/>
    <n v="1623.6"/>
    <n v="869.2"/>
    <n v="426.4"/>
    <x v="108"/>
    <s v="West Virginia, 2011"/>
  </r>
  <r>
    <s v="Logan County"/>
    <s v="West Virginia"/>
    <n v="2011"/>
    <n v="36564"/>
    <n v="18104"/>
    <n v="18460"/>
    <n v="1901.328"/>
    <n v="4168.2960000000003"/>
    <n v="4131.732"/>
    <n v="4753.32"/>
    <n v="4899.576"/>
    <n v="5630.8559999999998"/>
    <n v="5594.2919999999995"/>
    <n v="3071.3760000000002"/>
    <n v="1828.2"/>
    <n v="585.024"/>
    <x v="108"/>
    <s v="West Virginia, 2011"/>
  </r>
  <r>
    <s v="McDowell County"/>
    <s v="West Virginia"/>
    <n v="2011"/>
    <n v="22262"/>
    <n v="10884"/>
    <n v="11378"/>
    <n v="1224.4100000000001"/>
    <n v="2404.2960000000003"/>
    <n v="2626.9160000000002"/>
    <n v="2560.13"/>
    <n v="2715.9639999999999"/>
    <n v="3650.9679999999998"/>
    <n v="3428.348"/>
    <n v="1981.318"/>
    <n v="1268.934"/>
    <n v="400.71600000000001"/>
    <x v="108"/>
    <s v="West Virginia, 2011"/>
  </r>
  <r>
    <s v="Marion County"/>
    <s v="West Virginia"/>
    <n v="2011"/>
    <n v="56416"/>
    <n v="27487"/>
    <n v="28929"/>
    <n v="3046.4639999999999"/>
    <n v="6149.3440000000001"/>
    <n v="8011.0720000000001"/>
    <n v="6769.92"/>
    <n v="7277.6639999999998"/>
    <n v="8011.0720000000001"/>
    <n v="7616.16"/>
    <n v="4851.7759999999998"/>
    <n v="3328.5439999999999"/>
    <n v="1353.9839999999999"/>
    <x v="108"/>
    <s v="West Virginia, 2011"/>
  </r>
  <r>
    <s v="Marshall County"/>
    <s v="West Virginia"/>
    <n v="2011"/>
    <n v="33163"/>
    <n v="16169"/>
    <n v="16994"/>
    <n v="1724.4760000000001"/>
    <n v="3846.9079999999994"/>
    <n v="3780.5819999999999"/>
    <n v="3515.2780000000002"/>
    <n v="4211.701"/>
    <n v="5107.1019999999999"/>
    <n v="5140.2649999999994"/>
    <n v="3050.9960000000001"/>
    <n v="1989.78"/>
    <n v="795.91200000000003"/>
    <x v="108"/>
    <s v="West Virginia, 2011"/>
  </r>
  <r>
    <s v="Mason County"/>
    <s v="West Virginia"/>
    <n v="2011"/>
    <n v="27152"/>
    <n v="13150"/>
    <n v="14002"/>
    <n v="1574.816"/>
    <n v="3231.0879999999997"/>
    <n v="2986.7200000000003"/>
    <n v="3285.3919999999998"/>
    <n v="3475.4560000000001"/>
    <n v="4290.0159999999996"/>
    <n v="3719.8239999999996"/>
    <n v="2606.5920000000001"/>
    <n v="1574.816"/>
    <n v="434.43200000000002"/>
    <x v="108"/>
    <s v="West Virginia, 2011"/>
  </r>
  <r>
    <s v="Mercer County"/>
    <s v="West Virginia"/>
    <n v="2011"/>
    <n v="62077"/>
    <n v="29610"/>
    <n v="32467"/>
    <n v="3600.4659999999999"/>
    <n v="6890.5470000000005"/>
    <n v="7697.5480000000007"/>
    <n v="7200.9319999999998"/>
    <n v="7573.3940000000002"/>
    <n v="8814.9340000000011"/>
    <n v="9125.3189999999995"/>
    <n v="5835.2380000000003"/>
    <n v="3848.7739999999999"/>
    <n v="1427.771"/>
    <x v="108"/>
    <s v="West Virginia, 2011"/>
  </r>
  <r>
    <s v="Mineral County"/>
    <s v="West Virginia"/>
    <n v="2011"/>
    <n v="27970"/>
    <n v="13761"/>
    <n v="14209"/>
    <n v="1538.35"/>
    <n v="3272.49"/>
    <n v="3747.9799999999996"/>
    <n v="2964.82"/>
    <n v="3608.13"/>
    <n v="4055.65"/>
    <n v="3971.74"/>
    <n v="2741.06"/>
    <n v="1230.6799999999998"/>
    <n v="811.13"/>
    <x v="108"/>
    <s v="West Virginia, 2011"/>
  </r>
  <r>
    <s v="Mingo County"/>
    <s v="West Virginia"/>
    <n v="2011"/>
    <n v="26859"/>
    <n v="13122"/>
    <n v="13737"/>
    <n v="1692.117"/>
    <n v="3196.221"/>
    <n v="3196.2209999999995"/>
    <n v="3303.6570000000002"/>
    <n v="3625.9650000000001"/>
    <n v="4216.8630000000003"/>
    <n v="4001.991"/>
    <n v="2095.002"/>
    <n v="1128.078"/>
    <n v="376.02600000000001"/>
    <x v="108"/>
    <s v="West Virginia, 2011"/>
  </r>
  <r>
    <s v="Monongalia County"/>
    <s v="West Virginia"/>
    <n v="2011"/>
    <n v="94489"/>
    <n v="48677"/>
    <n v="45812"/>
    <n v="4252.0050000000001"/>
    <n v="8220.5429999999997"/>
    <n v="28252.210999999999"/>
    <n v="13417.438"/>
    <n v="10110.323"/>
    <n v="11055.213"/>
    <n v="9448.9"/>
    <n v="5007.9169999999995"/>
    <n v="3307.1149999999998"/>
    <n v="1322.846"/>
    <x v="108"/>
    <s v="West Virginia, 2011"/>
  </r>
  <r>
    <s v="Monroe County"/>
    <s v="West Virginia"/>
    <n v="2011"/>
    <n v="13526"/>
    <n v="6683"/>
    <n v="6843"/>
    <n v="757.45600000000002"/>
    <n v="1582.5419999999999"/>
    <n v="1420.23"/>
    <n v="1366.1260000000002"/>
    <n v="1731.328"/>
    <n v="2001.848"/>
    <n v="2096.5300000000002"/>
    <n v="1447.2819999999999"/>
    <n v="798.03400000000011"/>
    <n v="311.09800000000001"/>
    <x v="108"/>
    <s v="West Virginia, 2011"/>
  </r>
  <r>
    <s v="Ohio County"/>
    <s v="West Virginia"/>
    <n v="2011"/>
    <n v="44452"/>
    <n v="21044"/>
    <n v="23408"/>
    <n v="2222.6"/>
    <n v="4756.3639999999996"/>
    <n v="6578.8959999999997"/>
    <n v="4534.1040000000003"/>
    <n v="5067.5280000000002"/>
    <n v="6712.2520000000004"/>
    <n v="6356.6360000000004"/>
    <n v="3822.8719999999998"/>
    <n v="3156.0919999999996"/>
    <n v="1200.204"/>
    <x v="108"/>
    <s v="West Virginia, 2011"/>
  </r>
  <r>
    <s v="Pendleton County"/>
    <s v="West Virginia"/>
    <n v="2011"/>
    <n v="7725"/>
    <n v="3958"/>
    <n v="3767"/>
    <n v="409.42500000000001"/>
    <n v="811.125"/>
    <n v="811.125"/>
    <n v="811.125"/>
    <n v="857.47500000000002"/>
    <n v="1174.1999999999998"/>
    <n v="1166.4749999999999"/>
    <n v="865.2"/>
    <n v="525.29999999999995"/>
    <n v="285.82499999999999"/>
    <x v="108"/>
    <s v="West Virginia, 2011"/>
  </r>
  <r>
    <s v="Pleasants County"/>
    <s v="West Virginia"/>
    <n v="2011"/>
    <n v="7653"/>
    <n v="4119"/>
    <n v="3534"/>
    <n v="397.95600000000002"/>
    <n v="941.31900000000007"/>
    <n v="857.13599999999997"/>
    <n v="903.05400000000009"/>
    <n v="1094.3789999999999"/>
    <n v="1224.48"/>
    <n v="1040.808"/>
    <n v="673.46399999999994"/>
    <n v="359.69100000000003"/>
    <n v="183.672"/>
    <x v="108"/>
    <s v="West Virginia, 2011"/>
  </r>
  <r>
    <s v="Pocahontas County"/>
    <s v="West Virginia"/>
    <n v="2011"/>
    <n v="8780"/>
    <n v="4436"/>
    <n v="4344"/>
    <n v="403.88"/>
    <n v="886.78"/>
    <n v="851.66000000000008"/>
    <n v="957.02"/>
    <n v="1036.04"/>
    <n v="1536.5"/>
    <n v="1422.3600000000001"/>
    <n v="1000.9200000000001"/>
    <n v="561.92000000000007"/>
    <n v="149.26"/>
    <x v="108"/>
    <s v="West Virginia, 2011"/>
  </r>
  <r>
    <s v="Preston County"/>
    <s v="West Virginia"/>
    <n v="2011"/>
    <n v="33281"/>
    <n v="17098"/>
    <n v="16183"/>
    <n v="1797.174"/>
    <n v="3627.6289999999999"/>
    <n v="3694.1909999999998"/>
    <n v="4492.9350000000004"/>
    <n v="4659.34"/>
    <n v="5091.9930000000004"/>
    <n v="4725.902"/>
    <n v="2962.009"/>
    <n v="1664.0500000000002"/>
    <n v="565.77700000000004"/>
    <x v="108"/>
    <s v="West Virginia, 2011"/>
  </r>
  <r>
    <s v="Putnam County"/>
    <s v="West Virginia"/>
    <n v="2011"/>
    <n v="55305"/>
    <n v="27003"/>
    <n v="28302"/>
    <n v="3428.91"/>
    <n v="7466.1750000000002"/>
    <n v="5862.33"/>
    <n v="6470.6849999999995"/>
    <n v="7853.3099999999995"/>
    <n v="8793.494999999999"/>
    <n v="7576.7849999999999"/>
    <n v="4645.62"/>
    <n v="2322.81"/>
    <n v="884.88"/>
    <x v="108"/>
    <s v="West Virginia, 2011"/>
  </r>
  <r>
    <s v="Raleigh County"/>
    <s v="West Virginia"/>
    <n v="2011"/>
    <n v="78701"/>
    <n v="39263"/>
    <n v="39438"/>
    <n v="4722.0600000000004"/>
    <n v="8893.2129999999997"/>
    <n v="9365.4190000000017"/>
    <n v="10073.727999999999"/>
    <n v="10388.531999999999"/>
    <n v="11332.944"/>
    <n v="11490.346"/>
    <n v="6532.183"/>
    <n v="4564.6580000000004"/>
    <n v="1495.319"/>
    <x v="108"/>
    <s v="West Virginia, 2011"/>
  </r>
  <r>
    <s v="Randolph County"/>
    <s v="West Virginia"/>
    <n v="2011"/>
    <n v="29316"/>
    <n v="15098"/>
    <n v="14218"/>
    <n v="1553.748"/>
    <n v="3166.1280000000002"/>
    <n v="3459.288"/>
    <n v="3400.6559999999999"/>
    <n v="3869.712"/>
    <n v="4485.348"/>
    <n v="4104.24"/>
    <n v="2931.6"/>
    <n v="1436.4839999999999"/>
    <n v="820.84799999999996"/>
    <x v="108"/>
    <s v="West Virginia, 2011"/>
  </r>
  <r>
    <s v="Ritchie County"/>
    <s v="West Virginia"/>
    <n v="2011"/>
    <n v="10457"/>
    <n v="5221"/>
    <n v="5236"/>
    <n v="564.678"/>
    <n v="1213.0119999999999"/>
    <n v="1150.27"/>
    <n v="1118.8989999999999"/>
    <n v="1338.4960000000001"/>
    <n v="1694.0340000000001"/>
    <n v="1558.0930000000001"/>
    <n v="1066.614"/>
    <n v="585.59199999999998"/>
    <n v="167.31200000000001"/>
    <x v="108"/>
    <s v="West Virginia, 2011"/>
  </r>
  <r>
    <s v="Roane County"/>
    <s v="West Virginia"/>
    <n v="2011"/>
    <n v="15004"/>
    <n v="7428"/>
    <n v="7576"/>
    <n v="855.22799999999995"/>
    <n v="1860.4960000000001"/>
    <n v="1605.4279999999999"/>
    <n v="1635.4360000000001"/>
    <n v="1920.5120000000002"/>
    <n v="2370.6320000000001"/>
    <n v="2265.6040000000003"/>
    <n v="1470.3919999999998"/>
    <n v="840.22399999999993"/>
    <n v="225.06"/>
    <x v="108"/>
    <s v="West Virginia, 2011"/>
  </r>
  <r>
    <s v="Summers County"/>
    <s v="West Virginia"/>
    <n v="2011"/>
    <n v="13847"/>
    <n v="6389"/>
    <n v="7458"/>
    <n v="775.43200000000002"/>
    <n v="1384.7"/>
    <n v="1370.8530000000001"/>
    <n v="1620.0989999999999"/>
    <n v="1758.569"/>
    <n v="2104.7440000000001"/>
    <n v="2160.1320000000001"/>
    <n v="1440.088"/>
    <n v="900.05499999999995"/>
    <n v="318.48099999999999"/>
    <x v="108"/>
    <s v="West Virginia, 2011"/>
  </r>
  <r>
    <s v="Taylor County"/>
    <s v="West Virginia"/>
    <n v="2011"/>
    <n v="16817"/>
    <n v="8439"/>
    <n v="8378"/>
    <n v="941.75199999999995"/>
    <n v="1984.4059999999999"/>
    <n v="1816.2359999999999"/>
    <n v="2034.857"/>
    <n v="2303.9290000000001"/>
    <n v="2623.4520000000002"/>
    <n v="2337.5630000000001"/>
    <n v="1463.0790000000002"/>
    <n v="941.75199999999995"/>
    <n v="353.15699999999998"/>
    <x v="108"/>
    <s v="West Virginia, 2011"/>
  </r>
  <r>
    <s v="Tucker County"/>
    <s v="West Virginia"/>
    <n v="2011"/>
    <n v="7119"/>
    <n v="3526"/>
    <n v="3593"/>
    <n v="334.59300000000002"/>
    <n v="747.495"/>
    <n v="797.32799999999997"/>
    <n v="669.18600000000004"/>
    <n v="904.11300000000006"/>
    <n v="1082.088"/>
    <n v="1124.8020000000001"/>
    <n v="832.923"/>
    <n v="484.09199999999998"/>
    <n v="142.38"/>
    <x v="108"/>
    <s v="West Virginia, 2011"/>
  </r>
  <r>
    <s v="Upshur County"/>
    <s v="West Virginia"/>
    <n v="2011"/>
    <n v="24096"/>
    <n v="11894"/>
    <n v="12202"/>
    <n v="1373.472"/>
    <n v="2626.4639999999999"/>
    <n v="3710.7840000000001"/>
    <n v="2505.9839999999999"/>
    <n v="3012"/>
    <n v="3493.92"/>
    <n v="3301.152"/>
    <n v="2289.12"/>
    <n v="1301.184"/>
    <n v="433.72800000000001"/>
    <x v="108"/>
    <s v="West Virginia, 2011"/>
  </r>
  <r>
    <s v="Wayne County"/>
    <s v="West Virginia"/>
    <n v="2011"/>
    <n v="42533"/>
    <n v="20697"/>
    <n v="21836"/>
    <n v="2381.848"/>
    <n v="5274.0920000000006"/>
    <n v="5189.0259999999998"/>
    <n v="4976.3610000000008"/>
    <n v="5699.4220000000005"/>
    <n v="6209.8179999999993"/>
    <n v="5827.0209999999997"/>
    <n v="3913.0360000000001"/>
    <n v="2424.3809999999999"/>
    <n v="637.995"/>
    <x v="108"/>
    <s v="West Virginia, 2011"/>
  </r>
  <r>
    <s v="Wirt County"/>
    <s v="West Virginia"/>
    <n v="2011"/>
    <n v="5749"/>
    <n v="2909"/>
    <n v="2840"/>
    <n v="287.45"/>
    <n v="701.37799999999993"/>
    <n v="620.89199999999994"/>
    <n v="620.89200000000005"/>
    <n v="770.36599999999999"/>
    <n v="1011.824"/>
    <n v="850.85200000000009"/>
    <n v="557.65300000000002"/>
    <n v="298.94799999999998"/>
    <n v="28.745000000000001"/>
    <x v="108"/>
    <s v="West Virginia, 2011"/>
  </r>
  <r>
    <s v="Wood County"/>
    <s v="West Virginia"/>
    <n v="2011"/>
    <n v="86852"/>
    <n v="41782"/>
    <n v="45070"/>
    <n v="5037.4160000000002"/>
    <n v="10509.092000000001"/>
    <n v="10074.832"/>
    <n v="10074.832"/>
    <n v="11464.464"/>
    <n v="13288.356"/>
    <n v="11898.724"/>
    <n v="7990.384"/>
    <n v="4603.1559999999999"/>
    <n v="1997.596"/>
    <x v="108"/>
    <s v="West Virginia, 2011"/>
  </r>
  <r>
    <s v="Wyoming County"/>
    <s v="West Virginia"/>
    <n v="2011"/>
    <n v="23818"/>
    <n v="11896"/>
    <n v="11922"/>
    <n v="1333.808"/>
    <n v="2905.7960000000003"/>
    <n v="2762.8879999999999"/>
    <n v="2667.616"/>
    <n v="3072.5219999999999"/>
    <n v="3763.2439999999997"/>
    <n v="3787.0619999999999"/>
    <n v="2072.1660000000002"/>
    <n v="1190.9000000000001"/>
    <n v="309.63400000000001"/>
    <x v="108"/>
    <s v="West Virginia, 2011"/>
  </r>
  <r>
    <s v="Adams County"/>
    <s v="Wisconsin"/>
    <n v="2011"/>
    <n v="20956"/>
    <n v="11293"/>
    <n v="9663"/>
    <n v="859.19600000000003"/>
    <n v="1990.82"/>
    <n v="1886.04"/>
    <n v="2137.5120000000002"/>
    <n v="2451.8519999999999"/>
    <n v="3373.9160000000002"/>
    <n v="3436.7839999999997"/>
    <n v="2933.84"/>
    <n v="1383.096"/>
    <n v="440.07600000000002"/>
    <x v="152"/>
    <s v="Wisconsin, 2011"/>
  </r>
  <r>
    <s v="Ashland County"/>
    <s v="Wisconsin"/>
    <n v="2011"/>
    <n v="16160"/>
    <n v="8093"/>
    <n v="8067"/>
    <n v="1001.92"/>
    <n v="2036.16"/>
    <n v="2310.88"/>
    <n v="1761.44"/>
    <n v="1874.56"/>
    <n v="2537.12"/>
    <n v="2052.3199999999997"/>
    <n v="1260.48"/>
    <n v="921.12"/>
    <n v="387.84"/>
    <x v="152"/>
    <s v="Wisconsin, 2011"/>
  </r>
  <r>
    <s v="Barron County"/>
    <s v="Wisconsin"/>
    <n v="2011"/>
    <n v="45895"/>
    <n v="22866"/>
    <n v="23029"/>
    <n v="2799.5949999999998"/>
    <n v="5553.2950000000001"/>
    <n v="5369.7150000000001"/>
    <n v="5002.5550000000003"/>
    <n v="5599.1900000000005"/>
    <n v="7113.7250000000004"/>
    <n v="6195.8249999999998"/>
    <n v="4176.4449999999997"/>
    <n v="2937.2799999999997"/>
    <n v="1055.585"/>
    <x v="152"/>
    <s v="Wisconsin, 2011"/>
  </r>
  <r>
    <s v="Bayfield County"/>
    <s v="Wisconsin"/>
    <n v="2011"/>
    <n v="15105"/>
    <n v="7743"/>
    <n v="7362"/>
    <n v="649.51499999999999"/>
    <n v="1631.3400000000001"/>
    <n v="1389.6599999999999"/>
    <n v="1223.5050000000001"/>
    <n v="1752.1799999999998"/>
    <n v="2688.6899999999996"/>
    <n v="2703.7950000000001"/>
    <n v="1857.915"/>
    <n v="830.77499999999998"/>
    <n v="392.73"/>
    <x v="152"/>
    <s v="Wisconsin, 2011"/>
  </r>
  <r>
    <s v="Brown County"/>
    <s v="Wisconsin"/>
    <n v="2011"/>
    <n v="246686"/>
    <n v="122157"/>
    <n v="124529"/>
    <n v="17021.333999999999"/>
    <n v="34042.668000000005"/>
    <n v="35029.411999999997"/>
    <n v="33549.296000000002"/>
    <n v="33795.982000000004"/>
    <n v="37496.271999999997"/>
    <n v="27382.146000000001"/>
    <n v="14554.474"/>
    <n v="9374.0679999999993"/>
    <n v="4193.6620000000003"/>
    <x v="152"/>
    <s v="Wisconsin, 2011"/>
  </r>
  <r>
    <s v="Buffalo County"/>
    <s v="Wisconsin"/>
    <n v="2011"/>
    <n v="13671"/>
    <n v="6916"/>
    <n v="6755"/>
    <n v="765.57600000000002"/>
    <n v="1695.2040000000002"/>
    <n v="1572.165"/>
    <n v="1367.1"/>
    <n v="1708.875"/>
    <n v="2242.0439999999999"/>
    <n v="1886.598"/>
    <n v="1271.403"/>
    <n v="874.94399999999996"/>
    <n v="314.43299999999999"/>
    <x v="152"/>
    <s v="Wisconsin, 2011"/>
  </r>
  <r>
    <s v="Burnett County"/>
    <s v="Wisconsin"/>
    <n v="2011"/>
    <n v="15644"/>
    <n v="7990"/>
    <n v="7654"/>
    <n v="782.2"/>
    <n v="1689.5520000000001"/>
    <n v="1470.5360000000001"/>
    <n v="1298.452"/>
    <n v="1720.8400000000001"/>
    <n v="2503.04"/>
    <n v="2565.616"/>
    <n v="2158.8719999999998"/>
    <n v="1110.7239999999999"/>
    <n v="312.88"/>
    <x v="152"/>
    <s v="Wisconsin, 2011"/>
  </r>
  <r>
    <s v="Chippewa County"/>
    <s v="Wisconsin"/>
    <n v="2011"/>
    <n v="61969"/>
    <n v="31959"/>
    <n v="30010"/>
    <n v="4027.9850000000001"/>
    <n v="7994.0010000000002"/>
    <n v="7312.3420000000006"/>
    <n v="7808.0940000000001"/>
    <n v="8241.8770000000004"/>
    <n v="9791.1020000000008"/>
    <n v="7808.0939999999991"/>
    <n v="4647.6750000000002"/>
    <n v="2850.5739999999996"/>
    <n v="1425.287"/>
    <x v="152"/>
    <s v="Wisconsin, 2011"/>
  </r>
  <r>
    <s v="Clark County"/>
    <s v="Wisconsin"/>
    <n v="2011"/>
    <n v="34625"/>
    <n v="17553"/>
    <n v="17072"/>
    <n v="2908.5"/>
    <n v="5505.375"/>
    <n v="4328.125"/>
    <n v="3704.875"/>
    <n v="4016.5"/>
    <n v="4882.125"/>
    <n v="3808.75"/>
    <n v="2562.25"/>
    <n v="1869.75"/>
    <n v="1004.125"/>
    <x v="152"/>
    <s v="Wisconsin, 2011"/>
  </r>
  <r>
    <s v="Columbia County"/>
    <s v="Wisconsin"/>
    <n v="2011"/>
    <n v="56569"/>
    <n v="28714"/>
    <n v="27855"/>
    <n v="3450.7089999999998"/>
    <n v="7410.5390000000007"/>
    <n v="6392.2970000000005"/>
    <n v="6731.7109999999993"/>
    <n v="7919.66"/>
    <n v="9277.3159999999989"/>
    <n v="7240.8320000000003"/>
    <n v="4242.6750000000002"/>
    <n v="2828.45"/>
    <n v="1131.3800000000001"/>
    <x v="152"/>
    <s v="Wisconsin, 2011"/>
  </r>
  <r>
    <s v="Crawford County"/>
    <s v="Wisconsin"/>
    <n v="2011"/>
    <n v="16755"/>
    <n v="8678"/>
    <n v="8077"/>
    <n v="921.52499999999998"/>
    <n v="2044.1100000000001"/>
    <n v="1876.56"/>
    <n v="1675.5"/>
    <n v="1977.09"/>
    <n v="2680.8"/>
    <n v="2479.7399999999998"/>
    <n v="1692.2550000000001"/>
    <n v="921.52499999999998"/>
    <n v="469.14"/>
    <x v="152"/>
    <s v="Wisconsin, 2011"/>
  </r>
  <r>
    <s v="Dane County"/>
    <s v="Wisconsin"/>
    <n v="2011"/>
    <n v="483913"/>
    <n v="239462"/>
    <n v="244451"/>
    <n v="30002.606"/>
    <n v="58069.56"/>
    <n v="83233.035999999993"/>
    <n v="76458.254000000001"/>
    <n v="65812.168000000005"/>
    <n v="68231.733000000007"/>
    <n v="54198.256000000001"/>
    <n v="25647.388999999999"/>
    <n v="16453.042000000001"/>
    <n v="7258.6949999999997"/>
    <x v="152"/>
    <s v="Wisconsin, 2011"/>
  </r>
  <r>
    <s v="Dodge County"/>
    <s v="Wisconsin"/>
    <n v="2011"/>
    <n v="88867"/>
    <n v="46588"/>
    <n v="42279"/>
    <n v="4976.5519999999997"/>
    <n v="11108.375"/>
    <n v="10664.04"/>
    <n v="11197.242"/>
    <n v="12707.981"/>
    <n v="14751.921999999999"/>
    <n v="10397.438999999998"/>
    <n v="6398.424"/>
    <n v="4532.2170000000006"/>
    <n v="2043.941"/>
    <x v="152"/>
    <s v="Wisconsin, 2011"/>
  </r>
  <r>
    <s v="Door County"/>
    <s v="Wisconsin"/>
    <n v="2011"/>
    <n v="27893"/>
    <n v="13793"/>
    <n v="14100"/>
    <n v="1227.2919999999999"/>
    <n v="2733.5140000000001"/>
    <n v="2594.049"/>
    <n v="2566.1559999999999"/>
    <n v="3096.123"/>
    <n v="4713.9169999999995"/>
    <n v="4797.5959999999995"/>
    <n v="3263.4809999999998"/>
    <n v="2036.1890000000001"/>
    <n v="836.79"/>
    <x v="152"/>
    <s v="Wisconsin, 2011"/>
  </r>
  <r>
    <s v="Dunn County"/>
    <s v="Wisconsin"/>
    <n v="2011"/>
    <n v="43597"/>
    <n v="21988"/>
    <n v="21609"/>
    <n v="2354.2379999999998"/>
    <n v="5100.8490000000002"/>
    <n v="10288.892"/>
    <n v="4882.8639999999996"/>
    <n v="4970.058"/>
    <n v="5798.4009999999998"/>
    <n v="4839.2669999999998"/>
    <n v="2703.0140000000001"/>
    <n v="1831.0740000000001"/>
    <n v="741.149"/>
    <x v="152"/>
    <s v="Wisconsin, 2011"/>
  </r>
  <r>
    <s v="Eau Claire County"/>
    <s v="Wisconsin"/>
    <n v="2011"/>
    <n v="98168"/>
    <n v="48099"/>
    <n v="50069"/>
    <n v="5693.7439999999997"/>
    <n v="11485.655999999999"/>
    <n v="21400.624"/>
    <n v="12369.168"/>
    <n v="11191.152"/>
    <n v="12860.008"/>
    <n v="11191.152"/>
    <n v="5988.2479999999996"/>
    <n v="4221.2240000000002"/>
    <n v="2061.5279999999998"/>
    <x v="152"/>
    <s v="Wisconsin, 2011"/>
  </r>
  <r>
    <s v="Florence County"/>
    <s v="Wisconsin"/>
    <n v="2011"/>
    <n v="4518"/>
    <n v="2288"/>
    <n v="2230"/>
    <n v="216.864"/>
    <n v="478.90800000000002"/>
    <n v="424.69200000000001"/>
    <n v="298.18799999999999"/>
    <n v="587.34"/>
    <n v="908.11799999999994"/>
    <n v="718.36200000000008"/>
    <n v="474.39"/>
    <n v="275.59800000000001"/>
    <n v="131.02199999999999"/>
    <x v="152"/>
    <s v="Wisconsin, 2011"/>
  </r>
  <r>
    <s v="Fond du Lac County"/>
    <s v="Wisconsin"/>
    <n v="2011"/>
    <n v="101351"/>
    <n v="49868"/>
    <n v="51483"/>
    <n v="5979.7089999999998"/>
    <n v="12972.928"/>
    <n v="13378.332"/>
    <n v="12162.119999999999"/>
    <n v="13276.981"/>
    <n v="15912.107"/>
    <n v="12567.523999999999"/>
    <n v="7297.2720000000008"/>
    <n v="5270.2520000000004"/>
    <n v="2533.7750000000001"/>
    <x v="152"/>
    <s v="Wisconsin, 2011"/>
  </r>
  <r>
    <s v="Forest County"/>
    <s v="Wisconsin"/>
    <n v="2011"/>
    <n v="9439"/>
    <n v="4820"/>
    <n v="4619"/>
    <n v="490.82799999999997"/>
    <n v="1151.558"/>
    <n v="1189.3140000000001"/>
    <n v="906.14400000000001"/>
    <n v="1113.8019999999999"/>
    <n v="1406.4110000000001"/>
    <n v="1274.2649999999999"/>
    <n v="1038.29"/>
    <n v="632.41300000000001"/>
    <n v="235.97499999999999"/>
    <x v="152"/>
    <s v="Wisconsin, 2011"/>
  </r>
  <r>
    <s v="Grant County"/>
    <s v="Wisconsin"/>
    <n v="2011"/>
    <n v="50944"/>
    <n v="26512"/>
    <n v="24432"/>
    <n v="2852.864"/>
    <n v="6011.3919999999998"/>
    <n v="10952.96"/>
    <n v="5145.3440000000001"/>
    <n v="5247.232"/>
    <n v="7081.2160000000003"/>
    <n v="5807.616"/>
    <n v="3871.7440000000001"/>
    <n v="2954.752"/>
    <n v="1018.88"/>
    <x v="152"/>
    <s v="Wisconsin, 2011"/>
  </r>
  <r>
    <s v="Green County"/>
    <s v="Wisconsin"/>
    <n v="2011"/>
    <n v="36653"/>
    <n v="18200"/>
    <n v="18453"/>
    <n v="2382.4450000000002"/>
    <n v="4911.5020000000004"/>
    <n v="4068.4830000000002"/>
    <n v="3995.1770000000001"/>
    <n v="5058.1139999999996"/>
    <n v="6084.3980000000001"/>
    <n v="4691.5840000000007"/>
    <n v="2712.3220000000001"/>
    <n v="1869.3029999999999"/>
    <n v="843.01900000000001"/>
    <x v="152"/>
    <s v="Wisconsin, 2011"/>
  </r>
  <r>
    <s v="Green Lake County"/>
    <s v="Wisconsin"/>
    <n v="2011"/>
    <n v="19089"/>
    <n v="9482"/>
    <n v="9607"/>
    <n v="1068.9839999999999"/>
    <n v="2519.748"/>
    <n v="1985.2560000000001"/>
    <n v="1947.078"/>
    <n v="2271.5909999999999"/>
    <n v="2958.7950000000001"/>
    <n v="2691.549"/>
    <n v="1775.277"/>
    <n v="1278.963"/>
    <n v="591.75900000000001"/>
    <x v="152"/>
    <s v="Wisconsin, 2011"/>
  </r>
  <r>
    <s v="Iron County"/>
    <s v="Wisconsin"/>
    <n v="2011"/>
    <n v="6008"/>
    <n v="3065"/>
    <n v="2943"/>
    <n v="204.27199999999999"/>
    <n v="594.79199999999992"/>
    <n v="534.71199999999999"/>
    <n v="468.62400000000002"/>
    <n v="660.88"/>
    <n v="1045.3920000000001"/>
    <n v="1015.3520000000001"/>
    <n v="708.94399999999996"/>
    <n v="534.71199999999999"/>
    <n v="240.32"/>
    <x v="152"/>
    <s v="Wisconsin, 2011"/>
  </r>
  <r>
    <s v="Texas County"/>
    <s v="Oklahoma"/>
    <n v="2011"/>
    <n v="20395"/>
    <n v="10899"/>
    <n v="9496"/>
    <n v="1223.7"/>
    <n v="2549.375"/>
    <n v="2365.8199999999997"/>
    <n v="2386.2150000000001"/>
    <n v="2753.3249999999998"/>
    <n v="3181.62"/>
    <n v="2692.1400000000003"/>
    <n v="1774.365"/>
    <n v="1060.54"/>
    <n v="367.11"/>
    <x v="122"/>
    <s v="Oklahoma, 2011"/>
  </r>
  <r>
    <s v="Jefferson County"/>
    <s v="Wisconsin"/>
    <n v="2011"/>
    <n v="83308"/>
    <n v="41324"/>
    <n v="41984"/>
    <n v="5248.4040000000005"/>
    <n v="11079.964"/>
    <n v="12079.66"/>
    <n v="9996.9599999999991"/>
    <n v="11329.887999999999"/>
    <n v="12579.508000000002"/>
    <n v="10080.268"/>
    <n v="5914.8680000000004"/>
    <n v="3498.9360000000001"/>
    <n v="1416.2360000000001"/>
    <x v="152"/>
    <s v="Wisconsin, 2011"/>
  </r>
  <r>
    <s v="Juneau County"/>
    <s v="Wisconsin"/>
    <n v="2011"/>
    <n v="26741"/>
    <n v="13826"/>
    <n v="12915"/>
    <n v="1497.4960000000001"/>
    <n v="3342.625"/>
    <n v="3128.6970000000001"/>
    <n v="2807.8049999999998"/>
    <n v="3422.848"/>
    <n v="4305.3010000000004"/>
    <n v="3529.8119999999999"/>
    <n v="2540.3950000000004"/>
    <n v="1631.201"/>
    <n v="534.82000000000005"/>
    <x v="152"/>
    <s v="Wisconsin, 2011"/>
  </r>
  <r>
    <s v="Kenosha County"/>
    <s v="Wisconsin"/>
    <n v="2011"/>
    <n v="165467"/>
    <n v="81856"/>
    <n v="83611"/>
    <n v="10920.822"/>
    <n v="24323.648999999998"/>
    <n v="23827.248"/>
    <n v="21014.309000000001"/>
    <n v="23827.248"/>
    <n v="25812.851999999999"/>
    <n v="17374.035"/>
    <n v="9431.6190000000006"/>
    <n v="6618.68"/>
    <n v="2482.0050000000001"/>
    <x v="152"/>
    <s v="Wisconsin, 2011"/>
  </r>
  <r>
    <s v="Kewaunee County"/>
    <s v="Wisconsin"/>
    <n v="2011"/>
    <n v="20613"/>
    <n v="10444"/>
    <n v="10169"/>
    <n v="1174.941"/>
    <n v="2823.9809999999998"/>
    <n v="2329.2690000000002"/>
    <n v="2205.5910000000003"/>
    <n v="2720.9160000000002"/>
    <n v="3277.4670000000001"/>
    <n v="2720.9160000000002"/>
    <n v="1649.04"/>
    <n v="1216.1669999999999"/>
    <n v="494.71199999999999"/>
    <x v="152"/>
    <s v="Wisconsin, 2011"/>
  </r>
  <r>
    <s v="La Crosse County"/>
    <s v="Wisconsin"/>
    <n v="2011"/>
    <n v="113805"/>
    <n v="55620"/>
    <n v="58185"/>
    <n v="6600.69"/>
    <n v="13315.184999999999"/>
    <n v="22419.584999999999"/>
    <n v="14225.625"/>
    <n v="13428.99"/>
    <n v="15705.09"/>
    <n v="12859.965"/>
    <n v="7397.3250000000007"/>
    <n v="5121.2250000000004"/>
    <n v="2617.5149999999999"/>
    <x v="152"/>
    <s v="Wisconsin, 2011"/>
  </r>
  <r>
    <s v="Manitowoc County"/>
    <s v="Wisconsin"/>
    <n v="2011"/>
    <n v="81496"/>
    <n v="40464"/>
    <n v="41032"/>
    <n v="4400.7839999999997"/>
    <n v="10431.488000000001"/>
    <n v="9942.5119999999988"/>
    <n v="8394.0879999999997"/>
    <n v="10349.991999999998"/>
    <n v="13609.831999999999"/>
    <n v="10757.472"/>
    <n v="6682.6720000000005"/>
    <n v="4726.768"/>
    <n v="2200.3919999999998"/>
    <x v="152"/>
    <s v="Wisconsin, 2011"/>
  </r>
  <r>
    <s v="Marathon County"/>
    <s v="Wisconsin"/>
    <n v="2011"/>
    <n v="133420"/>
    <n v="66919"/>
    <n v="66501"/>
    <n v="8672.2999999999993"/>
    <n v="18145.12"/>
    <n v="16810.919999999998"/>
    <n v="16010.4"/>
    <n v="18145.12"/>
    <n v="20813.52"/>
    <n v="16277.24"/>
    <n v="9339.4000000000015"/>
    <n v="6270.74"/>
    <n v="2935.24"/>
    <x v="152"/>
    <s v="Wisconsin, 2011"/>
  </r>
  <r>
    <s v="Marinette County"/>
    <s v="Wisconsin"/>
    <n v="2011"/>
    <n v="41878"/>
    <n v="20846"/>
    <n v="21032"/>
    <n v="2093.9"/>
    <n v="4815.97"/>
    <n v="4857.848"/>
    <n v="4187.7999999999993"/>
    <n v="4732.2139999999999"/>
    <n v="6993.6260000000002"/>
    <n v="5988.5540000000001"/>
    <n v="4355.3119999999999"/>
    <n v="2554.558"/>
    <n v="1256.3399999999999"/>
    <x v="152"/>
    <s v="Wisconsin, 2011"/>
  </r>
  <r>
    <s v="Marquette County"/>
    <s v="Wisconsin"/>
    <n v="2011"/>
    <n v="15426"/>
    <n v="7885"/>
    <n v="7541"/>
    <n v="802.15200000000004"/>
    <n v="1727.712"/>
    <n v="1542.6"/>
    <n v="1295.7840000000001"/>
    <n v="1820.268"/>
    <n v="2668.6979999999999"/>
    <n v="2375.6039999999998"/>
    <n v="1804.8420000000001"/>
    <n v="1064.394"/>
    <n v="339.37200000000001"/>
    <x v="152"/>
    <s v="Wisconsin, 2011"/>
  </r>
  <r>
    <s v="Menominee County"/>
    <s v="Wisconsin"/>
    <n v="2011"/>
    <n v="4262"/>
    <n v="2124"/>
    <n v="2138"/>
    <n v="323.91199999999998"/>
    <n v="754.37400000000002"/>
    <n v="686.18200000000002"/>
    <n v="490.13"/>
    <n v="532.75"/>
    <n v="549.798"/>
    <n v="421.93799999999999"/>
    <n v="336.69799999999998"/>
    <n v="140.64599999999999"/>
    <n v="29.834"/>
    <x v="152"/>
    <s v="Wisconsin, 2011"/>
  </r>
  <r>
    <s v="Milwaukee County"/>
    <s v="Wisconsin"/>
    <n v="2011"/>
    <n v="942006"/>
    <n v="454773"/>
    <n v="487233"/>
    <n v="68766.437999999995"/>
    <n v="127170.81"/>
    <n v="146010.93"/>
    <n v="145068.924"/>
    <n v="120576.768"/>
    <n v="127170.81"/>
    <n v="97968.623999999996"/>
    <n v="50868.324000000001"/>
    <n v="40506.258000000002"/>
    <n v="17898.114000000001"/>
    <x v="152"/>
    <s v="Wisconsin, 2011"/>
  </r>
  <r>
    <s v="Monroe County"/>
    <s v="Wisconsin"/>
    <n v="2011"/>
    <n v="44427"/>
    <n v="22411"/>
    <n v="22016"/>
    <n v="3154.317"/>
    <n v="6397.4880000000003"/>
    <n v="5375.6670000000004"/>
    <n v="5197.9589999999998"/>
    <n v="5775.51"/>
    <n v="6797.3310000000001"/>
    <n v="5508.9480000000003"/>
    <n v="3243.1710000000003"/>
    <n v="2265.777"/>
    <n v="666.40499999999997"/>
    <x v="152"/>
    <s v="Wisconsin, 2011"/>
  </r>
  <r>
    <s v="Oconto County"/>
    <s v="Wisconsin"/>
    <n v="2011"/>
    <n v="37683"/>
    <n v="19175"/>
    <n v="18508"/>
    <n v="2110.248"/>
    <n v="4748.058"/>
    <n v="4107.4470000000001"/>
    <n v="3805.9830000000002"/>
    <n v="5087.2049999999999"/>
    <n v="6707.5739999999996"/>
    <n v="5200.2539999999999"/>
    <n v="3391.4700000000003"/>
    <n v="1921.8330000000001"/>
    <n v="602.928"/>
    <x v="152"/>
    <s v="Wisconsin, 2011"/>
  </r>
  <r>
    <s v="Oneida County"/>
    <s v="Wisconsin"/>
    <n v="2011"/>
    <n v="36194"/>
    <n v="18134"/>
    <n v="18060"/>
    <n v="1664.924"/>
    <n v="3691.788"/>
    <n v="3727.982"/>
    <n v="3293.654"/>
    <n v="4270.8919999999998"/>
    <n v="6261.5619999999999"/>
    <n v="5646.2639999999992"/>
    <n v="4198.5039999999999"/>
    <n v="2533.58"/>
    <n v="941.04399999999998"/>
    <x v="152"/>
    <s v="Wisconsin, 2011"/>
  </r>
  <r>
    <s v="Outagamie County"/>
    <s v="Wisconsin"/>
    <n v="2011"/>
    <n v="175724"/>
    <n v="87385"/>
    <n v="88339"/>
    <n v="11597.784"/>
    <n v="24777.084000000003"/>
    <n v="23722.739999999998"/>
    <n v="23547.016"/>
    <n v="24777.084000000003"/>
    <n v="27588.667999999998"/>
    <n v="19153.916000000001"/>
    <n v="10719.164000000001"/>
    <n v="7028.96"/>
    <n v="2987.308"/>
    <x v="152"/>
    <s v="Wisconsin, 2011"/>
  </r>
  <r>
    <s v="Ozaukee County"/>
    <s v="Wisconsin"/>
    <n v="2011"/>
    <n v="86180"/>
    <n v="42191"/>
    <n v="43989"/>
    <n v="4481.3599999999997"/>
    <n v="11979.02"/>
    <n v="10600.14"/>
    <n v="7842.38"/>
    <n v="11289.58"/>
    <n v="15081.5"/>
    <n v="11979.02"/>
    <n v="6635.8600000000006"/>
    <n v="4309"/>
    <n v="1809.78"/>
    <x v="152"/>
    <s v="Wisconsin, 2011"/>
  </r>
  <r>
    <s v="Pepin County"/>
    <s v="Wisconsin"/>
    <n v="2011"/>
    <n v="7491"/>
    <n v="3796"/>
    <n v="3695"/>
    <n v="464.44200000000001"/>
    <n v="936.375"/>
    <n v="853.97399999999993"/>
    <n v="771.57300000000009"/>
    <n v="913.90200000000004"/>
    <n v="1191.069"/>
    <n v="1033.758"/>
    <n v="659.20800000000008"/>
    <n v="456.95100000000002"/>
    <n v="202.25700000000001"/>
    <x v="152"/>
    <s v="Wisconsin, 2011"/>
  </r>
  <r>
    <s v="Pierce County"/>
    <s v="Wisconsin"/>
    <n v="2011"/>
    <n v="40703"/>
    <n v="20324"/>
    <n v="20379"/>
    <n v="2279.3679999999999"/>
    <n v="4965.7659999999996"/>
    <n v="8751.1450000000004"/>
    <n v="4599.4390000000003"/>
    <n v="5209.9840000000004"/>
    <n v="6186.8559999999998"/>
    <n v="4518.0330000000004"/>
    <n v="2320.0709999999999"/>
    <n v="1302.4960000000001"/>
    <n v="610.54499999999996"/>
    <x v="152"/>
    <s v="Wisconsin, 2011"/>
  </r>
  <r>
    <s v="Polk County"/>
    <s v="Wisconsin"/>
    <n v="2011"/>
    <n v="44249"/>
    <n v="22182"/>
    <n v="22067"/>
    <n v="2699.1889999999999"/>
    <n v="5752.3700000000008"/>
    <n v="5000.1369999999997"/>
    <n v="4690.3940000000002"/>
    <n v="5708.1210000000001"/>
    <n v="7256.8359999999993"/>
    <n v="6062.1129999999994"/>
    <n v="3849.6629999999996"/>
    <n v="2300.9479999999999"/>
    <n v="929.22900000000004"/>
    <x v="152"/>
    <s v="Wisconsin, 2011"/>
  </r>
  <r>
    <s v="Portage County"/>
    <s v="Wisconsin"/>
    <n v="2011"/>
    <n v="69754"/>
    <n v="34774"/>
    <n v="34980"/>
    <n v="3906.2240000000002"/>
    <n v="8091.4639999999999"/>
    <n v="14369.324000000001"/>
    <n v="8300.7260000000006"/>
    <n v="8230.9719999999998"/>
    <n v="10114.33"/>
    <n v="8091.4639999999999"/>
    <n v="4603.7640000000001"/>
    <n v="2790.16"/>
    <n v="1395.08"/>
    <x v="152"/>
    <s v="Wisconsin, 2011"/>
  </r>
  <r>
    <s v="Racine County"/>
    <s v="Wisconsin"/>
    <n v="2011"/>
    <n v="195029"/>
    <n v="96595"/>
    <n v="98434"/>
    <n v="12871.914000000001"/>
    <n v="27304.059999999998"/>
    <n v="24768.683000000001"/>
    <n v="23598.508999999998"/>
    <n v="26523.944"/>
    <n v="31594.698"/>
    <n v="23403.480000000003"/>
    <n v="12871.914000000001"/>
    <n v="8581.2759999999998"/>
    <n v="3510.5219999999999"/>
    <x v="152"/>
    <s v="Wisconsin, 2011"/>
  </r>
  <r>
    <s v="Rock County"/>
    <s v="Wisconsin"/>
    <n v="2011"/>
    <n v="160270"/>
    <n v="78742"/>
    <n v="81528"/>
    <n v="10417.549999999999"/>
    <n v="22758.34"/>
    <n v="21155.64"/>
    <n v="19873.48"/>
    <n v="21956.989999999998"/>
    <n v="24040.5"/>
    <n v="18591.32"/>
    <n v="11058.630000000001"/>
    <n v="7372.42"/>
    <n v="2724.59"/>
    <x v="152"/>
    <s v="Wisconsin, 2011"/>
  </r>
  <r>
    <s v="Rusk County"/>
    <s v="Wisconsin"/>
    <n v="2011"/>
    <n v="14791"/>
    <n v="7360"/>
    <n v="7431"/>
    <n v="813.505"/>
    <n v="1834.0839999999998"/>
    <n v="1612.2190000000001"/>
    <n v="1286.817"/>
    <n v="1730.547"/>
    <n v="2470.0969999999998"/>
    <n v="2129.904"/>
    <n v="1508.682"/>
    <n v="976.20600000000002"/>
    <n v="458.52100000000002"/>
    <x v="152"/>
    <s v="Wisconsin, 2011"/>
  </r>
  <r>
    <s v="St. Croix County"/>
    <s v="Wisconsin"/>
    <n v="2011"/>
    <n v="83657"/>
    <n v="41857"/>
    <n v="41800"/>
    <n v="6190.6180000000004"/>
    <n v="12966.834999999999"/>
    <n v="9285.9269999999997"/>
    <n v="11628.323"/>
    <n v="12966.834999999999"/>
    <n v="13217.806"/>
    <n v="9202.27"/>
    <n v="4517.4780000000001"/>
    <n v="2593.3670000000002"/>
    <n v="1171.1980000000001"/>
    <x v="152"/>
    <s v="Wisconsin, 2011"/>
  </r>
  <r>
    <s v="Sauk County"/>
    <s v="Wisconsin"/>
    <n v="2011"/>
    <n v="61504"/>
    <n v="30749"/>
    <n v="30755"/>
    <n v="3936.2559999999999"/>
    <n v="8057.0239999999994"/>
    <n v="7318.9760000000006"/>
    <n v="7626.4959999999992"/>
    <n v="8118.5280000000002"/>
    <n v="9471.616"/>
    <n v="7688"/>
    <n v="4674.3040000000001"/>
    <n v="3136.7039999999997"/>
    <n v="1414.5920000000001"/>
    <x v="152"/>
    <s v="Wisconsin, 2011"/>
  </r>
  <r>
    <s v="Sawyer County"/>
    <s v="Wisconsin"/>
    <n v="2011"/>
    <n v="16610"/>
    <n v="8404"/>
    <n v="8206"/>
    <n v="963.38"/>
    <n v="1827.1"/>
    <n v="1727.44"/>
    <n v="1428.46"/>
    <n v="1876.9299999999998"/>
    <n v="2707.4300000000003"/>
    <n v="2690.8199999999997"/>
    <n v="1943.37"/>
    <n v="1063.04"/>
    <n v="365.42"/>
    <x v="152"/>
    <s v="Wisconsin, 2011"/>
  </r>
  <r>
    <s v="Shawano County"/>
    <s v="Wisconsin"/>
    <n v="2011"/>
    <n v="41866"/>
    <n v="20942"/>
    <n v="20924"/>
    <n v="2386.3620000000001"/>
    <n v="5400.7139999999999"/>
    <n v="4856.4560000000001"/>
    <n v="4228.4660000000003"/>
    <n v="5442.58"/>
    <n v="6572.9619999999995"/>
    <n v="5400.7139999999999"/>
    <n v="3977.2700000000004"/>
    <n v="2595.692"/>
    <n v="1004.784"/>
    <x v="152"/>
    <s v="Wisconsin, 2011"/>
  </r>
  <r>
    <s v="Sheboygan County"/>
    <s v="Wisconsin"/>
    <n v="2011"/>
    <n v="115401"/>
    <n v="57951"/>
    <n v="57450"/>
    <n v="7154.8620000000001"/>
    <n v="15579.135"/>
    <n v="14194.323"/>
    <n v="13617.317999999999"/>
    <n v="15694.536"/>
    <n v="18348.758999999998"/>
    <n v="14309.724"/>
    <n v="8078.0700000000006"/>
    <n v="5770.05"/>
    <n v="2654.223"/>
    <x v="152"/>
    <s v="Wisconsin, 2011"/>
  </r>
  <r>
    <s v="Ciales Municipio"/>
    <s v="Puerto Rico"/>
    <n v="2011"/>
    <n v="20615"/>
    <n v="10529"/>
    <n v="10086"/>
    <n v="1339.9749999999999"/>
    <n v="2762.41"/>
    <n v="2411.9549999999999"/>
    <n v="2143.96"/>
    <n v="2597.4899999999998"/>
    <n v="3545.78"/>
    <n v="2453.1849999999999"/>
    <n v="1649.1999999999998"/>
    <n v="1133.825"/>
    <n v="577.22"/>
    <x v="145"/>
    <s v="Puerto Rico, 2011"/>
  </r>
  <r>
    <s v="Trempealeau County"/>
    <s v="Wisconsin"/>
    <n v="2011"/>
    <n v="28668"/>
    <n v="14508"/>
    <n v="14160"/>
    <n v="1892.088"/>
    <n v="3841.5119999999997"/>
    <n v="3182.1480000000001"/>
    <n v="3354.1559999999999"/>
    <n v="3841.5119999999997"/>
    <n v="4386.2039999999997"/>
    <n v="3640.8360000000002"/>
    <n v="2293.44"/>
    <n v="1605.4079999999999"/>
    <n v="630.69600000000003"/>
    <x v="152"/>
    <s v="Wisconsin, 2011"/>
  </r>
  <r>
    <s v="Vernon County"/>
    <s v="Wisconsin"/>
    <n v="2011"/>
    <n v="29630"/>
    <n v="14798"/>
    <n v="14832"/>
    <n v="2074.1"/>
    <n v="4414.87"/>
    <n v="3318.56"/>
    <n v="2903.74"/>
    <n v="3466.71"/>
    <n v="4711.17"/>
    <n v="3851.9"/>
    <n v="2459.29"/>
    <n v="1748.17"/>
    <n v="711.12"/>
    <x v="152"/>
    <s v="Wisconsin, 2011"/>
  </r>
  <r>
    <s v="Vilas County"/>
    <s v="Wisconsin"/>
    <n v="2011"/>
    <n v="21637"/>
    <n v="10950"/>
    <n v="10687"/>
    <n v="930.39099999999996"/>
    <n v="2077.152"/>
    <n v="1904.056"/>
    <n v="1730.96"/>
    <n v="2358.433"/>
    <n v="3483.5569999999998"/>
    <n v="3613.3789999999999"/>
    <n v="3094.0910000000003"/>
    <n v="1860.7820000000002"/>
    <n v="584.19899999999996"/>
    <x v="152"/>
    <s v="Wisconsin, 2011"/>
  </r>
  <r>
    <s v="Walworth County"/>
    <s v="Wisconsin"/>
    <n v="2011"/>
    <n v="102147"/>
    <n v="51219"/>
    <n v="50928"/>
    <n v="6333.1139999999996"/>
    <n v="13483.404"/>
    <n v="16547.813999999998"/>
    <n v="11440.464"/>
    <n v="13074.815999999999"/>
    <n v="15424.197"/>
    <n v="12461.934000000001"/>
    <n v="7048.143"/>
    <n v="4290.174"/>
    <n v="2145.087"/>
    <x v="152"/>
    <s v="Wisconsin, 2011"/>
  </r>
  <r>
    <s v="Washburn County"/>
    <s v="Wisconsin"/>
    <n v="2011"/>
    <n v="15965"/>
    <n v="7930"/>
    <n v="8035"/>
    <n v="862.11"/>
    <n v="1772.115"/>
    <n v="1532.6399999999999"/>
    <n v="1420.885"/>
    <n v="1835.9749999999999"/>
    <n v="2586.33"/>
    <n v="2602.2950000000001"/>
    <n v="1931.7650000000001"/>
    <n v="1069.655"/>
    <n v="399.125"/>
    <x v="152"/>
    <s v="Wisconsin, 2011"/>
  </r>
  <r>
    <s v="Washington County"/>
    <s v="Wisconsin"/>
    <n v="2011"/>
    <n v="131190"/>
    <n v="65018"/>
    <n v="66172"/>
    <n v="8133.78"/>
    <n v="18497.79"/>
    <n v="14693.28"/>
    <n v="14562.09"/>
    <n v="19416.120000000003"/>
    <n v="22302.300000000003"/>
    <n v="16267.560000000001"/>
    <n v="9052.11"/>
    <n v="5641.17"/>
    <n v="2623.8"/>
    <x v="152"/>
    <s v="Wisconsin, 2011"/>
  </r>
  <r>
    <s v="Waukesha County"/>
    <s v="Wisconsin"/>
    <n v="2011"/>
    <n v="388125"/>
    <n v="190403"/>
    <n v="197722"/>
    <n v="21346.875"/>
    <n v="54337.5"/>
    <n v="45410.625"/>
    <n v="39200.625"/>
    <n v="53561.25"/>
    <n v="67533.75"/>
    <n v="51620.625"/>
    <n v="27945"/>
    <n v="18630"/>
    <n v="8150.625"/>
    <x v="152"/>
    <s v="Wisconsin, 2011"/>
  </r>
  <r>
    <s v="Waupaca County"/>
    <s v="Wisconsin"/>
    <n v="2011"/>
    <n v="52552"/>
    <n v="26567"/>
    <n v="25985"/>
    <n v="2942.9119999999998"/>
    <n v="6569"/>
    <n v="6043.48"/>
    <n v="5465.4079999999994"/>
    <n v="6831.76"/>
    <n v="8565.9760000000006"/>
    <n v="6779.2080000000005"/>
    <n v="4466.92"/>
    <n v="3258.2240000000002"/>
    <n v="1629.1120000000001"/>
    <x v="152"/>
    <s v="Wisconsin, 2011"/>
  </r>
  <r>
    <s v="Waushara County"/>
    <s v="Wisconsin"/>
    <n v="2011"/>
    <n v="24614"/>
    <n v="13001"/>
    <n v="11613"/>
    <n v="1206.086"/>
    <n v="2682.9260000000004"/>
    <n v="2559.8559999999998"/>
    <n v="2436.7860000000001"/>
    <n v="3076.75"/>
    <n v="4085.924"/>
    <n v="3692.1"/>
    <n v="2633.6980000000003"/>
    <n v="1599.9099999999999"/>
    <n v="615.35"/>
    <x v="152"/>
    <s v="Wisconsin, 2011"/>
  </r>
  <r>
    <s v="Winnebago County"/>
    <s v="Wisconsin"/>
    <n v="2011"/>
    <n v="166033"/>
    <n v="83335"/>
    <n v="82698"/>
    <n v="9795.9470000000001"/>
    <n v="20089.993000000002"/>
    <n v="25735.114999999998"/>
    <n v="21750.323"/>
    <n v="22082.388999999999"/>
    <n v="25403.048999999999"/>
    <n v="19259.828000000001"/>
    <n v="10792.145"/>
    <n v="7139.4189999999999"/>
    <n v="3984.7919999999999"/>
    <x v="152"/>
    <s v="Wisconsin, 2011"/>
  </r>
  <r>
    <s v="Wood County"/>
    <s v="Wisconsin"/>
    <n v="2011"/>
    <n v="74641"/>
    <n v="36694"/>
    <n v="37947"/>
    <n v="4403.8190000000004"/>
    <n v="9404.7659999999996"/>
    <n v="8807.637999999999"/>
    <n v="8210.51"/>
    <n v="9255.4840000000004"/>
    <n v="12390.405999999999"/>
    <n v="9554.0479999999989"/>
    <n v="6120.5619999999999"/>
    <n v="4478.46"/>
    <n v="1940.6659999999999"/>
    <x v="152"/>
    <s v="Wisconsin, 2011"/>
  </r>
  <r>
    <s v="Albany County"/>
    <s v="Wyoming"/>
    <n v="2011"/>
    <n v="35515"/>
    <n v="18591"/>
    <n v="16924"/>
    <n v="1811.2650000000001"/>
    <n v="3125.32"/>
    <n v="11613.405000000001"/>
    <n v="5504.8250000000007"/>
    <n v="3515.9849999999997"/>
    <n v="3551.5"/>
    <n v="3338.41"/>
    <n v="1704.72"/>
    <n v="994.42000000000007"/>
    <n v="390.66500000000002"/>
    <x v="118"/>
    <s v="Wyoming, 2011"/>
  </r>
  <r>
    <s v="Big Horn County"/>
    <s v="Wyoming"/>
    <n v="2011"/>
    <n v="11553"/>
    <n v="5816"/>
    <n v="5737"/>
    <n v="774.05100000000004"/>
    <n v="1652.0790000000002"/>
    <n v="1363.2539999999999"/>
    <n v="1109.088"/>
    <n v="1340.1480000000001"/>
    <n v="1628.973"/>
    <n v="1652.0790000000002"/>
    <n v="1109.088"/>
    <n v="670.07400000000007"/>
    <n v="265.71899999999999"/>
    <x v="118"/>
    <s v="Wyoming, 2011"/>
  </r>
  <r>
    <s v="Campbell County"/>
    <s v="Wyoming"/>
    <n v="2011"/>
    <n v="44599"/>
    <n v="23322"/>
    <n v="21277"/>
    <n v="3790.915"/>
    <n v="6734.4490000000005"/>
    <n v="6333.058"/>
    <n v="7225.0380000000005"/>
    <n v="5887.0680000000002"/>
    <n v="7537.2309999999998"/>
    <n v="4504.4989999999998"/>
    <n v="1605.5639999999999"/>
    <n v="713.58400000000006"/>
    <n v="267.59399999999999"/>
    <x v="118"/>
    <s v="Wyoming, 2011"/>
  </r>
  <r>
    <s v="Carbon County"/>
    <s v="Wyoming"/>
    <n v="2011"/>
    <n v="15750"/>
    <n v="8518"/>
    <n v="7232"/>
    <n v="1055.25"/>
    <n v="2079"/>
    <n v="1779.75"/>
    <n v="2157.75"/>
    <n v="1921.5"/>
    <n v="2551.5"/>
    <n v="2283.75"/>
    <n v="1134"/>
    <n v="567"/>
    <n v="189"/>
    <x v="118"/>
    <s v="Wyoming, 2011"/>
  </r>
  <r>
    <s v="Fremont County"/>
    <s v="Wyoming"/>
    <n v="2011"/>
    <n v="39515"/>
    <n v="19778"/>
    <n v="19737"/>
    <n v="3003.14"/>
    <n v="5334.5249999999996"/>
    <n v="5057.92"/>
    <n v="4899.8600000000006"/>
    <n v="4307.1350000000002"/>
    <n v="5966.7649999999994"/>
    <n v="5374.0400000000009"/>
    <n v="3161.2"/>
    <n v="1817.69"/>
    <n v="671.755"/>
    <x v="118"/>
    <s v="Wyoming, 2011"/>
  </r>
  <r>
    <s v="Goshen County"/>
    <s v="Wyoming"/>
    <n v="2011"/>
    <n v="13064"/>
    <n v="6770"/>
    <n v="6294"/>
    <n v="705.45600000000002"/>
    <n v="1489.296"/>
    <n v="1828.96"/>
    <n v="1345.5920000000001"/>
    <n v="1437.04"/>
    <n v="1985.7280000000001"/>
    <n v="1828.96"/>
    <n v="1319.4639999999999"/>
    <n v="770.77600000000007"/>
    <n v="365.79199999999997"/>
    <x v="118"/>
    <s v="Wyoming, 2011"/>
  </r>
  <r>
    <s v="Hot Springs County"/>
    <s v="Wyoming"/>
    <n v="2011"/>
    <n v="4754"/>
    <n v="2310"/>
    <n v="2444"/>
    <n v="313.76400000000001"/>
    <n v="456.38400000000001"/>
    <n v="465.892"/>
    <n v="503.92399999999998"/>
    <n v="408.84399999999999"/>
    <n v="736.87"/>
    <n v="713.09999999999991"/>
    <n v="665.56"/>
    <n v="361.30399999999997"/>
    <n v="133.11199999999999"/>
    <x v="118"/>
    <s v="Wyoming, 2011"/>
  </r>
  <r>
    <s v="Johnson County"/>
    <s v="Wyoming"/>
    <n v="2011"/>
    <n v="8478"/>
    <n v="4324"/>
    <n v="4154"/>
    <n v="551.07000000000005"/>
    <n v="958.01400000000001"/>
    <n v="788.45399999999995"/>
    <n v="991.92600000000004"/>
    <n v="932.57999999999993"/>
    <n v="1314.0900000000001"/>
    <n v="1398.87"/>
    <n v="856.27800000000002"/>
    <n v="525.63599999999997"/>
    <n v="161.08199999999999"/>
    <x v="118"/>
    <s v="Wyoming, 2011"/>
  </r>
  <r>
    <s v="Laramie County"/>
    <s v="Wyoming"/>
    <n v="2011"/>
    <n v="90394"/>
    <n v="45020"/>
    <n v="45374"/>
    <n v="6508.3680000000004"/>
    <n v="11932.008"/>
    <n v="12745.554"/>
    <n v="12022.402"/>
    <n v="11389.644"/>
    <n v="13378.312"/>
    <n v="11389.644"/>
    <n v="6237.1859999999997"/>
    <n v="3706.154"/>
    <n v="1265.5160000000001"/>
    <x v="118"/>
    <s v="Wyoming, 2011"/>
  </r>
  <r>
    <s v="Lincoln County"/>
    <s v="Wyoming"/>
    <n v="2011"/>
    <n v="17779"/>
    <n v="9167"/>
    <n v="8612"/>
    <n v="1404.5409999999999"/>
    <n v="2791.3029999999999"/>
    <n v="2009.027"/>
    <n v="2151.259"/>
    <n v="2151.259"/>
    <n v="2649.0709999999999"/>
    <n v="2435.723"/>
    <n v="1315.646"/>
    <n v="533.37"/>
    <n v="320.02199999999999"/>
    <x v="118"/>
    <s v="Wyoming, 2011"/>
  </r>
  <r>
    <s v="Niobrara County"/>
    <s v="Wyoming"/>
    <n v="2011"/>
    <n v="2466"/>
    <n v="1106"/>
    <n v="1360"/>
    <n v="76.445999999999998"/>
    <n v="325.512"/>
    <n v="251.53199999999998"/>
    <n v="189.88200000000001"/>
    <n v="352.63800000000003"/>
    <n v="478.404"/>
    <n v="364.96800000000002"/>
    <n v="231.804"/>
    <n v="140.56200000000001"/>
    <n v="54.252000000000002"/>
    <x v="118"/>
    <s v="Wyoming, 2011"/>
  </r>
  <r>
    <s v="Park County"/>
    <s v="Wyoming"/>
    <n v="2011"/>
    <n v="27934"/>
    <n v="13998"/>
    <n v="13936"/>
    <n v="1564.3040000000001"/>
    <n v="3380.0140000000001"/>
    <n v="3407.9479999999999"/>
    <n v="3072.74"/>
    <n v="3016.8719999999998"/>
    <n v="4413.5720000000001"/>
    <n v="4329.7700000000004"/>
    <n v="2681.6639999999998"/>
    <n v="1480.502"/>
    <n v="670.41600000000005"/>
    <x v="118"/>
    <s v="Wyoming, 2011"/>
  </r>
  <r>
    <s v="Platte County"/>
    <s v="Wyoming"/>
    <n v="2011"/>
    <n v="8681"/>
    <n v="4296"/>
    <n v="4385"/>
    <n v="416.68799999999999"/>
    <n v="1050.4010000000001"/>
    <n v="876.78100000000006"/>
    <n v="772.60899999999992"/>
    <n v="920.18600000000004"/>
    <n v="1441.046"/>
    <n v="1441.046"/>
    <n v="972.27199999999993"/>
    <n v="564.26499999999999"/>
    <n v="234.387"/>
    <x v="118"/>
    <s v="Wyoming, 2011"/>
  </r>
  <r>
    <s v="Sheridan County"/>
    <s v="Wyoming"/>
    <n v="2011"/>
    <n v="28743"/>
    <n v="14211"/>
    <n v="14532"/>
    <n v="1810.809"/>
    <n v="3362.931"/>
    <n v="3477.9030000000002"/>
    <n v="3247.9589999999998"/>
    <n v="3362.9309999999996"/>
    <n v="4598.8799999999992"/>
    <n v="4397.6790000000001"/>
    <n v="2385.6689999999999"/>
    <n v="1494.636"/>
    <n v="574.86"/>
    <x v="118"/>
    <s v="Wyoming, 2011"/>
  </r>
  <r>
    <s v="Sublette County"/>
    <s v="Wyoming"/>
    <n v="2011"/>
    <n v="9758"/>
    <n v="5321"/>
    <n v="4437"/>
    <n v="653.78599999999994"/>
    <n v="1249.0239999999999"/>
    <n v="1102.654"/>
    <n v="1434.4259999999999"/>
    <n v="1317.33"/>
    <n v="1668.6179999999999"/>
    <n v="1346.604"/>
    <n v="614.75400000000002"/>
    <n v="243.95"/>
    <n v="117.096"/>
    <x v="118"/>
    <s v="Wyoming, 2011"/>
  </r>
  <r>
    <s v="Sweetwater County"/>
    <s v="Wyoming"/>
    <n v="2011"/>
    <n v="43152"/>
    <n v="22465"/>
    <n v="20687"/>
    <n v="3667.92"/>
    <n v="6257.04"/>
    <n v="6213.8879999999999"/>
    <n v="6688.5599999999995"/>
    <n v="5264.5439999999999"/>
    <n v="6602.2559999999994"/>
    <n v="4919.3279999999995"/>
    <n v="2071.2960000000003"/>
    <n v="1121.952"/>
    <n v="388.36799999999999"/>
    <x v="118"/>
    <s v="Wyoming, 2011"/>
  </r>
  <r>
    <s v="Uinta County"/>
    <s v="Wyoming"/>
    <n v="2011"/>
    <n v="20788"/>
    <n v="10530"/>
    <n v="10258"/>
    <n v="1725.404"/>
    <n v="3471.596"/>
    <n v="2723.2280000000001"/>
    <n v="2744.0160000000001"/>
    <n v="2598.5"/>
    <n v="3305.2919999999999"/>
    <n v="2473.7719999999999"/>
    <n v="1018.6120000000001"/>
    <n v="582.06399999999996"/>
    <n v="145.51599999999999"/>
    <x v="118"/>
    <s v="Wyoming, 2011"/>
  </r>
  <r>
    <s v="Washakie County"/>
    <s v="Wyoming"/>
    <n v="2011"/>
    <n v="8372"/>
    <n v="4294"/>
    <n v="4078"/>
    <n v="544.17999999999995"/>
    <n v="1188.8240000000001"/>
    <n v="954.40800000000002"/>
    <n v="812.08400000000006"/>
    <n v="912.548"/>
    <n v="1247.4279999999999"/>
    <n v="1230.684"/>
    <n v="795.33999999999992"/>
    <n v="443.71600000000001"/>
    <n v="259.53199999999998"/>
    <x v="118"/>
    <s v="Wyoming, 2011"/>
  </r>
  <r>
    <s v="Adjuntas Municipio"/>
    <s v="Puerto Rico"/>
    <n v="2011"/>
    <n v="19514"/>
    <n v="9535"/>
    <n v="9979"/>
    <n v="1209.8679999999999"/>
    <n v="2907.5860000000002"/>
    <n v="3024.67"/>
    <n v="2517.3059999999996"/>
    <n v="2419.7359999999999"/>
    <n v="2556.3339999999998"/>
    <n v="2341.6799999999998"/>
    <n v="1502.578"/>
    <n v="761.04600000000005"/>
    <n v="312.22399999999999"/>
    <x v="145"/>
    <s v="Puerto Rico, 2011"/>
  </r>
  <r>
    <s v="Aguada Municipio"/>
    <s v="Puerto Rico"/>
    <n v="2011"/>
    <n v="42082"/>
    <n v="20662"/>
    <n v="21420"/>
    <n v="2398.674"/>
    <n v="5765.2340000000004"/>
    <n v="6438.5460000000003"/>
    <n v="5512.7420000000002"/>
    <n v="5681.07"/>
    <n v="6101.89"/>
    <n v="5091.9220000000005"/>
    <n v="3156.15"/>
    <n v="1430.788"/>
    <n v="504.98399999999998"/>
    <x v="145"/>
    <s v="Puerto Rico, 2011"/>
  </r>
  <r>
    <s v="Aguadilla Municipio"/>
    <s v="Puerto Rico"/>
    <n v="2011"/>
    <n v="61384"/>
    <n v="29883"/>
    <n v="31501"/>
    <n v="3683.04"/>
    <n v="8286.84"/>
    <n v="8593.76"/>
    <n v="8102.6880000000001"/>
    <n v="7918.5360000000001"/>
    <n v="7857.152"/>
    <n v="7550.232"/>
    <n v="5585.9439999999995"/>
    <n v="2823.6639999999998"/>
    <n v="859.37599999999998"/>
    <x v="145"/>
    <s v="Puerto Rico, 2011"/>
  </r>
  <r>
    <s v="Aguas Buenas Municipio"/>
    <s v="Puerto Rico"/>
    <n v="2011"/>
    <n v="28745"/>
    <n v="14088"/>
    <n v="14657"/>
    <n v="1810.9349999999999"/>
    <n v="4225.5150000000003"/>
    <n v="4168.0249999999996"/>
    <n v="3938.0650000000001"/>
    <n v="3650.6149999999998"/>
    <n v="3880.5749999999998"/>
    <n v="3363.165"/>
    <n v="2184.62"/>
    <n v="1121.0550000000001"/>
    <n v="431.17500000000001"/>
    <x v="145"/>
    <s v="Puerto Rico, 2011"/>
  </r>
  <r>
    <s v="A?asco Municipio"/>
    <s v="Puerto Rico"/>
    <n v="2011"/>
    <n v="29266"/>
    <n v="14224"/>
    <n v="15042"/>
    <n v="1668.162"/>
    <n v="4038.7080000000001"/>
    <n v="4155.7719999999999"/>
    <n v="3775.3140000000003"/>
    <n v="4067.9740000000002"/>
    <n v="3892.3779999999997"/>
    <n v="3541.1860000000001"/>
    <n v="2575.4080000000004"/>
    <n v="1141.374"/>
    <n v="438.99"/>
    <x v="145"/>
    <s v="Puerto Rico, 2011"/>
  </r>
  <r>
    <s v="Arecibo Municipio"/>
    <s v="Puerto Rico"/>
    <n v="2011"/>
    <n v="96984"/>
    <n v="46684"/>
    <n v="50300"/>
    <n v="5431.1040000000003"/>
    <n v="12801.887999999999"/>
    <n v="13771.727999999999"/>
    <n v="12413.952000000001"/>
    <n v="12995.856"/>
    <n v="12413.952000000001"/>
    <n v="11638.08"/>
    <n v="8922.5280000000002"/>
    <n v="4655.232"/>
    <n v="1842.6959999999999"/>
    <x v="145"/>
    <s v="Puerto Rico, 2011"/>
  </r>
  <r>
    <s v="Barceloneta Municipio"/>
    <s v="Puerto Rico"/>
    <n v="2011"/>
    <n v="24685"/>
    <n v="11878"/>
    <n v="12807"/>
    <n v="1579.84"/>
    <n v="3678.0650000000001"/>
    <n v="3480.585"/>
    <n v="3579.3249999999998"/>
    <n v="3357.16"/>
    <n v="2863.46"/>
    <n v="2740.0349999999999"/>
    <n v="1974.8000000000002"/>
    <n v="938.03"/>
    <n v="493.7"/>
    <x v="145"/>
    <s v="Puerto Rico, 2011"/>
  </r>
  <r>
    <s v="Barranquitas Municipio"/>
    <s v="Puerto Rico"/>
    <n v="2011"/>
    <n v="30317"/>
    <n v="14934"/>
    <n v="15383"/>
    <n v="2091.873"/>
    <n v="4759.7690000000002"/>
    <n v="5396.4260000000004"/>
    <n v="4062.4780000000001"/>
    <n v="3698.674"/>
    <n v="4062.4780000000001"/>
    <n v="3062.0169999999998"/>
    <n v="1849.337"/>
    <n v="939.827"/>
    <n v="394.12099999999998"/>
    <x v="145"/>
    <s v="Puerto Rico, 2011"/>
  </r>
  <r>
    <s v="Bayam?n Municipio"/>
    <s v="Puerto Rico"/>
    <n v="2011"/>
    <n v="209900"/>
    <n v="99769"/>
    <n v="110131"/>
    <n v="11964.3"/>
    <n v="27287"/>
    <n v="30435.5"/>
    <n v="29176.1"/>
    <n v="26447.4"/>
    <n v="27706.800000000003"/>
    <n v="23508.799999999999"/>
    <n v="18471.2"/>
    <n v="11544.5"/>
    <n v="3568.3"/>
    <x v="145"/>
    <s v="Puerto Rico, 2011"/>
  </r>
  <r>
    <s v="Cabo Rojo Municipio"/>
    <s v="Puerto Rico"/>
    <n v="2011"/>
    <n v="50733"/>
    <n v="24296"/>
    <n v="26437"/>
    <n v="2993.2469999999998"/>
    <n v="6747.4889999999996"/>
    <n v="6595.29"/>
    <n v="6087.96"/>
    <n v="7153.3530000000001"/>
    <n v="6087.96"/>
    <n v="6290.8919999999998"/>
    <n v="4971.8339999999998"/>
    <n v="2638.116"/>
    <n v="1065.393"/>
    <x v="145"/>
    <s v="Puerto Rico, 2011"/>
  </r>
  <r>
    <s v="Caguas Municipio"/>
    <s v="Puerto Rico"/>
    <n v="2011"/>
    <n v="143087"/>
    <n v="67258"/>
    <n v="75829"/>
    <n v="8728.3070000000007"/>
    <n v="19889.093000000001"/>
    <n v="20461.440999999999"/>
    <n v="18887.484"/>
    <n v="19316.744999999999"/>
    <n v="18601.309999999998"/>
    <n v="16455.005000000001"/>
    <n v="11876.221000000001"/>
    <n v="6295.8279999999995"/>
    <n v="2718.6529999999998"/>
    <x v="145"/>
    <s v="Puerto Rico, 2011"/>
  </r>
  <r>
    <s v="Camuy Municipio"/>
    <s v="Puerto Rico"/>
    <n v="2011"/>
    <n v="35260"/>
    <n v="17089"/>
    <n v="18171"/>
    <n v="2045.08"/>
    <n v="5042.18"/>
    <n v="5112.7"/>
    <n v="4654.32"/>
    <n v="4865.8799999999992"/>
    <n v="4583.8"/>
    <n v="4195.9399999999996"/>
    <n v="2856.06"/>
    <n v="1410.4"/>
    <n v="493.64"/>
    <x v="145"/>
    <s v="Puerto Rico, 2011"/>
  </r>
  <r>
    <s v="Can?vanas Municipio"/>
    <s v="Puerto Rico"/>
    <n v="2011"/>
    <n v="47458"/>
    <n v="23059"/>
    <n v="24399"/>
    <n v="3227.1439999999998"/>
    <n v="7213.616"/>
    <n v="7213.616"/>
    <n v="5979.7080000000005"/>
    <n v="6881.41"/>
    <n v="6169.54"/>
    <n v="5125.4639999999999"/>
    <n v="3464.4340000000002"/>
    <n v="1566.114"/>
    <n v="569.49599999999998"/>
    <x v="145"/>
    <s v="Puerto Rico, 2011"/>
  </r>
  <r>
    <s v="Carolina Municipio"/>
    <s v="Puerto Rico"/>
    <n v="2011"/>
    <n v="177873"/>
    <n v="82398"/>
    <n v="95475"/>
    <n v="10316.634"/>
    <n v="23301.362999999998"/>
    <n v="25257.966"/>
    <n v="23834.982"/>
    <n v="23657.109"/>
    <n v="22411.998"/>
    <n v="21166.886999999999"/>
    <n v="16364.315999999999"/>
    <n v="8893.65"/>
    <n v="2845.9679999999998"/>
    <x v="145"/>
    <s v="Puerto Rico, 2011"/>
  </r>
  <r>
    <s v="Cata?o Municipio"/>
    <s v="Puerto Rico"/>
    <n v="2011"/>
    <n v="28371"/>
    <n v="13445"/>
    <n v="14926"/>
    <n v="1787.373"/>
    <n v="4255.6499999999996"/>
    <n v="4539.3600000000006"/>
    <n v="3688.23"/>
    <n v="3319.4070000000002"/>
    <n v="3858.4560000000001"/>
    <n v="3291.0360000000001"/>
    <n v="2014.3410000000001"/>
    <n v="1191.5819999999999"/>
    <n v="397.19400000000002"/>
    <x v="145"/>
    <s v="Puerto Rico, 2011"/>
  </r>
  <r>
    <s v="Cayey Municipio"/>
    <s v="Puerto Rico"/>
    <n v="2011"/>
    <n v="48184"/>
    <n v="23315"/>
    <n v="24869"/>
    <n v="2842.8560000000002"/>
    <n v="6649.3919999999998"/>
    <n v="7227.6"/>
    <n v="6263.92"/>
    <n v="6263.92"/>
    <n v="6360.2880000000005"/>
    <n v="5782.08"/>
    <n v="3951.0879999999997"/>
    <n v="2120.096"/>
    <n v="770.94399999999996"/>
    <x v="145"/>
    <s v="Puerto Rico, 2011"/>
  </r>
  <r>
    <s v="Ceiba Municipio"/>
    <s v="Puerto Rico"/>
    <n v="2011"/>
    <n v="14087"/>
    <n v="6713"/>
    <n v="7374"/>
    <n v="873.39400000000001"/>
    <n v="2028.5280000000002"/>
    <n v="2028.5280000000002"/>
    <n v="1817.223"/>
    <n v="1873.5709999999999"/>
    <n v="1620.0050000000001"/>
    <n v="1690.44"/>
    <n v="1338.2649999999999"/>
    <n v="577.56700000000001"/>
    <n v="239.47900000000001"/>
    <x v="145"/>
    <s v="Puerto Rico, 2011"/>
  </r>
  <r>
    <s v="Cidra Municipio"/>
    <s v="Puerto Rico"/>
    <n v="2011"/>
    <n v="43564"/>
    <n v="21318"/>
    <n v="22246"/>
    <n v="2700.9679999999998"/>
    <n v="6273.2160000000003"/>
    <n v="6752.42"/>
    <n v="5924.7039999999997"/>
    <n v="5881.14"/>
    <n v="6098.96"/>
    <n v="5053.424"/>
    <n v="3005.9160000000002"/>
    <n v="1350.4839999999999"/>
    <n v="653.46"/>
    <x v="145"/>
    <s v="Puerto Rico, 2011"/>
  </r>
  <r>
    <s v="Coamo Municipio"/>
    <s v="Puerto Rico"/>
    <n v="2011"/>
    <n v="40433"/>
    <n v="19697"/>
    <n v="20736"/>
    <n v="2749.444"/>
    <n v="6186.2489999999998"/>
    <n v="6105.3829999999998"/>
    <n v="5458.4549999999999"/>
    <n v="5418.0219999999999"/>
    <n v="5134.991"/>
    <n v="4447.63"/>
    <n v="2992.0419999999999"/>
    <n v="1415.155"/>
    <n v="606.495"/>
    <x v="145"/>
    <s v="Puerto Rico, 2011"/>
  </r>
  <r>
    <s v="Comer?o Municipio"/>
    <s v="Puerto Rico"/>
    <n v="2011"/>
    <n v="20778"/>
    <n v="10353"/>
    <n v="10425"/>
    <n v="1350.57"/>
    <n v="2971.2539999999999"/>
    <n v="3345.2579999999998"/>
    <n v="2825.808"/>
    <n v="2576.4719999999998"/>
    <n v="2888.1419999999998"/>
    <n v="2264.8019999999997"/>
    <n v="1558.35"/>
    <n v="748.00800000000004"/>
    <n v="270.11399999999998"/>
    <x v="145"/>
    <s v="Puerto Rico, 2011"/>
  </r>
  <r>
    <s v="Corozal Municipio"/>
    <s v="Puerto Rico"/>
    <n v="2011"/>
    <n v="37238"/>
    <n v="18177"/>
    <n v="19061"/>
    <n v="2494.9459999999999"/>
    <n v="5548.4619999999995"/>
    <n v="5846.366"/>
    <n v="5064.3680000000004"/>
    <n v="4617.5120000000006"/>
    <n v="5027.1299999999992"/>
    <n v="4058.942"/>
    <n v="2718.3740000000003"/>
    <n v="1415.0439999999999"/>
    <n v="446.85599999999999"/>
    <x v="145"/>
    <s v="Puerto Rico, 2011"/>
  </r>
  <r>
    <s v="Culebra Municipio"/>
    <s v="Puerto Rico"/>
    <n v="2011"/>
    <n v="1831"/>
    <n v="1003"/>
    <n v="828"/>
    <n v="137.32499999999999"/>
    <n v="177.607"/>
    <n v="232.53700000000001"/>
    <n v="303.94600000000003"/>
    <n v="131.83199999999999"/>
    <n v="270.988"/>
    <n v="278.31200000000001"/>
    <n v="186.762"/>
    <n v="87.888000000000005"/>
    <n v="25.634"/>
    <x v="145"/>
    <s v="Puerto Rico, 2011"/>
  </r>
  <r>
    <s v="Dorado Municipio"/>
    <s v="Puerto Rico"/>
    <n v="2011"/>
    <n v="37942"/>
    <n v="18208"/>
    <n v="19734"/>
    <n v="2504.172"/>
    <n v="5881.01"/>
    <n v="5008.3440000000001"/>
    <n v="4970.402"/>
    <n v="5729.2420000000002"/>
    <n v="4894.518"/>
    <n v="4439.2139999999999"/>
    <n v="2769.7660000000001"/>
    <n v="1214.144"/>
    <n v="531.18799999999999"/>
    <x v="145"/>
    <s v="Puerto Rico, 2011"/>
  </r>
  <r>
    <s v="Fajardo Municipio"/>
    <s v="Puerto Rico"/>
    <n v="2011"/>
    <n v="37387"/>
    <n v="17615"/>
    <n v="19772"/>
    <n v="2392.768"/>
    <n v="5346.3410000000003"/>
    <n v="5421.1149999999998"/>
    <n v="4598.6010000000006"/>
    <n v="5084.6319999999996"/>
    <n v="4299.5050000000001"/>
    <n v="4112.57"/>
    <n v="3514.3779999999997"/>
    <n v="2018.8979999999999"/>
    <n v="598.19200000000001"/>
    <x v="145"/>
    <s v="Puerto Rico, 2011"/>
  </r>
  <r>
    <s v="Florida Municipio"/>
    <s v="Puerto Rico"/>
    <n v="2011"/>
    <n v="12691"/>
    <n v="6099"/>
    <n v="6592"/>
    <n v="824.91499999999996"/>
    <n v="1941.723"/>
    <n v="1903.65"/>
    <n v="1700.5940000000001"/>
    <n v="1725.9760000000001"/>
    <n v="1522.92"/>
    <n v="1484.847"/>
    <n v="964.51600000000008"/>
    <n v="456.87599999999998"/>
    <n v="139.601"/>
    <x v="145"/>
    <s v="Puerto Rico, 2011"/>
  </r>
  <r>
    <s v="Gu·nica Municipio"/>
    <s v="Puerto Rico"/>
    <n v="2011"/>
    <n v="19680"/>
    <n v="9514"/>
    <n v="10166"/>
    <n v="1239.8399999999999"/>
    <n v="2794.56"/>
    <n v="2853.6000000000004"/>
    <n v="2578.08"/>
    <n v="2322.2399999999998"/>
    <n v="2243.52"/>
    <n v="2558.4"/>
    <n v="1869.6000000000001"/>
    <n v="905.28"/>
    <n v="275.52"/>
    <x v="145"/>
    <s v="Puerto Rico, 2011"/>
  </r>
  <r>
    <s v="Guayama Municipio"/>
    <s v="Puerto Rico"/>
    <n v="2011"/>
    <n v="45390"/>
    <n v="22680"/>
    <n v="22710"/>
    <n v="2859.57"/>
    <n v="6808.5"/>
    <n v="6763.1100000000006"/>
    <n v="6672.33"/>
    <n v="6127.65"/>
    <n v="5673.75"/>
    <n v="4992.8999999999996"/>
    <n v="3268.08"/>
    <n v="1724.82"/>
    <n v="544.67999999999995"/>
    <x v="145"/>
    <s v="Puerto Rico, 2011"/>
  </r>
  <r>
    <s v="Guayanilla Municipio"/>
    <s v="Puerto Rico"/>
    <n v="2011"/>
    <n v="21767"/>
    <n v="10579"/>
    <n v="11188"/>
    <n v="1436.6220000000001"/>
    <n v="3221.5160000000001"/>
    <n v="3199.7489999999998"/>
    <n v="2895.011"/>
    <n v="2699.1080000000002"/>
    <n v="2720.875"/>
    <n v="2633.8069999999998"/>
    <n v="1806.6610000000001"/>
    <n v="914.21399999999994"/>
    <n v="282.971"/>
    <x v="145"/>
    <s v="Puerto Rico, 2011"/>
  </r>
  <r>
    <s v="Guaynabo Municipio"/>
    <s v="Puerto Rico"/>
    <n v="2011"/>
    <n v="98326"/>
    <n v="46745"/>
    <n v="51581"/>
    <n v="5211.2780000000002"/>
    <n v="12290.75"/>
    <n v="13077.358"/>
    <n v="13077.358"/>
    <n v="13470.662"/>
    <n v="13863.966"/>
    <n v="11799.12"/>
    <n v="8259.384"/>
    <n v="5407.93"/>
    <n v="1769.8679999999999"/>
    <x v="145"/>
    <s v="Puerto Rico, 2011"/>
  </r>
  <r>
    <s v="Hatillo Municipio"/>
    <s v="Puerto Rico"/>
    <n v="2011"/>
    <n v="41843"/>
    <n v="20231"/>
    <n v="21612"/>
    <n v="2510.58"/>
    <n v="5899.8630000000003"/>
    <n v="5983.549"/>
    <n v="5523.2759999999998"/>
    <n v="5858.02"/>
    <n v="5397.7469999999994"/>
    <n v="4853.7880000000005"/>
    <n v="3556.6550000000002"/>
    <n v="1757.4059999999999"/>
    <n v="502.11599999999999"/>
    <x v="145"/>
    <s v="Puerto Rico, 2011"/>
  </r>
  <r>
    <s v="Hormigueros Municipio"/>
    <s v="Puerto Rico"/>
    <n v="2011"/>
    <n v="17239"/>
    <n v="8025"/>
    <n v="9214"/>
    <n v="861.95"/>
    <n v="2172.114"/>
    <n v="2120.3969999999999"/>
    <n v="2068.6799999999998"/>
    <n v="2258.3090000000002"/>
    <n v="2085.9189999999999"/>
    <n v="2258.3090000000002"/>
    <n v="1948.0070000000001"/>
    <n v="1017.1010000000001"/>
    <n v="448.214"/>
    <x v="145"/>
    <s v="Puerto Rico, 2011"/>
  </r>
  <r>
    <s v="Humacao Municipio"/>
    <s v="Puerto Rico"/>
    <n v="2011"/>
    <n v="58665"/>
    <n v="27853"/>
    <n v="30812"/>
    <n v="3461.2350000000001"/>
    <n v="7978.4400000000005"/>
    <n v="8682.42"/>
    <n v="7567.7849999999999"/>
    <n v="7567.7849999999999"/>
    <n v="7567.7849999999999"/>
    <n v="7450.4549999999999"/>
    <n v="4927.8600000000006"/>
    <n v="2405.2649999999999"/>
    <n v="938.64"/>
    <x v="145"/>
    <s v="Puerto Rico, 2011"/>
  </r>
  <r>
    <s v="Isabela Municipio"/>
    <s v="Puerto Rico"/>
    <n v="2011"/>
    <n v="45668"/>
    <n v="22203"/>
    <n v="23465"/>
    <n v="2694.4119999999998"/>
    <n v="6302.1840000000002"/>
    <n v="6347.8519999999999"/>
    <n v="6028.1759999999995"/>
    <n v="6256.5159999999996"/>
    <n v="6028.1759999999995"/>
    <n v="5434.4920000000002"/>
    <n v="3927.4479999999999"/>
    <n v="1918.056"/>
    <n v="776.35599999999999"/>
    <x v="145"/>
    <s v="Puerto Rico, 2011"/>
  </r>
  <r>
    <s v="Juana D?az Municipio"/>
    <s v="Puerto Rico"/>
    <n v="2011"/>
    <n v="50894"/>
    <n v="24557"/>
    <n v="26337"/>
    <n v="3460.7919999999999"/>
    <n v="7939.4639999999999"/>
    <n v="7990.3580000000002"/>
    <n v="6768.902"/>
    <n v="6819.7960000000003"/>
    <n v="6463.5380000000005"/>
    <n v="5394.7640000000001"/>
    <n v="3562.58"/>
    <n v="1781.29"/>
    <n v="610.72799999999995"/>
    <x v="145"/>
    <s v="Puerto Rico, 2011"/>
  </r>
  <r>
    <s v="Juncos Municipio"/>
    <s v="Puerto Rico"/>
    <n v="2011"/>
    <n v="40104"/>
    <n v="19203"/>
    <n v="20901"/>
    <n v="2727.0720000000001"/>
    <n v="6095.808"/>
    <n v="5774.9759999999997"/>
    <n v="6015.6"/>
    <n v="5815.08"/>
    <n v="4852.5839999999998"/>
    <n v="4251.0239999999994"/>
    <n v="2807.28"/>
    <n v="1363.5360000000001"/>
    <n v="481.24799999999999"/>
    <x v="145"/>
    <s v="Puerto Rico, 2011"/>
  </r>
  <r>
    <s v="Lajas Municipio"/>
    <s v="Puerto Rico"/>
    <n v="2011"/>
    <n v="25856"/>
    <n v="12639"/>
    <n v="13217"/>
    <n v="1525.5039999999999"/>
    <n v="3335.424"/>
    <n v="3645.6959999999999"/>
    <n v="3051.0079999999998"/>
    <n v="3232"/>
    <n v="3232"/>
    <n v="3412.9920000000002"/>
    <n v="2585.6"/>
    <n v="1396.2240000000002"/>
    <n v="413.69600000000003"/>
    <x v="145"/>
    <s v="Puerto Rico, 2011"/>
  </r>
  <r>
    <s v="Lares Municipio"/>
    <s v="Puerto Rico"/>
    <n v="2011"/>
    <n v="31120"/>
    <n v="15305"/>
    <n v="15815"/>
    <n v="1804.96"/>
    <n v="4356.8"/>
    <n v="4730.24"/>
    <n v="4076.72"/>
    <n v="3952.2400000000002"/>
    <n v="4045.6"/>
    <n v="3672.16"/>
    <n v="2551.84"/>
    <n v="1369.28"/>
    <n v="560.16"/>
    <x v="145"/>
    <s v="Puerto Rico, 2011"/>
  </r>
  <r>
    <s v="Las Mar?as Municipio"/>
    <s v="Puerto Rico"/>
    <n v="2011"/>
    <n v="10012"/>
    <n v="4938"/>
    <n v="5074"/>
    <n v="660.79200000000003"/>
    <n v="1371.644"/>
    <n v="1571.884"/>
    <n v="1301.56"/>
    <n v="1231.4760000000001"/>
    <n v="1331.596"/>
    <n v="1201.44"/>
    <n v="800.96"/>
    <n v="410.49200000000002"/>
    <n v="130.15600000000001"/>
    <x v="145"/>
    <s v="Puerto Rico, 2011"/>
  </r>
  <r>
    <s v="Las Piedras Municipio"/>
    <s v="Puerto Rico"/>
    <n v="2011"/>
    <n v="38466"/>
    <n v="18643"/>
    <n v="19823"/>
    <n v="2500.29"/>
    <n v="5616.0360000000001"/>
    <n v="5423.7060000000001"/>
    <n v="5692.9679999999998"/>
    <n v="5385.24"/>
    <n v="4769.7839999999997"/>
    <n v="4500.5219999999999"/>
    <n v="2769.5519999999997"/>
    <n v="1192.4459999999999"/>
    <n v="576.99"/>
    <x v="145"/>
    <s v="Puerto Rico, 2011"/>
  </r>
  <r>
    <s v="Lo?za Municipio"/>
    <s v="Puerto Rico"/>
    <n v="2011"/>
    <n v="30359"/>
    <n v="14295"/>
    <n v="16064"/>
    <n v="2094.7710000000002"/>
    <n v="4705.6450000000004"/>
    <n v="5191.3890000000001"/>
    <n v="4068.1060000000002"/>
    <n v="3855.5929999999998"/>
    <n v="4037.7470000000003"/>
    <n v="3248.4129999999996"/>
    <n v="1912.6170000000002"/>
    <n v="910.77"/>
    <n v="303.58999999999997"/>
    <x v="145"/>
    <s v="Puerto Rico, 2011"/>
  </r>
  <r>
    <s v="Manat? Municipio"/>
    <s v="Puerto Rico"/>
    <n v="2011"/>
    <n v="44331"/>
    <n v="21139"/>
    <n v="23192"/>
    <n v="2792.8530000000001"/>
    <n v="6516.6569999999992"/>
    <n v="6250.6710000000003"/>
    <n v="5718.6990000000005"/>
    <n v="5497.0439999999999"/>
    <n v="5630.0370000000003"/>
    <n v="5319.72"/>
    <n v="3812.4659999999999"/>
    <n v="2172.2190000000001"/>
    <n v="576.303"/>
    <x v="145"/>
    <s v="Puerto Rico, 2011"/>
  </r>
  <r>
    <s v="Maricao Municipio"/>
    <s v="Puerto Rico"/>
    <n v="2011"/>
    <n v="6300"/>
    <n v="3037"/>
    <n v="3263"/>
    <n v="390.6"/>
    <n v="938.7"/>
    <n v="982.8"/>
    <n v="743.4"/>
    <n v="913.5"/>
    <n v="825.3"/>
    <n v="743.4"/>
    <n v="434.7"/>
    <n v="201.6"/>
    <n v="113.4"/>
    <x v="145"/>
    <s v="Puerto Rico, 2011"/>
  </r>
  <r>
    <s v="Maunabo Municipio"/>
    <s v="Puerto Rico"/>
    <n v="2011"/>
    <n v="12304"/>
    <n v="6076"/>
    <n v="6228"/>
    <n v="725.93600000000004"/>
    <n v="1697.952"/>
    <n v="1857.904"/>
    <n v="1476.48"/>
    <n v="1574.9119999999998"/>
    <n v="1599.52"/>
    <n v="1562.6080000000002"/>
    <n v="1082.752"/>
    <n v="442.94400000000002"/>
    <n v="282.99200000000002"/>
    <x v="145"/>
    <s v="Puerto Rico, 2011"/>
  </r>
  <r>
    <s v="Mayag?ez Municipio"/>
    <s v="Puerto Rico"/>
    <n v="2011"/>
    <n v="89981"/>
    <n v="43177"/>
    <n v="46804"/>
    <n v="4768.9930000000004"/>
    <n v="10347.815000000001"/>
    <n v="17816.237999999998"/>
    <n v="10617.758"/>
    <n v="9448.005000000001"/>
    <n v="10617.758000000002"/>
    <n v="10887.701000000001"/>
    <n v="8458.2139999999999"/>
    <n v="5308.8789999999999"/>
    <n v="1709.6389999999999"/>
    <x v="145"/>
    <s v="Puerto Rico, 2011"/>
  </r>
  <r>
    <s v="Naguabo Municipio"/>
    <s v="Puerto Rico"/>
    <n v="2011"/>
    <n v="26576"/>
    <n v="12777"/>
    <n v="13799"/>
    <n v="1860.32"/>
    <n v="4012.9760000000001"/>
    <n v="3853.52"/>
    <n v="3906.672"/>
    <n v="3508.0320000000002"/>
    <n v="2976.5120000000002"/>
    <n v="2976.5120000000002"/>
    <n v="2099.5039999999999"/>
    <n v="930.16000000000008"/>
    <n v="451.79199999999997"/>
    <x v="145"/>
    <s v="Puerto Rico, 2011"/>
  </r>
  <r>
    <s v="Naranjito Municipio"/>
    <s v="Puerto Rico"/>
    <n v="2011"/>
    <n v="30442"/>
    <n v="15072"/>
    <n v="15370"/>
    <n v="1917.846"/>
    <n v="4383.6480000000001"/>
    <n v="4870.72"/>
    <n v="4140.1120000000001"/>
    <n v="3683.482"/>
    <n v="4170.5540000000001"/>
    <n v="3500.83"/>
    <n v="2191.8240000000001"/>
    <n v="1187.2380000000001"/>
    <n v="395.74599999999998"/>
    <x v="145"/>
    <s v="Puerto Rico, 2011"/>
  </r>
  <r>
    <s v="Orocovis Municipio"/>
    <s v="Puerto Rico"/>
    <n v="2011"/>
    <n v="23541"/>
    <n v="11865"/>
    <n v="11676"/>
    <n v="1506.624"/>
    <n v="3695.9369999999999"/>
    <n v="3931.3469999999998"/>
    <n v="2966.1660000000002"/>
    <n v="3107.4119999999998"/>
    <n v="3154.4939999999997"/>
    <n v="2518.8870000000002"/>
    <n v="1483.0830000000001"/>
    <n v="894.55799999999999"/>
    <n v="306.03300000000002"/>
    <x v="145"/>
    <s v="Puerto Rico, 2011"/>
  </r>
  <r>
    <s v="Pe?uelas Municipio"/>
    <s v="Puerto Rico"/>
    <n v="2011"/>
    <n v="24553"/>
    <n v="12019"/>
    <n v="12534"/>
    <n v="1767.816"/>
    <n v="3928.48"/>
    <n v="4100.3509999999997"/>
    <n v="3240.9960000000001"/>
    <n v="3093.6779999999999"/>
    <n v="3216.4430000000002"/>
    <n v="2578.0650000000001"/>
    <n v="1620.498"/>
    <n v="736.59"/>
    <n v="319.18900000000002"/>
    <x v="145"/>
    <s v="Puerto Rico, 2011"/>
  </r>
  <r>
    <s v="Ponce Municipio"/>
    <s v="Puerto Rico"/>
    <n v="2011"/>
    <n v="168382"/>
    <n v="80954"/>
    <n v="87428"/>
    <n v="10776.448"/>
    <n v="23573.480000000003"/>
    <n v="26099.21"/>
    <n v="22058.042000000001"/>
    <n v="20037.457999999999"/>
    <n v="20879.368000000002"/>
    <n v="20205.84"/>
    <n v="14144.088"/>
    <n v="7745.5720000000001"/>
    <n v="3030.8760000000002"/>
    <x v="145"/>
    <s v="Puerto Rico, 2011"/>
  </r>
  <r>
    <s v="Quebradillas Municipio"/>
    <s v="Puerto Rico"/>
    <n v="2011"/>
    <n v="25951"/>
    <n v="12669"/>
    <n v="13282"/>
    <n v="1583.011"/>
    <n v="3710.9929999999999"/>
    <n v="3814.797"/>
    <n v="3529.3360000000002"/>
    <n v="3373.63"/>
    <n v="3321.7280000000001"/>
    <n v="3088.1689999999999"/>
    <n v="2153.933"/>
    <n v="1012.0889999999999"/>
    <n v="363.31400000000002"/>
    <x v="145"/>
    <s v="Puerto Rico, 2011"/>
  </r>
  <r>
    <s v="Rinc?n Municipio"/>
    <s v="Puerto Rico"/>
    <n v="2011"/>
    <n v="15201"/>
    <n v="7384"/>
    <n v="7817"/>
    <n v="866.45699999999999"/>
    <n v="1976.13"/>
    <n v="1854.5219999999999"/>
    <n v="1869.723"/>
    <n v="1991.3310000000001"/>
    <n v="1991.3309999999999"/>
    <n v="1991.3310000000001"/>
    <n v="1611.306"/>
    <n v="729.64799999999991"/>
    <n v="273.61799999999999"/>
    <x v="145"/>
    <s v="Puerto Rico, 2011"/>
  </r>
  <r>
    <s v="R?o Grande Municipio"/>
    <s v="Puerto Rico"/>
    <n v="2011"/>
    <n v="54286"/>
    <n v="26477"/>
    <n v="27809"/>
    <n v="3257.16"/>
    <n v="7817.1839999999993"/>
    <n v="7980.0419999999995"/>
    <n v="7165.7520000000004"/>
    <n v="7545.7539999999999"/>
    <n v="6785.75"/>
    <n v="6405.7479999999996"/>
    <n v="4505.7379999999994"/>
    <n v="1791.4380000000001"/>
    <n v="868.57600000000002"/>
    <x v="145"/>
    <s v="Puerto Rico, 2011"/>
  </r>
  <r>
    <s v="Salinas Municipio"/>
    <s v="Puerto Rico"/>
    <n v="2011"/>
    <n v="31165"/>
    <n v="15126"/>
    <n v="16039"/>
    <n v="2150.3850000000002"/>
    <n v="4737.08"/>
    <n v="4799.41"/>
    <n v="4144.9449999999997"/>
    <n v="3926.79"/>
    <n v="3802.13"/>
    <n v="3552.81"/>
    <n v="2430.87"/>
    <n v="1184.27"/>
    <n v="436.31"/>
    <x v="145"/>
    <s v="Puerto Rico, 2011"/>
  </r>
  <r>
    <s v="San Germ·n Municipio"/>
    <s v="Puerto Rico"/>
    <n v="2011"/>
    <n v="35736"/>
    <n v="17311"/>
    <n v="18425"/>
    <n v="2036.952"/>
    <n v="4609.9439999999995"/>
    <n v="5288.9279999999999"/>
    <n v="4288.32"/>
    <n v="4324.0559999999996"/>
    <n v="4395.5280000000002"/>
    <n v="4538.4719999999998"/>
    <n v="3573.6"/>
    <n v="1822.5360000000001"/>
    <n v="857.66399999999999"/>
    <x v="145"/>
    <s v="Puerto Rico, 2011"/>
  </r>
  <r>
    <s v="San Juan Municipio"/>
    <s v="Puerto Rico"/>
    <n v="2011"/>
    <n v="399474"/>
    <n v="183544"/>
    <n v="215930"/>
    <n v="23169.491999999998"/>
    <n v="49135.301999999996"/>
    <n v="55926.36"/>
    <n v="53928.99"/>
    <n v="50333.724000000002"/>
    <n v="52730.567999999999"/>
    <n v="47537.406000000003"/>
    <n v="33555.815999999999"/>
    <n v="23568.966"/>
    <n v="9986.85"/>
    <x v="145"/>
    <s v="Puerto Rico, 2011"/>
  </r>
  <r>
    <s v="San Lorenzo Municipio"/>
    <s v="Puerto Rico"/>
    <n v="2011"/>
    <n v="41176"/>
    <n v="20197"/>
    <n v="20979"/>
    <n v="2470.56"/>
    <n v="5805.8159999999998"/>
    <n v="6094.0479999999998"/>
    <n v="5641.1120000000001"/>
    <n v="5476.4079999999994"/>
    <n v="5723.4639999999999"/>
    <n v="4735.24"/>
    <n v="3088.2"/>
    <n v="1564.6880000000001"/>
    <n v="617.64"/>
    <x v="145"/>
    <s v="Puerto Rico, 2011"/>
  </r>
  <r>
    <s v="San Sebasti·n Municipio"/>
    <s v="Puerto Rico"/>
    <n v="2011"/>
    <n v="42667"/>
    <n v="20816"/>
    <n v="21851"/>
    <n v="2560.02"/>
    <n v="5930.7129999999997"/>
    <n v="5674.7109999999993"/>
    <n v="5248.0409999999993"/>
    <n v="5333.375"/>
    <n v="5546.71"/>
    <n v="5546.71"/>
    <n v="4010.6980000000003"/>
    <n v="1962.682"/>
    <n v="853.34"/>
    <x v="145"/>
    <s v="Puerto Rico, 2011"/>
  </r>
  <r>
    <s v="Toa Alta Municipio"/>
    <s v="Puerto Rico"/>
    <n v="2011"/>
    <n v="73553"/>
    <n v="35631"/>
    <n v="37922"/>
    <n v="4780.9449999999997"/>
    <n v="11915.585999999999"/>
    <n v="11253.609"/>
    <n v="10223.866999999998"/>
    <n v="11106.503000000001"/>
    <n v="10370.973"/>
    <n v="7134.6409999999996"/>
    <n v="4266.0740000000005"/>
    <n v="1912.3779999999999"/>
    <n v="588.42399999999998"/>
    <x v="145"/>
    <s v="Puerto Rico, 2011"/>
  </r>
  <r>
    <s v="Toa Baja Municipio"/>
    <s v="Puerto Rico"/>
    <n v="2011"/>
    <n v="90147"/>
    <n v="42781"/>
    <n v="47366"/>
    <n v="5589.1139999999996"/>
    <n v="12800.874"/>
    <n v="13341.755999999999"/>
    <n v="12800.874"/>
    <n v="11809.257000000001"/>
    <n v="11809.257000000001"/>
    <n v="10276.758"/>
    <n v="7121.6129999999994"/>
    <n v="3425.5859999999998"/>
    <n v="1171.9110000000001"/>
    <x v="145"/>
    <s v="Puerto Rico, 2011"/>
  </r>
  <r>
    <s v="Trujillo Alto Municipio"/>
    <s v="Puerto Rico"/>
    <n v="2011"/>
    <n v="75122"/>
    <n v="35728"/>
    <n v="39394"/>
    <n v="4807.808"/>
    <n v="10817.567999999999"/>
    <n v="10667.324000000001"/>
    <n v="10291.714"/>
    <n v="10441.957999999999"/>
    <n v="9916.1039999999994"/>
    <n v="8639.0300000000007"/>
    <n v="5634.15"/>
    <n v="2704.3919999999998"/>
    <n v="1051.7080000000001"/>
    <x v="145"/>
    <s v="Puerto Rico, 2011"/>
  </r>
  <r>
    <s v="Utuado Municipio"/>
    <s v="Puerto Rico"/>
    <n v="2011"/>
    <n v="33404"/>
    <n v="16387"/>
    <n v="17017"/>
    <n v="2004.24"/>
    <n v="4743.3680000000004"/>
    <n v="5110.8119999999999"/>
    <n v="3975.076"/>
    <n v="4041.884"/>
    <n v="4375.9240000000009"/>
    <n v="4242.308"/>
    <n v="2772.5320000000002"/>
    <n v="1670.2"/>
    <n v="434.25200000000001"/>
    <x v="145"/>
    <s v="Puerto Rico, 2011"/>
  </r>
  <r>
    <s v="Vega Alta Municipio"/>
    <s v="Puerto Rico"/>
    <n v="2011"/>
    <n v="39906"/>
    <n v="19081"/>
    <n v="20825"/>
    <n v="2713.6080000000002"/>
    <n v="6065.7119999999995"/>
    <n v="5866.1820000000007"/>
    <n v="5427.2160000000003"/>
    <n v="5307.4979999999996"/>
    <n v="5187.78"/>
    <n v="4309.848"/>
    <n v="3112.6680000000001"/>
    <n v="1396.71"/>
    <n v="558.68399999999997"/>
    <x v="145"/>
    <s v="Puerto Rico, 2011"/>
  </r>
  <r>
    <s v="Vega Baja Municipio"/>
    <s v="Puerto Rico"/>
    <n v="2011"/>
    <n v="59995"/>
    <n v="28898"/>
    <n v="31097"/>
    <n v="3779.6849999999999"/>
    <n v="8819.2649999999994"/>
    <n v="8699.2749999999996"/>
    <n v="7919.34"/>
    <n v="7859.3450000000003"/>
    <n v="7859.3449999999993"/>
    <n v="6779.4349999999995"/>
    <n v="4979.585"/>
    <n v="2399.8000000000002"/>
    <n v="899.92499999999995"/>
    <x v="145"/>
    <s v="Puerto Rico, 2011"/>
  </r>
  <r>
    <s v="Vieques Municipio"/>
    <s v="Puerto Rico"/>
    <n v="2011"/>
    <n v="9318"/>
    <n v="4625"/>
    <n v="4693"/>
    <n v="642.94200000000001"/>
    <n v="1220.6579999999999"/>
    <n v="1285.884"/>
    <n v="1052.934"/>
    <n v="1062.252"/>
    <n v="1257.9299999999998"/>
    <n v="1239.2939999999999"/>
    <n v="922.48199999999997"/>
    <n v="465.9"/>
    <n v="167.72399999999999"/>
    <x v="145"/>
    <s v="Puerto Rico, 2011"/>
  </r>
  <r>
    <s v="Villalba Municipio"/>
    <s v="Puerto Rico"/>
    <n v="2011"/>
    <n v="26290"/>
    <n v="12973"/>
    <n v="13317"/>
    <n v="1787.72"/>
    <n v="4127.5300000000007"/>
    <n v="4600.75"/>
    <n v="3391.41"/>
    <n v="3312.54"/>
    <n v="3417.7"/>
    <n v="2839.3199999999997"/>
    <n v="1708.85"/>
    <n v="788.7"/>
    <n v="341.77"/>
    <x v="145"/>
    <s v="Puerto Rico, 2011"/>
  </r>
  <r>
    <s v="Yauco Municipio"/>
    <s v="Puerto Rico"/>
    <n v="2011"/>
    <n v="42516"/>
    <n v="20598"/>
    <n v="21918"/>
    <n v="2550.96"/>
    <n v="5994.7559999999994"/>
    <n v="6079.7880000000005"/>
    <n v="5314.5"/>
    <n v="5569.5959999999995"/>
    <n v="5697.1440000000002"/>
    <n v="5186.9519999999993"/>
    <n v="3486.3119999999999"/>
    <n v="1913.2200000000003"/>
    <n v="680.25599999999997"/>
    <x v="145"/>
    <s v="Puerto Rico, 2011"/>
  </r>
  <r>
    <s v="Autauga County"/>
    <s v="Alabama"/>
    <n v="2012"/>
    <n v="54590"/>
    <n v="26538"/>
    <n v="28052"/>
    <n v="3548.35"/>
    <n v="8352.27"/>
    <n v="7588.01"/>
    <n v="6441.62"/>
    <n v="8024.73"/>
    <n v="8079.32"/>
    <n v="5841.1299999999992"/>
    <n v="4203.43"/>
    <n v="1856.06"/>
    <n v="655.08000000000004"/>
    <x v="156"/>
    <s v="Alabama, 2012"/>
  </r>
  <r>
    <s v="Baldwin County"/>
    <s v="Alabama"/>
    <n v="2012"/>
    <n v="183226"/>
    <n v="89270"/>
    <n v="93956"/>
    <n v="11176.786"/>
    <n v="23636.154000000002"/>
    <n v="21070.989999999998"/>
    <n v="21070.989999999998"/>
    <n v="23636.153999999999"/>
    <n v="26750.995999999999"/>
    <n v="24735.510000000002"/>
    <n v="18139.374"/>
    <n v="9710.978000000001"/>
    <n v="3298.0680000000002"/>
    <x v="156"/>
    <s v="Alabama, 2012"/>
  </r>
  <r>
    <s v="Barbour County"/>
    <s v="Alabama"/>
    <n v="2012"/>
    <n v="27469"/>
    <n v="14749"/>
    <n v="12720"/>
    <n v="1565.7329999999999"/>
    <n v="3406.1559999999999"/>
    <n v="3543.5010000000002"/>
    <n v="3873.1289999999999"/>
    <n v="3570.97"/>
    <n v="3955.5360000000001"/>
    <n v="3543.5010000000002"/>
    <n v="2279.9270000000001"/>
    <n v="1208.636"/>
    <n v="494.44200000000001"/>
    <x v="156"/>
    <s v="Alabama, 2012"/>
  </r>
  <r>
    <s v="Bibb County"/>
    <s v="Alabama"/>
    <n v="2012"/>
    <n v="22769"/>
    <n v="12154"/>
    <n v="10615"/>
    <n v="1320.6020000000001"/>
    <n v="3073.8150000000001"/>
    <n v="2868.8940000000002"/>
    <n v="2868.8940000000002"/>
    <n v="3278.7359999999999"/>
    <n v="3711.3469999999998"/>
    <n v="2709.511"/>
    <n v="1684.9059999999999"/>
    <n v="979.06700000000001"/>
    <n v="250.459"/>
    <x v="156"/>
    <s v="Alabama, 2012"/>
  </r>
  <r>
    <s v="Blount County"/>
    <s v="Alabama"/>
    <n v="2012"/>
    <n v="57466"/>
    <n v="28489"/>
    <n v="28977"/>
    <n v="3620.3580000000002"/>
    <n v="7930.308"/>
    <n v="7240.7160000000003"/>
    <n v="6780.9880000000003"/>
    <n v="7930.308"/>
    <n v="8102.7060000000001"/>
    <n v="7298.1819999999998"/>
    <n v="5171.9400000000005"/>
    <n v="2471.038"/>
    <n v="919.45600000000002"/>
    <x v="156"/>
    <s v="Alabama, 2012"/>
  </r>
  <r>
    <s v="Bullock County"/>
    <s v="Alabama"/>
    <n v="2012"/>
    <n v="10779"/>
    <n v="5996"/>
    <n v="4783"/>
    <n v="668.298"/>
    <n v="1293.48"/>
    <n v="1250.364"/>
    <n v="1304.259"/>
    <n v="1886.325"/>
    <n v="1498.2809999999999"/>
    <n v="1390.491"/>
    <n v="786.86699999999996"/>
    <n v="441.93900000000002"/>
    <n v="258.69600000000003"/>
    <x v="156"/>
    <s v="Alabama, 2012"/>
  </r>
  <r>
    <s v="Butler County"/>
    <s v="Alabama"/>
    <n v="2012"/>
    <n v="20730"/>
    <n v="9738"/>
    <n v="10992"/>
    <n v="1285.26"/>
    <n v="2881.4700000000003"/>
    <n v="2487.6"/>
    <n v="2487.6"/>
    <n v="2363.2200000000003"/>
    <n v="2964.3900000000003"/>
    <n v="2840.01"/>
    <n v="1803.51"/>
    <n v="1305.99"/>
    <n v="352.41"/>
    <x v="156"/>
    <s v="Alabama, 2012"/>
  </r>
  <r>
    <s v="Calhoun County"/>
    <s v="Alabama"/>
    <n v="2012"/>
    <n v="117834"/>
    <n v="56686"/>
    <n v="61148"/>
    <n v="7187.8739999999998"/>
    <n v="15200.585999999999"/>
    <n v="17203.763999999999"/>
    <n v="14729.25"/>
    <n v="14729.25"/>
    <n v="16732.428"/>
    <n v="15082.752"/>
    <n v="9544.5540000000001"/>
    <n v="5773.866"/>
    <n v="1885.3440000000001"/>
    <x v="156"/>
    <s v="Alabama, 2012"/>
  </r>
  <r>
    <s v="Chambers County"/>
    <s v="Alabama"/>
    <n v="2012"/>
    <n v="34228"/>
    <n v="16232"/>
    <n v="17996"/>
    <n v="2053.6799999999998"/>
    <n v="4346.9560000000001"/>
    <n v="4210.0439999999999"/>
    <n v="3833.5360000000001"/>
    <n v="4346.9560000000001"/>
    <n v="4963.0599999999995"/>
    <n v="4723.4639999999999"/>
    <n v="3148.9759999999997"/>
    <n v="1916.768"/>
    <n v="718.78800000000001"/>
    <x v="156"/>
    <s v="Alabama, 2012"/>
  </r>
  <r>
    <s v="Cherokee County"/>
    <s v="Alabama"/>
    <n v="2012"/>
    <n v="25917"/>
    <n v="12748"/>
    <n v="13169"/>
    <n v="1425.4349999999999"/>
    <n v="2954.538"/>
    <n v="3032.2889999999998"/>
    <n v="2643.5340000000001"/>
    <n v="3187.7910000000002"/>
    <n v="3991.2179999999998"/>
    <n v="3991.2179999999998"/>
    <n v="2954.538"/>
    <n v="1347.684"/>
    <n v="388.755"/>
    <x v="156"/>
    <s v="Alabama, 2012"/>
  </r>
  <r>
    <s v="Chilton County"/>
    <s v="Alabama"/>
    <n v="2012"/>
    <n v="43611"/>
    <n v="21490"/>
    <n v="22121"/>
    <n v="3009.1590000000001"/>
    <n v="6018.3180000000002"/>
    <n v="5625.8189999999995"/>
    <n v="5625.8189999999995"/>
    <n v="5974.7070000000003"/>
    <n v="6105.54"/>
    <n v="5320.5419999999995"/>
    <n v="3532.491"/>
    <n v="1875.2730000000001"/>
    <n v="610.55399999999997"/>
    <x v="156"/>
    <s v="Alabama, 2012"/>
  </r>
  <r>
    <s v="Choctaw County"/>
    <s v="Alabama"/>
    <n v="2012"/>
    <n v="13838"/>
    <n v="6696"/>
    <n v="7142"/>
    <n v="761.09"/>
    <n v="1771.2640000000001"/>
    <n v="1688.2360000000001"/>
    <n v="1300.7719999999999"/>
    <n v="1674.3980000000001"/>
    <n v="2103.3760000000002"/>
    <n v="1978.8339999999998"/>
    <n v="1466.828"/>
    <n v="747.25199999999995"/>
    <n v="359.78800000000001"/>
    <x v="156"/>
    <s v="Alabama, 2012"/>
  </r>
  <r>
    <s v="Clarke County"/>
    <s v="Alabama"/>
    <n v="2012"/>
    <n v="25768"/>
    <n v="12181"/>
    <n v="13587"/>
    <n v="1520.3119999999999"/>
    <n v="3607.5200000000004"/>
    <n v="3401.3760000000002"/>
    <n v="2679.8720000000003"/>
    <n v="3272.5360000000001"/>
    <n v="3813.6640000000002"/>
    <n v="3272.5360000000001"/>
    <n v="2370.6559999999999"/>
    <n v="1262.6320000000001"/>
    <n v="541.12800000000004"/>
    <x v="156"/>
    <s v="Alabama, 2012"/>
  </r>
  <r>
    <s v="Clay County"/>
    <s v="Alabama"/>
    <n v="2012"/>
    <n v="13828"/>
    <n v="6786"/>
    <n v="7042"/>
    <n v="815.85199999999998"/>
    <n v="1811.4680000000001"/>
    <n v="1534.9079999999999"/>
    <n v="1562.5639999999999"/>
    <n v="1922.0920000000001"/>
    <n v="1908.2640000000001"/>
    <n v="1825.296"/>
    <n v="1355.144"/>
    <n v="774.36799999999994"/>
    <n v="331.87200000000001"/>
    <x v="156"/>
    <s v="Alabama, 2012"/>
  </r>
  <r>
    <s v="Cleburne County"/>
    <s v="Alabama"/>
    <n v="2012"/>
    <n v="14905"/>
    <n v="7327"/>
    <n v="7578"/>
    <n v="953.92"/>
    <n v="1997.27"/>
    <n v="1788.6"/>
    <n v="1639.5500000000002"/>
    <n v="2041.9849999999999"/>
    <n v="2101.605"/>
    <n v="1982.3649999999998"/>
    <n v="1415.9749999999999"/>
    <n v="775.06"/>
    <n v="208.67"/>
    <x v="156"/>
    <s v="Alabama, 2012"/>
  </r>
  <r>
    <s v="Coffee County"/>
    <s v="Alabama"/>
    <n v="2012"/>
    <n v="49966"/>
    <n v="24676"/>
    <n v="25290"/>
    <n v="3397.6880000000001"/>
    <n v="6645.4780000000001"/>
    <n v="6545.5460000000003"/>
    <n v="6345.6819999999998"/>
    <n v="6895.308"/>
    <n v="6895.308"/>
    <n v="6095.8520000000008"/>
    <n v="4047.2460000000001"/>
    <n v="2348.402"/>
    <n v="849.42200000000003"/>
    <x v="156"/>
    <s v="Alabama, 2012"/>
  </r>
  <r>
    <s v="Colbert County"/>
    <s v="Alabama"/>
    <n v="2012"/>
    <n v="54451"/>
    <n v="26164"/>
    <n v="28287"/>
    <n v="3103.7069999999999"/>
    <n v="6697.473"/>
    <n v="6697.473"/>
    <n v="6044.0609999999997"/>
    <n v="7024.1790000000001"/>
    <n v="8113.1989999999996"/>
    <n v="7241.9830000000002"/>
    <n v="5281.7469999999994"/>
    <n v="3103.7070000000003"/>
    <n v="1089.02"/>
    <x v="156"/>
    <s v="Alabama, 2012"/>
  </r>
  <r>
    <s v="Conecuh County"/>
    <s v="Alabama"/>
    <n v="2012"/>
    <n v="13188"/>
    <n v="6430"/>
    <n v="6758"/>
    <n v="764.904"/>
    <n v="1674.876"/>
    <n v="1833.1320000000001"/>
    <n v="1213.296"/>
    <n v="1424.3040000000001"/>
    <n v="1938.636"/>
    <n v="1938.636"/>
    <n v="1384.74"/>
    <n v="725.33999999999992"/>
    <n v="290.13600000000002"/>
    <x v="156"/>
    <s v="Alabama, 2012"/>
  </r>
  <r>
    <s v="Coosa County"/>
    <s v="Alabama"/>
    <n v="2012"/>
    <n v="11305"/>
    <n v="5761"/>
    <n v="5544"/>
    <n v="542.64"/>
    <n v="1277.4650000000001"/>
    <n v="1322.6849999999999"/>
    <n v="1062.67"/>
    <n v="1560.0900000000001"/>
    <n v="1831.41"/>
    <n v="1763.58"/>
    <n v="1130.5"/>
    <n v="621.77499999999998"/>
    <n v="180.88"/>
    <x v="156"/>
    <s v="Alabama, 2012"/>
  </r>
  <r>
    <s v="Covington County"/>
    <s v="Alabama"/>
    <n v="2012"/>
    <n v="37803"/>
    <n v="18325"/>
    <n v="19478"/>
    <n v="2268.1799999999998"/>
    <n v="4725.375"/>
    <n v="4611.9660000000003"/>
    <n v="3969.3150000000001"/>
    <n v="4536.3599999999997"/>
    <n v="5443.6319999999996"/>
    <n v="5065.6020000000008"/>
    <n v="3855.9059999999999"/>
    <n v="2419.3919999999998"/>
    <n v="831.66600000000005"/>
    <x v="156"/>
    <s v="Alabama, 2012"/>
  </r>
  <r>
    <s v="Crenshaw County"/>
    <s v="Alabama"/>
    <n v="2012"/>
    <n v="13971"/>
    <n v="6809"/>
    <n v="7162"/>
    <n v="908.11500000000001"/>
    <n v="1830.201"/>
    <n v="1760.346"/>
    <n v="1439.0129999999999"/>
    <n v="1886.085"/>
    <n v="2067.7080000000001"/>
    <n v="1858.143"/>
    <n v="1201.5059999999999"/>
    <n v="754.43399999999997"/>
    <n v="265.44900000000001"/>
    <x v="156"/>
    <s v="Alabama, 2012"/>
  </r>
  <r>
    <s v="Cullman County"/>
    <s v="Alabama"/>
    <n v="2012"/>
    <n v="80403"/>
    <n v="39849"/>
    <n v="40554"/>
    <n v="4904.5829999999996"/>
    <n v="10532.793"/>
    <n v="10050.375"/>
    <n v="9648.36"/>
    <n v="10211.181"/>
    <n v="11819.241"/>
    <n v="10291.584000000001"/>
    <n v="7397.076"/>
    <n v="4100.5529999999999"/>
    <n v="1366.8510000000001"/>
    <x v="156"/>
    <s v="Alabama, 2012"/>
  </r>
  <r>
    <s v="Dale County"/>
    <s v="Alabama"/>
    <n v="2012"/>
    <n v="50129"/>
    <n v="24827"/>
    <n v="25302"/>
    <n v="3659.4169999999999"/>
    <n v="6767.415"/>
    <n v="6667.1569999999992"/>
    <n v="7268.7049999999999"/>
    <n v="6165.8670000000002"/>
    <n v="6767.415"/>
    <n v="5965.3510000000006"/>
    <n v="3960.1909999999998"/>
    <n v="2055.2890000000002"/>
    <n v="802.06399999999996"/>
    <x v="156"/>
    <s v="Alabama, 2012"/>
  </r>
  <r>
    <s v="Dallas County"/>
    <s v="Alabama"/>
    <n v="2012"/>
    <n v="43572"/>
    <n v="20042"/>
    <n v="23530"/>
    <n v="3180.7559999999999"/>
    <n v="6361.5120000000006"/>
    <n v="6143.652"/>
    <n v="4923.6360000000004"/>
    <n v="4967.2079999999996"/>
    <n v="6405.0839999999998"/>
    <n v="5446.5"/>
    <n v="3529.3320000000003"/>
    <n v="1742.88"/>
    <n v="871.44"/>
    <x v="156"/>
    <s v="Alabama, 2012"/>
  </r>
  <r>
    <s v="DeKalb County"/>
    <s v="Alabama"/>
    <n v="2012"/>
    <n v="70949"/>
    <n v="34974"/>
    <n v="35975"/>
    <n v="4966.43"/>
    <n v="10145.707"/>
    <n v="9010.523000000001"/>
    <n v="9081.4719999999998"/>
    <n v="9294.3189999999995"/>
    <n v="9790.9619999999995"/>
    <n v="8655.7780000000002"/>
    <n v="5888.7669999999998"/>
    <n v="3121.7560000000003"/>
    <n v="993.28599999999994"/>
    <x v="156"/>
    <s v="Alabama, 2012"/>
  </r>
  <r>
    <s v="Elmore County"/>
    <s v="Alabama"/>
    <n v="2012"/>
    <n v="79330"/>
    <n v="38822"/>
    <n v="40508"/>
    <n v="4839.13"/>
    <n v="10471.56"/>
    <n v="10947.54"/>
    <n v="10471.560000000001"/>
    <n v="11423.52"/>
    <n v="12058.16"/>
    <n v="9519.5999999999985"/>
    <n v="5791.09"/>
    <n v="2538.56"/>
    <n v="1189.95"/>
    <x v="156"/>
    <s v="Alabama, 2012"/>
  </r>
  <r>
    <s v="Escambia County"/>
    <s v="Alabama"/>
    <n v="2012"/>
    <n v="38122"/>
    <n v="19686"/>
    <n v="18436"/>
    <n v="2325.442"/>
    <n v="4841.4939999999997"/>
    <n v="4727.1280000000006"/>
    <n v="5146.4699999999993"/>
    <n v="5070.2259999999997"/>
    <n v="5489.5679999999993"/>
    <n v="4765.25"/>
    <n v="3316.614"/>
    <n v="1563.002"/>
    <n v="838.68399999999997"/>
    <x v="156"/>
    <s v="Alabama, 2012"/>
  </r>
  <r>
    <s v="Etowah County"/>
    <s v="Alabama"/>
    <n v="2012"/>
    <n v="104317"/>
    <n v="50374"/>
    <n v="53943"/>
    <n v="6154.7030000000004"/>
    <n v="13456.893"/>
    <n v="13352.576000000001"/>
    <n v="12100.772000000001"/>
    <n v="13978.477999999999"/>
    <n v="14708.697"/>
    <n v="14082.794999999998"/>
    <n v="9179.8960000000006"/>
    <n v="5111.5330000000004"/>
    <n v="2294.9740000000002"/>
    <x v="156"/>
    <s v="Alabama, 2012"/>
  </r>
  <r>
    <s v="Fayette County"/>
    <s v="Alabama"/>
    <n v="2012"/>
    <n v="17219"/>
    <n v="8473"/>
    <n v="8746"/>
    <n v="947.04499999999996"/>
    <n v="2221.2510000000002"/>
    <n v="2014.623"/>
    <n v="1825.2139999999999"/>
    <n v="1980.1849999999999"/>
    <n v="2634.5069999999996"/>
    <n v="2479.5360000000001"/>
    <n v="1790.7759999999998"/>
    <n v="1084.797"/>
    <n v="258.28500000000003"/>
    <x v="156"/>
    <s v="Alabama, 2012"/>
  </r>
  <r>
    <s v="Franklin County"/>
    <s v="Alabama"/>
    <n v="2012"/>
    <n v="31664"/>
    <n v="15547"/>
    <n v="16117"/>
    <n v="2248.1439999999998"/>
    <n v="4369.6319999999996"/>
    <n v="3989.6640000000002"/>
    <n v="3926.3360000000002"/>
    <n v="4274.6399999999994"/>
    <n v="4496.2880000000005"/>
    <n v="3641.3599999999997"/>
    <n v="2723.1040000000003"/>
    <n v="1583.2"/>
    <n v="443.29599999999999"/>
    <x v="156"/>
    <s v="Alabama, 2012"/>
  </r>
  <r>
    <s v="St. Francis County"/>
    <s v="Arkansas"/>
    <n v="2012"/>
    <n v="26769"/>
    <n v="13024"/>
    <n v="13745"/>
    <n v="1552.6020000000001"/>
    <n v="3319.3559999999998"/>
    <n v="3131.973"/>
    <n v="2998.1280000000002"/>
    <n v="3372.8940000000002"/>
    <n v="3988.5810000000001"/>
    <n v="3694.1219999999998"/>
    <n v="2676.9"/>
    <n v="1525.8330000000001"/>
    <n v="508.61099999999999"/>
    <x v="157"/>
    <s v="Arkansas, 2012"/>
  </r>
  <r>
    <s v="Greene County"/>
    <s v="Alabama"/>
    <n v="2012"/>
    <n v="9067"/>
    <n v="4284"/>
    <n v="4783"/>
    <n v="553.08699999999999"/>
    <n v="1242.1790000000001"/>
    <n v="1296.5809999999999"/>
    <n v="952.03499999999997"/>
    <n v="888.56600000000003"/>
    <n v="1305.6480000000001"/>
    <n v="1360.0500000000002"/>
    <n v="707.226"/>
    <n v="580.28800000000001"/>
    <n v="163.20599999999999"/>
    <x v="156"/>
    <s v="Alabama, 2012"/>
  </r>
  <r>
    <s v="Carbon County"/>
    <s v="Wyoming"/>
    <n v="2012"/>
    <n v="15750"/>
    <n v="7489"/>
    <n v="8261"/>
    <n v="929.25"/>
    <n v="2205"/>
    <n v="2157.75"/>
    <n v="1748.25"/>
    <n v="1779.75"/>
    <n v="2441.25"/>
    <n v="2094.75"/>
    <n v="1323"/>
    <n v="882"/>
    <n v="220.5"/>
    <x v="158"/>
    <s v="Wyoming, 2012"/>
  </r>
  <r>
    <s v="Henry County"/>
    <s v="Alabama"/>
    <n v="2012"/>
    <n v="17275"/>
    <n v="8225"/>
    <n v="9050"/>
    <n v="950.125"/>
    <n v="2142.1"/>
    <n v="2107.5500000000002"/>
    <n v="1675.675"/>
    <n v="2228.4749999999999"/>
    <n v="2401.2250000000004"/>
    <n v="2643.0749999999998"/>
    <n v="1779.325"/>
    <n v="1019.225"/>
    <n v="310.95"/>
    <x v="156"/>
    <s v="Alabama, 2012"/>
  </r>
  <r>
    <s v="Houston County"/>
    <s v="Alabama"/>
    <n v="2012"/>
    <n v="101459"/>
    <n v="48655"/>
    <n v="52804"/>
    <n v="6696.2939999999999"/>
    <n v="13899.883"/>
    <n v="12580.916000000001"/>
    <n v="12885.293"/>
    <n v="13291.129000000001"/>
    <n v="14508.636999999999"/>
    <n v="12783.833999999999"/>
    <n v="8218.1790000000001"/>
    <n v="4768.5730000000003"/>
    <n v="1623.3440000000001"/>
    <x v="156"/>
    <s v="Alabama, 2012"/>
  </r>
  <r>
    <s v="Jackson County"/>
    <s v="Alabama"/>
    <n v="2012"/>
    <n v="53279"/>
    <n v="26341"/>
    <n v="26938"/>
    <n v="2983.6239999999998"/>
    <n v="6819.7120000000004"/>
    <n v="6286.9220000000005"/>
    <n v="6020.527"/>
    <n v="6979.5490000000009"/>
    <n v="7991.85"/>
    <n v="7459.06"/>
    <n v="5327.9"/>
    <n v="2717.2290000000003"/>
    <n v="745.90599999999995"/>
    <x v="156"/>
    <s v="Alabama, 2012"/>
  </r>
  <r>
    <s v="Jefferson County"/>
    <s v="Alabama"/>
    <n v="2012"/>
    <n v="658464"/>
    <n v="311658"/>
    <n v="346806"/>
    <n v="44117.088000000003"/>
    <n v="84283.392000000007"/>
    <n v="90209.567999999999"/>
    <n v="93501.888000000006"/>
    <n v="83624.928000000014"/>
    <n v="94818.816000000006"/>
    <n v="80991.072"/>
    <n v="44775.551999999996"/>
    <n v="28972.416000000001"/>
    <n v="13169.28"/>
    <x v="156"/>
    <s v="Alabama, 2012"/>
  </r>
  <r>
    <s v="Lamar County"/>
    <s v="Alabama"/>
    <n v="2012"/>
    <n v="14513"/>
    <n v="6993"/>
    <n v="7520"/>
    <n v="841.75400000000002"/>
    <n v="1828.6379999999999"/>
    <n v="1610.943"/>
    <n v="1480.326"/>
    <n v="1886.69"/>
    <n v="2075.3589999999999"/>
    <n v="2046.3329999999999"/>
    <n v="1552.8910000000001"/>
    <n v="957.85799999999995"/>
    <n v="217.69499999999999"/>
    <x v="156"/>
    <s v="Alabama, 2012"/>
  </r>
  <r>
    <s v="Lauderdale County"/>
    <s v="Alabama"/>
    <n v="2012"/>
    <n v="92528"/>
    <n v="44344"/>
    <n v="48184"/>
    <n v="5181.5680000000002"/>
    <n v="11103.36"/>
    <n v="13694.144"/>
    <n v="10270.608"/>
    <n v="11566"/>
    <n v="13046.448"/>
    <n v="12028.64"/>
    <n v="8605.1039999999994"/>
    <n v="5274.0959999999995"/>
    <n v="1850.56"/>
    <x v="156"/>
    <s v="Alabama, 2012"/>
  </r>
  <r>
    <s v="Lawrence County"/>
    <s v="Alabama"/>
    <n v="2012"/>
    <n v="34148"/>
    <n v="16696"/>
    <n v="17452"/>
    <n v="2117.1759999999999"/>
    <n v="4439.24"/>
    <n v="4302.6479999999992"/>
    <n v="3790.4279999999999"/>
    <n v="4712.424"/>
    <n v="5258.7920000000004"/>
    <n v="4575.8320000000003"/>
    <n v="2970.8760000000002"/>
    <n v="1536.6599999999999"/>
    <n v="409.77600000000001"/>
    <x v="156"/>
    <s v="Alabama, 2012"/>
  </r>
  <r>
    <s v="Lee County"/>
    <s v="Alabama"/>
    <n v="2012"/>
    <n v="140938"/>
    <n v="69643"/>
    <n v="71295"/>
    <n v="8456.2800000000007"/>
    <n v="17476.311999999998"/>
    <n v="34529.81"/>
    <n v="19449.444"/>
    <n v="17617.25"/>
    <n v="16912.560000000001"/>
    <n v="13530.047999999999"/>
    <n v="7751.59"/>
    <n v="3664.3879999999999"/>
    <n v="1409.38"/>
    <x v="156"/>
    <s v="Alabama, 2012"/>
  </r>
  <r>
    <s v="Limestone County"/>
    <s v="Alabama"/>
    <n v="2012"/>
    <n v="83313"/>
    <n v="42264"/>
    <n v="41049"/>
    <n v="5415.3450000000003"/>
    <n v="11080.629000000001"/>
    <n v="9997.5600000000013"/>
    <n v="11080.629000000001"/>
    <n v="12413.637000000001"/>
    <n v="12996.828"/>
    <n v="10080.873"/>
    <n v="6165.1620000000003"/>
    <n v="2999.268"/>
    <n v="1083.069"/>
    <x v="156"/>
    <s v="Alabama, 2012"/>
  </r>
  <r>
    <s v="Lowndes County"/>
    <s v="Alabama"/>
    <n v="2012"/>
    <n v="11304"/>
    <n v="5284"/>
    <n v="6020"/>
    <n v="700.84799999999996"/>
    <n v="1548.6480000000001"/>
    <n v="1627.7759999999998"/>
    <n v="1085.184"/>
    <n v="1401.6959999999999"/>
    <n v="1808.6399999999999"/>
    <n v="1469.52"/>
    <n v="1006.056"/>
    <n v="497.37599999999998"/>
    <n v="180.864"/>
    <x v="156"/>
    <s v="Alabama, 2012"/>
  </r>
  <r>
    <s v="Macon County"/>
    <s v="Alabama"/>
    <n v="2012"/>
    <n v="21214"/>
    <n v="9687"/>
    <n v="11527"/>
    <n v="1103.1279999999999"/>
    <n v="2333.54"/>
    <n v="4858.0059999999994"/>
    <n v="1994.116"/>
    <n v="2291.1120000000001"/>
    <n v="2800.2479999999996"/>
    <n v="2800.248"/>
    <n v="1654.692"/>
    <n v="933.41600000000005"/>
    <n v="445.49400000000003"/>
    <x v="156"/>
    <s v="Alabama, 2012"/>
  </r>
  <r>
    <s v="Madison County"/>
    <s v="Alabama"/>
    <n v="2012"/>
    <n v="334661"/>
    <n v="164288"/>
    <n v="170373"/>
    <n v="20748.982"/>
    <n v="44175.252"/>
    <n v="48525.845000000001"/>
    <n v="43840.591"/>
    <n v="44509.913"/>
    <n v="53545.760000000002"/>
    <n v="38151.353999999999"/>
    <n v="23426.27"/>
    <n v="13386.439999999999"/>
    <n v="4350.5929999999998"/>
    <x v="156"/>
    <s v="Alabama, 2012"/>
  </r>
  <r>
    <s v="Marengo County"/>
    <s v="Alabama"/>
    <n v="2012"/>
    <n v="20909"/>
    <n v="9816"/>
    <n v="11093"/>
    <n v="1275.4490000000001"/>
    <n v="2822.7150000000001"/>
    <n v="2739.0790000000002"/>
    <n v="2090.9"/>
    <n v="2550.8980000000001"/>
    <n v="3052.7139999999999"/>
    <n v="2780.8969999999999"/>
    <n v="1986.355"/>
    <n v="1129.086"/>
    <n v="418.18"/>
    <x v="156"/>
    <s v="Alabama, 2012"/>
  </r>
  <r>
    <s v="Marion County"/>
    <s v="Alabama"/>
    <n v="2012"/>
    <n v="30641"/>
    <n v="15138"/>
    <n v="15503"/>
    <n v="1746.537"/>
    <n v="3615.6379999999999"/>
    <n v="3584.9970000000003"/>
    <n v="3186.6639999999998"/>
    <n v="4013.971"/>
    <n v="4534.8680000000004"/>
    <n v="4167.1759999999995"/>
    <n v="3339.8689999999997"/>
    <n v="1807.819"/>
    <n v="582.17899999999997"/>
    <x v="156"/>
    <s v="Alabama, 2012"/>
  </r>
  <r>
    <s v="Marshall County"/>
    <s v="Alabama"/>
    <n v="2012"/>
    <n v="93070"/>
    <n v="45911"/>
    <n v="47159"/>
    <n v="6794.11"/>
    <n v="12657.52"/>
    <n v="12099.099999999999"/>
    <n v="11540.68"/>
    <n v="12006.029999999999"/>
    <n v="12843.66"/>
    <n v="11261.47"/>
    <n v="8004.02"/>
    <n v="4188.1499999999996"/>
    <n v="1675.26"/>
    <x v="156"/>
    <s v="Alabama, 2012"/>
  </r>
  <r>
    <s v="Mobile County"/>
    <s v="Alabama"/>
    <n v="2012"/>
    <n v="412297"/>
    <n v="197997"/>
    <n v="214300"/>
    <n v="28036.196"/>
    <n v="56484.688999999998"/>
    <n v="59783.065000000002"/>
    <n v="53598.61"/>
    <n v="51124.828000000001"/>
    <n v="59370.767999999996"/>
    <n v="49887.937000000005"/>
    <n v="30509.978000000003"/>
    <n v="17316.474000000002"/>
    <n v="6184.4549999999999"/>
    <x v="156"/>
    <s v="Alabama, 2012"/>
  </r>
  <r>
    <s v="Monroe County"/>
    <s v="Alabama"/>
    <n v="2012"/>
    <n v="22993"/>
    <n v="11135"/>
    <n v="11858"/>
    <n v="1402.5730000000001"/>
    <n v="3265.0060000000003"/>
    <n v="2966.0969999999998"/>
    <n v="2391.2719999999999"/>
    <n v="2874.125"/>
    <n v="3425.9569999999999"/>
    <n v="3081.0619999999999"/>
    <n v="1954.405"/>
    <n v="1149.6500000000001"/>
    <n v="505.846"/>
    <x v="156"/>
    <s v="Alabama, 2012"/>
  </r>
  <r>
    <s v="Montgomery County"/>
    <s v="Alabama"/>
    <n v="2012"/>
    <n v="229376"/>
    <n v="109021"/>
    <n v="120355"/>
    <n v="15826.944"/>
    <n v="31195.135999999999"/>
    <n v="36012.031999999999"/>
    <n v="32800.767999999996"/>
    <n v="29360.128000000001"/>
    <n v="30965.759999999998"/>
    <n v="25919.487999999998"/>
    <n v="14680.064"/>
    <n v="9175.0400000000009"/>
    <n v="3440.64"/>
    <x v="156"/>
    <s v="Alabama, 2012"/>
  </r>
  <r>
    <s v="Morgan County"/>
    <s v="Alabama"/>
    <n v="2012"/>
    <n v="119330"/>
    <n v="58488"/>
    <n v="60842"/>
    <n v="7517.79"/>
    <n v="15990.220000000001"/>
    <n v="14916.25"/>
    <n v="15154.91"/>
    <n v="15990.22"/>
    <n v="17899.5"/>
    <n v="14916.25"/>
    <n v="9785.0600000000013"/>
    <n v="5369.85"/>
    <n v="1909.28"/>
    <x v="156"/>
    <s v="Alabama, 2012"/>
  </r>
  <r>
    <s v="Perry County"/>
    <s v="Alabama"/>
    <n v="2012"/>
    <n v="10525"/>
    <n v="5105"/>
    <n v="5420"/>
    <n v="757.8"/>
    <n v="1410.35"/>
    <n v="1610.3249999999998"/>
    <n v="1231.425"/>
    <n v="926.2"/>
    <n v="1547.175"/>
    <n v="1273.5250000000001"/>
    <n v="999.875"/>
    <n v="526.25"/>
    <n v="242.07499999999999"/>
    <x v="156"/>
    <s v="Alabama, 2012"/>
  </r>
  <r>
    <s v="Pickens County"/>
    <s v="Alabama"/>
    <n v="2012"/>
    <n v="19646"/>
    <n v="9284"/>
    <n v="10362"/>
    <n v="1178.76"/>
    <n v="2593.2719999999999"/>
    <n v="2495.0420000000004"/>
    <n v="2141.4139999999998"/>
    <n v="2278.9359999999997"/>
    <n v="2986.192"/>
    <n v="2652.21"/>
    <n v="1846.7239999999999"/>
    <n v="1159.114"/>
    <n v="333.98200000000003"/>
    <x v="156"/>
    <s v="Alabama, 2012"/>
  </r>
  <r>
    <s v="Pike County"/>
    <s v="Alabama"/>
    <n v="2012"/>
    <n v="32750"/>
    <n v="15499"/>
    <n v="17251"/>
    <n v="1801.25"/>
    <n v="3668"/>
    <n v="8253"/>
    <n v="3864.5"/>
    <n v="3438.75"/>
    <n v="3864.5"/>
    <n v="3668"/>
    <n v="2423.5"/>
    <n v="1310"/>
    <n v="458.5"/>
    <x v="156"/>
    <s v="Alabama, 2012"/>
  </r>
  <r>
    <s v="Randolph County"/>
    <s v="Alabama"/>
    <n v="2012"/>
    <n v="22843"/>
    <n v="11142"/>
    <n v="11701"/>
    <n v="1302.0509999999999"/>
    <n v="3015.2759999999998"/>
    <n v="3060.962"/>
    <n v="2215.7710000000002"/>
    <n v="2878.2179999999998"/>
    <n v="3289.3919999999998"/>
    <n v="3083.8050000000003"/>
    <n v="2192.9279999999999"/>
    <n v="1210.6790000000001"/>
    <n v="593.91800000000001"/>
    <x v="156"/>
    <s v="Alabama, 2012"/>
  </r>
  <r>
    <s v="Russell County"/>
    <s v="Alabama"/>
    <n v="2012"/>
    <n v="53938"/>
    <n v="25974"/>
    <n v="27964"/>
    <n v="4153.2259999999997"/>
    <n v="7119.8160000000007"/>
    <n v="7659.1959999999999"/>
    <n v="7497.3819999999996"/>
    <n v="6742.25"/>
    <n v="7551.32"/>
    <n v="6310.7460000000001"/>
    <n v="3829.598"/>
    <n v="2157.52"/>
    <n v="809.07"/>
    <x v="156"/>
    <s v="Alabama, 2012"/>
  </r>
  <r>
    <s v="St. Clair County"/>
    <s v="Alabama"/>
    <n v="2012"/>
    <n v="83530"/>
    <n v="41802"/>
    <n v="41728"/>
    <n v="5596.51"/>
    <n v="10942.43"/>
    <n v="9856.5400000000009"/>
    <n v="11276.55"/>
    <n v="11861.26"/>
    <n v="12445.970000000001"/>
    <n v="10357.720000000001"/>
    <n v="6932.99"/>
    <n v="3341.2"/>
    <n v="918.83"/>
    <x v="156"/>
    <s v="Alabama, 2012"/>
  </r>
  <r>
    <s v="Shelby County"/>
    <s v="Alabama"/>
    <n v="2012"/>
    <n v="195237"/>
    <n v="95447"/>
    <n v="99790"/>
    <n v="13080.879000000001"/>
    <n v="28309.364999999998"/>
    <n v="23428.440000000002"/>
    <n v="26942.705999999998"/>
    <n v="29871.260999999999"/>
    <n v="29285.55"/>
    <n v="23233.203000000001"/>
    <n v="12885.642"/>
    <n v="6247.5840000000007"/>
    <n v="1952.37"/>
    <x v="156"/>
    <s v="Alabama, 2012"/>
  </r>
  <r>
    <s v="Sumter County"/>
    <s v="Alabama"/>
    <n v="2012"/>
    <n v="13669"/>
    <n v="6160"/>
    <n v="7509"/>
    <n v="779.13300000000004"/>
    <n v="1653.9490000000001"/>
    <n v="2829.4830000000002"/>
    <n v="1216.5409999999999"/>
    <n v="1530.9279999999999"/>
    <n v="1872.6529999999998"/>
    <n v="1749.6320000000001"/>
    <n v="1038.8440000000001"/>
    <n v="792.80199999999991"/>
    <n v="218.70400000000001"/>
    <x v="156"/>
    <s v="Alabama, 2012"/>
  </r>
  <r>
    <s v="Talladega County"/>
    <s v="Alabama"/>
    <n v="2012"/>
    <n v="82194"/>
    <n v="40050"/>
    <n v="42144"/>
    <n v="4931.6400000000003"/>
    <n v="10849.608"/>
    <n v="10603.026000000002"/>
    <n v="9945.4740000000002"/>
    <n v="11178.384"/>
    <n v="12082.518"/>
    <n v="10849.608"/>
    <n v="6822.1019999999999"/>
    <n v="3616.5360000000001"/>
    <n v="1315.104"/>
    <x v="156"/>
    <s v="Alabama, 2012"/>
  </r>
  <r>
    <s v="Tallapoosa County"/>
    <s v="Alabama"/>
    <n v="2012"/>
    <n v="41534"/>
    <n v="20098"/>
    <n v="21436"/>
    <n v="2450.5059999999999"/>
    <n v="5067.1480000000001"/>
    <n v="4984.08"/>
    <n v="4444.1379999999999"/>
    <n v="5233.2839999999997"/>
    <n v="6063.9639999999999"/>
    <n v="5939.3620000000001"/>
    <n v="4194.9340000000002"/>
    <n v="2284.37"/>
    <n v="830.68"/>
    <x v="156"/>
    <s v="Alabama, 2012"/>
  </r>
  <r>
    <s v="Tuscaloosa County"/>
    <s v="Alabama"/>
    <n v="2012"/>
    <n v="194254"/>
    <n v="93972"/>
    <n v="100282"/>
    <n v="11655.24"/>
    <n v="23116.226000000002"/>
    <n v="45066.928"/>
    <n v="26418.544000000002"/>
    <n v="22533.464"/>
    <n v="23698.988000000001"/>
    <n v="20785.178"/>
    <n v="11460.986000000001"/>
    <n v="6993.1440000000002"/>
    <n v="2719.556"/>
    <x v="156"/>
    <s v="Alabama, 2012"/>
  </r>
  <r>
    <s v="Walker County"/>
    <s v="Alabama"/>
    <n v="2012"/>
    <n v="67016"/>
    <n v="32559"/>
    <n v="34457"/>
    <n v="3953.944"/>
    <n v="8444.0159999999996"/>
    <n v="8175.9519999999993"/>
    <n v="7505.7919999999995"/>
    <n v="8645.0640000000003"/>
    <n v="9918.3680000000004"/>
    <n v="9315.2240000000002"/>
    <n v="6433.5360000000001"/>
    <n v="3484.8320000000003"/>
    <n v="1072.2560000000001"/>
    <x v="156"/>
    <s v="Alabama, 2012"/>
  </r>
  <r>
    <s v="Washington County"/>
    <s v="Alabama"/>
    <n v="2012"/>
    <n v="17407"/>
    <n v="8695"/>
    <n v="8712"/>
    <n v="939.97799999999995"/>
    <n v="2645.864"/>
    <n v="2245.5029999999997"/>
    <n v="1862.549"/>
    <n v="2175.875"/>
    <n v="2611.0500000000002"/>
    <n v="2332.538"/>
    <n v="1514.4090000000001"/>
    <n v="800.72199999999998"/>
    <n v="278.512"/>
    <x v="156"/>
    <s v="Alabama, 2012"/>
  </r>
  <r>
    <s v="Wilcox County"/>
    <s v="Alabama"/>
    <n v="2012"/>
    <n v="11706"/>
    <n v="5595"/>
    <n v="6111"/>
    <n v="655.53599999999994"/>
    <n v="1802.7240000000002"/>
    <n v="1662.252"/>
    <n v="1229.1300000000001"/>
    <n v="1451.5439999999999"/>
    <n v="1556.8979999999999"/>
    <n v="1568.6039999999998"/>
    <n v="971.59799999999996"/>
    <n v="515.06400000000008"/>
    <n v="280.94400000000002"/>
    <x v="156"/>
    <s v="Alabama, 2012"/>
  </r>
  <r>
    <s v="Winston County"/>
    <s v="Alabama"/>
    <n v="2012"/>
    <n v="24432"/>
    <n v="11918"/>
    <n v="12514"/>
    <n v="1294.896"/>
    <n v="3005.1360000000004"/>
    <n v="2907.4080000000004"/>
    <n v="2443.1999999999998"/>
    <n v="3127.2960000000003"/>
    <n v="3738.096"/>
    <n v="3493.7759999999998"/>
    <n v="2589.7920000000004"/>
    <n v="1417.056"/>
    <n v="366.48"/>
    <x v="156"/>
    <s v="Alabama, 2012"/>
  </r>
  <r>
    <s v="Aleutians East Borough"/>
    <s v="Alaska"/>
    <n v="2012"/>
    <n v="3114"/>
    <n v="2301"/>
    <n v="813"/>
    <n v="68.507999999999996"/>
    <n v="140.13"/>
    <n v="473.32799999999997"/>
    <n v="557.40599999999995"/>
    <n v="657.05400000000009"/>
    <n v="685.08"/>
    <n v="414.16199999999998"/>
    <n v="96.534000000000006"/>
    <n v="18.684000000000001"/>
    <n v="3.1139999999999999"/>
    <x v="159"/>
    <s v="Alaska, 2012"/>
  </r>
  <r>
    <s v="Prince of Wales-Hyder Census Area"/>
    <s v="Alaska"/>
    <n v="2012"/>
    <n v="5507"/>
    <n v="3666"/>
    <n v="1841"/>
    <n v="203.75899999999999"/>
    <n v="501.13700000000006"/>
    <n v="765.47299999999996"/>
    <n v="853.58500000000004"/>
    <n v="1095.893"/>
    <n v="1117.9209999999998"/>
    <n v="655.33300000000008"/>
    <n v="253.322"/>
    <n v="49.563000000000002"/>
    <n v="0"/>
    <x v="159"/>
    <s v="Alaska, 2012"/>
  </r>
  <r>
    <s v="Anchorage Municipality"/>
    <s v="Alaska"/>
    <n v="2012"/>
    <n v="291470"/>
    <n v="147903"/>
    <n v="143567"/>
    <n v="21860.25"/>
    <n v="40805.800000000003"/>
    <n v="46052.259999999995"/>
    <n v="45177.85"/>
    <n v="39056.980000000003"/>
    <n v="44011.97"/>
    <n v="33227.58"/>
    <n v="13407.619999999999"/>
    <n v="6120.87"/>
    <n v="1748.82"/>
    <x v="159"/>
    <s v="Alaska, 2012"/>
  </r>
  <r>
    <s v="Bethel Census Area"/>
    <s v="Alaska"/>
    <n v="2012"/>
    <n v="17184"/>
    <n v="8943"/>
    <n v="8241"/>
    <n v="1821.5039999999999"/>
    <n v="3419.616"/>
    <n v="3024.384"/>
    <n v="2319.84"/>
    <n v="1976.1599999999999"/>
    <n v="2130.8159999999998"/>
    <n v="1477.8240000000001"/>
    <n v="618.62400000000002"/>
    <n v="326.49599999999998"/>
    <n v="68.736000000000004"/>
    <x v="159"/>
    <s v="Alaska, 2012"/>
  </r>
  <r>
    <s v="Bristol Bay Borough"/>
    <s v="Alaska"/>
    <n v="2012"/>
    <n v="929"/>
    <n v="496"/>
    <n v="433"/>
    <n v="38.088999999999999"/>
    <n v="166.291"/>
    <n v="104.048"/>
    <n v="92.9"/>
    <n v="87.325999999999993"/>
    <n v="216.45699999999999"/>
    <n v="135.63399999999999"/>
    <n v="61.314"/>
    <n v="15.793000000000001"/>
    <n v="11.148"/>
    <x v="159"/>
    <s v="Alaska, 2012"/>
  </r>
  <r>
    <s v="Denali Borough"/>
    <s v="Alaska"/>
    <n v="2012"/>
    <n v="1917"/>
    <n v="989"/>
    <n v="928"/>
    <n v="124.605"/>
    <n v="214.70400000000001"/>
    <n v="195.53399999999999"/>
    <n v="212.78699999999998"/>
    <n v="335.47500000000002"/>
    <n v="465.83100000000002"/>
    <n v="253.04399999999998"/>
    <n v="99.683999999999997"/>
    <n v="13.419"/>
    <n v="0"/>
    <x v="159"/>
    <s v="Alaska, 2012"/>
  </r>
  <r>
    <s v="Mills County"/>
    <s v="Texas"/>
    <n v="2012"/>
    <n v="4887"/>
    <n v="2546"/>
    <n v="2341"/>
    <n v="464.26499999999999"/>
    <n v="850.33799999999997"/>
    <n v="889.43399999999997"/>
    <n v="591.327"/>
    <n v="464.26499999999999"/>
    <n v="718.3889999999999"/>
    <n v="532.68299999999999"/>
    <n v="234.57599999999999"/>
    <n v="107.514"/>
    <n v="29.321999999999999"/>
    <x v="160"/>
    <s v="Texas, 2012"/>
  </r>
  <r>
    <s v="Fairbanks North Star Borough"/>
    <s v="Alaska"/>
    <n v="2012"/>
    <n v="97523"/>
    <n v="51550"/>
    <n v="45973"/>
    <n v="7801.84"/>
    <n v="13165.605"/>
    <n v="17456.616999999998"/>
    <n v="15993.772000000001"/>
    <n v="12580.467000000001"/>
    <n v="13263.128000000001"/>
    <n v="10825.053"/>
    <n v="4193.4889999999996"/>
    <n v="1755.4139999999998"/>
    <n v="585.13800000000003"/>
    <x v="159"/>
    <s v="Alaska, 2012"/>
  </r>
  <r>
    <s v="Haines Borough"/>
    <s v="Alaska"/>
    <n v="2012"/>
    <n v="2500"/>
    <n v="1397"/>
    <n v="1103"/>
    <n v="130"/>
    <n v="402.5"/>
    <n v="135"/>
    <n v="382.5"/>
    <n v="342.5"/>
    <n v="352.5"/>
    <n v="405"/>
    <n v="167.5"/>
    <n v="115"/>
    <n v="65"/>
    <x v="159"/>
    <s v="Alaska, 2012"/>
  </r>
  <r>
    <s v="Hoonah-Angoon Census Area"/>
    <s v="Alaska"/>
    <n v="2012"/>
    <n v="2153"/>
    <n v="1119"/>
    <n v="1034"/>
    <n v="92.578999999999994"/>
    <n v="213.14699999999999"/>
    <n v="217.453"/>
    <n v="245.44200000000001"/>
    <n v="206.68799999999999"/>
    <n v="387.53999999999996"/>
    <n v="469.35400000000004"/>
    <n v="247.595"/>
    <n v="64.59"/>
    <n v="10.765000000000001"/>
    <x v="159"/>
    <s v="Alaska, 2012"/>
  </r>
  <r>
    <s v="Juneau City and Borough"/>
    <s v="Alaska"/>
    <n v="2012"/>
    <n v="31636"/>
    <n v="16133"/>
    <n v="15503"/>
    <n v="1961.432"/>
    <n v="4081.0439999999999"/>
    <n v="4239.2240000000002"/>
    <n v="4460.6759999999995"/>
    <n v="4365.768"/>
    <n v="5378.12"/>
    <n v="4555.5839999999998"/>
    <n v="1739.98"/>
    <n v="601.08400000000006"/>
    <n v="284.72399999999999"/>
    <x v="159"/>
    <s v="Alaska, 2012"/>
  </r>
  <r>
    <s v="Kenai Peninsula Borough"/>
    <s v="Alaska"/>
    <n v="2012"/>
    <n v="55474"/>
    <n v="29000"/>
    <n v="26474"/>
    <n v="3383.9140000000002"/>
    <n v="7322.5679999999993"/>
    <n v="6934.25"/>
    <n v="6324.0360000000001"/>
    <n v="6823.3019999999997"/>
    <n v="9541.5280000000002"/>
    <n v="8875.84"/>
    <n v="4049.6019999999999"/>
    <n v="1608.7460000000001"/>
    <n v="610.21400000000006"/>
    <x v="159"/>
    <s v="Alaska, 2012"/>
  </r>
  <r>
    <s v="Calhoun County"/>
    <s v="Florida"/>
    <n v="2012"/>
    <n v="13525"/>
    <n v="7031"/>
    <n v="6494"/>
    <n v="852.07500000000005"/>
    <n v="1798.8249999999998"/>
    <n v="1771.7750000000001"/>
    <n v="1785.3"/>
    <n v="1744.7249999999999"/>
    <n v="2285.7250000000004"/>
    <n v="1961.125"/>
    <n v="811.5"/>
    <n v="432.8"/>
    <n v="67.625"/>
    <x v="161"/>
    <s v="Florida, 2012"/>
  </r>
  <r>
    <s v="Kodiak Island Borough"/>
    <s v="Alaska"/>
    <n v="2012"/>
    <n v="13710"/>
    <n v="7395"/>
    <n v="6315"/>
    <n v="1165.3499999999999"/>
    <n v="2138.7600000000002"/>
    <n v="2207.3100000000004"/>
    <n v="1864.56"/>
    <n v="1919.4"/>
    <n v="1960.53"/>
    <n v="1494.3899999999999"/>
    <n v="685.5"/>
    <n v="150.81"/>
    <n v="109.68"/>
    <x v="159"/>
    <s v="Alaska, 2012"/>
  </r>
  <r>
    <s v="Lake and Peninsula Borough"/>
    <s v="Alaska"/>
    <n v="2012"/>
    <n v="1551"/>
    <n v="751"/>
    <n v="800"/>
    <n v="153.54900000000001"/>
    <n v="234.20100000000002"/>
    <n v="319.50599999999997"/>
    <n v="158.202"/>
    <n v="124.08"/>
    <n v="279.18"/>
    <n v="178.36500000000001"/>
    <n v="74.448000000000008"/>
    <n v="24.815999999999999"/>
    <n v="7.7549999999999999"/>
    <x v="159"/>
    <s v="Alaska, 2012"/>
  </r>
  <r>
    <s v="Matanuska-Susitna Borough"/>
    <s v="Alaska"/>
    <n v="2012"/>
    <n v="89319"/>
    <n v="46172"/>
    <n v="43147"/>
    <n v="6788.2439999999997"/>
    <n v="14201.721"/>
    <n v="12147.384"/>
    <n v="11611.47"/>
    <n v="12147.384"/>
    <n v="14291.04"/>
    <n v="10807.599"/>
    <n v="4733.9070000000002"/>
    <n v="2054.337"/>
    <n v="446.59500000000003"/>
    <x v="159"/>
    <s v="Alaska, 2012"/>
  </r>
  <r>
    <s v="Marshall County"/>
    <s v="Minnesota"/>
    <n v="2012"/>
    <n v="9580"/>
    <n v="5144"/>
    <n v="4436"/>
    <n v="1111.28"/>
    <n v="1638.1799999999998"/>
    <n v="1647.76"/>
    <n v="1341.1999999999998"/>
    <n v="1063.3800000000001"/>
    <n v="1245.4000000000001"/>
    <n v="929.26"/>
    <n v="402.36"/>
    <n v="172.44"/>
    <n v="28.74"/>
    <x v="162"/>
    <s v="Minnesota, 2012"/>
  </r>
  <r>
    <s v="North Slope Borough"/>
    <s v="Alaska"/>
    <n v="2012"/>
    <n v="9317"/>
    <n v="5845"/>
    <n v="3472"/>
    <n v="745.36"/>
    <n v="1164.625"/>
    <n v="1500.037"/>
    <n v="1323.0140000000001"/>
    <n v="1295.0630000000001"/>
    <n v="1611.8409999999999"/>
    <n v="1276.4290000000001"/>
    <n v="260.87599999999998"/>
    <n v="111.804"/>
    <n v="27.951000000000001"/>
    <x v="159"/>
    <s v="Alaska, 2012"/>
  </r>
  <r>
    <s v="Northwest Arctic Borough"/>
    <s v="Alaska"/>
    <n v="2012"/>
    <n v="7601"/>
    <n v="4080"/>
    <n v="3521"/>
    <n v="881.71600000000001"/>
    <n v="1398.5840000000001"/>
    <n v="1428.9880000000001"/>
    <n v="988.13000000000011"/>
    <n v="896.91800000000012"/>
    <n v="912.12"/>
    <n v="638.48400000000004"/>
    <n v="266.03500000000003"/>
    <n v="159.62100000000001"/>
    <n v="38.005000000000003"/>
    <x v="159"/>
    <s v="Alaska, 2012"/>
  </r>
  <r>
    <s v="Petersburg Census Area"/>
    <s v="Alaska"/>
    <n v="2012"/>
    <n v="3822"/>
    <n v="2007"/>
    <n v="1815"/>
    <n v="305.76"/>
    <n v="355.44600000000003"/>
    <n v="462.46199999999999"/>
    <n v="435.70799999999997"/>
    <n v="489.21600000000001"/>
    <n v="756.75599999999997"/>
    <n v="630.63"/>
    <n v="256.07400000000001"/>
    <n v="103.194"/>
    <n v="30.576000000000001"/>
    <x v="159"/>
    <s v="Alaska, 2012"/>
  </r>
  <r>
    <s v="Sitka City and Borough"/>
    <s v="Alaska"/>
    <n v="2012"/>
    <n v="8909"/>
    <n v="4460"/>
    <n v="4449"/>
    <n v="587.99400000000003"/>
    <n v="1095.807"/>
    <n v="1184.8969999999999"/>
    <n v="1247.26"/>
    <n v="1104.7159999999999"/>
    <n v="1434.3489999999999"/>
    <n v="1273.9870000000001"/>
    <n v="587.99399999999991"/>
    <n v="302.90600000000001"/>
    <n v="97.998999999999995"/>
    <x v="159"/>
    <s v="Alaska, 2012"/>
  </r>
  <r>
    <s v="Skagway Municipality"/>
    <s v="Alaska"/>
    <n v="2012"/>
    <n v="1050"/>
    <n v="549"/>
    <n v="501"/>
    <n v="102.9"/>
    <n v="78.75"/>
    <n v="85.05"/>
    <n v="124.95"/>
    <n v="108.14999999999999"/>
    <n v="216.3"/>
    <n v="241.5"/>
    <n v="56.699999999999996"/>
    <n v="33.6"/>
    <n v="1.05"/>
    <x v="159"/>
    <s v="Alaska, 2012"/>
  </r>
  <r>
    <s v="Lake County"/>
    <s v="Colorado"/>
    <n v="2012"/>
    <n v="7039"/>
    <n v="3839"/>
    <n v="3200"/>
    <n v="534.96400000000006"/>
    <n v="1048.8109999999999"/>
    <n v="978.42100000000005"/>
    <n v="837.64099999999996"/>
    <n v="929.14799999999991"/>
    <n v="1119.201"/>
    <n v="950.26499999999999"/>
    <n v="478.65199999999999"/>
    <n v="154.858"/>
    <n v="14.077999999999999"/>
    <x v="163"/>
    <s v="Colorado, 2012"/>
  </r>
  <r>
    <s v="Valdez-Cordova Census Area"/>
    <s v="Alaska"/>
    <n v="2012"/>
    <n v="9614"/>
    <n v="5217"/>
    <n v="4397"/>
    <n v="567.226"/>
    <n v="1403.644"/>
    <n v="1172.9079999999999"/>
    <n v="1115.2239999999999"/>
    <n v="1278.662"/>
    <n v="1817.046"/>
    <n v="1451.7139999999999"/>
    <n v="509.54199999999997"/>
    <n v="259.57799999999997"/>
    <n v="48.07"/>
    <x v="159"/>
    <s v="Alaska, 2012"/>
  </r>
  <r>
    <s v="Wade Hampton Census Area"/>
    <s v="Alaska"/>
    <n v="2012"/>
    <n v="7556"/>
    <n v="3970"/>
    <n v="3586"/>
    <n v="921.83199999999999"/>
    <n v="1692.5439999999999"/>
    <n v="1586.76"/>
    <n v="884.05200000000002"/>
    <n v="755.6"/>
    <n v="800.93599999999992"/>
    <n v="521.36400000000003"/>
    <n v="241.792"/>
    <n v="113.34"/>
    <n v="30.224"/>
    <x v="159"/>
    <s v="Alaska, 2012"/>
  </r>
  <r>
    <s v="Wrangell City and Borough"/>
    <s v="Alaska"/>
    <n v="2012"/>
    <n v="2368"/>
    <n v="1127"/>
    <n v="1241"/>
    <n v="78.144000000000005"/>
    <n v="284.16000000000003"/>
    <n v="239.16800000000001"/>
    <n v="206.01600000000002"/>
    <n v="210.75200000000001"/>
    <n v="326.78399999999999"/>
    <n v="539.904"/>
    <n v="319.68"/>
    <n v="118.4"/>
    <n v="44.991999999999997"/>
    <x v="159"/>
    <s v="Alaska, 2012"/>
  </r>
  <r>
    <s v="Yakutat City and Borough"/>
    <s v="Alaska"/>
    <n v="2012"/>
    <n v="644"/>
    <n v="370"/>
    <n v="274"/>
    <n v="23.827999999999999"/>
    <n v="90.804000000000002"/>
    <n v="99.175999999999988"/>
    <n v="68.908000000000001"/>
    <n v="92.091999999999999"/>
    <n v="74.704000000000008"/>
    <n v="137.816"/>
    <n v="41.215999999999994"/>
    <n v="12.879999999999999"/>
    <n v="1.9319999999999999"/>
    <x v="159"/>
    <s v="Alaska, 2012"/>
  </r>
  <r>
    <s v="Day County"/>
    <s v="South Dakota"/>
    <n v="2012"/>
    <n v="5637"/>
    <n v="3053"/>
    <n v="2584"/>
    <n v="434.04899999999998"/>
    <n v="823.00199999999995"/>
    <n v="828.6389999999999"/>
    <n v="676.44"/>
    <n v="574.97400000000005"/>
    <n v="913.19399999999996"/>
    <n v="777.90599999999995"/>
    <n v="411.50099999999998"/>
    <n v="152.19900000000001"/>
    <n v="45.095999999999997"/>
    <x v="164"/>
    <s v="South Dakota, 2012"/>
  </r>
  <r>
    <s v="Apache County"/>
    <s v="Arizona"/>
    <n v="2012"/>
    <n v="71618"/>
    <n v="35672"/>
    <n v="35946"/>
    <n v="5944.2939999999999"/>
    <n v="12461.531999999999"/>
    <n v="11745.351999999999"/>
    <n v="7806.3619999999992"/>
    <n v="8092.8340000000007"/>
    <n v="9453.5759999999991"/>
    <n v="7806.3619999999992"/>
    <n v="5228.1139999999996"/>
    <n v="2363.3939999999998"/>
    <n v="787.798"/>
    <x v="165"/>
    <s v="Arizona, 2012"/>
  </r>
  <r>
    <s v="Cochise County"/>
    <s v="Arizona"/>
    <n v="2012"/>
    <n v="131118"/>
    <n v="66837"/>
    <n v="64281"/>
    <n v="8391.5519999999997"/>
    <n v="16258.632"/>
    <n v="17700.93"/>
    <n v="16389.75"/>
    <n v="14947.452000000001"/>
    <n v="17045.34"/>
    <n v="17438.694"/>
    <n v="13505.154"/>
    <n v="6949.2539999999999"/>
    <n v="2491.2420000000002"/>
    <x v="165"/>
    <s v="Arizona, 2012"/>
  </r>
  <r>
    <s v="Coconino County"/>
    <s v="Arizona"/>
    <n v="2012"/>
    <n v="134011"/>
    <n v="66429"/>
    <n v="67582"/>
    <n v="8978.7369999999992"/>
    <n v="17019.397000000001"/>
    <n v="30018.464"/>
    <n v="17689.452000000001"/>
    <n v="15411.264999999999"/>
    <n v="17555.440999999999"/>
    <n v="15143.243"/>
    <n v="7638.6270000000004"/>
    <n v="3350.2749999999996"/>
    <n v="1206.0989999999999"/>
    <x v="165"/>
    <s v="Arizona, 2012"/>
  </r>
  <r>
    <s v="Gila County"/>
    <s v="Arizona"/>
    <n v="2012"/>
    <n v="53436"/>
    <n v="26751"/>
    <n v="26685"/>
    <n v="3099.288"/>
    <n v="6198.576"/>
    <n v="5771.0879999999997"/>
    <n v="4648.9320000000007"/>
    <n v="5076.42"/>
    <n v="7374.1679999999997"/>
    <n v="8763.5040000000008"/>
    <n v="7374.1680000000006"/>
    <n v="3633.6480000000001"/>
    <n v="1496.2080000000001"/>
    <x v="165"/>
    <s v="Arizona, 2012"/>
  </r>
  <r>
    <s v="Graham County"/>
    <s v="Arizona"/>
    <n v="2012"/>
    <n v="37115"/>
    <n v="19936"/>
    <n v="17179"/>
    <n v="3080.5450000000001"/>
    <n v="5641.48"/>
    <n v="6235.32"/>
    <n v="5233.2150000000001"/>
    <n v="4639.375"/>
    <n v="4379.57"/>
    <n v="3637.27"/>
    <n v="2375.36"/>
    <n v="1410.37"/>
    <n v="556.72500000000002"/>
    <x v="165"/>
    <s v="Arizona, 2012"/>
  </r>
  <r>
    <s v="Greenlee County"/>
    <s v="Arizona"/>
    <n v="2012"/>
    <n v="8592"/>
    <n v="4505"/>
    <n v="4087"/>
    <n v="670.17600000000004"/>
    <n v="1417.68"/>
    <n v="1159.92"/>
    <n v="1134.144"/>
    <n v="1151.328"/>
    <n v="1074"/>
    <n v="979.48800000000006"/>
    <n v="532.70399999999995"/>
    <n v="378.048"/>
    <n v="94.512"/>
    <x v="165"/>
    <s v="Arizona, 2012"/>
  </r>
  <r>
    <s v="La Paz County"/>
    <s v="Arizona"/>
    <n v="2012"/>
    <n v="20460"/>
    <n v="10332"/>
    <n v="10128"/>
    <n v="982.08"/>
    <n v="1964.1599999999999"/>
    <n v="1636.8"/>
    <n v="1820.94"/>
    <n v="1636.8000000000002"/>
    <n v="2434.7399999999998"/>
    <n v="3191.76"/>
    <n v="4214.76"/>
    <n v="1964.16"/>
    <n v="613.79999999999995"/>
    <x v="165"/>
    <s v="Arizona, 2012"/>
  </r>
  <r>
    <s v="Maricopa County"/>
    <s v="Arizona"/>
    <n v="2012"/>
    <n v="3841819"/>
    <n v="1901825"/>
    <n v="1939994"/>
    <n v="284294.60600000003"/>
    <n v="560905.57400000002"/>
    <n v="545538.29799999995"/>
    <n v="549380.11700000009"/>
    <n v="526329.20299999998"/>
    <n v="499436.47"/>
    <n v="399549.17599999998"/>
    <n v="257401.87300000002"/>
    <n v="153672.76"/>
    <n v="57627.285000000003"/>
    <x v="165"/>
    <s v="Arizona, 2012"/>
  </r>
  <r>
    <s v="Mohave County"/>
    <s v="Arizona"/>
    <n v="2012"/>
    <n v="201216"/>
    <n v="101109"/>
    <n v="100107"/>
    <n v="11066.88"/>
    <n v="23139.84"/>
    <n v="21127.68"/>
    <n v="18511.871999999999"/>
    <n v="20322.815999999999"/>
    <n v="28371.455999999998"/>
    <n v="31590.911999999997"/>
    <n v="28572.671999999999"/>
    <n v="14286.335999999999"/>
    <n v="4225.5360000000001"/>
    <x v="165"/>
    <s v="Arizona, 2012"/>
  </r>
  <r>
    <s v="Navajo County"/>
    <s v="Arizona"/>
    <n v="2012"/>
    <n v="107415"/>
    <n v="53736"/>
    <n v="53679"/>
    <n v="8593.2000000000007"/>
    <n v="17616.060000000001"/>
    <n v="16004.835000000001"/>
    <n v="11815.65"/>
    <n v="11923.064999999999"/>
    <n v="14178.78"/>
    <n v="12997.215"/>
    <n v="8915.4449999999997"/>
    <n v="4081.77"/>
    <n v="1288.98"/>
    <x v="165"/>
    <s v="Arizona, 2012"/>
  </r>
  <r>
    <s v="Pima County"/>
    <s v="Arizona"/>
    <n v="2012"/>
    <n v="981048"/>
    <n v="482244"/>
    <n v="498804"/>
    <n v="62787.072"/>
    <n v="123612.048"/>
    <n v="146176.152"/>
    <n v="126555.192"/>
    <n v="115763.66399999999"/>
    <n v="130479.38399999999"/>
    <n v="122631"/>
    <n v="82408.032000000007"/>
    <n v="49052.4"/>
    <n v="20602.008000000002"/>
    <x v="165"/>
    <s v="Arizona, 2012"/>
  </r>
  <r>
    <s v="Pinal County"/>
    <s v="Arizona"/>
    <n v="2012"/>
    <n v="368374"/>
    <n v="193667"/>
    <n v="174707"/>
    <n v="28733.171999999999"/>
    <n v="53414.229999999996"/>
    <n v="43099.758000000002"/>
    <n v="54150.978000000003"/>
    <n v="49730.490000000005"/>
    <n v="43468.131999999998"/>
    <n v="42363.009999999995"/>
    <n v="33522.034"/>
    <n v="14734.96"/>
    <n v="4052.114"/>
    <x v="165"/>
    <s v="Arizona, 2012"/>
  </r>
  <r>
    <s v="Santa Cruz County"/>
    <s v="Arizona"/>
    <n v="2012"/>
    <n v="47057"/>
    <n v="22375"/>
    <n v="24682"/>
    <n v="3764.56"/>
    <n v="7952.6329999999998"/>
    <n v="6870.3220000000001"/>
    <n v="4799.8140000000003"/>
    <n v="5646.84"/>
    <n v="6211.5239999999994"/>
    <n v="5505.6689999999999"/>
    <n v="3764.56"/>
    <n v="1976.3939999999998"/>
    <n v="611.74099999999999"/>
    <x v="165"/>
    <s v="Arizona, 2012"/>
  </r>
  <r>
    <s v="Yavapai County"/>
    <s v="Arizona"/>
    <n v="2012"/>
    <n v="211280"/>
    <n v="103607"/>
    <n v="107673"/>
    <n v="10352.719999999999"/>
    <n v="22395.68"/>
    <n v="22184.400000000001"/>
    <n v="18803.919999999998"/>
    <n v="20494.16"/>
    <n v="29367.919999999998"/>
    <n v="36551.440000000002"/>
    <n v="29367.919999999998"/>
    <n v="15634.720000000001"/>
    <n v="6338.4"/>
    <x v="165"/>
    <s v="Arizona, 2012"/>
  </r>
  <r>
    <s v="Yuma County"/>
    <s v="Arizona"/>
    <n v="2012"/>
    <n v="196420"/>
    <n v="98901"/>
    <n v="97519"/>
    <n v="15124.34"/>
    <n v="30248.68"/>
    <n v="31623.620000000003"/>
    <n v="24356.080000000002"/>
    <n v="22981.14"/>
    <n v="22195.46"/>
    <n v="18659.900000000001"/>
    <n v="17677.8"/>
    <n v="11392.36"/>
    <n v="2553.46"/>
    <x v="165"/>
    <s v="Arizona, 2012"/>
  </r>
  <r>
    <s v="Arkansas County"/>
    <s v="Arkansas"/>
    <n v="2012"/>
    <n v="19029"/>
    <n v="9166"/>
    <n v="9863"/>
    <n v="1160.769"/>
    <n v="2473.77"/>
    <n v="2245.422"/>
    <n v="2302.509"/>
    <n v="2302.509"/>
    <n v="2721.1469999999999"/>
    <n v="2683.0889999999999"/>
    <n v="1655.5230000000001"/>
    <n v="1141.74"/>
    <n v="361.55099999999999"/>
    <x v="157"/>
    <s v="Arkansas, 2012"/>
  </r>
  <r>
    <s v="Ashley County"/>
    <s v="Arkansas"/>
    <n v="2012"/>
    <n v="21811"/>
    <n v="10561"/>
    <n v="11250"/>
    <n v="1417.7149999999999"/>
    <n v="2988.107"/>
    <n v="2682.7530000000002"/>
    <n v="2530.076"/>
    <n v="2748.1859999999997"/>
    <n v="3009.9179999999997"/>
    <n v="2879.0519999999997"/>
    <n v="2050.2339999999999"/>
    <n v="1134.172"/>
    <n v="348.976"/>
    <x v="157"/>
    <s v="Arkansas, 2012"/>
  </r>
  <r>
    <s v="Baxter County"/>
    <s v="Arkansas"/>
    <n v="2012"/>
    <n v="41387"/>
    <n v="19893"/>
    <n v="21494"/>
    <n v="1862.415"/>
    <n v="4262.8609999999999"/>
    <n v="3807.6040000000003"/>
    <n v="3600.6689999999999"/>
    <n v="4014.5389999999998"/>
    <n v="5545.8580000000002"/>
    <n v="6663.3069999999998"/>
    <n v="6332.2110000000002"/>
    <n v="3890.3779999999997"/>
    <n v="1448.5450000000001"/>
    <x v="157"/>
    <s v="Arkansas, 2012"/>
  </r>
  <r>
    <s v="Benton County"/>
    <s v="Arkansas"/>
    <n v="2012"/>
    <n v="222028"/>
    <n v="109694"/>
    <n v="112334"/>
    <n v="17540.212"/>
    <n v="34636.368000000002"/>
    <n v="27753.5"/>
    <n v="32416.087999999996"/>
    <n v="31305.948"/>
    <n v="28863.64"/>
    <n v="22202.799999999999"/>
    <n v="14875.876"/>
    <n v="8659.0920000000006"/>
    <n v="3552.4479999999999"/>
    <x v="157"/>
    <s v="Arkansas, 2012"/>
  </r>
  <r>
    <s v="Boone County"/>
    <s v="Arkansas"/>
    <n v="2012"/>
    <n v="37032"/>
    <n v="18140"/>
    <n v="18892"/>
    <n v="2221.92"/>
    <n v="4814.16"/>
    <n v="4369.7759999999998"/>
    <n v="4221.6480000000001"/>
    <n v="4554.9359999999997"/>
    <n v="5147.4480000000003"/>
    <n v="4925.2559999999994"/>
    <n v="3777.2640000000001"/>
    <n v="2110.8240000000001"/>
    <n v="851.73599999999999"/>
    <x v="157"/>
    <s v="Arkansas, 2012"/>
  </r>
  <r>
    <s v="Bradley County"/>
    <s v="Arkansas"/>
    <n v="2012"/>
    <n v="11510"/>
    <n v="5576"/>
    <n v="5934"/>
    <n v="782.68"/>
    <n v="1542.34"/>
    <n v="1415.73"/>
    <n v="1208.55"/>
    <n v="1415.73"/>
    <n v="1691.9699999999998"/>
    <n v="1438.75"/>
    <n v="1012.8800000000001"/>
    <n v="679.09"/>
    <n v="299.26"/>
    <x v="157"/>
    <s v="Arkansas, 2012"/>
  </r>
  <r>
    <s v="Calhoun County"/>
    <s v="Arkansas"/>
    <n v="2012"/>
    <n v="5373"/>
    <n v="2788"/>
    <n v="2585"/>
    <n v="241.785"/>
    <n v="623.26800000000003"/>
    <n v="698.49"/>
    <n v="676.99800000000005"/>
    <n v="585.65699999999993"/>
    <n v="832.81500000000005"/>
    <n v="757.59300000000007"/>
    <n v="526.55399999999997"/>
    <n v="333.12599999999998"/>
    <n v="96.713999999999999"/>
    <x v="157"/>
    <s v="Arkansas, 2012"/>
  </r>
  <r>
    <s v="Carroll County"/>
    <s v="Arkansas"/>
    <n v="2012"/>
    <n v="27321"/>
    <n v="13400"/>
    <n v="13921"/>
    <n v="1666.5809999999999"/>
    <n v="3415.125"/>
    <n v="3032.6310000000003"/>
    <n v="2786.7420000000002"/>
    <n v="3005.31"/>
    <n v="3988.866"/>
    <n v="4262.076"/>
    <n v="3032.6310000000003"/>
    <n v="1611.9390000000001"/>
    <n v="519.09900000000005"/>
    <x v="157"/>
    <s v="Arkansas, 2012"/>
  </r>
  <r>
    <s v="Chicot County"/>
    <s v="Arkansas"/>
    <n v="2012"/>
    <n v="11759"/>
    <n v="5752"/>
    <n v="6007"/>
    <n v="799.61199999999997"/>
    <n v="1469.875"/>
    <n v="1422.8389999999999"/>
    <n v="1199.4180000000001"/>
    <n v="1422.8389999999999"/>
    <n v="1728.5729999999999"/>
    <n v="1575.7060000000001"/>
    <n v="1128.864"/>
    <n v="764.33500000000004"/>
    <n v="258.69799999999998"/>
    <x v="157"/>
    <s v="Arkansas, 2012"/>
  </r>
  <r>
    <s v="Prince Edward County"/>
    <s v="Virginia"/>
    <n v="2012"/>
    <n v="23050"/>
    <n v="10989"/>
    <n v="12061"/>
    <n v="1244.7"/>
    <n v="2466.3500000000004"/>
    <n v="5900.8"/>
    <n v="2258.9"/>
    <n v="2397.1999999999998"/>
    <n v="2742.95"/>
    <n v="2535.5"/>
    <n v="1890.1"/>
    <n v="1083.3499999999999"/>
    <n v="461"/>
    <x v="166"/>
    <s v="Virginia, 2012"/>
  </r>
  <r>
    <s v="Clay County"/>
    <s v="Arkansas"/>
    <n v="2012"/>
    <n v="15981"/>
    <n v="7827"/>
    <n v="8154"/>
    <n v="878.95500000000004"/>
    <n v="1965.663"/>
    <n v="1885.758"/>
    <n v="1646.0430000000001"/>
    <n v="1981.6440000000002"/>
    <n v="2205.3780000000002"/>
    <n v="2205.3780000000002"/>
    <n v="1741.9290000000001"/>
    <n v="1070.7270000000001"/>
    <n v="383.54399999999998"/>
    <x v="157"/>
    <s v="Arkansas, 2012"/>
  </r>
  <r>
    <s v="Cleburne County"/>
    <s v="Arkansas"/>
    <n v="2012"/>
    <n v="25849"/>
    <n v="12727"/>
    <n v="13122"/>
    <n v="1318.299"/>
    <n v="2869.239"/>
    <n v="2662.4470000000001"/>
    <n v="2610.7489999999998"/>
    <n v="2869.239"/>
    <n v="3722.2560000000003"/>
    <n v="3696.4070000000002"/>
    <n v="3463.7660000000001"/>
    <n v="2042.0709999999999"/>
    <n v="620.37599999999998"/>
    <x v="157"/>
    <s v="Arkansas, 2012"/>
  </r>
  <r>
    <s v="Cleveland County"/>
    <s v="Arkansas"/>
    <n v="2012"/>
    <n v="8685"/>
    <n v="4295"/>
    <n v="4390"/>
    <n v="547.15499999999997"/>
    <n v="1259.3249999999998"/>
    <n v="1024.83"/>
    <n v="929.29500000000007"/>
    <n v="1076.94"/>
    <n v="1285.3800000000001"/>
    <n v="1189.845"/>
    <n v="790.33500000000004"/>
    <n v="468.99"/>
    <n v="130.27500000000001"/>
    <x v="157"/>
    <s v="Arkansas, 2012"/>
  </r>
  <r>
    <s v="Columbia County"/>
    <s v="Arkansas"/>
    <n v="2012"/>
    <n v="24644"/>
    <n v="11782"/>
    <n v="12862"/>
    <n v="1429.3520000000001"/>
    <n v="3080.5"/>
    <n v="4780.9359999999997"/>
    <n v="2661.5520000000001"/>
    <n v="2760.1280000000002"/>
    <n v="3154.4319999999998"/>
    <n v="2858.7040000000002"/>
    <n v="2020.808"/>
    <n v="1380.0640000000001"/>
    <n v="517.524"/>
    <x v="157"/>
    <s v="Arkansas, 2012"/>
  </r>
  <r>
    <s v="Conway County"/>
    <s v="Arkansas"/>
    <n v="2012"/>
    <n v="21203"/>
    <n v="10450"/>
    <n v="10753"/>
    <n v="1356.992"/>
    <n v="2841.2020000000002"/>
    <n v="2713.9839999999999"/>
    <n v="2289.924"/>
    <n v="2607.9690000000001"/>
    <n v="3074.4349999999999"/>
    <n v="2692.7809999999999"/>
    <n v="2014.2850000000001"/>
    <n v="1166.165"/>
    <n v="466.46600000000001"/>
    <x v="157"/>
    <s v="Arkansas, 2012"/>
  </r>
  <r>
    <s v="Craighead County"/>
    <s v="Arkansas"/>
    <n v="2012"/>
    <n v="96709"/>
    <n v="47118"/>
    <n v="49591"/>
    <n v="6963.0479999999998"/>
    <n v="13345.842000000001"/>
    <n v="15956.985000000001"/>
    <n v="14409.641"/>
    <n v="12185.333999999999"/>
    <n v="11895.207"/>
    <n v="10347.863000000001"/>
    <n v="6382.7939999999999"/>
    <n v="3771.6509999999998"/>
    <n v="1353.9259999999999"/>
    <x v="157"/>
    <s v="Arkansas, 2012"/>
  </r>
  <r>
    <s v="Crawford County"/>
    <s v="Arkansas"/>
    <n v="2012"/>
    <n v="61670"/>
    <n v="30457"/>
    <n v="31213"/>
    <n v="4193.5600000000004"/>
    <n v="9127.16"/>
    <n v="8078.7699999999995"/>
    <n v="7277.0599999999995"/>
    <n v="8202.11"/>
    <n v="8880.48"/>
    <n v="7462.07"/>
    <n v="5056.9400000000005"/>
    <n v="2590.1400000000003"/>
    <n v="678.37"/>
    <x v="157"/>
    <s v="Arkansas, 2012"/>
  </r>
  <r>
    <s v="Crittenden County"/>
    <s v="Arkansas"/>
    <n v="2012"/>
    <n v="50618"/>
    <n v="24105"/>
    <n v="26513"/>
    <n v="4251.9120000000003"/>
    <n v="7896.4080000000004"/>
    <n v="7238.3739999999998"/>
    <n v="6580.34"/>
    <n v="6377.8680000000004"/>
    <n v="7238.3739999999998"/>
    <n v="5567.98"/>
    <n v="3239.5519999999997"/>
    <n v="1721.0120000000002"/>
    <n v="556.798"/>
    <x v="157"/>
    <s v="Arkansas, 2012"/>
  </r>
  <r>
    <s v="Cross County"/>
    <s v="Arkansas"/>
    <n v="2012"/>
    <n v="17891"/>
    <n v="8557"/>
    <n v="9334"/>
    <n v="1145.0239999999999"/>
    <n v="2486.8490000000002"/>
    <n v="2218.4839999999999"/>
    <n v="1968.01"/>
    <n v="2343.721"/>
    <n v="2629.9769999999999"/>
    <n v="2290.0479999999998"/>
    <n v="1538.626"/>
    <n v="894.55"/>
    <n v="339.92899999999997"/>
    <x v="157"/>
    <s v="Arkansas, 2012"/>
  </r>
  <r>
    <s v="Dallas County"/>
    <s v="Arkansas"/>
    <n v="2012"/>
    <n v="8122"/>
    <n v="4125"/>
    <n v="3997"/>
    <n v="406.1"/>
    <n v="1275.154"/>
    <n v="925.90800000000002"/>
    <n v="714.7360000000001"/>
    <n v="999.00600000000009"/>
    <n v="1145.202"/>
    <n v="1161.4459999999999"/>
    <n v="730.98"/>
    <n v="568.54"/>
    <n v="178.684"/>
    <x v="157"/>
    <s v="Arkansas, 2012"/>
  </r>
  <r>
    <s v="Desha County"/>
    <s v="Arkansas"/>
    <n v="2012"/>
    <n v="12922"/>
    <n v="6093"/>
    <n v="6829"/>
    <n v="994.99400000000003"/>
    <n v="1796.1579999999999"/>
    <n v="1498.952"/>
    <n v="1550.6399999999999"/>
    <n v="1486.03"/>
    <n v="1860.768"/>
    <n v="1692.7820000000002"/>
    <n v="1124.2139999999999"/>
    <n v="659.02199999999993"/>
    <n v="232.596"/>
    <x v="157"/>
    <s v="Arkansas, 2012"/>
  </r>
  <r>
    <s v="Drew County"/>
    <s v="Arkansas"/>
    <n v="2012"/>
    <n v="18615"/>
    <n v="8948"/>
    <n v="9667"/>
    <n v="1135.5150000000001"/>
    <n v="2494.41"/>
    <n v="3183.165"/>
    <n v="2066.2650000000003"/>
    <n v="2196.5699999999997"/>
    <n v="2587.4849999999997"/>
    <n v="2196.5699999999997"/>
    <n v="1563.6599999999999"/>
    <n v="837.67499999999995"/>
    <n v="353.685"/>
    <x v="157"/>
    <s v="Arkansas, 2012"/>
  </r>
  <r>
    <s v="Faulkner County"/>
    <s v="Arkansas"/>
    <n v="2012"/>
    <n v="113730"/>
    <n v="55936"/>
    <n v="57794"/>
    <n v="7961.1"/>
    <n v="15239.82"/>
    <n v="22291.08"/>
    <n v="16377.119999999999"/>
    <n v="14443.71"/>
    <n v="14671.17"/>
    <n v="11259.27"/>
    <n v="6482.6100000000006"/>
    <n v="3525.63"/>
    <n v="1364.76"/>
    <x v="157"/>
    <s v="Arkansas, 2012"/>
  </r>
  <r>
    <s v="Franklin County"/>
    <s v="Arkansas"/>
    <n v="2012"/>
    <n v="18110"/>
    <n v="8855"/>
    <n v="9255"/>
    <n v="1122.82"/>
    <n v="2535.4"/>
    <n v="2263.75"/>
    <n v="2118.87"/>
    <n v="2191.31"/>
    <n v="2481.0699999999997"/>
    <n v="2354.3000000000002"/>
    <n v="1648.01"/>
    <n v="1014.16"/>
    <n v="416.53"/>
    <x v="157"/>
    <s v="Arkansas, 2012"/>
  </r>
  <r>
    <s v="Fulton County"/>
    <s v="Arkansas"/>
    <n v="2012"/>
    <n v="12301"/>
    <n v="6030"/>
    <n v="6271"/>
    <n v="639.65200000000004"/>
    <n v="1426.9160000000002"/>
    <n v="1328.5079999999998"/>
    <n v="1045.585"/>
    <n v="1365.4110000000001"/>
    <n v="1709.8389999999999"/>
    <n v="1931.2570000000001"/>
    <n v="1660.635"/>
    <n v="873.37099999999998"/>
    <n v="307.52499999999998"/>
    <x v="157"/>
    <s v="Arkansas, 2012"/>
  </r>
  <r>
    <s v="Garland County"/>
    <s v="Arkansas"/>
    <n v="2012"/>
    <n v="96249"/>
    <n v="46616"/>
    <n v="49633"/>
    <n v="5389.9440000000004"/>
    <n v="11068.634999999998"/>
    <n v="11261.133"/>
    <n v="10202.394"/>
    <n v="11068.634999999998"/>
    <n v="13378.611000000001"/>
    <n v="13956.105"/>
    <n v="10779.887999999999"/>
    <n v="6641.1810000000005"/>
    <n v="2598.723"/>
    <x v="157"/>
    <s v="Arkansas, 2012"/>
  </r>
  <r>
    <s v="Grant County"/>
    <s v="Arkansas"/>
    <n v="2012"/>
    <n v="17852"/>
    <n v="8824"/>
    <n v="9028"/>
    <n v="1160.3800000000001"/>
    <n v="2338.6120000000001"/>
    <n v="2267.2039999999997"/>
    <n v="2195.7960000000003"/>
    <n v="2356.4639999999999"/>
    <n v="2767.0600000000004"/>
    <n v="2195.7959999999998"/>
    <n v="1553.124"/>
    <n v="785.48800000000006"/>
    <n v="232.07599999999999"/>
    <x v="157"/>
    <s v="Arkansas, 2012"/>
  </r>
  <r>
    <s v="Greene County"/>
    <s v="Arkansas"/>
    <n v="2012"/>
    <n v="42224"/>
    <n v="20849"/>
    <n v="21375"/>
    <n v="2829.0079999999998"/>
    <n v="5995.808"/>
    <n v="5573.5679999999993"/>
    <n v="5235.7759999999998"/>
    <n v="5700.24"/>
    <n v="5826.9120000000003"/>
    <n v="5066.88"/>
    <n v="3420.1440000000002"/>
    <n v="1857.856"/>
    <n v="675.58399999999995"/>
    <x v="157"/>
    <s v="Arkansas, 2012"/>
  </r>
  <r>
    <s v="Hempstead County"/>
    <s v="Arkansas"/>
    <n v="2012"/>
    <n v="22548"/>
    <n v="10945"/>
    <n v="11603"/>
    <n v="1713.6479999999999"/>
    <n v="3246.9119999999998"/>
    <n v="2953.788"/>
    <n v="2683.212"/>
    <n v="2480.2799999999997"/>
    <n v="3314.5559999999996"/>
    <n v="2728.308"/>
    <n v="1939.1280000000002"/>
    <n v="924.46800000000007"/>
    <n v="541.15200000000004"/>
    <x v="157"/>
    <s v="Arkansas, 2012"/>
  </r>
  <r>
    <s v="Hot Spring County"/>
    <s v="Arkansas"/>
    <n v="2012"/>
    <n v="33011"/>
    <n v="16831"/>
    <n v="16180"/>
    <n v="2013.671"/>
    <n v="4159.3860000000004"/>
    <n v="4258.4189999999999"/>
    <n v="4093.364"/>
    <n v="4027.3420000000001"/>
    <n v="4786.5949999999993"/>
    <n v="4522.5069999999996"/>
    <n v="2970.99"/>
    <n v="1650.5500000000002"/>
    <n v="561.18700000000001"/>
    <x v="157"/>
    <s v="Arkansas, 2012"/>
  </r>
  <r>
    <s v="Cedar County"/>
    <s v="Missouri"/>
    <n v="2012"/>
    <n v="13790"/>
    <n v="6592"/>
    <n v="7198"/>
    <n v="1020.46"/>
    <n v="2013.3400000000001"/>
    <n v="1737.54"/>
    <n v="1682.38"/>
    <n v="1709.96"/>
    <n v="1903.02"/>
    <n v="1641.01"/>
    <n v="1130.78"/>
    <n v="606.76"/>
    <n v="344.75"/>
    <x v="167"/>
    <s v="Missouri, 2012"/>
  </r>
  <r>
    <s v="Independence County"/>
    <s v="Arkansas"/>
    <n v="2012"/>
    <n v="36572"/>
    <n v="18018"/>
    <n v="18554"/>
    <n v="2486.8960000000002"/>
    <n v="4900.6480000000001"/>
    <n v="4571.5"/>
    <n v="4534.9279999999999"/>
    <n v="4608.0720000000001"/>
    <n v="5120.08"/>
    <n v="4571.5"/>
    <n v="3145.192"/>
    <n v="1828.6000000000001"/>
    <n v="768.01199999999994"/>
    <x v="157"/>
    <s v="Arkansas, 2012"/>
  </r>
  <r>
    <s v="Izard County"/>
    <s v="Arkansas"/>
    <n v="2012"/>
    <n v="13614"/>
    <n v="7040"/>
    <n v="6574"/>
    <n v="626.24400000000003"/>
    <n v="1429.47"/>
    <n v="1402.2420000000002"/>
    <n v="1375.0139999999999"/>
    <n v="1524.768"/>
    <n v="1946.8020000000001"/>
    <n v="2096.556"/>
    <n v="1851.5039999999999"/>
    <n v="1061.8920000000001"/>
    <n v="299.50799999999998"/>
    <x v="157"/>
    <s v="Arkansas, 2012"/>
  </r>
  <r>
    <s v="Yancey County"/>
    <s v="North Carolina"/>
    <n v="2012"/>
    <n v="17885"/>
    <n v="8861"/>
    <n v="9024"/>
    <n v="1019.4450000000001"/>
    <n v="2021.0049999999999"/>
    <n v="2235.625"/>
    <n v="2378.7049999999999"/>
    <n v="2432.3599999999997"/>
    <n v="2682.75"/>
    <n v="2289.2800000000002"/>
    <n v="1609.65"/>
    <n v="858.48"/>
    <n v="357.7"/>
    <x v="168"/>
    <s v="North Carolina, 2012"/>
  </r>
  <r>
    <s v="Jefferson County"/>
    <s v="Arkansas"/>
    <n v="2012"/>
    <n v="76836"/>
    <n v="37775"/>
    <n v="39061"/>
    <n v="4917.5039999999999"/>
    <n v="10065.516"/>
    <n v="11679.072"/>
    <n v="9681.3359999999993"/>
    <n v="9220.32"/>
    <n v="11294.892"/>
    <n v="9758.1719999999987"/>
    <n v="5685.8639999999996"/>
    <n v="3227.1120000000001"/>
    <n v="1383.048"/>
    <x v="157"/>
    <s v="Arkansas, 2012"/>
  </r>
  <r>
    <s v="Johnson County"/>
    <s v="Arkansas"/>
    <n v="2012"/>
    <n v="25554"/>
    <n v="12421"/>
    <n v="13133"/>
    <n v="1839.8879999999999"/>
    <n v="3424.2359999999999"/>
    <n v="3781.9920000000002"/>
    <n v="3066.48"/>
    <n v="2989.8180000000002"/>
    <n v="3679.7759999999998"/>
    <n v="2964.2640000000001"/>
    <n v="2120.982"/>
    <n v="1175.4839999999999"/>
    <n v="485.52600000000001"/>
    <x v="157"/>
    <s v="Arkansas, 2012"/>
  </r>
  <r>
    <s v="Lafayette County"/>
    <s v="Arkansas"/>
    <n v="2012"/>
    <n v="7618"/>
    <n v="3692"/>
    <n v="3926"/>
    <n v="426.608"/>
    <n v="975.10400000000004"/>
    <n v="1058.902"/>
    <n v="647.53"/>
    <n v="952.25"/>
    <n v="1058.902"/>
    <n v="1005.576"/>
    <n v="883.68799999999999"/>
    <n v="487.55200000000002"/>
    <n v="129.506"/>
    <x v="157"/>
    <s v="Arkansas, 2012"/>
  </r>
  <r>
    <s v="Lawrence County"/>
    <s v="Arkansas"/>
    <n v="2012"/>
    <n v="17314"/>
    <n v="8484"/>
    <n v="8830"/>
    <n v="986.89800000000002"/>
    <n v="2216.192"/>
    <n v="2372.018"/>
    <n v="1869.912"/>
    <n v="2077.6800000000003"/>
    <n v="2423.96"/>
    <n v="2198.8779999999997"/>
    <n v="1731.4"/>
    <n v="1004.212"/>
    <n v="415.536"/>
    <x v="157"/>
    <s v="Arkansas, 2012"/>
  </r>
  <r>
    <s v="Towns County"/>
    <s v="Georgia"/>
    <n v="2012"/>
    <n v="10430"/>
    <n v="5781"/>
    <n v="4649"/>
    <n v="594.51"/>
    <n v="1189.02"/>
    <n v="1543.6399999999999"/>
    <n v="1282.8899999999999"/>
    <n v="1408.05"/>
    <n v="1428.9099999999999"/>
    <n v="1376.76"/>
    <n v="844.82999999999993"/>
    <n v="521.5"/>
    <n v="229.46"/>
    <x v="169"/>
    <s v="Georgia, 2012"/>
  </r>
  <r>
    <s v="Lincoln County"/>
    <s v="Arkansas"/>
    <n v="2012"/>
    <n v="14167"/>
    <n v="8628"/>
    <n v="5539"/>
    <n v="736.68399999999997"/>
    <n v="1530.0360000000001"/>
    <n v="2082.549"/>
    <n v="2167.5509999999999"/>
    <n v="2167.5509999999999"/>
    <n v="2139.2170000000001"/>
    <n v="1572.537"/>
    <n v="949.18900000000008"/>
    <n v="609.18100000000004"/>
    <n v="198.33799999999999"/>
    <x v="157"/>
    <s v="Arkansas, 2012"/>
  </r>
  <r>
    <s v="Little River County"/>
    <s v="Arkansas"/>
    <n v="2012"/>
    <n v="13068"/>
    <n v="6352"/>
    <n v="6716"/>
    <n v="771.01199999999994"/>
    <n v="1711.9079999999999"/>
    <n v="1437.48"/>
    <n v="1437.48"/>
    <n v="1855.6559999999999"/>
    <n v="1724.9760000000001"/>
    <n v="1986.336"/>
    <n v="1306.8000000000002"/>
    <n v="601.12799999999993"/>
    <n v="222.15600000000001"/>
    <x v="157"/>
    <s v="Arkansas, 2012"/>
  </r>
  <r>
    <s v="Logan County"/>
    <s v="Arkansas"/>
    <n v="2012"/>
    <n v="22352"/>
    <n v="11150"/>
    <n v="11202"/>
    <n v="1408.1759999999999"/>
    <n v="3084.576"/>
    <n v="2726.944"/>
    <n v="2302.2559999999999"/>
    <n v="2659.8879999999999"/>
    <n v="3263.3919999999998"/>
    <n v="2883.4080000000004"/>
    <n v="2324.6080000000002"/>
    <n v="1162.3040000000001"/>
    <n v="514.096"/>
    <x v="157"/>
    <s v="Arkansas, 2012"/>
  </r>
  <r>
    <s v="Lonoke County"/>
    <s v="Arkansas"/>
    <n v="2012"/>
    <n v="68274"/>
    <n v="33593"/>
    <n v="34681"/>
    <n v="4710.9059999999999"/>
    <n v="10787.292000000001"/>
    <n v="8807.3460000000014"/>
    <n v="9490.0859999999993"/>
    <n v="9968.0040000000008"/>
    <n v="9626.634"/>
    <n v="7237.0439999999999"/>
    <n v="4574.3580000000002"/>
    <n v="2389.59"/>
    <n v="751.01400000000001"/>
    <x v="157"/>
    <s v="Arkansas, 2012"/>
  </r>
  <r>
    <s v="Madison County"/>
    <s v="Arkansas"/>
    <n v="2012"/>
    <n v="15674"/>
    <n v="7834"/>
    <n v="7840"/>
    <n v="1018.81"/>
    <n v="2068.9679999999998"/>
    <n v="1927.902"/>
    <n v="1724.1399999999999"/>
    <n v="2021.9460000000001"/>
    <n v="2288.404"/>
    <n v="2225.7080000000001"/>
    <n v="1426.3340000000001"/>
    <n v="752.35199999999998"/>
    <n v="219.43600000000001"/>
    <x v="157"/>
    <s v="Arkansas, 2012"/>
  </r>
  <r>
    <s v="Dickinson County"/>
    <s v="Iowa"/>
    <n v="2012"/>
    <n v="16712"/>
    <n v="8274"/>
    <n v="8438"/>
    <n v="752.04"/>
    <n v="1671.1999999999998"/>
    <n v="1621.0639999999999"/>
    <n v="1353.672"/>
    <n v="1754.76"/>
    <n v="2623.7839999999997"/>
    <n v="2907.8879999999999"/>
    <n v="2506.8000000000002"/>
    <n v="1270.1120000000001"/>
    <n v="250.68"/>
    <x v="170"/>
    <s v="Iowa, 2012"/>
  </r>
  <r>
    <s v="Miller County"/>
    <s v="Arkansas"/>
    <n v="2012"/>
    <n v="43449"/>
    <n v="21398"/>
    <n v="22051"/>
    <n v="3171.777"/>
    <n v="5778.7170000000006"/>
    <n v="5735.268"/>
    <n v="5952.5129999999999"/>
    <n v="5561.4719999999998"/>
    <n v="6039.4110000000001"/>
    <n v="5344.2270000000008"/>
    <n v="3432.471"/>
    <n v="1781.4090000000001"/>
    <n v="782.08199999999999"/>
    <x v="157"/>
    <s v="Arkansas, 2012"/>
  </r>
  <r>
    <s v="Mississippi County"/>
    <s v="Arkansas"/>
    <n v="2012"/>
    <n v="46388"/>
    <n v="22376"/>
    <n v="24012"/>
    <n v="3571.8760000000002"/>
    <n v="7282.9160000000002"/>
    <n v="6401.5439999999999"/>
    <n v="6123.2160000000003"/>
    <n v="5566.5599999999995"/>
    <n v="6447.9319999999998"/>
    <n v="5288.232"/>
    <n v="3200.7719999999999"/>
    <n v="1762.7440000000001"/>
    <n v="742.20799999999997"/>
    <x v="157"/>
    <s v="Arkansas, 2012"/>
  </r>
  <r>
    <s v="Monroe County"/>
    <s v="Arkansas"/>
    <n v="2012"/>
    <n v="8145"/>
    <n v="3871"/>
    <n v="4274"/>
    <n v="488.7"/>
    <n v="985.54500000000007"/>
    <n v="1042.56"/>
    <n v="765.63"/>
    <n v="912.24"/>
    <n v="1197.3150000000001"/>
    <n v="1189.17"/>
    <n v="822.64499999999998"/>
    <n v="570.15"/>
    <n v="162.9"/>
    <x v="157"/>
    <s v="Arkansas, 2012"/>
  </r>
  <r>
    <s v="Montgomery County"/>
    <s v="Arkansas"/>
    <n v="2012"/>
    <n v="9453"/>
    <n v="4626"/>
    <n v="4827"/>
    <n v="510.46199999999999"/>
    <n v="1106.001"/>
    <n v="1077.6420000000001"/>
    <n v="746.78700000000003"/>
    <n v="1030.377"/>
    <n v="1427.403"/>
    <n v="1436.856"/>
    <n v="1219.4369999999999"/>
    <n v="737.33399999999995"/>
    <n v="170.154"/>
    <x v="157"/>
    <s v="Arkansas, 2012"/>
  </r>
  <r>
    <s v="Nevada County"/>
    <s v="Arkansas"/>
    <n v="2012"/>
    <n v="9003"/>
    <n v="4456"/>
    <n v="4547"/>
    <n v="567.18899999999996"/>
    <n v="1197.3989999999999"/>
    <n v="1053.3510000000001"/>
    <n v="1026.3420000000001"/>
    <n v="1071.357"/>
    <n v="1242.4140000000002"/>
    <n v="1215.4050000000002"/>
    <n v="963.32099999999991"/>
    <n v="576.19200000000001"/>
    <n v="90.03"/>
    <x v="157"/>
    <s v="Arkansas, 2012"/>
  </r>
  <r>
    <s v="Houston County"/>
    <s v="Tennessee"/>
    <n v="2012"/>
    <n v="8286"/>
    <n v="4211"/>
    <n v="4075"/>
    <n v="430.87200000000001"/>
    <n v="986.03400000000011"/>
    <n v="894.88799999999992"/>
    <n v="795.45600000000002"/>
    <n v="886.60200000000009"/>
    <n v="1259.472"/>
    <n v="1317.4739999999999"/>
    <n v="1052.3220000000001"/>
    <n v="455.73"/>
    <n v="215.43600000000001"/>
    <x v="171"/>
    <s v="Tennessee, 2012"/>
  </r>
  <r>
    <s v="Ouachita County"/>
    <s v="Arkansas"/>
    <n v="2012"/>
    <n v="25894"/>
    <n v="12219"/>
    <n v="13675"/>
    <n v="1760.7919999999999"/>
    <n v="3210.8559999999998"/>
    <n v="3133.174"/>
    <n v="2796.5520000000001"/>
    <n v="2926.0219999999999"/>
    <n v="3961.7820000000002"/>
    <n v="3702.8419999999996"/>
    <n v="2304.5659999999998"/>
    <n v="1605.4279999999999"/>
    <n v="543.774"/>
    <x v="157"/>
    <s v="Arkansas, 2012"/>
  </r>
  <r>
    <s v="Perry County"/>
    <s v="Arkansas"/>
    <n v="2012"/>
    <n v="10413"/>
    <n v="5181"/>
    <n v="5232"/>
    <n v="572.71500000000003"/>
    <n v="1270.386"/>
    <n v="1322.451"/>
    <n v="1155.8430000000001"/>
    <n v="1312.038"/>
    <n v="1582.7759999999998"/>
    <n v="1395.3420000000001"/>
    <n v="1030.8869999999999"/>
    <n v="614.36699999999996"/>
    <n v="156.19499999999999"/>
    <x v="157"/>
    <s v="Arkansas, 2012"/>
  </r>
  <r>
    <s v="Cherokee County"/>
    <s v="Kansas"/>
    <n v="2012"/>
    <n v="21646"/>
    <n v="10140"/>
    <n v="11506"/>
    <n v="1688.3879999999999"/>
    <n v="3290.192"/>
    <n v="3052.0860000000002"/>
    <n v="2381.06"/>
    <n v="2251.1840000000002"/>
    <n v="3030.4399999999996"/>
    <n v="2705.75"/>
    <n v="1818.2640000000001"/>
    <n v="909.13200000000006"/>
    <n v="519.50400000000002"/>
    <x v="172"/>
    <s v="Kansas, 2012"/>
  </r>
  <r>
    <s v="Pike County"/>
    <s v="Arkansas"/>
    <n v="2012"/>
    <n v="11261"/>
    <n v="5645"/>
    <n v="5616"/>
    <n v="686.92100000000005"/>
    <n v="1520.2350000000001"/>
    <n v="1497.713"/>
    <n v="1148.6219999999998"/>
    <n v="1520.2350000000001"/>
    <n v="1554.018"/>
    <n v="1385.1030000000001"/>
    <n v="1103.578"/>
    <n v="641.87699999999995"/>
    <n v="180.17599999999999"/>
    <x v="157"/>
    <s v="Arkansas, 2012"/>
  </r>
  <r>
    <s v="Hickman County"/>
    <s v="Tennessee"/>
    <n v="2012"/>
    <n v="24506"/>
    <n v="11885"/>
    <n v="12621"/>
    <n v="1568.384"/>
    <n v="3308.31"/>
    <n v="3087.7560000000003"/>
    <n v="2818.19"/>
    <n v="3136.768"/>
    <n v="3479.8519999999999"/>
    <n v="3136.768"/>
    <n v="2377.0819999999999"/>
    <n v="1176.288"/>
    <n v="441.108"/>
    <x v="171"/>
    <s v="Tennessee, 2012"/>
  </r>
  <r>
    <s v="Polk County"/>
    <s v="Arkansas"/>
    <n v="2012"/>
    <n v="20535"/>
    <n v="10048"/>
    <n v="10487"/>
    <n v="1252.635"/>
    <n v="2751.69"/>
    <n v="2238.3150000000001"/>
    <n v="2074.0349999999999"/>
    <n v="2320.4549999999999"/>
    <n v="2895.4349999999999"/>
    <n v="2936.5050000000001"/>
    <n v="2402.5950000000003"/>
    <n v="1252.635"/>
    <n v="410.7"/>
    <x v="157"/>
    <s v="Arkansas, 2012"/>
  </r>
  <r>
    <s v="Pope County"/>
    <s v="Arkansas"/>
    <n v="2012"/>
    <n v="61853"/>
    <n v="30790"/>
    <n v="31063"/>
    <n v="4206.0039999999999"/>
    <n v="7855.3310000000001"/>
    <n v="11195.393"/>
    <n v="7484.2129999999997"/>
    <n v="7607.9189999999999"/>
    <n v="8350.1550000000007"/>
    <n v="6989.3890000000001"/>
    <n v="4515.2690000000002"/>
    <n v="2350.4139999999998"/>
    <n v="1237.06"/>
    <x v="157"/>
    <s v="Arkansas, 2012"/>
  </r>
  <r>
    <s v="Prairie County"/>
    <s v="Arkansas"/>
    <n v="2012"/>
    <n v="8659"/>
    <n v="4263"/>
    <n v="4396"/>
    <n v="450.26799999999997"/>
    <n v="1065.0569999999998"/>
    <n v="952.49"/>
    <n v="865.9"/>
    <n v="1065.057"/>
    <n v="1333.4859999999999"/>
    <n v="1238.2370000000001"/>
    <n v="978.4670000000001"/>
    <n v="493.56299999999999"/>
    <n v="251.11099999999999"/>
    <x v="157"/>
    <s v="Arkansas, 2012"/>
  </r>
  <r>
    <s v="Pulaski County"/>
    <s v="Arkansas"/>
    <n v="2012"/>
    <n v="383185"/>
    <n v="183991"/>
    <n v="199194"/>
    <n v="26822.95"/>
    <n v="50580.42"/>
    <n v="50197.235000000001"/>
    <n v="58244.119999999995"/>
    <n v="50197.235000000001"/>
    <n v="54029.084999999999"/>
    <n v="47131.755000000005"/>
    <n v="24907.025000000001"/>
    <n v="15327.4"/>
    <n v="5747.7749999999996"/>
    <x v="157"/>
    <s v="Arkansas, 2012"/>
  </r>
  <r>
    <s v="Saline County"/>
    <s v="Arkansas"/>
    <n v="2012"/>
    <n v="107498"/>
    <n v="53147"/>
    <n v="54351"/>
    <n v="6772.3739999999998"/>
    <n v="14942.222"/>
    <n v="12362.27"/>
    <n v="13544.748"/>
    <n v="15049.720000000001"/>
    <n v="15264.716"/>
    <n v="13114.756000000001"/>
    <n v="9997.3140000000003"/>
    <n v="5159.9040000000005"/>
    <n v="1289.9760000000001"/>
    <x v="157"/>
    <s v="Arkansas, 2012"/>
  </r>
  <r>
    <s v="Scott County"/>
    <s v="Arkansas"/>
    <n v="2012"/>
    <n v="11170"/>
    <n v="5733"/>
    <n v="5437"/>
    <n v="714.88"/>
    <n v="1519.12"/>
    <n v="1563.8000000000002"/>
    <n v="1172.8499999999999"/>
    <n v="1217.53"/>
    <n v="1619.65"/>
    <n v="1373.9099999999999"/>
    <n v="1239.8699999999999"/>
    <n v="614.35"/>
    <n v="145.21"/>
    <x v="157"/>
    <s v="Arkansas, 2012"/>
  </r>
  <r>
    <s v="Searcy County"/>
    <s v="Arkansas"/>
    <n v="2012"/>
    <n v="8146"/>
    <n v="4025"/>
    <n v="4121"/>
    <n v="448.03"/>
    <n v="969.37400000000002"/>
    <n v="814.59999999999991"/>
    <n v="773.87"/>
    <n v="871.62200000000007"/>
    <n v="1238.192"/>
    <n v="1287.068"/>
    <n v="961.22800000000007"/>
    <n v="562.07400000000007"/>
    <n v="219.94200000000001"/>
    <x v="157"/>
    <s v="Arkansas, 2012"/>
  </r>
  <r>
    <s v="Sebastian County"/>
    <s v="Arkansas"/>
    <n v="2012"/>
    <n v="125795"/>
    <n v="61720"/>
    <n v="64075"/>
    <n v="9057.24"/>
    <n v="17485.504999999997"/>
    <n v="17359.71"/>
    <n v="16353.349999999999"/>
    <n v="16353.349999999999"/>
    <n v="17862.89"/>
    <n v="14843.81"/>
    <n v="9057.24"/>
    <n v="5409.1849999999995"/>
    <n v="2012.72"/>
    <x v="157"/>
    <s v="Arkansas, 2012"/>
  </r>
  <r>
    <s v="Sevier County"/>
    <s v="Arkansas"/>
    <n v="2012"/>
    <n v="16978"/>
    <n v="8335"/>
    <n v="8643"/>
    <n v="1511.0419999999999"/>
    <n v="2665.5460000000003"/>
    <n v="2359.942"/>
    <n v="2173.1840000000002"/>
    <n v="2207.14"/>
    <n v="2054.3379999999997"/>
    <n v="1884.558"/>
    <n v="1171.482"/>
    <n v="696.09799999999996"/>
    <n v="237.69200000000001"/>
    <x v="157"/>
    <s v="Arkansas, 2012"/>
  </r>
  <r>
    <s v="Sharp County"/>
    <s v="Arkansas"/>
    <n v="2012"/>
    <n v="17278"/>
    <n v="8456"/>
    <n v="8822"/>
    <n v="881.178"/>
    <n v="2038.8040000000001"/>
    <n v="1900.58"/>
    <n v="1537.742"/>
    <n v="1952.4139999999998"/>
    <n v="2280.6959999999999"/>
    <n v="2557.1440000000002"/>
    <n v="2280.6959999999999"/>
    <n v="1330.4059999999999"/>
    <n v="501.06200000000001"/>
    <x v="157"/>
    <s v="Arkansas, 2012"/>
  </r>
  <r>
    <s v="Stone County"/>
    <s v="Arkansas"/>
    <n v="2012"/>
    <n v="12480"/>
    <n v="6185"/>
    <n v="6295"/>
    <n v="648.96"/>
    <n v="1410.24"/>
    <n v="1460.1599999999999"/>
    <n v="960.95999999999992"/>
    <n v="1260.48"/>
    <n v="2009.28"/>
    <n v="1934.4"/>
    <n v="1672.32"/>
    <n v="836.16000000000008"/>
    <n v="287.04000000000002"/>
    <x v="157"/>
    <s v="Arkansas, 2012"/>
  </r>
  <r>
    <s v="Union County"/>
    <s v="Arkansas"/>
    <n v="2012"/>
    <n v="41594"/>
    <n v="20145"/>
    <n v="21449"/>
    <n v="2745.2040000000002"/>
    <n v="5490.4079999999994"/>
    <n v="5157.6559999999999"/>
    <n v="4949.6859999999997"/>
    <n v="5116.0619999999999"/>
    <n v="6114.3180000000002"/>
    <n v="5532.0020000000004"/>
    <n v="3410.7079999999996"/>
    <n v="2246.076"/>
    <n v="831.88"/>
    <x v="157"/>
    <s v="Arkansas, 2012"/>
  </r>
  <r>
    <s v="Van Buren County"/>
    <s v="Arkansas"/>
    <n v="2012"/>
    <n v="17223"/>
    <n v="8528"/>
    <n v="8695"/>
    <n v="861.15"/>
    <n v="2015.0909999999999"/>
    <n v="1946.1990000000001"/>
    <n v="1550.0700000000002"/>
    <n v="1963.422"/>
    <n v="2514.558"/>
    <n v="2445.6660000000002"/>
    <n v="2118.4290000000001"/>
    <n v="1240.056"/>
    <n v="602.80499999999995"/>
    <x v="157"/>
    <s v="Arkansas, 2012"/>
  </r>
  <r>
    <s v="Washington County"/>
    <s v="Arkansas"/>
    <n v="2012"/>
    <n v="204057"/>
    <n v="101885"/>
    <n v="102172"/>
    <n v="15304.275"/>
    <n v="28363.923000000003"/>
    <n v="37546.487999999998"/>
    <n v="32445.062999999998"/>
    <n v="26527.41"/>
    <n v="24282.783000000003"/>
    <n v="19385.415000000001"/>
    <n v="11223.135"/>
    <n v="6121.71"/>
    <n v="2856.7979999999998"/>
    <x v="157"/>
    <s v="Arkansas, 2012"/>
  </r>
  <r>
    <s v="White County"/>
    <s v="Arkansas"/>
    <n v="2012"/>
    <n v="77007"/>
    <n v="37646"/>
    <n v="39361"/>
    <n v="5082.4620000000004"/>
    <n v="10318.938"/>
    <n v="12706.155000000001"/>
    <n v="9548.8680000000004"/>
    <n v="9702.8820000000014"/>
    <n v="10318.938"/>
    <n v="8470.77"/>
    <n v="6160.5599999999995"/>
    <n v="3542.3220000000001"/>
    <n v="1232.1120000000001"/>
    <x v="157"/>
    <s v="Arkansas, 2012"/>
  </r>
  <r>
    <s v="Woodruff County"/>
    <s v="Arkansas"/>
    <n v="2012"/>
    <n v="7262"/>
    <n v="3487"/>
    <n v="3775"/>
    <n v="435.72"/>
    <n v="907.75"/>
    <n v="864.178"/>
    <n v="653.58000000000004"/>
    <n v="893.226"/>
    <n v="1067.5140000000001"/>
    <n v="1118.348"/>
    <n v="726.2"/>
    <n v="406.67200000000003"/>
    <n v="196.07400000000001"/>
    <x v="157"/>
    <s v="Arkansas, 2012"/>
  </r>
  <r>
    <s v="Yell County"/>
    <s v="Arkansas"/>
    <n v="2012"/>
    <n v="22033"/>
    <n v="11023"/>
    <n v="11010"/>
    <n v="1520.277"/>
    <n v="3216.8180000000002"/>
    <n v="2820.2240000000002"/>
    <n v="2533.7950000000001"/>
    <n v="2820.2240000000002"/>
    <n v="3106.6530000000002"/>
    <n v="2688.0259999999998"/>
    <n v="1828.739"/>
    <n v="1035.5509999999999"/>
    <n v="462.69299999999998"/>
    <x v="157"/>
    <s v="Arkansas, 2012"/>
  </r>
  <r>
    <s v="Alameda County"/>
    <s v="California"/>
    <n v="2012"/>
    <n v="1515136"/>
    <n v="742993"/>
    <n v="772143"/>
    <n v="98483.839999999997"/>
    <n v="186361.728"/>
    <n v="206058.49599999998"/>
    <n v="230300.67199999999"/>
    <n v="228785.53599999999"/>
    <n v="222724.992"/>
    <n v="174240.64000000001"/>
    <n v="90908.160000000003"/>
    <n v="54544.896000000001"/>
    <n v="25757.312000000002"/>
    <x v="173"/>
    <s v="California, 2012"/>
  </r>
  <r>
    <s v="Alpine County"/>
    <s v="California"/>
    <n v="2012"/>
    <n v="1197"/>
    <n v="669"/>
    <n v="528"/>
    <n v="59.85"/>
    <n v="138.852"/>
    <n v="197.505"/>
    <n v="84.986999999999995"/>
    <n v="160.398"/>
    <n v="171.17099999999999"/>
    <n v="237.00599999999997"/>
    <n v="87.381"/>
    <n v="55.061999999999998"/>
    <n v="4.7880000000000003"/>
    <x v="173"/>
    <s v="California, 2012"/>
  </r>
  <r>
    <s v="Amador County"/>
    <s v="California"/>
    <n v="2012"/>
    <n v="37764"/>
    <n v="20542"/>
    <n v="17222"/>
    <n v="1359.5039999999999"/>
    <n v="3549.8159999999998"/>
    <n v="3965.2200000000003"/>
    <n v="3436.5240000000003"/>
    <n v="4456.152"/>
    <n v="6306.5879999999997"/>
    <n v="6835.2839999999997"/>
    <n v="4531.68"/>
    <n v="2379.1320000000001"/>
    <n v="944.1"/>
    <x v="173"/>
    <s v="California, 2012"/>
  </r>
  <r>
    <s v="Butte County"/>
    <s v="California"/>
    <n v="2012"/>
    <n v="220101"/>
    <n v="108961"/>
    <n v="111140"/>
    <n v="12325.656000000001"/>
    <n v="25311.614999999998"/>
    <n v="41599.089"/>
    <n v="25971.917999999998"/>
    <n v="23330.705999999998"/>
    <n v="28393.029000000002"/>
    <n v="28833.231"/>
    <n v="17608.080000000002"/>
    <n v="11225.151"/>
    <n v="5282.424"/>
    <x v="173"/>
    <s v="California, 2012"/>
  </r>
  <r>
    <s v="Calaveras County"/>
    <s v="California"/>
    <n v="2012"/>
    <n v="45507"/>
    <n v="22871"/>
    <n v="22636"/>
    <n v="1820.28"/>
    <n v="4960.2629999999999"/>
    <n v="4914.7559999999994"/>
    <n v="3413.0249999999996"/>
    <n v="4596.2070000000003"/>
    <n v="7463.1480000000001"/>
    <n v="8418.7950000000001"/>
    <n v="5961.4170000000004"/>
    <n v="2684.913"/>
    <n v="1137.675"/>
    <x v="173"/>
    <s v="California, 2012"/>
  </r>
  <r>
    <s v="Blaine County"/>
    <s v="Idaho"/>
    <n v="2012"/>
    <n v="21329"/>
    <n v="11019"/>
    <n v="10310"/>
    <n v="1834.2940000000001"/>
    <n v="3391.3109999999997"/>
    <n v="3071.3760000000002"/>
    <n v="2644.7960000000003"/>
    <n v="2730.1120000000001"/>
    <n v="2772.77"/>
    <n v="2324.8609999999999"/>
    <n v="1386.385"/>
    <n v="874.48900000000003"/>
    <n v="277.27699999999999"/>
    <x v="174"/>
    <s v="Idaho, 2012"/>
  </r>
  <r>
    <s v="Contra Costa County"/>
    <s v="California"/>
    <n v="2012"/>
    <n v="1052047"/>
    <n v="513441"/>
    <n v="538606"/>
    <n v="67331.008000000002"/>
    <n v="146234.533"/>
    <n v="134662.016"/>
    <n v="129401.78099999999"/>
    <n v="149390.674"/>
    <n v="163067.285"/>
    <n v="129401.78099999999"/>
    <n v="72591.243000000002"/>
    <n v="41029.832999999999"/>
    <n v="19988.893"/>
    <x v="173"/>
    <s v="California, 2012"/>
  </r>
  <r>
    <s v="Del Norte County"/>
    <s v="California"/>
    <n v="2012"/>
    <n v="28496"/>
    <n v="15677"/>
    <n v="12819"/>
    <n v="1709.76"/>
    <n v="3248.5439999999999"/>
    <n v="3818.4639999999999"/>
    <n v="4074.9279999999999"/>
    <n v="3476.5119999999997"/>
    <n v="4445.3760000000002"/>
    <n v="3675.9839999999999"/>
    <n v="2393.6639999999998"/>
    <n v="1196.8319999999999"/>
    <n v="484.43200000000002"/>
    <x v="173"/>
    <s v="California, 2012"/>
  </r>
  <r>
    <s v="El Dorado County"/>
    <s v="California"/>
    <n v="2012"/>
    <n v="180441"/>
    <n v="90422"/>
    <n v="90019"/>
    <n v="9382.9320000000007"/>
    <n v="23457.33"/>
    <n v="21652.92"/>
    <n v="17322.335999999999"/>
    <n v="22013.802"/>
    <n v="31938.057000000001"/>
    <n v="27968.355000000003"/>
    <n v="15698.367"/>
    <n v="7758.9629999999997"/>
    <n v="3247.9380000000001"/>
    <x v="173"/>
    <s v="California, 2012"/>
  </r>
  <r>
    <s v="Fresno County"/>
    <s v="California"/>
    <n v="2012"/>
    <n v="930517"/>
    <n v="464903"/>
    <n v="465614"/>
    <n v="79093.945000000007"/>
    <n v="149813.23699999999"/>
    <n v="155396.33900000001"/>
    <n v="133063.93100000001"/>
    <n v="114453.591"/>
    <n v="114453.591"/>
    <n v="89329.631999999998"/>
    <n v="50247.917999999998"/>
    <n v="30707.061000000002"/>
    <n v="13957.754999999999"/>
    <x v="173"/>
    <s v="California, 2012"/>
  </r>
  <r>
    <s v="Glenn County"/>
    <s v="California"/>
    <n v="2012"/>
    <n v="28078"/>
    <n v="14207"/>
    <n v="13871"/>
    <n v="2105.85"/>
    <n v="4324.0119999999997"/>
    <n v="4043.232"/>
    <n v="3116.6579999999999"/>
    <n v="3537.828"/>
    <n v="4015.154"/>
    <n v="3200.8919999999998"/>
    <n v="2021.616"/>
    <n v="1123.1199999999999"/>
    <n v="561.55999999999995"/>
    <x v="173"/>
    <s v="California, 2012"/>
  </r>
  <r>
    <s v="Humboldt County"/>
    <s v="California"/>
    <n v="2012"/>
    <n v="134317"/>
    <n v="67287"/>
    <n v="67030"/>
    <n v="7521.7520000000004"/>
    <n v="14640.553"/>
    <n v="21893.671000000002"/>
    <n v="19341.648000000001"/>
    <n v="15043.504000000001"/>
    <n v="18535.745999999999"/>
    <n v="19341.648000000001"/>
    <n v="9805.1409999999996"/>
    <n v="5506.9970000000003"/>
    <n v="2552.0230000000001"/>
    <x v="173"/>
    <s v="California, 2012"/>
  </r>
  <r>
    <s v="Imperial County"/>
    <s v="California"/>
    <n v="2012"/>
    <n v="173487"/>
    <n v="89318"/>
    <n v="84169"/>
    <n v="13878.96"/>
    <n v="27757.919999999998"/>
    <n v="28451.868000000002"/>
    <n v="23767.718999999997"/>
    <n v="22553.309999999998"/>
    <n v="22379.823"/>
    <n v="16654.752"/>
    <n v="9888.759"/>
    <n v="6419.0190000000002"/>
    <n v="2081.8440000000001"/>
    <x v="173"/>
    <s v="California, 2012"/>
  </r>
  <r>
    <s v="Inyo County"/>
    <s v="California"/>
    <n v="2012"/>
    <n v="18474"/>
    <n v="9396"/>
    <n v="9078"/>
    <n v="1089.9659999999999"/>
    <n v="2087.5619999999999"/>
    <n v="1958.2439999999999"/>
    <n v="1976.7179999999998"/>
    <n v="1958.2440000000001"/>
    <n v="2918.8919999999998"/>
    <n v="2974.3140000000003"/>
    <n v="1791.9780000000001"/>
    <n v="1200.81"/>
    <n v="535.74599999999998"/>
    <x v="173"/>
    <s v="California, 2012"/>
  </r>
  <r>
    <s v="Kern County"/>
    <s v="California"/>
    <n v="2012"/>
    <n v="839153"/>
    <n v="432484"/>
    <n v="406669"/>
    <n v="73006.311000000002"/>
    <n v="136781.93900000001"/>
    <n v="137621.092"/>
    <n v="121677.185"/>
    <n v="108250.73699999999"/>
    <n v="107411.584"/>
    <n v="77202.076000000001"/>
    <n v="44475.108999999997"/>
    <n v="23496.284"/>
    <n v="8391.5300000000007"/>
    <x v="173"/>
    <s v="California, 2012"/>
  </r>
  <r>
    <s v="Kings County"/>
    <s v="California"/>
    <n v="2012"/>
    <n v="151982"/>
    <n v="85499"/>
    <n v="66483"/>
    <n v="12766.487999999999"/>
    <n v="22645.317999999999"/>
    <n v="24469.101999999999"/>
    <n v="25077.03"/>
    <n v="22189.371999999999"/>
    <n v="19909.642"/>
    <n v="12766.488000000001"/>
    <n v="6991.1720000000005"/>
    <n v="3799.55"/>
    <n v="1367.838"/>
    <x v="173"/>
    <s v="California, 2012"/>
  </r>
  <r>
    <s v="Lake County"/>
    <s v="California"/>
    <n v="2012"/>
    <n v="64360"/>
    <n v="32529"/>
    <n v="31831"/>
    <n v="3539.8"/>
    <n v="7465.76"/>
    <n v="7401.4"/>
    <n v="6564.7199999999993"/>
    <n v="7208.32"/>
    <n v="9975.7999999999993"/>
    <n v="10748.119999999999"/>
    <n v="6564.72"/>
    <n v="3153.64"/>
    <n v="1609"/>
    <x v="173"/>
    <s v="California, 2012"/>
  </r>
  <r>
    <s v="Lassen County"/>
    <s v="California"/>
    <n v="2012"/>
    <n v="34628"/>
    <n v="22681"/>
    <n v="11947"/>
    <n v="1558.26"/>
    <n v="3081.8919999999998"/>
    <n v="5159.5720000000001"/>
    <n v="6406.18"/>
    <n v="5471.2240000000002"/>
    <n v="5401.9680000000008"/>
    <n v="4086.1040000000003"/>
    <n v="2008.424"/>
    <n v="1177.3519999999999"/>
    <n v="346.28"/>
    <x v="173"/>
    <s v="California, 2012"/>
  </r>
  <r>
    <s v="Los Angeles County"/>
    <s v="California"/>
    <n v="2012"/>
    <n v="9840024"/>
    <n v="4852259"/>
    <n v="4987765"/>
    <n v="649441.58400000003"/>
    <n v="1308723.1919999998"/>
    <n v="1505523.672"/>
    <n v="1485843.6239999998"/>
    <n v="1436643.504"/>
    <n v="1357923.3119999999"/>
    <n v="1013522.4720000001"/>
    <n v="570721.39199999999"/>
    <n v="354240.864"/>
    <n v="157440.38399999999"/>
    <x v="173"/>
    <s v="California, 2012"/>
  </r>
  <r>
    <s v="Madera County"/>
    <s v="California"/>
    <n v="2012"/>
    <n v="150615"/>
    <n v="72557"/>
    <n v="78058"/>
    <n v="12049.2"/>
    <n v="23345.324999999997"/>
    <n v="22742.864999999998"/>
    <n v="20634.254999999997"/>
    <n v="19128.105"/>
    <n v="19278.72"/>
    <n v="15814.575000000001"/>
    <n v="10091.205"/>
    <n v="5422.14"/>
    <n v="1957.9949999999999"/>
    <x v="173"/>
    <s v="California, 2012"/>
  </r>
  <r>
    <s v="Marin County"/>
    <s v="California"/>
    <n v="2012"/>
    <n v="252759"/>
    <n v="124430"/>
    <n v="128329"/>
    <n v="13901.745000000001"/>
    <n v="29572.803"/>
    <n v="23506.587"/>
    <n v="24517.623"/>
    <n v="36397.296000000002"/>
    <n v="42210.752999999997"/>
    <n v="39935.921999999999"/>
    <n v="23506.587"/>
    <n v="13143.468000000001"/>
    <n v="6318.9750000000004"/>
    <x v="173"/>
    <s v="California, 2012"/>
  </r>
  <r>
    <s v="Montour County"/>
    <s v="Pennsylvania"/>
    <n v="2012"/>
    <n v="18193"/>
    <n v="9130"/>
    <n v="9063"/>
    <n v="745.91300000000001"/>
    <n v="1837.4929999999999"/>
    <n v="1691.9490000000001"/>
    <n v="1746.528"/>
    <n v="1855.6860000000001"/>
    <n v="3220.1610000000001"/>
    <n v="3256.547"/>
    <n v="2255.9320000000002"/>
    <n v="1328.0889999999999"/>
    <n v="272.89499999999998"/>
    <x v="175"/>
    <s v="Pennsylvania, 2012"/>
  </r>
  <r>
    <s v="Mendocino County"/>
    <s v="California"/>
    <n v="2012"/>
    <n v="87577"/>
    <n v="43930"/>
    <n v="43647"/>
    <n v="5254.62"/>
    <n v="10596.816999999999"/>
    <n v="10859.547999999999"/>
    <n v="10158.932000000001"/>
    <n v="10246.509"/>
    <n v="12348.357"/>
    <n v="14187.473999999998"/>
    <n v="7794.353000000001"/>
    <n v="4203.6959999999999"/>
    <n v="1926.694"/>
    <x v="173"/>
    <s v="California, 2012"/>
  </r>
  <r>
    <s v="Merced County"/>
    <s v="California"/>
    <n v="2012"/>
    <n v="256398"/>
    <n v="129131"/>
    <n v="127267"/>
    <n v="22050.227999999999"/>
    <n v="44100.456000000006"/>
    <n v="44613.252"/>
    <n v="35126.525999999998"/>
    <n v="32306.148000000001"/>
    <n v="31024.158000000003"/>
    <n v="22563.024000000001"/>
    <n v="13589.094000000001"/>
    <n v="7948.3379999999997"/>
    <n v="2820.3780000000002"/>
    <x v="173"/>
    <s v="California, 2012"/>
  </r>
  <r>
    <s v="Modoc County"/>
    <s v="California"/>
    <n v="2012"/>
    <n v="9545"/>
    <n v="4829"/>
    <n v="4716"/>
    <n v="477.25"/>
    <n v="1174.0350000000001"/>
    <n v="1030.8600000000001"/>
    <n v="849.505"/>
    <n v="973.58999999999992"/>
    <n v="1517.655"/>
    <n v="1574.925"/>
    <n v="1154.9450000000002"/>
    <n v="553.61"/>
    <n v="219.535"/>
    <x v="173"/>
    <s v="California, 2012"/>
  </r>
  <r>
    <s v="Mono County"/>
    <s v="California"/>
    <n v="2012"/>
    <n v="14181"/>
    <n v="7516"/>
    <n v="6665"/>
    <n v="879.22199999999998"/>
    <n v="1800.9870000000001"/>
    <n v="1829.3490000000002"/>
    <n v="2127.15"/>
    <n v="2084.607"/>
    <n v="2169.6930000000002"/>
    <n v="1942.797"/>
    <n v="907.58399999999995"/>
    <n v="297.80099999999999"/>
    <n v="141.81"/>
    <x v="173"/>
    <s v="California, 2012"/>
  </r>
  <r>
    <s v="Monterey County"/>
    <s v="California"/>
    <n v="2012"/>
    <n v="416199"/>
    <n v="214090"/>
    <n v="202109"/>
    <n v="32879.720999999998"/>
    <n v="59516.456999999995"/>
    <n v="64927.043999999994"/>
    <n v="62013.650999999998"/>
    <n v="54938.267999999996"/>
    <n v="53273.472000000002"/>
    <n v="43284.695999999996"/>
    <n v="23307.144"/>
    <n v="14566.965"/>
    <n v="7075.3829999999998"/>
    <x v="173"/>
    <s v="California, 2012"/>
  </r>
  <r>
    <s v="Napa County"/>
    <s v="California"/>
    <n v="2012"/>
    <n v="136644"/>
    <n v="68206"/>
    <n v="68438"/>
    <n v="8061.9960000000001"/>
    <n v="17490.432000000001"/>
    <n v="18037.008000000002"/>
    <n v="16670.567999999999"/>
    <n v="17763.72"/>
    <n v="19676.736000000001"/>
    <n v="17900.364000000001"/>
    <n v="10658.232"/>
    <n v="6695.5560000000005"/>
    <n v="3416.1"/>
    <x v="173"/>
    <s v="California, 2012"/>
  </r>
  <r>
    <s v="Nevada County"/>
    <s v="California"/>
    <n v="2012"/>
    <n v="98521"/>
    <n v="48924"/>
    <n v="49597"/>
    <n v="4334.924"/>
    <n v="10541.746999999999"/>
    <n v="10738.789000000001"/>
    <n v="9162.4530000000013"/>
    <n v="10640.268"/>
    <n v="15763.36"/>
    <n v="18029.343000000001"/>
    <n v="10837.310000000001"/>
    <n v="5911.26"/>
    <n v="2660.067"/>
    <x v="173"/>
    <s v="California, 2012"/>
  </r>
  <r>
    <s v="Orange County"/>
    <s v="California"/>
    <n v="2012"/>
    <n v="3021840"/>
    <n v="1495127"/>
    <n v="1526713"/>
    <n v="193397.76000000001"/>
    <n v="407948.4"/>
    <n v="441188.64"/>
    <n v="417013.92000000004"/>
    <n v="441188.64"/>
    <n v="444210.48"/>
    <n v="323336.88"/>
    <n v="190375.91999999998"/>
    <n v="114829.92"/>
    <n v="51371.28"/>
    <x v="173"/>
    <s v="California, 2012"/>
  </r>
  <r>
    <s v="Placer County"/>
    <s v="California"/>
    <n v="2012"/>
    <n v="350074"/>
    <n v="170983"/>
    <n v="179091"/>
    <n v="20654.366000000002"/>
    <n v="48660.286"/>
    <n v="42709.027999999998"/>
    <n v="38858.214"/>
    <n v="46909.915999999997"/>
    <n v="53211.248"/>
    <n v="44109.323999999993"/>
    <n v="29756.29"/>
    <n v="17503.7"/>
    <n v="7001.48"/>
    <x v="173"/>
    <s v="California, 2012"/>
  </r>
  <r>
    <s v="Plumas County"/>
    <s v="California"/>
    <n v="2012"/>
    <n v="19926"/>
    <n v="10031"/>
    <n v="9895"/>
    <n v="896.67"/>
    <n v="2052.3779999999997"/>
    <n v="1972.674"/>
    <n v="1793.3400000000001"/>
    <n v="2072.3040000000001"/>
    <n v="3048.6779999999999"/>
    <n v="3785.94"/>
    <n v="2650.1579999999999"/>
    <n v="1255.338"/>
    <n v="378.59399999999999"/>
    <x v="173"/>
    <s v="California, 2012"/>
  </r>
  <r>
    <s v="Riverside County"/>
    <s v="California"/>
    <n v="2012"/>
    <n v="2192982"/>
    <n v="1091924"/>
    <n v="1101058"/>
    <n v="162280.66800000001"/>
    <n v="344298.174"/>
    <n v="339912.21"/>
    <n v="285087.66000000003"/>
    <n v="293859.58799999999"/>
    <n v="291666.60600000003"/>
    <n v="214912.236"/>
    <n v="142543.83000000002"/>
    <n v="87719.28"/>
    <n v="30701.748"/>
    <x v="173"/>
    <s v="California, 2012"/>
  </r>
  <r>
    <s v="Sacramento County"/>
    <s v="California"/>
    <n v="2012"/>
    <n v="1422348"/>
    <n v="696786"/>
    <n v="725562"/>
    <n v="100986.708"/>
    <n v="197706.372"/>
    <n v="207662.80799999999"/>
    <n v="209085.15600000002"/>
    <n v="192016.98"/>
    <n v="199128.72"/>
    <n v="156458.28"/>
    <n v="85340.88"/>
    <n v="52626.876000000004"/>
    <n v="24179.916000000001"/>
    <x v="173"/>
    <s v="California, 2012"/>
  </r>
  <r>
    <s v="San Benito County"/>
    <s v="California"/>
    <n v="2012"/>
    <n v="55467"/>
    <n v="27693"/>
    <n v="27774"/>
    <n v="4049.0909999999999"/>
    <n v="8985.6540000000005"/>
    <n v="8153.6489999999994"/>
    <n v="7099.7759999999998"/>
    <n v="7543.5120000000006"/>
    <n v="8153.6490000000003"/>
    <n v="5934.9690000000001"/>
    <n v="3161.6190000000001"/>
    <n v="1719.4769999999999"/>
    <n v="665.60400000000004"/>
    <x v="173"/>
    <s v="California, 2012"/>
  </r>
  <r>
    <s v="San Bernardino County"/>
    <s v="California"/>
    <n v="2012"/>
    <n v="2041029"/>
    <n v="1015499"/>
    <n v="1025530"/>
    <n v="159200.26199999999"/>
    <n v="326564.64"/>
    <n v="340851.84299999999"/>
    <n v="283703.03099999996"/>
    <n v="273497.886"/>
    <n v="275538.91499999998"/>
    <n v="197979.81300000002"/>
    <n v="106133.508"/>
    <n v="57148.812000000005"/>
    <n v="22451.319"/>
    <x v="173"/>
    <s v="California, 2012"/>
  </r>
  <r>
    <s v="San Diego County"/>
    <s v="California"/>
    <n v="2012"/>
    <n v="3100500"/>
    <n v="1556457"/>
    <n v="1544043"/>
    <n v="204633"/>
    <n v="390663"/>
    <n v="492979.5"/>
    <n v="474376.5"/>
    <n v="421668"/>
    <n v="427869"/>
    <n v="331753.5"/>
    <n v="182929.5"/>
    <n v="117819"/>
    <n v="55809"/>
    <x v="173"/>
    <s v="California, 2012"/>
  </r>
  <r>
    <s v="San Francisco County"/>
    <s v="California"/>
    <n v="2012"/>
    <n v="807755"/>
    <n v="409803"/>
    <n v="397952"/>
    <n v="35541.22"/>
    <n v="54927.34"/>
    <n v="92084.07"/>
    <n v="171244.06"/>
    <n v="134087.32999999999"/>
    <n v="111470.19"/>
    <n v="96930.6"/>
    <n v="55735.095000000001"/>
    <n v="38772.239999999998"/>
    <n v="17770.61"/>
    <x v="173"/>
    <s v="California, 2012"/>
  </r>
  <r>
    <s v="San Joaquin County"/>
    <s v="California"/>
    <n v="2012"/>
    <n v="687036"/>
    <n v="342120"/>
    <n v="344916"/>
    <n v="54275.843999999997"/>
    <n v="111299.83199999999"/>
    <n v="107177.61599999999"/>
    <n v="90688.751999999993"/>
    <n v="90688.751999999993"/>
    <n v="91375.788"/>
    <n v="69390.635999999999"/>
    <n v="39161.051999999996"/>
    <n v="23359.224000000002"/>
    <n v="10305.540000000001"/>
    <x v="173"/>
    <s v="California, 2012"/>
  </r>
  <r>
    <s v="San Luis Obispo County"/>
    <s v="California"/>
    <n v="2012"/>
    <n v="270121"/>
    <n v="138319"/>
    <n v="131802"/>
    <n v="13506.05"/>
    <n v="27822.463000000003"/>
    <n v="50242.505999999994"/>
    <n v="31604.156999999999"/>
    <n v="29713.309999999998"/>
    <n v="38897.423999999999"/>
    <n v="37006.576999999997"/>
    <n v="21609.68"/>
    <n v="13235.929"/>
    <n v="6753.0249999999996"/>
    <x v="173"/>
    <s v="California, 2012"/>
  </r>
  <r>
    <s v="San Mateo County"/>
    <s v="California"/>
    <n v="2012"/>
    <n v="721183"/>
    <n v="354728"/>
    <n v="366455"/>
    <n v="46155.712"/>
    <n v="87263.143000000011"/>
    <n v="81493.679000000004"/>
    <n v="100244.43700000001"/>
    <n v="108898.633"/>
    <n v="110340.999"/>
    <n v="90147.875"/>
    <n v="50482.81"/>
    <n v="31732.052"/>
    <n v="15144.843000000001"/>
    <x v="173"/>
    <s v="California, 2012"/>
  </r>
  <r>
    <s v="Santa Barbara County"/>
    <s v="California"/>
    <n v="2012"/>
    <n v="423594"/>
    <n v="212662"/>
    <n v="210932"/>
    <n v="27533.61"/>
    <n v="52102.062000000005"/>
    <n v="82177.236000000004"/>
    <n v="56338.002"/>
    <n v="50407.686000000002"/>
    <n v="54643.626000000004"/>
    <n v="44900.964"/>
    <n v="26686.421999999999"/>
    <n v="17790.948"/>
    <n v="9742.6620000000003"/>
    <x v="173"/>
    <s v="California, 2012"/>
  </r>
  <r>
    <s v="Santa Clara County"/>
    <s v="California"/>
    <n v="2012"/>
    <n v="1788393"/>
    <n v="898013"/>
    <n v="890380"/>
    <n v="125187.51"/>
    <n v="236067.87599999999"/>
    <n v="228914.304"/>
    <n v="271835.73600000003"/>
    <n v="278989.30799999996"/>
    <n v="262893.77100000001"/>
    <n v="187781.26500000001"/>
    <n v="107303.58"/>
    <n v="64382.148000000001"/>
    <n v="26825.895"/>
    <x v="173"/>
    <s v="California, 2012"/>
  </r>
  <r>
    <s v="Santa Cruz County"/>
    <s v="California"/>
    <n v="2012"/>
    <n v="262340"/>
    <n v="130813"/>
    <n v="131527"/>
    <n v="14953.38"/>
    <n v="30169.1"/>
    <n v="48008.22"/>
    <n v="32530.159999999996"/>
    <n v="33054.839999999997"/>
    <n v="38301.64"/>
    <n v="35678.239999999998"/>
    <n v="16002.74"/>
    <n v="9181.9"/>
    <n v="4459.78"/>
    <x v="173"/>
    <s v="California, 2012"/>
  </r>
  <r>
    <s v="Shasta County"/>
    <s v="California"/>
    <n v="2012"/>
    <n v="177693"/>
    <n v="87442"/>
    <n v="90251"/>
    <n v="10306.194"/>
    <n v="22033.932000000001"/>
    <n v="23633.169000000002"/>
    <n v="19901.616000000002"/>
    <n v="19901.616000000002"/>
    <n v="26120.870999999999"/>
    <n v="25587.792000000001"/>
    <n v="16880.834999999999"/>
    <n v="9417.7289999999994"/>
    <n v="4086.9389999999999"/>
    <x v="173"/>
    <s v="California, 2012"/>
  </r>
  <r>
    <s v="Sierra County"/>
    <s v="California"/>
    <n v="2012"/>
    <n v="3163"/>
    <n v="1552"/>
    <n v="1611"/>
    <n v="164.476"/>
    <n v="262.529"/>
    <n v="265.69200000000001"/>
    <n v="196.10599999999999"/>
    <n v="376.39699999999999"/>
    <n v="531.38400000000001"/>
    <n v="680.04499999999996"/>
    <n v="414.35300000000001"/>
    <n v="221.41"/>
    <n v="53.771000000000001"/>
    <x v="173"/>
    <s v="California, 2012"/>
  </r>
  <r>
    <s v="Siskiyou County"/>
    <s v="California"/>
    <n v="2012"/>
    <n v="44673"/>
    <n v="22262"/>
    <n v="22411"/>
    <n v="2367.6689999999999"/>
    <n v="5137.3950000000004"/>
    <n v="4958.7029999999995"/>
    <n v="4243.9349999999995"/>
    <n v="4556.6460000000006"/>
    <n v="6700.95"/>
    <n v="7817.7749999999996"/>
    <n v="5048.049"/>
    <n v="2769.7260000000001"/>
    <n v="1072.152"/>
    <x v="173"/>
    <s v="California, 2012"/>
  </r>
  <r>
    <s v="Solano County"/>
    <s v="California"/>
    <n v="2012"/>
    <n v="414209"/>
    <n v="206891"/>
    <n v="207318"/>
    <n v="26923.584999999999"/>
    <n v="55918.214999999997"/>
    <n v="59646.096000000005"/>
    <n v="55089.796999999999"/>
    <n v="54675.588000000003"/>
    <n v="63373.976999999999"/>
    <n v="51361.915999999997"/>
    <n v="26509.375999999997"/>
    <n v="15325.733"/>
    <n v="5798.9260000000004"/>
    <x v="173"/>
    <s v="California, 2012"/>
  </r>
  <r>
    <s v="Sonoma County"/>
    <s v="California"/>
    <n v="2012"/>
    <n v="483456"/>
    <n v="237760"/>
    <n v="245696"/>
    <n v="28040.448"/>
    <n v="58981.631999999998"/>
    <n v="65750.016000000003"/>
    <n v="60915.455999999998"/>
    <n v="60915.456000000006"/>
    <n v="72518.399999999994"/>
    <n v="68650.752000000008"/>
    <n v="36259.199999999997"/>
    <n v="20788.608"/>
    <n v="11602.944"/>
    <x v="173"/>
    <s v="California, 2012"/>
  </r>
  <r>
    <s v="Stanislaus County"/>
    <s v="California"/>
    <n v="2012"/>
    <n v="515115"/>
    <n v="254802"/>
    <n v="260313"/>
    <n v="40178.97"/>
    <n v="80873.054999999993"/>
    <n v="79842.824999999997"/>
    <n v="70570.755000000005"/>
    <n v="66964.95"/>
    <n v="68510.294999999998"/>
    <n v="52541.729999999996"/>
    <n v="29876.67"/>
    <n v="17513.91"/>
    <n v="7726.7250000000004"/>
    <x v="173"/>
    <s v="California, 2012"/>
  </r>
  <r>
    <s v="Sutter County"/>
    <s v="California"/>
    <n v="2012"/>
    <n v="94615"/>
    <n v="47074"/>
    <n v="47541"/>
    <n v="7096.125"/>
    <n v="14286.865"/>
    <n v="13813.79"/>
    <n v="12678.41"/>
    <n v="12016.105"/>
    <n v="12583.795"/>
    <n v="10029.189999999999"/>
    <n v="6717.665"/>
    <n v="4068.4450000000002"/>
    <n v="1324.61"/>
    <x v="173"/>
    <s v="California, 2012"/>
  </r>
  <r>
    <s v="Tehama County"/>
    <s v="California"/>
    <n v="2012"/>
    <n v="63200"/>
    <n v="31428"/>
    <n v="31772"/>
    <n v="4297.6000000000004"/>
    <n v="8784.7999999999993"/>
    <n v="8279.2000000000007"/>
    <n v="7141.6"/>
    <n v="7331.2000000000007"/>
    <n v="9037.5999999999985"/>
    <n v="8216"/>
    <n v="5751.2"/>
    <n v="3223.2"/>
    <n v="1137.5999999999999"/>
    <x v="173"/>
    <s v="California, 2012"/>
  </r>
  <r>
    <s v="Trinity County"/>
    <s v="California"/>
    <n v="2012"/>
    <n v="13693"/>
    <n v="7015"/>
    <n v="6678"/>
    <n v="807.88699999999994"/>
    <n v="1369.3"/>
    <n v="1246.0630000000001"/>
    <n v="1314.5279999999998"/>
    <n v="1369.3"/>
    <n v="2218.2660000000001"/>
    <n v="2642.7489999999998"/>
    <n v="1656.8530000000001"/>
    <n v="670.95699999999999"/>
    <n v="424.483"/>
    <x v="173"/>
    <s v="California, 2012"/>
  </r>
  <r>
    <s v="Tulare County"/>
    <s v="California"/>
    <n v="2012"/>
    <n v="441877"/>
    <n v="221571"/>
    <n v="220306"/>
    <n v="41094.561000000002"/>
    <n v="78212.228999999992"/>
    <n v="71142.197"/>
    <n v="61862.78"/>
    <n v="54350.870999999999"/>
    <n v="52141.486000000004"/>
    <n v="40210.807000000001"/>
    <n v="23419.481"/>
    <n v="13256.31"/>
    <n v="5302.5240000000003"/>
    <x v="173"/>
    <s v="California, 2012"/>
  </r>
  <r>
    <s v="Tuolumne County"/>
    <s v="California"/>
    <n v="2012"/>
    <n v="55205"/>
    <n v="28964"/>
    <n v="26241"/>
    <n v="2429.02"/>
    <n v="5244.4750000000004"/>
    <n v="6293.37"/>
    <n v="5906.9349999999995"/>
    <n v="5906.9349999999995"/>
    <n v="8667.1849999999995"/>
    <n v="9329.6450000000004"/>
    <n v="6293.37"/>
    <n v="3588.3249999999998"/>
    <n v="1490.5350000000001"/>
    <x v="173"/>
    <s v="California, 2012"/>
  </r>
  <r>
    <s v="Ventura County"/>
    <s v="California"/>
    <n v="2012"/>
    <n v="822794"/>
    <n v="408800"/>
    <n v="413994"/>
    <n v="55127.197999999997"/>
    <n v="116013.954"/>
    <n v="120127.924"/>
    <n v="105317.63200000001"/>
    <n v="111077.19"/>
    <n v="122596.30600000001"/>
    <n v="93798.516000000003"/>
    <n v="51836.021999999997"/>
    <n v="31266.171999999999"/>
    <n v="13987.498"/>
    <x v="173"/>
    <s v="California, 2012"/>
  </r>
  <r>
    <s v="Yolo County"/>
    <s v="California"/>
    <n v="2012"/>
    <n v="200873"/>
    <n v="98020"/>
    <n v="102853"/>
    <n v="12454.126"/>
    <n v="24707.379000000001"/>
    <n v="47406.028000000006"/>
    <n v="27720.474000000002"/>
    <n v="23903.886999999999"/>
    <n v="24707.379000000001"/>
    <n v="20087.3"/>
    <n v="10847.142"/>
    <n v="6427.9359999999997"/>
    <n v="3013.0949999999998"/>
    <x v="173"/>
    <s v="California, 2012"/>
  </r>
  <r>
    <s v="Yuba County"/>
    <s v="California"/>
    <n v="2012"/>
    <n v="72244"/>
    <n v="36580"/>
    <n v="35664"/>
    <n v="6140.74"/>
    <n v="11414.552"/>
    <n v="10836.6"/>
    <n v="10692.111999999999"/>
    <n v="8741.5239999999994"/>
    <n v="9463.9639999999999"/>
    <n v="7585.62"/>
    <n v="4117.9079999999994"/>
    <n v="2311.808"/>
    <n v="794.68399999999997"/>
    <x v="173"/>
    <s v="California, 2012"/>
  </r>
  <r>
    <s v="Adams County"/>
    <s v="Colorado"/>
    <n v="2012"/>
    <n v="442996"/>
    <n v="222869"/>
    <n v="220127"/>
    <n v="37654.660000000003"/>
    <n v="69993.367999999988"/>
    <n v="59804.46"/>
    <n v="72208.347999999998"/>
    <n v="65563.407999999996"/>
    <n v="58032.475999999995"/>
    <n v="42084.619999999995"/>
    <n v="22149.8"/>
    <n v="11517.896000000001"/>
    <n v="3986.9639999999999"/>
    <x v="163"/>
    <s v="Colorado, 2012"/>
  </r>
  <r>
    <s v="Arapahoe County"/>
    <s v="Colorado"/>
    <n v="2012"/>
    <n v="574357"/>
    <n v="281842"/>
    <n v="292515"/>
    <n v="40204.99"/>
    <n v="81558.693999999989"/>
    <n v="74092.053"/>
    <n v="85004.83600000001"/>
    <n v="82707.407999999996"/>
    <n v="85004.835999999996"/>
    <n v="67774.126000000004"/>
    <n v="32738.348999999998"/>
    <n v="17805.066999999999"/>
    <n v="8040.9979999999996"/>
    <x v="163"/>
    <s v="Colorado, 2012"/>
  </r>
  <r>
    <s v="Archuleta County"/>
    <s v="Colorado"/>
    <n v="2012"/>
    <n v="12109"/>
    <n v="6290"/>
    <n v="5819"/>
    <n v="496.46899999999999"/>
    <n v="1440.971"/>
    <n v="1501.5160000000001"/>
    <n v="629.66800000000001"/>
    <n v="1453.08"/>
    <n v="1997.9850000000001"/>
    <n v="2482.3450000000003"/>
    <n v="1307.7719999999999"/>
    <n v="581.23199999999997"/>
    <n v="205.85300000000001"/>
    <x v="163"/>
    <s v="Colorado, 2012"/>
  </r>
  <r>
    <s v="Baca County"/>
    <s v="Colorado"/>
    <n v="2012"/>
    <n v="3783"/>
    <n v="1874"/>
    <n v="1909"/>
    <n v="249.678"/>
    <n v="423.69600000000003"/>
    <n v="340.47"/>
    <n v="359.38499999999999"/>
    <n v="404.78100000000001"/>
    <n v="529.62"/>
    <n v="548.53499999999997"/>
    <n v="431.262"/>
    <n v="283.72500000000002"/>
    <n v="223.197"/>
    <x v="163"/>
    <s v="Colorado, 2012"/>
  </r>
  <r>
    <s v="Bent County"/>
    <s v="Colorado"/>
    <n v="2012"/>
    <n v="6192"/>
    <n v="3997"/>
    <n v="2195"/>
    <n v="266.25599999999997"/>
    <n v="557.28"/>
    <n v="662.54399999999998"/>
    <n v="972.14400000000001"/>
    <n v="1164.096"/>
    <n v="910.22400000000005"/>
    <n v="798.76800000000003"/>
    <n v="476.78399999999999"/>
    <n v="235.29599999999999"/>
    <n v="154.80000000000001"/>
    <x v="163"/>
    <s v="Colorado, 2012"/>
  </r>
  <r>
    <s v="Boulder County"/>
    <s v="Colorado"/>
    <n v="2012"/>
    <n v="297218"/>
    <n v="149296"/>
    <n v="147922"/>
    <n v="16346.99"/>
    <n v="35666.160000000003"/>
    <n v="54688.111999999994"/>
    <n v="39232.775999999998"/>
    <n v="41313.301999999996"/>
    <n v="43988.263999999996"/>
    <n v="35666.160000000003"/>
    <n v="16941.425999999999"/>
    <n v="8916.5400000000009"/>
    <n v="4161.0519999999997"/>
    <x v="163"/>
    <s v="Colorado, 2012"/>
  </r>
  <r>
    <s v="Broomfield County"/>
    <s v="Colorado"/>
    <n v="2012"/>
    <n v="55913"/>
    <n v="27831"/>
    <n v="28082"/>
    <n v="3913.91"/>
    <n v="8163.2980000000007"/>
    <n v="6877.2990000000009"/>
    <n v="7883.7330000000002"/>
    <n v="9113.8189999999995"/>
    <n v="8331.0370000000003"/>
    <n v="6150.43"/>
    <n v="3075.2150000000001"/>
    <n v="1565.5639999999999"/>
    <n v="782.78200000000004"/>
    <x v="163"/>
    <s v="Colorado, 2012"/>
  </r>
  <r>
    <s v="Chaffee County"/>
    <s v="Colorado"/>
    <n v="2012"/>
    <n v="17879"/>
    <n v="9517"/>
    <n v="8362"/>
    <n v="750.91800000000001"/>
    <n v="1662.7469999999998"/>
    <n v="1662.7469999999998"/>
    <n v="2145.48"/>
    <n v="2145.48"/>
    <n v="2789.1239999999998"/>
    <n v="3057.3090000000002"/>
    <n v="2091.8429999999998"/>
    <n v="1162.135"/>
    <n v="393.33800000000002"/>
    <x v="163"/>
    <s v="Colorado, 2012"/>
  </r>
  <r>
    <s v="Boyd County"/>
    <s v="Nebraska"/>
    <n v="2012"/>
    <n v="2095"/>
    <n v="1005"/>
    <n v="1090"/>
    <n v="140.36500000000001"/>
    <n v="261.875"/>
    <n v="217.88"/>
    <n v="213.69"/>
    <n v="276.53999999999996"/>
    <n v="303.77499999999998"/>
    <n v="295.39499999999998"/>
    <n v="180.17000000000002"/>
    <n v="111.035"/>
    <n v="94.275000000000006"/>
    <x v="176"/>
    <s v="Nebraska, 2012"/>
  </r>
  <r>
    <s v="Clear Creek County"/>
    <s v="Colorado"/>
    <n v="2012"/>
    <n v="9059"/>
    <n v="4804"/>
    <n v="4255"/>
    <n v="389.53699999999998"/>
    <n v="933.077"/>
    <n v="751.89699999999993"/>
    <n v="924.01800000000003"/>
    <n v="1313.5549999999998"/>
    <n v="1820.8589999999999"/>
    <n v="1775.5639999999999"/>
    <n v="788.13300000000004"/>
    <n v="217.416"/>
    <n v="126.82599999999999"/>
    <x v="163"/>
    <s v="Colorado, 2012"/>
  </r>
  <r>
    <s v="Conejos County"/>
    <s v="Colorado"/>
    <n v="2012"/>
    <n v="8241"/>
    <n v="4093"/>
    <n v="4148"/>
    <n v="618.07500000000005"/>
    <n v="1293.837"/>
    <n v="1120.7759999999998"/>
    <n v="791.13599999999997"/>
    <n v="890.02800000000002"/>
    <n v="1161.981"/>
    <n v="1079.5709999999999"/>
    <n v="700.48500000000001"/>
    <n v="453.255"/>
    <n v="140.09700000000001"/>
    <x v="163"/>
    <s v="Colorado, 2012"/>
  </r>
  <r>
    <s v="Costilla County"/>
    <s v="Colorado"/>
    <n v="2012"/>
    <n v="3556"/>
    <n v="1837"/>
    <n v="1719"/>
    <n v="124.46"/>
    <n v="408.94"/>
    <n v="504.952"/>
    <n v="192.024"/>
    <n v="384.048"/>
    <n v="508.50800000000004"/>
    <n v="583.18399999999997"/>
    <n v="504.952"/>
    <n v="238.25200000000001"/>
    <n v="96.012"/>
    <x v="163"/>
    <s v="Colorado, 2012"/>
  </r>
  <r>
    <s v="Crowley County"/>
    <s v="Colorado"/>
    <n v="2012"/>
    <n v="5747"/>
    <n v="4027"/>
    <n v="1720"/>
    <n v="212.63900000000001"/>
    <n v="425.27800000000002"/>
    <n v="821.82100000000003"/>
    <n v="948.255"/>
    <n v="1097.6769999999999"/>
    <n v="954.00199999999995"/>
    <n v="649.41100000000006"/>
    <n v="362.06100000000004"/>
    <n v="195.398"/>
    <n v="63.216999999999999"/>
    <x v="163"/>
    <s v="Colorado, 2012"/>
  </r>
  <r>
    <s v="Custer County"/>
    <s v="Colorado"/>
    <n v="2012"/>
    <n v="4208"/>
    <n v="2270"/>
    <n v="1938"/>
    <n v="122.032"/>
    <n v="395.55200000000002"/>
    <n v="340.84800000000001"/>
    <n v="168.32"/>
    <n v="412.38400000000001"/>
    <n v="833.18399999999997"/>
    <n v="1068.8320000000001"/>
    <n v="526"/>
    <n v="281.93600000000004"/>
    <n v="63.12"/>
    <x v="163"/>
    <s v="Colorado, 2012"/>
  </r>
  <r>
    <s v="Delta County"/>
    <s v="Colorado"/>
    <n v="2012"/>
    <n v="30710"/>
    <n v="15475"/>
    <n v="15235"/>
    <n v="1658.34"/>
    <n v="3654.49"/>
    <n v="3347.3900000000003"/>
    <n v="3132.42"/>
    <n v="3255.26"/>
    <n v="4514.37"/>
    <n v="4667.92"/>
    <n v="3654.49"/>
    <n v="1934.73"/>
    <n v="859.88"/>
    <x v="163"/>
    <s v="Colorado, 2012"/>
  </r>
  <r>
    <s v="Denver County"/>
    <s v="Colorado"/>
    <n v="2012"/>
    <n v="604356"/>
    <n v="302462"/>
    <n v="301894"/>
    <n v="44117.987999999998"/>
    <n v="68292.228000000003"/>
    <n v="77961.923999999999"/>
    <n v="125101.69200000001"/>
    <n v="90653.4"/>
    <n v="72522.720000000001"/>
    <n v="62248.668000000005"/>
    <n v="32635.224000000002"/>
    <n v="19339.392"/>
    <n v="10878.407999999999"/>
    <x v="163"/>
    <s v="Colorado, 2012"/>
  </r>
  <r>
    <s v="Dolores County"/>
    <s v="Colorado"/>
    <n v="2012"/>
    <n v="1806"/>
    <n v="950"/>
    <n v="856"/>
    <n v="77.658000000000001"/>
    <n v="260.06399999999996"/>
    <n v="99.33"/>
    <n v="178.79400000000001"/>
    <n v="243.81"/>
    <n v="232.97399999999999"/>
    <n v="285.34799999999996"/>
    <n v="263.67599999999999"/>
    <n v="84.882000000000005"/>
    <n v="79.463999999999999"/>
    <x v="163"/>
    <s v="Colorado, 2012"/>
  </r>
  <r>
    <s v="Douglas County"/>
    <s v="Colorado"/>
    <n v="2012"/>
    <n v="286883"/>
    <n v="142045"/>
    <n v="144838"/>
    <n v="21516.224999999999"/>
    <n v="51352.057000000001"/>
    <n v="29548.949000000001"/>
    <n v="33565.311000000002"/>
    <n v="51925.822999999997"/>
    <n v="47048.812000000005"/>
    <n v="30983.364000000001"/>
    <n v="13770.384"/>
    <n v="6024.5429999999997"/>
    <n v="1434.415"/>
    <x v="163"/>
    <s v="Colorado, 2012"/>
  </r>
  <r>
    <s v="Elbert County"/>
    <s v="Colorado"/>
    <n v="2012"/>
    <n v="23058"/>
    <n v="11525"/>
    <n v="11533"/>
    <n v="1083.7260000000001"/>
    <n v="3550.9319999999998"/>
    <n v="2582.4960000000001"/>
    <n v="1660.1759999999999"/>
    <n v="3228.12"/>
    <n v="4980.5280000000002"/>
    <n v="3735.3959999999997"/>
    <n v="1567.944"/>
    <n v="530.33400000000006"/>
    <n v="184.464"/>
    <x v="163"/>
    <s v="Colorado, 2012"/>
  </r>
  <r>
    <s v="El Paso County"/>
    <s v="Colorado"/>
    <n v="2012"/>
    <n v="622816"/>
    <n v="310786"/>
    <n v="312030"/>
    <n v="44842.752"/>
    <n v="90308.32"/>
    <n v="95290.847999999998"/>
    <n v="88439.872000000003"/>
    <n v="82211.712"/>
    <n v="92176.767999999996"/>
    <n v="68509.760000000009"/>
    <n v="36123.328000000001"/>
    <n v="19307.296000000002"/>
    <n v="7473.7920000000004"/>
    <x v="163"/>
    <s v="Colorado, 2012"/>
  </r>
  <r>
    <s v="Fremont County"/>
    <s v="Colorado"/>
    <n v="2012"/>
    <n v="47006"/>
    <n v="27576"/>
    <n v="19430"/>
    <n v="2068.2640000000001"/>
    <n v="4042.5159999999996"/>
    <n v="4700.6000000000004"/>
    <n v="7520.96"/>
    <n v="6157.7860000000001"/>
    <n v="7332.9359999999997"/>
    <n v="6768.8639999999996"/>
    <n v="4653.5940000000001"/>
    <n v="2726.348"/>
    <n v="940.12"/>
    <x v="163"/>
    <s v="Colorado, 2012"/>
  </r>
  <r>
    <s v="Garfield County"/>
    <s v="Colorado"/>
    <n v="2012"/>
    <n v="56330"/>
    <n v="29111"/>
    <n v="27219"/>
    <n v="4450.07"/>
    <n v="8336.84"/>
    <n v="6984.92"/>
    <n v="8618.49"/>
    <n v="8449.5"/>
    <n v="8167.85"/>
    <n v="6590.6100000000006"/>
    <n v="2816.5"/>
    <n v="1408.25"/>
    <n v="506.97"/>
    <x v="163"/>
    <s v="Colorado, 2012"/>
  </r>
  <r>
    <s v="Gilpin County"/>
    <s v="Colorado"/>
    <n v="2012"/>
    <n v="5358"/>
    <n v="2816"/>
    <n v="2542"/>
    <n v="241.11"/>
    <n v="530.44200000000001"/>
    <n v="428.64"/>
    <n v="509.01"/>
    <n v="1018.02"/>
    <n v="1103.748"/>
    <n v="969.798"/>
    <n v="428.64000000000004"/>
    <n v="123.23399999999999"/>
    <n v="10.715999999999999"/>
    <x v="163"/>
    <s v="Colorado, 2012"/>
  </r>
  <r>
    <s v="Grand County"/>
    <s v="Colorado"/>
    <n v="2012"/>
    <n v="14608"/>
    <n v="7806"/>
    <n v="6802"/>
    <n v="759.61599999999999"/>
    <n v="1738.3519999999999"/>
    <n v="1343.9360000000001"/>
    <n v="2235.0239999999999"/>
    <n v="1957.4719999999998"/>
    <n v="2614.8320000000003"/>
    <n v="2439.5360000000001"/>
    <n v="1022.56"/>
    <n v="467.45600000000002"/>
    <n v="14.608000000000001"/>
    <x v="163"/>
    <s v="Colorado, 2012"/>
  </r>
  <r>
    <s v="Gunnison County"/>
    <s v="Colorado"/>
    <n v="2012"/>
    <n v="15385"/>
    <n v="8343"/>
    <n v="7042"/>
    <n v="876.94500000000005"/>
    <n v="1461.575"/>
    <n v="3338.5450000000001"/>
    <n v="2276.98"/>
    <n v="2123.13"/>
    <n v="1969.2800000000002"/>
    <n v="1969.28"/>
    <n v="892.32999999999993"/>
    <n v="353.85500000000002"/>
    <n v="123.08"/>
    <x v="163"/>
    <s v="Colorado, 2012"/>
  </r>
  <r>
    <s v="Hinsdale County"/>
    <s v="Colorado"/>
    <n v="2012"/>
    <n v="790"/>
    <n v="357"/>
    <n v="433"/>
    <n v="67.94"/>
    <n v="21.330000000000002"/>
    <n v="9.48"/>
    <n v="99.54"/>
    <n v="14.22"/>
    <n v="148.52000000000001"/>
    <n v="189.6"/>
    <n v="142.99"/>
    <n v="75.05"/>
    <n v="22.91"/>
    <x v="163"/>
    <s v="Colorado, 2012"/>
  </r>
  <r>
    <s v="Huerfano County"/>
    <s v="Colorado"/>
    <n v="2012"/>
    <n v="6730"/>
    <n v="3388"/>
    <n v="3342"/>
    <n v="249.01"/>
    <n v="800.87"/>
    <n v="491.29"/>
    <n v="498.02000000000004"/>
    <n v="773.95"/>
    <n v="908.55000000000007"/>
    <n v="1298.8899999999999"/>
    <n v="908.55"/>
    <n v="457.64"/>
    <n v="323.04000000000002"/>
    <x v="163"/>
    <s v="Colorado, 2012"/>
  </r>
  <r>
    <s v="Jackson County"/>
    <s v="Colorado"/>
    <n v="2012"/>
    <n v="1397"/>
    <n v="749"/>
    <n v="648"/>
    <n v="53.085999999999999"/>
    <n v="195.57999999999998"/>
    <n v="89.408000000000001"/>
    <n v="148.08199999999999"/>
    <n v="156.464"/>
    <n v="291.97300000000001"/>
    <n v="170.434"/>
    <n v="192.786"/>
    <n v="81.025999999999996"/>
    <n v="19.558"/>
    <x v="163"/>
    <s v="Colorado, 2012"/>
  </r>
  <r>
    <s v="Jefferson County"/>
    <s v="Colorado"/>
    <n v="2012"/>
    <n v="536095"/>
    <n v="266072"/>
    <n v="270023"/>
    <n v="30021.32"/>
    <n v="66475.78"/>
    <n v="67011.875"/>
    <n v="66475.78"/>
    <n v="72372.824999999997"/>
    <n v="90063.959999999992"/>
    <n v="74517.205000000002"/>
    <n v="38062.745000000003"/>
    <n v="21443.8"/>
    <n v="8577.52"/>
    <x v="163"/>
    <s v="Colorado, 2012"/>
  </r>
  <r>
    <s v="Kiowa County"/>
    <s v="Colorado"/>
    <n v="2012"/>
    <n v="1393"/>
    <n v="673"/>
    <n v="720"/>
    <n v="82.186999999999998"/>
    <n v="225.666"/>
    <n v="207.55700000000002"/>
    <n v="105.86799999999999"/>
    <n v="158.80199999999999"/>
    <n v="238.203"/>
    <n v="147.65800000000002"/>
    <n v="137.90700000000001"/>
    <n v="55.72"/>
    <n v="34.825000000000003"/>
    <x v="163"/>
    <s v="Colorado, 2012"/>
  </r>
  <r>
    <s v="Kit Carson County"/>
    <s v="Colorado"/>
    <n v="2012"/>
    <n v="8210"/>
    <n v="4691"/>
    <n v="3519"/>
    <n v="451.55"/>
    <n v="1018.0400000000001"/>
    <n v="1050.8800000000001"/>
    <n v="1091.9299999999998"/>
    <n v="1034.46"/>
    <n v="1272.55"/>
    <n v="944.15000000000009"/>
    <n v="714.27"/>
    <n v="426.92"/>
    <n v="188.83"/>
    <x v="163"/>
    <s v="Colorado, 2012"/>
  </r>
  <r>
    <s v="La Plata County"/>
    <s v="Colorado"/>
    <n v="2012"/>
    <n v="51443"/>
    <n v="26134"/>
    <n v="25309"/>
    <n v="2829.3649999999998"/>
    <n v="5710.1730000000007"/>
    <n v="8025.1080000000002"/>
    <n v="6996.2479999999996"/>
    <n v="6430.375"/>
    <n v="7973.665"/>
    <n v="7459.2349999999997"/>
    <n v="3703.8959999999997"/>
    <n v="1697.6190000000001"/>
    <n v="668.75900000000001"/>
    <x v="163"/>
    <s v="Colorado, 2012"/>
  </r>
  <r>
    <s v="Larimer County"/>
    <s v="Colorado"/>
    <n v="2012"/>
    <n v="300870"/>
    <n v="149595"/>
    <n v="151275"/>
    <n v="17149.59"/>
    <n v="35803.53"/>
    <n v="54156.6"/>
    <n v="41820.929999999993"/>
    <n v="36706.14"/>
    <n v="42121.8"/>
    <n v="37007.01"/>
    <n v="20459.16"/>
    <n v="10831.32"/>
    <n v="5114.79"/>
    <x v="163"/>
    <s v="Colorado, 2012"/>
  </r>
  <r>
    <s v="Lincoln County"/>
    <s v="Colorado"/>
    <n v="2012"/>
    <n v="5443"/>
    <n v="3197"/>
    <n v="2246"/>
    <n v="255.821"/>
    <n v="511.642"/>
    <n v="674.93200000000002"/>
    <n v="854.55099999999993"/>
    <n v="832.779"/>
    <n v="789.23500000000001"/>
    <n v="598.73"/>
    <n v="435.44"/>
    <n v="337.46600000000001"/>
    <n v="146.96100000000001"/>
    <x v="163"/>
    <s v="Colorado, 2012"/>
  </r>
  <r>
    <s v="Logan County"/>
    <s v="Colorado"/>
    <n v="2012"/>
    <n v="22541"/>
    <n v="12339"/>
    <n v="10202"/>
    <n v="1149.5909999999999"/>
    <n v="2547.1329999999998"/>
    <n v="3944.6750000000002"/>
    <n v="2885.248"/>
    <n v="2840.1660000000002"/>
    <n v="3403.6909999999998"/>
    <n v="2524.5919999999996"/>
    <n v="1577.87"/>
    <n v="1081.9680000000001"/>
    <n v="608.60699999999997"/>
    <x v="163"/>
    <s v="Colorado, 2012"/>
  </r>
  <r>
    <s v="Mesa County"/>
    <s v="Colorado"/>
    <n v="2012"/>
    <n v="146562"/>
    <n v="73060"/>
    <n v="73502"/>
    <n v="9819.6540000000005"/>
    <n v="18759.936000000002"/>
    <n v="20518.68"/>
    <n v="19199.621999999999"/>
    <n v="16708.067999999999"/>
    <n v="20665.241999999998"/>
    <n v="18906.498"/>
    <n v="11724.96"/>
    <n v="7328.1"/>
    <n v="3077.8020000000001"/>
    <x v="163"/>
    <s v="Colorado, 2012"/>
  </r>
  <r>
    <s v="Mineral County"/>
    <s v="Colorado"/>
    <n v="2012"/>
    <n v="702"/>
    <n v="327"/>
    <n v="375"/>
    <n v="7.02"/>
    <n v="14.04"/>
    <n v="58.968000000000004"/>
    <n v="31.589999999999996"/>
    <n v="35.099999999999994"/>
    <n v="110.916"/>
    <n v="202.87799999999999"/>
    <n v="170.58600000000001"/>
    <n v="46.332000000000001"/>
    <n v="25.271999999999998"/>
    <x v="163"/>
    <s v="Colorado, 2012"/>
  </r>
  <r>
    <s v="Moffat County"/>
    <s v="Colorado"/>
    <n v="2012"/>
    <n v="13547"/>
    <n v="7017"/>
    <n v="6530"/>
    <n v="1043.1189999999999"/>
    <n v="1937.221"/>
    <n v="1815.298"/>
    <n v="1815.298"/>
    <n v="1544.3579999999999"/>
    <n v="2113.3319999999999"/>
    <n v="1774.6570000000002"/>
    <n v="839.91399999999999"/>
    <n v="474.14499999999998"/>
    <n v="149.017"/>
    <x v="163"/>
    <s v="Colorado, 2012"/>
  </r>
  <r>
    <s v="Montezuma County"/>
    <s v="Colorado"/>
    <n v="2012"/>
    <n v="25424"/>
    <n v="12481"/>
    <n v="12943"/>
    <n v="1576.288"/>
    <n v="3279.6959999999999"/>
    <n v="2847.4880000000003"/>
    <n v="2669.52"/>
    <n v="3025.4560000000001"/>
    <n v="3762.752"/>
    <n v="4016.9920000000002"/>
    <n v="2364.4320000000002"/>
    <n v="1398.3200000000002"/>
    <n v="457.63200000000001"/>
    <x v="163"/>
    <s v="Colorado, 2012"/>
  </r>
  <r>
    <s v="Montrose County"/>
    <s v="Colorado"/>
    <n v="2012"/>
    <n v="40994"/>
    <n v="20134"/>
    <n v="20860"/>
    <n v="2541.6280000000002"/>
    <n v="5698.1660000000002"/>
    <n v="4386.3580000000002"/>
    <n v="4386.3580000000002"/>
    <n v="4796.2979999999998"/>
    <n v="5944.1299999999992"/>
    <n v="5780.1540000000005"/>
    <n v="4140.3940000000002"/>
    <n v="2418.6460000000002"/>
    <n v="860.87400000000002"/>
    <x v="163"/>
    <s v="Colorado, 2012"/>
  </r>
  <r>
    <s v="Morgan County"/>
    <s v="Colorado"/>
    <n v="2012"/>
    <n v="28200"/>
    <n v="14061"/>
    <n v="14139"/>
    <n v="2115"/>
    <n v="4314.6000000000004"/>
    <n v="3807"/>
    <n v="3553.2"/>
    <n v="3440.3999999999996"/>
    <n v="3948"/>
    <n v="3017.3999999999996"/>
    <n v="1974"/>
    <n v="1240.8000000000002"/>
    <n v="789.6"/>
    <x v="163"/>
    <s v="Colorado, 2012"/>
  </r>
  <r>
    <s v="Otero County"/>
    <s v="Colorado"/>
    <n v="2012"/>
    <n v="18791"/>
    <n v="9327"/>
    <n v="9464"/>
    <n v="1183.8330000000001"/>
    <n v="2574.3670000000002"/>
    <n v="2461.6210000000001"/>
    <n v="1973.0550000000001"/>
    <n v="2048.2190000000001"/>
    <n v="2593.1579999999999"/>
    <n v="2517.9939999999997"/>
    <n v="1766.354"/>
    <n v="1165.0419999999999"/>
    <n v="507.35700000000003"/>
    <x v="163"/>
    <s v="Colorado, 2012"/>
  </r>
  <r>
    <s v="Ouray County"/>
    <s v="Colorado"/>
    <n v="2012"/>
    <n v="4445"/>
    <n v="2259"/>
    <n v="2186"/>
    <n v="168.91"/>
    <n v="337.82000000000005"/>
    <n v="355.6"/>
    <n v="324.48500000000001"/>
    <n v="488.95000000000005"/>
    <n v="817.88"/>
    <n v="902.33500000000004"/>
    <n v="844.55"/>
    <n v="173.35499999999999"/>
    <n v="35.56"/>
    <x v="163"/>
    <s v="Colorado, 2012"/>
  </r>
  <r>
    <s v="Hale County"/>
    <s v="Alabama"/>
    <n v="2012"/>
    <n v="16168"/>
    <n v="8412"/>
    <n v="7756"/>
    <n v="727.56"/>
    <n v="1729.9760000000001"/>
    <n v="1422.7840000000001"/>
    <n v="1341.944"/>
    <n v="2312.0239999999999"/>
    <n v="3508.4560000000001"/>
    <n v="3168.9279999999999"/>
    <n v="1455.12"/>
    <n v="323.36"/>
    <n v="145.512"/>
    <x v="156"/>
    <s v="Alabama, 2012"/>
  </r>
  <r>
    <s v="Stafford County"/>
    <s v="Kansas"/>
    <n v="2012"/>
    <n v="4380"/>
    <n v="2186"/>
    <n v="2194"/>
    <n v="381.06"/>
    <n v="626.34"/>
    <n v="565.02"/>
    <n v="424.86"/>
    <n v="446.76"/>
    <n v="512.46"/>
    <n v="543.12"/>
    <n v="293.46000000000004"/>
    <n v="389.82"/>
    <n v="201.48"/>
    <x v="172"/>
    <s v="Kansas, 2012"/>
  </r>
  <r>
    <s v="Pitkin County"/>
    <s v="Colorado"/>
    <n v="2012"/>
    <n v="17000"/>
    <n v="8993"/>
    <n v="8007"/>
    <n v="816"/>
    <n v="1598"/>
    <n v="1479"/>
    <n v="2584"/>
    <n v="2652"/>
    <n v="3026"/>
    <n v="2703"/>
    <n v="1513"/>
    <n v="544"/>
    <n v="68"/>
    <x v="163"/>
    <s v="Colorado, 2012"/>
  </r>
  <r>
    <s v="Prowers County"/>
    <s v="Colorado"/>
    <n v="2012"/>
    <n v="12539"/>
    <n v="6210"/>
    <n v="6329"/>
    <n v="965.50300000000004"/>
    <n v="1868.3110000000001"/>
    <n v="1793.077"/>
    <n v="1329.134"/>
    <n v="1416.9070000000002"/>
    <n v="1767.999"/>
    <n v="1554.836"/>
    <n v="927.88599999999997"/>
    <n v="601.87199999999996"/>
    <n v="288.39699999999999"/>
    <x v="163"/>
    <s v="Colorado, 2012"/>
  </r>
  <r>
    <s v="Pueblo County"/>
    <s v="Colorado"/>
    <n v="2012"/>
    <n v="159072"/>
    <n v="78226"/>
    <n v="80846"/>
    <n v="10339.68"/>
    <n v="21633.792000000001"/>
    <n v="21633.792000000001"/>
    <n v="19088.64"/>
    <n v="18929.567999999999"/>
    <n v="22111.008000000002"/>
    <n v="20520.288"/>
    <n v="12725.759999999998"/>
    <n v="8748.9599999999991"/>
    <n v="3181.44"/>
    <x v="163"/>
    <s v="Colorado, 2012"/>
  </r>
  <r>
    <s v="Sullivan County"/>
    <s v="Missouri"/>
    <n v="2012"/>
    <n v="6728"/>
    <n v="3480"/>
    <n v="3248"/>
    <n v="497.87200000000001"/>
    <n v="881.36799999999994"/>
    <n v="941.92"/>
    <n v="874.64"/>
    <n v="807.36"/>
    <n v="1063.0239999999999"/>
    <n v="814.08799999999997"/>
    <n v="484.416"/>
    <n v="269.12"/>
    <n v="80.736000000000004"/>
    <x v="167"/>
    <s v="Missouri, 2012"/>
  </r>
  <r>
    <s v="Sierra County"/>
    <s v="New Mexico"/>
    <n v="2012"/>
    <n v="11925"/>
    <n v="5875"/>
    <n v="6050"/>
    <n v="763.2"/>
    <n v="1717.1999999999998"/>
    <n v="1490.625"/>
    <n v="1228.2750000000001"/>
    <n v="1359.45"/>
    <n v="1741.05"/>
    <n v="1681.425"/>
    <n v="1049.4000000000001"/>
    <n v="572.4"/>
    <n v="321.97500000000002"/>
    <x v="177"/>
    <s v="New Mexico, 2012"/>
  </r>
  <r>
    <s v="Routt County"/>
    <s v="Colorado"/>
    <n v="2012"/>
    <n v="23385"/>
    <n v="12354"/>
    <n v="11031"/>
    <n v="1216.02"/>
    <n v="2689.2749999999996"/>
    <n v="3086.82"/>
    <n v="3250.5150000000003"/>
    <n v="3460.98"/>
    <n v="4162.5300000000007"/>
    <n v="3577.9049999999997"/>
    <n v="1356.33"/>
    <n v="537.85500000000002"/>
    <n v="93.54"/>
    <x v="163"/>
    <s v="Colorado, 2012"/>
  </r>
  <r>
    <s v="Saguache County"/>
    <s v="Colorado"/>
    <n v="2012"/>
    <n v="6189"/>
    <n v="3159"/>
    <n v="3030"/>
    <n v="414.66300000000001"/>
    <n v="755.05799999999999"/>
    <n v="761.24700000000007"/>
    <n v="532.25400000000002"/>
    <n v="742.68000000000006"/>
    <n v="959.29500000000007"/>
    <n v="1138.7760000000001"/>
    <n v="587.95499999999993"/>
    <n v="216.61499999999998"/>
    <n v="86.646000000000001"/>
    <x v="163"/>
    <s v="Colorado, 2012"/>
  </r>
  <r>
    <s v="San Juan County"/>
    <s v="Colorado"/>
    <n v="2012"/>
    <n v="747"/>
    <n v="456"/>
    <n v="291"/>
    <n v="29.88"/>
    <n v="20.916"/>
    <n v="115.785"/>
    <n v="195.714"/>
    <n v="69.471000000000004"/>
    <n v="114.291"/>
    <n v="89.64"/>
    <n v="73.206000000000003"/>
    <n v="29.133000000000003"/>
    <n v="8.2170000000000005"/>
    <x v="163"/>
    <s v="Colorado, 2012"/>
  </r>
  <r>
    <s v="San Miguel County"/>
    <s v="Colorado"/>
    <n v="2012"/>
    <n v="7432"/>
    <n v="3934"/>
    <n v="3498"/>
    <n v="438.488"/>
    <n v="824.952"/>
    <n v="713.47199999999998"/>
    <n v="1270.8720000000001"/>
    <n v="1248.576"/>
    <n v="1285.7359999999999"/>
    <n v="1114.8"/>
    <n v="431.05600000000004"/>
    <n v="89.183999999999997"/>
    <n v="7.4320000000000004"/>
    <x v="163"/>
    <s v="Colorado, 2012"/>
  </r>
  <r>
    <s v="Sedgwick County"/>
    <s v="Colorado"/>
    <n v="2012"/>
    <n v="2389"/>
    <n v="1182"/>
    <n v="1207"/>
    <n v="129.006"/>
    <n v="291.45799999999997"/>
    <n v="274.73500000000001"/>
    <n v="195.898"/>
    <n v="215.01"/>
    <n v="389.40700000000004"/>
    <n v="348.79399999999998"/>
    <n v="260.40100000000001"/>
    <n v="198.28700000000001"/>
    <n v="88.393000000000001"/>
    <x v="163"/>
    <s v="Colorado, 2012"/>
  </r>
  <r>
    <s v="Summit County"/>
    <s v="Colorado"/>
    <n v="2012"/>
    <n v="27753"/>
    <n v="15155"/>
    <n v="12598"/>
    <n v="1526.415"/>
    <n v="2608.7820000000002"/>
    <n v="3274.8540000000003"/>
    <n v="5578.3529999999992"/>
    <n v="4690.2569999999996"/>
    <n v="4107.4439999999995"/>
    <n v="3663.3959999999997"/>
    <n v="1831.6980000000001"/>
    <n v="388.54200000000003"/>
    <n v="83.259"/>
    <x v="163"/>
    <s v="Colorado, 2012"/>
  </r>
  <r>
    <s v="Teller County"/>
    <s v="Colorado"/>
    <n v="2012"/>
    <n v="23163"/>
    <n v="11955"/>
    <n v="11208"/>
    <n v="996.00900000000001"/>
    <n v="2710.0709999999999"/>
    <n v="2269.9740000000002"/>
    <n v="1829.877"/>
    <n v="2872.212"/>
    <n v="4748.415"/>
    <n v="4678.9260000000004"/>
    <n v="2200.4850000000001"/>
    <n v="694.89"/>
    <n v="185.304"/>
    <x v="163"/>
    <s v="Colorado, 2012"/>
  </r>
  <r>
    <s v="Washington County"/>
    <s v="Colorado"/>
    <n v="2012"/>
    <n v="4796"/>
    <n v="2493"/>
    <n v="2303"/>
    <n v="254.18799999999999"/>
    <n v="604.29600000000005"/>
    <n v="556.33600000000001"/>
    <n v="493.98799999999994"/>
    <n v="541.94799999999998"/>
    <n v="738.58400000000006"/>
    <n v="666.64400000000001"/>
    <n v="465.21199999999999"/>
    <n v="340.51599999999996"/>
    <n v="129.49199999999999"/>
    <x v="163"/>
    <s v="Colorado, 2012"/>
  </r>
  <r>
    <s v="Weld County"/>
    <s v="Colorado"/>
    <n v="2012"/>
    <n v="253552"/>
    <n v="127009"/>
    <n v="126543"/>
    <n v="20030.608"/>
    <n v="39554.111999999994"/>
    <n v="38539.904000000002"/>
    <n v="35243.728000000003"/>
    <n v="34736.623999999996"/>
    <n v="34229.520000000004"/>
    <n v="27130.063999999998"/>
    <n v="14452.464"/>
    <n v="7353.0079999999998"/>
    <n v="2789.0720000000001"/>
    <x v="163"/>
    <s v="Colorado, 2012"/>
  </r>
  <r>
    <s v="Yuma County"/>
    <s v="Colorado"/>
    <n v="2012"/>
    <n v="10032"/>
    <n v="4901"/>
    <n v="5131"/>
    <n v="792.52800000000002"/>
    <n v="1414.5120000000002"/>
    <n v="1113.5520000000001"/>
    <n v="1374.384"/>
    <n v="1143.6480000000001"/>
    <n v="1284.096"/>
    <n v="1294.1279999999999"/>
    <n v="822.62400000000002"/>
    <n v="621.98399999999992"/>
    <n v="170.54400000000001"/>
    <x v="163"/>
    <s v="Colorado, 2012"/>
  </r>
  <r>
    <s v="Fairfield County"/>
    <s v="Connecticut"/>
    <n v="2012"/>
    <n v="918892"/>
    <n v="446935"/>
    <n v="471957"/>
    <n v="56052.411999999997"/>
    <n v="128644.88"/>
    <n v="113023.716"/>
    <n v="105672.57999999999"/>
    <n v="131401.55600000001"/>
    <n v="147941.61199999999"/>
    <n v="107510.364"/>
    <n v="63403.547999999995"/>
    <n v="42269.031999999999"/>
    <n v="20215.624"/>
    <x v="178"/>
    <s v="Connecticut, 2012"/>
  </r>
  <r>
    <s v="Hartford County"/>
    <s v="Connecticut"/>
    <n v="2012"/>
    <n v="893504"/>
    <n v="432005"/>
    <n v="461499"/>
    <n v="50036.224000000002"/>
    <n v="114368.512"/>
    <n v="117049.024"/>
    <n v="109900.992"/>
    <n v="118836.03200000001"/>
    <n v="140280.12800000003"/>
    <n v="110794.496"/>
    <n v="64332.288"/>
    <n v="43781.695999999996"/>
    <n v="22337.599999999999"/>
    <x v="178"/>
    <s v="Connecticut, 2012"/>
  </r>
  <r>
    <s v="Litchfield County"/>
    <s v="Connecticut"/>
    <n v="2012"/>
    <n v="189277"/>
    <n v="93098"/>
    <n v="96179"/>
    <n v="8896.0190000000002"/>
    <n v="23470.347999999998"/>
    <n v="21199.023999999998"/>
    <n v="17413.484"/>
    <n v="25363.118000000002"/>
    <n v="34069.86"/>
    <n v="28391.55"/>
    <n v="16088.545"/>
    <n v="9842.4040000000005"/>
    <n v="4542.6480000000001"/>
    <x v="178"/>
    <s v="Connecticut, 2012"/>
  </r>
  <r>
    <s v="Middlesex County"/>
    <s v="Connecticut"/>
    <n v="2012"/>
    <n v="165639"/>
    <n v="80893"/>
    <n v="84746"/>
    <n v="8116.3109999999997"/>
    <n v="19876.68"/>
    <n v="19711.041000000001"/>
    <n v="17392.095000000001"/>
    <n v="23189.46"/>
    <n v="27992.991000000002"/>
    <n v="23355.099000000002"/>
    <n v="13582.397999999999"/>
    <n v="8116.3109999999997"/>
    <n v="4140.9750000000004"/>
    <x v="178"/>
    <s v="Connecticut, 2012"/>
  </r>
  <r>
    <s v="New Haven County"/>
    <s v="Connecticut"/>
    <n v="2012"/>
    <n v="860995"/>
    <n v="414726"/>
    <n v="446269"/>
    <n v="48215.72"/>
    <n v="106763.38"/>
    <n v="121400.29500000001"/>
    <n v="108485.37"/>
    <n v="114512.33499999999"/>
    <n v="130871.24"/>
    <n v="105902.38499999999"/>
    <n v="61991.64"/>
    <n v="39605.770000000004"/>
    <n v="23246.865000000002"/>
    <x v="178"/>
    <s v="Connecticut, 2012"/>
  </r>
  <r>
    <s v="New London County"/>
    <s v="Connecticut"/>
    <n v="2012"/>
    <n v="273723"/>
    <n v="136457"/>
    <n v="137266"/>
    <n v="14781.041999999999"/>
    <n v="33120.483"/>
    <n v="38321.22"/>
    <n v="32573.037"/>
    <n v="36131.436000000002"/>
    <n v="44343.125999999997"/>
    <n v="35036.544000000002"/>
    <n v="20529.224999999999"/>
    <n v="13412.427"/>
    <n v="5200.7370000000001"/>
    <x v="178"/>
    <s v="Connecticut, 2012"/>
  </r>
  <r>
    <s v="Tolland County"/>
    <s v="Connecticut"/>
    <n v="2012"/>
    <n v="152137"/>
    <n v="76843"/>
    <n v="75294"/>
    <n v="6846.165"/>
    <n v="17800.029000000002"/>
    <n v="30883.811000000002"/>
    <n v="15517.974"/>
    <n v="19625.673000000003"/>
    <n v="24646.194"/>
    <n v="18408.576999999997"/>
    <n v="10345.315999999999"/>
    <n v="5476.9319999999998"/>
    <n v="2586.3290000000002"/>
    <x v="178"/>
    <s v="Connecticut, 2012"/>
  </r>
  <r>
    <s v="Windham County"/>
    <s v="Connecticut"/>
    <n v="2012"/>
    <n v="118046"/>
    <n v="58565"/>
    <n v="59481"/>
    <n v="6374.4840000000004"/>
    <n v="14873.795999999998"/>
    <n v="17588.853999999999"/>
    <n v="13929.428"/>
    <n v="16054.256000000001"/>
    <n v="19241.498"/>
    <n v="14755.75"/>
    <n v="8145.174"/>
    <n v="4603.7939999999999"/>
    <n v="2478.9659999999999"/>
    <x v="178"/>
    <s v="Connecticut, 2012"/>
  </r>
  <r>
    <s v="Kent County"/>
    <s v="Delaware"/>
    <n v="2012"/>
    <n v="162785"/>
    <n v="78526"/>
    <n v="84259"/>
    <n v="11232.165000000001"/>
    <n v="22464.33"/>
    <n v="24743.32"/>
    <n v="20185.34"/>
    <n v="20673.695"/>
    <n v="23115.47"/>
    <n v="18557.489999999998"/>
    <n v="13022.8"/>
    <n v="6836.9699999999993"/>
    <n v="2441.7750000000001"/>
    <x v="179"/>
    <s v="Delaware, 2012"/>
  </r>
  <r>
    <s v="New Castle County"/>
    <s v="Delaware"/>
    <n v="2012"/>
    <n v="539665"/>
    <n v="261385"/>
    <n v="278280"/>
    <n v="33459.230000000003"/>
    <n v="69077.119999999995"/>
    <n v="80949.75"/>
    <n v="71235.78"/>
    <n v="72854.774999999994"/>
    <n v="80949.75"/>
    <n v="63140.804999999993"/>
    <n v="35617.89"/>
    <n v="22126.264999999999"/>
    <n v="9174.3050000000003"/>
    <x v="179"/>
    <s v="Delaware, 2012"/>
  </r>
  <r>
    <s v="Sussex County"/>
    <s v="Delaware"/>
    <n v="2012"/>
    <n v="197681"/>
    <n v="96427"/>
    <n v="101254"/>
    <n v="11465.498"/>
    <n v="21942.591"/>
    <n v="21349.548000000003"/>
    <n v="20558.824000000001"/>
    <n v="22337.953000000001"/>
    <n v="28268.383000000002"/>
    <n v="30245.192999999999"/>
    <n v="24710.125"/>
    <n v="12256.222"/>
    <n v="4546.6629999999996"/>
    <x v="179"/>
    <s v="Delaware, 2012"/>
  </r>
  <r>
    <s v="District of Columbia"/>
    <s v="District of Columbia"/>
    <n v="2012"/>
    <n v="605759"/>
    <n v="286427"/>
    <n v="319332"/>
    <n v="34528.262999999999"/>
    <n v="52095.274000000005"/>
    <n v="101161.753"/>
    <n v="125392.113"/>
    <n v="82383.224000000002"/>
    <n v="75114.116000000009"/>
    <n v="64816.213000000003"/>
    <n v="37557.058000000005"/>
    <n v="21807.324000000001"/>
    <n v="10297.903"/>
    <x v="180"/>
    <s v="District of Columbia, 2012"/>
  </r>
  <r>
    <s v="Alachua County"/>
    <s v="Florida"/>
    <n v="2012"/>
    <n v="247973"/>
    <n v="120112"/>
    <n v="127861"/>
    <n v="13142.569"/>
    <n v="23557.434999999998"/>
    <n v="65712.845000000001"/>
    <n v="36700.004000000001"/>
    <n v="25789.191999999999"/>
    <n v="29260.813999999998"/>
    <n v="27029.057000000001"/>
    <n v="14878.380000000001"/>
    <n v="8431.0820000000003"/>
    <n v="3471.6219999999998"/>
    <x v="161"/>
    <s v="Florida, 2012"/>
  </r>
  <r>
    <s v="Baker County"/>
    <s v="Florida"/>
    <n v="2012"/>
    <n v="27010"/>
    <n v="14061"/>
    <n v="12949"/>
    <n v="1863.69"/>
    <n v="4024.49"/>
    <n v="3727.38"/>
    <n v="3538.3100000000004"/>
    <n v="3700.37"/>
    <n v="3943.46"/>
    <n v="3241.2"/>
    <n v="1809.67"/>
    <n v="837.31"/>
    <n v="270.10000000000002"/>
    <x v="161"/>
    <s v="Florida, 2012"/>
  </r>
  <r>
    <s v="Bay County"/>
    <s v="Florida"/>
    <n v="2012"/>
    <n v="168957"/>
    <n v="83632"/>
    <n v="85325"/>
    <n v="10644.290999999999"/>
    <n v="20443.796999999999"/>
    <n v="22471.280999999999"/>
    <n v="21964.41"/>
    <n v="21626.495999999999"/>
    <n v="26019.377999999997"/>
    <n v="20950.667999999998"/>
    <n v="14023.431"/>
    <n v="8109.9359999999997"/>
    <n v="2703.3119999999999"/>
    <x v="161"/>
    <s v="Florida, 2012"/>
  </r>
  <r>
    <s v="Bradford County"/>
    <s v="Florida"/>
    <n v="2012"/>
    <n v="28404"/>
    <n v="16146"/>
    <n v="12258"/>
    <n v="1675.836"/>
    <n v="3010.8240000000001"/>
    <n v="3436.884"/>
    <n v="4516.2360000000008"/>
    <n v="3664.116"/>
    <n v="4317.4080000000004"/>
    <n v="3465.288"/>
    <n v="2215.5120000000002"/>
    <n v="1477.008"/>
    <n v="624.88800000000003"/>
    <x v="161"/>
    <s v="Florida, 2012"/>
  </r>
  <r>
    <s v="Brevard County"/>
    <s v="Florida"/>
    <n v="2012"/>
    <n v="544019"/>
    <n v="266383"/>
    <n v="277636"/>
    <n v="26656.931"/>
    <n v="59298.070999999996"/>
    <n v="64194.241999999998"/>
    <n v="54401.9"/>
    <n v="62562.184999999998"/>
    <n v="89763.134999999995"/>
    <n v="75074.622000000003"/>
    <n v="58210.032999999996"/>
    <n v="39713.387000000002"/>
    <n v="13600.475"/>
    <x v="161"/>
    <s v="Florida, 2012"/>
  </r>
  <r>
    <s v="Broward County"/>
    <s v="Florida"/>
    <n v="2012"/>
    <n v="1761993"/>
    <n v="854675"/>
    <n v="907318"/>
    <n v="103957.587"/>
    <n v="216725.139"/>
    <n v="222011.11800000002"/>
    <n v="227297.09700000001"/>
    <n v="253726.992"/>
    <n v="276632.90099999995"/>
    <n v="207915.174"/>
    <n v="126863.49600000001"/>
    <n v="81051.678"/>
    <n v="42287.832000000002"/>
    <x v="161"/>
    <s v="Florida, 2012"/>
  </r>
  <r>
    <s v="Charlotte County"/>
    <s v="Florida"/>
    <n v="2012"/>
    <n v="160380"/>
    <n v="78022"/>
    <n v="82358"/>
    <n v="5452.92"/>
    <n v="12830.4"/>
    <n v="13471.92"/>
    <n v="11066.220000000001"/>
    <n v="14273.82"/>
    <n v="21009.78"/>
    <n v="27104.22"/>
    <n v="29349.54"/>
    <n v="18122.939999999999"/>
    <n v="7858.62"/>
    <x v="161"/>
    <s v="Florida, 2012"/>
  </r>
  <r>
    <s v="Citrus County"/>
    <s v="Florida"/>
    <n v="2012"/>
    <n v="140805"/>
    <n v="68178"/>
    <n v="72627"/>
    <n v="5350.59"/>
    <n v="12390.84"/>
    <n v="12672.45"/>
    <n v="9715.5449999999983"/>
    <n v="12954.060000000001"/>
    <n v="18867.870000000003"/>
    <n v="23514.434999999998"/>
    <n v="24500.07"/>
    <n v="14925.330000000002"/>
    <n v="5632.2"/>
    <x v="161"/>
    <s v="Florida, 2012"/>
  </r>
  <r>
    <s v="Calcasieu Parish"/>
    <s v="Louisiana"/>
    <n v="2012"/>
    <n v="190891"/>
    <n v="93518"/>
    <n v="97373"/>
    <n v="11644.351000000001"/>
    <n v="28442.758999999998"/>
    <n v="25961.175999999999"/>
    <n v="21761.574000000001"/>
    <n v="27488.304"/>
    <n v="29588.105"/>
    <n v="23288.701999999997"/>
    <n v="13744.151999999998"/>
    <n v="6681.1849999999995"/>
    <n v="2481.5830000000001"/>
    <x v="181"/>
    <s v="Louisiana, 2012"/>
  </r>
  <r>
    <s v="Collier County"/>
    <s v="Florida"/>
    <n v="2012"/>
    <n v="323548"/>
    <n v="159728"/>
    <n v="163820"/>
    <n v="17148.044000000002"/>
    <n v="34619.635999999999"/>
    <n v="33325.444000000003"/>
    <n v="32354.800000000003"/>
    <n v="35913.827999999994"/>
    <n v="40767.047999999995"/>
    <n v="42708.335999999996"/>
    <n v="46914.46"/>
    <n v="29119.32"/>
    <n v="10353.536"/>
    <x v="161"/>
    <s v="Florida, 2012"/>
  </r>
  <r>
    <s v="Columbia County"/>
    <s v="Florida"/>
    <n v="2012"/>
    <n v="67546"/>
    <n v="34914"/>
    <n v="32632"/>
    <n v="4120.3059999999996"/>
    <n v="8443.25"/>
    <n v="9388.8940000000002"/>
    <n v="8443.25"/>
    <n v="7767.79"/>
    <n v="10131.900000000001"/>
    <n v="8780.98"/>
    <n v="6079.1399999999994"/>
    <n v="3377.3"/>
    <n v="1013.19"/>
    <x v="161"/>
    <s v="Florida, 2012"/>
  </r>
  <r>
    <s v="Vermillion County"/>
    <s v="Indiana"/>
    <n v="2012"/>
    <n v="16301"/>
    <n v="8502"/>
    <n v="7799"/>
    <n v="1075.866"/>
    <n v="1972.421"/>
    <n v="1890.9159999999999"/>
    <n v="1450.789"/>
    <n v="1809.4110000000001"/>
    <n v="2412.5479999999998"/>
    <n v="2542.9560000000001"/>
    <n v="1972.421"/>
    <n v="945.45799999999997"/>
    <n v="260.81599999999997"/>
    <x v="182"/>
    <s v="Indiana, 2012"/>
  </r>
  <r>
    <s v="Duval County"/>
    <s v="Florida"/>
    <n v="2012"/>
    <n v="866431"/>
    <n v="420333"/>
    <n v="446098"/>
    <n v="59783.739000000001"/>
    <n v="110903.16800000001"/>
    <n v="123899.633"/>
    <n v="129964.65"/>
    <n v="116968.185"/>
    <n v="127365.357"/>
    <n v="99639.565000000002"/>
    <n v="53718.722000000002"/>
    <n v="30325.084999999999"/>
    <n v="12996.465"/>
    <x v="161"/>
    <s v="Florida, 2012"/>
  </r>
  <r>
    <s v="Escambia County"/>
    <s v="Florida"/>
    <n v="2012"/>
    <n v="298864"/>
    <n v="147848"/>
    <n v="151016"/>
    <n v="18828.432000000001"/>
    <n v="34369.360000000001"/>
    <n v="49910.288"/>
    <n v="38254.592000000004"/>
    <n v="34070.495999999999"/>
    <n v="42737.551999999996"/>
    <n v="37059.135999999999"/>
    <n v="23909.119999999999"/>
    <n v="14046.608"/>
    <n v="5379.5519999999997"/>
    <x v="161"/>
    <s v="Florida, 2012"/>
  </r>
  <r>
    <s v="Flagler County"/>
    <s v="Florida"/>
    <n v="2012"/>
    <n v="95987"/>
    <n v="46100"/>
    <n v="49887"/>
    <n v="4703.3630000000003"/>
    <n v="10750.544"/>
    <n v="9694.6869999999999"/>
    <n v="8638.83"/>
    <n v="11134.492"/>
    <n v="12478.310000000001"/>
    <n v="14877.985000000001"/>
    <n v="13726.141"/>
    <n v="7103.0380000000005"/>
    <n v="2783.623"/>
    <x v="161"/>
    <s v="Florida, 2012"/>
  </r>
  <r>
    <s v="Franklin County"/>
    <s v="Florida"/>
    <n v="2012"/>
    <n v="11545"/>
    <n v="6684"/>
    <n v="4861"/>
    <n v="542.61500000000001"/>
    <n v="969.78"/>
    <n v="1223.77"/>
    <n v="1766.385"/>
    <n v="1535.4850000000001"/>
    <n v="1777.9299999999998"/>
    <n v="1685.5700000000002"/>
    <n v="1316.13"/>
    <n v="542.61500000000001"/>
    <n v="196.26499999999999"/>
    <x v="161"/>
    <s v="Florida, 2012"/>
  </r>
  <r>
    <s v="Gadsden County"/>
    <s v="Florida"/>
    <n v="2012"/>
    <n v="46823"/>
    <n v="23112"/>
    <n v="23711"/>
    <n v="3183.9639999999999"/>
    <n v="6040.1670000000004"/>
    <n v="5946.5209999999997"/>
    <n v="5852.875"/>
    <n v="5993.3440000000001"/>
    <n v="6976.6270000000004"/>
    <n v="6461.5740000000005"/>
    <n v="3605.3710000000001"/>
    <n v="2013.3890000000001"/>
    <n v="655.52200000000005"/>
    <x v="161"/>
    <s v="Florida, 2012"/>
  </r>
  <r>
    <s v="Gilchrist County"/>
    <s v="Florida"/>
    <n v="2012"/>
    <n v="16880"/>
    <n v="8868"/>
    <n v="8012"/>
    <n v="844"/>
    <n v="1924.32"/>
    <n v="2818.96"/>
    <n v="1755.52"/>
    <n v="1974.96"/>
    <n v="2413.84"/>
    <n v="2228.16"/>
    <n v="1671.12"/>
    <n v="962.16"/>
    <n v="286.95999999999998"/>
    <x v="161"/>
    <s v="Florida, 2012"/>
  </r>
  <r>
    <s v="Pend Oreille County"/>
    <s v="Washington"/>
    <n v="2012"/>
    <n v="12952"/>
    <n v="7240"/>
    <n v="5712"/>
    <n v="751.21600000000001"/>
    <n v="1528.336"/>
    <n v="1243.3920000000001"/>
    <n v="1657.856"/>
    <n v="1463.576"/>
    <n v="1787.376"/>
    <n v="1657.856"/>
    <n v="1696.712"/>
    <n v="932.5440000000001"/>
    <n v="233.136"/>
    <x v="183"/>
    <s v="Washington, 2012"/>
  </r>
  <r>
    <s v="Gulf County"/>
    <s v="Florida"/>
    <n v="2012"/>
    <n v="15796"/>
    <n v="9026"/>
    <n v="6770"/>
    <n v="600.24800000000005"/>
    <n v="1484.8240000000001"/>
    <n v="1832.336"/>
    <n v="2085.0720000000001"/>
    <n v="2179.848"/>
    <n v="2400.9920000000002"/>
    <n v="2511.5639999999999"/>
    <n v="1611.192"/>
    <n v="726.61599999999999"/>
    <n v="347.512"/>
    <x v="161"/>
    <s v="Florida, 2012"/>
  </r>
  <r>
    <s v="Hamilton County"/>
    <s v="Florida"/>
    <n v="2012"/>
    <n v="14728"/>
    <n v="8747"/>
    <n v="5981"/>
    <n v="795.31200000000001"/>
    <n v="1693.72"/>
    <n v="2341.752"/>
    <n v="2076.6480000000001"/>
    <n v="1826.2719999999999"/>
    <n v="2091.3760000000002"/>
    <n v="1944.096"/>
    <n v="1148.7840000000001"/>
    <n v="500.75200000000001"/>
    <n v="309.28800000000001"/>
    <x v="161"/>
    <s v="Florida, 2012"/>
  </r>
  <r>
    <s v="Hardee County"/>
    <s v="Florida"/>
    <n v="2012"/>
    <n v="27347"/>
    <n v="14962"/>
    <n v="12385"/>
    <n v="2187.7600000000002"/>
    <n v="4156.7439999999997"/>
    <n v="4238.7849999999999"/>
    <n v="3637.1509999999998"/>
    <n v="3445.7219999999998"/>
    <n v="3336.3339999999998"/>
    <n v="2625.3119999999999"/>
    <n v="2105.7190000000001"/>
    <n v="1148.5740000000001"/>
    <n v="410.20499999999998"/>
    <x v="161"/>
    <s v="Florida, 2012"/>
  </r>
  <r>
    <s v="Hendry County"/>
    <s v="Florida"/>
    <n v="2012"/>
    <n v="38669"/>
    <n v="20813"/>
    <n v="17856"/>
    <n v="3093.52"/>
    <n v="5916.357"/>
    <n v="6187.04"/>
    <n v="5336.3220000000001"/>
    <n v="5104.308"/>
    <n v="4872.2939999999999"/>
    <n v="3557.5480000000002"/>
    <n v="2552.154"/>
    <n v="1392.0840000000001"/>
    <n v="618.70399999999995"/>
    <x v="161"/>
    <s v="Florida, 2012"/>
  </r>
  <r>
    <s v="Hernando County"/>
    <s v="Florida"/>
    <n v="2012"/>
    <n v="172784"/>
    <n v="82597"/>
    <n v="90187"/>
    <n v="8293.6319999999996"/>
    <n v="19351.807999999997"/>
    <n v="17969.536"/>
    <n v="15550.56"/>
    <n v="19179.023999999998"/>
    <n v="23325.84"/>
    <n v="24535.328000000001"/>
    <n v="23498.624"/>
    <n v="15723.344000000001"/>
    <n v="5701.8720000000003"/>
    <x v="161"/>
    <s v="Florida, 2012"/>
  </r>
  <r>
    <s v="Highlands County"/>
    <s v="Florida"/>
    <n v="2012"/>
    <n v="98734"/>
    <n v="48186"/>
    <n v="50548"/>
    <n v="5035.4340000000002"/>
    <n v="9873.4"/>
    <n v="9675.9320000000007"/>
    <n v="8392.39"/>
    <n v="8984.7939999999999"/>
    <n v="11453.144"/>
    <n v="13427.824000000001"/>
    <n v="16291.11"/>
    <n v="11453.144"/>
    <n v="4146.8280000000004"/>
    <x v="161"/>
    <s v="Florida, 2012"/>
  </r>
  <r>
    <s v="Hillsborough County"/>
    <s v="Florida"/>
    <n v="2012"/>
    <n v="1238365"/>
    <n v="604301"/>
    <n v="634064"/>
    <n v="80493.725000000006"/>
    <n v="162225.815"/>
    <n v="179562.92499999999"/>
    <n v="177086.19500000001"/>
    <n v="175847.83000000002"/>
    <n v="178324.56"/>
    <n v="137458.51499999998"/>
    <n v="80493.725000000006"/>
    <n v="48296.235000000001"/>
    <n v="18575.474999999999"/>
    <x v="161"/>
    <s v="Florida, 2012"/>
  </r>
  <r>
    <s v="Holmes County"/>
    <s v="Florida"/>
    <n v="2012"/>
    <n v="19971"/>
    <n v="10656"/>
    <n v="9315"/>
    <n v="1078.434"/>
    <n v="2276.694"/>
    <n v="2536.317"/>
    <n v="2396.52"/>
    <n v="2656.143"/>
    <n v="2895.7950000000001"/>
    <n v="2736.027"/>
    <n v="1977.1289999999999"/>
    <n v="1038.492"/>
    <n v="359.47800000000001"/>
    <x v="161"/>
    <s v="Florida, 2012"/>
  </r>
  <r>
    <s v="Indian River County"/>
    <s v="Florida"/>
    <n v="2012"/>
    <n v="138203"/>
    <n v="66758"/>
    <n v="71445"/>
    <n v="6495.5410000000002"/>
    <n v="14511.315000000001"/>
    <n v="14234.909"/>
    <n v="12438.27"/>
    <n v="14096.706"/>
    <n v="18933.811000000002"/>
    <n v="19763.029000000002"/>
    <n v="18242.795999999998"/>
    <n v="13820.3"/>
    <n v="5942.7290000000003"/>
    <x v="161"/>
    <s v="Florida, 2012"/>
  </r>
  <r>
    <s v="Jackson County"/>
    <s v="Florida"/>
    <n v="2012"/>
    <n v="49589"/>
    <n v="27240"/>
    <n v="22349"/>
    <n v="2578.6280000000002"/>
    <n v="5454.79"/>
    <n v="6297.8029999999999"/>
    <n v="6545.7479999999996"/>
    <n v="7041.6379999999999"/>
    <n v="7339.1719999999996"/>
    <n v="6396.9809999999998"/>
    <n v="4413.4210000000003"/>
    <n v="2479.4499999999998"/>
    <n v="991.78"/>
    <x v="161"/>
    <s v="Florida, 2012"/>
  </r>
  <r>
    <s v="Price County"/>
    <s v="Wisconsin"/>
    <n v="2012"/>
    <n v="14564"/>
    <n v="7561"/>
    <n v="7003"/>
    <n v="801.02"/>
    <n v="1514.6559999999999"/>
    <n v="1543.7840000000001"/>
    <n v="1602.04"/>
    <n v="2097.2159999999999"/>
    <n v="2271.9839999999999"/>
    <n v="2301.1120000000001"/>
    <n v="1427.2719999999999"/>
    <n v="801.02"/>
    <n v="203.89599999999999"/>
    <x v="184"/>
    <s v="Wisconsin, 2012"/>
  </r>
  <r>
    <s v="Lafayette County"/>
    <s v="Florida"/>
    <n v="2012"/>
    <n v="8668"/>
    <n v="4917"/>
    <n v="3751"/>
    <n v="554.75199999999995"/>
    <n v="1187.5160000000001"/>
    <n v="1230.856"/>
    <n v="1490.8960000000002"/>
    <n v="1326.204"/>
    <n v="1040.1599999999999"/>
    <n v="736.78"/>
    <n v="624.096"/>
    <n v="364.05599999999998"/>
    <n v="112.684"/>
    <x v="161"/>
    <s v="Florida, 2012"/>
  </r>
  <r>
    <s v="Lake County"/>
    <s v="Florida"/>
    <n v="2012"/>
    <n v="297995"/>
    <n v="144403"/>
    <n v="153592"/>
    <n v="16389.724999999999"/>
    <n v="34567.42"/>
    <n v="30693.485000000001"/>
    <n v="29203.51"/>
    <n v="35759.4"/>
    <n v="39335.339999999997"/>
    <n v="39633.334999999999"/>
    <n v="39931.33"/>
    <n v="24137.595000000001"/>
    <n v="8641.8549999999996"/>
    <x v="161"/>
    <s v="Florida, 2012"/>
  </r>
  <r>
    <s v="Lee County"/>
    <s v="Florida"/>
    <n v="2012"/>
    <n v="624155"/>
    <n v="306462"/>
    <n v="317693"/>
    <n v="33080.214999999997"/>
    <n v="68032.895000000004"/>
    <n v="68657.05"/>
    <n v="67408.739999999991"/>
    <n v="71153.670000000013"/>
    <n v="81764.304999999993"/>
    <n v="87381.700000000012"/>
    <n v="82388.459999999992"/>
    <n v="46811.625"/>
    <n v="18100.494999999999"/>
    <x v="161"/>
    <s v="Florida, 2012"/>
  </r>
  <r>
    <s v="Leon County"/>
    <s v="Florida"/>
    <n v="2012"/>
    <n v="276506"/>
    <n v="131436"/>
    <n v="145070"/>
    <n v="14931.324000000001"/>
    <n v="29309.635999999999"/>
    <n v="72997.584000000003"/>
    <n v="39540.358"/>
    <n v="30415.66"/>
    <n v="33457.225999999995"/>
    <n v="29862.648000000001"/>
    <n v="14654.817999999999"/>
    <n v="8018.674"/>
    <n v="3594.578"/>
    <x v="161"/>
    <s v="Florida, 2012"/>
  </r>
  <r>
    <s v="Levy County"/>
    <s v="Florida"/>
    <n v="2012"/>
    <n v="40541"/>
    <n v="20041"/>
    <n v="20500"/>
    <n v="2229.7550000000001"/>
    <n v="4824.3789999999999"/>
    <n v="4621.674"/>
    <n v="3932.4769999999999"/>
    <n v="4500.0509999999995"/>
    <n v="6162.232"/>
    <n v="6324.3959999999997"/>
    <n v="4743.2969999999996"/>
    <n v="2513.5420000000004"/>
    <n v="689.197"/>
    <x v="161"/>
    <s v="Florida, 2012"/>
  </r>
  <r>
    <s v="Liberty County"/>
    <s v="Florida"/>
    <n v="2012"/>
    <n v="8300"/>
    <n v="5179"/>
    <n v="3121"/>
    <n v="381.8"/>
    <n v="854.9"/>
    <n v="1435.9"/>
    <n v="1245"/>
    <n v="1095.5999999999999"/>
    <n v="1336.3"/>
    <n v="1070.7"/>
    <n v="531.20000000000005"/>
    <n v="323.70000000000005"/>
    <n v="16.600000000000001"/>
    <x v="161"/>
    <s v="Florida, 2012"/>
  </r>
  <r>
    <s v="Bertie County"/>
    <s v="North Carolina"/>
    <n v="2012"/>
    <n v="19187"/>
    <n v="10087"/>
    <n v="9100"/>
    <n v="1227.9680000000001"/>
    <n v="2148.944"/>
    <n v="2609.4319999999998"/>
    <n v="2494.31"/>
    <n v="2225.692"/>
    <n v="2762.9279999999999"/>
    <n v="2590.2449999999999"/>
    <n v="1650.0819999999999"/>
    <n v="959.35"/>
    <n v="498.86200000000002"/>
    <x v="168"/>
    <s v="North Carolina, 2012"/>
  </r>
  <r>
    <s v="Manatee County"/>
    <s v="Florida"/>
    <n v="2012"/>
    <n v="324834"/>
    <n v="157221"/>
    <n v="167613"/>
    <n v="18190.704000000002"/>
    <n v="37031.076000000001"/>
    <n v="34107.57"/>
    <n v="32808.233999999997"/>
    <n v="37031.076000000001"/>
    <n v="43852.59"/>
    <n v="45151.925999999999"/>
    <n v="39629.748000000007"/>
    <n v="26961.222000000002"/>
    <n v="10069.853999999999"/>
    <x v="161"/>
    <s v="Florida, 2012"/>
  </r>
  <r>
    <s v="Marion County"/>
    <s v="Florida"/>
    <n v="2012"/>
    <n v="331987"/>
    <n v="159268"/>
    <n v="172719"/>
    <n v="17263.324000000001"/>
    <n v="35522.608999999997"/>
    <n v="35522.608999999997"/>
    <n v="31870.752"/>
    <n v="35854.595999999998"/>
    <n v="43822.284"/>
    <n v="46478.18"/>
    <n v="47142.153999999995"/>
    <n v="29546.843000000001"/>
    <n v="8631.6620000000003"/>
    <x v="161"/>
    <s v="Florida, 2012"/>
  </r>
  <r>
    <s v="Martin County"/>
    <s v="Florida"/>
    <n v="2012"/>
    <n v="146497"/>
    <n v="72303"/>
    <n v="74194"/>
    <n v="6299.3710000000001"/>
    <n v="14649.7"/>
    <n v="14356.706"/>
    <n v="12305.748"/>
    <n v="15528.682000000001"/>
    <n v="21974.550000000003"/>
    <n v="21388.561999999998"/>
    <n v="19630.597999999998"/>
    <n v="14063.712"/>
    <n v="6592.3649999999998"/>
    <x v="161"/>
    <s v="Florida, 2012"/>
  </r>
  <r>
    <s v="Miami-Dade County"/>
    <s v="Florida"/>
    <n v="2012"/>
    <n v="2512219"/>
    <n v="1217277"/>
    <n v="1294942"/>
    <n v="150733.14000000001"/>
    <n v="296441.842"/>
    <n v="349198.44099999999"/>
    <n v="344174.00300000003"/>
    <n v="371808.41200000001"/>
    <n v="369296.19299999997"/>
    <n v="276344.08999999997"/>
    <n v="188416.42499999999"/>
    <n v="120586.512"/>
    <n v="47732.161"/>
    <x v="161"/>
    <s v="Florida, 2012"/>
  </r>
  <r>
    <s v="Monroe County"/>
    <s v="Florida"/>
    <n v="2012"/>
    <n v="73475"/>
    <n v="39243"/>
    <n v="34232"/>
    <n v="3306.375"/>
    <n v="5804.5249999999996"/>
    <n v="7347.5"/>
    <n v="8670.0499999999993"/>
    <n v="9772.1749999999993"/>
    <n v="12784.650000000001"/>
    <n v="13005.075000000001"/>
    <n v="7861.8250000000007"/>
    <n v="3673.75"/>
    <n v="1322.55"/>
    <x v="161"/>
    <s v="Florida, 2012"/>
  </r>
  <r>
    <s v="Nassau County"/>
    <s v="Florida"/>
    <n v="2012"/>
    <n v="73303"/>
    <n v="35957"/>
    <n v="37346"/>
    <n v="3885.0590000000002"/>
    <n v="8942.9660000000003"/>
    <n v="8796.36"/>
    <n v="7330.3"/>
    <n v="9749.2989999999991"/>
    <n v="11435.268"/>
    <n v="11068.753000000001"/>
    <n v="7476.9059999999999"/>
    <n v="3518.5439999999999"/>
    <n v="1099.5450000000001"/>
    <x v="161"/>
    <s v="Florida, 2012"/>
  </r>
  <r>
    <s v="Okaloosa County"/>
    <s v="Florida"/>
    <n v="2012"/>
    <n v="183400"/>
    <n v="92159"/>
    <n v="91241"/>
    <n v="12104.4"/>
    <n v="21824.6"/>
    <n v="26042.800000000003"/>
    <n v="25859.4"/>
    <n v="22191.4"/>
    <n v="28060.2"/>
    <n v="21824.6"/>
    <n v="14121.8"/>
    <n v="8436.4"/>
    <n v="2751"/>
    <x v="161"/>
    <s v="Florida, 2012"/>
  </r>
  <r>
    <s v="Okeechobee County"/>
    <s v="Florida"/>
    <n v="2012"/>
    <n v="39779"/>
    <n v="20998"/>
    <n v="18781"/>
    <n v="2625.4140000000002"/>
    <n v="5131.491"/>
    <n v="5688.3970000000008"/>
    <n v="4495.027"/>
    <n v="5330.3860000000004"/>
    <n v="5370.1650000000009"/>
    <n v="4455.2480000000005"/>
    <n v="3938.1210000000001"/>
    <n v="2227.6239999999998"/>
    <n v="556.90599999999995"/>
    <x v="161"/>
    <s v="Florida, 2012"/>
  </r>
  <r>
    <s v="Orange County"/>
    <s v="Florida"/>
    <n v="2012"/>
    <n v="1153795"/>
    <n v="568132"/>
    <n v="585663"/>
    <n v="74996.675000000003"/>
    <n v="149993.35"/>
    <n v="192683.76500000001"/>
    <n v="179992.02000000002"/>
    <n v="167300.27500000002"/>
    <n v="161531.29999999999"/>
    <n v="115379.5"/>
    <n v="63458.725000000006"/>
    <n v="35767.645000000004"/>
    <n v="13845.54"/>
    <x v="161"/>
    <s v="Florida, 2012"/>
  </r>
  <r>
    <s v="Osceola County"/>
    <s v="Florida"/>
    <n v="2012"/>
    <n v="272355"/>
    <n v="133726"/>
    <n v="138629"/>
    <n v="18247.785"/>
    <n v="39491.474999999999"/>
    <n v="40308.539999999994"/>
    <n v="36495.57"/>
    <n v="40036.184999999998"/>
    <n v="38674.410000000003"/>
    <n v="28869.63"/>
    <n v="18247.785"/>
    <n v="9260.07"/>
    <n v="2995.9050000000002"/>
    <x v="161"/>
    <s v="Florida, 2012"/>
  </r>
  <r>
    <s v="Palm Beach County"/>
    <s v="Florida"/>
    <n v="2012"/>
    <n v="1324085"/>
    <n v="641215"/>
    <n v="682870"/>
    <n v="70176.505000000005"/>
    <n v="149621.60499999998"/>
    <n v="156242.03"/>
    <n v="148297.52000000002"/>
    <n v="166834.71000000002"/>
    <n v="188020.07"/>
    <n v="161538.37"/>
    <n v="131084.41499999998"/>
    <n v="105926.8"/>
    <n v="50315.23"/>
    <x v="161"/>
    <s v="Florida, 2012"/>
  </r>
  <r>
    <s v="Pasco County"/>
    <s v="Florida"/>
    <n v="2012"/>
    <n v="465276"/>
    <n v="226155"/>
    <n v="239121"/>
    <n v="25590.18"/>
    <n v="54902.567999999999"/>
    <n v="49784.532000000007"/>
    <n v="49784.531999999999"/>
    <n v="60485.880000000005"/>
    <n v="66069.19200000001"/>
    <n v="60485.880000000005"/>
    <n v="51645.635999999999"/>
    <n v="32569.32"/>
    <n v="13027.727999999999"/>
    <x v="161"/>
    <s v="Florida, 2012"/>
  </r>
  <r>
    <s v="Pinellas County"/>
    <s v="Florida"/>
    <n v="2012"/>
    <n v="917389"/>
    <n v="440405"/>
    <n v="476984"/>
    <n v="42199.894"/>
    <n v="89904.122000000003"/>
    <n v="97243.233999999997"/>
    <n v="99995.400999999998"/>
    <n v="111004.06899999999"/>
    <n v="145864.85100000002"/>
    <n v="134856.18300000002"/>
    <n v="96325.845000000001"/>
    <n v="67886.785999999993"/>
    <n v="32108.615000000002"/>
    <x v="161"/>
    <s v="Florida, 2012"/>
  </r>
  <r>
    <s v="Polk County"/>
    <s v="Florida"/>
    <n v="2012"/>
    <n v="604562"/>
    <n v="296505"/>
    <n v="308057"/>
    <n v="38691.968000000001"/>
    <n v="78593.06"/>
    <n v="77988.497999999992"/>
    <n v="71942.877999999997"/>
    <n v="73756.564000000013"/>
    <n v="79197.622000000003"/>
    <n v="74361.125999999989"/>
    <n v="61060.762000000002"/>
    <n v="35669.157999999996"/>
    <n v="12695.802"/>
    <x v="161"/>
    <s v="Florida, 2012"/>
  </r>
  <r>
    <s v="Putnam County"/>
    <s v="Florida"/>
    <n v="2012"/>
    <n v="74224"/>
    <n v="36885"/>
    <n v="37339"/>
    <n v="4676.1120000000001"/>
    <n v="9129.5519999999997"/>
    <n v="9203.7759999999998"/>
    <n v="7496.6239999999998"/>
    <n v="8016.192"/>
    <n v="10688.256000000001"/>
    <n v="10762.48"/>
    <n v="8090.4160000000002"/>
    <n v="4453.4399999999996"/>
    <n v="1707.152"/>
    <x v="161"/>
    <s v="Florida, 2012"/>
  </r>
  <r>
    <s v="St. Johns County"/>
    <s v="Florida"/>
    <n v="2012"/>
    <n v="191495"/>
    <n v="93019"/>
    <n v="98476"/>
    <n v="9957.74"/>
    <n v="25468.834999999999"/>
    <n v="23170.895"/>
    <n v="18766.510000000002"/>
    <n v="25851.824999999997"/>
    <n v="30830.695"/>
    <n v="27000.794999999998"/>
    <n v="17043.055"/>
    <n v="9574.75"/>
    <n v="3829.9"/>
    <x v="161"/>
    <s v="Florida, 2012"/>
  </r>
  <r>
    <s v="St. Lucie County"/>
    <s v="Florida"/>
    <n v="2012"/>
    <n v="278246"/>
    <n v="136049"/>
    <n v="142197"/>
    <n v="16416.513999999999"/>
    <n v="34502.504000000001"/>
    <n v="32554.781999999999"/>
    <n v="30328.813999999998"/>
    <n v="34780.75"/>
    <n v="38676.194000000003"/>
    <n v="34780.75"/>
    <n v="30050.567999999999"/>
    <n v="19477.22"/>
    <n v="6956.15"/>
    <x v="161"/>
    <s v="Florida, 2012"/>
  </r>
  <r>
    <s v="Santa Rosa County"/>
    <s v="Florida"/>
    <n v="2012"/>
    <n v="153086"/>
    <n v="77370"/>
    <n v="75716"/>
    <n v="9032.0740000000005"/>
    <n v="20513.523999999998"/>
    <n v="19748.093999999997"/>
    <n v="18829.578000000001"/>
    <n v="21738.212"/>
    <n v="24493.760000000002"/>
    <n v="18676.491999999998"/>
    <n v="12399.966"/>
    <n v="5817.268"/>
    <n v="1530.86"/>
    <x v="161"/>
    <s v="Florida, 2012"/>
  </r>
  <r>
    <s v="Sarasota County"/>
    <s v="Florida"/>
    <n v="2012"/>
    <n v="380479"/>
    <n v="181497"/>
    <n v="198982"/>
    <n v="14838.681"/>
    <n v="33482.152000000002"/>
    <n v="33862.630999999994"/>
    <n v="31579.756999999998"/>
    <n v="38047.9"/>
    <n v="51364.664999999994"/>
    <n v="58213.286999999997"/>
    <n v="58974.244999999995"/>
    <n v="41852.69"/>
    <n v="18262.991999999998"/>
    <x v="161"/>
    <s v="Florida, 2012"/>
  </r>
  <r>
    <s v="Seminole County"/>
    <s v="Florida"/>
    <n v="2012"/>
    <n v="423389"/>
    <n v="205160"/>
    <n v="218229"/>
    <n v="22863.006000000001"/>
    <n v="54617.180999999997"/>
    <n v="61391.404999999999"/>
    <n v="55463.959000000003"/>
    <n v="58851.070999999996"/>
    <n v="66895.462"/>
    <n v="51653.457999999999"/>
    <n v="27943.673999999999"/>
    <n v="15665.393"/>
    <n v="8044.3909999999996"/>
    <x v="161"/>
    <s v="Florida, 2012"/>
  </r>
  <r>
    <s v="Sumter County"/>
    <s v="Florida"/>
    <n v="2012"/>
    <n v="94240"/>
    <n v="48867"/>
    <n v="45373"/>
    <n v="2261.7600000000002"/>
    <n v="4617.76"/>
    <n v="4994.7199999999993"/>
    <n v="6596.7999999999993"/>
    <n v="7256.48"/>
    <n v="8575.84"/>
    <n v="17811.36"/>
    <n v="27329.599999999999"/>
    <n v="11874.240000000002"/>
    <n v="2732.96"/>
    <x v="161"/>
    <s v="Florida, 2012"/>
  </r>
  <r>
    <s v="Suwannee County"/>
    <s v="Florida"/>
    <n v="2012"/>
    <n v="42287"/>
    <n v="21462"/>
    <n v="20825"/>
    <n v="2621.7939999999999"/>
    <n v="5243.5879999999997"/>
    <n v="5159.0139999999992"/>
    <n v="4989.866"/>
    <n v="4693.857"/>
    <n v="5962.4670000000006"/>
    <n v="5751.0320000000002"/>
    <n v="4355.5609999999997"/>
    <n v="2579.5070000000001"/>
    <n v="888.02700000000004"/>
    <x v="161"/>
    <s v="Florida, 2012"/>
  </r>
  <r>
    <s v="Taylor County"/>
    <s v="Florida"/>
    <n v="2012"/>
    <n v="22561"/>
    <n v="12503"/>
    <n v="10058"/>
    <n v="1353.66"/>
    <n v="2368.9049999999997"/>
    <n v="2707.3199999999997"/>
    <n v="3068.2960000000003"/>
    <n v="2955.491"/>
    <n v="3339.0280000000002"/>
    <n v="3135.9789999999998"/>
    <n v="2165.8559999999998"/>
    <n v="1082.9279999999999"/>
    <n v="360.976"/>
    <x v="161"/>
    <s v="Florida, 2012"/>
  </r>
  <r>
    <s v="Pecos County"/>
    <s v="Texas"/>
    <n v="2012"/>
    <n v="15400"/>
    <n v="9912"/>
    <n v="5488"/>
    <n v="770"/>
    <n v="1601.6"/>
    <n v="2140.6"/>
    <n v="2325.3999999999996"/>
    <n v="2233"/>
    <n v="2510.1999999999998"/>
    <n v="2248.4"/>
    <n v="1062.5999999999999"/>
    <n v="400.4"/>
    <n v="107.8"/>
    <x v="160"/>
    <s v="Texas, 2012"/>
  </r>
  <r>
    <s v="Volusia County"/>
    <s v="Florida"/>
    <n v="2012"/>
    <n v="495581"/>
    <n v="241890"/>
    <n v="253691"/>
    <n v="24283.469000000001"/>
    <n v="52036.005000000005"/>
    <n v="62443.206000000006"/>
    <n v="51044.843000000001"/>
    <n v="56496.233999999997"/>
    <n v="73345.988000000012"/>
    <n v="70868.082999999999"/>
    <n v="54513.91"/>
    <n v="36672.994000000006"/>
    <n v="14371.849"/>
    <x v="161"/>
    <s v="Florida, 2012"/>
  </r>
  <r>
    <s v="Wakulla County"/>
    <s v="Florida"/>
    <n v="2012"/>
    <n v="30449"/>
    <n v="16652"/>
    <n v="13797"/>
    <n v="1735.5930000000001"/>
    <n v="3806.125"/>
    <n v="3653.88"/>
    <n v="4110.6149999999998"/>
    <n v="4689.1459999999997"/>
    <n v="5084.9830000000002"/>
    <n v="4049.7170000000001"/>
    <n v="2070.5320000000002"/>
    <n v="913.47"/>
    <n v="304.49"/>
    <x v="161"/>
    <s v="Florida, 2012"/>
  </r>
  <r>
    <s v="Walton County"/>
    <s v="Florida"/>
    <n v="2012"/>
    <n v="55349"/>
    <n v="28333"/>
    <n v="27016"/>
    <n v="3210.2420000000002"/>
    <n v="6143.7389999999996"/>
    <n v="5922.3430000000008"/>
    <n v="6863.2759999999998"/>
    <n v="6752.5780000000004"/>
    <n v="9353.9809999999998"/>
    <n v="7970.2559999999994"/>
    <n v="5590.2489999999998"/>
    <n v="2546.0540000000001"/>
    <n v="996.28200000000004"/>
    <x v="161"/>
    <s v="Florida, 2012"/>
  </r>
  <r>
    <s v="Washington County"/>
    <s v="Florida"/>
    <n v="2012"/>
    <n v="24732"/>
    <n v="13317"/>
    <n v="11415"/>
    <n v="1360.26"/>
    <n v="2893.6440000000002"/>
    <n v="2992.5720000000001"/>
    <n v="3264.6239999999998"/>
    <n v="3462.48"/>
    <n v="3783.9960000000001"/>
    <n v="3140.9639999999999"/>
    <n v="2349.54"/>
    <n v="1112.94"/>
    <n v="370.98"/>
    <x v="161"/>
    <s v="Florida, 2012"/>
  </r>
  <r>
    <s v="Appling County"/>
    <s v="Georgia"/>
    <n v="2012"/>
    <n v="18279"/>
    <n v="9243"/>
    <n v="9036"/>
    <n v="1151.577"/>
    <n v="2814.9659999999999"/>
    <n v="2047.248"/>
    <n v="2431.107"/>
    <n v="2449.386"/>
    <n v="2595.6179999999999"/>
    <n v="2321.433"/>
    <n v="1498.8780000000002"/>
    <n v="658.04399999999998"/>
    <n v="274.185"/>
    <x v="169"/>
    <s v="Georgia, 2012"/>
  </r>
  <r>
    <s v="Atkinson County"/>
    <s v="Georgia"/>
    <n v="2012"/>
    <n v="8355"/>
    <n v="4181"/>
    <n v="4174"/>
    <n v="735.24"/>
    <n v="1320.0900000000001"/>
    <n v="1152.99"/>
    <n v="1044.375"/>
    <n v="1228.1849999999999"/>
    <n v="1144.635"/>
    <n v="893.98500000000001"/>
    <n v="492.94500000000005"/>
    <n v="225.58500000000001"/>
    <n v="100.26"/>
    <x v="169"/>
    <s v="Georgia, 2012"/>
  </r>
  <r>
    <s v="Bacon County"/>
    <s v="Georgia"/>
    <n v="2012"/>
    <n v="11124"/>
    <n v="5497"/>
    <n v="5627"/>
    <n v="800.928"/>
    <n v="1579.6079999999999"/>
    <n v="1446.12"/>
    <n v="1557.3600000000001"/>
    <n v="1479.492"/>
    <n v="1390.5"/>
    <n v="1401.624"/>
    <n v="901.04399999999998"/>
    <n v="411.58799999999997"/>
    <n v="155.73599999999999"/>
    <x v="169"/>
    <s v="Georgia, 2012"/>
  </r>
  <r>
    <s v="Baker County"/>
    <s v="Georgia"/>
    <n v="2012"/>
    <n v="3483"/>
    <n v="1583"/>
    <n v="1900"/>
    <n v="309.98700000000002"/>
    <n v="407.51099999999997"/>
    <n v="522.45000000000005"/>
    <n v="254.25899999999999"/>
    <n v="400.54499999999996"/>
    <n v="501.55200000000002"/>
    <n v="369.19799999999998"/>
    <n v="417.96000000000004"/>
    <n v="219.429"/>
    <n v="80.108999999999995"/>
    <x v="169"/>
    <s v="Georgia, 2012"/>
  </r>
  <r>
    <s v="Chesterfield County"/>
    <s v="South Carolina"/>
    <n v="2012"/>
    <n v="46378"/>
    <n v="23226"/>
    <n v="23152"/>
    <n v="2782.68"/>
    <n v="4962.4459999999999"/>
    <n v="10481.428"/>
    <n v="5426.2259999999997"/>
    <n v="5240.7139999999999"/>
    <n v="6307.4079999999994"/>
    <n v="5472.6039999999994"/>
    <n v="3246.46"/>
    <n v="1762.364"/>
    <n v="602.91399999999999"/>
    <x v="185"/>
    <s v="South Carolina, 2012"/>
  </r>
  <r>
    <s v="Banks County"/>
    <s v="Georgia"/>
    <n v="2012"/>
    <n v="18250"/>
    <n v="9322"/>
    <n v="8928"/>
    <n v="1168"/>
    <n v="2628"/>
    <n v="2336"/>
    <n v="2098.75"/>
    <n v="2664.5"/>
    <n v="2719.25"/>
    <n v="2299.5"/>
    <n v="1478.25"/>
    <n v="657"/>
    <n v="200.75"/>
    <x v="169"/>
    <s v="Georgia, 2012"/>
  </r>
  <r>
    <s v="Barrow County"/>
    <s v="Georgia"/>
    <n v="2012"/>
    <n v="69136"/>
    <n v="34593"/>
    <n v="34543"/>
    <n v="5461.7439999999997"/>
    <n v="11200.031999999999"/>
    <n v="8434.5920000000006"/>
    <n v="10716.08"/>
    <n v="10439.536"/>
    <n v="9471.6320000000014"/>
    <n v="6844.4639999999999"/>
    <n v="4009.8879999999999"/>
    <n v="2074.08"/>
    <n v="483.952"/>
    <x v="169"/>
    <s v="Georgia, 2012"/>
  </r>
  <r>
    <s v="Bartow County"/>
    <s v="Georgia"/>
    <n v="2012"/>
    <n v="99872"/>
    <n v="49331"/>
    <n v="50541"/>
    <n v="6991.04"/>
    <n v="15280.415999999999"/>
    <n v="12783.616"/>
    <n v="12883.488000000001"/>
    <n v="15380.288"/>
    <n v="14880.928"/>
    <n v="11085.792000000001"/>
    <n v="6591.5519999999997"/>
    <n v="3395.6480000000001"/>
    <n v="798.976"/>
    <x v="169"/>
    <s v="Georgia, 2012"/>
  </r>
  <r>
    <s v="Ben Hill County"/>
    <s v="Georgia"/>
    <n v="2012"/>
    <n v="17612"/>
    <n v="8516"/>
    <n v="9096"/>
    <n v="1408.96"/>
    <n v="2518.5160000000001"/>
    <n v="2465.6799999999998"/>
    <n v="1849.26"/>
    <n v="2465.6799999999998"/>
    <n v="2289.56"/>
    <n v="2183.8879999999999"/>
    <n v="1391.348"/>
    <n v="686.86799999999994"/>
    <n v="369.85199999999998"/>
    <x v="169"/>
    <s v="Georgia, 2012"/>
  </r>
  <r>
    <s v="Berrien County"/>
    <s v="Georgia"/>
    <n v="2012"/>
    <n v="19131"/>
    <n v="9482"/>
    <n v="9649"/>
    <n v="1300.9079999999999"/>
    <n v="2735.7330000000002"/>
    <n v="2353.1130000000003"/>
    <n v="2353.1130000000003"/>
    <n v="2601.8159999999998"/>
    <n v="2754.864"/>
    <n v="2314.8509999999997"/>
    <n v="1645.2660000000001"/>
    <n v="803.50199999999995"/>
    <n v="267.834"/>
    <x v="169"/>
    <s v="Georgia, 2012"/>
  </r>
  <r>
    <s v="Bibb County"/>
    <s v="Georgia"/>
    <n v="2012"/>
    <n v="155560"/>
    <n v="73194"/>
    <n v="82366"/>
    <n v="11355.88"/>
    <n v="21778.400000000001"/>
    <n v="22867.32"/>
    <n v="20689.480000000003"/>
    <n v="18978.32"/>
    <n v="21622.84"/>
    <n v="18356.080000000002"/>
    <n v="10578.08"/>
    <n v="7000.2"/>
    <n v="2488.96"/>
    <x v="169"/>
    <s v="Georgia, 2012"/>
  </r>
  <r>
    <s v="Bleckley County"/>
    <s v="Georgia"/>
    <n v="2012"/>
    <n v="13009"/>
    <n v="6249"/>
    <n v="6760"/>
    <n v="741.51300000000003"/>
    <n v="1704.1790000000001"/>
    <n v="2705.8720000000003"/>
    <n v="1053.729"/>
    <n v="1561.08"/>
    <n v="1899.3139999999999"/>
    <n v="1378.9540000000002"/>
    <n v="1066.7379999999998"/>
    <n v="676.46800000000007"/>
    <n v="247.17099999999999"/>
    <x v="169"/>
    <s v="Georgia, 2012"/>
  </r>
  <r>
    <s v="Brooks County"/>
    <s v="Georgia"/>
    <n v="2012"/>
    <n v="16066"/>
    <n v="7838"/>
    <n v="8228"/>
    <n v="1012.158"/>
    <n v="2088.58"/>
    <n v="2265.306"/>
    <n v="1606.6"/>
    <n v="2024.316"/>
    <n v="2281.3720000000003"/>
    <n v="2152.8440000000001"/>
    <n v="1478.0720000000001"/>
    <n v="771.16799999999989"/>
    <n v="369.51799999999997"/>
    <x v="169"/>
    <s v="Georgia, 2012"/>
  </r>
  <r>
    <s v="Bryan County"/>
    <s v="Georgia"/>
    <n v="2012"/>
    <n v="30616"/>
    <n v="15176"/>
    <n v="15440"/>
    <n v="2234.9679999999998"/>
    <n v="5143.4879999999994"/>
    <n v="3888.232"/>
    <n v="3520.84"/>
    <n v="4959.7919999999995"/>
    <n v="4745.4799999999996"/>
    <n v="3428.9920000000002"/>
    <n v="1592.0320000000002"/>
    <n v="857.24800000000005"/>
    <n v="244.928"/>
    <x v="169"/>
    <s v="Georgia, 2012"/>
  </r>
  <r>
    <s v="Bulloch County"/>
    <s v="Georgia"/>
    <n v="2012"/>
    <n v="70360"/>
    <n v="35030"/>
    <n v="35330"/>
    <n v="4010.52"/>
    <n v="7880.32"/>
    <n v="22163.4"/>
    <n v="8654.2800000000007"/>
    <n v="7458.16"/>
    <n v="7598.8799999999992"/>
    <n v="6262.04"/>
    <n v="3799.4400000000005"/>
    <n v="2040.44"/>
    <n v="633.24"/>
    <x v="169"/>
    <s v="Georgia, 2012"/>
  </r>
  <r>
    <s v="Burke County"/>
    <s v="Georgia"/>
    <n v="2012"/>
    <n v="23242"/>
    <n v="11193"/>
    <n v="12049"/>
    <n v="1743.15"/>
    <n v="3718.7200000000003"/>
    <n v="3323.6059999999998"/>
    <n v="2649.5879999999997"/>
    <n v="2765.7979999999998"/>
    <n v="3323.6059999999998"/>
    <n v="2882.0079999999998"/>
    <n v="1696.6659999999999"/>
    <n v="883.19599999999991"/>
    <n v="232.42"/>
    <x v="169"/>
    <s v="Georgia, 2012"/>
  </r>
  <r>
    <s v="Butts County"/>
    <s v="Georgia"/>
    <n v="2012"/>
    <n v="23671"/>
    <n v="12624"/>
    <n v="11047"/>
    <n v="1396.5889999999999"/>
    <n v="2887.8620000000001"/>
    <n v="3432.2950000000001"/>
    <n v="3124.5720000000001"/>
    <n v="3455.9659999999999"/>
    <n v="3526.9790000000003"/>
    <n v="2887.8620000000001"/>
    <n v="1798.9960000000001"/>
    <n v="804.81399999999996"/>
    <n v="355.065"/>
    <x v="169"/>
    <s v="Georgia, 2012"/>
  </r>
  <r>
    <s v="Calhoun County"/>
    <s v="Georgia"/>
    <n v="2012"/>
    <n v="6581"/>
    <n v="3875"/>
    <n v="2706"/>
    <n v="335.63099999999997"/>
    <n v="769.97699999999998"/>
    <n v="1026.636"/>
    <n v="796.30099999999993"/>
    <n v="1092.4459999999999"/>
    <n v="993.73099999999999"/>
    <n v="796.30100000000004"/>
    <n v="355.37400000000002"/>
    <n v="315.88799999999998"/>
    <n v="98.715000000000003"/>
    <x v="169"/>
    <s v="Georgia, 2012"/>
  </r>
  <r>
    <s v="Camden County"/>
    <s v="Georgia"/>
    <n v="2012"/>
    <n v="50435"/>
    <n v="25815"/>
    <n v="24620"/>
    <n v="3984.3649999999998"/>
    <n v="7111.335"/>
    <n v="8876.56"/>
    <n v="7313.0750000000007"/>
    <n v="6657.42"/>
    <n v="6859.16"/>
    <n v="4993.0650000000005"/>
    <n v="3026.1000000000004"/>
    <n v="1361.7449999999999"/>
    <n v="302.61"/>
    <x v="169"/>
    <s v="Georgia, 2012"/>
  </r>
  <r>
    <s v="Candler County"/>
    <s v="Georgia"/>
    <n v="2012"/>
    <n v="11007"/>
    <n v="5379"/>
    <n v="5628"/>
    <n v="781.49699999999996"/>
    <n v="1585.0079999999998"/>
    <n v="1629.0360000000001"/>
    <n v="1111.7069999999999"/>
    <n v="1408.8960000000002"/>
    <n v="1419.9029999999998"/>
    <n v="1419.903"/>
    <n v="990.63"/>
    <n v="462.29399999999998"/>
    <n v="187.119"/>
    <x v="169"/>
    <s v="Georgia, 2012"/>
  </r>
  <r>
    <s v="Carroll County"/>
    <s v="Georgia"/>
    <n v="2012"/>
    <n v="110750"/>
    <n v="54024"/>
    <n v="56726"/>
    <n v="7752.5"/>
    <n v="15615.75"/>
    <n v="18938.25"/>
    <n v="15062"/>
    <n v="14840.5"/>
    <n v="14508.25"/>
    <n v="11739.5"/>
    <n v="7420.25"/>
    <n v="3544"/>
    <n v="1329"/>
    <x v="169"/>
    <s v="Georgia, 2012"/>
  </r>
  <r>
    <s v="Catoosa County"/>
    <s v="Georgia"/>
    <n v="2012"/>
    <n v="64226"/>
    <n v="31180"/>
    <n v="33046"/>
    <n v="3917.7860000000001"/>
    <n v="9055.866"/>
    <n v="8156.7020000000002"/>
    <n v="7707.12"/>
    <n v="9441.2219999999998"/>
    <n v="9248.5439999999999"/>
    <n v="7707.12"/>
    <n v="5330.7579999999998"/>
    <n v="2697.4920000000002"/>
    <n v="963.39"/>
    <x v="169"/>
    <s v="Georgia, 2012"/>
  </r>
  <r>
    <s v="Charlton County"/>
    <s v="Georgia"/>
    <n v="2012"/>
    <n v="12954"/>
    <n v="7357"/>
    <n v="5597"/>
    <n v="725.42399999999998"/>
    <n v="1399.0320000000002"/>
    <n v="1696.9739999999999"/>
    <n v="1969.008"/>
    <n v="2124.4560000000001"/>
    <n v="2150.364"/>
    <n v="1269.492"/>
    <n v="919.73400000000004"/>
    <n v="544.06799999999998"/>
    <n v="168.40199999999999"/>
    <x v="169"/>
    <s v="Georgia, 2012"/>
  </r>
  <r>
    <s v="Chatham County"/>
    <s v="Georgia"/>
    <n v="2012"/>
    <n v="266344"/>
    <n v="128388"/>
    <n v="137956"/>
    <n v="18644.080000000002"/>
    <n v="32227.624"/>
    <n v="44213.103999999999"/>
    <n v="41549.664000000004"/>
    <n v="31961.279999999999"/>
    <n v="34358.376000000004"/>
    <n v="30096.871999999999"/>
    <n v="18377.735999999997"/>
    <n v="10653.76"/>
    <n v="4261.5039999999999"/>
    <x v="169"/>
    <s v="Georgia, 2012"/>
  </r>
  <r>
    <s v="Chattahoochee County"/>
    <s v="Georgia"/>
    <n v="2012"/>
    <n v="11917"/>
    <n v="7337"/>
    <n v="4580"/>
    <n v="1072.53"/>
    <n v="1727.9650000000001"/>
    <n v="3634.6849999999999"/>
    <n v="2574.0720000000001"/>
    <n v="1287.0360000000001"/>
    <n v="738.85400000000004"/>
    <n v="405.178"/>
    <n v="405.178"/>
    <n v="71.501999999999995"/>
    <n v="11.917"/>
    <x v="169"/>
    <s v="Georgia, 2012"/>
  </r>
  <r>
    <s v="Chattooga County"/>
    <s v="Georgia"/>
    <n v="2012"/>
    <n v="25905"/>
    <n v="13424"/>
    <n v="12481"/>
    <n v="1554.3"/>
    <n v="3315.84"/>
    <n v="3108.6000000000004"/>
    <n v="3315.84"/>
    <n v="3756.2250000000004"/>
    <n v="3730.3199999999997"/>
    <n v="3289.9349999999999"/>
    <n v="2046.4949999999999"/>
    <n v="1347.06"/>
    <n v="440.38499999999999"/>
    <x v="169"/>
    <s v="Georgia, 2012"/>
  </r>
  <r>
    <s v="Cherokee County"/>
    <s v="Georgia"/>
    <n v="2012"/>
    <n v="215014"/>
    <n v="106123"/>
    <n v="108891"/>
    <n v="15696.022000000001"/>
    <n v="33757.198000000004"/>
    <n v="26016.694"/>
    <n v="27521.792000000001"/>
    <n v="35262.296000000002"/>
    <n v="32682.127999999997"/>
    <n v="23866.553999999996"/>
    <n v="13115.853999999999"/>
    <n v="5590.3639999999996"/>
    <n v="1720.1120000000001"/>
    <x v="169"/>
    <s v="Georgia, 2012"/>
  </r>
  <r>
    <s v="Clarke County"/>
    <s v="Georgia"/>
    <n v="2012"/>
    <n v="117762"/>
    <n v="55928"/>
    <n v="61834"/>
    <n v="7065.72"/>
    <n v="10716.342000000001"/>
    <n v="38861.46"/>
    <n v="19666.254000000001"/>
    <n v="12129.486000000001"/>
    <n v="10245.294"/>
    <n v="9067.6739999999991"/>
    <n v="5652.5759999999991"/>
    <n v="3179.5740000000001"/>
    <n v="1413.144"/>
    <x v="169"/>
    <s v="Georgia, 2012"/>
  </r>
  <r>
    <s v="Clay County"/>
    <s v="Georgia"/>
    <n v="2012"/>
    <n v="3174"/>
    <n v="1547"/>
    <n v="1627"/>
    <n v="269.79000000000002"/>
    <n v="434.83800000000002"/>
    <n v="330.096"/>
    <n v="342.79200000000003"/>
    <n v="301.52999999999997"/>
    <n v="361.83600000000001"/>
    <n v="558.62400000000002"/>
    <n v="298.35599999999999"/>
    <n v="199.96199999999999"/>
    <n v="73.001999999999995"/>
    <x v="169"/>
    <s v="Georgia, 2012"/>
  </r>
  <r>
    <s v="Clayton County"/>
    <s v="Georgia"/>
    <n v="2012"/>
    <n v="262066"/>
    <n v="125364"/>
    <n v="136702"/>
    <n v="22013.544000000002"/>
    <n v="41668.493999999999"/>
    <n v="40358.164000000004"/>
    <n v="40358.164000000004"/>
    <n v="40096.097999999998"/>
    <n v="35640.975999999995"/>
    <n v="24634.204000000002"/>
    <n v="11268.838"/>
    <n v="4717.1880000000001"/>
    <n v="1834.462"/>
    <x v="169"/>
    <s v="Georgia, 2012"/>
  </r>
  <r>
    <s v="La Salle County"/>
    <s v="Texas"/>
    <n v="2012"/>
    <n v="6800"/>
    <n v="3245"/>
    <n v="3555"/>
    <n v="530.4"/>
    <n v="938.40000000000009"/>
    <n v="1013.2"/>
    <n v="768.4"/>
    <n v="809.2"/>
    <n v="986"/>
    <n v="795.6"/>
    <n v="591.6"/>
    <n v="278.79999999999995"/>
    <n v="95.2"/>
    <x v="160"/>
    <s v="Texas, 2012"/>
  </r>
  <r>
    <s v="Cobb County"/>
    <s v="Georgia"/>
    <n v="2012"/>
    <n v="691820"/>
    <n v="336597"/>
    <n v="355223"/>
    <n v="48427.4"/>
    <n v="97546.62"/>
    <n v="93395.700000000012"/>
    <n v="101697.54000000001"/>
    <n v="109999.38"/>
    <n v="104464.82"/>
    <n v="75408.38"/>
    <n v="36666.46"/>
    <n v="17987.32"/>
    <n v="6918.2"/>
    <x v="169"/>
    <s v="Georgia, 2012"/>
  </r>
  <r>
    <s v="Coffee County"/>
    <s v="Georgia"/>
    <n v="2012"/>
    <n v="42566"/>
    <n v="21635"/>
    <n v="20931"/>
    <n v="3064.752"/>
    <n v="6129.5039999999999"/>
    <n v="6427.4660000000003"/>
    <n v="5788.9759999999997"/>
    <n v="5959.24"/>
    <n v="5788.9759999999997"/>
    <n v="4639.6940000000004"/>
    <n v="2937.0540000000001"/>
    <n v="1362.1120000000001"/>
    <n v="510.79199999999997"/>
    <x v="169"/>
    <s v="Georgia, 2012"/>
  </r>
  <r>
    <s v="Colquitt County"/>
    <s v="Georgia"/>
    <n v="2012"/>
    <n v="45531"/>
    <n v="22573"/>
    <n v="22958"/>
    <n v="3779.0729999999999"/>
    <n v="6693.0569999999998"/>
    <n v="6419.8710000000001"/>
    <n v="5964.5609999999997"/>
    <n v="6237.7470000000003"/>
    <n v="5645.8440000000001"/>
    <n v="5053.9410000000007"/>
    <n v="3278.232"/>
    <n v="1866.771"/>
    <n v="637.43399999999997"/>
    <x v="169"/>
    <s v="Georgia, 2012"/>
  </r>
  <r>
    <s v="Columbia County"/>
    <s v="Georgia"/>
    <n v="2012"/>
    <n v="124665"/>
    <n v="60613"/>
    <n v="64052"/>
    <n v="8227.89"/>
    <n v="19323.075000000001"/>
    <n v="16455.78"/>
    <n v="15209.13"/>
    <n v="18450.419999999998"/>
    <n v="18949.080000000002"/>
    <n v="14959.8"/>
    <n v="7853.8950000000004"/>
    <n v="3989.28"/>
    <n v="1121.9849999999999"/>
    <x v="169"/>
    <s v="Georgia, 2012"/>
  </r>
  <r>
    <s v="Andrew County"/>
    <s v="Missouri"/>
    <n v="2012"/>
    <n v="17073"/>
    <n v="8219"/>
    <n v="8854"/>
    <n v="1297.548"/>
    <n v="2578.0230000000001"/>
    <n v="2185.3440000000001"/>
    <n v="2117.0519999999997"/>
    <n v="2373.1469999999999"/>
    <n v="2219.4899999999998"/>
    <n v="2014.614"/>
    <n v="1331.694"/>
    <n v="682.92000000000007"/>
    <n v="273.16800000000001"/>
    <x v="167"/>
    <s v="Missouri, 2012"/>
  </r>
  <r>
    <s v="Coweta County"/>
    <s v="Georgia"/>
    <n v="2012"/>
    <n v="127212"/>
    <n v="62296"/>
    <n v="64916"/>
    <n v="9159.2639999999992"/>
    <n v="19590.648000000001"/>
    <n v="15647.076000000001"/>
    <n v="16410.347999999998"/>
    <n v="19845.072"/>
    <n v="19081.8"/>
    <n v="14502.168000000001"/>
    <n v="8268.7799999999988"/>
    <n v="3689.1480000000001"/>
    <n v="1272.1199999999999"/>
    <x v="169"/>
    <s v="Georgia, 2012"/>
  </r>
  <r>
    <s v="Crawford County"/>
    <s v="Georgia"/>
    <n v="2012"/>
    <n v="12701"/>
    <n v="6516"/>
    <n v="6185"/>
    <n v="723.95699999999999"/>
    <n v="1574.924"/>
    <n v="1752.7379999999998"/>
    <n v="1231.9969999999998"/>
    <n v="1803.5419999999999"/>
    <n v="2133.768"/>
    <n v="1752.7379999999998"/>
    <n v="1168.492"/>
    <n v="393.73099999999999"/>
    <n v="139.71100000000001"/>
    <x v="169"/>
    <s v="Georgia, 2012"/>
  </r>
  <r>
    <s v="Crisp County"/>
    <s v="Georgia"/>
    <n v="2012"/>
    <n v="23460"/>
    <n v="11300"/>
    <n v="12160"/>
    <n v="1689.12"/>
    <n v="3354.7799999999997"/>
    <n v="3143.6400000000003"/>
    <n v="2815.2"/>
    <n v="2791.74"/>
    <n v="3237.4799999999996"/>
    <n v="3073.26"/>
    <n v="1782.96"/>
    <n v="1173"/>
    <n v="398.82"/>
    <x v="169"/>
    <s v="Georgia, 2012"/>
  </r>
  <r>
    <s v="Dade County"/>
    <s v="Georgia"/>
    <n v="2012"/>
    <n v="16598"/>
    <n v="8179"/>
    <n v="8419"/>
    <n v="929.48800000000006"/>
    <n v="1892.172"/>
    <n v="2805.0619999999999"/>
    <n v="1875.5740000000001"/>
    <n v="1991.76"/>
    <n v="2456.5039999999999"/>
    <n v="2207.5340000000001"/>
    <n v="1477.222"/>
    <n v="813.30200000000002"/>
    <n v="165.98"/>
    <x v="169"/>
    <s v="Georgia, 2012"/>
  </r>
  <r>
    <s v="Dawson County"/>
    <s v="Georgia"/>
    <n v="2012"/>
    <n v="22246"/>
    <n v="11052"/>
    <n v="11194"/>
    <n v="1245.7760000000001"/>
    <n v="3003.21"/>
    <n v="2669.52"/>
    <n v="2491.5520000000001"/>
    <n v="2980.9639999999999"/>
    <n v="3425.884"/>
    <n v="3270.1620000000003"/>
    <n v="2135.616"/>
    <n v="867.59400000000005"/>
    <n v="133.476"/>
    <x v="169"/>
    <s v="Georgia, 2012"/>
  </r>
  <r>
    <s v="Decatur County"/>
    <s v="Georgia"/>
    <n v="2012"/>
    <n v="27815"/>
    <n v="13610"/>
    <n v="14205"/>
    <n v="1891.42"/>
    <n v="3949.7299999999996"/>
    <n v="3866.2849999999999"/>
    <n v="3504.6899999999996"/>
    <n v="3476.875"/>
    <n v="3921.915"/>
    <n v="3337.8"/>
    <n v="2141.7550000000001"/>
    <n v="1251.6750000000002"/>
    <n v="500.67"/>
    <x v="169"/>
    <s v="Georgia, 2012"/>
  </r>
  <r>
    <s v="DeKalb County"/>
    <s v="Georgia"/>
    <n v="2012"/>
    <n v="694671"/>
    <n v="332641"/>
    <n v="362030"/>
    <n v="51405.654000000002"/>
    <n v="88917.888000000006"/>
    <n v="95864.597999999998"/>
    <n v="118788.74100000001"/>
    <n v="107674.005"/>
    <n v="95864.597999999998"/>
    <n v="73635.125999999989"/>
    <n v="35428.220999999998"/>
    <n v="18061.446"/>
    <n v="8336.0519999999997"/>
    <x v="169"/>
    <s v="Georgia, 2012"/>
  </r>
  <r>
    <s v="Dodge County"/>
    <s v="Georgia"/>
    <n v="2012"/>
    <n v="21509"/>
    <n v="11235"/>
    <n v="10274"/>
    <n v="1312.049"/>
    <n v="2602.5889999999999"/>
    <n v="3247.8590000000004"/>
    <n v="2365.9899999999998"/>
    <n v="3097.2960000000003"/>
    <n v="3269.3679999999999"/>
    <n v="2624.098"/>
    <n v="1720.72"/>
    <n v="946.39599999999996"/>
    <n v="322.63499999999999"/>
    <x v="169"/>
    <s v="Georgia, 2012"/>
  </r>
  <r>
    <s v="Dooly County"/>
    <s v="Georgia"/>
    <n v="2012"/>
    <n v="14528"/>
    <n v="7819"/>
    <n v="6709"/>
    <n v="871.68"/>
    <n v="1728.8319999999999"/>
    <n v="1946.752"/>
    <n v="1714.3040000000001"/>
    <n v="2092.0320000000002"/>
    <n v="2179.1999999999998"/>
    <n v="1975.808"/>
    <n v="1234.8800000000001"/>
    <n v="624.70399999999995"/>
    <n v="174.33600000000001"/>
    <x v="169"/>
    <s v="Georgia, 2012"/>
  </r>
  <r>
    <s v="Dougherty County"/>
    <s v="Georgia"/>
    <n v="2012"/>
    <n v="94591"/>
    <n v="44037"/>
    <n v="50554"/>
    <n v="7094.3249999999998"/>
    <n v="13337.331"/>
    <n v="16175.061000000002"/>
    <n v="12580.602999999999"/>
    <n v="10972.556"/>
    <n v="12107.648000000001"/>
    <n v="10877.965"/>
    <n v="6337.5969999999998"/>
    <n v="3783.64"/>
    <n v="1513.4559999999999"/>
    <x v="169"/>
    <s v="Georgia, 2012"/>
  </r>
  <r>
    <s v="Douglas County"/>
    <s v="Georgia"/>
    <n v="2012"/>
    <n v="132124"/>
    <n v="63652"/>
    <n v="68472"/>
    <n v="9645.0519999999997"/>
    <n v="21007.716"/>
    <n v="17836.740000000002"/>
    <n v="17440.368000000002"/>
    <n v="21800.46"/>
    <n v="19290.103999999999"/>
    <n v="13476.648000000001"/>
    <n v="7266.82"/>
    <n v="3170.9760000000001"/>
    <n v="924.86800000000005"/>
    <x v="169"/>
    <s v="Georgia, 2012"/>
  </r>
  <r>
    <s v="Owen County"/>
    <s v="Kentucky"/>
    <n v="2012"/>
    <n v="10928"/>
    <n v="5119"/>
    <n v="5809"/>
    <n v="732.17600000000004"/>
    <n v="1595.4880000000001"/>
    <n v="1453.424"/>
    <n v="1136.5119999999999"/>
    <n v="1311.36"/>
    <n v="1529.92"/>
    <n v="1376.9279999999999"/>
    <n v="994.44799999999987"/>
    <n v="579.18399999999997"/>
    <n v="240.416"/>
    <x v="186"/>
    <s v="Kentucky, 2012"/>
  </r>
  <r>
    <s v="Echols County"/>
    <s v="Georgia"/>
    <n v="2012"/>
    <n v="4024"/>
    <n v="1887"/>
    <n v="2137"/>
    <n v="209.24799999999999"/>
    <n v="663.96"/>
    <n v="756.51199999999994"/>
    <n v="458.73599999999999"/>
    <n v="655.91200000000003"/>
    <n v="551.28800000000001"/>
    <n v="297.77600000000001"/>
    <n v="193.15199999999999"/>
    <n v="209.24799999999999"/>
    <n v="28.167999999999999"/>
    <x v="169"/>
    <s v="Georgia, 2012"/>
  </r>
  <r>
    <s v="Effingham County"/>
    <s v="Georgia"/>
    <n v="2012"/>
    <n v="52203"/>
    <n v="25733"/>
    <n v="26470"/>
    <n v="3654.21"/>
    <n v="8509.0889999999999"/>
    <n v="6995.2020000000002"/>
    <n v="6681.9840000000004"/>
    <n v="7882.6530000000002"/>
    <n v="8195.8709999999992"/>
    <n v="5429.1120000000001"/>
    <n v="3236.5860000000002"/>
    <n v="1252.8719999999998"/>
    <n v="417.62400000000002"/>
    <x v="169"/>
    <s v="Georgia, 2012"/>
  </r>
  <r>
    <s v="Elbert County"/>
    <s v="Georgia"/>
    <n v="2012"/>
    <n v="20103"/>
    <n v="9566"/>
    <n v="10537"/>
    <n v="1266.489"/>
    <n v="2532.9780000000001"/>
    <n v="2713.9049999999997"/>
    <n v="2050.5060000000003"/>
    <n v="2673.6989999999996"/>
    <n v="2794.317"/>
    <n v="2693.8020000000001"/>
    <n v="1889.6819999999998"/>
    <n v="1045.356"/>
    <n v="462.36900000000003"/>
    <x v="169"/>
    <s v="Georgia, 2012"/>
  </r>
  <r>
    <s v="Emanuel County"/>
    <s v="Georgia"/>
    <n v="2012"/>
    <n v="22600"/>
    <n v="11129"/>
    <n v="11471"/>
    <n v="1649.8"/>
    <n v="3051"/>
    <n v="3231.8"/>
    <n v="2960.6"/>
    <n v="2666.8"/>
    <n v="3096.2"/>
    <n v="2734.6"/>
    <n v="1785.4"/>
    <n v="1017"/>
    <n v="361.6"/>
    <x v="169"/>
    <s v="Georgia, 2012"/>
  </r>
  <r>
    <s v="Evans County"/>
    <s v="Georgia"/>
    <n v="2012"/>
    <n v="10935"/>
    <n v="5289"/>
    <n v="5646"/>
    <n v="831.06"/>
    <n v="1585.575"/>
    <n v="1487.1599999999999"/>
    <n v="1421.5500000000002"/>
    <n v="1585.575"/>
    <n v="1366.875"/>
    <n v="1159.1100000000001"/>
    <n v="863.86500000000001"/>
    <n v="492.07500000000005"/>
    <n v="142.155"/>
    <x v="169"/>
    <s v="Georgia, 2012"/>
  </r>
  <r>
    <s v="Fannin County"/>
    <s v="Georgia"/>
    <n v="2012"/>
    <n v="23554"/>
    <n v="11533"/>
    <n v="12021"/>
    <n v="1130.5920000000001"/>
    <n v="2496.7240000000002"/>
    <n v="2284.7380000000003"/>
    <n v="2072.752"/>
    <n v="2638.0479999999998"/>
    <n v="3674.424"/>
    <n v="4098.3959999999997"/>
    <n v="3062.02"/>
    <n v="1790.104"/>
    <n v="329.75599999999997"/>
    <x v="169"/>
    <s v="Georgia, 2012"/>
  </r>
  <r>
    <s v="Fayette County"/>
    <s v="Georgia"/>
    <n v="2012"/>
    <n v="106525"/>
    <n v="51507"/>
    <n v="55018"/>
    <n v="4900.1499999999996"/>
    <n v="16404.849999999999"/>
    <n v="14167.825000000001"/>
    <n v="7989.375"/>
    <n v="14593.924999999999"/>
    <n v="19494.075000000001"/>
    <n v="15233.075000000001"/>
    <n v="8202.4249999999993"/>
    <n v="4154.4750000000004"/>
    <n v="1491.35"/>
    <x v="169"/>
    <s v="Georgia, 2012"/>
  </r>
  <r>
    <s v="Floyd County"/>
    <s v="Georgia"/>
    <n v="2012"/>
    <n v="96204"/>
    <n v="46604"/>
    <n v="49600"/>
    <n v="6445.6679999999997"/>
    <n v="12891.335999999999"/>
    <n v="14045.784"/>
    <n v="11640.684000000001"/>
    <n v="12987.54"/>
    <n v="12987.54"/>
    <n v="11544.48"/>
    <n v="7503.9120000000003"/>
    <n v="4329.18"/>
    <n v="1924.08"/>
    <x v="169"/>
    <s v="Georgia, 2012"/>
  </r>
  <r>
    <s v="Forsyth County"/>
    <s v="Georgia"/>
    <n v="2012"/>
    <n v="177103"/>
    <n v="88080"/>
    <n v="89023"/>
    <n v="13459.828"/>
    <n v="31878.54"/>
    <n v="18241.609"/>
    <n v="19304.226999999999"/>
    <n v="32941.157999999996"/>
    <n v="27628.067999999999"/>
    <n v="17178.991000000002"/>
    <n v="10449.077000000001"/>
    <n v="4604.6779999999999"/>
    <n v="1239.721"/>
    <x v="169"/>
    <s v="Georgia, 2012"/>
  </r>
  <r>
    <s v="Franklin County"/>
    <s v="Georgia"/>
    <n v="2012"/>
    <n v="22070"/>
    <n v="10893"/>
    <n v="11177"/>
    <n v="1280.06"/>
    <n v="2824.96"/>
    <n v="3045.66"/>
    <n v="2317.3500000000004"/>
    <n v="2869.1"/>
    <n v="3133.94"/>
    <n v="2891.17"/>
    <n v="2140.79"/>
    <n v="1191.78"/>
    <n v="375.19"/>
    <x v="169"/>
    <s v="Georgia, 2012"/>
  </r>
  <r>
    <s v="Fulton County"/>
    <s v="Georgia"/>
    <n v="2012"/>
    <n v="929535"/>
    <n v="453524"/>
    <n v="476011"/>
    <n v="63208.38"/>
    <n v="122698.62"/>
    <n v="135712.11000000002"/>
    <n v="156161.88"/>
    <n v="143148.39000000001"/>
    <n v="130134.9"/>
    <n v="95742.104999999996"/>
    <n v="47406.285000000003"/>
    <n v="25097.445"/>
    <n v="12083.955"/>
    <x v="169"/>
    <s v="Georgia, 2012"/>
  </r>
  <r>
    <s v="Gilmer County"/>
    <s v="Georgia"/>
    <n v="2012"/>
    <n v="28232"/>
    <n v="14146"/>
    <n v="14086"/>
    <n v="1637.4559999999999"/>
    <n v="3500.768"/>
    <n v="3020.8239999999996"/>
    <n v="2907.8959999999997"/>
    <n v="3585.4639999999999"/>
    <n v="4150.1040000000003"/>
    <n v="4291.2640000000001"/>
    <n v="3303.1440000000002"/>
    <n v="1496.2959999999998"/>
    <n v="338.78399999999999"/>
    <x v="169"/>
    <s v="Georgia, 2012"/>
  </r>
  <r>
    <s v="Glascock County"/>
    <s v="Georgia"/>
    <n v="2012"/>
    <n v="3082"/>
    <n v="1498"/>
    <n v="1584"/>
    <n v="172.59200000000001"/>
    <n v="486.95600000000002"/>
    <n v="283.54399999999998"/>
    <n v="369.84000000000003"/>
    <n v="471.54600000000005"/>
    <n v="471.54599999999999"/>
    <n v="332.85599999999999"/>
    <n v="224.98600000000002"/>
    <n v="191.084"/>
    <n v="70.885999999999996"/>
    <x v="169"/>
    <s v="Georgia, 2012"/>
  </r>
  <r>
    <s v="Glynn County"/>
    <s v="Georgia"/>
    <n v="2012"/>
    <n v="79628"/>
    <n v="37872"/>
    <n v="41756"/>
    <n v="5255.4480000000003"/>
    <n v="10590.524000000001"/>
    <n v="10033.128000000001"/>
    <n v="9634.9879999999994"/>
    <n v="9953.5"/>
    <n v="11546.060000000001"/>
    <n v="10431.268"/>
    <n v="7007.2640000000001"/>
    <n v="3822.1439999999998"/>
    <n v="1353.6759999999999"/>
    <x v="169"/>
    <s v="Georgia, 2012"/>
  </r>
  <r>
    <s v="Gordon County"/>
    <s v="Georgia"/>
    <n v="2012"/>
    <n v="55192"/>
    <n v="27356"/>
    <n v="27836"/>
    <n v="4194.5919999999996"/>
    <n v="8058.0319999999992"/>
    <n v="7616.4959999999992"/>
    <n v="7009.384"/>
    <n v="8002.84"/>
    <n v="7671.6880000000001"/>
    <n v="6181.5039999999999"/>
    <n v="3863.4399999999996"/>
    <n v="1931.7199999999998"/>
    <n v="662.30399999999997"/>
    <x v="169"/>
    <s v="Georgia, 2012"/>
  </r>
  <r>
    <s v="Grady County"/>
    <s v="Georgia"/>
    <n v="2012"/>
    <n v="25068"/>
    <n v="12154"/>
    <n v="12914"/>
    <n v="1880.1"/>
    <n v="3559.6559999999999"/>
    <n v="3334.0439999999999"/>
    <n v="2832.6840000000002"/>
    <n v="3308.9759999999997"/>
    <n v="3484.4520000000002"/>
    <n v="3133.5"/>
    <n v="2080.6440000000002"/>
    <n v="1203.2640000000001"/>
    <n v="275.74799999999999"/>
    <x v="169"/>
    <s v="Georgia, 2012"/>
  </r>
  <r>
    <s v="Greene County"/>
    <s v="Georgia"/>
    <n v="2012"/>
    <n v="15988"/>
    <n v="7934"/>
    <n v="8054"/>
    <n v="799.4"/>
    <n v="1710.7159999999999"/>
    <n v="1694.7280000000001"/>
    <n v="1774.6680000000001"/>
    <n v="1742.692"/>
    <n v="2014.4879999999998"/>
    <n v="2829.8760000000002"/>
    <n v="2286.2840000000001"/>
    <n v="895.32799999999997"/>
    <n v="239.82"/>
    <x v="169"/>
    <s v="Georgia, 2012"/>
  </r>
  <r>
    <s v="Gwinnett County"/>
    <s v="Georgia"/>
    <n v="2012"/>
    <n v="810624"/>
    <n v="399993"/>
    <n v="410631"/>
    <n v="62418.048000000003"/>
    <n v="132131.712"/>
    <n v="108623.61600000001"/>
    <n v="116729.856"/>
    <n v="134563.584"/>
    <n v="122404.22399999999"/>
    <n v="77819.90400000001"/>
    <n v="34856.831999999995"/>
    <n v="17023.103999999999"/>
    <n v="5674.3680000000004"/>
    <x v="169"/>
    <s v="Georgia, 2012"/>
  </r>
  <r>
    <s v="Habersham County"/>
    <s v="Georgia"/>
    <n v="2012"/>
    <n v="43038"/>
    <n v="20133"/>
    <n v="22905"/>
    <n v="2711.3939999999998"/>
    <n v="5681.0159999999996"/>
    <n v="5810.1299999999992"/>
    <n v="5164.5600000000004"/>
    <n v="5637.9779999999992"/>
    <n v="6025.32"/>
    <n v="5422.7880000000005"/>
    <n v="3744.306"/>
    <n v="2194.9380000000001"/>
    <n v="688.60799999999995"/>
    <x v="169"/>
    <s v="Georgia, 2012"/>
  </r>
  <r>
    <s v="Hall County"/>
    <s v="Georgia"/>
    <n v="2012"/>
    <n v="180831"/>
    <n v="90457"/>
    <n v="90374"/>
    <n v="14285.648999999999"/>
    <n v="28028.805"/>
    <n v="24773.847000000002"/>
    <n v="24593.016"/>
    <n v="25678.002"/>
    <n v="24050.523000000001"/>
    <n v="18806.423999999999"/>
    <n v="11934.846"/>
    <n v="6329.085"/>
    <n v="2169.9720000000002"/>
    <x v="169"/>
    <s v="Georgia, 2012"/>
  </r>
  <r>
    <s v="Hancock County"/>
    <s v="Georgia"/>
    <n v="2012"/>
    <n v="9422"/>
    <n v="5244"/>
    <n v="4178"/>
    <n v="499.36599999999999"/>
    <n v="895.08999999999992"/>
    <n v="1385.0340000000001"/>
    <n v="1149.4839999999999"/>
    <n v="1253.126"/>
    <n v="1356.768"/>
    <n v="1403.8779999999999"/>
    <n v="866.82400000000007"/>
    <n v="433.41200000000003"/>
    <n v="197.86199999999999"/>
    <x v="169"/>
    <s v="Georgia, 2012"/>
  </r>
  <r>
    <s v="Haralson County"/>
    <s v="Georgia"/>
    <n v="2012"/>
    <n v="28627"/>
    <n v="13975"/>
    <n v="14652"/>
    <n v="1860.7550000000001"/>
    <n v="4036.4070000000002"/>
    <n v="3807.3910000000001"/>
    <n v="3206.2240000000002"/>
    <n v="3950.5259999999998"/>
    <n v="4179.5420000000004"/>
    <n v="3549.748"/>
    <n v="2347.4139999999998"/>
    <n v="1173.7069999999999"/>
    <n v="458.03199999999998"/>
    <x v="169"/>
    <s v="Georgia, 2012"/>
  </r>
  <r>
    <s v="Obion County"/>
    <s v="Tennessee"/>
    <n v="2012"/>
    <n v="31870"/>
    <n v="15896"/>
    <n v="15974"/>
    <n v="1657.24"/>
    <n v="4238.71"/>
    <n v="3951.88"/>
    <n v="2963.91"/>
    <n v="4493.67"/>
    <n v="5354.16"/>
    <n v="4876.1099999999997"/>
    <n v="2708.95"/>
    <n v="1274.8"/>
    <n v="350.57"/>
    <x v="171"/>
    <s v="Tennessee, 2012"/>
  </r>
  <r>
    <s v="Hart County"/>
    <s v="Georgia"/>
    <n v="2012"/>
    <n v="25277"/>
    <n v="12515"/>
    <n v="12762"/>
    <n v="1617.7280000000001"/>
    <n v="3007.9630000000002"/>
    <n v="3109.0709999999999"/>
    <n v="2729.9160000000002"/>
    <n v="3033.24"/>
    <n v="3639.8879999999999"/>
    <n v="3589.3339999999998"/>
    <n v="2679.3620000000001"/>
    <n v="1213.296"/>
    <n v="707.75599999999997"/>
    <x v="169"/>
    <s v="Georgia, 2012"/>
  </r>
  <r>
    <s v="Heard County"/>
    <s v="Georgia"/>
    <n v="2012"/>
    <n v="11756"/>
    <n v="5898"/>
    <n v="5858"/>
    <n v="717.11599999999999"/>
    <n v="1716.376"/>
    <n v="1504.768"/>
    <n v="1304.9160000000002"/>
    <n v="1657.596"/>
    <n v="1786.9119999999998"/>
    <n v="1445.9880000000001"/>
    <n v="975.74800000000005"/>
    <n v="517.26400000000001"/>
    <n v="105.804"/>
    <x v="169"/>
    <s v="Georgia, 2012"/>
  </r>
  <r>
    <s v="Henry County"/>
    <s v="Georgia"/>
    <n v="2012"/>
    <n v="203185"/>
    <n v="97585"/>
    <n v="105600"/>
    <n v="13613.395"/>
    <n v="34135.08"/>
    <n v="28039.53"/>
    <n v="24585.385000000002"/>
    <n v="34541.449999999997"/>
    <n v="30884.12"/>
    <n v="20318.5"/>
    <n v="10768.805"/>
    <n v="5079.625"/>
    <n v="1422.2950000000001"/>
    <x v="169"/>
    <s v="Georgia, 2012"/>
  </r>
  <r>
    <s v="Houston County"/>
    <s v="Georgia"/>
    <n v="2012"/>
    <n v="140699"/>
    <n v="68588"/>
    <n v="72111"/>
    <n v="10130.328"/>
    <n v="20682.753000000001"/>
    <n v="20260.656000000003"/>
    <n v="20119.956999999999"/>
    <n v="18994.364999999998"/>
    <n v="20964.150999999998"/>
    <n v="14773.395"/>
    <n v="8582.6389999999992"/>
    <n v="4502.3680000000004"/>
    <n v="1547.6890000000001"/>
    <x v="169"/>
    <s v="Georgia, 2012"/>
  </r>
  <r>
    <s v="Irwin County"/>
    <s v="Georgia"/>
    <n v="2012"/>
    <n v="9646"/>
    <n v="4899"/>
    <n v="4747"/>
    <n v="598.05200000000002"/>
    <n v="1350.44"/>
    <n v="1215.396"/>
    <n v="1292.5639999999999"/>
    <n v="1253.98"/>
    <n v="1282.9180000000001"/>
    <n v="1225.0419999999999"/>
    <n v="848.84799999999996"/>
    <n v="395.48599999999999"/>
    <n v="173.62799999999999"/>
    <x v="169"/>
    <s v="Georgia, 2012"/>
  </r>
  <r>
    <s v="Jackson County"/>
    <s v="Georgia"/>
    <n v="2012"/>
    <n v="60268"/>
    <n v="29997"/>
    <n v="30271"/>
    <n v="4339.2960000000003"/>
    <n v="8979.9320000000007"/>
    <n v="7473.232"/>
    <n v="7774.5720000000001"/>
    <n v="8738.86"/>
    <n v="8859.3960000000006"/>
    <n v="6991.0879999999997"/>
    <n v="4459.8320000000003"/>
    <n v="1928.576"/>
    <n v="662.94799999999998"/>
    <x v="169"/>
    <s v="Georgia, 2012"/>
  </r>
  <r>
    <s v="Howard County"/>
    <s v="Arkansas"/>
    <n v="2012"/>
    <n v="13786"/>
    <n v="6896"/>
    <n v="6890"/>
    <n v="882.30399999999997"/>
    <n v="1971.3980000000001"/>
    <n v="1764.6080000000002"/>
    <n v="1626.748"/>
    <n v="1930.04"/>
    <n v="2040.328"/>
    <n v="1874.896"/>
    <n v="1020.164"/>
    <n v="620.36999999999989"/>
    <n v="96.501999999999995"/>
    <x v="157"/>
    <s v="Arkansas, 2012"/>
  </r>
  <r>
    <s v="Jeff Davis County"/>
    <s v="Georgia"/>
    <n v="2012"/>
    <n v="14972"/>
    <n v="7480"/>
    <n v="7492"/>
    <n v="1242.6759999999999"/>
    <n v="2350.6040000000003"/>
    <n v="2021.22"/>
    <n v="1706.808"/>
    <n v="1871.5"/>
    <n v="2066.136"/>
    <n v="1796.64"/>
    <n v="1152.8440000000001"/>
    <n v="583.90800000000002"/>
    <n v="164.69200000000001"/>
    <x v="169"/>
    <s v="Georgia, 2012"/>
  </r>
  <r>
    <s v="Taylor County"/>
    <s v="West Virginia"/>
    <n v="2012"/>
    <n v="16817"/>
    <n v="8156"/>
    <n v="8661"/>
    <n v="1143.556"/>
    <n v="2371.1970000000001"/>
    <n v="2236.6610000000001"/>
    <n v="1950.7719999999999"/>
    <n v="2085.308"/>
    <n v="2320.7460000000001"/>
    <n v="2203.027"/>
    <n v="1479.896"/>
    <n v="622.22900000000004"/>
    <n v="386.791"/>
    <x v="187"/>
    <s v="West Virginia, 2012"/>
  </r>
  <r>
    <s v="Jenkins County"/>
    <s v="Georgia"/>
    <n v="2012"/>
    <n v="8477"/>
    <n v="3861"/>
    <n v="4616"/>
    <n v="423.85"/>
    <n v="1551.2909999999999"/>
    <n v="1034.194"/>
    <n v="949.42399999999998"/>
    <n v="1025.7170000000001"/>
    <n v="1068.1020000000001"/>
    <n v="1042.671"/>
    <n v="771.40699999999993"/>
    <n v="432.327"/>
    <n v="169.54"/>
    <x v="169"/>
    <s v="Georgia, 2012"/>
  </r>
  <r>
    <s v="Johnson County"/>
    <s v="Georgia"/>
    <n v="2012"/>
    <n v="9981"/>
    <n v="5458"/>
    <n v="4523"/>
    <n v="528.99300000000005"/>
    <n v="1207.701"/>
    <n v="1277.568"/>
    <n v="1267.587"/>
    <n v="1397.3400000000001"/>
    <n v="1616.922"/>
    <n v="1267.587"/>
    <n v="778.51800000000003"/>
    <n v="419.202"/>
    <n v="209.601"/>
    <x v="169"/>
    <s v="Georgia, 2012"/>
  </r>
  <r>
    <s v="Jones County"/>
    <s v="Georgia"/>
    <n v="2012"/>
    <n v="28638"/>
    <n v="13722"/>
    <n v="14916"/>
    <n v="1775.556"/>
    <n v="4209.7860000000001"/>
    <n v="3579.75"/>
    <n v="3322.0079999999998"/>
    <n v="4181.1480000000001"/>
    <n v="4209.7860000000001"/>
    <n v="3637.0259999999998"/>
    <n v="2262.402"/>
    <n v="1002.3299999999999"/>
    <n v="400.93200000000002"/>
    <x v="169"/>
    <s v="Georgia, 2012"/>
  </r>
  <r>
    <s v="Humphreys County"/>
    <s v="Tennessee"/>
    <n v="2012"/>
    <n v="18151"/>
    <n v="8653"/>
    <n v="9498"/>
    <n v="962.00300000000004"/>
    <n v="2232.5730000000003"/>
    <n v="3230.8780000000002"/>
    <n v="1942.1570000000002"/>
    <n v="2341.4790000000003"/>
    <n v="2522.989"/>
    <n v="2377.7809999999999"/>
    <n v="1579.1369999999999"/>
    <n v="671.58699999999999"/>
    <n v="272.26499999999999"/>
    <x v="171"/>
    <s v="Tennessee, 2012"/>
  </r>
  <r>
    <s v="Jones County"/>
    <s v="North Carolina"/>
    <n v="2012"/>
    <n v="10066"/>
    <n v="4902"/>
    <n v="5164"/>
    <n v="1066.9960000000001"/>
    <n v="1459.57"/>
    <n v="1238.1179999999999"/>
    <n v="1570.2959999999998"/>
    <n v="1217.9859999999999"/>
    <n v="1358.9099999999999"/>
    <n v="1077.0619999999999"/>
    <n v="775.08199999999999"/>
    <n v="181.18799999999999"/>
    <n v="110.726"/>
    <x v="168"/>
    <s v="North Carolina, 2012"/>
  </r>
  <r>
    <s v="Laurens County"/>
    <s v="Georgia"/>
    <n v="2012"/>
    <n v="48264"/>
    <n v="23057"/>
    <n v="25207"/>
    <n v="3426.7440000000001"/>
    <n v="6805.2240000000002"/>
    <n v="6274.32"/>
    <n v="5839.9439999999995"/>
    <n v="6322.5840000000007"/>
    <n v="6660.4320000000007"/>
    <n v="5936.4719999999998"/>
    <n v="3909.384"/>
    <n v="2075.3519999999999"/>
    <n v="1013.544"/>
    <x v="169"/>
    <s v="Georgia, 2012"/>
  </r>
  <r>
    <s v="Lee County"/>
    <s v="Georgia"/>
    <n v="2012"/>
    <n v="28449"/>
    <n v="14413"/>
    <n v="14036"/>
    <n v="1849.1849999999999"/>
    <n v="4580.2890000000007"/>
    <n v="3812.1660000000002"/>
    <n v="3556.125"/>
    <n v="4494.942"/>
    <n v="4352.6970000000001"/>
    <n v="3328.5330000000004"/>
    <n v="1536.2460000000001"/>
    <n v="654.327"/>
    <n v="227.59200000000001"/>
    <x v="169"/>
    <s v="Georgia, 2012"/>
  </r>
  <r>
    <s v="Liberty County"/>
    <s v="Georgia"/>
    <n v="2012"/>
    <n v="64663"/>
    <n v="32034"/>
    <n v="32629"/>
    <n v="6724.9520000000002"/>
    <n v="9893.4390000000003"/>
    <n v="12285.970000000001"/>
    <n v="11186.699000000001"/>
    <n v="7694.8970000000008"/>
    <n v="7694.8970000000008"/>
    <n v="5173.04"/>
    <n v="2715.846"/>
    <n v="905.28199999999993"/>
    <n v="387.97800000000001"/>
    <x v="169"/>
    <s v="Georgia, 2012"/>
  </r>
  <r>
    <s v="Lincoln County"/>
    <s v="Georgia"/>
    <n v="2012"/>
    <n v="7962"/>
    <n v="3893"/>
    <n v="4069"/>
    <n v="421.98599999999999"/>
    <n v="891.74400000000003"/>
    <n v="1122.6419999999998"/>
    <n v="541.41599999999994"/>
    <n v="963.40199999999993"/>
    <n v="1329.654"/>
    <n v="1257.9960000000001"/>
    <n v="907.66799999999989"/>
    <n v="382.17599999999999"/>
    <n v="151.27799999999999"/>
    <x v="169"/>
    <s v="Georgia, 2012"/>
  </r>
  <r>
    <s v="Long County"/>
    <s v="Georgia"/>
    <n v="2012"/>
    <n v="14488"/>
    <n v="6972"/>
    <n v="7516"/>
    <n v="1274.944"/>
    <n v="2506.424"/>
    <n v="2260.1280000000002"/>
    <n v="2042.808"/>
    <n v="2144.2240000000002"/>
    <n v="1854.4639999999999"/>
    <n v="1202.5039999999999"/>
    <n v="782.35199999999998"/>
    <n v="362.2"/>
    <n v="57.951999999999998"/>
    <x v="169"/>
    <s v="Georgia, 2012"/>
  </r>
  <r>
    <s v="Lowndes County"/>
    <s v="Georgia"/>
    <n v="2012"/>
    <n v="109730"/>
    <n v="53622"/>
    <n v="56108"/>
    <n v="8229.75"/>
    <n v="14374.630000000001"/>
    <n v="24030.870000000003"/>
    <n v="15362.2"/>
    <n v="13167.599999999999"/>
    <n v="13387.060000000001"/>
    <n v="10424.35"/>
    <n v="6254.6100000000006"/>
    <n v="3291.9"/>
    <n v="1097.3"/>
    <x v="169"/>
    <s v="Georgia, 2012"/>
  </r>
  <r>
    <s v="Lumpkin County"/>
    <s v="Georgia"/>
    <n v="2012"/>
    <n v="30040"/>
    <n v="14965"/>
    <n v="15075"/>
    <n v="1622.16"/>
    <n v="3424.56"/>
    <n v="6068.08"/>
    <n v="3484.6400000000003"/>
    <n v="3484.64"/>
    <n v="4265.68"/>
    <n v="3785.04"/>
    <n v="2553.4"/>
    <n v="1261.6799999999998"/>
    <n v="120.16"/>
    <x v="169"/>
    <s v="Georgia, 2012"/>
  </r>
  <r>
    <s v="McDuffie County"/>
    <s v="Georgia"/>
    <n v="2012"/>
    <n v="21762"/>
    <n v="10294"/>
    <n v="11468"/>
    <n v="1588.626"/>
    <n v="3133.7280000000001"/>
    <n v="2850.8220000000001"/>
    <n v="2415.5819999999999"/>
    <n v="2742.0119999999997"/>
    <n v="3177.252"/>
    <n v="2829.06"/>
    <n v="1849.77"/>
    <n v="957.52800000000002"/>
    <n v="195.858"/>
    <x v="169"/>
    <s v="Georgia, 2012"/>
  </r>
  <r>
    <s v="McIntosh County"/>
    <s v="Georgia"/>
    <n v="2012"/>
    <n v="14119"/>
    <n v="6534"/>
    <n v="7585"/>
    <n v="903.61599999999999"/>
    <n v="1567.2090000000001"/>
    <n v="2371.9920000000002"/>
    <n v="1087.163"/>
    <n v="1341.3050000000001"/>
    <n v="2117.85"/>
    <n v="2230.8019999999997"/>
    <n v="1651.923"/>
    <n v="734.1880000000001"/>
    <n v="127.071"/>
    <x v="169"/>
    <s v="Georgia, 2012"/>
  </r>
  <r>
    <s v="Macon County"/>
    <s v="Georgia"/>
    <n v="2012"/>
    <n v="14552"/>
    <n v="7750"/>
    <n v="6802"/>
    <n v="844.01599999999996"/>
    <n v="1746.2399999999998"/>
    <n v="2197.3519999999999"/>
    <n v="1760.7919999999999"/>
    <n v="1993.624"/>
    <n v="2270.1120000000001"/>
    <n v="1877.2080000000001"/>
    <n v="1105.952"/>
    <n v="538.42399999999998"/>
    <n v="203.72800000000001"/>
    <x v="169"/>
    <s v="Georgia, 2012"/>
  </r>
  <r>
    <s v="Madison County"/>
    <s v="Georgia"/>
    <n v="2012"/>
    <n v="27988"/>
    <n v="13741"/>
    <n v="14247"/>
    <n v="1903.184"/>
    <n v="3750.3919999999998"/>
    <n v="3414.5360000000001"/>
    <n v="3554.4760000000001"/>
    <n v="3610.4520000000002"/>
    <n v="4338.1399999999994"/>
    <n v="3526.4879999999998"/>
    <n v="2378.98"/>
    <n v="1091.5320000000002"/>
    <n v="419.82"/>
    <x v="169"/>
    <s v="Georgia, 2012"/>
  </r>
  <r>
    <s v="Marion County"/>
    <s v="Georgia"/>
    <n v="2012"/>
    <n v="8615"/>
    <n v="4413"/>
    <n v="4202"/>
    <n v="379.06"/>
    <n v="1378.4"/>
    <n v="1016.5699999999999"/>
    <n v="689.2"/>
    <n v="1223.33"/>
    <n v="1473.165"/>
    <n v="1214.7150000000001"/>
    <n v="921.80499999999995"/>
    <n v="223.99"/>
    <n v="86.15"/>
    <x v="169"/>
    <s v="Georgia, 2012"/>
  </r>
  <r>
    <s v="Miller County"/>
    <s v="Georgia"/>
    <n v="2012"/>
    <n v="6094"/>
    <n v="2994"/>
    <n v="3100"/>
    <n v="408.298"/>
    <n v="798.31399999999996"/>
    <n v="767.84400000000005"/>
    <n v="560.64799999999991"/>
    <n v="749.56200000000001"/>
    <n v="883.63"/>
    <n v="792.22"/>
    <n v="609.4"/>
    <n v="365.64"/>
    <n v="158.44399999999999"/>
    <x v="169"/>
    <s v="Georgia, 2012"/>
  </r>
  <r>
    <s v="Mitchell County"/>
    <s v="Georgia"/>
    <n v="2012"/>
    <n v="23510"/>
    <n v="12195"/>
    <n v="11315"/>
    <n v="1622.19"/>
    <n v="3267.8900000000003"/>
    <n v="3056.3"/>
    <n v="3032.79"/>
    <n v="3314.91"/>
    <n v="3408.95"/>
    <n v="2703.65"/>
    <n v="1810.27"/>
    <n v="846.3599999999999"/>
    <n v="446.69"/>
    <x v="169"/>
    <s v="Georgia, 2012"/>
  </r>
  <r>
    <s v="Coahoma County"/>
    <s v="Mississippi"/>
    <n v="2012"/>
    <n v="26376"/>
    <n v="13194"/>
    <n v="13182"/>
    <n v="1503.432"/>
    <n v="3323.3760000000002"/>
    <n v="3428.88"/>
    <n v="2954.1120000000001"/>
    <n v="3297"/>
    <n v="4457.5439999999999"/>
    <n v="3745.3919999999998"/>
    <n v="2189.2080000000001"/>
    <n v="1239.672"/>
    <n v="237.38399999999999"/>
    <x v="188"/>
    <s v="Mississippi, 2012"/>
  </r>
  <r>
    <s v="Montgomery County"/>
    <s v="Georgia"/>
    <n v="2012"/>
    <n v="9054"/>
    <n v="4667"/>
    <n v="4387"/>
    <n v="570.40200000000004"/>
    <n v="1131.75"/>
    <n v="1521.0719999999999"/>
    <n v="1149.8579999999999"/>
    <n v="1149.8579999999999"/>
    <n v="1240.3980000000001"/>
    <n v="1095.5340000000001"/>
    <n v="769.58999999999992"/>
    <n v="307.83600000000001"/>
    <n v="108.648"/>
    <x v="169"/>
    <s v="Georgia, 2012"/>
  </r>
  <r>
    <s v="Morgan County"/>
    <s v="Georgia"/>
    <n v="2012"/>
    <n v="17919"/>
    <n v="8670"/>
    <n v="9249"/>
    <n v="1039.3019999999999"/>
    <n v="2508.66"/>
    <n v="2078.6039999999998"/>
    <n v="1989.009"/>
    <n v="2275.7129999999997"/>
    <n v="2705.7690000000002"/>
    <n v="2472.8220000000001"/>
    <n v="1612.71"/>
    <n v="842.19299999999998"/>
    <n v="358.38"/>
    <x v="169"/>
    <s v="Georgia, 2012"/>
  </r>
  <r>
    <s v="Murray County"/>
    <s v="Georgia"/>
    <n v="2012"/>
    <n v="39635"/>
    <n v="19538"/>
    <n v="20097"/>
    <n v="2814.085"/>
    <n v="5984.8850000000002"/>
    <n v="5311.09"/>
    <n v="5073.2800000000007"/>
    <n v="6143.4249999999993"/>
    <n v="5667.8050000000003"/>
    <n v="4399.4850000000006"/>
    <n v="2695.1800000000003"/>
    <n v="1307.9549999999999"/>
    <n v="277.44499999999999"/>
    <x v="169"/>
    <s v="Georgia, 2012"/>
  </r>
  <r>
    <s v="Muscogee County"/>
    <s v="Georgia"/>
    <n v="2012"/>
    <n v="191278"/>
    <n v="92086"/>
    <n v="99192"/>
    <n v="14154.572"/>
    <n v="26205.085999999999"/>
    <n v="31752.148000000001"/>
    <n v="27352.754000000001"/>
    <n v="23909.75"/>
    <n v="25439.974000000002"/>
    <n v="20275.468000000001"/>
    <n v="11667.957999999999"/>
    <n v="7651.12"/>
    <n v="2869.17"/>
    <x v="169"/>
    <s v="Georgia, 2012"/>
  </r>
  <r>
    <s v="Newton County"/>
    <s v="Georgia"/>
    <n v="2012"/>
    <n v="100047"/>
    <n v="47588"/>
    <n v="52459"/>
    <n v="7603.5720000000001"/>
    <n v="16207.614"/>
    <n v="14006.579999999998"/>
    <n v="12806.016"/>
    <n v="15507.285"/>
    <n v="13706.439"/>
    <n v="10504.935000000001"/>
    <n v="6102.8670000000002"/>
    <n v="2801.3159999999998"/>
    <n v="1000.47"/>
    <x v="169"/>
    <s v="Georgia, 2012"/>
  </r>
  <r>
    <s v="Oconee County"/>
    <s v="Georgia"/>
    <n v="2012"/>
    <n v="32814"/>
    <n v="16126"/>
    <n v="16688"/>
    <n v="1936.0260000000001"/>
    <n v="5381.4960000000001"/>
    <n v="4364.2620000000006"/>
    <n v="2854.8180000000002"/>
    <n v="4987.7280000000001"/>
    <n v="5381.4960000000001"/>
    <n v="4233.0059999999994"/>
    <n v="2231.3519999999999"/>
    <n v="951.60599999999999"/>
    <n v="492.21"/>
    <x v="169"/>
    <s v="Georgia, 2012"/>
  </r>
  <r>
    <s v="Oglethorpe County"/>
    <s v="Georgia"/>
    <n v="2012"/>
    <n v="14745"/>
    <n v="7369"/>
    <n v="7376"/>
    <n v="796.23"/>
    <n v="1931.5950000000003"/>
    <n v="1990.575"/>
    <n v="1636.6950000000002"/>
    <n v="1843.125"/>
    <n v="2329.71"/>
    <n v="2079.0450000000001"/>
    <n v="1386.03"/>
    <n v="604.54499999999996"/>
    <n v="147.44999999999999"/>
    <x v="169"/>
    <s v="Georgia, 2012"/>
  </r>
  <r>
    <s v="Paulding County"/>
    <s v="Georgia"/>
    <n v="2012"/>
    <n v="141846"/>
    <n v="69339"/>
    <n v="72507"/>
    <n v="11063.987999999999"/>
    <n v="24539.358"/>
    <n v="18581.826000000001"/>
    <n v="19149.21"/>
    <n v="24964.896000000001"/>
    <n v="20425.824000000001"/>
    <n v="12482.448"/>
    <n v="6808.6080000000002"/>
    <n v="2978.7660000000001"/>
    <n v="851.07600000000002"/>
    <x v="169"/>
    <s v="Georgia, 2012"/>
  </r>
  <r>
    <s v="Peach County"/>
    <s v="Georgia"/>
    <n v="2012"/>
    <n v="27531"/>
    <n v="13404"/>
    <n v="14127"/>
    <n v="1734.453"/>
    <n v="3441.375"/>
    <n v="5781.51"/>
    <n v="3138.5339999999997"/>
    <n v="3193.596"/>
    <n v="3909.402"/>
    <n v="3193.596"/>
    <n v="1927.17"/>
    <n v="963.58500000000004"/>
    <n v="247.779"/>
    <x v="169"/>
    <s v="Georgia, 2012"/>
  </r>
  <r>
    <s v="Pickens County"/>
    <s v="Georgia"/>
    <n v="2012"/>
    <n v="29445"/>
    <n v="14613"/>
    <n v="14832"/>
    <n v="1648.92"/>
    <n v="3827.85"/>
    <n v="3180.06"/>
    <n v="3032.835"/>
    <n v="4151.7449999999999"/>
    <n v="4240.08"/>
    <n v="4416.75"/>
    <n v="3150.6149999999998"/>
    <n v="1207.2449999999999"/>
    <n v="559.45500000000004"/>
    <x v="169"/>
    <s v="Georgia, 2012"/>
  </r>
  <r>
    <s v="Pierce County"/>
    <s v="Georgia"/>
    <n v="2012"/>
    <n v="18631"/>
    <n v="9174"/>
    <n v="9457"/>
    <n v="1583.635"/>
    <n v="2459.2919999999999"/>
    <n v="2328.875"/>
    <n v="2179.8270000000002"/>
    <n v="2552.4470000000001"/>
    <n v="2533.8159999999998"/>
    <n v="2384.768"/>
    <n v="1639.528"/>
    <n v="670.71599999999989"/>
    <n v="298.096"/>
    <x v="169"/>
    <s v="Georgia, 2012"/>
  </r>
  <r>
    <s v="Pike County"/>
    <s v="Georgia"/>
    <n v="2012"/>
    <n v="17765"/>
    <n v="8708"/>
    <n v="9057"/>
    <n v="994.84"/>
    <n v="2895.6949999999997"/>
    <n v="2202.86"/>
    <n v="1936.385"/>
    <n v="2682.5150000000003"/>
    <n v="2664.75"/>
    <n v="2131.8000000000002"/>
    <n v="1350.1399999999999"/>
    <n v="657.30500000000006"/>
    <n v="213.18"/>
    <x v="169"/>
    <s v="Georgia, 2012"/>
  </r>
  <r>
    <s v="Polk County"/>
    <s v="Georgia"/>
    <n v="2012"/>
    <n v="41350"/>
    <n v="20529"/>
    <n v="20821"/>
    <n v="3225.3"/>
    <n v="6078.4500000000007"/>
    <n v="5499.55"/>
    <n v="5127.3999999999996"/>
    <n v="5292.7999999999993"/>
    <n v="5913.05"/>
    <n v="4631.2000000000007"/>
    <n v="3266.6499999999996"/>
    <n v="1612.65"/>
    <n v="744.3"/>
    <x v="169"/>
    <s v="Georgia, 2012"/>
  </r>
  <r>
    <s v="Pulaski County"/>
    <s v="Georgia"/>
    <n v="2012"/>
    <n v="11801"/>
    <n v="5021"/>
    <n v="6780"/>
    <n v="719.86099999999999"/>
    <n v="1026.6869999999999"/>
    <n v="1203.702"/>
    <n v="1899.961"/>
    <n v="1368.9159999999999"/>
    <n v="1911.7619999999999"/>
    <n v="1982.5679999999998"/>
    <n v="896.87599999999998"/>
    <n v="590.04999999999995"/>
    <n v="177.01499999999999"/>
    <x v="169"/>
    <s v="Georgia, 2012"/>
  </r>
  <r>
    <s v="Putnam County"/>
    <s v="Georgia"/>
    <n v="2012"/>
    <n v="21184"/>
    <n v="10440"/>
    <n v="10744"/>
    <n v="1143.9359999999999"/>
    <n v="2478.5280000000002"/>
    <n v="2414.9760000000001"/>
    <n v="2203.136"/>
    <n v="2393.7919999999999"/>
    <n v="3219.9679999999998"/>
    <n v="3368.2559999999999"/>
    <n v="2690.3679999999999"/>
    <n v="974.46400000000006"/>
    <n v="254.208"/>
    <x v="169"/>
    <s v="Georgia, 2012"/>
  </r>
  <r>
    <s v="Greeley County"/>
    <s v="Nebraska"/>
    <n v="2012"/>
    <n v="2542"/>
    <n v="1241"/>
    <n v="1301"/>
    <n v="149.97800000000001"/>
    <n v="279.62"/>
    <n v="475.35399999999998"/>
    <n v="177.94"/>
    <n v="305.03999999999996"/>
    <n v="274.536"/>
    <n v="368.59000000000003"/>
    <n v="292.33"/>
    <n v="172.85599999999999"/>
    <n v="45.756"/>
    <x v="176"/>
    <s v="Nebraska, 2012"/>
  </r>
  <r>
    <s v="Randolph County"/>
    <s v="Georgia"/>
    <n v="2012"/>
    <n v="7596"/>
    <n v="3776"/>
    <n v="3820"/>
    <n v="744.40800000000002"/>
    <n v="691.23599999999999"/>
    <n v="949.5"/>
    <n v="881.13599999999997"/>
    <n v="820.36800000000005"/>
    <n v="1268.5319999999999"/>
    <n v="1002.672"/>
    <n v="683.64"/>
    <n v="379.8"/>
    <n v="189.9"/>
    <x v="169"/>
    <s v="Georgia, 2012"/>
  </r>
  <r>
    <s v="Richmond County"/>
    <s v="Georgia"/>
    <n v="2012"/>
    <n v="200337"/>
    <n v="97042"/>
    <n v="103295"/>
    <n v="14824.938"/>
    <n v="26244.147000000001"/>
    <n v="33255.942000000003"/>
    <n v="30050.550000000003"/>
    <n v="23439.429"/>
    <n v="27045.495000000003"/>
    <n v="22437.743999999999"/>
    <n v="13021.904999999999"/>
    <n v="7412.4690000000001"/>
    <n v="2604.3809999999999"/>
    <x v="169"/>
    <s v="Georgia, 2012"/>
  </r>
  <r>
    <s v="Rockdale County"/>
    <s v="Georgia"/>
    <n v="2012"/>
    <n v="85008"/>
    <n v="40386"/>
    <n v="44622"/>
    <n v="5695.5360000000001"/>
    <n v="12666.191999999999"/>
    <n v="12071.135999999999"/>
    <n v="9775.92"/>
    <n v="12411.168000000001"/>
    <n v="12921.216"/>
    <n v="10285.968000000001"/>
    <n v="5440.5119999999997"/>
    <n v="2805.2640000000001"/>
    <n v="850.08"/>
    <x v="169"/>
    <s v="Georgia, 2012"/>
  </r>
  <r>
    <s v="Schley County"/>
    <s v="Georgia"/>
    <n v="2012"/>
    <n v="4963"/>
    <n v="2493"/>
    <n v="2470"/>
    <n v="223.33500000000001"/>
    <n v="1116.675"/>
    <n v="526.07799999999997"/>
    <n v="466.52200000000005"/>
    <n v="848.673"/>
    <n v="719.63499999999999"/>
    <n v="471.48500000000001"/>
    <n v="421.85500000000002"/>
    <n v="138.964"/>
    <n v="29.777999999999999"/>
    <x v="169"/>
    <s v="Georgia, 2012"/>
  </r>
  <r>
    <s v="Union County"/>
    <s v="Florida"/>
    <n v="2012"/>
    <n v="14574"/>
    <n v="7037"/>
    <n v="7537"/>
    <n v="991.03200000000004"/>
    <n v="1894.62"/>
    <n v="2113.23"/>
    <n v="1603.14"/>
    <n v="1719.732"/>
    <n v="2084.0820000000003"/>
    <n v="1996.6380000000001"/>
    <n v="1267.9380000000001"/>
    <n v="670.404"/>
    <n v="247.75800000000001"/>
    <x v="161"/>
    <s v="Florida, 2012"/>
  </r>
  <r>
    <s v="Benton County"/>
    <s v="Indiana"/>
    <n v="2012"/>
    <n v="8815"/>
    <n v="4023"/>
    <n v="4792"/>
    <n v="476.01"/>
    <n v="1242.915"/>
    <n v="1075.43"/>
    <n v="802.16499999999996"/>
    <n v="934.39"/>
    <n v="1357.51"/>
    <n v="1225.2850000000001"/>
    <n v="1004.9100000000001"/>
    <n v="502.45499999999998"/>
    <n v="176.3"/>
    <x v="182"/>
    <s v="Indiana, 2012"/>
  </r>
  <r>
    <s v="Spalding County"/>
    <s v="Georgia"/>
    <n v="2012"/>
    <n v="63979"/>
    <n v="30967"/>
    <n v="33012"/>
    <n v="4606.4880000000003"/>
    <n v="8957.06"/>
    <n v="8381.2489999999998"/>
    <n v="8509.2069999999985"/>
    <n v="8381.2489999999998"/>
    <n v="9021.0390000000007"/>
    <n v="7677.48"/>
    <n v="5054.3410000000003"/>
    <n v="2687.1179999999999"/>
    <n v="831.72699999999998"/>
    <x v="169"/>
    <s v="Georgia, 2012"/>
  </r>
  <r>
    <s v="Stephens County"/>
    <s v="Georgia"/>
    <n v="2012"/>
    <n v="26003"/>
    <n v="12416"/>
    <n v="13587"/>
    <n v="1612.1859999999999"/>
    <n v="3458.3990000000003"/>
    <n v="3562.4110000000001"/>
    <n v="2600.3000000000002"/>
    <n v="3172.366"/>
    <n v="3666.4229999999998"/>
    <n v="3536.4080000000004"/>
    <n v="2496.288"/>
    <n v="1404.1619999999998"/>
    <n v="494.05700000000002"/>
    <x v="169"/>
    <s v="Georgia, 2012"/>
  </r>
  <r>
    <s v="Stewart County"/>
    <s v="Georgia"/>
    <n v="2012"/>
    <n v="5991"/>
    <n v="3665"/>
    <n v="2326"/>
    <n v="233.649"/>
    <n v="491.26199999999994"/>
    <n v="964.55099999999993"/>
    <n v="814.77600000000007"/>
    <n v="820.76700000000005"/>
    <n v="1096.3530000000001"/>
    <n v="694.95600000000002"/>
    <n v="449.32500000000005"/>
    <n v="227.65799999999999"/>
    <n v="185.721"/>
    <x v="169"/>
    <s v="Georgia, 2012"/>
  </r>
  <r>
    <s v="Sumter County"/>
    <s v="Georgia"/>
    <n v="2012"/>
    <n v="32425"/>
    <n v="15444"/>
    <n v="16981"/>
    <n v="2302.1750000000002"/>
    <n v="4507.0749999999998"/>
    <n v="5674.375"/>
    <n v="4117.9750000000004"/>
    <n v="3761.3"/>
    <n v="4182.8250000000007"/>
    <n v="3761.3"/>
    <n v="2269.75"/>
    <n v="1264.5749999999998"/>
    <n v="616.07500000000005"/>
    <x v="169"/>
    <s v="Georgia, 2012"/>
  </r>
  <r>
    <s v="Talbot County"/>
    <s v="Georgia"/>
    <n v="2012"/>
    <n v="6772"/>
    <n v="3243"/>
    <n v="3529"/>
    <n v="338.6"/>
    <n v="792.32400000000007"/>
    <n v="799.096"/>
    <n v="582.39200000000005"/>
    <n v="846.5"/>
    <n v="1144.4679999999998"/>
    <n v="1137.6959999999999"/>
    <n v="629.79600000000005"/>
    <n v="392.77600000000001"/>
    <n v="101.58"/>
    <x v="169"/>
    <s v="Georgia, 2012"/>
  </r>
  <r>
    <s v="Taliaferro County"/>
    <s v="Georgia"/>
    <n v="2012"/>
    <n v="1674"/>
    <n v="783"/>
    <n v="891"/>
    <n v="92.07"/>
    <n v="115.506"/>
    <n v="299.64599999999996"/>
    <n v="160.70400000000001"/>
    <n v="187.488"/>
    <n v="249.42599999999999"/>
    <n v="185.81400000000002"/>
    <n v="197.53199999999998"/>
    <n v="127.22399999999999"/>
    <n v="58.59"/>
    <x v="169"/>
    <s v="Georgia, 2012"/>
  </r>
  <r>
    <s v="Tattnall County"/>
    <s v="Georgia"/>
    <n v="2012"/>
    <n v="25023"/>
    <n v="14317"/>
    <n v="10706"/>
    <n v="1551.4259999999999"/>
    <n v="2952.7139999999999"/>
    <n v="3528.2429999999999"/>
    <n v="3928.6109999999999"/>
    <n v="3753.45"/>
    <n v="3703.404"/>
    <n v="2652.4380000000001"/>
    <n v="1776.633"/>
    <n v="850.78199999999993"/>
    <n v="300.27600000000001"/>
    <x v="169"/>
    <s v="Georgia, 2012"/>
  </r>
  <r>
    <s v="Taylor County"/>
    <s v="Georgia"/>
    <n v="2012"/>
    <n v="8700"/>
    <n v="4223"/>
    <n v="4477"/>
    <n v="530.70000000000005"/>
    <n v="1191.9000000000001"/>
    <n v="1009.2"/>
    <n v="1052.7"/>
    <n v="1148.4000000000001"/>
    <n v="1305"/>
    <n v="1131"/>
    <n v="783"/>
    <n v="374.1"/>
    <n v="174"/>
    <x v="169"/>
    <s v="Georgia, 2012"/>
  </r>
  <r>
    <s v="Telfair County"/>
    <s v="Georgia"/>
    <n v="2012"/>
    <n v="16312"/>
    <n v="9368"/>
    <n v="6944"/>
    <n v="913.47199999999998"/>
    <n v="1663.8240000000001"/>
    <n v="1941.1279999999999"/>
    <n v="2560.9839999999999"/>
    <n v="2609.92"/>
    <n v="2316.3040000000001"/>
    <n v="2039"/>
    <n v="1174.4639999999999"/>
    <n v="734.04"/>
    <n v="342.55200000000002"/>
    <x v="169"/>
    <s v="Georgia, 2012"/>
  </r>
  <r>
    <s v="Terrell County"/>
    <s v="Georgia"/>
    <n v="2012"/>
    <n v="9365"/>
    <n v="4557"/>
    <n v="4808"/>
    <n v="674.28"/>
    <n v="1236.1799999999998"/>
    <n v="1376.655"/>
    <n v="983.32500000000005"/>
    <n v="1030.1499999999999"/>
    <n v="1395.385"/>
    <n v="1264.2750000000001"/>
    <n v="824.12"/>
    <n v="346.505"/>
    <n v="243.49"/>
    <x v="169"/>
    <s v="Georgia, 2012"/>
  </r>
  <r>
    <s v="Thomas County"/>
    <s v="Georgia"/>
    <n v="2012"/>
    <n v="44715"/>
    <n v="21329"/>
    <n v="23386"/>
    <n v="2951.19"/>
    <n v="6260.1"/>
    <n v="5634.09"/>
    <n v="5052.7950000000001"/>
    <n v="5678.8050000000003"/>
    <n v="6573.1049999999996"/>
    <n v="5678.8050000000003"/>
    <n v="3800.7749999999996"/>
    <n v="2056.89"/>
    <n v="939.01499999999999"/>
    <x v="169"/>
    <s v="Georgia, 2012"/>
  </r>
  <r>
    <s v="Tift County"/>
    <s v="Georgia"/>
    <n v="2012"/>
    <n v="40430"/>
    <n v="19377"/>
    <n v="21053"/>
    <n v="2951.39"/>
    <n v="5700.63"/>
    <n v="6792.24"/>
    <n v="4972.8899999999994"/>
    <n v="5013.32"/>
    <n v="5377.19"/>
    <n v="4406.8700000000008"/>
    <n v="3072.6800000000003"/>
    <n v="1495.9099999999999"/>
    <n v="646.88"/>
    <x v="169"/>
    <s v="Georgia, 2012"/>
  </r>
  <r>
    <s v="Toombs County"/>
    <s v="Georgia"/>
    <n v="2012"/>
    <n v="27270"/>
    <n v="12839"/>
    <n v="14431"/>
    <n v="2208.87"/>
    <n v="4172.3099999999995"/>
    <n v="3654.1800000000003"/>
    <n v="3326.94"/>
    <n v="3408.75"/>
    <n v="3654.18"/>
    <n v="3081.51"/>
    <n v="2099.79"/>
    <n v="1145.3399999999999"/>
    <n v="490.86"/>
    <x v="169"/>
    <s v="Georgia, 2012"/>
  </r>
  <r>
    <s v="Treutlen County"/>
    <s v="Georgia"/>
    <n v="2012"/>
    <n v="6851"/>
    <n v="3562"/>
    <n v="3289"/>
    <n v="472.71899999999999"/>
    <n v="1109.8620000000001"/>
    <n v="904.33199999999999"/>
    <n v="726.20600000000002"/>
    <n v="924.88499999999999"/>
    <n v="801.56700000000001"/>
    <n v="876.92800000000011"/>
    <n v="657.69600000000003"/>
    <n v="274.04000000000002"/>
    <n v="109.616"/>
    <x v="169"/>
    <s v="Georgia, 2012"/>
  </r>
  <r>
    <s v="Troup County"/>
    <s v="Georgia"/>
    <n v="2012"/>
    <n v="67146"/>
    <n v="32288"/>
    <n v="34858"/>
    <n v="4767.366"/>
    <n v="9937.6080000000002"/>
    <n v="9736.17"/>
    <n v="8191.8119999999999"/>
    <n v="8661.8339999999989"/>
    <n v="9534.732"/>
    <n v="7923.2280000000001"/>
    <n v="4700.2199999999993"/>
    <n v="2484.402"/>
    <n v="1208.6279999999999"/>
    <x v="169"/>
    <s v="Georgia, 2012"/>
  </r>
  <r>
    <s v="Turner County"/>
    <s v="Georgia"/>
    <n v="2012"/>
    <n v="8834"/>
    <n v="4446"/>
    <n v="4388"/>
    <n v="521.20600000000002"/>
    <n v="1351.6019999999999"/>
    <n v="1263.2620000000002"/>
    <n v="883.4"/>
    <n v="1201.424"/>
    <n v="1148.42"/>
    <n v="1139.586"/>
    <n v="724.38799999999992"/>
    <n v="379.86199999999997"/>
    <n v="212.01599999999999"/>
    <x v="169"/>
    <s v="Georgia, 2012"/>
  </r>
  <r>
    <s v="Twiggs County"/>
    <s v="Georgia"/>
    <n v="2012"/>
    <n v="8984"/>
    <n v="4359"/>
    <n v="4625"/>
    <n v="386.31200000000001"/>
    <n v="1185.8879999999999"/>
    <n v="1221.8240000000001"/>
    <n v="781.60799999999995"/>
    <n v="1051.1280000000002"/>
    <n v="1518.296"/>
    <n v="1374.5519999999999"/>
    <n v="934.33600000000001"/>
    <n v="395.29600000000005"/>
    <n v="143.744"/>
    <x v="169"/>
    <s v="Georgia, 2012"/>
  </r>
  <r>
    <s v="Union County"/>
    <s v="Georgia"/>
    <n v="2012"/>
    <n v="21344"/>
    <n v="10331"/>
    <n v="11013"/>
    <n v="832.41600000000005"/>
    <n v="2305.152"/>
    <n v="1878.2719999999999"/>
    <n v="1707.52"/>
    <n v="2219.7759999999998"/>
    <n v="2924.1279999999997"/>
    <n v="3649.8239999999996"/>
    <n v="3457.7280000000001"/>
    <n v="1771.5519999999999"/>
    <n v="533.6"/>
    <x v="169"/>
    <s v="Georgia, 2012"/>
  </r>
  <r>
    <s v="Upson County"/>
    <s v="Georgia"/>
    <n v="2012"/>
    <n v="27061"/>
    <n v="12846"/>
    <n v="14215"/>
    <n v="1704.8430000000001"/>
    <n v="3463.808"/>
    <n v="3761.4790000000003"/>
    <n v="2733.1610000000001"/>
    <n v="3517.93"/>
    <n v="4032.0889999999999"/>
    <n v="3572.0519999999997"/>
    <n v="2489.6120000000001"/>
    <n v="1353.05"/>
    <n v="432.976"/>
    <x v="169"/>
    <s v="Georgia, 2012"/>
  </r>
  <r>
    <s v="Walker County"/>
    <s v="Georgia"/>
    <n v="2012"/>
    <n v="68463"/>
    <n v="33571"/>
    <n v="34892"/>
    <n v="4107.78"/>
    <n v="9242.505000000001"/>
    <n v="8147.0969999999998"/>
    <n v="8352.485999999999"/>
    <n v="9174.0420000000013"/>
    <n v="10132.524000000001"/>
    <n v="8900.19"/>
    <n v="5956.2809999999999"/>
    <n v="3217.761"/>
    <n v="1163.8710000000001"/>
    <x v="169"/>
    <s v="Georgia, 2012"/>
  </r>
  <r>
    <s v="Walton County"/>
    <s v="Georgia"/>
    <n v="2012"/>
    <n v="83771"/>
    <n v="41009"/>
    <n v="42762"/>
    <n v="5780.1989999999996"/>
    <n v="12733.191999999999"/>
    <n v="10555.146000000001"/>
    <n v="9884.9779999999992"/>
    <n v="12481.879000000001"/>
    <n v="12398.108"/>
    <n v="9884.9779999999992"/>
    <n v="6031.5120000000006"/>
    <n v="3015.7560000000003"/>
    <n v="1089.0229999999999"/>
    <x v="169"/>
    <s v="Georgia, 2012"/>
  </r>
  <r>
    <s v="Ware County"/>
    <s v="Georgia"/>
    <n v="2012"/>
    <n v="36099"/>
    <n v="17932"/>
    <n v="18167"/>
    <n v="2490.8310000000001"/>
    <n v="4656.7709999999997"/>
    <n v="4945.5630000000001"/>
    <n v="4656.7709999999997"/>
    <n v="4440.1769999999997"/>
    <n v="4981.6620000000003"/>
    <n v="4440.1769999999997"/>
    <n v="2887.92"/>
    <n v="1985.4450000000002"/>
    <n v="649.78200000000004"/>
    <x v="169"/>
    <s v="Georgia, 2012"/>
  </r>
  <r>
    <s v="Warren County"/>
    <s v="Georgia"/>
    <n v="2012"/>
    <n v="5788"/>
    <n v="2621"/>
    <n v="3167"/>
    <n v="393.584"/>
    <n v="694.56"/>
    <n v="613.52800000000002"/>
    <n v="717.71199999999999"/>
    <n v="607.74"/>
    <n v="891.35199999999998"/>
    <n v="821.89599999999996"/>
    <n v="567.22399999999993"/>
    <n v="399.37199999999996"/>
    <n v="86.82"/>
    <x v="169"/>
    <s v="Georgia, 2012"/>
  </r>
  <r>
    <s v="Washington County"/>
    <s v="Georgia"/>
    <n v="2012"/>
    <n v="21092"/>
    <n v="10705"/>
    <n v="10387"/>
    <n v="1392.0719999999999"/>
    <n v="2636.5"/>
    <n v="2910.6959999999999"/>
    <n v="2636.5"/>
    <n v="2657.5920000000001"/>
    <n v="3353.6279999999997"/>
    <n v="2636.5"/>
    <n v="1602.992"/>
    <n v="928.048"/>
    <n v="358.56400000000002"/>
    <x v="169"/>
    <s v="Georgia, 2012"/>
  </r>
  <r>
    <s v="Wayne County"/>
    <s v="Georgia"/>
    <n v="2012"/>
    <n v="30157"/>
    <n v="15788"/>
    <n v="14369"/>
    <n v="2171.3040000000001"/>
    <n v="4131.509"/>
    <n v="3648.9969999999998"/>
    <n v="3980.7240000000002"/>
    <n v="4282.2939999999999"/>
    <n v="4433.0789999999997"/>
    <n v="3558.5259999999998"/>
    <n v="2322.0889999999999"/>
    <n v="1176.123"/>
    <n v="392.041"/>
    <x v="169"/>
    <s v="Georgia, 2012"/>
  </r>
  <r>
    <s v="Webster County"/>
    <s v="Georgia"/>
    <n v="2012"/>
    <n v="2773"/>
    <n v="1384"/>
    <n v="1389"/>
    <n v="97.055000000000007"/>
    <n v="399.31199999999995"/>
    <n v="260.66200000000003"/>
    <n v="238.47800000000001"/>
    <n v="357.71699999999998"/>
    <n v="399.31200000000001"/>
    <n v="524.09699999999998"/>
    <n v="335.53300000000002"/>
    <n v="127.55800000000001"/>
    <n v="36.048999999999999"/>
    <x v="169"/>
    <s v="Georgia, 2012"/>
  </r>
  <r>
    <s v="Wheeler County"/>
    <s v="Georgia"/>
    <n v="2012"/>
    <n v="7572"/>
    <n v="5096"/>
    <n v="2476"/>
    <n v="393.74400000000003"/>
    <n v="598.18799999999999"/>
    <n v="863.20799999999997"/>
    <n v="1673.412"/>
    <n v="1143.3720000000001"/>
    <n v="1120.6559999999999"/>
    <n v="984.36"/>
    <n v="431.60399999999998"/>
    <n v="272.59199999999998"/>
    <n v="83.292000000000002"/>
    <x v="169"/>
    <s v="Georgia, 2012"/>
  </r>
  <r>
    <s v="White County"/>
    <s v="Georgia"/>
    <n v="2012"/>
    <n v="27141"/>
    <n v="13527"/>
    <n v="13614"/>
    <n v="1492.7550000000001"/>
    <n v="3392.625"/>
    <n v="3284.0610000000001"/>
    <n v="2659.8180000000002"/>
    <n v="3636.8939999999998"/>
    <n v="3881.163"/>
    <n v="3935.4449999999997"/>
    <n v="2904.087"/>
    <n v="1519.8960000000002"/>
    <n v="379.97399999999999"/>
    <x v="169"/>
    <s v="Georgia, 2012"/>
  </r>
  <r>
    <s v="Whitfield County"/>
    <s v="Georgia"/>
    <n v="2012"/>
    <n v="102152"/>
    <n v="51016"/>
    <n v="51136"/>
    <n v="8172.16"/>
    <n v="16242.168"/>
    <n v="14607.736000000001"/>
    <n v="13688.368"/>
    <n v="14403.432000000001"/>
    <n v="13381.912"/>
    <n v="10317.351999999999"/>
    <n v="6435.576"/>
    <n v="3575.32"/>
    <n v="1430.1279999999999"/>
    <x v="169"/>
    <s v="Georgia, 2012"/>
  </r>
  <r>
    <s v="Wilcox County"/>
    <s v="Georgia"/>
    <n v="2012"/>
    <n v="9142"/>
    <n v="5319"/>
    <n v="3823"/>
    <n v="484.52600000000001"/>
    <n v="978.19399999999996"/>
    <n v="1151.8920000000001"/>
    <n v="1289.0219999999999"/>
    <n v="1362.1579999999999"/>
    <n v="1426.152"/>
    <n v="1133.6080000000002"/>
    <n v="703.93399999999997"/>
    <n v="429.67399999999998"/>
    <n v="191.982"/>
    <x v="169"/>
    <s v="Georgia, 2012"/>
  </r>
  <r>
    <s v="Wilkes County"/>
    <s v="Georgia"/>
    <n v="2012"/>
    <n v="10398"/>
    <n v="4929"/>
    <n v="5469"/>
    <n v="665.47199999999998"/>
    <n v="1268.556"/>
    <n v="1268.556"/>
    <n v="1008.606"/>
    <n v="1154.1780000000001"/>
    <n v="1528.5059999999999"/>
    <n v="1507.71"/>
    <n v="1143.78"/>
    <n v="551.09400000000005"/>
    <n v="301.54199999999997"/>
    <x v="169"/>
    <s v="Georgia, 2012"/>
  </r>
  <r>
    <s v="Wilkinson County"/>
    <s v="Georgia"/>
    <n v="2012"/>
    <n v="9577"/>
    <n v="4590"/>
    <n v="4987"/>
    <n v="651.23599999999999"/>
    <n v="1331.203"/>
    <n v="1216.279"/>
    <n v="928.96900000000005"/>
    <n v="1187.548"/>
    <n v="1465.2809999999999"/>
    <n v="1254.587"/>
    <n v="881.08400000000006"/>
    <n v="459.69600000000003"/>
    <n v="191.54"/>
    <x v="169"/>
    <s v="Georgia, 2012"/>
  </r>
  <r>
    <s v="Worth County"/>
    <s v="Georgia"/>
    <n v="2012"/>
    <n v="21746"/>
    <n v="10378"/>
    <n v="11368"/>
    <n v="1456.982"/>
    <n v="2913.9639999999999"/>
    <n v="3000.9480000000003"/>
    <n v="2370.3139999999999"/>
    <n v="2783.4880000000003"/>
    <n v="3218.4079999999999"/>
    <n v="2870.4719999999998"/>
    <n v="1935.3940000000002"/>
    <n v="848.09400000000005"/>
    <n v="391.428"/>
    <x v="169"/>
    <s v="Georgia, 2012"/>
  </r>
  <r>
    <s v="Hawaii County"/>
    <s v="Hawaii"/>
    <n v="2012"/>
    <n v="185399"/>
    <n v="92982"/>
    <n v="92417"/>
    <n v="11865.536"/>
    <n v="22804.076999999997"/>
    <n v="23174.875"/>
    <n v="22247.879999999997"/>
    <n v="21506.284"/>
    <n v="27253.652999999998"/>
    <n v="29107.643"/>
    <n v="15573.516"/>
    <n v="7786.7579999999998"/>
    <n v="4078.7779999999998"/>
    <x v="189"/>
    <s v="Hawaii, 2012"/>
  </r>
  <r>
    <s v="Honolulu County"/>
    <s v="Hawaii"/>
    <n v="2012"/>
    <n v="955215"/>
    <n v="478888"/>
    <n v="476327"/>
    <n v="62088.974999999999"/>
    <n v="112715.37"/>
    <n v="133730.1"/>
    <n v="137550.96"/>
    <n v="125133.16500000001"/>
    <n v="129909.24"/>
    <n v="113670.58499999999"/>
    <n v="69730.695000000007"/>
    <n v="46805.535000000003"/>
    <n v="22925.16"/>
    <x v="189"/>
    <s v="Hawaii, 2012"/>
  </r>
  <r>
    <s v="Kalawao County"/>
    <s v="Hawaii"/>
    <n v="2012"/>
    <n v="66"/>
    <n v="34"/>
    <n v="32"/>
    <n v="0"/>
    <n v="0"/>
    <n v="0.99"/>
    <n v="16.962"/>
    <n v="3.96"/>
    <n v="6.0060000000000002"/>
    <n v="16.962"/>
    <n v="10.032"/>
    <n v="10.032"/>
    <n v="0.99"/>
    <x v="189"/>
    <s v="Hawaii, 2012"/>
  </r>
  <r>
    <s v="Kauai County"/>
    <s v="Hawaii"/>
    <n v="2012"/>
    <n v="67113"/>
    <n v="33799"/>
    <n v="33314"/>
    <n v="4362.3450000000003"/>
    <n v="8120.6729999999998"/>
    <n v="7717.9949999999999"/>
    <n v="8187.7860000000001"/>
    <n v="8254.8989999999994"/>
    <n v="10268.289000000001"/>
    <n v="10134.063"/>
    <n v="5503.2659999999996"/>
    <n v="3020.085"/>
    <n v="1677.825"/>
    <x v="189"/>
    <s v="Hawaii, 2012"/>
  </r>
  <r>
    <s v="Maui County"/>
    <s v="Hawaii"/>
    <n v="2012"/>
    <n v="154937"/>
    <n v="77795"/>
    <n v="77142"/>
    <n v="10070.905000000001"/>
    <n v="19522.062000000002"/>
    <n v="17817.754999999997"/>
    <n v="20606.620999999999"/>
    <n v="21226.368999999999"/>
    <n v="24170.171999999999"/>
    <n v="21691.18"/>
    <n v="11310.401000000002"/>
    <n v="5577.732"/>
    <n v="3098.74"/>
    <x v="189"/>
    <s v="Hawaii, 2012"/>
  </r>
  <r>
    <s v="Ada County"/>
    <s v="Idaho"/>
    <n v="2012"/>
    <n v="394961"/>
    <n v="197699"/>
    <n v="197262"/>
    <n v="28042.231"/>
    <n v="59244.15"/>
    <n v="52924.773999999998"/>
    <n v="58454.228000000003"/>
    <n v="56084.462"/>
    <n v="55294.54"/>
    <n v="43840.671000000002"/>
    <n v="23302.699000000001"/>
    <n v="12638.752"/>
    <n v="5924.415"/>
    <x v="174"/>
    <s v="Idaho, 2012"/>
  </r>
  <r>
    <s v="Adams County"/>
    <s v="Idaho"/>
    <n v="2012"/>
    <n v="3976"/>
    <n v="2040"/>
    <n v="1936"/>
    <n v="178.92"/>
    <n v="441.33600000000001"/>
    <n v="385.67200000000003"/>
    <n v="290.24799999999999"/>
    <n v="393.62400000000002"/>
    <n v="683.87200000000007"/>
    <n v="759.41599999999994"/>
    <n v="564.59199999999998"/>
    <n v="238.56"/>
    <n v="43.735999999999997"/>
    <x v="174"/>
    <s v="Idaho, 2012"/>
  </r>
  <r>
    <s v="Bannock County"/>
    <s v="Idaho"/>
    <n v="2012"/>
    <n v="82584"/>
    <n v="41140"/>
    <n v="41444"/>
    <n v="6771.8879999999999"/>
    <n v="12305.016"/>
    <n v="13874.112000000001"/>
    <n v="12305.016"/>
    <n v="9166.8240000000005"/>
    <n v="9744.9120000000003"/>
    <n v="9084.24"/>
    <n v="5120.2080000000005"/>
    <n v="3220.7759999999998"/>
    <n v="908.42399999999998"/>
    <x v="174"/>
    <s v="Idaho, 2012"/>
  </r>
  <r>
    <s v="Putnam County"/>
    <s v="Illinois"/>
    <n v="2012"/>
    <n v="5977"/>
    <n v="2941"/>
    <n v="3036"/>
    <n v="394.48200000000003"/>
    <n v="950.34300000000007"/>
    <n v="687.35500000000002"/>
    <n v="639.53899999999999"/>
    <n v="603.67699999999991"/>
    <n v="794.94100000000003"/>
    <n v="800.91800000000001"/>
    <n v="597.70000000000005"/>
    <n v="340.68900000000002"/>
    <n v="167.35599999999999"/>
    <x v="190"/>
    <s v="Illinois, 2012"/>
  </r>
  <r>
    <s v="Webster County"/>
    <s v="West Virginia"/>
    <n v="2012"/>
    <n v="9247"/>
    <n v="4697"/>
    <n v="4550"/>
    <n v="582.56100000000004"/>
    <n v="1192.8629999999998"/>
    <n v="1063.405"/>
    <n v="804.48900000000003"/>
    <n v="1026.4169999999999"/>
    <n v="1433.2849999999999"/>
    <n v="1470.2729999999999"/>
    <n v="1007.923"/>
    <n v="480.84400000000005"/>
    <n v="166.446"/>
    <x v="187"/>
    <s v="West Virginia, 2012"/>
  </r>
  <r>
    <s v="Bingham County"/>
    <s v="Idaho"/>
    <n v="2012"/>
    <n v="45312"/>
    <n v="22637"/>
    <n v="22675"/>
    <n v="4259.3280000000004"/>
    <n v="8246.7839999999997"/>
    <n v="6298.3680000000004"/>
    <n v="5618.6880000000001"/>
    <n v="5165.5680000000002"/>
    <n v="5709.3119999999999"/>
    <n v="4757.76"/>
    <n v="2945.2799999999997"/>
    <n v="1676.5439999999999"/>
    <n v="679.68"/>
    <x v="174"/>
    <s v="Idaho, 2012"/>
  </r>
  <r>
    <s v="Greene County"/>
    <s v="North Carolina"/>
    <n v="2012"/>
    <n v="21323"/>
    <n v="10980"/>
    <n v="10343"/>
    <n v="1385.9949999999999"/>
    <n v="2921.2510000000002"/>
    <n v="2132.3000000000002"/>
    <n v="2622.7290000000003"/>
    <n v="3006.5429999999997"/>
    <n v="3539.6179999999999"/>
    <n v="3134.4809999999998"/>
    <n v="1705.8400000000001"/>
    <n v="703.65899999999999"/>
    <n v="170.584"/>
    <x v="168"/>
    <s v="North Carolina, 2012"/>
  </r>
  <r>
    <s v="Boise County"/>
    <s v="Idaho"/>
    <n v="2012"/>
    <n v="7014"/>
    <n v="3710"/>
    <n v="3304"/>
    <n v="280.56"/>
    <n v="939.87599999999998"/>
    <n v="652.30200000000002"/>
    <n v="505.00800000000004"/>
    <n v="771.54"/>
    <n v="1304.604"/>
    <n v="1437.87"/>
    <n v="806.6099999999999"/>
    <n v="259.51800000000003"/>
    <n v="56.112000000000002"/>
    <x v="174"/>
    <s v="Idaho, 2012"/>
  </r>
  <r>
    <s v="Bonner County"/>
    <s v="Idaho"/>
    <n v="2012"/>
    <n v="40806"/>
    <n v="20514"/>
    <n v="20292"/>
    <n v="2081.1060000000002"/>
    <n v="4978.3320000000003"/>
    <n v="4203.018"/>
    <n v="4162.2119999999995"/>
    <n v="4488.66"/>
    <n v="6528.96"/>
    <n v="7181.8559999999998"/>
    <n v="4488.66"/>
    <n v="2040.3000000000002"/>
    <n v="652.89599999999996"/>
    <x v="174"/>
    <s v="Idaho, 2012"/>
  </r>
  <r>
    <s v="Bonneville County"/>
    <s v="Idaho"/>
    <n v="2012"/>
    <n v="104177"/>
    <n v="51843"/>
    <n v="52334"/>
    <n v="9896.8150000000005"/>
    <n v="17710.09"/>
    <n v="14063.895"/>
    <n v="15209.842000000001"/>
    <n v="11980.355"/>
    <n v="13022.125"/>
    <n v="10938.584999999999"/>
    <n v="6250.62"/>
    <n v="3542.018"/>
    <n v="1666.8320000000001"/>
    <x v="174"/>
    <s v="Idaho, 2012"/>
  </r>
  <r>
    <s v="Boundary County"/>
    <s v="Idaho"/>
    <n v="2012"/>
    <n v="10857"/>
    <n v="5592"/>
    <n v="5265"/>
    <n v="662.27700000000004"/>
    <n v="1476.5520000000001"/>
    <n v="1226.8409999999999"/>
    <n v="1150.8420000000001"/>
    <n v="1161.6990000000001"/>
    <n v="1509.123"/>
    <n v="1802.2619999999999"/>
    <n v="1118.271"/>
    <n v="618.84899999999993"/>
    <n v="108.57"/>
    <x v="174"/>
    <s v="Idaho, 2012"/>
  </r>
  <r>
    <s v="Butte County"/>
    <s v="Idaho"/>
    <n v="2012"/>
    <n v="2828"/>
    <n v="1436"/>
    <n v="1392"/>
    <n v="180.99199999999999"/>
    <n v="441.16800000000001"/>
    <n v="277.14400000000001"/>
    <n v="237.55200000000002"/>
    <n v="240.38"/>
    <n v="486.41600000000005"/>
    <n v="350.67200000000003"/>
    <n v="370.46799999999996"/>
    <n v="189.476"/>
    <n v="53.731999999999999"/>
    <x v="174"/>
    <s v="Idaho, 2012"/>
  </r>
  <r>
    <s v="Camas County"/>
    <s v="Idaho"/>
    <n v="2012"/>
    <n v="1276"/>
    <n v="716"/>
    <n v="560"/>
    <n v="62.524000000000001"/>
    <n v="192.67599999999999"/>
    <n v="162.05199999999999"/>
    <n v="121.22"/>
    <n v="222.024"/>
    <n v="176.08799999999999"/>
    <n v="173.536"/>
    <n v="117.392"/>
    <n v="33.176000000000002"/>
    <n v="12.76"/>
    <x v="174"/>
    <s v="Idaho, 2012"/>
  </r>
  <r>
    <s v="Canyon County"/>
    <s v="Idaho"/>
    <n v="2012"/>
    <n v="189396"/>
    <n v="93836"/>
    <n v="95560"/>
    <n v="17045.64"/>
    <n v="33144.300000000003"/>
    <n v="27083.628000000001"/>
    <n v="26136.648000000001"/>
    <n v="24242.688000000002"/>
    <n v="22538.124"/>
    <n v="18560.808000000001"/>
    <n v="11931.948"/>
    <n v="6439.4639999999999"/>
    <n v="2462.1480000000001"/>
    <x v="174"/>
    <s v="Idaho, 2012"/>
  </r>
  <r>
    <s v="Caribou County"/>
    <s v="Idaho"/>
    <n v="2012"/>
    <n v="6872"/>
    <n v="3506"/>
    <n v="3366"/>
    <n v="563.50400000000002"/>
    <n v="1058.288"/>
    <n v="728.43200000000002"/>
    <n v="865.87200000000007"/>
    <n v="762.79199999999992"/>
    <n v="886.48800000000006"/>
    <n v="907.10400000000004"/>
    <n v="611.60799999999995"/>
    <n v="329.85599999999999"/>
    <n v="164.928"/>
    <x v="174"/>
    <s v="Idaho, 2012"/>
  </r>
  <r>
    <s v="Cassia County"/>
    <s v="Idaho"/>
    <n v="2012"/>
    <n v="22813"/>
    <n v="11567"/>
    <n v="11246"/>
    <n v="2075.9830000000002"/>
    <n v="4174.7790000000005"/>
    <n v="3239.4459999999999"/>
    <n v="2691.9340000000002"/>
    <n v="2577.8689999999997"/>
    <n v="2760.373"/>
    <n v="2418.1779999999999"/>
    <n v="1551.2840000000001"/>
    <n v="866.89400000000001"/>
    <n v="479.07299999999998"/>
    <x v="174"/>
    <s v="Idaho, 2012"/>
  </r>
  <r>
    <s v="Clark County"/>
    <s v="Idaho"/>
    <n v="2012"/>
    <n v="780"/>
    <n v="408"/>
    <n v="372"/>
    <n v="82.68"/>
    <n v="95.94"/>
    <n v="106.08000000000001"/>
    <n v="83.460000000000008"/>
    <n v="68.64"/>
    <n v="121.68"/>
    <n v="102.18"/>
    <n v="81.900000000000006"/>
    <n v="36.659999999999997"/>
    <n v="0"/>
    <x v="174"/>
    <s v="Idaho, 2012"/>
  </r>
  <r>
    <s v="Clearwater County"/>
    <s v="Idaho"/>
    <n v="2012"/>
    <n v="8679"/>
    <n v="4730"/>
    <n v="3949"/>
    <n v="329.80200000000002"/>
    <n v="824.505"/>
    <n v="841.86300000000006"/>
    <n v="867.9"/>
    <n v="919.97399999999993"/>
    <n v="1379.961"/>
    <n v="1570.8989999999999"/>
    <n v="1145.6280000000002"/>
    <n v="607.53"/>
    <n v="182.25899999999999"/>
    <x v="174"/>
    <s v="Idaho, 2012"/>
  </r>
  <r>
    <s v="Custer County"/>
    <s v="Idaho"/>
    <n v="2012"/>
    <n v="4338"/>
    <n v="2344"/>
    <n v="1994"/>
    <n v="212.56200000000001"/>
    <n v="485.85599999999999"/>
    <n v="394.75800000000004"/>
    <n v="481.51799999999997"/>
    <n v="503.20800000000003"/>
    <n v="611.65800000000002"/>
    <n v="876.27599999999995"/>
    <n v="455.49"/>
    <n v="238.59"/>
    <n v="69.408000000000001"/>
    <x v="174"/>
    <s v="Idaho, 2012"/>
  </r>
  <r>
    <s v="Elmore County"/>
    <s v="Idaho"/>
    <n v="2012"/>
    <n v="26655"/>
    <n v="13829"/>
    <n v="12826"/>
    <n v="2372.2950000000001"/>
    <n v="3891.63"/>
    <n v="4637.9699999999993"/>
    <n v="4131.5249999999996"/>
    <n v="3145.29"/>
    <n v="3305.2200000000003"/>
    <n v="2478.915"/>
    <n v="1625.9549999999999"/>
    <n v="746.33999999999992"/>
    <n v="319.86"/>
    <x v="174"/>
    <s v="Idaho, 2012"/>
  </r>
  <r>
    <s v="Franklin County"/>
    <s v="Idaho"/>
    <n v="2012"/>
    <n v="12739"/>
    <n v="6485"/>
    <n v="6254"/>
    <n v="1171.9880000000001"/>
    <n v="2598.7559999999999"/>
    <n v="1681.548"/>
    <n v="1464.9850000000001"/>
    <n v="1477.7240000000002"/>
    <n v="1490.463"/>
    <n v="1235.683"/>
    <n v="853.51299999999992"/>
    <n v="484.08199999999999"/>
    <n v="280.25799999999998"/>
    <x v="174"/>
    <s v="Idaho, 2012"/>
  </r>
  <r>
    <s v="Fremont County"/>
    <s v="Idaho"/>
    <n v="2012"/>
    <n v="13123"/>
    <n v="6781"/>
    <n v="6342"/>
    <n v="1115.4549999999999"/>
    <n v="2230.91"/>
    <n v="1666.6210000000001"/>
    <n v="1745.3589999999999"/>
    <n v="1496.0219999999999"/>
    <n v="1627.252"/>
    <n v="1404.1610000000001"/>
    <n v="1049.8399999999999"/>
    <n v="708.64200000000005"/>
    <n v="118.107"/>
    <x v="174"/>
    <s v="Idaho, 2012"/>
  </r>
  <r>
    <s v="Gem County"/>
    <s v="Idaho"/>
    <n v="2012"/>
    <n v="16768"/>
    <n v="8466"/>
    <n v="8302"/>
    <n v="1123.4559999999999"/>
    <n v="2163.0720000000001"/>
    <n v="2028.9279999999999"/>
    <n v="1643.2640000000001"/>
    <n v="1861.248"/>
    <n v="2515.1999999999998"/>
    <n v="2280.4480000000003"/>
    <n v="1760.6399999999999"/>
    <n v="1006.08"/>
    <n v="385.66399999999999"/>
    <x v="174"/>
    <s v="Idaho, 2012"/>
  </r>
  <r>
    <s v="Gasconade County"/>
    <s v="Missouri"/>
    <n v="2012"/>
    <n v="15327"/>
    <n v="7898"/>
    <n v="7429"/>
    <n v="1226.1600000000001"/>
    <n v="2544.2820000000002"/>
    <n v="2099.799"/>
    <n v="1808.586"/>
    <n v="1762.605"/>
    <n v="1915.875"/>
    <n v="1609.335"/>
    <n v="1302.7950000000001"/>
    <n v="858.31200000000001"/>
    <n v="229.905"/>
    <x v="167"/>
    <s v="Missouri, 2012"/>
  </r>
  <r>
    <s v="Idaho County"/>
    <s v="Idaho"/>
    <n v="2012"/>
    <n v="16215"/>
    <n v="8417"/>
    <n v="7798"/>
    <n v="843.18"/>
    <n v="1880.94"/>
    <n v="1653.93"/>
    <n v="1443.135"/>
    <n v="1605.2849999999999"/>
    <n v="2448.4650000000001"/>
    <n v="2853.84"/>
    <n v="2075.52"/>
    <n v="1053.9749999999999"/>
    <n v="324.3"/>
    <x v="174"/>
    <s v="Idaho, 2012"/>
  </r>
  <r>
    <s v="Jefferson County"/>
    <s v="Idaho"/>
    <n v="2012"/>
    <n v="25940"/>
    <n v="13026"/>
    <n v="12914"/>
    <n v="2697.76"/>
    <n v="5084.24"/>
    <n v="3398.1400000000003"/>
    <n v="3553.7799999999997"/>
    <n v="3112.8"/>
    <n v="3190.62"/>
    <n v="2360.54"/>
    <n v="1530.46"/>
    <n v="752.26"/>
    <n v="259.39999999999998"/>
    <x v="174"/>
    <s v="Idaho, 2012"/>
  </r>
  <r>
    <s v="Jerome County"/>
    <s v="Idaho"/>
    <n v="2012"/>
    <n v="22140"/>
    <n v="11227"/>
    <n v="10913"/>
    <n v="2103.3000000000002"/>
    <n v="3719.52"/>
    <n v="3143.88"/>
    <n v="2966.76"/>
    <n v="2634.66"/>
    <n v="2701.08"/>
    <n v="2391.12"/>
    <n v="1350.54"/>
    <n v="752.76"/>
    <n v="354.24"/>
    <x v="174"/>
    <s v="Idaho, 2012"/>
  </r>
  <r>
    <s v="Kootenai County"/>
    <s v="Idaho"/>
    <n v="2012"/>
    <n v="139083"/>
    <n v="68443"/>
    <n v="70640"/>
    <n v="8901.3119999999999"/>
    <n v="19332.537"/>
    <n v="18080.79"/>
    <n v="16829.042999999998"/>
    <n v="17524.457999999999"/>
    <n v="19749.786"/>
    <n v="18358.955999999998"/>
    <n v="11822.055"/>
    <n v="6258.7350000000006"/>
    <n v="2364.4110000000001"/>
    <x v="174"/>
    <s v="Idaho, 2012"/>
  </r>
  <r>
    <s v="Latah County"/>
    <s v="Idaho"/>
    <n v="2012"/>
    <n v="37365"/>
    <n v="19293"/>
    <n v="18072"/>
    <n v="2055.0749999999998"/>
    <n v="3736.5"/>
    <n v="10947.945"/>
    <n v="5081.6399999999994"/>
    <n v="3587.04"/>
    <n v="4296.9750000000004"/>
    <n v="3848.5949999999998"/>
    <n v="2129.8050000000003"/>
    <n v="1307.7750000000001"/>
    <n v="448.38"/>
    <x v="174"/>
    <s v="Idaho, 2012"/>
  </r>
  <r>
    <s v="Lemhi County"/>
    <s v="Idaho"/>
    <n v="2012"/>
    <n v="7892"/>
    <n v="4012"/>
    <n v="3880"/>
    <n v="402.49200000000002"/>
    <n v="804.98399999999992"/>
    <n v="702.38799999999992"/>
    <n v="710.28"/>
    <n v="781.30799999999999"/>
    <n v="1231.152"/>
    <n v="1428.452"/>
    <n v="1104.8800000000001"/>
    <n v="497.19600000000003"/>
    <n v="228.86799999999999"/>
    <x v="174"/>
    <s v="Idaho, 2012"/>
  </r>
  <r>
    <s v="Lewis County"/>
    <s v="Idaho"/>
    <n v="2012"/>
    <n v="3818"/>
    <n v="1910"/>
    <n v="1908"/>
    <n v="213.80799999999999"/>
    <n v="439.07"/>
    <n v="423.798"/>
    <n v="324.52999999999997"/>
    <n v="366.52800000000002"/>
    <n v="614.69799999999998"/>
    <n v="584.154"/>
    <n v="488.70400000000001"/>
    <n v="313.07600000000002"/>
    <n v="53.451999999999998"/>
    <x v="174"/>
    <s v="Idaho, 2012"/>
  </r>
  <r>
    <s v="Lincoln County"/>
    <s v="Idaho"/>
    <n v="2012"/>
    <n v="5167"/>
    <n v="2635"/>
    <n v="2532"/>
    <n v="418.52699999999999"/>
    <n v="976.56299999999999"/>
    <n v="775.05"/>
    <n v="573.53700000000003"/>
    <n v="692.37799999999993"/>
    <n v="583.87099999999998"/>
    <n v="589.03800000000001"/>
    <n v="299.68600000000004"/>
    <n v="222.18100000000001"/>
    <n v="41.335999999999999"/>
    <x v="174"/>
    <s v="Idaho, 2012"/>
  </r>
  <r>
    <s v="Madison County"/>
    <s v="Idaho"/>
    <n v="2012"/>
    <n v="37311"/>
    <n v="18227"/>
    <n v="19084"/>
    <n v="3544.5450000000001"/>
    <n v="4850.43"/>
    <n v="14588.600999999999"/>
    <n v="5447.4059999999999"/>
    <n v="2425.2150000000001"/>
    <n v="2462.5259999999998"/>
    <n v="1865.55"/>
    <n v="1193.952"/>
    <n v="708.90899999999999"/>
    <n v="261.17700000000002"/>
    <x v="174"/>
    <s v="Idaho, 2012"/>
  </r>
  <r>
    <s v="Minidoka County"/>
    <s v="Idaho"/>
    <n v="2012"/>
    <n v="19909"/>
    <n v="10125"/>
    <n v="9784"/>
    <n v="1652.4469999999999"/>
    <n v="3125.7129999999997"/>
    <n v="2687.7150000000001"/>
    <n v="2389.08"/>
    <n v="2090.4449999999997"/>
    <n v="2667.806"/>
    <n v="2369.1710000000003"/>
    <n v="1493.175"/>
    <n v="975.54099999999994"/>
    <n v="437.99799999999999"/>
    <x v="174"/>
    <s v="Idaho, 2012"/>
  </r>
  <r>
    <s v="Nez Perce County"/>
    <s v="Idaho"/>
    <n v="2012"/>
    <n v="39226"/>
    <n v="19583"/>
    <n v="19643"/>
    <n v="2235.8820000000001"/>
    <n v="4707.12"/>
    <n v="5373.9619999999995"/>
    <n v="4707.12"/>
    <n v="4471.7640000000001"/>
    <n v="5570.0919999999996"/>
    <n v="5099.3799999999992"/>
    <n v="3451.8879999999999"/>
    <n v="2235.8820000000001"/>
    <n v="1294.4580000000001"/>
    <x v="174"/>
    <s v="Idaho, 2012"/>
  </r>
  <r>
    <s v="Oneida County"/>
    <s v="Idaho"/>
    <n v="2012"/>
    <n v="4236"/>
    <n v="2267"/>
    <n v="1969"/>
    <n v="321.93599999999998"/>
    <n v="686.23199999999997"/>
    <n v="470.19600000000003"/>
    <n v="419.36400000000003"/>
    <n v="470.19600000000003"/>
    <n v="542.20800000000008"/>
    <n v="580.33199999999999"/>
    <n v="385.476"/>
    <n v="254.15999999999997"/>
    <n v="101.664"/>
    <x v="174"/>
    <s v="Idaho, 2012"/>
  </r>
  <r>
    <s v="Owyhee County"/>
    <s v="Idaho"/>
    <n v="2012"/>
    <n v="11479"/>
    <n v="5961"/>
    <n v="5518"/>
    <n v="849.44600000000003"/>
    <n v="1894.0349999999999"/>
    <n v="1584.1019999999999"/>
    <n v="1262.69"/>
    <n v="1434.875"/>
    <n v="1480.7910000000002"/>
    <n v="1388.9590000000001"/>
    <n v="906.84100000000001"/>
    <n v="424.72300000000001"/>
    <n v="264.017"/>
    <x v="174"/>
    <s v="Idaho, 2012"/>
  </r>
  <r>
    <s v="Payette County"/>
    <s v="Idaho"/>
    <n v="2012"/>
    <n v="22614"/>
    <n v="11211"/>
    <n v="11403"/>
    <n v="1741.278"/>
    <n v="3550.3980000000001"/>
    <n v="3007.6620000000003"/>
    <n v="2487.54"/>
    <n v="2668.4520000000002"/>
    <n v="3098.1179999999999"/>
    <n v="2577.9960000000001"/>
    <n v="2035.26"/>
    <n v="972.40200000000004"/>
    <n v="497.50799999999998"/>
    <x v="174"/>
    <s v="Idaho, 2012"/>
  </r>
  <r>
    <s v="Power County"/>
    <s v="Idaho"/>
    <n v="2012"/>
    <n v="7717"/>
    <n v="3912"/>
    <n v="3805"/>
    <n v="702.24699999999996"/>
    <n v="1111.248"/>
    <n v="1188.4180000000001"/>
    <n v="972.34199999999998"/>
    <n v="841.15300000000002"/>
    <n v="1041.7950000000001"/>
    <n v="933.75700000000006"/>
    <n v="524.75599999999997"/>
    <n v="339.548"/>
    <n v="69.453000000000003"/>
    <x v="174"/>
    <s v="Idaho, 2012"/>
  </r>
  <r>
    <s v="Shoshone County"/>
    <s v="Idaho"/>
    <n v="2012"/>
    <n v="12797"/>
    <n v="6440"/>
    <n v="6357"/>
    <n v="627.053"/>
    <n v="1458.8579999999999"/>
    <n v="1382.076"/>
    <n v="1202.9180000000001"/>
    <n v="1497.249"/>
    <n v="2047.52"/>
    <n v="2060.317"/>
    <n v="1484.452"/>
    <n v="793.41399999999999"/>
    <n v="268.73700000000002"/>
    <x v="174"/>
    <s v="Idaho, 2012"/>
  </r>
  <r>
    <s v="Teton County"/>
    <s v="Idaho"/>
    <n v="2012"/>
    <n v="10007"/>
    <n v="5294"/>
    <n v="4713"/>
    <n v="930.65099999999995"/>
    <n v="1591.1129999999998"/>
    <n v="990.69299999999998"/>
    <n v="1681.1759999999999"/>
    <n v="1781.2460000000001"/>
    <n v="1340.9380000000001"/>
    <n v="1020.7140000000001"/>
    <n v="400.28"/>
    <n v="210.14700000000002"/>
    <n v="70.049000000000007"/>
    <x v="174"/>
    <s v="Idaho, 2012"/>
  </r>
  <r>
    <s v="Twin Falls County"/>
    <s v="Idaho"/>
    <n v="2012"/>
    <n v="77122"/>
    <n v="38120"/>
    <n v="39002"/>
    <n v="6246.8819999999996"/>
    <n v="11491.178"/>
    <n v="10874.201999999999"/>
    <n v="10411.470000000001"/>
    <n v="8791.9079999999994"/>
    <n v="9948.7379999999994"/>
    <n v="8560.5420000000013"/>
    <n v="5784.15"/>
    <n v="3470.49"/>
    <n v="1542.44"/>
    <x v="174"/>
    <s v="Idaho, 2012"/>
  </r>
  <r>
    <s v="Valley County"/>
    <s v="Idaho"/>
    <n v="2012"/>
    <n v="9793"/>
    <n v="5023"/>
    <n v="4770"/>
    <n v="499.44299999999998"/>
    <n v="1047.8510000000001"/>
    <n v="979.30000000000007"/>
    <n v="910.74900000000002"/>
    <n v="1273.0900000000001"/>
    <n v="1586.4659999999999"/>
    <n v="1850.877"/>
    <n v="1106.6089999999999"/>
    <n v="460.27100000000002"/>
    <n v="68.551000000000002"/>
    <x v="174"/>
    <s v="Idaho, 2012"/>
  </r>
  <r>
    <s v="Howard County"/>
    <s v="Missouri"/>
    <n v="2012"/>
    <n v="10144"/>
    <n v="5033"/>
    <n v="5111"/>
    <n v="537.63199999999995"/>
    <n v="1420.1599999999999"/>
    <n v="1004.2560000000001"/>
    <n v="1075.2640000000001"/>
    <n v="1146.2719999999999"/>
    <n v="1399.8719999999998"/>
    <n v="1541.8879999999999"/>
    <n v="1085.4079999999999"/>
    <n v="669.50400000000002"/>
    <n v="243.45599999999999"/>
    <x v="167"/>
    <s v="Missouri, 2012"/>
  </r>
  <r>
    <s v="Adams County"/>
    <s v="Illinois"/>
    <n v="2012"/>
    <n v="67098"/>
    <n v="32583"/>
    <n v="34515"/>
    <n v="4160.076"/>
    <n v="8588.5439999999999"/>
    <n v="8655.6419999999998"/>
    <n v="7850.4660000000003"/>
    <n v="7850.4660000000003"/>
    <n v="9729.2099999999991"/>
    <n v="8454.348"/>
    <n v="5636.232"/>
    <n v="4092.9780000000001"/>
    <n v="2080.038"/>
    <x v="190"/>
    <s v="Illinois, 2012"/>
  </r>
  <r>
    <s v="Alexander County"/>
    <s v="Illinois"/>
    <n v="2012"/>
    <n v="8147"/>
    <n v="4175"/>
    <n v="3972"/>
    <n v="562.14300000000003"/>
    <n v="993.93399999999997"/>
    <n v="1116.1389999999999"/>
    <n v="904.31700000000001"/>
    <n v="896.17000000000007"/>
    <n v="1156.874"/>
    <n v="1099.8449999999998"/>
    <n v="773.96499999999992"/>
    <n v="472.52599999999995"/>
    <n v="162.94"/>
    <x v="190"/>
    <s v="Illinois, 2012"/>
  </r>
  <r>
    <s v="Bond County"/>
    <s v="Illinois"/>
    <n v="2012"/>
    <n v="17762"/>
    <n v="8777"/>
    <n v="8985"/>
    <n v="1296.626"/>
    <n v="2095.9160000000002"/>
    <n v="2753.11"/>
    <n v="1847.248"/>
    <n v="2024.8679999999999"/>
    <n v="2664.3"/>
    <n v="2238.0119999999997"/>
    <n v="1509.77"/>
    <n v="905.86200000000008"/>
    <n v="408.52600000000001"/>
    <x v="190"/>
    <s v="Illinois, 2012"/>
  </r>
  <r>
    <s v="Boone County"/>
    <s v="Illinois"/>
    <n v="2012"/>
    <n v="54141"/>
    <n v="27083"/>
    <n v="27058"/>
    <n v="3789.87"/>
    <n v="8987.405999999999"/>
    <n v="7254.8940000000002"/>
    <n v="5901.3690000000006"/>
    <n v="8067.009"/>
    <n v="7742.1630000000005"/>
    <n v="6063.7920000000004"/>
    <n v="3735.7289999999998"/>
    <n v="2057.3580000000002"/>
    <n v="541.41"/>
    <x v="190"/>
    <s v="Illinois, 2012"/>
  </r>
  <r>
    <s v="Pawnee County"/>
    <s v="Kansas"/>
    <n v="2012"/>
    <n v="6913"/>
    <n v="4439"/>
    <n v="2474"/>
    <n v="276.52"/>
    <n v="629.08299999999997"/>
    <n v="912.51600000000008"/>
    <n v="1368.7739999999999"/>
    <n v="1112.9929999999999"/>
    <n v="1030.037"/>
    <n v="732.77800000000002"/>
    <n v="449.34500000000003"/>
    <n v="235.04199999999997"/>
    <n v="165.91200000000001"/>
    <x v="172"/>
    <s v="Kansas, 2012"/>
  </r>
  <r>
    <s v="Bureau County"/>
    <s v="Illinois"/>
    <n v="2012"/>
    <n v="34798"/>
    <n v="17031"/>
    <n v="17767"/>
    <n v="1983.4860000000001"/>
    <n v="4523.74"/>
    <n v="3966.9720000000002"/>
    <n v="3792.982"/>
    <n v="4175.76"/>
    <n v="5219.7"/>
    <n v="4802.1239999999998"/>
    <n v="3131.82"/>
    <n v="2296.6680000000001"/>
    <n v="904.74800000000005"/>
    <x v="190"/>
    <s v="Illinois, 2012"/>
  </r>
  <r>
    <s v="Calhoun County"/>
    <s v="Illinois"/>
    <n v="2012"/>
    <n v="5065"/>
    <n v="2554"/>
    <n v="2511"/>
    <n v="268.44499999999999"/>
    <n v="628.05999999999995"/>
    <n v="572.34500000000003"/>
    <n v="481.17500000000001"/>
    <n v="607.79999999999995"/>
    <n v="785.07500000000005"/>
    <n v="693.90499999999997"/>
    <n v="562.21499999999992"/>
    <n v="329.22500000000002"/>
    <n v="136.755"/>
    <x v="190"/>
    <s v="Illinois, 2012"/>
  </r>
  <r>
    <s v="Carroll County"/>
    <s v="Illinois"/>
    <n v="2012"/>
    <n v="15338"/>
    <n v="7638"/>
    <n v="7700"/>
    <n v="766.9"/>
    <n v="1763.87"/>
    <n v="1641.1660000000002"/>
    <n v="1549.1379999999999"/>
    <n v="1687.18"/>
    <n v="2285.3620000000001"/>
    <n v="2362.0519999999997"/>
    <n v="1748.5320000000002"/>
    <n v="1119.674"/>
    <n v="414.12599999999998"/>
    <x v="190"/>
    <s v="Illinois, 2012"/>
  </r>
  <r>
    <s v="Cass County"/>
    <s v="Illinois"/>
    <n v="2012"/>
    <n v="13570"/>
    <n v="6822"/>
    <n v="6748"/>
    <n v="827.77"/>
    <n v="2021.93"/>
    <n v="1451.99"/>
    <n v="1614.83"/>
    <n v="1981.2200000000003"/>
    <n v="1886.23"/>
    <n v="1696.25"/>
    <n v="1058.46"/>
    <n v="814.2"/>
    <n v="217.12"/>
    <x v="190"/>
    <s v="Illinois, 2012"/>
  </r>
  <r>
    <s v="Champaign County"/>
    <s v="Illinois"/>
    <n v="2012"/>
    <n v="200931"/>
    <n v="100356"/>
    <n v="100575"/>
    <n v="11453.066999999999"/>
    <n v="20695.893"/>
    <n v="54854.163"/>
    <n v="29938.719000000001"/>
    <n v="21298.686000000002"/>
    <n v="22906.133999999998"/>
    <n v="19490.307000000001"/>
    <n v="10649.343000000001"/>
    <n v="7032.585"/>
    <n v="2813.0340000000001"/>
    <x v="190"/>
    <s v="Illinois, 2012"/>
  </r>
  <r>
    <s v="Christian County"/>
    <s v="Illinois"/>
    <n v="2012"/>
    <n v="34805"/>
    <n v="17649"/>
    <n v="17156"/>
    <n v="2053.4949999999999"/>
    <n v="4281.0149999999994"/>
    <n v="4281.0150000000003"/>
    <n v="3932.9650000000001"/>
    <n v="4315.82"/>
    <n v="5359.97"/>
    <n v="4455.04"/>
    <n v="3097.645"/>
    <n v="2157.91"/>
    <n v="904.93"/>
    <x v="190"/>
    <s v="Illinois, 2012"/>
  </r>
  <r>
    <s v="Iowa County"/>
    <s v="Iowa"/>
    <n v="2012"/>
    <n v="16353"/>
    <n v="8018"/>
    <n v="8335"/>
    <n v="915.76800000000003"/>
    <n v="2142.2429999999999"/>
    <n v="1929.654"/>
    <n v="1749.771"/>
    <n v="2060.4780000000001"/>
    <n v="2534.7150000000001"/>
    <n v="2076.8310000000001"/>
    <n v="1520.829"/>
    <n v="948.47399999999993"/>
    <n v="474.23700000000002"/>
    <x v="170"/>
    <s v="Iowa, 2012"/>
  </r>
  <r>
    <s v="Clinton County"/>
    <s v="Illinois"/>
    <n v="2012"/>
    <n v="37793"/>
    <n v="19414"/>
    <n v="18379"/>
    <n v="2154.201"/>
    <n v="4761.9179999999997"/>
    <n v="4799.7109999999993"/>
    <n v="4988.6759999999995"/>
    <n v="5026.4690000000001"/>
    <n v="6046.88"/>
    <n v="4308.402"/>
    <n v="2834.4749999999999"/>
    <n v="2040.8220000000001"/>
    <n v="793.65300000000002"/>
    <x v="190"/>
    <s v="Illinois, 2012"/>
  </r>
  <r>
    <s v="Coles County"/>
    <s v="Illinois"/>
    <n v="2012"/>
    <n v="53683"/>
    <n v="25801"/>
    <n v="27882"/>
    <n v="2737.8330000000001"/>
    <n v="5421.9830000000002"/>
    <n v="14172.312"/>
    <n v="5851.4470000000001"/>
    <n v="5368.3"/>
    <n v="6656.692"/>
    <n v="5851.4470000000001"/>
    <n v="3865.1760000000004"/>
    <n v="2630.4670000000001"/>
    <n v="1127.3430000000001"/>
    <x v="190"/>
    <s v="Illinois, 2012"/>
  </r>
  <r>
    <s v="Cook County"/>
    <s v="Illinois"/>
    <n v="2012"/>
    <n v="5197677"/>
    <n v="2517167"/>
    <n v="2680510"/>
    <n v="343046.68199999997"/>
    <n v="670500.33299999998"/>
    <n v="727674.78"/>
    <n v="836825.99699999997"/>
    <n v="712081.74900000007"/>
    <n v="712081.74900000007"/>
    <n v="571744.47"/>
    <n v="327453.65100000001"/>
    <n v="207907.08000000002"/>
    <n v="93558.186000000002"/>
    <x v="190"/>
    <s v="Illinois, 2012"/>
  </r>
  <r>
    <s v="Crawford County"/>
    <s v="Illinois"/>
    <n v="2012"/>
    <n v="19777"/>
    <n v="10174"/>
    <n v="9603"/>
    <n v="1028.404"/>
    <n v="2254.578"/>
    <n v="2650.1179999999999"/>
    <n v="2234.8009999999999"/>
    <n v="2452.348"/>
    <n v="3124.7659999999996"/>
    <n v="2590.7869999999998"/>
    <n v="1799.7070000000001"/>
    <n v="1166.8429999999998"/>
    <n v="494.42500000000001"/>
    <x v="190"/>
    <s v="Illinois, 2012"/>
  </r>
  <r>
    <s v="Cumberland County"/>
    <s v="Illinois"/>
    <n v="2012"/>
    <n v="11044"/>
    <n v="5528"/>
    <n v="5516"/>
    <n v="717.86"/>
    <n v="1413.6320000000001"/>
    <n v="1391.5439999999999"/>
    <n v="1236.9279999999999"/>
    <n v="1314.2359999999999"/>
    <n v="1656.6"/>
    <n v="1479.896"/>
    <n v="938.74"/>
    <n v="618.46399999999994"/>
    <n v="287.14400000000001"/>
    <x v="190"/>
    <s v="Illinois, 2012"/>
  </r>
  <r>
    <s v="DeKalb County"/>
    <s v="Illinois"/>
    <n v="2012"/>
    <n v="104820"/>
    <n v="52181"/>
    <n v="52639"/>
    <n v="6498.84"/>
    <n v="12892.86"/>
    <n v="25995.360000000001"/>
    <n v="14465.16"/>
    <n v="12054.3"/>
    <n v="12788.04"/>
    <n v="9748.26"/>
    <n v="5555.46"/>
    <n v="3354.24"/>
    <n v="1467.48"/>
    <x v="190"/>
    <s v="Illinois, 2012"/>
  </r>
  <r>
    <s v="De Witt County"/>
    <s v="Illinois"/>
    <n v="2012"/>
    <n v="16562"/>
    <n v="8256"/>
    <n v="8306"/>
    <n v="910.91"/>
    <n v="2103.3739999999998"/>
    <n v="1904.63"/>
    <n v="1871.5059999999999"/>
    <n v="2086.8119999999999"/>
    <n v="2649.92"/>
    <n v="2202.7460000000001"/>
    <n v="1556.828"/>
    <n v="944.03399999999999"/>
    <n v="347.80200000000002"/>
    <x v="190"/>
    <s v="Illinois, 2012"/>
  </r>
  <r>
    <s v="Douglas County"/>
    <s v="Illinois"/>
    <n v="2012"/>
    <n v="19908"/>
    <n v="9792"/>
    <n v="10116"/>
    <n v="1393.56"/>
    <n v="2886.66"/>
    <n v="2408.8679999999999"/>
    <n v="2448.6840000000002"/>
    <n v="2448.6840000000002"/>
    <n v="2826.9359999999997"/>
    <n v="2388.96"/>
    <n v="1552.8240000000001"/>
    <n v="995.40000000000009"/>
    <n v="577.33199999999999"/>
    <x v="190"/>
    <s v="Illinois, 2012"/>
  </r>
  <r>
    <s v="DuPage County"/>
    <s v="Illinois"/>
    <n v="2012"/>
    <n v="918608"/>
    <n v="450498"/>
    <n v="468110"/>
    <n v="56953.696000000004"/>
    <n v="127686.51199999999"/>
    <n v="120337.648"/>
    <n v="117581.82399999999"/>
    <n v="126767.90400000001"/>
    <n v="146977.28"/>
    <n v="112988.784"/>
    <n v="58790.911999999997"/>
    <n v="32151.279999999999"/>
    <n v="16534.944"/>
    <x v="190"/>
    <s v="Illinois, 2012"/>
  </r>
  <r>
    <s v="Edgar County"/>
    <s v="Illinois"/>
    <n v="2012"/>
    <n v="18513"/>
    <n v="8982"/>
    <n v="9531"/>
    <n v="1110.78"/>
    <n v="2295.6120000000001"/>
    <n v="2054.9430000000002"/>
    <n v="2054.9430000000002"/>
    <n v="2166.0209999999997"/>
    <n v="2795.4630000000002"/>
    <n v="2554.7939999999999"/>
    <n v="1795.761"/>
    <n v="1166.319"/>
    <n v="518.36400000000003"/>
    <x v="190"/>
    <s v="Illinois, 2012"/>
  </r>
  <r>
    <s v="Edwards County"/>
    <s v="Illinois"/>
    <n v="2012"/>
    <n v="6691"/>
    <n v="3321"/>
    <n v="3370"/>
    <n v="368.005"/>
    <n v="876.52099999999996"/>
    <n v="762.774"/>
    <n v="695.86400000000003"/>
    <n v="829.68399999999997"/>
    <n v="996.95900000000006"/>
    <n v="936.74"/>
    <n v="622.26299999999992"/>
    <n v="441.60599999999999"/>
    <n v="153.893"/>
    <x v="190"/>
    <s v="Illinois, 2012"/>
  </r>
  <r>
    <s v="Effingham County"/>
    <s v="Illinois"/>
    <n v="2012"/>
    <n v="34258"/>
    <n v="17050"/>
    <n v="17208"/>
    <n v="2192.5120000000002"/>
    <n v="4727.6040000000003"/>
    <n v="4453.54"/>
    <n v="4179.4760000000006"/>
    <n v="3973.9279999999999"/>
    <n v="5309.99"/>
    <n v="4179.4760000000006"/>
    <n v="2672.1239999999998"/>
    <n v="1747.1579999999999"/>
    <n v="822.19200000000001"/>
    <x v="190"/>
    <s v="Illinois, 2012"/>
  </r>
  <r>
    <s v="Tippah County"/>
    <s v="Mississippi"/>
    <n v="2012"/>
    <n v="22082"/>
    <n v="11222"/>
    <n v="10860"/>
    <n v="1258.674"/>
    <n v="3047.3159999999998"/>
    <n v="2936.9059999999999"/>
    <n v="2605.6760000000004"/>
    <n v="2716.0860000000002"/>
    <n v="3268.136"/>
    <n v="2649.84"/>
    <n v="1854.8879999999999"/>
    <n v="1082.018"/>
    <n v="640.37800000000004"/>
    <x v="188"/>
    <s v="Mississippi, 2012"/>
  </r>
  <r>
    <s v="Ford County"/>
    <s v="Illinois"/>
    <n v="2012"/>
    <n v="14045"/>
    <n v="6819"/>
    <n v="7226"/>
    <n v="814.61"/>
    <n v="1924.165"/>
    <n v="1558.9949999999999"/>
    <n v="1530.9050000000002"/>
    <n v="1685.4"/>
    <n v="2162.9299999999998"/>
    <n v="1699.4449999999999"/>
    <n v="1221.915"/>
    <n v="912.92499999999995"/>
    <n v="533.71"/>
    <x v="190"/>
    <s v="Illinois, 2012"/>
  </r>
  <r>
    <s v="Franklin County"/>
    <s v="Illinois"/>
    <n v="2012"/>
    <n v="39518"/>
    <n v="19475"/>
    <n v="20043"/>
    <n v="2292.0439999999999"/>
    <n v="5097.8220000000001"/>
    <n v="4742.16"/>
    <n v="4386.4979999999996"/>
    <n v="4900.232"/>
    <n v="5611.5560000000005"/>
    <n v="5216.3760000000002"/>
    <n v="3951.8"/>
    <n v="2489.634"/>
    <n v="869.39599999999996"/>
    <x v="190"/>
    <s v="Illinois, 2012"/>
  </r>
  <r>
    <s v="Fulton County"/>
    <s v="Illinois"/>
    <n v="2012"/>
    <n v="36989"/>
    <n v="19170"/>
    <n v="17819"/>
    <n v="1923.4280000000001"/>
    <n v="4401.6910000000007"/>
    <n v="4512.6579999999994"/>
    <n v="4549.6469999999999"/>
    <n v="4660.6139999999996"/>
    <n v="5437.3829999999998"/>
    <n v="4845.5589999999993"/>
    <n v="3365.9989999999998"/>
    <n v="2367.2960000000003"/>
    <n v="924.72500000000002"/>
    <x v="190"/>
    <s v="Illinois, 2012"/>
  </r>
  <r>
    <s v="Gallatin County"/>
    <s v="Illinois"/>
    <n v="2012"/>
    <n v="5592"/>
    <n v="2717"/>
    <n v="2875"/>
    <n v="357.88799999999998"/>
    <n v="603.93599999999992"/>
    <n v="615.12"/>
    <n v="570.38400000000001"/>
    <n v="654.26400000000001"/>
    <n v="777.28800000000001"/>
    <n v="833.20799999999997"/>
    <n v="682.22400000000005"/>
    <n v="385.84800000000001"/>
    <n v="111.84"/>
    <x v="190"/>
    <s v="Illinois, 2012"/>
  </r>
  <r>
    <s v="Grundy County"/>
    <s v="Illinois"/>
    <n v="2012"/>
    <n v="49870"/>
    <n v="24912"/>
    <n v="24958"/>
    <n v="3590.64"/>
    <n v="7630.1100000000006"/>
    <n v="6233.75"/>
    <n v="6732.45"/>
    <n v="7231.15"/>
    <n v="7380.76"/>
    <n v="5535.57"/>
    <n v="3191.68"/>
    <n v="1645.71"/>
    <n v="748.05"/>
    <x v="190"/>
    <s v="Illinois, 2012"/>
  </r>
  <r>
    <s v="Hamilton County"/>
    <s v="Illinois"/>
    <n v="2012"/>
    <n v="8430"/>
    <n v="4131"/>
    <n v="4299"/>
    <n v="497.37"/>
    <n v="1095.9000000000001"/>
    <n v="927.30000000000007"/>
    <n v="961.02"/>
    <n v="944.16000000000008"/>
    <n v="1188.6300000000001"/>
    <n v="1146.48"/>
    <n v="868.29"/>
    <n v="547.95000000000005"/>
    <n v="252.9"/>
    <x v="190"/>
    <s v="Illinois, 2012"/>
  </r>
  <r>
    <s v="Hancock County"/>
    <s v="Illinois"/>
    <n v="2012"/>
    <n v="19063"/>
    <n v="9397"/>
    <n v="9666"/>
    <n v="1067.528"/>
    <n v="2287.56"/>
    <n v="2135.056"/>
    <n v="1982.5519999999999"/>
    <n v="2135.056"/>
    <n v="2897.576"/>
    <n v="2764.1350000000002"/>
    <n v="1982.5520000000001"/>
    <n v="1239.095"/>
    <n v="610.01599999999996"/>
    <x v="190"/>
    <s v="Illinois, 2012"/>
  </r>
  <r>
    <s v="Hardin County"/>
    <s v="Illinois"/>
    <n v="2012"/>
    <n v="4315"/>
    <n v="2329"/>
    <n v="1986"/>
    <n v="220.065"/>
    <n v="530.745"/>
    <n v="388.35"/>
    <n v="435.815"/>
    <n v="539.375"/>
    <n v="556.63499999999999"/>
    <n v="724.92"/>
    <n v="543.69000000000005"/>
    <n v="302.04999999999995"/>
    <n v="77.67"/>
    <x v="190"/>
    <s v="Illinois, 2012"/>
  </r>
  <r>
    <s v="Henderson County"/>
    <s v="Illinois"/>
    <n v="2012"/>
    <n v="7275"/>
    <n v="3584"/>
    <n v="3691"/>
    <n v="327.375"/>
    <n v="829.34999999999991"/>
    <n v="756.59999999999991"/>
    <n v="662.02499999999998"/>
    <n v="807.52500000000009"/>
    <n v="1207.6500000000001"/>
    <n v="1134.9000000000001"/>
    <n v="843.9"/>
    <n v="574.72500000000002"/>
    <n v="123.675"/>
    <x v="190"/>
    <s v="Illinois, 2012"/>
  </r>
  <r>
    <s v="Henry County"/>
    <s v="Illinois"/>
    <n v="2012"/>
    <n v="50378"/>
    <n v="24958"/>
    <n v="25420"/>
    <n v="3022.68"/>
    <n v="6700.2740000000003"/>
    <n v="6095.7379999999994"/>
    <n v="5390.4459999999999"/>
    <n v="6045.3600000000006"/>
    <n v="7657.4560000000001"/>
    <n v="6851.4079999999994"/>
    <n v="4483.6419999999998"/>
    <n v="2972.3019999999997"/>
    <n v="1158.694"/>
    <x v="190"/>
    <s v="Illinois, 2012"/>
  </r>
  <r>
    <s v="Iroquois County"/>
    <s v="Illinois"/>
    <n v="2012"/>
    <n v="29689"/>
    <n v="14574"/>
    <n v="15115"/>
    <n v="1662.5840000000001"/>
    <n v="3948.6369999999997"/>
    <n v="3473.6130000000003"/>
    <n v="2998.5889999999999"/>
    <n v="3473.6129999999998"/>
    <n v="4542.4170000000004"/>
    <n v="3918.9480000000003"/>
    <n v="2909.5219999999999"/>
    <n v="1781.34"/>
    <n v="1009.426"/>
    <x v="190"/>
    <s v="Illinois, 2012"/>
  </r>
  <r>
    <s v="Jackson County"/>
    <s v="Illinois"/>
    <n v="2012"/>
    <n v="59992"/>
    <n v="30342"/>
    <n v="29650"/>
    <n v="3059.5920000000001"/>
    <n v="5759.232"/>
    <n v="16917.743999999999"/>
    <n v="8518.8639999999996"/>
    <n v="5939.2080000000005"/>
    <n v="6539.1280000000006"/>
    <n v="6299.16"/>
    <n v="3539.5280000000002"/>
    <n v="2279.6959999999999"/>
    <n v="1139.848"/>
    <x v="190"/>
    <s v="Illinois, 2012"/>
  </r>
  <r>
    <s v="Jasper County"/>
    <s v="Illinois"/>
    <n v="2012"/>
    <n v="9707"/>
    <n v="4855"/>
    <n v="4852"/>
    <n v="553.29899999999998"/>
    <n v="1213.375"/>
    <n v="1126.0120000000002"/>
    <n v="1116.3049999999998"/>
    <n v="1126.0119999999999"/>
    <n v="1582.241"/>
    <n v="1320.152"/>
    <n v="825.09500000000003"/>
    <n v="630.95499999999993"/>
    <n v="203.84700000000001"/>
    <x v="190"/>
    <s v="Illinois, 2012"/>
  </r>
  <r>
    <s v="Jefferson County"/>
    <s v="Illinois"/>
    <n v="2012"/>
    <n v="38908"/>
    <n v="20019"/>
    <n v="18889"/>
    <n v="2373.3879999999999"/>
    <n v="4707.8680000000004"/>
    <n v="4824.5920000000006"/>
    <n v="4707.8680000000004"/>
    <n v="5019.1319999999996"/>
    <n v="5758.384"/>
    <n v="5135.8559999999998"/>
    <n v="3346.0879999999997"/>
    <n v="1945.4"/>
    <n v="1050.5160000000001"/>
    <x v="190"/>
    <s v="Illinois, 2012"/>
  </r>
  <r>
    <s v="Jersey County"/>
    <s v="Illinois"/>
    <n v="2012"/>
    <n v="22939"/>
    <n v="11246"/>
    <n v="11693"/>
    <n v="1284.5840000000001"/>
    <n v="2959.1310000000003"/>
    <n v="3188.5209999999997"/>
    <n v="2569.1679999999997"/>
    <n v="2821.4970000000003"/>
    <n v="3601.4229999999998"/>
    <n v="2913.2529999999997"/>
    <n v="1949.8150000000001"/>
    <n v="1192.828"/>
    <n v="458.78"/>
    <x v="190"/>
    <s v="Illinois, 2012"/>
  </r>
  <r>
    <s v="Jo Daviess County"/>
    <s v="Illinois"/>
    <n v="2012"/>
    <n v="22663"/>
    <n v="11371"/>
    <n v="11292"/>
    <n v="1178.4760000000001"/>
    <n v="2628.9079999999999"/>
    <n v="2288.9629999999997"/>
    <n v="2107.6590000000001"/>
    <n v="2470.2669999999998"/>
    <n v="3376.7870000000003"/>
    <n v="3739.395"/>
    <n v="2719.56"/>
    <n v="1631.7359999999999"/>
    <n v="521.24900000000002"/>
    <x v="190"/>
    <s v="Illinois, 2012"/>
  </r>
  <r>
    <s v="Johnson County"/>
    <s v="Illinois"/>
    <n v="2012"/>
    <n v="12653"/>
    <n v="7201"/>
    <n v="5452"/>
    <n v="594.69100000000003"/>
    <n v="1315.912"/>
    <n v="1581.625"/>
    <n v="1619.5840000000001"/>
    <n v="1771.42"/>
    <n v="1910.6030000000001"/>
    <n v="1695.502"/>
    <n v="1303.259"/>
    <n v="619.99699999999996"/>
    <n v="227.75399999999999"/>
    <x v="190"/>
    <s v="Illinois, 2012"/>
  </r>
  <r>
    <s v="Kane County"/>
    <s v="Illinois"/>
    <n v="2012"/>
    <n v="514891"/>
    <n v="256762"/>
    <n v="258129"/>
    <n v="40161.498"/>
    <n v="83412.342000000004"/>
    <n v="67965.611999999994"/>
    <n v="67965.611999999994"/>
    <n v="76203.867999999988"/>
    <n v="74144.304000000004"/>
    <n v="54578.445999999996"/>
    <n v="28833.896000000001"/>
    <n v="15961.620999999999"/>
    <n v="6178.692"/>
    <x v="190"/>
    <s v="Illinois, 2012"/>
  </r>
  <r>
    <s v="Kankakee County"/>
    <s v="Illinois"/>
    <n v="2012"/>
    <n v="113170"/>
    <n v="55569"/>
    <n v="57601"/>
    <n v="7582.39"/>
    <n v="16070.14"/>
    <n v="16635.989999999998"/>
    <n v="13919.91"/>
    <n v="14259.42"/>
    <n v="15956.97"/>
    <n v="13467.23"/>
    <n v="8035.07"/>
    <n v="4979.4799999999996"/>
    <n v="2263.4"/>
    <x v="190"/>
    <s v="Illinois, 2012"/>
  </r>
  <r>
    <s v="Kendall County"/>
    <s v="Illinois"/>
    <n v="2012"/>
    <n v="114226"/>
    <n v="56847"/>
    <n v="57379"/>
    <n v="9823.4359999999997"/>
    <n v="20446.453999999998"/>
    <n v="13364.441999999999"/>
    <n v="17362.351999999999"/>
    <n v="20103.775999999998"/>
    <n v="14620.928"/>
    <n v="10394.565999999999"/>
    <n v="5025.9439999999995"/>
    <n v="2398.7460000000001"/>
    <n v="685.35599999999999"/>
    <x v="190"/>
    <s v="Illinois, 2012"/>
  </r>
  <r>
    <s v="Knox County"/>
    <s v="Illinois"/>
    <n v="2012"/>
    <n v="52698"/>
    <n v="26464"/>
    <n v="26234"/>
    <n v="2740.2959999999998"/>
    <n v="6060.27"/>
    <n v="7166.9279999999999"/>
    <n v="6112.9679999999998"/>
    <n v="6060.27"/>
    <n v="7535.8140000000003"/>
    <n v="7166.9279999999999"/>
    <n v="4953.6120000000001"/>
    <n v="3214.578"/>
    <n v="1633.6379999999999"/>
    <x v="190"/>
    <s v="Illinois, 2012"/>
  </r>
  <r>
    <s v="Lake County"/>
    <s v="Illinois"/>
    <n v="2012"/>
    <n v="701282"/>
    <n v="350038"/>
    <n v="351244"/>
    <n v="46985.894"/>
    <n v="109399.992"/>
    <n v="98880.761999999988"/>
    <n v="80647.429999999993"/>
    <n v="100283.326"/>
    <n v="112906.402"/>
    <n v="79946.148000000001"/>
    <n v="40674.356"/>
    <n v="22441.023999999998"/>
    <n v="9817.9480000000003"/>
    <x v="190"/>
    <s v="Illinois, 2012"/>
  </r>
  <r>
    <s v="LaSalle County"/>
    <s v="Illinois"/>
    <n v="2012"/>
    <n v="113688"/>
    <n v="56731"/>
    <n v="56957"/>
    <n v="6593.9040000000005"/>
    <n v="14779.44"/>
    <n v="14438.376"/>
    <n v="13187.808000000001"/>
    <n v="13756.248"/>
    <n v="17735.328000000001"/>
    <n v="14324.688"/>
    <n v="9322.4160000000011"/>
    <n v="6480.2160000000003"/>
    <n v="2955.8879999999999"/>
    <x v="190"/>
    <s v="Illinois, 2012"/>
  </r>
  <r>
    <s v="Clark County"/>
    <s v="Illinois"/>
    <n v="2012"/>
    <n v="16778"/>
    <n v="10497"/>
    <n v="6281"/>
    <n v="872.45600000000002"/>
    <n v="218.114"/>
    <n v="1879.136"/>
    <n v="3707.9380000000001"/>
    <n v="2818.7040000000002"/>
    <n v="2634.1459999999997"/>
    <n v="1946.248"/>
    <n v="1342.24"/>
    <n v="956.346"/>
    <n v="385.89400000000001"/>
    <x v="190"/>
    <s v="Illinois, 2012"/>
  </r>
  <r>
    <s v="Lee County"/>
    <s v="Illinois"/>
    <n v="2012"/>
    <n v="35778"/>
    <n v="18626"/>
    <n v="17152"/>
    <n v="2003.568"/>
    <n v="4221.8040000000001"/>
    <n v="4651.1400000000003"/>
    <n v="4007.136"/>
    <n v="4686.9179999999997"/>
    <n v="5831.8140000000003"/>
    <n v="4651.1399999999994"/>
    <n v="2969.5739999999996"/>
    <n v="1824.6779999999999"/>
    <n v="894.45"/>
    <x v="190"/>
    <s v="Illinois, 2012"/>
  </r>
  <r>
    <s v="Livingston County"/>
    <s v="Illinois"/>
    <n v="2012"/>
    <n v="38903"/>
    <n v="19409"/>
    <n v="19494"/>
    <n v="2217.471"/>
    <n v="4862.875"/>
    <n v="4901.7780000000002"/>
    <n v="4823.9719999999998"/>
    <n v="4901.7780000000002"/>
    <n v="6146.674"/>
    <n v="4901.7780000000002"/>
    <n v="3034.4340000000002"/>
    <n v="2178.5680000000002"/>
    <n v="894.76900000000001"/>
    <x v="190"/>
    <s v="Illinois, 2012"/>
  </r>
  <r>
    <s v="Logan County"/>
    <s v="Illinois"/>
    <n v="2012"/>
    <n v="30278"/>
    <n v="15508"/>
    <n v="14770"/>
    <n v="1513.9"/>
    <n v="3239.7460000000001"/>
    <n v="4420.5879999999997"/>
    <n v="4208.6419999999998"/>
    <n v="3996.6959999999999"/>
    <n v="4450.866"/>
    <n v="3663.6379999999999"/>
    <n v="2391.962"/>
    <n v="1544.1779999999999"/>
    <n v="878.06200000000001"/>
    <x v="190"/>
    <s v="Illinois, 2012"/>
  </r>
  <r>
    <s v="McDonough County"/>
    <s v="Illinois"/>
    <n v="2012"/>
    <n v="32568"/>
    <n v="16178"/>
    <n v="16390"/>
    <n v="1432.992"/>
    <n v="2833.4160000000002"/>
    <n v="10389.191999999999"/>
    <n v="3387.0720000000001"/>
    <n v="2898.5519999999997"/>
    <n v="3549.9120000000003"/>
    <n v="3452.2080000000001"/>
    <n v="2214.6239999999998"/>
    <n v="1758.672"/>
    <n v="651.36"/>
    <x v="190"/>
    <s v="Illinois, 2012"/>
  </r>
  <r>
    <s v="McHenry County"/>
    <s v="Illinois"/>
    <n v="2012"/>
    <n v="308163"/>
    <n v="153700"/>
    <n v="154463"/>
    <n v="19722.432000000001"/>
    <n v="48073.428"/>
    <n v="39444.864000000001"/>
    <n v="34822.418999999994"/>
    <n v="47148.938999999998"/>
    <n v="52387.710000000006"/>
    <n v="35438.745000000003"/>
    <n v="18797.942999999999"/>
    <n v="9244.89"/>
    <n v="3697.9560000000001"/>
    <x v="190"/>
    <s v="Illinois, 2012"/>
  </r>
  <r>
    <s v="McLean County"/>
    <s v="Illinois"/>
    <n v="2012"/>
    <n v="169689"/>
    <n v="82369"/>
    <n v="87320"/>
    <n v="10520.718000000001"/>
    <n v="21211.125"/>
    <n v="36313.445999999996"/>
    <n v="23077.703999999998"/>
    <n v="21211.125"/>
    <n v="22229.258999999998"/>
    <n v="17308.277999999998"/>
    <n v="9332.8950000000004"/>
    <n v="5599.7370000000001"/>
    <n v="2715.0239999999999"/>
    <x v="190"/>
    <s v="Illinois, 2012"/>
  </r>
  <r>
    <s v="Macon County"/>
    <s v="Illinois"/>
    <n v="2012"/>
    <n v="110558"/>
    <n v="53036"/>
    <n v="57522"/>
    <n v="7075.7120000000004"/>
    <n v="13709.191999999999"/>
    <n v="14704.214"/>
    <n v="12935.286"/>
    <n v="12824.727999999999"/>
    <n v="16141.468000000001"/>
    <n v="14925.33"/>
    <n v="9176.3140000000003"/>
    <n v="6301.8060000000005"/>
    <n v="2763.95"/>
    <x v="190"/>
    <s v="Illinois, 2012"/>
  </r>
  <r>
    <s v="Macoupin County"/>
    <s v="Illinois"/>
    <n v="2012"/>
    <n v="47712"/>
    <n v="23419"/>
    <n v="24293"/>
    <n v="2767.2959999999998"/>
    <n v="6059.4240000000009"/>
    <n v="5916.2880000000005"/>
    <n v="5343.7439999999997"/>
    <n v="5773.152"/>
    <n v="7252.2240000000002"/>
    <n v="6441.12"/>
    <n v="4103.232"/>
    <n v="2815.0079999999998"/>
    <n v="1240.5119999999999"/>
    <x v="190"/>
    <s v="Illinois, 2012"/>
  </r>
  <r>
    <s v="Madison County"/>
    <s v="Illinois"/>
    <n v="2012"/>
    <n v="268586"/>
    <n v="131198"/>
    <n v="137388"/>
    <n v="16115.16"/>
    <n v="34110.421999999999"/>
    <n v="37870.626000000004"/>
    <n v="34110.421999999999"/>
    <n v="34110.422000000006"/>
    <n v="40825.072"/>
    <n v="32498.906000000003"/>
    <n v="20143.949999999997"/>
    <n v="13429.3"/>
    <n v="5103.134"/>
    <x v="190"/>
    <s v="Illinois, 2012"/>
  </r>
  <r>
    <s v="Marion County"/>
    <s v="Illinois"/>
    <n v="2012"/>
    <n v="39319"/>
    <n v="19154"/>
    <n v="20165"/>
    <n v="2555.7350000000001"/>
    <n v="4954.1939999999995"/>
    <n v="4954.1939999999995"/>
    <n v="4403.7280000000001"/>
    <n v="4600.3230000000003"/>
    <n v="5819.2119999999995"/>
    <n v="5229.4269999999997"/>
    <n v="3499.3910000000001"/>
    <n v="2201.864"/>
    <n v="1140.251"/>
    <x v="190"/>
    <s v="Illinois, 2012"/>
  </r>
  <r>
    <s v="Marshall County"/>
    <s v="Illinois"/>
    <n v="2012"/>
    <n v="12567"/>
    <n v="6227"/>
    <n v="6340"/>
    <n v="666.05100000000004"/>
    <n v="1482.9059999999999"/>
    <n v="1432.6379999999999"/>
    <n v="1256.7"/>
    <n v="1470.3389999999999"/>
    <n v="1910.184"/>
    <n v="1834.7819999999999"/>
    <n v="1256.6999999999998"/>
    <n v="829.42200000000003"/>
    <n v="427.27800000000002"/>
    <x v="190"/>
    <s v="Illinois, 2012"/>
  </r>
  <r>
    <s v="Mason County"/>
    <s v="Illinois"/>
    <n v="2012"/>
    <n v="14636"/>
    <n v="7190"/>
    <n v="7446"/>
    <n v="731.8"/>
    <n v="1844.136"/>
    <n v="1653.8679999999999"/>
    <n v="1478.2359999999999"/>
    <n v="1829.5"/>
    <n v="2224.672"/>
    <n v="2063.6759999999999"/>
    <n v="1419.692"/>
    <n v="1039.1559999999999"/>
    <n v="351.26400000000001"/>
    <x v="190"/>
    <s v="Illinois, 2012"/>
  </r>
  <r>
    <s v="Massac County"/>
    <s v="Illinois"/>
    <n v="2012"/>
    <n v="15370"/>
    <n v="7283"/>
    <n v="8087"/>
    <n v="968.31"/>
    <n v="2013.4699999999998"/>
    <n v="1629.22"/>
    <n v="1659.96"/>
    <n v="1998.1000000000001"/>
    <n v="2259.3900000000003"/>
    <n v="1998.1"/>
    <n v="1475.52"/>
    <n v="968.31"/>
    <n v="384.25"/>
    <x v="190"/>
    <s v="Illinois, 2012"/>
  </r>
  <r>
    <s v="Menard County"/>
    <s v="Illinois"/>
    <n v="2012"/>
    <n v="12728"/>
    <n v="6208"/>
    <n v="6520"/>
    <n v="738.22400000000005"/>
    <n v="1667.3679999999999"/>
    <n v="1463.72"/>
    <n v="1260.0720000000001"/>
    <n v="1616.4560000000001"/>
    <n v="2087.3919999999998"/>
    <n v="1858.288"/>
    <n v="1158.248"/>
    <n v="610.94399999999996"/>
    <n v="267.28800000000001"/>
    <x v="190"/>
    <s v="Illinois, 2012"/>
  </r>
  <r>
    <s v="Mercer County"/>
    <s v="Illinois"/>
    <n v="2012"/>
    <n v="16421"/>
    <n v="8109"/>
    <n v="8312"/>
    <n v="935.99699999999996"/>
    <n v="2167.5720000000001"/>
    <n v="1757.047"/>
    <n v="1642.1"/>
    <n v="2003.3620000000001"/>
    <n v="2561.6759999999999"/>
    <n v="2315.3609999999999"/>
    <n v="1609.2579999999998"/>
    <n v="968.83899999999994"/>
    <n v="426.94600000000003"/>
    <x v="190"/>
    <s v="Illinois, 2012"/>
  </r>
  <r>
    <s v="Monroe County"/>
    <s v="Illinois"/>
    <n v="2012"/>
    <n v="33003"/>
    <n v="16286"/>
    <n v="16717"/>
    <n v="1980.18"/>
    <n v="4653.4229999999998"/>
    <n v="3762.3420000000001"/>
    <n v="3696.3360000000002"/>
    <n v="4488.4080000000004"/>
    <n v="5643.5129999999999"/>
    <n v="4092.3720000000003"/>
    <n v="2409.2190000000001"/>
    <n v="1419.1289999999999"/>
    <n v="858.07799999999997"/>
    <x v="190"/>
    <s v="Illinois, 2012"/>
  </r>
  <r>
    <s v="Montgomery County"/>
    <s v="Illinois"/>
    <n v="2012"/>
    <n v="29977"/>
    <n v="15794"/>
    <n v="14183"/>
    <n v="1618.758"/>
    <n v="3417.3779999999997"/>
    <n v="3717.1480000000001"/>
    <n v="3627.2170000000001"/>
    <n v="3956.9639999999999"/>
    <n v="4586.4809999999998"/>
    <n v="3807.0789999999997"/>
    <n v="2518.0680000000002"/>
    <n v="1798.62"/>
    <n v="929.28700000000003"/>
    <x v="190"/>
    <s v="Illinois, 2012"/>
  </r>
  <r>
    <s v="Morgan County"/>
    <s v="Illinois"/>
    <n v="2012"/>
    <n v="35544"/>
    <n v="17836"/>
    <n v="17708"/>
    <n v="1919.376"/>
    <n v="4194.192"/>
    <n v="5082.7919999999995"/>
    <n v="4229.7359999999999"/>
    <n v="4158.6480000000001"/>
    <n v="5296.0560000000005"/>
    <n v="4656.2640000000001"/>
    <n v="3092.328"/>
    <n v="2026.008"/>
    <n v="888.6"/>
    <x v="190"/>
    <s v="Illinois, 2012"/>
  </r>
  <r>
    <s v="Moultrie County"/>
    <s v="Illinois"/>
    <n v="2012"/>
    <n v="14844"/>
    <n v="7247"/>
    <n v="7597"/>
    <n v="964.86"/>
    <n v="2093.0039999999999"/>
    <n v="1736.748"/>
    <n v="1721.904"/>
    <n v="1692.2160000000001"/>
    <n v="2093.0039999999999"/>
    <n v="1885.1880000000001"/>
    <n v="1276.5839999999998"/>
    <n v="950.01600000000008"/>
    <n v="445.32"/>
    <x v="190"/>
    <s v="Illinois, 2012"/>
  </r>
  <r>
    <s v="Ogle County"/>
    <s v="Illinois"/>
    <n v="2012"/>
    <n v="53378"/>
    <n v="26543"/>
    <n v="26835"/>
    <n v="3095.924"/>
    <n v="7472.92"/>
    <n v="6832.384"/>
    <n v="5444.5559999999996"/>
    <n v="7099.2739999999994"/>
    <n v="8593.8580000000002"/>
    <n v="6618.8719999999994"/>
    <n v="4483.7520000000004"/>
    <n v="2668.9"/>
    <n v="1014.182"/>
    <x v="190"/>
    <s v="Illinois, 2012"/>
  </r>
  <r>
    <s v="Peoria County"/>
    <s v="Illinois"/>
    <n v="2012"/>
    <n v="186399"/>
    <n v="90322"/>
    <n v="96077"/>
    <n v="12861.531000000001"/>
    <n v="24418.269"/>
    <n v="26841.455999999998"/>
    <n v="25163.864999999998"/>
    <n v="22740.678"/>
    <n v="25163.864999999998"/>
    <n v="22927.076999999997"/>
    <n v="13420.727999999999"/>
    <n v="8574.3539999999994"/>
    <n v="3914.3789999999999"/>
    <x v="190"/>
    <s v="Illinois, 2012"/>
  </r>
  <r>
    <s v="Perry County"/>
    <s v="Illinois"/>
    <n v="2012"/>
    <n v="22287"/>
    <n v="12129"/>
    <n v="10158"/>
    <n v="1114.3499999999999"/>
    <n v="2696.7269999999999"/>
    <n v="3097.893"/>
    <n v="2808.1620000000003"/>
    <n v="3075.6059999999998"/>
    <n v="3187.0410000000002"/>
    <n v="2763.5880000000002"/>
    <n v="1849.8209999999999"/>
    <n v="1203.498"/>
    <n v="468.02699999999999"/>
    <x v="190"/>
    <s v="Illinois, 2012"/>
  </r>
  <r>
    <s v="Piatt County"/>
    <s v="Illinois"/>
    <n v="2012"/>
    <n v="16679"/>
    <n v="8238"/>
    <n v="8441"/>
    <n v="950.70299999999997"/>
    <n v="2234.9859999999999"/>
    <n v="1868.0479999999998"/>
    <n v="1734.616"/>
    <n v="2034.838"/>
    <n v="2818.7510000000002"/>
    <n v="2285.0230000000001"/>
    <n v="1501.1100000000001"/>
    <n v="934.024"/>
    <n v="333.58"/>
    <x v="190"/>
    <s v="Illinois, 2012"/>
  </r>
  <r>
    <s v="Pike County"/>
    <s v="Illinois"/>
    <n v="2012"/>
    <n v="16436"/>
    <n v="8175"/>
    <n v="8261"/>
    <n v="1002.596"/>
    <n v="2202.424"/>
    <n v="1923.0120000000002"/>
    <n v="1742.2159999999999"/>
    <n v="1939.4479999999999"/>
    <n v="2333.9120000000003"/>
    <n v="2169.5520000000001"/>
    <n v="1544.9839999999999"/>
    <n v="969.72400000000005"/>
    <n v="591.69600000000003"/>
    <x v="190"/>
    <s v="Illinois, 2012"/>
  </r>
  <r>
    <s v="Pope County"/>
    <s v="Illinois"/>
    <n v="2012"/>
    <n v="4399"/>
    <n v="2181"/>
    <n v="2218"/>
    <n v="180.35900000000001"/>
    <n v="453.09699999999998"/>
    <n v="576.26900000000001"/>
    <n v="382.71299999999997"/>
    <n v="461.89499999999998"/>
    <n v="712.63800000000003"/>
    <n v="712.63800000000003"/>
    <n v="541.077"/>
    <n v="290.334"/>
    <n v="79.182000000000002"/>
    <x v="190"/>
    <s v="Illinois, 2012"/>
  </r>
  <r>
    <s v="Ottawa County"/>
    <s v="Kansas"/>
    <n v="2012"/>
    <n v="6107"/>
    <n v="3015"/>
    <n v="3092"/>
    <n v="360.31299999999999"/>
    <n v="824.44499999999994"/>
    <n v="775.58899999999994"/>
    <n v="592.37900000000002"/>
    <n v="677.87699999999995"/>
    <n v="903.83600000000001"/>
    <n v="854.98"/>
    <n v="598.48599999999999"/>
    <n v="354.20600000000002"/>
    <n v="158.78200000000001"/>
    <x v="172"/>
    <s v="Kansas, 2012"/>
  </r>
  <r>
    <s v="Randolph County"/>
    <s v="Illinois"/>
    <n v="2012"/>
    <n v="33353"/>
    <n v="18259"/>
    <n v="15094"/>
    <n v="1734.356"/>
    <n v="3768.8890000000001"/>
    <n v="3835.5950000000003"/>
    <n v="4402.5959999999995"/>
    <n v="4602.7139999999999"/>
    <n v="5436.5390000000007"/>
    <n v="4235.8310000000001"/>
    <n v="2768.299"/>
    <n v="1767.7089999999998"/>
    <n v="867.178"/>
    <x v="190"/>
    <s v="Illinois, 2012"/>
  </r>
  <r>
    <s v="Richland County"/>
    <s v="Illinois"/>
    <n v="2012"/>
    <n v="16181"/>
    <n v="7924"/>
    <n v="8257"/>
    <n v="938.49800000000005"/>
    <n v="2038.806"/>
    <n v="1860.8150000000001"/>
    <n v="1763.729"/>
    <n v="1893.1770000000001"/>
    <n v="2427.15"/>
    <n v="2087.3490000000002"/>
    <n v="1553.376"/>
    <n v="1100.308"/>
    <n v="501.61099999999999"/>
    <x v="190"/>
    <s v="Illinois, 2012"/>
  </r>
  <r>
    <s v="Rock Island County"/>
    <s v="Illinois"/>
    <n v="2012"/>
    <n v="147504"/>
    <n v="72318"/>
    <n v="75186"/>
    <n v="9587.76"/>
    <n v="17995.488000000001"/>
    <n v="19175.519999999997"/>
    <n v="18290.495999999999"/>
    <n v="17552.975999999999"/>
    <n v="21240.576000000001"/>
    <n v="19618.031999999999"/>
    <n v="12242.832"/>
    <n v="7965.2160000000003"/>
    <n v="3835.1039999999998"/>
    <x v="190"/>
    <s v="Illinois, 2012"/>
  </r>
  <r>
    <s v="St. Clair County"/>
    <s v="Illinois"/>
    <n v="2012"/>
    <n v="268873"/>
    <n v="129473"/>
    <n v="139400"/>
    <n v="18283.364000000001"/>
    <n v="37373.347000000002"/>
    <n v="37104.474000000002"/>
    <n v="34953.490000000005"/>
    <n v="35222.362999999998"/>
    <n v="40599.823000000004"/>
    <n v="31189.267999999996"/>
    <n v="17207.871999999999"/>
    <n v="11561.539000000001"/>
    <n v="4839.7139999999999"/>
    <x v="190"/>
    <s v="Illinois, 2012"/>
  </r>
  <r>
    <s v="Saline County"/>
    <s v="Illinois"/>
    <n v="2012"/>
    <n v="24975"/>
    <n v="12140"/>
    <n v="12835"/>
    <n v="1523.4749999999999"/>
    <n v="3096.8999999999996"/>
    <n v="3271.7250000000004"/>
    <n v="2672.3249999999998"/>
    <n v="2897.1000000000004"/>
    <n v="3571.4250000000002"/>
    <n v="3321.6750000000002"/>
    <n v="2447.5500000000002"/>
    <n v="1473.5250000000001"/>
    <n v="749.25"/>
    <x v="190"/>
    <s v="Illinois, 2012"/>
  </r>
  <r>
    <s v="Sangamon County"/>
    <s v="Illinois"/>
    <n v="2012"/>
    <n v="197474"/>
    <n v="94848"/>
    <n v="102626"/>
    <n v="12440.861999999999"/>
    <n v="26066.567999999999"/>
    <n v="24684.25"/>
    <n v="25276.671999999999"/>
    <n v="25276.671999999999"/>
    <n v="30016.047999999999"/>
    <n v="26264.042000000001"/>
    <n v="14415.601999999999"/>
    <n v="8688.8559999999998"/>
    <n v="4344.4279999999999"/>
    <x v="190"/>
    <s v="Illinois, 2012"/>
  </r>
  <r>
    <s v="Schuyler County"/>
    <s v="Illinois"/>
    <n v="2012"/>
    <n v="7499"/>
    <n v="3867"/>
    <n v="3632"/>
    <n v="389.94799999999998"/>
    <n v="929.87599999999998"/>
    <n v="832.3889999999999"/>
    <n v="779.89599999999996"/>
    <n v="1027.3629999999998"/>
    <n v="1109.8519999999999"/>
    <n v="1064.8580000000002"/>
    <n v="689.90800000000002"/>
    <n v="404.94600000000003"/>
    <n v="284.96199999999999"/>
    <x v="190"/>
    <s v="Illinois, 2012"/>
  </r>
  <r>
    <s v="Scott County"/>
    <s v="Illinois"/>
    <n v="2012"/>
    <n v="5322"/>
    <n v="2627"/>
    <n v="2695"/>
    <n v="340.608"/>
    <n v="718.47"/>
    <n v="590.74199999999996"/>
    <n v="553.48799999999994"/>
    <n v="638.64"/>
    <n v="872.80799999999999"/>
    <n v="654.60599999999999"/>
    <n v="500.26800000000003"/>
    <n v="292.71000000000004"/>
    <n v="159.66"/>
    <x v="190"/>
    <s v="Illinois, 2012"/>
  </r>
  <r>
    <s v="Shelby County"/>
    <s v="Illinois"/>
    <n v="2012"/>
    <n v="22316"/>
    <n v="11056"/>
    <n v="11260"/>
    <n v="1249.6959999999999"/>
    <n v="2767.1840000000002"/>
    <n v="2566.34"/>
    <n v="2298.5479999999998"/>
    <n v="2633.288"/>
    <n v="3392.0320000000002"/>
    <n v="3124.24"/>
    <n v="2231.6000000000004"/>
    <n v="1472.856"/>
    <n v="580.21600000000001"/>
    <x v="190"/>
    <s v="Illinois, 2012"/>
  </r>
  <r>
    <s v="Stark County"/>
    <s v="Illinois"/>
    <n v="2012"/>
    <n v="5983"/>
    <n v="2939"/>
    <n v="3044"/>
    <n v="299.14999999999998"/>
    <n v="807.70500000000004"/>
    <n v="682.06200000000001"/>
    <n v="568.38499999999999"/>
    <n v="705.99400000000003"/>
    <n v="861.55200000000002"/>
    <n v="831.63699999999994"/>
    <n v="628.21499999999992"/>
    <n v="382.91200000000003"/>
    <n v="221.37100000000001"/>
    <x v="190"/>
    <s v="Illinois, 2012"/>
  </r>
  <r>
    <s v="Stephenson County"/>
    <s v="Illinois"/>
    <n v="2012"/>
    <n v="47532"/>
    <n v="23063"/>
    <n v="24469"/>
    <n v="2709.3240000000001"/>
    <n v="6131.6280000000006"/>
    <n v="5656.308"/>
    <n v="4800.732"/>
    <n v="5561.2440000000006"/>
    <n v="7177.3320000000003"/>
    <n v="6464.3519999999999"/>
    <n v="4468.0079999999998"/>
    <n v="3184.6440000000002"/>
    <n v="1378.4280000000001"/>
    <x v="190"/>
    <s v="Illinois, 2012"/>
  </r>
  <r>
    <s v="Tazewell County"/>
    <s v="Illinois"/>
    <n v="2012"/>
    <n v="135201"/>
    <n v="66594"/>
    <n v="68607"/>
    <n v="8517.6630000000005"/>
    <n v="17711.330999999998"/>
    <n v="15548.115000000002"/>
    <n v="17305.727999999999"/>
    <n v="17440.929"/>
    <n v="19874.546999999999"/>
    <n v="17440.929"/>
    <n v="10680.879000000001"/>
    <n v="7436.0550000000003"/>
    <n v="2974.422"/>
    <x v="190"/>
    <s v="Illinois, 2012"/>
  </r>
  <r>
    <s v="Falls County"/>
    <s v="Texas"/>
    <n v="2012"/>
    <n v="17799"/>
    <n v="8917"/>
    <n v="8882"/>
    <n v="961.14599999999996"/>
    <n v="2135.88"/>
    <n v="2313.87"/>
    <n v="1815.498"/>
    <n v="2135.88"/>
    <n v="2723.2470000000003"/>
    <n v="2474.0609999999997"/>
    <n v="1833.297"/>
    <n v="996.74400000000003"/>
    <n v="427.17599999999999"/>
    <x v="160"/>
    <s v="Texas, 2012"/>
  </r>
  <r>
    <s v="Vermilion County"/>
    <s v="Illinois"/>
    <n v="2012"/>
    <n v="81463"/>
    <n v="40336"/>
    <n v="41127"/>
    <n v="5539.4840000000004"/>
    <n v="10834.579"/>
    <n v="10834.579"/>
    <n v="9286.7819999999992"/>
    <n v="9449.7080000000005"/>
    <n v="11649.209000000001"/>
    <n v="10671.653"/>
    <n v="6924.3549999999996"/>
    <n v="4399.0020000000004"/>
    <n v="1792.1859999999999"/>
    <x v="190"/>
    <s v="Illinois, 2012"/>
  </r>
  <r>
    <s v="Wabash County"/>
    <s v="Illinois"/>
    <n v="2012"/>
    <n v="11935"/>
    <n v="5792"/>
    <n v="6143"/>
    <n v="668.36"/>
    <n v="1503.81"/>
    <n v="1491.875"/>
    <n v="1288.98"/>
    <n v="1324.7849999999999"/>
    <n v="1873.7950000000001"/>
    <n v="1647.03"/>
    <n v="1038.345"/>
    <n v="728.03500000000008"/>
    <n v="381.92"/>
    <x v="190"/>
    <s v="Illinois, 2012"/>
  </r>
  <r>
    <s v="New Madrid County"/>
    <s v="Missouri"/>
    <n v="2012"/>
    <n v="17723"/>
    <n v="8676"/>
    <n v="9047"/>
    <n v="1045.6569999999999"/>
    <n v="2197.652"/>
    <n v="2906.5720000000001"/>
    <n v="1843.192"/>
    <n v="1967.2530000000002"/>
    <n v="2410.328"/>
    <n v="2392.605"/>
    <n v="1524.1779999999999"/>
    <n v="921.596"/>
    <n v="513.96699999999998"/>
    <x v="167"/>
    <s v="Missouri, 2012"/>
  </r>
  <r>
    <s v="Washington County"/>
    <s v="Illinois"/>
    <n v="2012"/>
    <n v="14692"/>
    <n v="7365"/>
    <n v="7327"/>
    <n v="808.06"/>
    <n v="1807.116"/>
    <n v="1748.348"/>
    <n v="1645.5039999999999"/>
    <n v="1851.192"/>
    <n v="2380.1040000000003"/>
    <n v="1909.96"/>
    <n v="1307.588"/>
    <n v="808.06"/>
    <n v="426.06799999999998"/>
    <x v="190"/>
    <s v="Illinois, 2012"/>
  </r>
  <r>
    <s v="Wayne County"/>
    <s v="Illinois"/>
    <n v="2012"/>
    <n v="16727"/>
    <n v="8157"/>
    <n v="8570"/>
    <n v="1053.8009999999999"/>
    <n v="2074.1480000000001"/>
    <n v="1890.1509999999998"/>
    <n v="1856.6970000000001"/>
    <n v="1957.059"/>
    <n v="2391.9610000000002"/>
    <n v="2207.9639999999999"/>
    <n v="1756.335"/>
    <n v="1020.347"/>
    <n v="518.53700000000003"/>
    <x v="190"/>
    <s v="Illinois, 2012"/>
  </r>
  <r>
    <s v="Whiteside County"/>
    <s v="Illinois"/>
    <n v="2012"/>
    <n v="58400"/>
    <n v="28698"/>
    <n v="29702"/>
    <n v="3504"/>
    <n v="7708.7999999999993"/>
    <n v="7008"/>
    <n v="6190.4"/>
    <n v="7183.2"/>
    <n v="8760"/>
    <n v="7825.5999999999995"/>
    <n v="5197.6000000000004"/>
    <n v="3562.3999999999996"/>
    <n v="1460"/>
    <x v="190"/>
    <s v="Illinois, 2012"/>
  </r>
  <r>
    <s v="Will County"/>
    <s v="Illinois"/>
    <n v="2012"/>
    <n v="677669"/>
    <n v="336896"/>
    <n v="340773"/>
    <n v="48792.167999999998"/>
    <n v="112493.054"/>
    <n v="90129.976999999999"/>
    <n v="83353.287000000011"/>
    <n v="107749.371"/>
    <n v="103005.68799999999"/>
    <n v="69122.237999999998"/>
    <n v="37271.794999999998"/>
    <n v="18974.732"/>
    <n v="7454.3590000000004"/>
    <x v="190"/>
    <s v="Illinois, 2012"/>
  </r>
  <r>
    <s v="Williamson County"/>
    <s v="Illinois"/>
    <n v="2012"/>
    <n v="66335"/>
    <n v="32836"/>
    <n v="33499"/>
    <n v="4112.7700000000004"/>
    <n v="8092.869999999999"/>
    <n v="8159.2049999999999"/>
    <n v="8490.8799999999992"/>
    <n v="8225.5399999999991"/>
    <n v="9684.91"/>
    <n v="8557.2150000000001"/>
    <n v="5970.15"/>
    <n v="3582.0899999999997"/>
    <n v="1393.0350000000001"/>
    <x v="190"/>
    <s v="Illinois, 2012"/>
  </r>
  <r>
    <s v="Winnebago County"/>
    <s v="Illinois"/>
    <n v="2012"/>
    <n v="294433"/>
    <n v="143790"/>
    <n v="150643"/>
    <n v="19727.010999999999"/>
    <n v="40926.186999999998"/>
    <n v="37981.857000000004"/>
    <n v="36509.691999999995"/>
    <n v="38570.722999999998"/>
    <n v="43576.084000000003"/>
    <n v="36215.259000000005"/>
    <n v="21788.042000000001"/>
    <n v="12955.052"/>
    <n v="6183.0929999999998"/>
    <x v="190"/>
    <s v="Illinois, 2012"/>
  </r>
  <r>
    <s v="Woodford County"/>
    <s v="Illinois"/>
    <n v="2012"/>
    <n v="38736"/>
    <n v="19080"/>
    <n v="19656"/>
    <n v="2517.84"/>
    <n v="5655.4560000000001"/>
    <n v="5074.4159999999993"/>
    <n v="4067.2799999999997"/>
    <n v="4764.5280000000002"/>
    <n v="5926.6080000000002"/>
    <n v="4958.2080000000005"/>
    <n v="2827.7280000000001"/>
    <n v="1859.328"/>
    <n v="1045.8720000000001"/>
    <x v="190"/>
    <s v="Illinois, 2012"/>
  </r>
  <r>
    <s v="Adams County"/>
    <s v="Indiana"/>
    <n v="2012"/>
    <n v="34343"/>
    <n v="16996"/>
    <n v="17347"/>
    <n v="3125.2130000000002"/>
    <n v="5803.9670000000006"/>
    <n v="4601.9619999999995"/>
    <n v="3983.788"/>
    <n v="3949.4449999999997"/>
    <n v="4361.5609999999997"/>
    <n v="3777.73"/>
    <n v="2335.3240000000001"/>
    <n v="1682.807"/>
    <n v="755.54600000000005"/>
    <x v="182"/>
    <s v="Indiana, 2012"/>
  </r>
  <r>
    <s v="Allen County"/>
    <s v="Indiana"/>
    <n v="2012"/>
    <n v="355940"/>
    <n v="173640"/>
    <n v="182300"/>
    <n v="26339.56"/>
    <n v="53035.06"/>
    <n v="49475.66"/>
    <n v="46984.08"/>
    <n v="45916.259999999995"/>
    <n v="49831.600000000006"/>
    <n v="41289.040000000001"/>
    <n v="22068.28"/>
    <n v="14237.599999999999"/>
    <n v="6050.98"/>
    <x v="182"/>
    <s v="Indiana, 2012"/>
  </r>
  <r>
    <s v="Bartholomew County"/>
    <s v="Indiana"/>
    <n v="2012"/>
    <n v="77297"/>
    <n v="38174"/>
    <n v="39123"/>
    <n v="5256.1959999999999"/>
    <n v="10744.282999999999"/>
    <n v="9507.530999999999"/>
    <n v="9894.0159999999996"/>
    <n v="10821.58"/>
    <n v="10898.877"/>
    <n v="9430.2340000000004"/>
    <n v="6029.1659999999993"/>
    <n v="3632.9589999999998"/>
    <n v="1236.752"/>
    <x v="182"/>
    <s v="Indiana, 2012"/>
  </r>
  <r>
    <s v="Blackford County"/>
    <s v="Indiana"/>
    <n v="2012"/>
    <n v="12742"/>
    <n v="6291"/>
    <n v="6451"/>
    <n v="751.77800000000002"/>
    <n v="1605.4920000000002"/>
    <n v="1541.7820000000002"/>
    <n v="1261.4580000000001"/>
    <n v="1605.4920000000002"/>
    <n v="1885.816"/>
    <n v="1771.1379999999999"/>
    <n v="1248.7159999999999"/>
    <n v="777.26199999999994"/>
    <n v="280.32400000000001"/>
    <x v="182"/>
    <s v="Indiana, 2012"/>
  </r>
  <r>
    <s v="Boone County"/>
    <s v="Indiana"/>
    <n v="2012"/>
    <n v="56823"/>
    <n v="27995"/>
    <n v="28828"/>
    <n v="3863.9639999999999"/>
    <n v="9148.5030000000006"/>
    <n v="6648.2910000000002"/>
    <n v="6136.884"/>
    <n v="8239.3349999999991"/>
    <n v="9603.0869999999995"/>
    <n v="6364.1759999999995"/>
    <n v="3693.4949999999999"/>
    <n v="2102.451"/>
    <n v="965.99099999999999"/>
    <x v="182"/>
    <s v="Indiana, 2012"/>
  </r>
  <r>
    <s v="Brown County"/>
    <s v="Indiana"/>
    <n v="2012"/>
    <n v="15181"/>
    <n v="7598"/>
    <n v="7583"/>
    <n v="728.68799999999999"/>
    <n v="1745.8150000000001"/>
    <n v="1609.1860000000001"/>
    <n v="1305.566"/>
    <n v="1791.3580000000002"/>
    <n v="2489.6840000000002"/>
    <n v="2808.4850000000001"/>
    <n v="1685.0909999999999"/>
    <n v="774.23099999999999"/>
    <n v="242.89599999999999"/>
    <x v="182"/>
    <s v="Indiana, 2012"/>
  </r>
  <r>
    <s v="Woodward County"/>
    <s v="Oklahoma"/>
    <n v="2012"/>
    <n v="20105"/>
    <n v="10006"/>
    <n v="10099"/>
    <n v="1145.9849999999999"/>
    <n v="2834.8049999999998"/>
    <n v="2432.7049999999999"/>
    <n v="2171.34"/>
    <n v="2513.125"/>
    <n v="3055.96"/>
    <n v="2714.1750000000002"/>
    <n v="1789.3450000000003"/>
    <n v="1045.46"/>
    <n v="402.1"/>
    <x v="191"/>
    <s v="Oklahoma, 2012"/>
  </r>
  <r>
    <s v="Fremont County"/>
    <s v="Wyoming"/>
    <n v="2012"/>
    <n v="38875"/>
    <n v="19413"/>
    <n v="19462"/>
    <n v="2643.5"/>
    <n v="5520.25"/>
    <n v="4937.125"/>
    <n v="4626.125"/>
    <n v="5014.875"/>
    <n v="5559.125"/>
    <n v="4742.75"/>
    <n v="3032.25"/>
    <n v="2099.25"/>
    <n v="699.75"/>
    <x v="158"/>
    <s v="Wyoming, 2012"/>
  </r>
  <r>
    <s v="Clark County"/>
    <s v="Indiana"/>
    <n v="2012"/>
    <n v="110100"/>
    <n v="53806"/>
    <n v="56294"/>
    <n v="7376.7"/>
    <n v="14423.099999999999"/>
    <n v="13322.1"/>
    <n v="15524.1"/>
    <n v="15524.1"/>
    <n v="15964.5"/>
    <n v="13872.6"/>
    <n v="8147.4"/>
    <n v="4404"/>
    <n v="1761.6"/>
    <x v="182"/>
    <s v="Indiana, 2012"/>
  </r>
  <r>
    <s v="Clay County"/>
    <s v="Indiana"/>
    <n v="2012"/>
    <n v="26908"/>
    <n v="13248"/>
    <n v="13660"/>
    <n v="1668.296"/>
    <n v="3632.58"/>
    <n v="3444.2240000000002"/>
    <n v="3094.42"/>
    <n v="3498.04"/>
    <n v="4009.2920000000004"/>
    <n v="3471.1320000000001"/>
    <n v="2233.364"/>
    <n v="1345.4"/>
    <n v="565.06799999999998"/>
    <x v="182"/>
    <s v="Indiana, 2012"/>
  </r>
  <r>
    <s v="Clinton County"/>
    <s v="Indiana"/>
    <n v="2012"/>
    <n v="33179"/>
    <n v="16321"/>
    <n v="16858"/>
    <n v="2488.4250000000002"/>
    <n v="4943.6710000000003"/>
    <n v="4313.2699999999995"/>
    <n v="3881.9430000000002"/>
    <n v="4114.1959999999999"/>
    <n v="4744.5969999999998"/>
    <n v="3948.3010000000004"/>
    <n v="2388.8879999999999"/>
    <n v="1592.5920000000001"/>
    <n v="796.29600000000005"/>
    <x v="182"/>
    <s v="Indiana, 2012"/>
  </r>
  <r>
    <s v="Crawford County"/>
    <s v="Indiana"/>
    <n v="2012"/>
    <n v="10702"/>
    <n v="5436"/>
    <n v="5266"/>
    <n v="652.822"/>
    <n v="1401.962"/>
    <n v="1327.048"/>
    <n v="1123.71"/>
    <n v="1316.346"/>
    <n v="1701.6179999999999"/>
    <n v="1583.896"/>
    <n v="952.47799999999995"/>
    <n v="395.97400000000005"/>
    <n v="246.14599999999999"/>
    <x v="182"/>
    <s v="Indiana, 2012"/>
  </r>
  <r>
    <s v="Daviess County"/>
    <s v="Indiana"/>
    <n v="2012"/>
    <n v="31604"/>
    <n v="15708"/>
    <n v="15896"/>
    <n v="2559.924"/>
    <n v="4993.4320000000007"/>
    <n v="4298.1440000000002"/>
    <n v="3760.8760000000002"/>
    <n v="3634.46"/>
    <n v="4234.9359999999997"/>
    <n v="3666.0640000000003"/>
    <n v="2370.3000000000002"/>
    <n v="1358.972"/>
    <n v="758.49599999999998"/>
    <x v="182"/>
    <s v="Indiana, 2012"/>
  </r>
  <r>
    <s v="Dearborn County"/>
    <s v="Indiana"/>
    <n v="2012"/>
    <n v="49904"/>
    <n v="24776"/>
    <n v="25128"/>
    <n v="3094.0479999999998"/>
    <n v="7136.2720000000008"/>
    <n v="5938.576"/>
    <n v="5439.5360000000001"/>
    <n v="6836.848"/>
    <n v="8134.3520000000008"/>
    <n v="6687.1360000000004"/>
    <n v="3792.7039999999997"/>
    <n v="2095.9679999999998"/>
    <n v="698.65599999999995"/>
    <x v="182"/>
    <s v="Indiana, 2012"/>
  </r>
  <r>
    <s v="Decatur County"/>
    <s v="Indiana"/>
    <n v="2012"/>
    <n v="25772"/>
    <n v="12786"/>
    <n v="12986"/>
    <n v="1649.4079999999999"/>
    <n v="3711.1680000000001"/>
    <n v="3144.1840000000002"/>
    <n v="3169.9560000000001"/>
    <n v="3350.36"/>
    <n v="3865.8"/>
    <n v="3118.4119999999998"/>
    <n v="1958.672"/>
    <n v="1237.056"/>
    <n v="566.98400000000004"/>
    <x v="182"/>
    <s v="Indiana, 2012"/>
  </r>
  <r>
    <s v="DeKalb County"/>
    <s v="Indiana"/>
    <n v="2012"/>
    <n v="42218"/>
    <n v="21041"/>
    <n v="21177"/>
    <n v="2744.17"/>
    <n v="6374.9179999999997"/>
    <n v="5361.6859999999997"/>
    <n v="4981.7240000000002"/>
    <n v="5657.2119999999995"/>
    <n v="6374.9179999999997"/>
    <n v="5235.0320000000002"/>
    <n v="3039.6959999999999"/>
    <n v="1773.1559999999999"/>
    <n v="759.92399999999998"/>
    <x v="182"/>
    <s v="Indiana, 2012"/>
  </r>
  <r>
    <s v="Delaware County"/>
    <s v="Indiana"/>
    <n v="2012"/>
    <n v="117459"/>
    <n v="56429"/>
    <n v="61030"/>
    <n v="6225.3270000000002"/>
    <n v="12803.030999999999"/>
    <n v="27367.947"/>
    <n v="12568.112999999999"/>
    <n v="12920.49"/>
    <n v="14799.833999999999"/>
    <n v="13390.326000000001"/>
    <n v="9161.8019999999997"/>
    <n v="5755.491"/>
    <n v="2231.721"/>
    <x v="182"/>
    <s v="Indiana, 2012"/>
  </r>
  <r>
    <s v="Dubois County"/>
    <s v="Indiana"/>
    <n v="2012"/>
    <n v="41995"/>
    <n v="20957"/>
    <n v="21038"/>
    <n v="2687.68"/>
    <n v="5963.29"/>
    <n v="4955.41"/>
    <n v="4913.415"/>
    <n v="5375.3600000000006"/>
    <n v="6719.2000000000007"/>
    <n v="5165.3850000000002"/>
    <n v="3275.6099999999997"/>
    <n v="2141.7449999999999"/>
    <n v="839.9"/>
    <x v="182"/>
    <s v="Indiana, 2012"/>
  </r>
  <r>
    <s v="Elkhart County"/>
    <s v="Indiana"/>
    <n v="2012"/>
    <n v="198214"/>
    <n v="97852"/>
    <n v="100362"/>
    <n v="16055.334000000001"/>
    <n v="31119.597999999998"/>
    <n v="27155.317999999999"/>
    <n v="25371.392"/>
    <n v="25767.82"/>
    <n v="26560.675999999999"/>
    <n v="22199.968000000001"/>
    <n v="12685.696"/>
    <n v="7730.3459999999995"/>
    <n v="3567.8519999999999"/>
    <x v="182"/>
    <s v="Indiana, 2012"/>
  </r>
  <r>
    <s v="Fayette County"/>
    <s v="Indiana"/>
    <n v="2012"/>
    <n v="24220"/>
    <n v="11835"/>
    <n v="12385"/>
    <n v="1453.2"/>
    <n v="3342.3599999999997"/>
    <n v="2761.08"/>
    <n v="2809.52"/>
    <n v="3075.94"/>
    <n v="3439.24"/>
    <n v="3318.14"/>
    <n v="2155.58"/>
    <n v="1259.44"/>
    <n v="605.5"/>
    <x v="182"/>
    <s v="Indiana, 2012"/>
  </r>
  <r>
    <s v="Wood County"/>
    <s v="Wisconsin"/>
    <n v="2012"/>
    <n v="74601"/>
    <n v="36105"/>
    <n v="38496"/>
    <n v="4476.0600000000004"/>
    <n v="10145.736000000001"/>
    <n v="9921.9330000000009"/>
    <n v="8877.5190000000002"/>
    <n v="9996.5339999999997"/>
    <n v="11786.957999999999"/>
    <n v="9772.7309999999998"/>
    <n v="5222.07"/>
    <n v="3058.6410000000001"/>
    <n v="1342.818"/>
    <x v="184"/>
    <s v="Wisconsin, 2012"/>
  </r>
  <r>
    <s v="Franklin County"/>
    <s v="Indiana"/>
    <n v="2012"/>
    <n v="23108"/>
    <n v="11562"/>
    <n v="11546"/>
    <n v="1432.6959999999999"/>
    <n v="3419.9839999999999"/>
    <n v="2749.8519999999999"/>
    <n v="2426.34"/>
    <n v="3142.6880000000001"/>
    <n v="3651.0640000000003"/>
    <n v="2980.9319999999998"/>
    <n v="1848.6399999999999"/>
    <n v="1109.184"/>
    <n v="369.72800000000001"/>
    <x v="182"/>
    <s v="Indiana, 2012"/>
  </r>
  <r>
    <s v="Fulton County"/>
    <s v="Indiana"/>
    <n v="2012"/>
    <n v="20762"/>
    <n v="10348"/>
    <n v="10414"/>
    <n v="1349.53"/>
    <n v="2782.1080000000002"/>
    <n v="2470.6779999999999"/>
    <n v="2366.8680000000004"/>
    <n v="2553.7260000000001"/>
    <n v="3114.3"/>
    <n v="2782.1080000000002"/>
    <n v="1868.58"/>
    <n v="1058.8620000000001"/>
    <n v="436.00200000000001"/>
    <x v="182"/>
    <s v="Indiana, 2012"/>
  </r>
  <r>
    <s v="Gibson County"/>
    <s v="Indiana"/>
    <n v="2012"/>
    <n v="33437"/>
    <n v="16798"/>
    <n v="16639"/>
    <n v="2139.9679999999998"/>
    <n v="4480.558"/>
    <n v="4246.4989999999998"/>
    <n v="3845.2550000000001"/>
    <n v="4246.4989999999998"/>
    <n v="5048.9870000000001"/>
    <n v="4279.9359999999997"/>
    <n v="2674.96"/>
    <n v="1905.9089999999999"/>
    <n v="568.42899999999997"/>
    <x v="182"/>
    <s v="Indiana, 2012"/>
  </r>
  <r>
    <s v="Grant County"/>
    <s v="Indiana"/>
    <n v="2012"/>
    <n v="69886"/>
    <n v="33704"/>
    <n v="36182"/>
    <n v="3983.502"/>
    <n v="8386.32"/>
    <n v="12020.392"/>
    <n v="7058.4860000000008"/>
    <n v="8106.7759999999998"/>
    <n v="9853.9259999999995"/>
    <n v="9015.2939999999999"/>
    <n v="6080.0820000000003"/>
    <n v="3703.9579999999996"/>
    <n v="1537.492"/>
    <x v="182"/>
    <s v="Indiana, 2012"/>
  </r>
  <r>
    <s v="Greene County"/>
    <s v="Indiana"/>
    <n v="2012"/>
    <n v="33032"/>
    <n v="16446"/>
    <n v="16586"/>
    <n v="1915.856"/>
    <n v="4459.32"/>
    <n v="3930.808"/>
    <n v="3633.52"/>
    <n v="4261.1279999999997"/>
    <n v="5086.9279999999999"/>
    <n v="4426.2880000000005"/>
    <n v="2906.8159999999998"/>
    <n v="1750.6959999999999"/>
    <n v="693.67200000000003"/>
    <x v="182"/>
    <s v="Indiana, 2012"/>
  </r>
  <r>
    <s v="Hamilton County"/>
    <s v="Indiana"/>
    <n v="2012"/>
    <n v="276098"/>
    <n v="134873"/>
    <n v="141225"/>
    <n v="21259.545999999998"/>
    <n v="48317.15"/>
    <n v="29542.485999999997"/>
    <n v="36168.838000000003"/>
    <n v="46384.464"/>
    <n v="42519.091999999997"/>
    <n v="27885.898000000001"/>
    <n v="14080.998"/>
    <n v="7178.5479999999998"/>
    <n v="3037.078"/>
    <x v="182"/>
    <s v="Indiana, 2012"/>
  </r>
  <r>
    <s v="Hancock County"/>
    <s v="Indiana"/>
    <n v="2012"/>
    <n v="69778"/>
    <n v="34259"/>
    <n v="35519"/>
    <n v="4186.68"/>
    <n v="10606.256000000001"/>
    <n v="8373.36"/>
    <n v="7884.9140000000007"/>
    <n v="10048.031999999999"/>
    <n v="11164.48"/>
    <n v="8652.4719999999998"/>
    <n v="5303.1280000000006"/>
    <n v="2791.12"/>
    <n v="907.11400000000003"/>
    <x v="182"/>
    <s v="Indiana, 2012"/>
  </r>
  <r>
    <s v="Harrison County"/>
    <s v="Indiana"/>
    <n v="2012"/>
    <n v="39102"/>
    <n v="19540"/>
    <n v="19562"/>
    <n v="2307.018"/>
    <n v="5239.6679999999997"/>
    <n v="4692.24"/>
    <n v="4692.24"/>
    <n v="5083.26"/>
    <n v="6412.7280000000001"/>
    <n v="5239.6679999999997"/>
    <n v="3128.16"/>
    <n v="1798.692"/>
    <n v="547.428"/>
    <x v="182"/>
    <s v="Indiana, 2012"/>
  </r>
  <r>
    <s v="Hendricks County"/>
    <s v="Indiana"/>
    <n v="2012"/>
    <n v="145880"/>
    <n v="72729"/>
    <n v="73151"/>
    <n v="10065.719999999999"/>
    <n v="22757.279999999999"/>
    <n v="17651.48"/>
    <n v="18672.64"/>
    <n v="22611.4"/>
    <n v="22027.879999999997"/>
    <n v="16192.68"/>
    <n v="9044.5600000000013"/>
    <n v="4959.92"/>
    <n v="1896.44"/>
    <x v="182"/>
    <s v="Indiana, 2012"/>
  </r>
  <r>
    <s v="Henry County"/>
    <s v="Indiana"/>
    <n v="2012"/>
    <n v="49381"/>
    <n v="25403"/>
    <n v="23978"/>
    <n v="2567.8119999999999"/>
    <n v="6123.2440000000006"/>
    <n v="5925.7199999999993"/>
    <n v="5678.8149999999996"/>
    <n v="6715.8160000000007"/>
    <n v="7703.4359999999997"/>
    <n v="6567.6730000000007"/>
    <n v="4394.9089999999997"/>
    <n v="2715.9549999999999"/>
    <n v="987.62"/>
    <x v="182"/>
    <s v="Indiana, 2012"/>
  </r>
  <r>
    <s v="Howard County"/>
    <s v="Indiana"/>
    <n v="2012"/>
    <n v="82914"/>
    <n v="39808"/>
    <n v="43106"/>
    <n v="5140.6679999999997"/>
    <n v="10861.734"/>
    <n v="10281.335999999999"/>
    <n v="9452.1959999999999"/>
    <n v="10281.335999999999"/>
    <n v="12437.099999999999"/>
    <n v="10861.734"/>
    <n v="7379.3459999999995"/>
    <n v="4726.098"/>
    <n v="1492.452"/>
    <x v="182"/>
    <s v="Indiana, 2012"/>
  </r>
  <r>
    <s v="Huntington County"/>
    <s v="Indiana"/>
    <n v="2012"/>
    <n v="37144"/>
    <n v="18129"/>
    <n v="19015"/>
    <n v="2228.64"/>
    <n v="4903.0079999999998"/>
    <n v="5348.7359999999999"/>
    <n v="4271.5599999999995"/>
    <n v="4605.8559999999998"/>
    <n v="5720.1759999999995"/>
    <n v="4568.7119999999995"/>
    <n v="2897.232"/>
    <n v="1782.9119999999998"/>
    <n v="780.024"/>
    <x v="182"/>
    <s v="Indiana, 2012"/>
  </r>
  <r>
    <s v="Jackson County"/>
    <s v="Indiana"/>
    <n v="2012"/>
    <n v="42414"/>
    <n v="21121"/>
    <n v="21293"/>
    <n v="2756.91"/>
    <n v="5810.7180000000008"/>
    <n v="5174.5079999999998"/>
    <n v="5641.0619999999999"/>
    <n v="5471.4059999999999"/>
    <n v="6277.2720000000008"/>
    <n v="5132.0940000000001"/>
    <n v="3350.7060000000001"/>
    <n v="1993.4580000000001"/>
    <n v="763.452"/>
    <x v="182"/>
    <s v="Indiana, 2012"/>
  </r>
  <r>
    <s v="Marshall County"/>
    <s v="West Virginia"/>
    <n v="2012"/>
    <n v="33369"/>
    <n v="16675"/>
    <n v="16694"/>
    <n v="2135.616"/>
    <n v="4938.6120000000001"/>
    <n v="4571.5529999999999"/>
    <n v="3904.1729999999998"/>
    <n v="4171.125"/>
    <n v="4905.2430000000004"/>
    <n v="4037.6489999999999"/>
    <n v="2736.2579999999998"/>
    <n v="1468.2360000000001"/>
    <n v="533.904"/>
    <x v="187"/>
    <s v="West Virginia, 2012"/>
  </r>
  <r>
    <s v="Jay County"/>
    <s v="Indiana"/>
    <n v="2012"/>
    <n v="21353"/>
    <n v="10499"/>
    <n v="10854"/>
    <n v="1516.0630000000001"/>
    <n v="3160.2440000000001"/>
    <n v="2733.1840000000002"/>
    <n v="2391.5360000000001"/>
    <n v="2647.7719999999999"/>
    <n v="2968.067"/>
    <n v="2626.4189999999999"/>
    <n v="1815.0050000000001"/>
    <n v="1089.0029999999999"/>
    <n v="427.06"/>
    <x v="182"/>
    <s v="Indiana, 2012"/>
  </r>
  <r>
    <s v="Jefferson County"/>
    <s v="Indiana"/>
    <n v="2012"/>
    <n v="32501"/>
    <n v="15741"/>
    <n v="16760"/>
    <n v="1852.557"/>
    <n v="4030.1240000000003"/>
    <n v="4842.6490000000003"/>
    <n v="3737.6149999999998"/>
    <n v="4095.1259999999997"/>
    <n v="5005.1540000000005"/>
    <n v="4160.1279999999997"/>
    <n v="2665.0819999999999"/>
    <n v="1527.547"/>
    <n v="585.01800000000003"/>
    <x v="182"/>
    <s v="Indiana, 2012"/>
  </r>
  <r>
    <s v="Jennings County"/>
    <s v="Indiana"/>
    <n v="2012"/>
    <n v="28373"/>
    <n v="14290"/>
    <n v="14083"/>
    <n v="1815.8720000000001"/>
    <n v="4114.085"/>
    <n v="3830.3550000000005"/>
    <n v="3291.268"/>
    <n v="4028.9660000000003"/>
    <n v="4227.5769999999993"/>
    <n v="3489.8789999999999"/>
    <n v="2213.0940000000001"/>
    <n v="1106.547"/>
    <n v="283.73"/>
    <x v="182"/>
    <s v="Indiana, 2012"/>
  </r>
  <r>
    <s v="Johnson County"/>
    <s v="Indiana"/>
    <n v="2012"/>
    <n v="140033"/>
    <n v="68789"/>
    <n v="71244"/>
    <n v="9522.2440000000006"/>
    <n v="21004.949999999997"/>
    <n v="17924.224000000002"/>
    <n v="17784.190999999999"/>
    <n v="19884.686000000002"/>
    <n v="20584.851000000002"/>
    <n v="15823.728999999999"/>
    <n v="9662.277"/>
    <n v="5321.2539999999999"/>
    <n v="2380.5610000000001"/>
    <x v="182"/>
    <s v="Indiana, 2012"/>
  </r>
  <r>
    <s v="Knox County"/>
    <s v="Indiana"/>
    <n v="2012"/>
    <n v="38392"/>
    <n v="19305"/>
    <n v="19087"/>
    <n v="2380.3040000000001"/>
    <n v="4338.2960000000003"/>
    <n v="6680.2079999999996"/>
    <n v="4376.6880000000001"/>
    <n v="4184.7280000000001"/>
    <n v="5490.0560000000005"/>
    <n v="4799"/>
    <n v="3224.9279999999999"/>
    <n v="1957.9920000000002"/>
    <n v="883.01599999999996"/>
    <x v="182"/>
    <s v="Indiana, 2012"/>
  </r>
  <r>
    <s v="Kosciusko County"/>
    <s v="Indiana"/>
    <n v="2012"/>
    <n v="77328"/>
    <n v="38482"/>
    <n v="38846"/>
    <n v="5335.6319999999996"/>
    <n v="11057.904"/>
    <n v="10361.951999999999"/>
    <n v="9511.344000000001"/>
    <n v="9743.3279999999995"/>
    <n v="11367.216"/>
    <n v="9511.344000000001"/>
    <n v="5954.2559999999994"/>
    <n v="3170.4480000000003"/>
    <n v="1391.904"/>
    <x v="182"/>
    <s v="Indiana, 2012"/>
  </r>
  <r>
    <s v="LaGrange County"/>
    <s v="Indiana"/>
    <n v="2012"/>
    <n v="37284"/>
    <n v="18836"/>
    <n v="18448"/>
    <n v="3728.4"/>
    <n v="7046.6759999999995"/>
    <n v="5480.7479999999996"/>
    <n v="4324.9439999999995"/>
    <n v="4175.808"/>
    <n v="4287.66"/>
    <n v="3840.252"/>
    <n v="2572.596"/>
    <n v="1304.94"/>
    <n v="484.69200000000001"/>
    <x v="182"/>
    <s v="Indiana, 2012"/>
  </r>
  <r>
    <s v="Lake County"/>
    <s v="Indiana"/>
    <n v="2012"/>
    <n v="495230"/>
    <n v="239123"/>
    <n v="256107"/>
    <n v="33180.410000000003"/>
    <n v="71313.119999999995"/>
    <n v="65370.36"/>
    <n v="62398.98"/>
    <n v="62894.210000000006"/>
    <n v="72798.81"/>
    <n v="59922.83"/>
    <n v="35161.33"/>
    <n v="22285.35"/>
    <n v="8914.14"/>
    <x v="182"/>
    <s v="Indiana, 2012"/>
  </r>
  <r>
    <s v="LaPorte County"/>
    <s v="Indiana"/>
    <n v="2012"/>
    <n v="111335"/>
    <n v="57603"/>
    <n v="53732"/>
    <n v="6680.1"/>
    <n v="14139.545"/>
    <n v="14028.21"/>
    <n v="14250.88"/>
    <n v="14696.22"/>
    <n v="16811.584999999999"/>
    <n v="14807.555"/>
    <n v="8572.7950000000001"/>
    <n v="5455.415"/>
    <n v="2004.03"/>
    <x v="182"/>
    <s v="Indiana, 2012"/>
  </r>
  <r>
    <s v="Lawrence County"/>
    <s v="Indiana"/>
    <n v="2012"/>
    <n v="46131"/>
    <n v="22884"/>
    <n v="23247"/>
    <n v="2721.7289999999998"/>
    <n v="6089.2919999999995"/>
    <n v="5305.0650000000005"/>
    <n v="5166.6720000000005"/>
    <n v="5904.768"/>
    <n v="6919.65"/>
    <n v="6366.0779999999995"/>
    <n v="4244.0519999999997"/>
    <n v="2629.4669999999996"/>
    <n v="784.22699999999998"/>
    <x v="182"/>
    <s v="Indiana, 2012"/>
  </r>
  <r>
    <s v="Madison County"/>
    <s v="Indiana"/>
    <n v="2012"/>
    <n v="131244"/>
    <n v="65445"/>
    <n v="65799"/>
    <n v="8137.1279999999997"/>
    <n v="16799.232"/>
    <n v="17192.964"/>
    <n v="16274.255999999999"/>
    <n v="17324.207999999999"/>
    <n v="18636.648000000001"/>
    <n v="16536.743999999999"/>
    <n v="10762.008"/>
    <n v="6562.2"/>
    <n v="2887.3679999999999"/>
    <x v="182"/>
    <s v="Indiana, 2012"/>
  </r>
  <r>
    <s v="Marion County"/>
    <s v="Indiana"/>
    <n v="2012"/>
    <n v="904535"/>
    <n v="436373"/>
    <n v="468162"/>
    <n v="68744.66"/>
    <n v="122112.22500000001"/>
    <n v="130253.04000000001"/>
    <n v="145630.13500000001"/>
    <n v="119398.62"/>
    <n v="126634.9"/>
    <n v="95880.709999999992"/>
    <n v="50653.96"/>
    <n v="32563.260000000002"/>
    <n v="13568.025"/>
    <x v="182"/>
    <s v="Indiana, 2012"/>
  </r>
  <r>
    <s v="Marshall County"/>
    <s v="Indiana"/>
    <n v="2012"/>
    <n v="47045"/>
    <n v="23432"/>
    <n v="23613"/>
    <n v="3246.105"/>
    <n v="7009.7049999999999"/>
    <n v="6021.76"/>
    <n v="5269.04"/>
    <n v="5974.7150000000001"/>
    <n v="6727.4349999999995"/>
    <n v="5833.58"/>
    <n v="3528.375"/>
    <n v="2258.16"/>
    <n v="1129.08"/>
    <x v="182"/>
    <s v="Indiana, 2012"/>
  </r>
  <r>
    <s v="Martin County"/>
    <s v="Indiana"/>
    <n v="2012"/>
    <n v="10300"/>
    <n v="5181"/>
    <n v="5119"/>
    <n v="648.9"/>
    <n v="1390.5"/>
    <n v="1184.5"/>
    <n v="1050.5999999999999"/>
    <n v="1287.5"/>
    <n v="1637.6999999999998"/>
    <n v="1462.6"/>
    <n v="937.3"/>
    <n v="556.20000000000005"/>
    <n v="154.5"/>
    <x v="182"/>
    <s v="Indiana, 2012"/>
  </r>
  <r>
    <s v="Miami County"/>
    <s v="Indiana"/>
    <n v="2012"/>
    <n v="36850"/>
    <n v="19664"/>
    <n v="17186"/>
    <n v="2100.4499999999998"/>
    <n v="4753.6499999999996"/>
    <n v="4716.8"/>
    <n v="4495.7"/>
    <n v="5232.7"/>
    <n v="5674.9"/>
    <n v="4643.1000000000004"/>
    <n v="2874.3"/>
    <n v="1695.1"/>
    <n v="626.45000000000005"/>
    <x v="182"/>
    <s v="Indiana, 2012"/>
  </r>
  <r>
    <s v="Monroe County"/>
    <s v="Indiana"/>
    <n v="2012"/>
    <n v="138048"/>
    <n v="68589"/>
    <n v="69459"/>
    <n v="6488.2560000000003"/>
    <n v="12562.368"/>
    <n v="43485.120000000003"/>
    <n v="19602.815999999999"/>
    <n v="14218.944"/>
    <n v="14495.04"/>
    <n v="12976.512000000001"/>
    <n v="7454.5919999999996"/>
    <n v="4831.68"/>
    <n v="1932.672"/>
    <x v="182"/>
    <s v="Indiana, 2012"/>
  </r>
  <r>
    <s v="Montgomery County"/>
    <s v="Indiana"/>
    <n v="2012"/>
    <n v="38207"/>
    <n v="19159"/>
    <n v="19048"/>
    <n v="2407.0410000000002"/>
    <n v="5043.3240000000005"/>
    <n v="5348.98"/>
    <n v="4240.9769999999999"/>
    <n v="4814.0820000000003"/>
    <n v="5807.4639999999999"/>
    <n v="4584.84"/>
    <n v="3247.5949999999998"/>
    <n v="1910.35"/>
    <n v="802.34699999999998"/>
    <x v="182"/>
    <s v="Indiana, 2012"/>
  </r>
  <r>
    <s v="Morgan County"/>
    <s v="Indiana"/>
    <n v="2012"/>
    <n v="69033"/>
    <n v="34136"/>
    <n v="34897"/>
    <n v="4211.0129999999999"/>
    <n v="9802.6859999999997"/>
    <n v="8491.0589999999993"/>
    <n v="7731.6959999999999"/>
    <n v="9457.5210000000006"/>
    <n v="11252.379000000001"/>
    <n v="9043.3230000000003"/>
    <n v="5453.607"/>
    <n v="2761.3199999999997"/>
    <n v="897.42899999999997"/>
    <x v="182"/>
    <s v="Indiana, 2012"/>
  </r>
  <r>
    <s v="Newton County"/>
    <s v="Indiana"/>
    <n v="2012"/>
    <n v="14199"/>
    <n v="7177"/>
    <n v="7022"/>
    <n v="752.54700000000003"/>
    <n v="1931.0640000000001"/>
    <n v="1689.681"/>
    <n v="1533.492"/>
    <n v="1774.875"/>
    <n v="2271.84"/>
    <n v="1931.0640000000001"/>
    <n v="1363.104"/>
    <n v="681.55200000000002"/>
    <n v="283.98"/>
    <x v="182"/>
    <s v="Indiana, 2012"/>
  </r>
  <r>
    <s v="Franklin County"/>
    <s v="Vermont"/>
    <n v="2012"/>
    <n v="47547"/>
    <n v="23817"/>
    <n v="23730"/>
    <n v="3328.29"/>
    <n v="7179.5969999999998"/>
    <n v="6276.2039999999997"/>
    <n v="5658.0930000000008"/>
    <n v="6228.6570000000002"/>
    <n v="7036.9560000000001"/>
    <n v="5848.2810000000009"/>
    <n v="3280.7430000000004"/>
    <n v="1996.9739999999999"/>
    <n v="760.75199999999995"/>
    <x v="192"/>
    <s v="Vermont, 2012"/>
  </r>
  <r>
    <s v="Ohio County"/>
    <s v="Indiana"/>
    <n v="2012"/>
    <n v="6093"/>
    <n v="3005"/>
    <n v="3088"/>
    <n v="292.464"/>
    <n v="773.81099999999992"/>
    <n v="664.13699999999994"/>
    <n v="670.23"/>
    <n v="773.81100000000004"/>
    <n v="1029.7170000000001"/>
    <n v="853.02"/>
    <n v="621.48599999999999"/>
    <n v="329.02199999999999"/>
    <n v="79.209000000000003"/>
    <x v="182"/>
    <s v="Indiana, 2012"/>
  </r>
  <r>
    <s v="Orange County"/>
    <s v="Indiana"/>
    <n v="2012"/>
    <n v="19828"/>
    <n v="9820"/>
    <n v="10008"/>
    <n v="1169.8520000000001"/>
    <n v="2756.0920000000001"/>
    <n v="2577.6400000000003"/>
    <n v="2101.768"/>
    <n v="2537.9840000000004"/>
    <n v="2934.5439999999999"/>
    <n v="2637.1239999999998"/>
    <n v="1764.692"/>
    <n v="1050.884"/>
    <n v="317.24799999999999"/>
    <x v="182"/>
    <s v="Indiana, 2012"/>
  </r>
  <r>
    <s v="Owen County"/>
    <s v="Indiana"/>
    <n v="2012"/>
    <n v="21583"/>
    <n v="10881"/>
    <n v="10702"/>
    <n v="1230.231"/>
    <n v="2784.2070000000003"/>
    <n v="2697.875"/>
    <n v="2179.8829999999998"/>
    <n v="2784.2069999999999"/>
    <n v="3604.3609999999999"/>
    <n v="3107.9520000000002"/>
    <n v="1942.47"/>
    <n v="928.06900000000007"/>
    <n v="345.32799999999997"/>
    <x v="182"/>
    <s v="Indiana, 2012"/>
  </r>
  <r>
    <s v="Parke County"/>
    <s v="Indiana"/>
    <n v="2012"/>
    <n v="17251"/>
    <n v="8147"/>
    <n v="9104"/>
    <n v="966.05600000000004"/>
    <n v="1983.8650000000002"/>
    <n v="2156.375"/>
    <n v="2070.12"/>
    <n v="2311.634"/>
    <n v="2673.9049999999997"/>
    <n v="2328.8850000000002"/>
    <n v="1587.0920000000001"/>
    <n v="879.80099999999993"/>
    <n v="241.51400000000001"/>
    <x v="182"/>
    <s v="Indiana, 2012"/>
  </r>
  <r>
    <s v="Perry County"/>
    <s v="Indiana"/>
    <n v="2012"/>
    <n v="19408"/>
    <n v="10327"/>
    <n v="9081"/>
    <n v="1203.296"/>
    <n v="2231.92"/>
    <n v="2328.96"/>
    <n v="2620.08"/>
    <n v="2445.4079999999999"/>
    <n v="3027.6480000000001"/>
    <n v="2561.8559999999998"/>
    <n v="1513.8240000000001"/>
    <n v="1048.0320000000002"/>
    <n v="426.976"/>
    <x v="182"/>
    <s v="Indiana, 2012"/>
  </r>
  <r>
    <s v="Porter County"/>
    <s v="Indiana"/>
    <n v="2012"/>
    <n v="164386"/>
    <n v="80946"/>
    <n v="83440"/>
    <n v="9698.7739999999994"/>
    <n v="22520.881999999998"/>
    <n v="22356.495999999999"/>
    <n v="20219.478000000003"/>
    <n v="22027.723999999998"/>
    <n v="24986.671999999999"/>
    <n v="21534.565999999999"/>
    <n v="11671.405999999999"/>
    <n v="6575.4400000000005"/>
    <n v="2465.79"/>
    <x v="182"/>
    <s v="Indiana, 2012"/>
  </r>
  <r>
    <s v="Posey County"/>
    <s v="Indiana"/>
    <n v="2012"/>
    <n v="25840"/>
    <n v="12843"/>
    <n v="12997"/>
    <n v="1421.2"/>
    <n v="3436.7200000000003"/>
    <n v="3359.2"/>
    <n v="2739.04"/>
    <n v="3204.16"/>
    <n v="4341.12"/>
    <n v="3669.2799999999997"/>
    <n v="2067.1999999999998"/>
    <n v="1136.96"/>
    <n v="490.96"/>
    <x v="182"/>
    <s v="Indiana, 2012"/>
  </r>
  <r>
    <s v="Pulaski County"/>
    <s v="Indiana"/>
    <n v="2012"/>
    <n v="13395"/>
    <n v="6752"/>
    <n v="6643"/>
    <n v="763.51499999999999"/>
    <n v="1861.905"/>
    <n v="1687.77"/>
    <n v="1393.08"/>
    <n v="1620.7950000000001"/>
    <n v="2076.2249999999999"/>
    <n v="1754.7449999999999"/>
    <n v="1218.9449999999999"/>
    <n v="709.93499999999995"/>
    <n v="321.48"/>
    <x v="182"/>
    <s v="Indiana, 2012"/>
  </r>
  <r>
    <s v="Putnam County"/>
    <s v="Indiana"/>
    <n v="2012"/>
    <n v="37995"/>
    <n v="20096"/>
    <n v="17899"/>
    <n v="1899.75"/>
    <n v="4559.3999999999996"/>
    <n v="6877.0949999999993"/>
    <n v="4445.415"/>
    <n v="4901.3549999999996"/>
    <n v="5699.25"/>
    <n v="4407.42"/>
    <n v="2925.6149999999998"/>
    <n v="1823.76"/>
    <n v="455.94"/>
    <x v="182"/>
    <s v="Indiana, 2012"/>
  </r>
  <r>
    <s v="Randolph County"/>
    <s v="Indiana"/>
    <n v="2012"/>
    <n v="26101"/>
    <n v="12783"/>
    <n v="13318"/>
    <n v="1383.3530000000001"/>
    <n v="3758.5439999999999"/>
    <n v="3132.12"/>
    <n v="2792.8069999999998"/>
    <n v="3288.7260000000001"/>
    <n v="3862.9480000000003"/>
    <n v="3367.029"/>
    <n v="2322.989"/>
    <n v="1435.5549999999998"/>
    <n v="678.62599999999998"/>
    <x v="182"/>
    <s v="Indiana, 2012"/>
  </r>
  <r>
    <s v="Ripley County"/>
    <s v="Indiana"/>
    <n v="2012"/>
    <n v="28702"/>
    <n v="14046"/>
    <n v="14656"/>
    <n v="1923.0340000000001"/>
    <n v="4334.0020000000004"/>
    <n v="3444.24"/>
    <n v="3128.518"/>
    <n v="3788.6639999999998"/>
    <n v="4247.8960000000006"/>
    <n v="3530.346"/>
    <n v="2267.4580000000001"/>
    <n v="1521.2060000000001"/>
    <n v="516.63599999999997"/>
    <x v="182"/>
    <s v="Indiana, 2012"/>
  </r>
  <r>
    <s v="Rush County"/>
    <s v="Indiana"/>
    <n v="2012"/>
    <n v="17349"/>
    <n v="8588"/>
    <n v="8761"/>
    <n v="971.54399999999998"/>
    <n v="2480.9070000000002"/>
    <n v="2185.9740000000002"/>
    <n v="1804.296"/>
    <n v="2238.0209999999997"/>
    <n v="2706.444"/>
    <n v="2185.9740000000002"/>
    <n v="1474.665"/>
    <n v="936.846"/>
    <n v="381.678"/>
    <x v="182"/>
    <s v="Indiana, 2012"/>
  </r>
  <r>
    <s v="St. Joseph County"/>
    <s v="Indiana"/>
    <n v="2012"/>
    <n v="266785"/>
    <n v="129158"/>
    <n v="137627"/>
    <n v="17607.810000000001"/>
    <n v="36549.544999999998"/>
    <n v="41885.244999999995"/>
    <n v="33881.695"/>
    <n v="32547.769999999997"/>
    <n v="36816.33"/>
    <n v="31747.415000000001"/>
    <n v="17341.025000000001"/>
    <n v="12805.68"/>
    <n v="5602.4849999999997"/>
    <x v="182"/>
    <s v="Indiana, 2012"/>
  </r>
  <r>
    <s v="Scott County"/>
    <s v="Indiana"/>
    <n v="2012"/>
    <n v="24044"/>
    <n v="12000"/>
    <n v="12044"/>
    <n v="1418.596"/>
    <n v="3269.9839999999999"/>
    <n v="3077.6320000000001"/>
    <n v="2909.3240000000001"/>
    <n v="3342.116"/>
    <n v="3654.6880000000001"/>
    <n v="3101.6759999999999"/>
    <n v="1971.6079999999997"/>
    <n v="961.76"/>
    <n v="336.61599999999999"/>
    <x v="182"/>
    <s v="Indiana, 2012"/>
  </r>
  <r>
    <s v="Shelby County"/>
    <s v="Indiana"/>
    <n v="2012"/>
    <n v="44435"/>
    <n v="21914"/>
    <n v="22521"/>
    <n v="2710.5349999999999"/>
    <n v="6220.9"/>
    <n v="5465.5050000000001"/>
    <n v="5198.8950000000004"/>
    <n v="5820.9850000000006"/>
    <n v="7154.0349999999999"/>
    <n v="5687.68"/>
    <n v="3421.4949999999999"/>
    <n v="1999.5749999999998"/>
    <n v="799.83"/>
    <x v="182"/>
    <s v="Indiana, 2012"/>
  </r>
  <r>
    <s v="Spencer County"/>
    <s v="Indiana"/>
    <n v="2012"/>
    <n v="20948"/>
    <n v="10544"/>
    <n v="10404"/>
    <n v="1214.9839999999999"/>
    <n v="2744.1880000000001"/>
    <n v="2409.02"/>
    <n v="2262.384"/>
    <n v="2618.5"/>
    <n v="3498.3159999999998"/>
    <n v="2911.7719999999999"/>
    <n v="1843.424"/>
    <n v="1047.4000000000001"/>
    <n v="356.11599999999999"/>
    <x v="182"/>
    <s v="Indiana, 2012"/>
  </r>
  <r>
    <s v="Steuben County"/>
    <s v="Indiana"/>
    <n v="2012"/>
    <n v="34116"/>
    <n v="17265"/>
    <n v="16851"/>
    <n v="1876.38"/>
    <n v="4435.08"/>
    <n v="5117.3999999999996"/>
    <n v="3479.8319999999999"/>
    <n v="4298.616"/>
    <n v="5117.3999999999996"/>
    <n v="4708.0079999999998"/>
    <n v="2968.0920000000001"/>
    <n v="1739.9160000000002"/>
    <n v="375.27600000000001"/>
    <x v="182"/>
    <s v="Indiana, 2012"/>
  </r>
  <r>
    <s v="Moore County"/>
    <s v="Texas"/>
    <n v="2012"/>
    <n v="21379"/>
    <n v="11650"/>
    <n v="9729"/>
    <n v="1154.4659999999999"/>
    <n v="2501.3429999999998"/>
    <n v="2693.7539999999999"/>
    <n v="2950.3020000000001"/>
    <n v="2928.9229999999998"/>
    <n v="3249.6080000000002"/>
    <n v="2715.1329999999998"/>
    <n v="1753.078"/>
    <n v="1047.5709999999999"/>
    <n v="406.20100000000002"/>
    <x v="160"/>
    <s v="Texas, 2012"/>
  </r>
  <r>
    <s v="Switzerland County"/>
    <s v="Indiana"/>
    <n v="2012"/>
    <n v="10509"/>
    <n v="5387"/>
    <n v="5122"/>
    <n v="767.15700000000004"/>
    <n v="1439.7329999999999"/>
    <n v="1292.607"/>
    <n v="1187.5170000000001"/>
    <n v="1366.17"/>
    <n v="1618.386"/>
    <n v="1313.625"/>
    <n v="935.30099999999993"/>
    <n v="430.86900000000003"/>
    <n v="157.63499999999999"/>
    <x v="182"/>
    <s v="Indiana, 2012"/>
  </r>
  <r>
    <s v="Tippecanoe County"/>
    <s v="Indiana"/>
    <n v="2012"/>
    <n v="173317"/>
    <n v="88307"/>
    <n v="85010"/>
    <n v="10918.971"/>
    <n v="18891.553"/>
    <n v="48875.394"/>
    <n v="24611.013999999999"/>
    <n v="18718.235999999997"/>
    <n v="18718.236000000001"/>
    <n v="16118.481"/>
    <n v="8665.85"/>
    <n v="5026.1930000000002"/>
    <n v="2426.4380000000001"/>
    <x v="182"/>
    <s v="Indiana, 2012"/>
  </r>
  <r>
    <s v="Tipton County"/>
    <s v="Indiana"/>
    <n v="2012"/>
    <n v="15917"/>
    <n v="7837"/>
    <n v="8080"/>
    <n v="779.93299999999999"/>
    <n v="2132.8779999999997"/>
    <n v="1814.538"/>
    <n v="1543.9490000000001"/>
    <n v="2116.9610000000002"/>
    <n v="2498.9690000000001"/>
    <n v="2180.6289999999999"/>
    <n v="1512.115"/>
    <n v="923.18599999999992"/>
    <n v="366.09100000000001"/>
    <x v="182"/>
    <s v="Indiana, 2012"/>
  </r>
  <r>
    <s v="Union County"/>
    <s v="Indiana"/>
    <n v="2012"/>
    <n v="7449"/>
    <n v="3688"/>
    <n v="3761"/>
    <n v="432.04199999999997"/>
    <n v="1005.615"/>
    <n v="975.81899999999996"/>
    <n v="774.69599999999991"/>
    <n v="960.92100000000005"/>
    <n v="1139.6970000000001"/>
    <n v="1035.4110000000001"/>
    <n v="655.51199999999994"/>
    <n v="379.899"/>
    <n v="81.938999999999993"/>
    <x v="182"/>
    <s v="Indiana, 2012"/>
  </r>
  <r>
    <s v="Vanderburgh County"/>
    <s v="Indiana"/>
    <n v="2012"/>
    <n v="179610"/>
    <n v="86658"/>
    <n v="92952"/>
    <n v="11674.65"/>
    <n v="21553.199999999997"/>
    <n v="27300.720000000001"/>
    <n v="23888.129999999997"/>
    <n v="20834.760000000002"/>
    <n v="26223.06"/>
    <n v="21912.42"/>
    <n v="12752.310000000001"/>
    <n v="8980.5"/>
    <n v="4131.03"/>
    <x v="182"/>
    <s v="Indiana, 2012"/>
  </r>
  <r>
    <s v="Vigo County"/>
    <s v="Indiana"/>
    <n v="2012"/>
    <n v="107805"/>
    <n v="54597"/>
    <n v="53208"/>
    <n v="6144.8850000000002"/>
    <n v="12720.99"/>
    <n v="19728.315000000002"/>
    <n v="13799.04"/>
    <n v="13475.625"/>
    <n v="14553.674999999999"/>
    <n v="12720.99"/>
    <n v="7546.35"/>
    <n v="4635.6149999999998"/>
    <n v="2371.71"/>
    <x v="182"/>
    <s v="Indiana, 2012"/>
  </r>
  <r>
    <s v="Wabash County"/>
    <s v="Indiana"/>
    <n v="2012"/>
    <n v="32804"/>
    <n v="16025"/>
    <n v="16779"/>
    <n v="1837.0239999999999"/>
    <n v="4067.6959999999999"/>
    <n v="4789.384"/>
    <n v="3378.8119999999999"/>
    <n v="3805.2640000000001"/>
    <n v="4625.3639999999996"/>
    <n v="4231.7160000000003"/>
    <n v="2952.36"/>
    <n v="2099.4560000000001"/>
    <n v="951.31600000000003"/>
    <x v="182"/>
    <s v="Indiana, 2012"/>
  </r>
  <r>
    <s v="Warren County"/>
    <s v="Indiana"/>
    <n v="2012"/>
    <n v="8490"/>
    <n v="4247"/>
    <n v="4243"/>
    <n v="466.95"/>
    <n v="1103.6999999999998"/>
    <n v="1018.8"/>
    <n v="832.02"/>
    <n v="1103.7"/>
    <n v="1409.34"/>
    <n v="1137.6599999999999"/>
    <n v="798.06"/>
    <n v="441.48"/>
    <n v="186.78"/>
    <x v="182"/>
    <s v="Indiana, 2012"/>
  </r>
  <r>
    <s v="Warrick County"/>
    <s v="Indiana"/>
    <n v="2012"/>
    <n v="59643"/>
    <n v="29538"/>
    <n v="30105"/>
    <n v="3936.4380000000001"/>
    <n v="8767.5210000000006"/>
    <n v="6739.6589999999997"/>
    <n v="6620.3729999999996"/>
    <n v="7992.1620000000003"/>
    <n v="9423.594000000001"/>
    <n v="8111.4480000000003"/>
    <n v="4711.7970000000005"/>
    <n v="2385.7200000000003"/>
    <n v="1013.931"/>
    <x v="182"/>
    <s v="Indiana, 2012"/>
  </r>
  <r>
    <s v="Washington County"/>
    <s v="Indiana"/>
    <n v="2012"/>
    <n v="28162"/>
    <n v="14109"/>
    <n v="14053"/>
    <n v="1661.558"/>
    <n v="4027.1660000000002"/>
    <n v="3576.5740000000001"/>
    <n v="3210.4679999999998"/>
    <n v="3830.0320000000002"/>
    <n v="4421.4339999999993"/>
    <n v="3548.4120000000003"/>
    <n v="2224.7979999999998"/>
    <n v="1295.452"/>
    <n v="309.78199999999998"/>
    <x v="182"/>
    <s v="Indiana, 2012"/>
  </r>
  <r>
    <s v="Wayne County"/>
    <s v="Indiana"/>
    <n v="2012"/>
    <n v="68797"/>
    <n v="33246"/>
    <n v="35551"/>
    <n v="4334.2110000000002"/>
    <n v="8530.8279999999995"/>
    <n v="9425.1890000000003"/>
    <n v="7636.4670000000006"/>
    <n v="8737.219000000001"/>
    <n v="9975.5649999999987"/>
    <n v="8806.0159999999996"/>
    <n v="5985.3389999999999"/>
    <n v="3852.6320000000001"/>
    <n v="1513.5340000000001"/>
    <x v="182"/>
    <s v="Indiana, 2012"/>
  </r>
  <r>
    <s v="Wells County"/>
    <s v="Indiana"/>
    <n v="2012"/>
    <n v="27677"/>
    <n v="13613"/>
    <n v="14064"/>
    <n v="1771.328"/>
    <n v="3764.0720000000001"/>
    <n v="3459.625"/>
    <n v="3099.8240000000001"/>
    <n v="3293.5630000000001"/>
    <n v="4372.9660000000003"/>
    <n v="3487.3019999999997"/>
    <n v="2241.837"/>
    <n v="1328.4960000000001"/>
    <n v="830.31"/>
    <x v="182"/>
    <s v="Indiana, 2012"/>
  </r>
  <r>
    <s v="White County"/>
    <s v="Indiana"/>
    <n v="2012"/>
    <n v="24612"/>
    <n v="12120"/>
    <n v="12492"/>
    <n v="1501.3320000000001"/>
    <n v="3371.8440000000001"/>
    <n v="2830.38"/>
    <n v="2510.424"/>
    <n v="3076.5"/>
    <n v="3667.1880000000001"/>
    <n v="3421.0680000000002"/>
    <n v="2264.3040000000001"/>
    <n v="1501.3319999999999"/>
    <n v="467.62799999999999"/>
    <x v="182"/>
    <s v="Indiana, 2012"/>
  </r>
  <r>
    <s v="Whitley County"/>
    <s v="Indiana"/>
    <n v="2012"/>
    <n v="33234"/>
    <n v="16653"/>
    <n v="16581"/>
    <n v="2160.21"/>
    <n v="4519.8240000000005"/>
    <n v="4054.5479999999998"/>
    <n v="3755.442"/>
    <n v="4253.9520000000002"/>
    <n v="5250.9719999999998"/>
    <n v="4586.2919999999995"/>
    <n v="2459.3159999999998"/>
    <n v="1528.7640000000001"/>
    <n v="664.68"/>
    <x v="182"/>
    <s v="Indiana, 2012"/>
  </r>
  <r>
    <s v="Worth County"/>
    <s v="Iowa"/>
    <n v="2012"/>
    <n v="7628"/>
    <n v="3798"/>
    <n v="3830"/>
    <n v="404.28399999999999"/>
    <n v="976.38400000000001"/>
    <n v="785.68399999999997"/>
    <n v="800.94"/>
    <n v="800.94"/>
    <n v="1220.48"/>
    <n v="984.01199999999994"/>
    <n v="762.8"/>
    <n v="633.12400000000002"/>
    <n v="266.98"/>
    <x v="170"/>
    <s v="Iowa, 2012"/>
  </r>
  <r>
    <s v="Adams County"/>
    <s v="Iowa"/>
    <n v="2012"/>
    <n v="4027"/>
    <n v="1994"/>
    <n v="2033"/>
    <n v="221.48500000000001"/>
    <n v="451.024"/>
    <n v="430.88900000000001"/>
    <n v="402.7"/>
    <n v="410.75400000000002"/>
    <n v="664.45499999999993"/>
    <n v="547.67200000000003"/>
    <n v="426.86199999999997"/>
    <n v="306.05200000000002"/>
    <n v="157.053"/>
    <x v="170"/>
    <s v="Iowa, 2012"/>
  </r>
  <r>
    <s v="Allamakee County"/>
    <s v="Iowa"/>
    <n v="2012"/>
    <n v="14285"/>
    <n v="7210"/>
    <n v="7075"/>
    <n v="928.52499999999998"/>
    <n v="1728.4850000000001"/>
    <n v="1614.2049999999999"/>
    <n v="1471.355"/>
    <n v="1571.35"/>
    <n v="2085.6099999999997"/>
    <n v="2085.61"/>
    <n v="1442.7850000000001"/>
    <n v="971.38"/>
    <n v="385.69499999999999"/>
    <x v="170"/>
    <s v="Iowa, 2012"/>
  </r>
  <r>
    <s v="Appanoose County"/>
    <s v="Iowa"/>
    <n v="2012"/>
    <n v="12858"/>
    <n v="6279"/>
    <n v="6579"/>
    <n v="835.77"/>
    <n v="1555.818"/>
    <n v="1440.096"/>
    <n v="1311.5160000000001"/>
    <n v="1401.5219999999999"/>
    <n v="1902.9839999999999"/>
    <n v="1774.404"/>
    <n v="1272.942"/>
    <n v="925.77599999999995"/>
    <n v="411.45600000000002"/>
    <x v="170"/>
    <s v="Iowa, 2012"/>
  </r>
  <r>
    <s v="Audubon County"/>
    <s v="Iowa"/>
    <n v="2012"/>
    <n v="6077"/>
    <n v="2948"/>
    <n v="3129"/>
    <n v="316.00400000000002"/>
    <n v="729.24"/>
    <n v="632.00800000000004"/>
    <n v="540.85299999999995"/>
    <n v="632.00800000000004"/>
    <n v="984.47400000000005"/>
    <n v="814.31799999999998"/>
    <n v="644.16200000000003"/>
    <n v="480.08299999999997"/>
    <n v="285.61900000000003"/>
    <x v="170"/>
    <s v="Iowa, 2012"/>
  </r>
  <r>
    <s v="Benton County"/>
    <s v="Iowa"/>
    <n v="2012"/>
    <n v="26044"/>
    <n v="13004"/>
    <n v="13040"/>
    <n v="1588.684"/>
    <n v="3776.38"/>
    <n v="2969.0159999999996"/>
    <n v="2812.752"/>
    <n v="3463.8519999999999"/>
    <n v="4297.26"/>
    <n v="3125.2799999999997"/>
    <n v="2005.3879999999999"/>
    <n v="1510.5520000000001"/>
    <n v="494.83600000000001"/>
    <x v="170"/>
    <s v="Iowa, 2012"/>
  </r>
  <r>
    <s v="Black Hawk County"/>
    <s v="Iowa"/>
    <n v="2012"/>
    <n v="130843"/>
    <n v="63594"/>
    <n v="67249"/>
    <n v="8373.9519999999993"/>
    <n v="15177.788"/>
    <n v="25383.542000000001"/>
    <n v="17140.433000000001"/>
    <n v="14131.044"/>
    <n v="16486.218000000001"/>
    <n v="15832.003000000001"/>
    <n v="9028.1670000000013"/>
    <n v="6411.3069999999998"/>
    <n v="2747.703"/>
    <x v="170"/>
    <s v="Iowa, 2012"/>
  </r>
  <r>
    <s v="Boone County"/>
    <s v="Iowa"/>
    <n v="2012"/>
    <n v="26324"/>
    <n v="13112"/>
    <n v="13212"/>
    <n v="1421.4960000000001"/>
    <n v="3527.4160000000002"/>
    <n v="3316.8240000000001"/>
    <n v="3158.88"/>
    <n v="3106.232"/>
    <n v="4053.8960000000002"/>
    <n v="3527.4160000000002"/>
    <n v="2053.2719999999999"/>
    <n v="1342.5239999999999"/>
    <n v="816.04399999999998"/>
    <x v="170"/>
    <s v="Iowa, 2012"/>
  </r>
  <r>
    <s v="Bremer County"/>
    <s v="Iowa"/>
    <n v="2012"/>
    <n v="24294"/>
    <n v="11920"/>
    <n v="12374"/>
    <n v="1360.4639999999999"/>
    <n v="3061.0439999999999"/>
    <n v="4081.3919999999998"/>
    <n v="2477.9880000000003"/>
    <n v="2842.3980000000001"/>
    <n v="3279.69"/>
    <n v="3061.0439999999999"/>
    <n v="2137.8720000000003"/>
    <n v="1263.288"/>
    <n v="753.11400000000003"/>
    <x v="170"/>
    <s v="Iowa, 2012"/>
  </r>
  <r>
    <s v="Buchanan County"/>
    <s v="Iowa"/>
    <n v="2012"/>
    <n v="20988"/>
    <n v="10421"/>
    <n v="10567"/>
    <n v="1574.1"/>
    <n v="3148.2"/>
    <n v="2476.5839999999998"/>
    <n v="2371.6440000000002"/>
    <n v="2497.5720000000001"/>
    <n v="3106.2240000000002"/>
    <n v="2560.5360000000001"/>
    <n v="1700.028"/>
    <n v="1049.4000000000001"/>
    <n v="503.71199999999999"/>
    <x v="170"/>
    <s v="Iowa, 2012"/>
  </r>
  <r>
    <s v="Buena Vista County"/>
    <s v="Iowa"/>
    <n v="2012"/>
    <n v="20215"/>
    <n v="10301"/>
    <n v="9914"/>
    <n v="1516.125"/>
    <n v="2668.38"/>
    <n v="3274.83"/>
    <n v="2304.5099999999998"/>
    <n v="2163.0050000000001"/>
    <n v="2850.3150000000001"/>
    <n v="2324.7249999999999"/>
    <n v="1313.9749999999999"/>
    <n v="1111.8249999999998"/>
    <n v="687.31"/>
    <x v="170"/>
    <s v="Iowa, 2012"/>
  </r>
  <r>
    <s v="Butler County"/>
    <s v="Iowa"/>
    <n v="2012"/>
    <n v="14899"/>
    <n v="7278"/>
    <n v="7621"/>
    <n v="983.33399999999995"/>
    <n v="1921.971"/>
    <n v="1519.6980000000001"/>
    <n v="1579.2940000000001"/>
    <n v="1638.89"/>
    <n v="2145.4560000000001"/>
    <n v="2115.6580000000004"/>
    <n v="1415.4050000000002"/>
    <n v="1013.1320000000001"/>
    <n v="536.36400000000003"/>
    <x v="170"/>
    <s v="Iowa, 2012"/>
  </r>
  <r>
    <s v="Calhoun County"/>
    <s v="Iowa"/>
    <n v="2012"/>
    <n v="9936"/>
    <n v="4991"/>
    <n v="4945"/>
    <n v="526.60799999999995"/>
    <n v="1092.96"/>
    <n v="1033.3440000000001"/>
    <n v="963.79200000000003"/>
    <n v="1092.96"/>
    <n v="1480.4639999999999"/>
    <n v="1460.5920000000001"/>
    <n v="1033.3440000000001"/>
    <n v="814.75199999999995"/>
    <n v="447.12"/>
    <x v="170"/>
    <s v="Iowa, 2012"/>
  </r>
  <r>
    <s v="Colorado County"/>
    <s v="Texas"/>
    <n v="2012"/>
    <n v="20751"/>
    <n v="10049"/>
    <n v="10702"/>
    <n v="1431.819"/>
    <n v="2801.3850000000002"/>
    <n v="2344.8630000000003"/>
    <n v="2220.357"/>
    <n v="2303.3609999999999"/>
    <n v="3195.654"/>
    <n v="2552.3729999999996"/>
    <n v="1680.8310000000001"/>
    <n v="1431.819"/>
    <n v="767.78700000000003"/>
    <x v="160"/>
    <s v="Texas, 2012"/>
  </r>
  <r>
    <s v="Cass County"/>
    <s v="Iowa"/>
    <n v="2012"/>
    <n v="13865"/>
    <n v="6818"/>
    <n v="7047"/>
    <n v="873.495"/>
    <n v="1691.53"/>
    <n v="1552.88"/>
    <n v="1441.96"/>
    <n v="1414.23"/>
    <n v="2107.48"/>
    <n v="1899.5050000000001"/>
    <n v="1414.23"/>
    <n v="1039.875"/>
    <n v="457.54500000000002"/>
    <x v="170"/>
    <s v="Iowa, 2012"/>
  </r>
  <r>
    <s v="Cedar County"/>
    <s v="Iowa"/>
    <n v="2012"/>
    <n v="18446"/>
    <n v="9045"/>
    <n v="9401"/>
    <n v="1125.2059999999999"/>
    <n v="2527.1019999999999"/>
    <n v="1955.2759999999998"/>
    <n v="1973.722"/>
    <n v="2305.75"/>
    <n v="2932.9139999999998"/>
    <n v="2471.7640000000001"/>
    <n v="1549.4639999999999"/>
    <n v="1125.2060000000001"/>
    <n v="498.04199999999997"/>
    <x v="170"/>
    <s v="Iowa, 2012"/>
  </r>
  <r>
    <s v="Cerro Gordo County"/>
    <s v="Iowa"/>
    <n v="2012"/>
    <n v="44083"/>
    <n v="21350"/>
    <n v="22733"/>
    <n v="2468.6480000000001"/>
    <n v="5157.7109999999993"/>
    <n v="5378.1260000000002"/>
    <n v="4937.2960000000003"/>
    <n v="4981.3789999999999"/>
    <n v="6876.9480000000003"/>
    <n v="6303.8690000000006"/>
    <n v="3747.0550000000003"/>
    <n v="2777.2289999999998"/>
    <n v="1410.6559999999999"/>
    <x v="170"/>
    <s v="Iowa, 2012"/>
  </r>
  <r>
    <s v="Cherokee County"/>
    <s v="Iowa"/>
    <n v="2012"/>
    <n v="12011"/>
    <n v="6009"/>
    <n v="6002"/>
    <n v="624.572"/>
    <n v="1429.309"/>
    <n v="1357.2429999999999"/>
    <n v="1129.0340000000001"/>
    <n v="1165.067"/>
    <n v="1933.7710000000002"/>
    <n v="1765.617"/>
    <n v="1141.0450000000001"/>
    <n v="948.86899999999991"/>
    <n v="528.48400000000004"/>
    <x v="170"/>
    <s v="Iowa, 2012"/>
  </r>
  <r>
    <s v="Union County"/>
    <s v="Iowa"/>
    <n v="2012"/>
    <n v="12409"/>
    <n v="6266"/>
    <n v="6143"/>
    <n v="769.35799999999995"/>
    <n v="1625.5790000000002"/>
    <n v="1377.3989999999999"/>
    <n v="1228.491"/>
    <n v="1377.3989999999999"/>
    <n v="1948.213"/>
    <n v="1700.0329999999999"/>
    <n v="1178.855"/>
    <n v="843.81200000000001"/>
    <n v="359.86099999999999"/>
    <x v="170"/>
    <s v="Iowa, 2012"/>
  </r>
  <r>
    <s v="Clarke County"/>
    <s v="Iowa"/>
    <n v="2012"/>
    <n v="9286"/>
    <n v="4706"/>
    <n v="4580"/>
    <n v="733.59400000000005"/>
    <n v="1142.1780000000001"/>
    <n v="1095.748"/>
    <n v="1151.4639999999999"/>
    <n v="947.17200000000003"/>
    <n v="1374.328"/>
    <n v="1235.038"/>
    <n v="826.45399999999995"/>
    <n v="538.58799999999997"/>
    <n v="250.72200000000001"/>
    <x v="170"/>
    <s v="Iowa, 2012"/>
  </r>
  <r>
    <s v="Clay County"/>
    <s v="Iowa"/>
    <n v="2012"/>
    <n v="16649"/>
    <n v="8098"/>
    <n v="8551"/>
    <n v="1098.8340000000001"/>
    <n v="2047.827"/>
    <n v="1814.741"/>
    <n v="1914.6350000000002"/>
    <n v="1914.635"/>
    <n v="2497.35"/>
    <n v="2247.6150000000002"/>
    <n v="1381.8670000000002"/>
    <n v="1065.5360000000001"/>
    <n v="665.96"/>
    <x v="170"/>
    <s v="Iowa, 2012"/>
  </r>
  <r>
    <s v="Clayton County"/>
    <s v="Iowa"/>
    <n v="2012"/>
    <n v="18056"/>
    <n v="8997"/>
    <n v="9059"/>
    <n v="1083.3599999999999"/>
    <n v="2311.1679999999997"/>
    <n v="1986.16"/>
    <n v="1697.2639999999999"/>
    <n v="2004.2160000000001"/>
    <n v="2888.96"/>
    <n v="2563.9520000000002"/>
    <n v="1697.2640000000001"/>
    <n v="1173.6399999999999"/>
    <n v="613.904"/>
    <x v="170"/>
    <s v="Iowa, 2012"/>
  </r>
  <r>
    <s v="Clinton County"/>
    <s v="Iowa"/>
    <n v="2012"/>
    <n v="49074"/>
    <n v="24157"/>
    <n v="24917"/>
    <n v="2944.44"/>
    <n v="6575.9160000000002"/>
    <n v="5937.9539999999997"/>
    <n v="5496.2880000000005"/>
    <n v="5692.5839999999998"/>
    <n v="7655.5439999999999"/>
    <n v="6477.768"/>
    <n v="4171.29"/>
    <n v="2797.2179999999998"/>
    <n v="1275.924"/>
    <x v="170"/>
    <s v="Iowa, 2012"/>
  </r>
  <r>
    <s v="Crawford County"/>
    <s v="Iowa"/>
    <n v="2012"/>
    <n v="17100"/>
    <n v="8621"/>
    <n v="8479"/>
    <n v="1265.4000000000001"/>
    <n v="2445.3000000000002"/>
    <n v="2223"/>
    <n v="1949.4"/>
    <n v="1932.3000000000002"/>
    <n v="2462.4"/>
    <n v="1983.6"/>
    <n v="1436.4"/>
    <n v="1008.9"/>
    <n v="410.4"/>
    <x v="170"/>
    <s v="Iowa, 2012"/>
  </r>
  <r>
    <s v="Dallas County"/>
    <s v="Iowa"/>
    <n v="2012"/>
    <n v="66997"/>
    <n v="32887"/>
    <n v="34110"/>
    <n v="5828.7389999999996"/>
    <n v="10853.513999999999"/>
    <n v="6900.6910000000007"/>
    <n v="10719.52"/>
    <n v="10585.526"/>
    <n v="8910.6009999999987"/>
    <n v="6699.7000000000007"/>
    <n v="3684.835"/>
    <n v="1942.913"/>
    <n v="1071.952"/>
    <x v="170"/>
    <s v="Iowa, 2012"/>
  </r>
  <r>
    <s v="Davis County"/>
    <s v="Iowa"/>
    <n v="2012"/>
    <n v="8718"/>
    <n v="4330"/>
    <n v="4388"/>
    <n v="732.31200000000001"/>
    <n v="1403.598"/>
    <n v="1037.442"/>
    <n v="863.08199999999999"/>
    <n v="950.26199999999994"/>
    <n v="1194.366"/>
    <n v="1028.7239999999999"/>
    <n v="758.46600000000001"/>
    <n v="514.36199999999997"/>
    <n v="217.95"/>
    <x v="170"/>
    <s v="Iowa, 2012"/>
  </r>
  <r>
    <s v="Butler County"/>
    <s v="Nebraska"/>
    <n v="2012"/>
    <n v="8382"/>
    <n v="4188"/>
    <n v="4194"/>
    <n v="494.53800000000001"/>
    <n v="1014.222"/>
    <n v="1626.1080000000002"/>
    <n v="762.76199999999994"/>
    <n v="863.346"/>
    <n v="1056.1320000000001"/>
    <n v="1056.1320000000001"/>
    <n v="737.61599999999999"/>
    <n v="637.03199999999993"/>
    <n v="142.494"/>
    <x v="176"/>
    <s v="Nebraska, 2012"/>
  </r>
  <r>
    <s v="Delaware County"/>
    <s v="Iowa"/>
    <n v="2012"/>
    <n v="17721"/>
    <n v="8825"/>
    <n v="8896"/>
    <n v="1098.702"/>
    <n v="2480.94"/>
    <n v="2037.915"/>
    <n v="1789.8209999999999"/>
    <n v="2108.799"/>
    <n v="3012.57"/>
    <n v="2215.125"/>
    <n v="1470.8430000000001"/>
    <n v="974.65499999999997"/>
    <n v="531.63"/>
    <x v="170"/>
    <s v="Iowa, 2012"/>
  </r>
  <r>
    <s v="Des Moines County"/>
    <s v="Iowa"/>
    <n v="2012"/>
    <n v="40268"/>
    <n v="19549"/>
    <n v="20719"/>
    <n v="2456.348"/>
    <n v="5234.84"/>
    <n v="4630.82"/>
    <n v="4711.3559999999998"/>
    <n v="4630.82"/>
    <n v="5919.3959999999997"/>
    <n v="5476.4480000000003"/>
    <n v="3583.8519999999999"/>
    <n v="2295.2759999999998"/>
    <n v="1248.308"/>
    <x v="170"/>
    <s v="Iowa, 2012"/>
  </r>
  <r>
    <s v="Dubuque County"/>
    <s v="Iowa"/>
    <n v="2012"/>
    <n v="93776"/>
    <n v="46009"/>
    <n v="47767"/>
    <n v="5907.8879999999999"/>
    <n v="12378.432000000001"/>
    <n v="13597.52"/>
    <n v="11159.344000000001"/>
    <n v="11065.567999999999"/>
    <n v="13691.296"/>
    <n v="11628.223999999998"/>
    <n v="7126.9759999999997"/>
    <n v="4970.1279999999997"/>
    <n v="2156.848"/>
    <x v="170"/>
    <s v="Iowa, 2012"/>
  </r>
  <r>
    <s v="Emmet County"/>
    <s v="Iowa"/>
    <n v="2012"/>
    <n v="10263"/>
    <n v="5180"/>
    <n v="5083"/>
    <n v="656.83199999999999"/>
    <n v="1252.086"/>
    <n v="1467.6089999999999"/>
    <n v="1252.086"/>
    <n v="995.51099999999997"/>
    <n v="1385.5050000000001"/>
    <n v="1334.19"/>
    <n v="872.35500000000002"/>
    <n v="667.09500000000003"/>
    <n v="389.99400000000003"/>
    <x v="170"/>
    <s v="Iowa, 2012"/>
  </r>
  <r>
    <s v="Fayette County"/>
    <s v="Iowa"/>
    <n v="2012"/>
    <n v="20894"/>
    <n v="10365"/>
    <n v="10529"/>
    <n v="1211.8520000000001"/>
    <n v="2653.538"/>
    <n v="2966.9479999999999"/>
    <n v="1964.0360000000001"/>
    <n v="2235.6580000000004"/>
    <n v="3134.1"/>
    <n v="2695.326"/>
    <n v="1984.93"/>
    <n v="1441.6860000000001"/>
    <n v="647.71400000000006"/>
    <x v="170"/>
    <s v="Iowa, 2012"/>
  </r>
  <r>
    <s v="Floyd County"/>
    <s v="Iowa"/>
    <n v="2012"/>
    <n v="16204"/>
    <n v="7886"/>
    <n v="8318"/>
    <n v="988.44399999999996"/>
    <n v="2106.52"/>
    <n v="1879.6639999999998"/>
    <n v="1652.808"/>
    <n v="1814.848"/>
    <n v="2300.9679999999998"/>
    <n v="2203.7440000000001"/>
    <n v="1571.788"/>
    <n v="1004.648"/>
    <n v="664.36400000000003"/>
    <x v="170"/>
    <s v="Iowa, 2012"/>
  </r>
  <r>
    <s v="Franklin County"/>
    <s v="Iowa"/>
    <n v="2012"/>
    <n v="10650"/>
    <n v="5307"/>
    <n v="5343"/>
    <n v="649.65"/>
    <n v="1437.75"/>
    <n v="1139.5500000000002"/>
    <n v="1203.4499999999998"/>
    <n v="1182.1500000000001"/>
    <n v="1544.25"/>
    <n v="1480.35"/>
    <n v="937.2"/>
    <n v="766.8"/>
    <n v="340.8"/>
    <x v="170"/>
    <s v="Iowa, 2012"/>
  </r>
  <r>
    <s v="Fremont County"/>
    <s v="Iowa"/>
    <n v="2012"/>
    <n v="7373"/>
    <n v="3672"/>
    <n v="3701"/>
    <n v="442.38"/>
    <n v="914.25199999999995"/>
    <n v="818.40300000000002"/>
    <n v="700.43499999999995"/>
    <n v="781.53800000000001"/>
    <n v="1164.934"/>
    <n v="1105.95"/>
    <n v="685.68899999999996"/>
    <n v="552.97499999999991"/>
    <n v="206.44399999999999"/>
    <x v="170"/>
    <s v="Iowa, 2012"/>
  </r>
  <r>
    <s v="Greene County"/>
    <s v="Iowa"/>
    <n v="2012"/>
    <n v="9304"/>
    <n v="4576"/>
    <n v="4728"/>
    <n v="493.11200000000002"/>
    <n v="1209.52"/>
    <n v="1032.7439999999999"/>
    <n v="902.48800000000006"/>
    <n v="986.22400000000005"/>
    <n v="1414.2080000000001"/>
    <n v="1302.56"/>
    <n v="893.18399999999997"/>
    <n v="623.36799999999994"/>
    <n v="446.59199999999998"/>
    <x v="170"/>
    <s v="Iowa, 2012"/>
  </r>
  <r>
    <s v="Northumberland County"/>
    <s v="Virginia"/>
    <n v="2012"/>
    <n v="12431"/>
    <n v="6097"/>
    <n v="6334"/>
    <n v="808.01499999999999"/>
    <n v="1603.5990000000002"/>
    <n v="1367.4099999999999"/>
    <n v="1280.393"/>
    <n v="1454.4270000000001"/>
    <n v="1889.5119999999999"/>
    <n v="1640.8920000000001"/>
    <n v="1156.0830000000001"/>
    <n v="820.44600000000003"/>
    <n v="385.36099999999999"/>
    <x v="166"/>
    <s v="Virginia, 2012"/>
  </r>
  <r>
    <s v="Franklin County"/>
    <s v="Texas"/>
    <n v="2012"/>
    <n v="10915"/>
    <n v="5438"/>
    <n v="5477"/>
    <n v="589.41"/>
    <n v="1484.44"/>
    <n v="1069.67"/>
    <n v="1047.8400000000001"/>
    <n v="1298.885"/>
    <n v="1702.74"/>
    <n v="1571.76"/>
    <n v="1091.5"/>
    <n v="731.30500000000006"/>
    <n v="338.36500000000001"/>
    <x v="160"/>
    <s v="Texas, 2012"/>
  </r>
  <r>
    <s v="Hamilton County"/>
    <s v="Iowa"/>
    <n v="2012"/>
    <n v="15614"/>
    <n v="7762"/>
    <n v="7852"/>
    <n v="889.99800000000005"/>
    <n v="2217.1880000000001"/>
    <n v="1733.154"/>
    <n v="1733.154"/>
    <n v="1842.452"/>
    <n v="2342.1"/>
    <n v="1967.364"/>
    <n v="1327.19"/>
    <n v="1108.5940000000001"/>
    <n v="484.03399999999999"/>
    <x v="170"/>
    <s v="Iowa, 2012"/>
  </r>
  <r>
    <s v="Hancock County"/>
    <s v="Iowa"/>
    <n v="2012"/>
    <n v="11320"/>
    <n v="5668"/>
    <n v="5652"/>
    <n v="679.2"/>
    <n v="1482.92"/>
    <n v="1120.6799999999998"/>
    <n v="1188.5999999999999"/>
    <n v="1211.24"/>
    <n v="1833.84"/>
    <n v="1641.4"/>
    <n v="1030.1199999999999"/>
    <n v="667.88"/>
    <n v="452.8"/>
    <x v="170"/>
    <s v="Iowa, 2012"/>
  </r>
  <r>
    <s v="Hardin County"/>
    <s v="Iowa"/>
    <n v="2012"/>
    <n v="17479"/>
    <n v="8754"/>
    <n v="8725"/>
    <n v="1048.74"/>
    <n v="2254.7910000000002"/>
    <n v="2167.3960000000002"/>
    <n v="1712.942"/>
    <n v="1835.2950000000001"/>
    <n v="2569.413"/>
    <n v="2237.3119999999999"/>
    <n v="1660.5050000000001"/>
    <n v="1363.3620000000001"/>
    <n v="646.72299999999996"/>
    <x v="170"/>
    <s v="Iowa, 2012"/>
  </r>
  <r>
    <s v="Harrison County"/>
    <s v="Iowa"/>
    <n v="2012"/>
    <n v="14838"/>
    <n v="7340"/>
    <n v="7498"/>
    <n v="905.11800000000005"/>
    <n v="1973.4540000000002"/>
    <n v="1691.5320000000002"/>
    <n v="1454.124"/>
    <n v="1795.3979999999999"/>
    <n v="2388.9179999999997"/>
    <n v="1973.4540000000002"/>
    <n v="1305.7440000000001"/>
    <n v="771.57600000000002"/>
    <n v="549.00599999999997"/>
    <x v="170"/>
    <s v="Iowa, 2012"/>
  </r>
  <r>
    <s v="Henry County"/>
    <s v="Iowa"/>
    <n v="2012"/>
    <n v="20242"/>
    <n v="10207"/>
    <n v="10035"/>
    <n v="1214.52"/>
    <n v="2550.4920000000002"/>
    <n v="2631.46"/>
    <n v="2550.4920000000002"/>
    <n v="2510.0079999999998"/>
    <n v="2813.6379999999999"/>
    <n v="2773.154"/>
    <n v="1599.1179999999999"/>
    <n v="971.61599999999999"/>
    <n v="607.26"/>
    <x v="170"/>
    <s v="Iowa, 2012"/>
  </r>
  <r>
    <s v="Howard County"/>
    <s v="Iowa"/>
    <n v="2012"/>
    <n v="9568"/>
    <n v="4697"/>
    <n v="4871"/>
    <n v="688.89599999999996"/>
    <n v="1329.952"/>
    <n v="1090.752"/>
    <n v="1042.912"/>
    <n v="1004.64"/>
    <n v="1435.2"/>
    <n v="1138.5920000000001"/>
    <n v="851.55200000000002"/>
    <n v="631.48800000000006"/>
    <n v="363.584"/>
    <x v="170"/>
    <s v="Iowa, 2012"/>
  </r>
  <r>
    <s v="Humboldt County"/>
    <s v="Iowa"/>
    <n v="2012"/>
    <n v="9818"/>
    <n v="4818"/>
    <n v="5000"/>
    <n v="618.53399999999999"/>
    <n v="1286.1579999999999"/>
    <n v="1060.3440000000001"/>
    <n v="1050.5260000000001"/>
    <n v="1011.2539999999999"/>
    <n v="1511.972"/>
    <n v="1237.068"/>
    <n v="893.43799999999999"/>
    <n v="785.44"/>
    <n v="363.26600000000002"/>
    <x v="170"/>
    <s v="Iowa, 2012"/>
  </r>
  <r>
    <s v="Ida County"/>
    <s v="Iowa"/>
    <n v="2012"/>
    <n v="7113"/>
    <n v="3578"/>
    <n v="3535"/>
    <n v="483.68400000000003"/>
    <n v="917.577"/>
    <n v="732.6389999999999"/>
    <n v="711.3"/>
    <n v="718.41300000000001"/>
    <n v="1074.0630000000001"/>
    <n v="988.70700000000011"/>
    <n v="640.16999999999996"/>
    <n v="547.70100000000002"/>
    <n v="291.63299999999998"/>
    <x v="170"/>
    <s v="Iowa, 2012"/>
  </r>
  <r>
    <s v="Jackson County"/>
    <s v="Iowa"/>
    <n v="2012"/>
    <n v="19807"/>
    <n v="9816"/>
    <n v="9991"/>
    <n v="1089.385"/>
    <n v="2594.7170000000001"/>
    <n v="2238.1909999999998"/>
    <n v="1960.893"/>
    <n v="2337.2259999999997"/>
    <n v="3188.9269999999997"/>
    <n v="2693.7520000000004"/>
    <n v="1881.665"/>
    <n v="1307.2620000000002"/>
    <n v="514.98199999999997"/>
    <x v="170"/>
    <s v="Iowa, 2012"/>
  </r>
  <r>
    <s v="Jasper County"/>
    <s v="Iowa"/>
    <n v="2012"/>
    <n v="36823"/>
    <n v="18915"/>
    <n v="17908"/>
    <n v="2062.0880000000002"/>
    <n v="4750.1669999999995"/>
    <n v="4124.1759999999995"/>
    <n v="4381.9369999999999"/>
    <n v="4786.99"/>
    <n v="5781.2109999999993"/>
    <n v="4823.8130000000001"/>
    <n v="3093.1320000000001"/>
    <n v="2135.7340000000004"/>
    <n v="883.75199999999995"/>
    <x v="170"/>
    <s v="Iowa, 2012"/>
  </r>
  <r>
    <s v="Jefferson County"/>
    <s v="Iowa"/>
    <n v="2012"/>
    <n v="16791"/>
    <n v="8542"/>
    <n v="8249"/>
    <n v="738.80399999999997"/>
    <n v="1947.7559999999999"/>
    <n v="2333.9490000000001"/>
    <n v="1863.8009999999999"/>
    <n v="1712.682"/>
    <n v="2417.904"/>
    <n v="3190.29"/>
    <n v="1343.2800000000002"/>
    <n v="705.22199999999998"/>
    <n v="520.52099999999996"/>
    <x v="170"/>
    <s v="Iowa, 2012"/>
  </r>
  <r>
    <s v="Johnson County"/>
    <s v="Iowa"/>
    <n v="2012"/>
    <n v="131627"/>
    <n v="65738"/>
    <n v="65889"/>
    <n v="8029.2470000000003"/>
    <n v="13952.462"/>
    <n v="32775.123"/>
    <n v="22244.963"/>
    <n v="15137.105"/>
    <n v="15137.105"/>
    <n v="13162.7"/>
    <n v="6318.0959999999995"/>
    <n v="3290.6750000000002"/>
    <n v="1711.1510000000001"/>
    <x v="170"/>
    <s v="Iowa, 2012"/>
  </r>
  <r>
    <s v="Jones County"/>
    <s v="Iowa"/>
    <n v="2012"/>
    <n v="20686"/>
    <n v="10744"/>
    <n v="9942"/>
    <n v="1137.73"/>
    <n v="2544.3780000000002"/>
    <n v="2337.518"/>
    <n v="2358.2040000000002"/>
    <n v="2627.1220000000003"/>
    <n v="3289.0740000000001"/>
    <n v="2792.6099999999997"/>
    <n v="1758.31"/>
    <n v="1282.5320000000002"/>
    <n v="537.83600000000001"/>
    <x v="170"/>
    <s v="Iowa, 2012"/>
  </r>
  <r>
    <s v="Sac County"/>
    <s v="Iowa"/>
    <n v="2012"/>
    <n v="10480"/>
    <n v="5224"/>
    <n v="5256"/>
    <n v="607.84"/>
    <n v="1393.8400000000001"/>
    <n v="1152.8"/>
    <n v="1089.92"/>
    <n v="1142.3200000000002"/>
    <n v="1697.76"/>
    <n v="1372.88"/>
    <n v="943.2"/>
    <n v="670.72"/>
    <n v="408.72"/>
    <x v="170"/>
    <s v="Iowa, 2012"/>
  </r>
  <r>
    <s v="Kossuth County"/>
    <s v="Iowa"/>
    <n v="2012"/>
    <n v="15510"/>
    <n v="7631"/>
    <n v="7879"/>
    <n v="868.56"/>
    <n v="1907.73"/>
    <n v="1628.5500000000002"/>
    <n v="1457.94"/>
    <n v="1535.49"/>
    <n v="2497.11"/>
    <n v="2186.91"/>
    <n v="1566.51"/>
    <n v="1178.76"/>
    <n v="651.41999999999996"/>
    <x v="170"/>
    <s v="Iowa, 2012"/>
  </r>
  <r>
    <s v="Lee County"/>
    <s v="Iowa"/>
    <n v="2012"/>
    <n v="35741"/>
    <n v="17977"/>
    <n v="17764"/>
    <n v="2037.2370000000001"/>
    <n v="4396.143"/>
    <n v="4360.402"/>
    <n v="4074.4740000000002"/>
    <n v="4110.2150000000001"/>
    <n v="5504.1139999999996"/>
    <n v="5146.7039999999997"/>
    <n v="3109.4670000000001"/>
    <n v="1965.7550000000001"/>
    <n v="1000.748"/>
    <x v="170"/>
    <s v="Iowa, 2012"/>
  </r>
  <r>
    <s v="Linn County"/>
    <s v="Iowa"/>
    <n v="2012"/>
    <n v="211954"/>
    <n v="104310"/>
    <n v="107644"/>
    <n v="13988.964"/>
    <n v="29037.697999999997"/>
    <n v="29461.606"/>
    <n v="29037.698"/>
    <n v="27765.974000000002"/>
    <n v="30097.468000000001"/>
    <n v="24586.664000000001"/>
    <n v="14412.871999999999"/>
    <n v="8902.0679999999993"/>
    <n v="4239.08"/>
    <x v="170"/>
    <s v="Iowa, 2012"/>
  </r>
  <r>
    <s v="Big Horn County"/>
    <s v="Wyoming"/>
    <n v="2012"/>
    <n v="11448"/>
    <n v="5816"/>
    <n v="5632"/>
    <n v="663.98400000000004"/>
    <n v="1728.6480000000001"/>
    <n v="1396.6559999999999"/>
    <n v="1316.52"/>
    <n v="1396.6559999999999"/>
    <n v="1785.8879999999999"/>
    <n v="1396.6559999999999"/>
    <n v="927.28800000000001"/>
    <n v="560.952"/>
    <n v="251.85599999999999"/>
    <x v="158"/>
    <s v="Wyoming, 2012"/>
  </r>
  <r>
    <s v="Lucas County"/>
    <s v="Iowa"/>
    <n v="2012"/>
    <n v="8913"/>
    <n v="4435"/>
    <n v="4478"/>
    <n v="534.78"/>
    <n v="1194.3420000000001"/>
    <n v="1024.9949999999999"/>
    <n v="828.90899999999999"/>
    <n v="980.43000000000006"/>
    <n v="1345.8630000000001"/>
    <n v="1221.0809999999999"/>
    <n v="864.56099999999992"/>
    <n v="668.47499999999991"/>
    <n v="258.47699999999998"/>
    <x v="170"/>
    <s v="Iowa, 2012"/>
  </r>
  <r>
    <s v="Lyon County"/>
    <s v="Iowa"/>
    <n v="2012"/>
    <n v="11623"/>
    <n v="5794"/>
    <n v="5829"/>
    <n v="953.08600000000001"/>
    <n v="1778.319"/>
    <n v="1290.153"/>
    <n v="1336.645"/>
    <n v="1290.153"/>
    <n v="1615.5970000000002"/>
    <n v="1406.383"/>
    <n v="848.47900000000004"/>
    <n v="709.00300000000004"/>
    <n v="406.80500000000001"/>
    <x v="170"/>
    <s v="Iowa, 2012"/>
  </r>
  <r>
    <s v="Madison County"/>
    <s v="Iowa"/>
    <n v="2012"/>
    <n v="15630"/>
    <n v="7776"/>
    <n v="7854"/>
    <n v="1078.47"/>
    <n v="2438.2799999999997"/>
    <n v="1625.52"/>
    <n v="1625.52"/>
    <n v="2203.83"/>
    <n v="2360.13"/>
    <n v="1969.38"/>
    <n v="1234.77"/>
    <n v="609.56999999999994"/>
    <n v="468.9"/>
    <x v="170"/>
    <s v="Iowa, 2012"/>
  </r>
  <r>
    <s v="Mahaska County"/>
    <s v="Iowa"/>
    <n v="2012"/>
    <n v="22432"/>
    <n v="11207"/>
    <n v="11225"/>
    <n v="1435.6479999999999"/>
    <n v="3185.3440000000001"/>
    <n v="3073.1840000000002"/>
    <n v="2646.9760000000001"/>
    <n v="2534.8159999999998"/>
    <n v="3185.3440000000001"/>
    <n v="2781.5680000000002"/>
    <n v="1704.8320000000001"/>
    <n v="1211.328"/>
    <n v="672.96"/>
    <x v="170"/>
    <s v="Iowa, 2012"/>
  </r>
  <r>
    <s v="Marion County"/>
    <s v="Iowa"/>
    <n v="2012"/>
    <n v="33388"/>
    <n v="16589"/>
    <n v="16799"/>
    <n v="2203.6080000000002"/>
    <n v="4607.5439999999999"/>
    <n v="4874.6480000000001"/>
    <n v="3706.0680000000002"/>
    <n v="4006.5600000000004"/>
    <n v="4707.7080000000005"/>
    <n v="4006.56"/>
    <n v="2637.652"/>
    <n v="1836.3400000000001"/>
    <n v="734.53599999999994"/>
    <x v="170"/>
    <s v="Iowa, 2012"/>
  </r>
  <r>
    <s v="Marshall County"/>
    <s v="Iowa"/>
    <n v="2012"/>
    <n v="40568"/>
    <n v="20366"/>
    <n v="20202"/>
    <n v="2880.328"/>
    <n v="5598.384"/>
    <n v="5111.5680000000002"/>
    <n v="4746.4560000000001"/>
    <n v="4503.0480000000007"/>
    <n v="5760.6559999999999"/>
    <n v="5314.4079999999994"/>
    <n v="3245.4399999999996"/>
    <n v="2515.2159999999999"/>
    <n v="892.49599999999998"/>
    <x v="170"/>
    <s v="Iowa, 2012"/>
  </r>
  <r>
    <s v="Mills County"/>
    <s v="Iowa"/>
    <n v="2012"/>
    <n v="15028"/>
    <n v="7502"/>
    <n v="7526"/>
    <n v="916.70799999999997"/>
    <n v="2179.06"/>
    <n v="1653.08"/>
    <n v="1562.912"/>
    <n v="1893.528"/>
    <n v="2434.5360000000001"/>
    <n v="2269.2280000000001"/>
    <n v="1157.1559999999999"/>
    <n v="616.14800000000002"/>
    <n v="330.61599999999999"/>
    <x v="170"/>
    <s v="Iowa, 2012"/>
  </r>
  <r>
    <s v="Mitchell County"/>
    <s v="Iowa"/>
    <n v="2012"/>
    <n v="10761"/>
    <n v="5292"/>
    <n v="5469"/>
    <n v="613.37699999999995"/>
    <n v="1474.2570000000001"/>
    <n v="1237.5149999999999"/>
    <n v="1000.7729999999999"/>
    <n v="1119.144"/>
    <n v="1657.194"/>
    <n v="1323.6030000000001"/>
    <n v="1033.056"/>
    <n v="796.31400000000008"/>
    <n v="505.767"/>
    <x v="170"/>
    <s v="Iowa, 2012"/>
  </r>
  <r>
    <s v="Monona County"/>
    <s v="Iowa"/>
    <n v="2012"/>
    <n v="9242"/>
    <n v="4589"/>
    <n v="4653"/>
    <n v="508.31"/>
    <n v="1155.25"/>
    <n v="933.44200000000001"/>
    <n v="822.53800000000001"/>
    <n v="914.95800000000008"/>
    <n v="1423.268"/>
    <n v="1275.396"/>
    <n v="1007.378"/>
    <n v="776.32799999999997"/>
    <n v="415.89"/>
    <x v="170"/>
    <s v="Iowa, 2012"/>
  </r>
  <r>
    <s v="Monroe County"/>
    <s v="Iowa"/>
    <n v="2012"/>
    <n v="7979"/>
    <n v="3982"/>
    <n v="3997"/>
    <n v="470.76100000000002"/>
    <n v="1045.249"/>
    <n v="933.54300000000001"/>
    <n v="845.774"/>
    <n v="949.50099999999998"/>
    <n v="1140.9969999999998"/>
    <n v="1101.1020000000001"/>
    <n v="742.04700000000003"/>
    <n v="446.82399999999996"/>
    <n v="279.26499999999999"/>
    <x v="170"/>
    <s v="Iowa, 2012"/>
  </r>
  <r>
    <s v="Montgomery County"/>
    <s v="Iowa"/>
    <n v="2012"/>
    <n v="10710"/>
    <n v="5198"/>
    <n v="5512"/>
    <n v="589.04999999999995"/>
    <n v="1381.5900000000001"/>
    <n v="1156.68"/>
    <n v="974.61"/>
    <n v="1220.94"/>
    <n v="1670.76"/>
    <n v="1563.6599999999999"/>
    <n v="963.9"/>
    <n v="835.38"/>
    <n v="353.43"/>
    <x v="170"/>
    <s v="Iowa, 2012"/>
  </r>
  <r>
    <s v="Muscatine County"/>
    <s v="Iowa"/>
    <n v="2012"/>
    <n v="42729"/>
    <n v="21141"/>
    <n v="21588"/>
    <n v="2991.03"/>
    <n v="6110.2470000000003"/>
    <n v="5469.3119999999999"/>
    <n v="5170.2089999999998"/>
    <n v="5469.3119999999999"/>
    <n v="6323.8919999999998"/>
    <n v="5383.8540000000003"/>
    <n v="3033.759"/>
    <n v="2008.2629999999999"/>
    <n v="811.851"/>
    <x v="170"/>
    <s v="Iowa, 2012"/>
  </r>
  <r>
    <s v="O'Brien County"/>
    <s v="Iowa"/>
    <n v="2012"/>
    <n v="14302"/>
    <n v="7091"/>
    <n v="7211"/>
    <n v="843.81799999999998"/>
    <n v="1887.864"/>
    <n v="1558.9180000000001"/>
    <n v="1516.0120000000002"/>
    <n v="1458.8040000000001"/>
    <n v="2188.2060000000001"/>
    <n v="1902.1659999999999"/>
    <n v="1201.3679999999999"/>
    <n v="1187.066"/>
    <n v="572.08000000000004"/>
    <x v="170"/>
    <s v="Iowa, 2012"/>
  </r>
  <r>
    <s v="Osceola County"/>
    <s v="Iowa"/>
    <n v="2012"/>
    <n v="6413"/>
    <n v="3163"/>
    <n v="3250"/>
    <n v="410.43200000000002"/>
    <n v="820.86400000000003"/>
    <n v="711.84300000000007"/>
    <n v="705.43000000000006"/>
    <n v="699.01700000000005"/>
    <n v="1000.4280000000001"/>
    <n v="788.79899999999998"/>
    <n v="583.58299999999997"/>
    <n v="480.97500000000002"/>
    <n v="230.86799999999999"/>
    <x v="170"/>
    <s v="Iowa, 2012"/>
  </r>
  <r>
    <s v="Page County"/>
    <s v="Iowa"/>
    <n v="2012"/>
    <n v="15902"/>
    <n v="8091"/>
    <n v="7811"/>
    <n v="890.51199999999994"/>
    <n v="1781.0239999999999"/>
    <n v="1892.3380000000002"/>
    <n v="1781.0239999999999"/>
    <n v="1828.73"/>
    <n v="2337.5940000000001"/>
    <n v="2242.1819999999998"/>
    <n v="1462.9839999999999"/>
    <n v="1144.944"/>
    <n v="556.57000000000005"/>
    <x v="170"/>
    <s v="Iowa, 2012"/>
  </r>
  <r>
    <s v="Palo Alto County"/>
    <s v="Iowa"/>
    <n v="2012"/>
    <n v="9402"/>
    <n v="4702"/>
    <n v="4700"/>
    <n v="592.32600000000002"/>
    <n v="1118.838"/>
    <n v="1212.8580000000002"/>
    <n v="996.61200000000008"/>
    <n v="940.2"/>
    <n v="1344.4859999999999"/>
    <n v="1203.4560000000001"/>
    <n v="836.77800000000002"/>
    <n v="836.77800000000002"/>
    <n v="300.86399999999998"/>
    <x v="170"/>
    <s v="Iowa, 2012"/>
  </r>
  <r>
    <s v="Plymouth County"/>
    <s v="Iowa"/>
    <n v="2012"/>
    <n v="24911"/>
    <n v="12286"/>
    <n v="12625"/>
    <n v="1619.2149999999999"/>
    <n v="3562.2730000000001"/>
    <n v="2790.0320000000002"/>
    <n v="2615.6549999999997"/>
    <n v="2939.498"/>
    <n v="3935.9380000000001"/>
    <n v="3213.5190000000002"/>
    <n v="1967.9690000000001"/>
    <n v="1693.9480000000001"/>
    <n v="523.13099999999997"/>
    <x v="170"/>
    <s v="Iowa, 2012"/>
  </r>
  <r>
    <s v="Pocahontas County"/>
    <s v="Iowa"/>
    <n v="2012"/>
    <n v="7307"/>
    <n v="3648"/>
    <n v="3659"/>
    <n v="365.35"/>
    <n v="884.14699999999993"/>
    <n v="796.46299999999997"/>
    <n v="635.70900000000006"/>
    <n v="730.7"/>
    <n v="1249.4969999999998"/>
    <n v="1022.98"/>
    <n v="759.928"/>
    <n v="496.87599999999998"/>
    <n v="365.35"/>
    <x v="170"/>
    <s v="Iowa, 2012"/>
  </r>
  <r>
    <s v="Polk County"/>
    <s v="Iowa"/>
    <n v="2012"/>
    <n v="431811"/>
    <n v="211945"/>
    <n v="219866"/>
    <n v="32817.635999999999"/>
    <n v="60453.54"/>
    <n v="56567.240999999995"/>
    <n v="67794.327000000005"/>
    <n v="60021.728999999999"/>
    <n v="60021.728999999999"/>
    <n v="47067.398999999998"/>
    <n v="25045.038"/>
    <n v="15113.384999999998"/>
    <n v="6477.165"/>
    <x v="170"/>
    <s v="Iowa, 2012"/>
  </r>
  <r>
    <s v="Pottawattamie County"/>
    <s v="Iowa"/>
    <n v="2012"/>
    <n v="92793"/>
    <n v="45516"/>
    <n v="47277"/>
    <n v="6124.3379999999997"/>
    <n v="12248.675999999999"/>
    <n v="12527.055"/>
    <n v="11599.125"/>
    <n v="11227.953000000001"/>
    <n v="13826.156999999999"/>
    <n v="11784.710999999999"/>
    <n v="6959.4750000000004"/>
    <n v="4361.2709999999997"/>
    <n v="1855.86"/>
    <x v="170"/>
    <s v="Iowa, 2012"/>
  </r>
  <r>
    <s v="Poweshiek County"/>
    <s v="Iowa"/>
    <n v="2012"/>
    <n v="18888"/>
    <n v="9221"/>
    <n v="9667"/>
    <n v="982.17600000000004"/>
    <n v="2247.672"/>
    <n v="3343.1760000000004"/>
    <n v="1756.5839999999998"/>
    <n v="1945.4639999999999"/>
    <n v="2644.32"/>
    <n v="2398.7759999999998"/>
    <n v="1699.92"/>
    <n v="1208.8319999999999"/>
    <n v="623.30399999999997"/>
    <x v="170"/>
    <s v="Iowa, 2012"/>
  </r>
  <r>
    <s v="Ringgold County"/>
    <s v="Iowa"/>
    <n v="2012"/>
    <n v="5123"/>
    <n v="2516"/>
    <n v="2607"/>
    <n v="338.11799999999999"/>
    <n v="701.851"/>
    <n v="553.28399999999999"/>
    <n v="455.947"/>
    <n v="496.93099999999998"/>
    <n v="691.60500000000002"/>
    <n v="681.35899999999992"/>
    <n v="527.66899999999998"/>
    <n v="455.947"/>
    <n v="225.41200000000001"/>
    <x v="170"/>
    <s v="Iowa, 2012"/>
  </r>
  <r>
    <s v="Scott County"/>
    <s v="Iowa"/>
    <n v="2012"/>
    <n v="165432"/>
    <n v="81090"/>
    <n v="84342"/>
    <n v="11083.944"/>
    <n v="22664.184000000001"/>
    <n v="21671.592000000001"/>
    <n v="22002.455999999998"/>
    <n v="21175.295999999998"/>
    <n v="24153.072"/>
    <n v="20844.432000000001"/>
    <n v="11745.672"/>
    <n v="7113.576"/>
    <n v="3143.2080000000001"/>
    <x v="170"/>
    <s v="Iowa, 2012"/>
  </r>
  <r>
    <s v="Shelby County"/>
    <s v="Iowa"/>
    <n v="2012"/>
    <n v="12158"/>
    <n v="5908"/>
    <n v="6250"/>
    <n v="632.21600000000001"/>
    <n v="1726.4360000000001"/>
    <n v="1252.2739999999999"/>
    <n v="1033.43"/>
    <n v="1325.222"/>
    <n v="1981.7539999999999"/>
    <n v="1617.0140000000001"/>
    <n v="1155.01"/>
    <n v="984.798"/>
    <n v="462.00400000000002"/>
    <x v="170"/>
    <s v="Iowa, 2012"/>
  </r>
  <r>
    <s v="Sioux County"/>
    <s v="Iowa"/>
    <n v="2012"/>
    <n v="33776"/>
    <n v="16987"/>
    <n v="16789"/>
    <n v="2600.752"/>
    <n v="4931.2960000000003"/>
    <n v="6248.5599999999995"/>
    <n v="4053.12"/>
    <n v="3377.6000000000004"/>
    <n v="4289.5519999999997"/>
    <n v="3478.9279999999999"/>
    <n v="2195.44"/>
    <n v="1756.3519999999999"/>
    <n v="878.17600000000004"/>
    <x v="170"/>
    <s v="Iowa, 2012"/>
  </r>
  <r>
    <s v="Story County"/>
    <s v="Iowa"/>
    <n v="2012"/>
    <n v="89734"/>
    <n v="46321"/>
    <n v="43413"/>
    <n v="4666.1679999999997"/>
    <n v="8524.73"/>
    <n v="29253.284"/>
    <n v="12562.759999999998"/>
    <n v="8255.5280000000002"/>
    <n v="9242.601999999999"/>
    <n v="8255.5280000000002"/>
    <n v="4486.7000000000007"/>
    <n v="2961.2219999999998"/>
    <n v="1525.4780000000001"/>
    <x v="170"/>
    <s v="Iowa, 2012"/>
  </r>
  <r>
    <s v="Tama County"/>
    <s v="Iowa"/>
    <n v="2012"/>
    <n v="17746"/>
    <n v="8678"/>
    <n v="9068"/>
    <n v="1082.5060000000001"/>
    <n v="2555.424"/>
    <n v="2129.52"/>
    <n v="1721.3620000000001"/>
    <n v="2147.2660000000001"/>
    <n v="2608.6620000000003"/>
    <n v="2253.7420000000002"/>
    <n v="1561.6479999999999"/>
    <n v="1171.2359999999999"/>
    <n v="550.12599999999998"/>
    <x v="170"/>
    <s v="Iowa, 2012"/>
  </r>
  <r>
    <s v="Taylor County"/>
    <s v="Iowa"/>
    <n v="2012"/>
    <n v="6292"/>
    <n v="3112"/>
    <n v="3180"/>
    <n v="346.06"/>
    <n v="893.46399999999994"/>
    <n v="591.44799999999998"/>
    <n v="692.12"/>
    <n v="685.82799999999997"/>
    <n v="899.75600000000009"/>
    <n v="862.00400000000002"/>
    <n v="604.03199999999993"/>
    <n v="465.60799999999995"/>
    <n v="251.68"/>
    <x v="170"/>
    <s v="Iowa, 2012"/>
  </r>
  <r>
    <s v="Van Buren County"/>
    <s v="Iowa"/>
    <n v="2012"/>
    <n v="7565"/>
    <n v="3798"/>
    <n v="3767"/>
    <n v="469.03"/>
    <n v="953.18999999999994"/>
    <n v="824.58500000000004"/>
    <n v="794.32500000000005"/>
    <n v="832.15"/>
    <n v="1096.925"/>
    <n v="1081.7950000000001"/>
    <n v="794.32500000000005"/>
    <n v="506.85500000000002"/>
    <n v="211.82"/>
    <x v="170"/>
    <s v="Iowa, 2012"/>
  </r>
  <r>
    <s v="Wapello County"/>
    <s v="Iowa"/>
    <n v="2012"/>
    <n v="35449"/>
    <n v="17312"/>
    <n v="18137"/>
    <n v="2339.634"/>
    <n v="4324.7780000000002"/>
    <n v="4856.5129999999999"/>
    <n v="4253.88"/>
    <n v="4218.4309999999996"/>
    <n v="5069.2070000000003"/>
    <n v="4572.9210000000003"/>
    <n v="2835.92"/>
    <n v="1949.6950000000002"/>
    <n v="992.572"/>
    <x v="170"/>
    <s v="Iowa, 2012"/>
  </r>
  <r>
    <s v="Warren County"/>
    <s v="Iowa"/>
    <n v="2012"/>
    <n v="46239"/>
    <n v="22500"/>
    <n v="23739"/>
    <n v="3005.5349999999999"/>
    <n v="6843.3720000000003"/>
    <n v="6519.6989999999996"/>
    <n v="4993.8119999999999"/>
    <n v="6149.7870000000003"/>
    <n v="6935.85"/>
    <n v="5548.68"/>
    <n v="3329.2079999999996"/>
    <n v="2034.5160000000001"/>
    <n v="832.30200000000002"/>
    <x v="170"/>
    <s v="Iowa, 2012"/>
  </r>
  <r>
    <s v="Washington County"/>
    <s v="Iowa"/>
    <n v="2012"/>
    <n v="21765"/>
    <n v="10690"/>
    <n v="11075"/>
    <n v="1349.43"/>
    <n v="3134.16"/>
    <n v="2415.915"/>
    <n v="2350.62"/>
    <n v="2633.5650000000001"/>
    <n v="3242.9849999999997"/>
    <n v="2872.98"/>
    <n v="1762.9650000000001"/>
    <n v="1262.3699999999999"/>
    <n v="740.01"/>
    <x v="170"/>
    <s v="Iowa, 2012"/>
  </r>
  <r>
    <s v="Wayne County"/>
    <s v="Iowa"/>
    <n v="2012"/>
    <n v="6372"/>
    <n v="3071"/>
    <n v="3301"/>
    <n v="407.80799999999999"/>
    <n v="796.5"/>
    <n v="758.26800000000003"/>
    <n v="579.85199999999998"/>
    <n v="605.34"/>
    <n v="968.54399999999998"/>
    <n v="802.87200000000007"/>
    <n v="688.17599999999993"/>
    <n v="490.64400000000001"/>
    <n v="254.88"/>
    <x v="170"/>
    <s v="Iowa, 2012"/>
  </r>
  <r>
    <s v="Webster County"/>
    <s v="Iowa"/>
    <n v="2012"/>
    <n v="37895"/>
    <n v="19346"/>
    <n v="18549"/>
    <n v="2235.8049999999998"/>
    <n v="4471.6100000000006"/>
    <n v="5760.04"/>
    <n v="4736.875"/>
    <n v="3978.9749999999999"/>
    <n v="5532.67"/>
    <n v="4850.5599999999995"/>
    <n v="2993.7049999999999"/>
    <n v="2349.4899999999998"/>
    <n v="985.27"/>
    <x v="170"/>
    <s v="Iowa, 2012"/>
  </r>
  <r>
    <s v="Winnebago County"/>
    <s v="Iowa"/>
    <n v="2012"/>
    <n v="10800"/>
    <n v="5331"/>
    <n v="5469"/>
    <n v="561.6"/>
    <n v="1296"/>
    <n v="1447.2"/>
    <n v="1069.1999999999998"/>
    <n v="1177.2"/>
    <n v="1641.6"/>
    <n v="1501.1999999999998"/>
    <n v="950.40000000000009"/>
    <n v="788.4"/>
    <n v="378"/>
    <x v="170"/>
    <s v="Iowa, 2012"/>
  </r>
  <r>
    <s v="Winneshiek County"/>
    <s v="Iowa"/>
    <n v="2012"/>
    <n v="21033"/>
    <n v="10449"/>
    <n v="10584"/>
    <n v="1072.683"/>
    <n v="2418.7950000000001"/>
    <n v="4185.567"/>
    <n v="1892.97"/>
    <n v="2187.4320000000002"/>
    <n v="3091.8510000000001"/>
    <n v="2629.125"/>
    <n v="1682.6399999999999"/>
    <n v="1219.914"/>
    <n v="652.02300000000002"/>
    <x v="170"/>
    <s v="Iowa, 2012"/>
  </r>
  <r>
    <s v="Woodbury County"/>
    <s v="Iowa"/>
    <n v="2012"/>
    <n v="101948"/>
    <n v="50088"/>
    <n v="51860"/>
    <n v="7849.9960000000001"/>
    <n v="14782.46"/>
    <n v="15088.304"/>
    <n v="12947.396000000001"/>
    <n v="12335.708000000001"/>
    <n v="13864.928"/>
    <n v="11927.916000000001"/>
    <n v="6728.5679999999993"/>
    <n v="4383.7640000000001"/>
    <n v="2140.9079999999999"/>
    <x v="170"/>
    <s v="Iowa, 2012"/>
  </r>
  <r>
    <s v="Wright County"/>
    <s v="Iowa"/>
    <n v="2012"/>
    <n v="13173"/>
    <n v="6506"/>
    <n v="6667"/>
    <n v="816.726"/>
    <n v="1659.798"/>
    <n v="1475.376"/>
    <n v="1304.127"/>
    <n v="1449.03"/>
    <n v="1910.085"/>
    <n v="1817.874"/>
    <n v="1172.3969999999999"/>
    <n v="1014.3209999999999"/>
    <n v="566.43899999999996"/>
    <x v="170"/>
    <s v="Iowa, 2012"/>
  </r>
  <r>
    <s v="Allen County"/>
    <s v="Kansas"/>
    <n v="2012"/>
    <n v="13364"/>
    <n v="6468"/>
    <n v="6896"/>
    <n v="788.476"/>
    <n v="1857.596"/>
    <n v="1750.684"/>
    <n v="1483.404"/>
    <n v="1443.3119999999999"/>
    <n v="1870.96"/>
    <n v="1697.2279999999998"/>
    <n v="1216.124"/>
    <n v="775.11199999999997"/>
    <n v="454.37599999999998"/>
    <x v="172"/>
    <s v="Kansas, 2012"/>
  </r>
  <r>
    <s v="Anderson County"/>
    <s v="Kansas"/>
    <n v="2012"/>
    <n v="8066"/>
    <n v="4019"/>
    <n v="4047"/>
    <n v="572.68600000000004"/>
    <n v="1169.5700000000002"/>
    <n v="838.86400000000003"/>
    <n v="854.99599999999998"/>
    <n v="935.65599999999995"/>
    <n v="1113.1080000000002"/>
    <n v="975.9860000000001"/>
    <n v="830.798"/>
    <n v="516.22400000000005"/>
    <n v="266.178"/>
    <x v="172"/>
    <s v="Kansas, 2012"/>
  </r>
  <r>
    <s v="Atchison County"/>
    <s v="Kansas"/>
    <n v="2012"/>
    <n v="16854"/>
    <n v="8176"/>
    <n v="8678"/>
    <n v="1044.9480000000001"/>
    <n v="2325.8519999999999"/>
    <n v="3168.5519999999997"/>
    <n v="1735.962"/>
    <n v="1803.3779999999999"/>
    <n v="2325.8519999999999"/>
    <n v="1887.6480000000001"/>
    <n v="1331.4659999999999"/>
    <n v="859.55399999999997"/>
    <n v="370.78800000000001"/>
    <x v="172"/>
    <s v="Kansas, 2012"/>
  </r>
  <r>
    <s v="Barber County"/>
    <s v="Kansas"/>
    <n v="2012"/>
    <n v="4867"/>
    <n v="2435"/>
    <n v="2432"/>
    <n v="282.286"/>
    <n v="574.30600000000004"/>
    <n v="545.10400000000004"/>
    <n v="496.43399999999997"/>
    <n v="452.63099999999997"/>
    <n v="798.18799999999999"/>
    <n v="739.78399999999999"/>
    <n v="476.96600000000001"/>
    <n v="374.75900000000001"/>
    <n v="126.542"/>
    <x v="172"/>
    <s v="Kansas, 2012"/>
  </r>
  <r>
    <s v="Barton County"/>
    <s v="Kansas"/>
    <n v="2012"/>
    <n v="27556"/>
    <n v="13575"/>
    <n v="13981"/>
    <n v="1928.92"/>
    <n v="3664.9479999999999"/>
    <n v="3582.28"/>
    <n v="3196.4960000000001"/>
    <n v="2948.4920000000002"/>
    <n v="4078.288"/>
    <n v="3389.3879999999999"/>
    <n v="2204.48"/>
    <n v="1818.6959999999999"/>
    <n v="688.9"/>
    <x v="172"/>
    <s v="Kansas, 2012"/>
  </r>
  <r>
    <s v="Karnes County"/>
    <s v="Texas"/>
    <n v="2012"/>
    <n v="15060"/>
    <n v="7503"/>
    <n v="7557"/>
    <n v="1039.1400000000001"/>
    <n v="2123.46"/>
    <n v="2018.04"/>
    <n v="1807.1999999999998"/>
    <n v="1475.88"/>
    <n v="1972.8600000000001"/>
    <n v="1912.62"/>
    <n v="1265.04"/>
    <n v="948.78"/>
    <n v="481.92"/>
    <x v="160"/>
    <s v="Texas, 2012"/>
  </r>
  <r>
    <s v="Brown County"/>
    <s v="Kansas"/>
    <n v="2012"/>
    <n v="9962"/>
    <n v="4845"/>
    <n v="5117"/>
    <n v="687.37800000000004"/>
    <n v="1394.68"/>
    <n v="1115.7440000000001"/>
    <n v="1065.934"/>
    <n v="1075.896"/>
    <n v="1424.5659999999998"/>
    <n v="1384.7179999999998"/>
    <n v="896.57999999999993"/>
    <n v="617.64400000000001"/>
    <n v="288.89800000000002"/>
    <x v="172"/>
    <s v="Kansas, 2012"/>
  </r>
  <r>
    <s v="Butler County"/>
    <s v="Kansas"/>
    <n v="2012"/>
    <n v="65647"/>
    <n v="32804"/>
    <n v="32843"/>
    <n v="4267.0550000000003"/>
    <n v="10240.932000000001"/>
    <n v="9190.58"/>
    <n v="7352.4639999999999"/>
    <n v="8205.875"/>
    <n v="10240.932000000001"/>
    <n v="7877.6399999999994"/>
    <n v="4201.4079999999994"/>
    <n v="2625.88"/>
    <n v="1509.8810000000001"/>
    <x v="172"/>
    <s v="Kansas, 2012"/>
  </r>
  <r>
    <s v="Chase County"/>
    <s v="Kansas"/>
    <n v="2012"/>
    <n v="2788"/>
    <n v="1404"/>
    <n v="1384"/>
    <n v="139.4"/>
    <n v="393.108"/>
    <n v="292.74"/>
    <n v="211.88800000000001"/>
    <n v="340.13600000000002"/>
    <n v="393.108"/>
    <n v="426.56399999999996"/>
    <n v="301.10399999999998"/>
    <n v="195.16"/>
    <n v="89.215999999999994"/>
    <x v="172"/>
    <s v="Kansas, 2012"/>
  </r>
  <r>
    <s v="Chautauqua County"/>
    <s v="Kansas"/>
    <n v="2012"/>
    <n v="3654"/>
    <n v="1862"/>
    <n v="1792"/>
    <n v="215.58600000000001"/>
    <n v="380.01600000000002"/>
    <n v="390.97800000000001"/>
    <n v="350.78399999999999"/>
    <n v="328.86"/>
    <n v="570.024"/>
    <n v="500.59800000000001"/>
    <n v="485.98199999999997"/>
    <n v="263.08800000000002"/>
    <n v="175.392"/>
    <x v="172"/>
    <s v="Kansas, 2012"/>
  </r>
  <r>
    <s v="Cheyenne County"/>
    <s v="Kansas"/>
    <n v="2012"/>
    <n v="2724"/>
    <n v="1378"/>
    <n v="1346"/>
    <n v="122.58"/>
    <n v="321.43200000000002"/>
    <n v="217.92000000000002"/>
    <n v="256.05599999999998"/>
    <n v="283.29599999999999"/>
    <n v="414.048"/>
    <n v="400.428"/>
    <n v="283.29599999999999"/>
    <n v="299.64"/>
    <n v="130.75200000000001"/>
    <x v="172"/>
    <s v="Kansas, 2012"/>
  </r>
  <r>
    <s v="Clark County"/>
    <s v="Kansas"/>
    <n v="2012"/>
    <n v="2198"/>
    <n v="1048"/>
    <n v="1150"/>
    <n v="112.098"/>
    <n v="391.24400000000003"/>
    <n v="171.44399999999999"/>
    <n v="213.20599999999999"/>
    <n v="268.15600000000001"/>
    <n v="261.56200000000001"/>
    <n v="243.97800000000001"/>
    <n v="243.97800000000001"/>
    <n v="217.60199999999998"/>
    <n v="81.325999999999993"/>
    <x v="172"/>
    <s v="Kansas, 2012"/>
  </r>
  <r>
    <s v="Dawson County"/>
    <s v="Montana"/>
    <n v="2012"/>
    <n v="8547"/>
    <n v="4213"/>
    <n v="4334"/>
    <n v="589.74300000000005"/>
    <n v="1136.7510000000002"/>
    <n v="871.79399999999998"/>
    <n v="905.98199999999997"/>
    <n v="931.62300000000005"/>
    <n v="1153.845"/>
    <n v="1205.127"/>
    <n v="803.41800000000001"/>
    <n v="615.38400000000001"/>
    <n v="324.786"/>
    <x v="193"/>
    <s v="Montana, 2012"/>
  </r>
  <r>
    <s v="Cloud County"/>
    <s v="Kansas"/>
    <n v="2012"/>
    <n v="9479"/>
    <n v="4598"/>
    <n v="4881"/>
    <n v="606.65599999999995"/>
    <n v="1042.69"/>
    <n v="1421.85"/>
    <n v="957.37899999999991"/>
    <n v="938.42100000000005"/>
    <n v="1279.665"/>
    <n v="1232.27"/>
    <n v="909.98400000000004"/>
    <n v="663.53"/>
    <n v="417.07600000000002"/>
    <x v="172"/>
    <s v="Kansas, 2012"/>
  </r>
  <r>
    <s v="Coffey County"/>
    <s v="Kansas"/>
    <n v="2012"/>
    <n v="8553"/>
    <n v="4267"/>
    <n v="4286"/>
    <n v="453.30900000000003"/>
    <n v="1188.867"/>
    <n v="932.27700000000004"/>
    <n v="838.19399999999996"/>
    <n v="1026.3600000000001"/>
    <n v="1368.48"/>
    <n v="1223.0790000000002"/>
    <n v="812.53500000000008"/>
    <n v="478.96800000000002"/>
    <n v="213.82499999999999"/>
    <x v="172"/>
    <s v="Kansas, 2012"/>
  </r>
  <r>
    <s v="Issaquena County"/>
    <s v="Mississippi"/>
    <n v="2012"/>
    <n v="1893"/>
    <n v="930"/>
    <n v="963"/>
    <n v="115.473"/>
    <n v="297.20100000000002"/>
    <n v="151.44"/>
    <n v="183.62099999999998"/>
    <n v="217.69499999999999"/>
    <n v="229.053"/>
    <n v="247.983"/>
    <n v="236.625"/>
    <n v="147.654"/>
    <n v="66.254999999999995"/>
    <x v="188"/>
    <s v="Mississippi, 2012"/>
  </r>
  <r>
    <s v="Cowley County"/>
    <s v="Kansas"/>
    <n v="2012"/>
    <n v="36259"/>
    <n v="18101"/>
    <n v="18158"/>
    <n v="2429.3530000000001"/>
    <n v="4931.2240000000002"/>
    <n v="5438.85"/>
    <n v="3952.2309999999998"/>
    <n v="4278.5619999999999"/>
    <n v="5076.26"/>
    <n v="4459.857"/>
    <n v="2973.2380000000003"/>
    <n v="1885.4679999999998"/>
    <n v="833.95699999999999"/>
    <x v="172"/>
    <s v="Kansas, 2012"/>
  </r>
  <r>
    <s v="Crawford County"/>
    <s v="Kansas"/>
    <n v="2012"/>
    <n v="39133"/>
    <n v="19569"/>
    <n v="19564"/>
    <n v="2426.2460000000001"/>
    <n v="4813.3590000000004"/>
    <n v="8178.7970000000005"/>
    <n v="5126.4229999999998"/>
    <n v="4187.2309999999998"/>
    <n v="4774.2260000000006"/>
    <n v="4226.3640000000005"/>
    <n v="2700.1770000000001"/>
    <n v="1995.7829999999999"/>
    <n v="782.66"/>
    <x v="172"/>
    <s v="Kansas, 2012"/>
  </r>
  <r>
    <s v="Decatur County"/>
    <s v="Kansas"/>
    <n v="2012"/>
    <n v="2939"/>
    <n v="1476"/>
    <n v="1463"/>
    <n v="144.011"/>
    <n v="305.65599999999995"/>
    <n v="158.70599999999999"/>
    <n v="329.16800000000001"/>
    <n v="270.38800000000003"/>
    <n v="461.423"/>
    <n v="476.11799999999999"/>
    <n v="323.29000000000002"/>
    <n v="320.351"/>
    <n v="146.94999999999999"/>
    <x v="172"/>
    <s v="Kansas, 2012"/>
  </r>
  <r>
    <s v="Dickinson County"/>
    <s v="Kansas"/>
    <n v="2012"/>
    <n v="19766"/>
    <n v="9743"/>
    <n v="10023"/>
    <n v="1205.7260000000001"/>
    <n v="2806.7719999999999"/>
    <n v="2312.6219999999998"/>
    <n v="2114.9620000000004"/>
    <n v="2332.3879999999999"/>
    <n v="3004.4319999999998"/>
    <n v="2411.4520000000002"/>
    <n v="1699.876"/>
    <n v="1185.96"/>
    <n v="691.81"/>
    <x v="172"/>
    <s v="Kansas, 2012"/>
  </r>
  <r>
    <s v="Doniphan County"/>
    <s v="Kansas"/>
    <n v="2012"/>
    <n v="7931"/>
    <n v="4018"/>
    <n v="3913"/>
    <n v="404.48099999999999"/>
    <n v="983.44399999999996"/>
    <n v="1395.856"/>
    <n v="832.755"/>
    <n v="904.13400000000001"/>
    <n v="1126.202"/>
    <n v="1015.1679999999999"/>
    <n v="642.41100000000006"/>
    <n v="444.13600000000002"/>
    <n v="190.34399999999999"/>
    <x v="172"/>
    <s v="Kansas, 2012"/>
  </r>
  <r>
    <s v="Douglas County"/>
    <s v="Kansas"/>
    <n v="2012"/>
    <n v="111073"/>
    <n v="55492"/>
    <n v="55581"/>
    <n v="6109.0150000000003"/>
    <n v="11662.665000000001"/>
    <n v="31211.512999999999"/>
    <n v="16994.169000000002"/>
    <n v="12106.956999999999"/>
    <n v="12218.03"/>
    <n v="10663.008"/>
    <n v="5331.5040000000008"/>
    <n v="3332.19"/>
    <n v="1332.876"/>
    <x v="172"/>
    <s v="Kansas, 2012"/>
  </r>
  <r>
    <s v="Edwards County"/>
    <s v="Kansas"/>
    <n v="2012"/>
    <n v="3021"/>
    <n v="1563"/>
    <n v="1458"/>
    <n v="181.26"/>
    <n v="389.709"/>
    <n v="302.10000000000002"/>
    <n v="314.18400000000003"/>
    <n v="371.58299999999997"/>
    <n v="468.255"/>
    <n v="419.91899999999998"/>
    <n v="286.995"/>
    <n v="175.21800000000002"/>
    <n v="108.756"/>
    <x v="172"/>
    <s v="Kansas, 2012"/>
  </r>
  <r>
    <s v="Elk County"/>
    <s v="Kansas"/>
    <n v="2012"/>
    <n v="2856"/>
    <n v="1427"/>
    <n v="1429"/>
    <n v="145.65600000000001"/>
    <n v="319.87200000000001"/>
    <n v="282.74400000000003"/>
    <n v="234.19200000000001"/>
    <n v="279.88800000000003"/>
    <n v="422.68799999999999"/>
    <n v="459.81600000000003"/>
    <n v="374.13599999999997"/>
    <n v="202.77600000000001"/>
    <n v="137.08799999999999"/>
    <x v="172"/>
    <s v="Kansas, 2012"/>
  </r>
  <r>
    <s v="Ellis County"/>
    <s v="Kansas"/>
    <n v="2012"/>
    <n v="28525"/>
    <n v="14144"/>
    <n v="14381"/>
    <n v="1825.6"/>
    <n v="3280.375"/>
    <n v="6104.35"/>
    <n v="3964.9749999999999"/>
    <n v="2766.9250000000002"/>
    <n v="3622.6750000000002"/>
    <n v="3137.75"/>
    <n v="1740.0250000000001"/>
    <n v="1454.7750000000001"/>
    <n v="627.54999999999995"/>
    <x v="172"/>
    <s v="Kansas, 2012"/>
  </r>
  <r>
    <s v="Ellsworth County"/>
    <s v="Kansas"/>
    <n v="2012"/>
    <n v="6477"/>
    <n v="3623"/>
    <n v="2854"/>
    <n v="323.85000000000002"/>
    <n v="621.79200000000003"/>
    <n v="835.53300000000002"/>
    <n v="809.625"/>
    <n v="686.56200000000001"/>
    <n v="1068.7049999999999"/>
    <n v="913.25699999999995"/>
    <n v="595.88400000000001"/>
    <n v="382.14300000000003"/>
    <n v="246.126"/>
    <x v="172"/>
    <s v="Kansas, 2012"/>
  </r>
  <r>
    <s v="Finney County"/>
    <s v="Kansas"/>
    <n v="2012"/>
    <n v="36608"/>
    <n v="18556"/>
    <n v="18052"/>
    <n v="3587.5839999999998"/>
    <n v="6259.9680000000008"/>
    <n v="5747.4560000000001"/>
    <n v="4905.4719999999998"/>
    <n v="4502.7839999999997"/>
    <n v="4942.08"/>
    <n v="3514.3679999999999"/>
    <n v="1683.9679999999998"/>
    <n v="988.41599999999994"/>
    <n v="402.68799999999999"/>
    <x v="172"/>
    <s v="Kansas, 2012"/>
  </r>
  <r>
    <s v="Ford County"/>
    <s v="Kansas"/>
    <n v="2012"/>
    <n v="33725"/>
    <n v="17314"/>
    <n v="16411"/>
    <n v="3237.6"/>
    <n v="5598.35"/>
    <n v="5159.9249999999993"/>
    <n v="4923.8500000000004"/>
    <n v="4283.0749999999998"/>
    <n v="4114.45"/>
    <n v="3102.7"/>
    <n v="1618.8000000000002"/>
    <n v="1079.1999999999998"/>
    <n v="607.04999999999995"/>
    <x v="172"/>
    <s v="Kansas, 2012"/>
  </r>
  <r>
    <s v="Franklin County"/>
    <s v="Kansas"/>
    <n v="2012"/>
    <n v="25916"/>
    <n v="12813"/>
    <n v="13103"/>
    <n v="1840.0360000000001"/>
    <n v="3680.0720000000001"/>
    <n v="3394.9960000000001"/>
    <n v="3213.5839999999998"/>
    <n v="3058.0879999999997"/>
    <n v="4120.6440000000002"/>
    <n v="2980.34"/>
    <n v="1995.5320000000002"/>
    <n v="1218.0520000000001"/>
    <n v="492.404"/>
    <x v="172"/>
    <s v="Kansas, 2012"/>
  </r>
  <r>
    <s v="Geary County"/>
    <s v="Kansas"/>
    <n v="2012"/>
    <n v="34110"/>
    <n v="17209"/>
    <n v="16901"/>
    <n v="3717.99"/>
    <n v="5355.27"/>
    <n v="6037.4699999999993"/>
    <n v="6208.02"/>
    <n v="4127.3100000000004"/>
    <n v="3445.1099999999997"/>
    <n v="2626.47"/>
    <n v="1398.51"/>
    <n v="852.75"/>
    <n v="341.1"/>
    <x v="172"/>
    <s v="Kansas, 2012"/>
  </r>
  <r>
    <s v="Perkins County"/>
    <s v="Nebraska"/>
    <n v="2012"/>
    <n v="2771"/>
    <n v="1413"/>
    <n v="1358"/>
    <n v="180.11500000000001"/>
    <n v="318.66499999999996"/>
    <n v="282.642"/>
    <n v="285.41300000000001"/>
    <n v="227.22200000000001"/>
    <n v="426.73399999999998"/>
    <n v="415.65"/>
    <n v="293.726"/>
    <n v="246.619"/>
    <n v="96.984999999999999"/>
    <x v="176"/>
    <s v="Nebraska, 2012"/>
  </r>
  <r>
    <s v="Graham County"/>
    <s v="Kansas"/>
    <n v="2012"/>
    <n v="2617"/>
    <n v="1308"/>
    <n v="1309"/>
    <n v="149.16900000000001"/>
    <n v="259.08299999999997"/>
    <n v="253.84899999999999"/>
    <n v="235.53"/>
    <n v="235.52999999999997"/>
    <n v="418.72"/>
    <n v="400.40100000000001"/>
    <n v="350.678"/>
    <n v="245.99799999999999"/>
    <n v="73.275999999999996"/>
    <x v="172"/>
    <s v="Kansas, 2012"/>
  </r>
  <r>
    <s v="Grant County"/>
    <s v="Kansas"/>
    <n v="2012"/>
    <n v="7817"/>
    <n v="3887"/>
    <n v="3930"/>
    <n v="703.53"/>
    <n v="1477.413"/>
    <n v="969.30799999999999"/>
    <n v="883.32099999999991"/>
    <n v="1055.2950000000001"/>
    <n v="1039.6610000000001"/>
    <n v="867.68700000000001"/>
    <n v="508.10500000000002"/>
    <n v="297.04599999999999"/>
    <n v="15.634"/>
    <x v="172"/>
    <s v="Kansas, 2012"/>
  </r>
  <r>
    <s v="Greeley County"/>
    <s v="Kansas"/>
    <n v="2012"/>
    <n v="1234"/>
    <n v="594"/>
    <n v="640"/>
    <n v="44.423999999999999"/>
    <n v="167.82400000000001"/>
    <n v="118.464"/>
    <n v="95.018000000000001"/>
    <n v="106.124"/>
    <n v="243.09800000000001"/>
    <n v="165.35599999999999"/>
    <n v="128.33600000000001"/>
    <n v="124.634"/>
    <n v="39.488"/>
    <x v="172"/>
    <s v="Kansas, 2012"/>
  </r>
  <r>
    <s v="Greenwood County"/>
    <s v="Kansas"/>
    <n v="2012"/>
    <n v="6654"/>
    <n v="3245"/>
    <n v="3409"/>
    <n v="399.24"/>
    <n v="871.67399999999998"/>
    <n v="652.0920000000001"/>
    <n v="625.476"/>
    <n v="678.70799999999997"/>
    <n v="1011.4080000000001"/>
    <n v="958.17599999999993"/>
    <n v="738.59400000000005"/>
    <n v="538.97399999999993"/>
    <n v="192.96600000000001"/>
    <x v="172"/>
    <s v="Kansas, 2012"/>
  </r>
  <r>
    <s v="Hamilton County"/>
    <s v="Kansas"/>
    <n v="2012"/>
    <n v="2656"/>
    <n v="1387"/>
    <n v="1269"/>
    <n v="217.792"/>
    <n v="403.71199999999999"/>
    <n v="313.40800000000002"/>
    <n v="366.52800000000002"/>
    <n v="270.91200000000003"/>
    <n v="416.99199999999996"/>
    <n v="278.88"/>
    <n v="201.85599999999999"/>
    <n v="111.55199999999999"/>
    <n v="74.367999999999995"/>
    <x v="172"/>
    <s v="Kansas, 2012"/>
  </r>
  <r>
    <s v="Harper County"/>
    <s v="Kansas"/>
    <n v="2012"/>
    <n v="5998"/>
    <n v="2994"/>
    <n v="3004"/>
    <n v="413.86200000000002"/>
    <n v="773.74199999999996"/>
    <n v="635.78800000000001"/>
    <n v="647.78399999999999"/>
    <n v="623.79199999999992"/>
    <n v="785.73800000000006"/>
    <n v="851.71600000000001"/>
    <n v="617.79399999999998"/>
    <n v="425.858"/>
    <n v="227.92400000000001"/>
    <x v="172"/>
    <s v="Kansas, 2012"/>
  </r>
  <r>
    <s v="Harvey County"/>
    <s v="Kansas"/>
    <n v="2012"/>
    <n v="34572"/>
    <n v="16792"/>
    <n v="17780"/>
    <n v="2247.1799999999998"/>
    <n v="4943.7960000000003"/>
    <n v="4736.3639999999996"/>
    <n v="3733.7759999999998"/>
    <n v="3733.7759999999998"/>
    <n v="5012.9400000000005"/>
    <n v="4217.7839999999997"/>
    <n v="2592.9"/>
    <n v="2143.4639999999999"/>
    <n v="1210.02"/>
    <x v="172"/>
    <s v="Kansas, 2012"/>
  </r>
  <r>
    <s v="Haskell County"/>
    <s v="Kansas"/>
    <n v="2012"/>
    <n v="4222"/>
    <n v="2111"/>
    <n v="2111"/>
    <n v="346.20400000000001"/>
    <n v="696.63000000000011"/>
    <n v="599.524"/>
    <n v="510.86200000000002"/>
    <n v="540.41599999999994"/>
    <n v="540.41599999999994"/>
    <n v="498.19600000000003"/>
    <n v="236.43200000000002"/>
    <n v="177.32400000000001"/>
    <n v="80.218000000000004"/>
    <x v="172"/>
    <s v="Kansas, 2012"/>
  </r>
  <r>
    <s v="Hodgeman County"/>
    <s v="Kansas"/>
    <n v="2012"/>
    <n v="1949"/>
    <n v="980"/>
    <n v="969"/>
    <n v="118.889"/>
    <n v="251.42099999999999"/>
    <n v="210.49199999999999"/>
    <n v="159.81799999999998"/>
    <n v="183.20600000000002"/>
    <n v="364.46299999999997"/>
    <n v="222.18600000000001"/>
    <n v="241.67599999999999"/>
    <n v="132.53199999999998"/>
    <n v="64.316999999999993"/>
    <x v="172"/>
    <s v="Kansas, 2012"/>
  </r>
  <r>
    <s v="Jackson County"/>
    <s v="Kansas"/>
    <n v="2012"/>
    <n v="13401"/>
    <n v="6724"/>
    <n v="6677"/>
    <n v="857.66399999999999"/>
    <n v="2050.3530000000001"/>
    <n v="1554.5160000000001"/>
    <n v="1299.8969999999999"/>
    <n v="1715.328"/>
    <n v="2050.3530000000001"/>
    <n v="1782.3330000000001"/>
    <n v="1152.4859999999999"/>
    <n v="656.649"/>
    <n v="281.42099999999999"/>
    <x v="172"/>
    <s v="Kansas, 2012"/>
  </r>
  <r>
    <s v="Jefferson County"/>
    <s v="Kansas"/>
    <n v="2012"/>
    <n v="19036"/>
    <n v="9710"/>
    <n v="9326"/>
    <n v="1142.1600000000001"/>
    <n v="2607.9319999999998"/>
    <n v="2132.0320000000002"/>
    <n v="1865.528"/>
    <n v="2360.4639999999999"/>
    <n v="3274.192"/>
    <n v="2722.1480000000001"/>
    <n v="1694.2040000000002"/>
    <n v="818.548"/>
    <n v="456.86399999999998"/>
    <x v="172"/>
    <s v="Kansas, 2012"/>
  </r>
  <r>
    <s v="Jewell County"/>
    <s v="Kansas"/>
    <n v="2012"/>
    <n v="3085"/>
    <n v="1560"/>
    <n v="1525"/>
    <n v="144.995"/>
    <n v="314.67"/>
    <n v="277.64999999999998"/>
    <n v="240.63"/>
    <n v="271.48"/>
    <n v="465.83499999999998"/>
    <n v="524.45000000000005"/>
    <n v="401.05"/>
    <n v="330.09500000000003"/>
    <n v="117.23"/>
    <x v="172"/>
    <s v="Kansas, 2012"/>
  </r>
  <r>
    <s v="Johnson County"/>
    <s v="Kansas"/>
    <n v="2012"/>
    <n v="546046"/>
    <n v="266675"/>
    <n v="279371"/>
    <n v="38769.266000000003"/>
    <n v="80814.80799999999"/>
    <n v="63341.336000000003"/>
    <n v="79722.716"/>
    <n v="78630.624000000011"/>
    <n v="81360.853999999992"/>
    <n v="63887.381999999998"/>
    <n v="31670.667999999998"/>
    <n v="18565.563999999998"/>
    <n v="9828.8279999999995"/>
    <x v="172"/>
    <s v="Kansas, 2012"/>
  </r>
  <r>
    <s v="Kearny County"/>
    <s v="Kansas"/>
    <n v="2012"/>
    <n v="3952"/>
    <n v="2072"/>
    <n v="1880"/>
    <n v="312.20800000000003"/>
    <n v="675.79199999999992"/>
    <n v="478.19200000000001"/>
    <n v="446.57600000000002"/>
    <n v="545.37599999999998"/>
    <n v="521.66399999999999"/>
    <n v="462.38400000000001"/>
    <n v="260.83199999999999"/>
    <n v="134.36799999999999"/>
    <n v="114.608"/>
    <x v="172"/>
    <s v="Kansas, 2012"/>
  </r>
  <r>
    <s v="Kingman County"/>
    <s v="Kansas"/>
    <n v="2012"/>
    <n v="7876"/>
    <n v="3938"/>
    <n v="3938"/>
    <n v="456.80799999999999"/>
    <n v="1086.8879999999999"/>
    <n v="866.36"/>
    <n v="756.096"/>
    <n v="803.35199999999998"/>
    <n v="1260.1599999999999"/>
    <n v="1016.0039999999999"/>
    <n v="771.84799999999996"/>
    <n v="574.94799999999998"/>
    <n v="291.41199999999998"/>
    <x v="172"/>
    <s v="Kansas, 2012"/>
  </r>
  <r>
    <s v="Cimarron County"/>
    <s v="Oklahoma"/>
    <n v="2012"/>
    <n v="2503"/>
    <n v="1244"/>
    <n v="1259"/>
    <n v="130.15600000000001"/>
    <n v="275.33000000000004"/>
    <n v="382.959"/>
    <n v="277.83299999999997"/>
    <n v="270.32400000000001"/>
    <n v="345.41399999999999"/>
    <n v="347.91700000000003"/>
    <n v="215.25800000000001"/>
    <n v="200.24"/>
    <n v="65.078000000000003"/>
    <x v="191"/>
    <s v="Oklahoma, 2012"/>
  </r>
  <r>
    <s v="Labette County"/>
    <s v="Kansas"/>
    <n v="2012"/>
    <n v="21574"/>
    <n v="10729"/>
    <n v="10845"/>
    <n v="1423.884"/>
    <n v="2869.3419999999996"/>
    <n v="2955.6379999999999"/>
    <n v="2329.9920000000002"/>
    <n v="2502.5839999999998"/>
    <n v="3149.8040000000001"/>
    <n v="2804.62"/>
    <n v="1833.79"/>
    <n v="1229.7180000000001"/>
    <n v="517.77599999999995"/>
    <x v="172"/>
    <s v="Kansas, 2012"/>
  </r>
  <r>
    <s v="Lane County"/>
    <s v="Kansas"/>
    <n v="2012"/>
    <n v="1666"/>
    <n v="789"/>
    <n v="877"/>
    <n v="103.292"/>
    <n v="226.57600000000002"/>
    <n v="153.27199999999999"/>
    <n v="141.61000000000001"/>
    <n v="198.25400000000002"/>
    <n v="208.25"/>
    <n v="256.56400000000002"/>
    <n v="154.93799999999999"/>
    <n v="148.274"/>
    <n v="69.971999999999994"/>
    <x v="172"/>
    <s v="Kansas, 2012"/>
  </r>
  <r>
    <s v="Leavenworth County"/>
    <s v="Kansas"/>
    <n v="2012"/>
    <n v="76286"/>
    <n v="40569"/>
    <n v="35717"/>
    <n v="5034.8760000000002"/>
    <n v="10680.04"/>
    <n v="9230.6059999999998"/>
    <n v="10374.896000000001"/>
    <n v="11366.614"/>
    <n v="11824.33"/>
    <n v="9154.32"/>
    <n v="4882.3040000000001"/>
    <n v="2441.152"/>
    <n v="1220.576"/>
    <x v="172"/>
    <s v="Kansas, 2012"/>
  </r>
  <r>
    <s v="Linn County"/>
    <s v="Kansas"/>
    <n v="2012"/>
    <n v="9613"/>
    <n v="4769"/>
    <n v="4844"/>
    <n v="615.23199999999997"/>
    <n v="1249.69"/>
    <n v="970.91300000000001"/>
    <n v="970.91300000000001"/>
    <n v="1115.1079999999999"/>
    <n v="1422.7239999999999"/>
    <n v="1413.1109999999999"/>
    <n v="1057.43"/>
    <n v="567.16699999999992"/>
    <n v="249.93799999999999"/>
    <x v="172"/>
    <s v="Kansas, 2012"/>
  </r>
  <r>
    <s v="Logan County"/>
    <s v="Kansas"/>
    <n v="2012"/>
    <n v="2766"/>
    <n v="1374"/>
    <n v="1392"/>
    <n v="171.49199999999999"/>
    <n v="351.28200000000004"/>
    <n v="287.66399999999999"/>
    <n v="323.62199999999996"/>
    <n v="279.36599999999999"/>
    <n v="414.9"/>
    <n v="362.346"/>
    <n v="257.238"/>
    <n v="182.55599999999998"/>
    <n v="132.768"/>
    <x v="172"/>
    <s v="Kansas, 2012"/>
  </r>
  <r>
    <s v="Lyon County"/>
    <s v="Kansas"/>
    <n v="2012"/>
    <n v="34103"/>
    <n v="16612"/>
    <n v="17491"/>
    <n v="2387.21"/>
    <n v="4331.0810000000001"/>
    <n v="7127.527"/>
    <n v="4194.6689999999999"/>
    <n v="3717.2269999999999"/>
    <n v="4365.1839999999993"/>
    <n v="3819.5360000000001"/>
    <n v="2046.1799999999998"/>
    <n v="1261.8109999999999"/>
    <n v="818.47199999999998"/>
    <x v="172"/>
    <s v="Kansas, 2012"/>
  </r>
  <r>
    <s v="McPherson County"/>
    <s v="Kansas"/>
    <n v="2012"/>
    <n v="29208"/>
    <n v="14402"/>
    <n v="14806"/>
    <n v="1723.2719999999999"/>
    <n v="3913.8720000000003"/>
    <n v="3680.2080000000001"/>
    <n v="3037.6319999999996"/>
    <n v="3242.0879999999997"/>
    <n v="4351.9920000000002"/>
    <n v="3855.4560000000001"/>
    <n v="2424.2640000000001"/>
    <n v="1752.48"/>
    <n v="1168.32"/>
    <x v="172"/>
    <s v="Kansas, 2012"/>
  </r>
  <r>
    <s v="Marion County"/>
    <s v="Kansas"/>
    <n v="2012"/>
    <n v="12565"/>
    <n v="6294"/>
    <n v="6271"/>
    <n v="678.51"/>
    <n v="1646.0149999999999"/>
    <n v="1696.2750000000001"/>
    <n v="1118.2849999999999"/>
    <n v="1256.5"/>
    <n v="1884.75"/>
    <n v="1646.0149999999999"/>
    <n v="1256.5"/>
    <n v="892.11500000000001"/>
    <n v="490.03500000000003"/>
    <x v="172"/>
    <s v="Kansas, 2012"/>
  </r>
  <r>
    <s v="Iron County"/>
    <s v="Missouri"/>
    <n v="2012"/>
    <n v="10083"/>
    <n v="4957"/>
    <n v="5126"/>
    <n v="604.98"/>
    <n v="1320.873"/>
    <n v="988.13400000000001"/>
    <n v="1159.5450000000001"/>
    <n v="967.96800000000007"/>
    <n v="1572.9479999999999"/>
    <n v="1361.2049999999999"/>
    <n v="927.63599999999997"/>
    <n v="756.22499999999991"/>
    <n v="423.48599999999999"/>
    <x v="167"/>
    <s v="Missouri, 2012"/>
  </r>
  <r>
    <s v="Meade County"/>
    <s v="Kansas"/>
    <n v="2012"/>
    <n v="4504"/>
    <n v="2312"/>
    <n v="2192"/>
    <n v="342.30399999999997"/>
    <n v="594.52800000000002"/>
    <n v="608.04"/>
    <n v="472.91999999999996"/>
    <n v="531.47199999999998"/>
    <n v="684.60799999999995"/>
    <n v="540.48"/>
    <n v="306.27199999999999"/>
    <n v="279.24799999999999"/>
    <n v="148.63200000000001"/>
    <x v="172"/>
    <s v="Kansas, 2012"/>
  </r>
  <r>
    <s v="Miami County"/>
    <s v="Kansas"/>
    <n v="2012"/>
    <n v="32546"/>
    <n v="16107"/>
    <n v="16439"/>
    <n v="2082.944"/>
    <n v="5142.268"/>
    <n v="3840.4279999999999"/>
    <n v="3319.692"/>
    <n v="4361.1639999999998"/>
    <n v="5532.82"/>
    <n v="4003.1580000000004"/>
    <n v="2375.8580000000002"/>
    <n v="1366.932"/>
    <n v="585.82799999999997"/>
    <x v="172"/>
    <s v="Kansas, 2012"/>
  </r>
  <r>
    <s v="Essex County"/>
    <s v="Vermont"/>
    <n v="2012"/>
    <n v="6359"/>
    <n v="3224"/>
    <n v="3135"/>
    <n v="356.10399999999998"/>
    <n v="724.92599999999993"/>
    <n v="839.38800000000003"/>
    <n v="604.10500000000002"/>
    <n v="642.25900000000001"/>
    <n v="922.05500000000006"/>
    <n v="890.26"/>
    <n v="578.66899999999998"/>
    <n v="534.15600000000006"/>
    <n v="248.001"/>
    <x v="192"/>
    <s v="Vermont, 2012"/>
  </r>
  <r>
    <s v="Montgomery County"/>
    <s v="Kansas"/>
    <n v="2012"/>
    <n v="35167"/>
    <n v="17308"/>
    <n v="17859"/>
    <n v="2356.1889999999999"/>
    <n v="4571.71"/>
    <n v="4853.0460000000003"/>
    <n v="3938.7040000000002"/>
    <n v="3868.37"/>
    <n v="4923.38"/>
    <n v="4466.2089999999998"/>
    <n v="3129.8630000000003"/>
    <n v="2145.1869999999999"/>
    <n v="879.17499999999995"/>
    <x v="172"/>
    <s v="Kansas, 2012"/>
  </r>
  <r>
    <s v="Morris County"/>
    <s v="Kansas"/>
    <n v="2012"/>
    <n v="5917"/>
    <n v="2905"/>
    <n v="3012"/>
    <n v="295.85000000000002"/>
    <n v="739.625"/>
    <n v="650.87"/>
    <n v="514.779"/>
    <n v="591.70000000000005"/>
    <n v="970.38800000000003"/>
    <n v="857.96499999999992"/>
    <n v="609.45100000000002"/>
    <n v="544.36400000000003"/>
    <n v="147.92500000000001"/>
    <x v="172"/>
    <s v="Kansas, 2012"/>
  </r>
  <r>
    <s v="Morton County"/>
    <s v="Kansas"/>
    <n v="2012"/>
    <n v="3207"/>
    <n v="1631"/>
    <n v="1576"/>
    <n v="234.11099999999999"/>
    <n v="461.80799999999999"/>
    <n v="378.42600000000004"/>
    <n v="394.46100000000001"/>
    <n v="333.52800000000002"/>
    <n v="484.25699999999995"/>
    <n v="352.77"/>
    <n v="272.59500000000003"/>
    <n v="182.79900000000001"/>
    <n v="109.038"/>
    <x v="172"/>
    <s v="Kansas, 2012"/>
  </r>
  <r>
    <s v="Nemaha County"/>
    <s v="Kansas"/>
    <n v="2012"/>
    <n v="10170"/>
    <n v="5126"/>
    <n v="5044"/>
    <n v="650.88"/>
    <n v="1484.82"/>
    <n v="1098.3599999999999"/>
    <n v="1006.8299999999999"/>
    <n v="1128.8699999999999"/>
    <n v="1545.8400000000001"/>
    <n v="1179.72"/>
    <n v="833.94"/>
    <n v="691.56"/>
    <n v="559.35"/>
    <x v="172"/>
    <s v="Kansas, 2012"/>
  </r>
  <r>
    <s v="Neosho County"/>
    <s v="Kansas"/>
    <n v="2012"/>
    <n v="16501"/>
    <n v="8142"/>
    <n v="8359"/>
    <n v="1138.569"/>
    <n v="2194.6329999999998"/>
    <n v="2211.134"/>
    <n v="1798.6089999999999"/>
    <n v="1782.1080000000002"/>
    <n v="2359.643"/>
    <n v="2112.1280000000002"/>
    <n v="1419.086"/>
    <n v="891.05399999999997"/>
    <n v="561.03399999999999"/>
    <x v="172"/>
    <s v="Kansas, 2012"/>
  </r>
  <r>
    <s v="Bowman County"/>
    <s v="North Dakota"/>
    <n v="2012"/>
    <n v="3102"/>
    <n v="1505"/>
    <n v="1597"/>
    <n v="179.916"/>
    <n v="279.18"/>
    <n v="288.48599999999999"/>
    <n v="313.30200000000002"/>
    <n v="248.16000000000003"/>
    <n v="502.524"/>
    <n v="511.83"/>
    <n v="353.62800000000004"/>
    <n v="316.404"/>
    <n v="108.57"/>
    <x v="194"/>
    <s v="North Dakota, 2012"/>
  </r>
  <r>
    <s v="Norton County"/>
    <s v="Kansas"/>
    <n v="2012"/>
    <n v="5658"/>
    <n v="3117"/>
    <n v="2541"/>
    <n v="265.92599999999999"/>
    <n v="616.72199999999998"/>
    <n v="639.35400000000004"/>
    <n v="605.40599999999995"/>
    <n v="826.06799999999998"/>
    <n v="933.56999999999994"/>
    <n v="673.30200000000002"/>
    <n v="565.79999999999995"/>
    <n v="384.74400000000003"/>
    <n v="152.76599999999999"/>
    <x v="172"/>
    <s v="Kansas, 2012"/>
  </r>
  <r>
    <s v="Osage County"/>
    <s v="Kansas"/>
    <n v="2012"/>
    <n v="16300"/>
    <n v="8140"/>
    <n v="8160"/>
    <n v="978"/>
    <n v="2330.9"/>
    <n v="1841.9"/>
    <n v="1613.6999999999998"/>
    <n v="1890.8"/>
    <n v="2705.8"/>
    <n v="2216.8000000000002"/>
    <n v="1483.3000000000002"/>
    <n v="896.5"/>
    <n v="358.6"/>
    <x v="172"/>
    <s v="Kansas, 2012"/>
  </r>
  <r>
    <s v="Osborne County"/>
    <s v="Kansas"/>
    <n v="2012"/>
    <n v="3852"/>
    <n v="1913"/>
    <n v="1939"/>
    <n v="196.452"/>
    <n v="431.42399999999998"/>
    <n v="412.16399999999999"/>
    <n v="342.82799999999997"/>
    <n v="365.94"/>
    <n v="604.76400000000001"/>
    <n v="516.16800000000001"/>
    <n v="408.31200000000001"/>
    <n v="354.38400000000001"/>
    <n v="215.71199999999999"/>
    <x v="172"/>
    <s v="Kansas, 2012"/>
  </r>
  <r>
    <s v="Phillips County"/>
    <s v="Kansas"/>
    <n v="2012"/>
    <n v="5579"/>
    <n v="2762"/>
    <n v="2817"/>
    <n v="306.84500000000003"/>
    <n v="781.06"/>
    <n v="552.32100000000003"/>
    <n v="541.16300000000001"/>
    <n v="552.32100000000003"/>
    <n v="836.84999999999991"/>
    <n v="848.00800000000004"/>
    <n v="552.32100000000003"/>
    <n v="424.00400000000002"/>
    <n v="178.52799999999999"/>
    <x v="172"/>
    <s v="Kansas, 2012"/>
  </r>
  <r>
    <s v="Pottawatomie County"/>
    <s v="Kansas"/>
    <n v="2012"/>
    <n v="21620"/>
    <n v="10727"/>
    <n v="10893"/>
    <n v="1837.7"/>
    <n v="3415.96"/>
    <n v="2702.5"/>
    <n v="2788.98"/>
    <n v="2594.3999999999996"/>
    <n v="3156.5200000000004"/>
    <n v="2421.44"/>
    <n v="1383.68"/>
    <n v="864.8"/>
    <n v="410.78"/>
    <x v="172"/>
    <s v="Kansas, 2012"/>
  </r>
  <r>
    <s v="Pratt County"/>
    <s v="Kansas"/>
    <n v="2012"/>
    <n v="9670"/>
    <n v="4821"/>
    <n v="4849"/>
    <n v="676.9"/>
    <n v="1131.3899999999999"/>
    <n v="1431.1599999999999"/>
    <n v="1141.06"/>
    <n v="879.97"/>
    <n v="1363.47"/>
    <n v="1247.4299999999998"/>
    <n v="812.28"/>
    <n v="638.22"/>
    <n v="328.78"/>
    <x v="172"/>
    <s v="Kansas, 2012"/>
  </r>
  <r>
    <s v="Rawlins County"/>
    <s v="Kansas"/>
    <n v="2012"/>
    <n v="2555"/>
    <n v="1274"/>
    <n v="1281"/>
    <n v="140.52500000000001"/>
    <n v="232.505"/>
    <n v="252.94499999999999"/>
    <n v="224.83999999999997"/>
    <n v="206.95499999999998"/>
    <n v="388.36"/>
    <n v="424.13"/>
    <n v="311.71000000000004"/>
    <n v="263.16500000000002"/>
    <n v="107.31"/>
    <x v="172"/>
    <s v="Kansas, 2012"/>
  </r>
  <r>
    <s v="Reno County"/>
    <s v="Kansas"/>
    <n v="2012"/>
    <n v="64346"/>
    <n v="32160"/>
    <n v="32186"/>
    <n v="4182.49"/>
    <n v="8558.018"/>
    <n v="8429.3260000000009"/>
    <n v="7399.7900000000009"/>
    <n v="7464.1360000000004"/>
    <n v="9137.1319999999996"/>
    <n v="8236.2880000000005"/>
    <n v="5147.68"/>
    <n v="4053.7980000000002"/>
    <n v="1672.9960000000001"/>
    <x v="172"/>
    <s v="Kansas, 2012"/>
  </r>
  <r>
    <s v="Republic County"/>
    <s v="Kansas"/>
    <n v="2012"/>
    <n v="4965"/>
    <n v="2426"/>
    <n v="2539"/>
    <n v="248.25"/>
    <n v="531.255"/>
    <n v="446.85"/>
    <n v="387.27"/>
    <n v="451.815"/>
    <n v="779.505"/>
    <n v="774.54"/>
    <n v="561.04500000000007"/>
    <n v="521.32500000000005"/>
    <n v="263.14499999999998"/>
    <x v="172"/>
    <s v="Kansas, 2012"/>
  </r>
  <r>
    <s v="Rice County"/>
    <s v="Kansas"/>
    <n v="2012"/>
    <n v="10077"/>
    <n v="4857"/>
    <n v="5220"/>
    <n v="655.005"/>
    <n v="1350.318"/>
    <n v="1491.396"/>
    <n v="1098.393"/>
    <n v="1027.854"/>
    <n v="1410.78"/>
    <n v="1229.394"/>
    <n v="927.08400000000006"/>
    <n v="604.62"/>
    <n v="262.00200000000001"/>
    <x v="172"/>
    <s v="Kansas, 2012"/>
  </r>
  <r>
    <s v="Riley County"/>
    <s v="Kansas"/>
    <n v="2012"/>
    <n v="71927"/>
    <n v="37554"/>
    <n v="34373"/>
    <n v="4819.1090000000004"/>
    <n v="6617.2839999999997"/>
    <n v="25893.72"/>
    <n v="12731.079"/>
    <n v="5969.9409999999998"/>
    <n v="5754.16"/>
    <n v="4891.0360000000001"/>
    <n v="2589.3720000000003"/>
    <n v="1726.248"/>
    <n v="863.12400000000002"/>
    <x v="172"/>
    <s v="Kansas, 2012"/>
  </r>
  <r>
    <s v="Carlisle County"/>
    <s v="Kentucky"/>
    <n v="2012"/>
    <n v="5205"/>
    <n v="2591"/>
    <n v="2614"/>
    <n v="307.09500000000003"/>
    <n v="661.03499999999997"/>
    <n v="562.14"/>
    <n v="536.11500000000001"/>
    <n v="567.34500000000003"/>
    <n v="822.39"/>
    <n v="702.67499999999995"/>
    <n v="484.065"/>
    <n v="359.14499999999998"/>
    <n v="197.79"/>
    <x v="186"/>
    <s v="Kentucky, 2012"/>
  </r>
  <r>
    <s v="Rush County"/>
    <s v="Kansas"/>
    <n v="2012"/>
    <n v="3262"/>
    <n v="1634"/>
    <n v="1628"/>
    <n v="169.624"/>
    <n v="335.98599999999999"/>
    <n v="316.41399999999999"/>
    <n v="322.93799999999999"/>
    <n v="322.93799999999999"/>
    <n v="486.03800000000001"/>
    <n v="538.23"/>
    <n v="283.79399999999998"/>
    <n v="300.10399999999998"/>
    <n v="182.672"/>
    <x v="172"/>
    <s v="Kansas, 2012"/>
  </r>
  <r>
    <s v="King and Queen County"/>
    <s v="Virginia"/>
    <n v="2012"/>
    <n v="6926"/>
    <n v="3470"/>
    <n v="3456"/>
    <n v="353.226"/>
    <n v="789.56399999999996"/>
    <n v="671.822"/>
    <n v="754.93399999999997"/>
    <n v="720.30399999999997"/>
    <n v="997.34400000000005"/>
    <n v="990.41800000000001"/>
    <n v="727.23"/>
    <n v="637.19200000000001"/>
    <n v="297.81799999999998"/>
    <x v="166"/>
    <s v="Virginia, 2012"/>
  </r>
  <r>
    <s v="Saline County"/>
    <s v="Kansas"/>
    <n v="2012"/>
    <n v="55493"/>
    <n v="27479"/>
    <n v="28014"/>
    <n v="3995.4960000000001"/>
    <n v="7491.5550000000003"/>
    <n v="7547.0480000000007"/>
    <n v="6936.625"/>
    <n v="6714.6530000000002"/>
    <n v="7990.9920000000002"/>
    <n v="6603.6669999999995"/>
    <n v="4217.4680000000008"/>
    <n v="2719.1570000000002"/>
    <n v="1276.3389999999999"/>
    <x v="172"/>
    <s v="Kansas, 2012"/>
  </r>
  <r>
    <s v="Scott County"/>
    <s v="Kansas"/>
    <n v="2012"/>
    <n v="4872"/>
    <n v="2271"/>
    <n v="2601"/>
    <n v="350.78399999999999"/>
    <n v="628.48800000000006"/>
    <n v="457.96799999999996"/>
    <n v="389.76"/>
    <n v="677.20799999999997"/>
    <n v="818.49599999999998"/>
    <n v="701.56799999999998"/>
    <n v="457.96799999999996"/>
    <n v="233.85599999999999"/>
    <n v="155.904"/>
    <x v="172"/>
    <s v="Kansas, 2012"/>
  </r>
  <r>
    <s v="Sedgwick County"/>
    <s v="Kansas"/>
    <n v="2012"/>
    <n v="497062"/>
    <n v="245595"/>
    <n v="251467"/>
    <n v="38770.836000000003"/>
    <n v="74062.237999999998"/>
    <n v="69588.679999999993"/>
    <n v="70085.741999999998"/>
    <n v="61635.687999999995"/>
    <n v="70085.741999999998"/>
    <n v="55670.944000000003"/>
    <n v="29823.719999999998"/>
    <n v="19882.48"/>
    <n v="8450.0540000000001"/>
    <x v="172"/>
    <s v="Kansas, 2012"/>
  </r>
  <r>
    <s v="Seward County"/>
    <s v="Kansas"/>
    <n v="2012"/>
    <n v="23013"/>
    <n v="11762"/>
    <n v="11251"/>
    <n v="2485.404"/>
    <n v="3843.1710000000003"/>
    <n v="3820.1579999999999"/>
    <n v="3267.846"/>
    <n v="2991.69"/>
    <n v="2715.5339999999997"/>
    <n v="1979.1179999999999"/>
    <n v="966.54600000000005"/>
    <n v="736.41599999999994"/>
    <n v="276.15600000000001"/>
    <x v="172"/>
    <s v="Kansas, 2012"/>
  </r>
  <r>
    <s v="Shawnee County"/>
    <s v="Kansas"/>
    <n v="2012"/>
    <n v="177688"/>
    <n v="86093"/>
    <n v="91595"/>
    <n v="12260.472"/>
    <n v="24165.567999999999"/>
    <n v="22744.063999999998"/>
    <n v="23099.440000000002"/>
    <n v="21144.871999999999"/>
    <n v="25409.383999999998"/>
    <n v="23099.440000000002"/>
    <n v="13326.599999999999"/>
    <n v="8884.4"/>
    <n v="3553.76"/>
    <x v="172"/>
    <s v="Kansas, 2012"/>
  </r>
  <r>
    <s v="Sheridan County"/>
    <s v="Kansas"/>
    <n v="2012"/>
    <n v="2562"/>
    <n v="1305"/>
    <n v="1257"/>
    <n v="163.96799999999999"/>
    <n v="345.87"/>
    <n v="281.82"/>
    <n v="169.09199999999998"/>
    <n v="261.32399999999996"/>
    <n v="417.60599999999999"/>
    <n v="353.55600000000004"/>
    <n v="245.952"/>
    <n v="174.21600000000001"/>
    <n v="151.15799999999999"/>
    <x v="172"/>
    <s v="Kansas, 2012"/>
  </r>
  <r>
    <s v="Sherman County"/>
    <s v="Kansas"/>
    <n v="2012"/>
    <n v="6036"/>
    <n v="3037"/>
    <n v="2999"/>
    <n v="452.7"/>
    <n v="676.03200000000004"/>
    <n v="639.81600000000003"/>
    <n v="917.47199999999998"/>
    <n v="621.70800000000008"/>
    <n v="839.00400000000002"/>
    <n v="760.53600000000006"/>
    <n v="579.45600000000002"/>
    <n v="434.59199999999998"/>
    <n v="114.684"/>
    <x v="172"/>
    <s v="Kansas, 2012"/>
  </r>
  <r>
    <s v="Smith County"/>
    <s v="Kansas"/>
    <n v="2012"/>
    <n v="3835"/>
    <n v="1896"/>
    <n v="1939"/>
    <n v="191.75"/>
    <n v="391.16999999999996"/>
    <n v="287.625"/>
    <n v="364.32499999999999"/>
    <n v="345.15"/>
    <n v="632.77499999999998"/>
    <n v="571.41499999999996"/>
    <n v="433.35500000000002"/>
    <n v="398.84000000000003"/>
    <n v="218.595"/>
    <x v="172"/>
    <s v="Kansas, 2012"/>
  </r>
  <r>
    <s v="Stanton County"/>
    <s v="Kansas"/>
    <n v="2012"/>
    <n v="2200"/>
    <n v="1115"/>
    <n v="1085"/>
    <n v="193.6"/>
    <n v="352"/>
    <n v="303.60000000000002"/>
    <n v="242"/>
    <n v="336.6"/>
    <n v="211.2"/>
    <n v="233.20000000000002"/>
    <n v="143"/>
    <n v="145.19999999999999"/>
    <n v="41.8"/>
    <x v="172"/>
    <s v="Kansas, 2012"/>
  </r>
  <r>
    <s v="Stevens County"/>
    <s v="Kansas"/>
    <n v="2012"/>
    <n v="5633"/>
    <n v="2767"/>
    <n v="2866"/>
    <n v="456.27300000000002"/>
    <n v="974.50900000000001"/>
    <n v="540.76800000000003"/>
    <n v="867.48199999999997"/>
    <n v="664.69399999999996"/>
    <n v="828.05099999999993"/>
    <n v="557.66699999999992"/>
    <n v="366.14499999999998"/>
    <n v="264.75099999999998"/>
    <n v="112.66"/>
    <x v="172"/>
    <s v="Kansas, 2012"/>
  </r>
  <r>
    <s v="Sumner County"/>
    <s v="Kansas"/>
    <n v="2012"/>
    <n v="24000"/>
    <n v="11989"/>
    <n v="12011"/>
    <n v="1560"/>
    <n v="3456"/>
    <n v="3096"/>
    <n v="2568"/>
    <n v="2640"/>
    <n v="3792"/>
    <n v="3216"/>
    <n v="1824"/>
    <n v="1176"/>
    <n v="696"/>
    <x v="172"/>
    <s v="Kansas, 2012"/>
  </r>
  <r>
    <s v="East Carroll Parish"/>
    <s v="Louisiana"/>
    <n v="2012"/>
    <n v="7854"/>
    <n v="3806"/>
    <n v="4048"/>
    <n v="526.21799999999996"/>
    <n v="942.48"/>
    <n v="1460.8440000000001"/>
    <n v="926.77199999999993"/>
    <n v="785.4"/>
    <n v="1091.7059999999999"/>
    <n v="934.62599999999998"/>
    <n v="565.48800000000006"/>
    <n v="306.30599999999998"/>
    <n v="306.30599999999998"/>
    <x v="181"/>
    <s v="Louisiana, 2012"/>
  </r>
  <r>
    <s v="Trego County"/>
    <s v="Kansas"/>
    <n v="2012"/>
    <n v="2977"/>
    <n v="1489"/>
    <n v="1488"/>
    <n v="136.94200000000001"/>
    <n v="437.61900000000003"/>
    <n v="306.63099999999997"/>
    <n v="208.39"/>
    <n v="339.37799999999999"/>
    <n v="515.02099999999996"/>
    <n v="363.19400000000002"/>
    <n v="309.60799999999995"/>
    <n v="211.36700000000002"/>
    <n v="154.804"/>
    <x v="172"/>
    <s v="Kansas, 2012"/>
  </r>
  <r>
    <s v="Wabaunsee County"/>
    <s v="Kansas"/>
    <n v="2012"/>
    <n v="7048"/>
    <n v="3564"/>
    <n v="3484"/>
    <n v="486.31200000000001"/>
    <n v="1014.912"/>
    <n v="718.89599999999996"/>
    <n v="754.13599999999997"/>
    <n v="775.28"/>
    <n v="1219.3040000000001"/>
    <n v="993.76800000000003"/>
    <n v="599.08000000000004"/>
    <n v="387.64"/>
    <n v="112.768"/>
    <x v="172"/>
    <s v="Kansas, 2012"/>
  </r>
  <r>
    <s v="Wallace County"/>
    <s v="Kansas"/>
    <n v="2012"/>
    <n v="1508"/>
    <n v="750"/>
    <n v="758"/>
    <n v="99.528000000000006"/>
    <n v="212.62799999999999"/>
    <n v="140.244"/>
    <n v="158.34"/>
    <n v="138.73599999999999"/>
    <n v="251.83600000000001"/>
    <n v="217.15199999999999"/>
    <n v="116.11600000000001"/>
    <n v="122.148"/>
    <n v="48.256"/>
    <x v="172"/>
    <s v="Kansas, 2012"/>
  </r>
  <r>
    <s v="Washington County"/>
    <s v="Kansas"/>
    <n v="2012"/>
    <n v="5806"/>
    <n v="2954"/>
    <n v="2852"/>
    <n v="342.55399999999997"/>
    <n v="702.52600000000007"/>
    <n v="598.01800000000003"/>
    <n v="586.40599999999995"/>
    <n v="603.82399999999996"/>
    <n v="865.09400000000005"/>
    <n v="766.39200000000005"/>
    <n v="621.24199999999996"/>
    <n v="452.86799999999999"/>
    <n v="272.88200000000001"/>
    <x v="172"/>
    <s v="Kansas, 2012"/>
  </r>
  <r>
    <s v="Wichita County"/>
    <s v="Kansas"/>
    <n v="2012"/>
    <n v="2239"/>
    <n v="1241"/>
    <n v="998"/>
    <n v="188.07599999999999"/>
    <n v="367.19600000000003"/>
    <n v="174.642"/>
    <n v="329.13299999999998"/>
    <n v="214.94400000000002"/>
    <n v="282.11399999999998"/>
    <n v="304.50400000000002"/>
    <n v="123.14500000000001"/>
    <n v="205.988"/>
    <n v="49.258000000000003"/>
    <x v="172"/>
    <s v="Kansas, 2012"/>
  </r>
  <r>
    <s v="Wilson County"/>
    <s v="Kansas"/>
    <n v="2012"/>
    <n v="9368"/>
    <n v="4634"/>
    <n v="4734"/>
    <n v="618.28800000000001"/>
    <n v="1227.2080000000001"/>
    <n v="1077.32"/>
    <n v="946.16800000000001"/>
    <n v="993.00800000000004"/>
    <n v="1395.8319999999999"/>
    <n v="1302.152"/>
    <n v="936.8"/>
    <n v="608.91999999999996"/>
    <n v="252.93600000000001"/>
    <x v="172"/>
    <s v="Kansas, 2012"/>
  </r>
  <r>
    <s v="Woodson County"/>
    <s v="Kansas"/>
    <n v="2012"/>
    <n v="3311"/>
    <n v="1650"/>
    <n v="1661"/>
    <n v="188.727"/>
    <n v="387.387"/>
    <n v="304.61199999999997"/>
    <n v="334.411"/>
    <n v="314.54500000000002"/>
    <n v="513.20499999999993"/>
    <n v="523.13800000000003"/>
    <n v="324.47800000000001"/>
    <n v="274.81299999999999"/>
    <n v="145.684"/>
    <x v="172"/>
    <s v="Kansas, 2012"/>
  </r>
  <r>
    <s v="Wyandotte County"/>
    <s v="Kansas"/>
    <n v="2012"/>
    <n v="157274"/>
    <n v="77538"/>
    <n v="79736"/>
    <n v="13682.838"/>
    <n v="24062.921999999999"/>
    <n v="21861.086000000003"/>
    <n v="23591.1"/>
    <n v="19659.25"/>
    <n v="21231.989999999998"/>
    <n v="16356.495999999999"/>
    <n v="9121.8919999999998"/>
    <n v="5190.0419999999995"/>
    <n v="2516.384"/>
    <x v="172"/>
    <s v="Kansas, 2012"/>
  </r>
  <r>
    <s v="Adair County"/>
    <s v="Kentucky"/>
    <n v="2012"/>
    <n v="18651"/>
    <n v="9259"/>
    <n v="9392"/>
    <n v="1063.107"/>
    <n v="2387.328"/>
    <n v="2816.3010000000004"/>
    <n v="2088.9120000000003"/>
    <n v="2275.422"/>
    <n v="2611.1400000000003"/>
    <n v="2443.2809999999999"/>
    <n v="1715.8920000000001"/>
    <n v="969.85200000000009"/>
    <n v="298.416"/>
    <x v="186"/>
    <s v="Kentucky, 2012"/>
  </r>
  <r>
    <s v="Allen County"/>
    <s v="Kentucky"/>
    <n v="2012"/>
    <n v="20007"/>
    <n v="9773"/>
    <n v="10234"/>
    <n v="1300.4549999999999"/>
    <n v="2660.931"/>
    <n v="2620.9170000000004"/>
    <n v="2380.8329999999996"/>
    <n v="2700.9449999999997"/>
    <n v="2881.0079999999998"/>
    <n v="2520.8820000000001"/>
    <n v="1780.623"/>
    <n v="820.28700000000003"/>
    <n v="360.12599999999998"/>
    <x v="186"/>
    <s v="Kentucky, 2012"/>
  </r>
  <r>
    <s v="Anderson County"/>
    <s v="Kentucky"/>
    <n v="2012"/>
    <n v="21442"/>
    <n v="10402"/>
    <n v="11040"/>
    <n v="1393.73"/>
    <n v="2958.9960000000001"/>
    <n v="2615.924"/>
    <n v="2658.808"/>
    <n v="3151.9740000000002"/>
    <n v="3302.0680000000002"/>
    <n v="2658.808"/>
    <n v="1586.7080000000001"/>
    <n v="836.23800000000006"/>
    <n v="257.30399999999997"/>
    <x v="186"/>
    <s v="Kentucky, 2012"/>
  </r>
  <r>
    <s v="Ballard County"/>
    <s v="Kentucky"/>
    <n v="2012"/>
    <n v="8268"/>
    <n v="4060"/>
    <n v="4208"/>
    <n v="454.74"/>
    <n v="1008.696"/>
    <n v="934.28400000000011"/>
    <n v="892.94399999999996"/>
    <n v="1140.9839999999999"/>
    <n v="1231.932"/>
    <n v="1140.9839999999999"/>
    <n v="810.26400000000001"/>
    <n v="438.20399999999995"/>
    <n v="206.7"/>
    <x v="186"/>
    <s v="Kentucky, 2012"/>
  </r>
  <r>
    <s v="Barren County"/>
    <s v="Kentucky"/>
    <n v="2012"/>
    <n v="42229"/>
    <n v="20390"/>
    <n v="21839"/>
    <n v="2618.1979999999999"/>
    <n v="5743.1440000000002"/>
    <n v="5025.2510000000002"/>
    <n v="4983.0219999999999"/>
    <n v="5616.4570000000003"/>
    <n v="6376.5789999999997"/>
    <n v="5236.3960000000006"/>
    <n v="3505.0070000000001"/>
    <n v="2026.9920000000002"/>
    <n v="1055.7249999999999"/>
    <x v="186"/>
    <s v="Kentucky, 2012"/>
  </r>
  <r>
    <s v="Bath County"/>
    <s v="Kentucky"/>
    <n v="2012"/>
    <n v="11665"/>
    <n v="5790"/>
    <n v="5875"/>
    <n v="828.21500000000003"/>
    <n v="1609.77"/>
    <n v="1341.4749999999999"/>
    <n v="1341.4749999999999"/>
    <n v="1574.7750000000001"/>
    <n v="1691.425"/>
    <n v="1563.1100000000001"/>
    <n v="1014.855"/>
    <n v="489.92999999999995"/>
    <n v="221.63499999999999"/>
    <x v="186"/>
    <s v="Kentucky, 2012"/>
  </r>
  <r>
    <s v="Bell County"/>
    <s v="Kentucky"/>
    <n v="2012"/>
    <n v="28613"/>
    <n v="13808"/>
    <n v="14805"/>
    <n v="1688.1669999999999"/>
    <n v="3433.56"/>
    <n v="3719.69"/>
    <n v="3376.3339999999998"/>
    <n v="3748.3029999999999"/>
    <n v="4291.95"/>
    <n v="3862.7550000000001"/>
    <n v="2661.009"/>
    <n v="1201.7460000000001"/>
    <n v="629.48599999999999"/>
    <x v="186"/>
    <s v="Kentucky, 2012"/>
  </r>
  <r>
    <s v="Boone County"/>
    <s v="Kentucky"/>
    <n v="2012"/>
    <n v="119406"/>
    <n v="58982"/>
    <n v="60424"/>
    <n v="8955.4500000000007"/>
    <n v="19463.178"/>
    <n v="14089.907999999999"/>
    <n v="15761.592000000001"/>
    <n v="18985.554"/>
    <n v="17552.682000000001"/>
    <n v="13015.254000000001"/>
    <n v="7044.9539999999997"/>
    <n v="3343.3679999999999"/>
    <n v="1194.06"/>
    <x v="186"/>
    <s v="Kentucky, 2012"/>
  </r>
  <r>
    <s v="Bourbon County"/>
    <s v="Kentucky"/>
    <n v="2012"/>
    <n v="20004"/>
    <n v="9779"/>
    <n v="10225"/>
    <n v="1200.24"/>
    <n v="2680.5360000000001"/>
    <n v="2420.4839999999999"/>
    <n v="2120.424"/>
    <n v="2740.5479999999998"/>
    <n v="3080.616"/>
    <n v="2540.5079999999998"/>
    <n v="1820.364"/>
    <n v="920.18399999999997"/>
    <n v="420.084"/>
    <x v="186"/>
    <s v="Kentucky, 2012"/>
  </r>
  <r>
    <s v="Boyd County"/>
    <s v="Kentucky"/>
    <n v="2012"/>
    <n v="49358"/>
    <n v="24499"/>
    <n v="24859"/>
    <n v="2862.7640000000001"/>
    <n v="5774.8860000000004"/>
    <n v="5577.4539999999997"/>
    <n v="6071.0339999999997"/>
    <n v="6564.6139999999996"/>
    <n v="7502.4160000000002"/>
    <n v="6712.6880000000001"/>
    <n v="4540.9359999999997"/>
    <n v="2764.0479999999998"/>
    <n v="987.16"/>
    <x v="186"/>
    <s v="Kentucky, 2012"/>
  </r>
  <r>
    <s v="Boyle County"/>
    <s v="Kentucky"/>
    <n v="2012"/>
    <n v="28445"/>
    <n v="13998"/>
    <n v="14447"/>
    <n v="1592.92"/>
    <n v="3413.3999999999996"/>
    <n v="4238.3050000000003"/>
    <n v="2958.2799999999997"/>
    <n v="3754.74"/>
    <n v="4096.08"/>
    <n v="3754.74"/>
    <n v="2503.16"/>
    <n v="1564.4749999999999"/>
    <n v="568.9"/>
    <x v="186"/>
    <s v="Kentucky, 2012"/>
  </r>
  <r>
    <s v="Bracken County"/>
    <s v="Kentucky"/>
    <n v="2012"/>
    <n v="8488"/>
    <n v="4257"/>
    <n v="4231"/>
    <n v="594.16"/>
    <n v="1171.3440000000001"/>
    <n v="1086.4639999999999"/>
    <n v="942.16799999999989"/>
    <n v="1188.32"/>
    <n v="1307.152"/>
    <n v="1044.0239999999999"/>
    <n v="679.04"/>
    <n v="398.93599999999998"/>
    <n v="84.88"/>
    <x v="186"/>
    <s v="Kentucky, 2012"/>
  </r>
  <r>
    <s v="Breckinridge County"/>
    <s v="Kentucky"/>
    <n v="2012"/>
    <n v="20068"/>
    <n v="10081"/>
    <n v="9987"/>
    <n v="1224.1479999999999"/>
    <n v="2849.6559999999999"/>
    <n v="2267.6840000000002"/>
    <n v="2087.0720000000001"/>
    <n v="2448.2960000000003"/>
    <n v="3150.6760000000004"/>
    <n v="2869.7240000000002"/>
    <n v="1886.3920000000001"/>
    <n v="1003.4"/>
    <n v="280.952"/>
    <x v="186"/>
    <s v="Kentucky, 2012"/>
  </r>
  <r>
    <s v="Bullitt County"/>
    <s v="Kentucky"/>
    <n v="2012"/>
    <n v="74431"/>
    <n v="36825"/>
    <n v="37606"/>
    <n v="4540.2910000000002"/>
    <n v="10643.633"/>
    <n v="9452.737000000001"/>
    <n v="9155.012999999999"/>
    <n v="11239.081"/>
    <n v="11760.098"/>
    <n v="9229.4439999999995"/>
    <n v="5359.0320000000002"/>
    <n v="2232.9300000000003"/>
    <n v="744.31"/>
    <x v="186"/>
    <s v="Kentucky, 2012"/>
  </r>
  <r>
    <s v="Butler County"/>
    <s v="Kentucky"/>
    <n v="2012"/>
    <n v="12748"/>
    <n v="6401"/>
    <n v="6347"/>
    <n v="764.88"/>
    <n v="1720.98"/>
    <n v="1517.0120000000002"/>
    <n v="1555.2560000000001"/>
    <n v="1606.248"/>
    <n v="1937.6959999999999"/>
    <n v="1618.9960000000001"/>
    <n v="1172.816"/>
    <n v="573.66000000000008"/>
    <n v="267.70800000000003"/>
    <x v="186"/>
    <s v="Kentucky, 2012"/>
  </r>
  <r>
    <s v="Caldwell County"/>
    <s v="Kentucky"/>
    <n v="2012"/>
    <n v="12977"/>
    <n v="6315"/>
    <n v="6662"/>
    <n v="817.55100000000004"/>
    <n v="1596.1709999999998"/>
    <n v="1492.355"/>
    <n v="1401.5160000000001"/>
    <n v="1596.1709999999998"/>
    <n v="1855.711"/>
    <n v="1881.665"/>
    <n v="1284.723"/>
    <n v="817.55099999999993"/>
    <n v="246.56299999999999"/>
    <x v="186"/>
    <s v="Kentucky, 2012"/>
  </r>
  <r>
    <s v="Calloway County"/>
    <s v="Kentucky"/>
    <n v="2012"/>
    <n v="37198"/>
    <n v="17619"/>
    <n v="19579"/>
    <n v="1971.4939999999999"/>
    <n v="3645.404"/>
    <n v="9187.9060000000009"/>
    <n v="4277.7700000000004"/>
    <n v="3831.3940000000002"/>
    <n v="4463.76"/>
    <n v="4203.3739999999998"/>
    <n v="3236.2260000000001"/>
    <n v="1599.5140000000001"/>
    <n v="781.15800000000002"/>
    <x v="186"/>
    <s v="Kentucky, 2012"/>
  </r>
  <r>
    <s v="Campbell County"/>
    <s v="Kentucky"/>
    <n v="2012"/>
    <n v="90119"/>
    <n v="44184"/>
    <n v="45935"/>
    <n v="5677.4970000000003"/>
    <n v="11354.993999999999"/>
    <n v="13607.969000000001"/>
    <n v="12346.303"/>
    <n v="11264.875"/>
    <n v="13427.731"/>
    <n v="10724.161"/>
    <n v="6308.33"/>
    <n v="3875.1170000000002"/>
    <n v="1532.0229999999999"/>
    <x v="186"/>
    <s v="Kentucky, 2012"/>
  </r>
  <r>
    <s v="Carroll County"/>
    <s v="Kentucky"/>
    <n v="2012"/>
    <n v="10851"/>
    <n v="5551"/>
    <n v="5300"/>
    <n v="824.67600000000004"/>
    <n v="1421.481"/>
    <n v="1454.0340000000001"/>
    <n v="1454.0340000000001"/>
    <n v="1378.077"/>
    <n v="1616.799"/>
    <n v="1269.567"/>
    <n v="792.12300000000005"/>
    <n v="390.63599999999997"/>
    <n v="249.57300000000001"/>
    <x v="186"/>
    <s v="Kentucky, 2012"/>
  </r>
  <r>
    <s v="Carter County"/>
    <s v="Kentucky"/>
    <n v="2012"/>
    <n v="27594"/>
    <n v="13781"/>
    <n v="13813"/>
    <n v="1683.2339999999999"/>
    <n v="3504.4380000000001"/>
    <n v="3835.5660000000003"/>
    <n v="3228.498"/>
    <n v="3587.2200000000003"/>
    <n v="3918.348"/>
    <n v="3670.0019999999995"/>
    <n v="2511.0540000000001"/>
    <n v="1214.136"/>
    <n v="469.09800000000001"/>
    <x v="186"/>
    <s v="Kentucky, 2012"/>
  </r>
  <r>
    <s v="Casey County"/>
    <s v="Kentucky"/>
    <n v="2012"/>
    <n v="15984"/>
    <n v="7881"/>
    <n v="8103"/>
    <n v="1054.944"/>
    <n v="2141.8560000000002"/>
    <n v="1870.1279999999999"/>
    <n v="1838.1599999999999"/>
    <n v="2013.9839999999999"/>
    <n v="2173.8240000000001"/>
    <n v="2253.7440000000001"/>
    <n v="1518.48"/>
    <n v="847.15200000000004"/>
    <n v="271.72800000000001"/>
    <x v="186"/>
    <s v="Kentucky, 2012"/>
  </r>
  <r>
    <s v="Christian County"/>
    <s v="Kentucky"/>
    <n v="2012"/>
    <n v="73722"/>
    <n v="37795"/>
    <n v="35927"/>
    <n v="7077.3119999999999"/>
    <n v="11132.022000000001"/>
    <n v="13196.237999999999"/>
    <n v="12164.130000000001"/>
    <n v="8330.5859999999993"/>
    <n v="7740.8099999999995"/>
    <n v="6561.2579999999998"/>
    <n v="4128.4319999999998"/>
    <n v="2432.826"/>
    <n v="1032.1079999999999"/>
    <x v="186"/>
    <s v="Kentucky, 2012"/>
  </r>
  <r>
    <s v="Clark County"/>
    <s v="Kentucky"/>
    <n v="2012"/>
    <n v="35555"/>
    <n v="17408"/>
    <n v="18147"/>
    <n v="2239.9650000000001"/>
    <n v="4657.7049999999999"/>
    <n v="4017.7150000000001"/>
    <n v="4373.2650000000003"/>
    <n v="4942.1450000000004"/>
    <n v="5511.0249999999996"/>
    <n v="4764.37"/>
    <n v="2879.9549999999999"/>
    <n v="1813.3049999999998"/>
    <n v="426.66"/>
    <x v="186"/>
    <s v="Kentucky, 2012"/>
  </r>
  <r>
    <s v="Clay County"/>
    <s v="Kentucky"/>
    <n v="2012"/>
    <n v="21833"/>
    <n v="11721"/>
    <n v="10112"/>
    <n v="1419.145"/>
    <n v="2445.2959999999998"/>
    <n v="2969.288"/>
    <n v="3187.6179999999999"/>
    <n v="3384.1149999999998"/>
    <n v="3165.7849999999999"/>
    <n v="2663.6260000000002"/>
    <n v="1593.8090000000002"/>
    <n v="807.82100000000003"/>
    <n v="218.33"/>
    <x v="186"/>
    <s v="Kentucky, 2012"/>
  </r>
  <r>
    <s v="Clinton County"/>
    <s v="Kentucky"/>
    <n v="2012"/>
    <n v="10244"/>
    <n v="5060"/>
    <n v="5184"/>
    <n v="645.37199999999996"/>
    <n v="1321.4760000000001"/>
    <n v="1290.7440000000001"/>
    <n v="1065.376"/>
    <n v="1341.9639999999999"/>
    <n v="1505.8679999999999"/>
    <n v="1382.94"/>
    <n v="1014.1559999999999"/>
    <n v="614.64"/>
    <n v="61.463999999999999"/>
    <x v="186"/>
    <s v="Kentucky, 2012"/>
  </r>
  <r>
    <s v="Crittenden County"/>
    <s v="Kentucky"/>
    <n v="2012"/>
    <n v="9321"/>
    <n v="4629"/>
    <n v="4692"/>
    <n v="596.54399999999998"/>
    <n v="1174.4459999999999"/>
    <n v="997.34699999999998"/>
    <n v="1015.989"/>
    <n v="1146.4829999999999"/>
    <n v="1351.5450000000001"/>
    <n v="1323.5819999999999"/>
    <n v="988.02599999999995"/>
    <n v="494.01299999999998"/>
    <n v="223.70400000000001"/>
    <x v="186"/>
    <s v="Kentucky, 2012"/>
  </r>
  <r>
    <s v="Cumberland County"/>
    <s v="Kentucky"/>
    <n v="2012"/>
    <n v="6857"/>
    <n v="3412"/>
    <n v="3445"/>
    <n v="411.42"/>
    <n v="829.697"/>
    <n v="836.55400000000009"/>
    <n v="623.98700000000008"/>
    <n v="884.553"/>
    <n v="1014.836"/>
    <n v="939.40900000000011"/>
    <n v="740.55600000000004"/>
    <n v="425.13400000000001"/>
    <n v="157.71100000000001"/>
    <x v="186"/>
    <s v="Kentucky, 2012"/>
  </r>
  <r>
    <s v="Daviess County"/>
    <s v="Kentucky"/>
    <n v="2012"/>
    <n v="96711"/>
    <n v="46961"/>
    <n v="49750"/>
    <n v="6576.348"/>
    <n v="13055.985000000001"/>
    <n v="12282.297"/>
    <n v="11798.741999999998"/>
    <n v="12185.585999999999"/>
    <n v="14409.938999999998"/>
    <n v="11992.164000000001"/>
    <n v="7446.7470000000003"/>
    <n v="4835.55"/>
    <n v="2030.931"/>
    <x v="186"/>
    <s v="Kentucky, 2012"/>
  </r>
  <r>
    <s v="Elliott County"/>
    <s v="Kentucky"/>
    <n v="2012"/>
    <n v="7774"/>
    <n v="4356"/>
    <n v="3418"/>
    <n v="427.57"/>
    <n v="870.68799999999999"/>
    <n v="1072.8119999999999"/>
    <n v="940.654"/>
    <n v="1080.586"/>
    <n v="1142.7779999999998"/>
    <n v="1049.49"/>
    <n v="816.27"/>
    <n v="287.63799999999998"/>
    <n v="85.513999999999996"/>
    <x v="186"/>
    <s v="Kentucky, 2012"/>
  </r>
  <r>
    <s v="Estill County"/>
    <s v="Kentucky"/>
    <n v="2012"/>
    <n v="14647"/>
    <n v="7210"/>
    <n v="7437"/>
    <n v="864.173"/>
    <n v="1860.1689999999999"/>
    <n v="1611.17"/>
    <n v="1757.6399999999999"/>
    <n v="2006.6390000000001"/>
    <n v="2226.3440000000001"/>
    <n v="2035.933"/>
    <n v="1391.4649999999999"/>
    <n v="571.23299999999995"/>
    <n v="292.94"/>
    <x v="186"/>
    <s v="Kentucky, 2012"/>
  </r>
  <r>
    <s v="Fayette County"/>
    <s v="Kentucky"/>
    <n v="2012"/>
    <n v="296766"/>
    <n v="145843"/>
    <n v="150923"/>
    <n v="18993.024000000001"/>
    <n v="34128.089999999997"/>
    <n v="51934.05"/>
    <n v="48966.39"/>
    <n v="39469.877999999997"/>
    <n v="39469.877999999997"/>
    <n v="32050.727999999999"/>
    <n v="17212.428"/>
    <n v="10090.044"/>
    <n v="4154.7240000000002"/>
    <x v="186"/>
    <s v="Kentucky, 2012"/>
  </r>
  <r>
    <s v="Fleming County"/>
    <s v="Kentucky"/>
    <n v="2012"/>
    <n v="14415"/>
    <n v="7034"/>
    <n v="7381"/>
    <n v="908.14499999999998"/>
    <n v="1989.27"/>
    <n v="1758.63"/>
    <n v="1585.65"/>
    <n v="1989.27"/>
    <n v="2133.42"/>
    <n v="1902.7800000000002"/>
    <n v="1239.69"/>
    <n v="691.92000000000007"/>
    <n v="216.22499999999999"/>
    <x v="186"/>
    <s v="Kentucky, 2012"/>
  </r>
  <r>
    <s v="Floyd County"/>
    <s v="Kentucky"/>
    <n v="2012"/>
    <n v="39454"/>
    <n v="19397"/>
    <n v="20057"/>
    <n v="2485.6019999999999"/>
    <n v="4813.3879999999999"/>
    <n v="4852.8420000000006"/>
    <n v="5010.6579999999994"/>
    <n v="5326.29"/>
    <n v="5957.5540000000001"/>
    <n v="5602.4680000000008"/>
    <n v="3195.7739999999999"/>
    <n v="1578.16"/>
    <n v="591.80999999999995"/>
    <x v="186"/>
    <s v="Kentucky, 2012"/>
  </r>
  <r>
    <s v="Franklin County"/>
    <s v="Kentucky"/>
    <n v="2012"/>
    <n v="49399"/>
    <n v="23991"/>
    <n v="25408"/>
    <n v="3013.3389999999999"/>
    <n v="5927.88"/>
    <n v="6767.6630000000005"/>
    <n v="5730.2839999999997"/>
    <n v="6866.4609999999993"/>
    <n v="7360.451"/>
    <n v="6817.0619999999999"/>
    <n v="4001.319"/>
    <n v="1877.1619999999998"/>
    <n v="1086.778"/>
    <x v="186"/>
    <s v="Kentucky, 2012"/>
  </r>
  <r>
    <s v="Fulton County"/>
    <s v="Kentucky"/>
    <n v="2012"/>
    <n v="6758"/>
    <n v="3410"/>
    <n v="3348"/>
    <n v="412.238"/>
    <n v="729.86400000000003"/>
    <n v="783.928"/>
    <n v="723.10599999999999"/>
    <n v="952.87799999999993"/>
    <n v="973.15200000000004"/>
    <n v="959.63599999999997"/>
    <n v="642.01"/>
    <n v="405.48"/>
    <n v="168.95"/>
    <x v="186"/>
    <s v="Kentucky, 2012"/>
  </r>
  <r>
    <s v="Gallatin County"/>
    <s v="Kentucky"/>
    <n v="2012"/>
    <n v="8513"/>
    <n v="4283"/>
    <n v="4230"/>
    <n v="578.88400000000001"/>
    <n v="1217.3589999999999"/>
    <n v="1208.846"/>
    <n v="910.89100000000008"/>
    <n v="1191.8200000000002"/>
    <n v="1387.6190000000001"/>
    <n v="1038.586"/>
    <n v="629.96199999999999"/>
    <n v="255.39"/>
    <n v="85.13"/>
    <x v="186"/>
    <s v="Kentucky, 2012"/>
  </r>
  <r>
    <s v="Garrard County"/>
    <s v="Kentucky"/>
    <n v="2012"/>
    <n v="16892"/>
    <n v="8305"/>
    <n v="8587"/>
    <n v="962.84400000000005"/>
    <n v="2212.8519999999999"/>
    <n v="1942.58"/>
    <n v="1908.796"/>
    <n v="2398.6640000000002"/>
    <n v="2753.3959999999997"/>
    <n v="2263.5279999999998"/>
    <n v="1452.712"/>
    <n v="726.35599999999999"/>
    <n v="287.16399999999999"/>
    <x v="186"/>
    <s v="Kentucky, 2012"/>
  </r>
  <r>
    <s v="Woodford County"/>
    <s v="Kentucky"/>
    <n v="2012"/>
    <n v="24683"/>
    <n v="12268"/>
    <n v="12415"/>
    <n v="1875.9079999999999"/>
    <n v="3850.5479999999998"/>
    <n v="3258.1559999999999"/>
    <n v="3282.8389999999999"/>
    <n v="3529.6689999999999"/>
    <n v="3554.3519999999999"/>
    <n v="2665.7640000000001"/>
    <n v="1653.761"/>
    <n v="740.49"/>
    <n v="246.83"/>
    <x v="186"/>
    <s v="Kentucky, 2012"/>
  </r>
  <r>
    <s v="Graves County"/>
    <s v="Kentucky"/>
    <n v="2012"/>
    <n v="37200"/>
    <n v="18164"/>
    <n v="19036"/>
    <n v="2492.4"/>
    <n v="5096.3999999999996"/>
    <n v="4389.6000000000004"/>
    <n v="4278"/>
    <n v="4575.6000000000004"/>
    <n v="5394"/>
    <n v="4836"/>
    <n v="3348"/>
    <n v="1785.6"/>
    <n v="930"/>
    <x v="186"/>
    <s v="Kentucky, 2012"/>
  </r>
  <r>
    <s v="Green County"/>
    <s v="Kentucky"/>
    <n v="2012"/>
    <n v="11309"/>
    <n v="5542"/>
    <n v="5767"/>
    <n v="644.61300000000006"/>
    <n v="1447.5520000000001"/>
    <n v="1277.9169999999999"/>
    <n v="1232.681"/>
    <n v="1447.5520000000001"/>
    <n v="1718.9680000000001"/>
    <n v="1560.6419999999998"/>
    <n v="1096.973"/>
    <n v="678.54"/>
    <n v="214.87100000000001"/>
    <x v="186"/>
    <s v="Kentucky, 2012"/>
  </r>
  <r>
    <s v="Greenup County"/>
    <s v="Kentucky"/>
    <n v="2012"/>
    <n v="36922"/>
    <n v="17769"/>
    <n v="19153"/>
    <n v="2067.6320000000001"/>
    <n v="4799.8600000000006"/>
    <n v="4172.1859999999997"/>
    <n v="4024.498"/>
    <n v="4873.7039999999997"/>
    <n v="5464.4560000000001"/>
    <n v="5242.924"/>
    <n v="3507.59"/>
    <n v="1956.866"/>
    <n v="738.44"/>
    <x v="186"/>
    <s v="Kentucky, 2012"/>
  </r>
  <r>
    <s v="Hancock County"/>
    <s v="Kentucky"/>
    <n v="2012"/>
    <n v="8588"/>
    <n v="4352"/>
    <n v="4236"/>
    <n v="558.22"/>
    <n v="1262.4359999999999"/>
    <n v="1013.384"/>
    <n v="918.91599999999994"/>
    <n v="1176.556"/>
    <n v="1271.0239999999999"/>
    <n v="1159.3800000000001"/>
    <n v="738.56799999999998"/>
    <n v="352.108"/>
    <n v="128.82"/>
    <x v="186"/>
    <s v="Kentucky, 2012"/>
  </r>
  <r>
    <s v="Hardin County"/>
    <s v="Kentucky"/>
    <n v="2012"/>
    <n v="104513"/>
    <n v="51819"/>
    <n v="52694"/>
    <n v="7629.4489999999996"/>
    <n v="14736.332999999999"/>
    <n v="14840.846"/>
    <n v="14318.280999999999"/>
    <n v="14422.794"/>
    <n v="15572.437"/>
    <n v="11600.942999999999"/>
    <n v="6584.3190000000004"/>
    <n v="3657.9549999999999"/>
    <n v="1254.1559999999999"/>
    <x v="186"/>
    <s v="Kentucky, 2012"/>
  </r>
  <r>
    <s v="Harlan County"/>
    <s v="Kentucky"/>
    <n v="2012"/>
    <n v="29210"/>
    <n v="14260"/>
    <n v="14950"/>
    <n v="1869.44"/>
    <n v="3651.25"/>
    <n v="3651.25"/>
    <n v="3475.99"/>
    <n v="3709.67"/>
    <n v="4323.08"/>
    <n v="4264.66"/>
    <n v="2395.2200000000003"/>
    <n v="1343.6599999999999"/>
    <n v="525.78"/>
    <x v="186"/>
    <s v="Kentucky, 2012"/>
  </r>
  <r>
    <s v="Harrison County"/>
    <s v="Kentucky"/>
    <n v="2012"/>
    <n v="18781"/>
    <n v="9129"/>
    <n v="9652"/>
    <n v="1145.6410000000001"/>
    <n v="2535.4349999999999"/>
    <n v="2141.0339999999997"/>
    <n v="1990.7860000000001"/>
    <n v="2648.1210000000001"/>
    <n v="3004.96"/>
    <n v="2497.873"/>
    <n v="1615.1659999999999"/>
    <n v="807.58300000000008"/>
    <n v="394.40100000000001"/>
    <x v="186"/>
    <s v="Kentucky, 2012"/>
  </r>
  <r>
    <s v="Hart County"/>
    <s v="Kentucky"/>
    <n v="2012"/>
    <n v="18278"/>
    <n v="9042"/>
    <n v="9236"/>
    <n v="1151.5139999999999"/>
    <n v="2540.6419999999998"/>
    <n v="2357.8620000000001"/>
    <n v="1974.0239999999999"/>
    <n v="2357.8620000000001"/>
    <n v="2778.2560000000003"/>
    <n v="2357.8620000000001"/>
    <n v="1645.02"/>
    <n v="859.06600000000003"/>
    <n v="274.17"/>
    <x v="186"/>
    <s v="Kentucky, 2012"/>
  </r>
  <r>
    <s v="Henderson County"/>
    <s v="Kentucky"/>
    <n v="2012"/>
    <n v="46254"/>
    <n v="22203"/>
    <n v="24051"/>
    <n v="3099.018"/>
    <n v="6059.2739999999994"/>
    <n v="5504.2260000000006"/>
    <n v="5828.0039999999999"/>
    <n v="5966.7659999999996"/>
    <n v="7123.116"/>
    <n v="6059.2739999999994"/>
    <n v="3607.8119999999999"/>
    <n v="2035.1759999999999"/>
    <n v="925.08"/>
    <x v="186"/>
    <s v="Kentucky, 2012"/>
  </r>
  <r>
    <s v="Henry County"/>
    <s v="Kentucky"/>
    <n v="2012"/>
    <n v="15428"/>
    <n v="7650"/>
    <n v="7778"/>
    <n v="956.53599999999994"/>
    <n v="2175.348"/>
    <n v="1789.6480000000001"/>
    <n v="1681.652"/>
    <n v="2021.0679999999998"/>
    <n v="2453.0519999999997"/>
    <n v="2129.0639999999999"/>
    <n v="1311.38"/>
    <n v="617.12"/>
    <n v="262.27600000000001"/>
    <x v="186"/>
    <s v="Kentucky, 2012"/>
  </r>
  <r>
    <s v="Hickman County"/>
    <s v="Kentucky"/>
    <n v="2012"/>
    <n v="4869"/>
    <n v="2378"/>
    <n v="2491"/>
    <n v="253.18799999999999"/>
    <n v="559.93499999999995"/>
    <n v="555.06600000000003"/>
    <n v="477.16199999999998"/>
    <n v="594.01800000000003"/>
    <n v="725.48099999999999"/>
    <n v="681.66000000000008"/>
    <n v="520.98299999999995"/>
    <n v="350.56799999999998"/>
    <n v="146.07"/>
    <x v="186"/>
    <s v="Kentucky, 2012"/>
  </r>
  <r>
    <s v="Hopkins County"/>
    <s v="Kentucky"/>
    <n v="2012"/>
    <n v="46891"/>
    <n v="22862"/>
    <n v="24029"/>
    <n v="3001.0239999999999"/>
    <n v="6142.7209999999995"/>
    <n v="5158.01"/>
    <n v="6048.9390000000003"/>
    <n v="5955.1570000000002"/>
    <n v="6939.8680000000004"/>
    <n v="6330.2849999999999"/>
    <n v="4126.4079999999994"/>
    <n v="2297.6590000000001"/>
    <n v="844.03800000000001"/>
    <x v="186"/>
    <s v="Kentucky, 2012"/>
  </r>
  <r>
    <s v="Jackson County"/>
    <s v="Kentucky"/>
    <n v="2012"/>
    <n v="13475"/>
    <n v="6687"/>
    <n v="6788"/>
    <n v="808.5"/>
    <n v="1765.2249999999999"/>
    <n v="1657.425"/>
    <n v="1657.425"/>
    <n v="1899.9750000000001"/>
    <n v="2007.7750000000001"/>
    <n v="1765.2249999999999"/>
    <n v="1212.75"/>
    <n v="552.47500000000002"/>
    <n v="175.17500000000001"/>
    <x v="186"/>
    <s v="Kentucky, 2012"/>
  </r>
  <r>
    <s v="Jefferson County"/>
    <s v="Kentucky"/>
    <n v="2012"/>
    <n v="741285"/>
    <n v="357636"/>
    <n v="383649"/>
    <n v="48924.81"/>
    <n v="94884.479999999996"/>
    <n v="95625.764999999999"/>
    <n v="104521.185"/>
    <n v="96367.05"/>
    <n v="109710.18"/>
    <n v="91178.054999999993"/>
    <n v="51889.95"/>
    <n v="34099.11"/>
    <n v="14084.415000000001"/>
    <x v="186"/>
    <s v="Kentucky, 2012"/>
  </r>
  <r>
    <s v="Jessamine County"/>
    <s v="Kentucky"/>
    <n v="2012"/>
    <n v="48591"/>
    <n v="23841"/>
    <n v="24750"/>
    <n v="3352.779"/>
    <n v="6948.5129999999999"/>
    <n v="7240.0590000000002"/>
    <n v="6365.4210000000003"/>
    <n v="6608.3760000000002"/>
    <n v="7045.6949999999997"/>
    <n v="5539.3739999999998"/>
    <n v="3109.8239999999996"/>
    <n v="1700.6849999999999"/>
    <n v="777.45600000000002"/>
    <x v="186"/>
    <s v="Kentucky, 2012"/>
  </r>
  <r>
    <s v="Johnson County"/>
    <s v="Kentucky"/>
    <n v="2012"/>
    <n v="23339"/>
    <n v="11478"/>
    <n v="11861"/>
    <n v="1400.34"/>
    <n v="2964.0529999999999"/>
    <n v="2777.3410000000003"/>
    <n v="2800.6800000000003"/>
    <n v="3267.46"/>
    <n v="3500.85"/>
    <n v="3337.4769999999999"/>
    <n v="2007.154"/>
    <n v="956.89899999999989"/>
    <n v="373.42399999999998"/>
    <x v="186"/>
    <s v="Kentucky, 2012"/>
  </r>
  <r>
    <s v="Kenton County"/>
    <s v="Kentucky"/>
    <n v="2012"/>
    <n v="159926"/>
    <n v="78908"/>
    <n v="81018"/>
    <n v="11674.598"/>
    <n v="21909.862000000001"/>
    <n v="20310.601999999999"/>
    <n v="23988.9"/>
    <n v="21590.010000000002"/>
    <n v="23828.974000000002"/>
    <n v="18551.415999999997"/>
    <n v="9915.4120000000003"/>
    <n v="5597.41"/>
    <n v="2558.8159999999998"/>
    <x v="186"/>
    <s v="Kentucky, 2012"/>
  </r>
  <r>
    <s v="Knott County"/>
    <s v="Kentucky"/>
    <n v="2012"/>
    <n v="16368"/>
    <n v="8119"/>
    <n v="8249"/>
    <n v="949.34400000000005"/>
    <n v="1915.056"/>
    <n v="2258.7839999999997"/>
    <n v="1849.5839999999998"/>
    <n v="2226.0479999999998"/>
    <n v="2618.88"/>
    <n v="2340.6239999999998"/>
    <n v="1342.1759999999999"/>
    <n v="638.35199999999998"/>
    <n v="229.15199999999999"/>
    <x v="186"/>
    <s v="Kentucky, 2012"/>
  </r>
  <r>
    <s v="Knox County"/>
    <s v="Kentucky"/>
    <n v="2012"/>
    <n v="31874"/>
    <n v="15467"/>
    <n v="16407"/>
    <n v="2167.4319999999998"/>
    <n v="4271.116"/>
    <n v="4366.7379999999994"/>
    <n v="3729.2579999999998"/>
    <n v="4143.62"/>
    <n v="4462.3600000000006"/>
    <n v="4047.998"/>
    <n v="2836.7860000000001"/>
    <n v="1338.7080000000001"/>
    <n v="509.98399999999998"/>
    <x v="186"/>
    <s v="Kentucky, 2012"/>
  </r>
  <r>
    <s v="Larue County"/>
    <s v="Kentucky"/>
    <n v="2012"/>
    <n v="14175"/>
    <n v="7156"/>
    <n v="7019"/>
    <n v="779.625"/>
    <n v="1842.75"/>
    <n v="1871.1"/>
    <n v="1743.5250000000001"/>
    <n v="1729.35"/>
    <n v="2140.4250000000002"/>
    <n v="1856.9250000000002"/>
    <n v="1162.3499999999999"/>
    <n v="807.97500000000002"/>
    <n v="212.625"/>
    <x v="186"/>
    <s v="Kentucky, 2012"/>
  </r>
  <r>
    <s v="Laurel County"/>
    <s v="Kentucky"/>
    <n v="2012"/>
    <n v="58891"/>
    <n v="28882"/>
    <n v="30009"/>
    <n v="3945.6970000000001"/>
    <n v="8068.0669999999991"/>
    <n v="7125.8109999999997"/>
    <n v="7832.5029999999997"/>
    <n v="8244.74"/>
    <n v="8598.0859999999993"/>
    <n v="7420.2659999999996"/>
    <n v="4770.1710000000003"/>
    <n v="2237.8580000000002"/>
    <n v="706.69200000000001"/>
    <x v="186"/>
    <s v="Kentucky, 2012"/>
  </r>
  <r>
    <s v="Smith County"/>
    <s v="Mississippi"/>
    <n v="2012"/>
    <n v="15889"/>
    <n v="7872"/>
    <n v="8017"/>
    <n v="1112.23"/>
    <n v="1938.4580000000001"/>
    <n v="2002.0140000000001"/>
    <n v="1890.7910000000002"/>
    <n v="2065.5700000000002"/>
    <n v="2383.35"/>
    <n v="2192.6820000000002"/>
    <n v="1398.232"/>
    <n v="635.55999999999995"/>
    <n v="238.33500000000001"/>
    <x v="188"/>
    <s v="Mississippi, 2012"/>
  </r>
  <r>
    <s v="Lee County"/>
    <s v="Kentucky"/>
    <n v="2012"/>
    <n v="7831"/>
    <n v="4345"/>
    <n v="3486"/>
    <n v="360.226"/>
    <n v="877.072"/>
    <n v="931.88900000000001"/>
    <n v="1104.171"/>
    <n v="1143.326"/>
    <n v="1268.6219999999998"/>
    <n v="1072.847"/>
    <n v="595.15599999999995"/>
    <n v="360.226"/>
    <n v="109.634"/>
    <x v="186"/>
    <s v="Kentucky, 2012"/>
  </r>
  <r>
    <s v="Leslie County"/>
    <s v="Kentucky"/>
    <n v="2012"/>
    <n v="11318"/>
    <n v="5577"/>
    <n v="5741"/>
    <n v="701.71600000000001"/>
    <n v="1358.16"/>
    <n v="1392.114"/>
    <n v="1278.934"/>
    <n v="1618.4740000000002"/>
    <n v="1867.47"/>
    <n v="1493.9760000000001"/>
    <n v="950.71199999999999"/>
    <n v="441.40200000000004"/>
    <n v="215.042"/>
    <x v="186"/>
    <s v="Kentucky, 2012"/>
  </r>
  <r>
    <s v="Letcher County"/>
    <s v="Kentucky"/>
    <n v="2012"/>
    <n v="24336"/>
    <n v="11965"/>
    <n v="12371"/>
    <n v="1484.4960000000001"/>
    <n v="2944.6559999999999"/>
    <n v="2847.3119999999999"/>
    <n v="3042"/>
    <n v="3139.3440000000001"/>
    <n v="3796.4160000000002"/>
    <n v="3577.3920000000003"/>
    <n v="2117.232"/>
    <n v="1022.1120000000001"/>
    <n v="389.37599999999998"/>
    <x v="186"/>
    <s v="Kentucky, 2012"/>
  </r>
  <r>
    <s v="Lewis County"/>
    <s v="Kentucky"/>
    <n v="2012"/>
    <n v="13889"/>
    <n v="6919"/>
    <n v="6970"/>
    <n v="875.00699999999995"/>
    <n v="1833.348"/>
    <n v="1611.124"/>
    <n v="1680.569"/>
    <n v="1847.2370000000001"/>
    <n v="2125.0169999999998"/>
    <n v="1833.348"/>
    <n v="1236.1210000000001"/>
    <n v="458.33699999999999"/>
    <n v="375.00299999999999"/>
    <x v="186"/>
    <s v="Kentucky, 2012"/>
  </r>
  <r>
    <s v="Lincoln County"/>
    <s v="Kentucky"/>
    <n v="2012"/>
    <n v="24671"/>
    <n v="12020"/>
    <n v="12651"/>
    <n v="1677.6279999999999"/>
    <n v="3355.2560000000003"/>
    <n v="3034.5330000000004"/>
    <n v="2911.1779999999999"/>
    <n v="3330.585"/>
    <n v="3675.9790000000003"/>
    <n v="3059.2039999999997"/>
    <n v="2146.377"/>
    <n v="1036.182"/>
    <n v="493.42"/>
    <x v="186"/>
    <s v="Kentucky, 2012"/>
  </r>
  <r>
    <s v="Logan County"/>
    <s v="Kentucky"/>
    <n v="2012"/>
    <n v="26786"/>
    <n v="13130"/>
    <n v="13656"/>
    <n v="1687.518"/>
    <n v="3669.6819999999998"/>
    <n v="3187.5339999999997"/>
    <n v="3107.1760000000004"/>
    <n v="3428.6080000000002"/>
    <n v="3964.3280000000004"/>
    <n v="3508.9660000000003"/>
    <n v="2464.3119999999999"/>
    <n v="1339.3000000000002"/>
    <n v="375.00400000000002"/>
    <x v="186"/>
    <s v="Kentucky, 2012"/>
  </r>
  <r>
    <s v="Lyon County"/>
    <s v="Kentucky"/>
    <n v="2012"/>
    <n v="8336"/>
    <n v="4616"/>
    <n v="3720"/>
    <n v="300.096"/>
    <n v="658.54399999999998"/>
    <n v="725.23199999999997"/>
    <n v="1008.6559999999999"/>
    <n v="1125.3600000000001"/>
    <n v="1342.096"/>
    <n v="1433.7919999999999"/>
    <n v="1067.008"/>
    <n v="558.51199999999994"/>
    <n v="116.70399999999999"/>
    <x v="186"/>
    <s v="Kentucky, 2012"/>
  </r>
  <r>
    <s v="McCracken County"/>
    <s v="Kentucky"/>
    <n v="2012"/>
    <n v="65558"/>
    <n v="31447"/>
    <n v="34111"/>
    <n v="3867.922"/>
    <n v="8260.3080000000009"/>
    <n v="7408.0540000000001"/>
    <n v="7735.8440000000001"/>
    <n v="8260.3080000000009"/>
    <n v="9768.1419999999998"/>
    <n v="9178.1200000000008"/>
    <n v="5769.1040000000003"/>
    <n v="3605.69"/>
    <n v="1573.3920000000001"/>
    <x v="186"/>
    <s v="Kentucky, 2012"/>
  </r>
  <r>
    <s v="McCreary County"/>
    <s v="Kentucky"/>
    <n v="2012"/>
    <n v="18204"/>
    <n v="9906"/>
    <n v="8298"/>
    <n v="1146.8520000000001"/>
    <n v="2202.6840000000002"/>
    <n v="2457.54"/>
    <n v="2548.56"/>
    <n v="2694.192"/>
    <n v="2675.9880000000003"/>
    <n v="2257.2959999999998"/>
    <n v="1419.9119999999998"/>
    <n v="691.75199999999995"/>
    <n v="127.428"/>
    <x v="186"/>
    <s v="Kentucky, 2012"/>
  </r>
  <r>
    <s v="McLean County"/>
    <s v="Kentucky"/>
    <n v="2012"/>
    <n v="9554"/>
    <n v="4676"/>
    <n v="4878"/>
    <n v="563.68600000000004"/>
    <n v="1299.3440000000001"/>
    <n v="1136.9259999999999"/>
    <n v="1031.8320000000001"/>
    <n v="1242.02"/>
    <n v="1413.992"/>
    <n v="1242.02"/>
    <n v="945.846"/>
    <n v="477.7"/>
    <n v="210.18799999999999"/>
    <x v="186"/>
    <s v="Kentucky, 2012"/>
  </r>
  <r>
    <s v="Madison County"/>
    <s v="Kentucky"/>
    <n v="2012"/>
    <n v="83174"/>
    <n v="40340"/>
    <n v="42834"/>
    <n v="5156.7879999999996"/>
    <n v="9897.7060000000001"/>
    <n v="16967.495999999999"/>
    <n v="11062.142"/>
    <n v="10729.446"/>
    <n v="10729.446"/>
    <n v="9232.3139999999985"/>
    <n v="5406.3099999999995"/>
    <n v="2911.09"/>
    <n v="998.08799999999997"/>
    <x v="186"/>
    <s v="Kentucky, 2012"/>
  </r>
  <r>
    <s v="Magoffin County"/>
    <s v="Kentucky"/>
    <n v="2012"/>
    <n v="13229"/>
    <n v="6595"/>
    <n v="6634"/>
    <n v="793.74"/>
    <n v="1838.8310000000001"/>
    <n v="1613.9380000000001"/>
    <n v="1613.9380000000001"/>
    <n v="1904.9760000000001"/>
    <n v="2037.2660000000001"/>
    <n v="1680.0830000000001"/>
    <n v="1084.778"/>
    <n v="489.47299999999996"/>
    <n v="171.977"/>
    <x v="186"/>
    <s v="Kentucky, 2012"/>
  </r>
  <r>
    <s v="Marion County"/>
    <s v="Kentucky"/>
    <n v="2012"/>
    <n v="19872"/>
    <n v="10312"/>
    <n v="9560"/>
    <n v="1351.296"/>
    <n v="2662.848"/>
    <n v="2444.2559999999999"/>
    <n v="2662.848"/>
    <n v="2782.08"/>
    <n v="2980.8"/>
    <n v="2364.768"/>
    <n v="1410.912"/>
    <n v="755.13599999999997"/>
    <n v="457.05599999999998"/>
    <x v="186"/>
    <s v="Kentucky, 2012"/>
  </r>
  <r>
    <s v="Marshall County"/>
    <s v="Kentucky"/>
    <n v="2012"/>
    <n v="31393"/>
    <n v="15435"/>
    <n v="15958"/>
    <n v="1726.615"/>
    <n v="3610.1949999999997"/>
    <n v="3484.623"/>
    <n v="3296.2650000000003"/>
    <n v="3986.9110000000001"/>
    <n v="4646.1639999999998"/>
    <n v="4551.9849999999997"/>
    <n v="3516.0160000000001"/>
    <n v="1914.973"/>
    <n v="659.25300000000004"/>
    <x v="186"/>
    <s v="Kentucky, 2012"/>
  </r>
  <r>
    <s v="Mason County"/>
    <s v="Kentucky"/>
    <n v="2012"/>
    <n v="17495"/>
    <n v="8536"/>
    <n v="8959"/>
    <n v="1189.6600000000001"/>
    <n v="2344.33"/>
    <n v="2151.8850000000002"/>
    <n v="1959.44"/>
    <n v="2291.8450000000003"/>
    <n v="2571.7649999999999"/>
    <n v="2431.8050000000003"/>
    <n v="1399.6"/>
    <n v="822.2650000000001"/>
    <n v="349.9"/>
    <x v="186"/>
    <s v="Kentucky, 2012"/>
  </r>
  <r>
    <s v="Meade County"/>
    <s v="Kentucky"/>
    <n v="2012"/>
    <n v="28979"/>
    <n v="14518"/>
    <n v="14461"/>
    <n v="2115.4670000000001"/>
    <n v="4462.7659999999996"/>
    <n v="3854.2069999999999"/>
    <n v="3912.165"/>
    <n v="4115.018"/>
    <n v="4375.8289999999997"/>
    <n v="3158.7110000000002"/>
    <n v="1825.6770000000001"/>
    <n v="898.34899999999993"/>
    <n v="260.81099999999998"/>
    <x v="186"/>
    <s v="Kentucky, 2012"/>
  </r>
  <r>
    <s v="Menifee County"/>
    <s v="Kentucky"/>
    <n v="2012"/>
    <n v="6331"/>
    <n v="3076"/>
    <n v="3255"/>
    <n v="303.88799999999998"/>
    <n v="829.36099999999999"/>
    <n v="823.03"/>
    <n v="664.755"/>
    <n v="829.36099999999988"/>
    <n v="1107.9250000000002"/>
    <n v="829.36099999999999"/>
    <n v="506.48"/>
    <n v="303.88800000000003"/>
    <n v="113.958"/>
    <x v="186"/>
    <s v="Kentucky, 2012"/>
  </r>
  <r>
    <s v="Mercer County"/>
    <s v="Kentucky"/>
    <n v="2012"/>
    <n v="21283"/>
    <n v="10146"/>
    <n v="11137"/>
    <n v="1298.2629999999999"/>
    <n v="2788.0730000000003"/>
    <n v="2426.2620000000002"/>
    <n v="2298.5640000000003"/>
    <n v="2660.375"/>
    <n v="3426.5630000000001"/>
    <n v="2873.2049999999999"/>
    <n v="2021.8849999999998"/>
    <n v="936.452"/>
    <n v="510.79199999999997"/>
    <x v="186"/>
    <s v="Kentucky, 2012"/>
  </r>
  <r>
    <s v="Metcalfe County"/>
    <s v="Kentucky"/>
    <n v="2012"/>
    <n v="10074"/>
    <n v="5048"/>
    <n v="5026"/>
    <n v="644.73599999999999"/>
    <n v="1299.546"/>
    <n v="1198.806"/>
    <n v="1087.992"/>
    <n v="1279.3980000000001"/>
    <n v="1581.6179999999999"/>
    <n v="1309.6199999999999"/>
    <n v="967.10400000000004"/>
    <n v="523.84799999999996"/>
    <n v="191.40600000000001"/>
    <x v="186"/>
    <s v="Kentucky, 2012"/>
  </r>
  <r>
    <s v="Monroe County"/>
    <s v="Kentucky"/>
    <n v="2012"/>
    <n v="10925"/>
    <n v="5474"/>
    <n v="5451"/>
    <n v="589.95000000000005"/>
    <n v="1420.25"/>
    <n v="1354.6999999999998"/>
    <n v="1245.45"/>
    <n v="1332.85"/>
    <n v="1638.75"/>
    <n v="1474.875"/>
    <n v="1092.5"/>
    <n v="622.72500000000002"/>
    <n v="163.875"/>
    <x v="186"/>
    <s v="Kentucky, 2012"/>
  </r>
  <r>
    <s v="Montgomery County"/>
    <s v="Kentucky"/>
    <n v="2012"/>
    <n v="26517"/>
    <n v="12798"/>
    <n v="13719"/>
    <n v="1829.673"/>
    <n v="3659.3459999999995"/>
    <n v="3182.04"/>
    <n v="3632.8289999999997"/>
    <n v="3791.931"/>
    <n v="3685.8630000000003"/>
    <n v="3288.1080000000002"/>
    <n v="1935.741"/>
    <n v="1140.231"/>
    <n v="371.238"/>
    <x v="186"/>
    <s v="Kentucky, 2012"/>
  </r>
  <r>
    <s v="Morgan County"/>
    <s v="Kentucky"/>
    <n v="2012"/>
    <n v="13898"/>
    <n v="7896"/>
    <n v="6002"/>
    <n v="806.08399999999995"/>
    <n v="1639.9639999999999"/>
    <n v="1639.9639999999999"/>
    <n v="2140.2919999999999"/>
    <n v="2029.1080000000002"/>
    <n v="2043.0059999999999"/>
    <n v="1778.944"/>
    <n v="1042.3499999999999"/>
    <n v="583.71600000000001"/>
    <n v="180.67400000000001"/>
    <x v="186"/>
    <s v="Kentucky, 2012"/>
  </r>
  <r>
    <s v="Muhlenberg County"/>
    <s v="Kentucky"/>
    <n v="2012"/>
    <n v="31399"/>
    <n v="15805"/>
    <n v="15594"/>
    <n v="1695.546"/>
    <n v="3862.0770000000002"/>
    <n v="3893.4760000000001"/>
    <n v="3673.683"/>
    <n v="4176.067"/>
    <n v="4741.2489999999998"/>
    <n v="4207.4660000000003"/>
    <n v="2951.5060000000003"/>
    <n v="1758.3440000000001"/>
    <n v="439.58600000000001"/>
    <x v="186"/>
    <s v="Kentucky, 2012"/>
  </r>
  <r>
    <s v="Nelson County"/>
    <s v="Kentucky"/>
    <n v="2012"/>
    <n v="43500"/>
    <n v="21487"/>
    <n v="22013"/>
    <n v="3001.5"/>
    <n v="6351"/>
    <n v="5307"/>
    <n v="5742"/>
    <n v="5872.5"/>
    <n v="6699"/>
    <n v="5394"/>
    <n v="3045"/>
    <n v="1566"/>
    <n v="522"/>
    <x v="186"/>
    <s v="Kentucky, 2012"/>
  </r>
  <r>
    <s v="Nicholas County"/>
    <s v="Kentucky"/>
    <n v="2012"/>
    <n v="7092"/>
    <n v="3492"/>
    <n v="3600"/>
    <n v="460.98"/>
    <n v="936.14400000000001"/>
    <n v="787.21199999999999"/>
    <n v="829.76400000000001"/>
    <n v="964.51199999999994"/>
    <n v="1063.8"/>
    <n v="929.05200000000002"/>
    <n v="631.18799999999999"/>
    <n v="333.32400000000001"/>
    <n v="156.024"/>
    <x v="186"/>
    <s v="Kentucky, 2012"/>
  </r>
  <r>
    <s v="Antrim County"/>
    <s v="Michigan"/>
    <n v="2012"/>
    <n v="23975"/>
    <n v="11890"/>
    <n v="12085"/>
    <n v="1726.2"/>
    <n v="3308.55"/>
    <n v="2757.125"/>
    <n v="3044.8249999999998"/>
    <n v="2972.8999999999996"/>
    <n v="3428.4250000000002"/>
    <n v="3044.8249999999998"/>
    <n v="2109.8000000000002"/>
    <n v="1102.8499999999999"/>
    <n v="455.52499999999998"/>
    <x v="195"/>
    <s v="Michigan, 2012"/>
  </r>
  <r>
    <s v="Oldham County"/>
    <s v="Kentucky"/>
    <n v="2012"/>
    <n v="60357"/>
    <n v="31760"/>
    <n v="28597"/>
    <n v="3198.9209999999998"/>
    <n v="10260.689999999999"/>
    <n v="7061.7690000000002"/>
    <n v="6156.4140000000007"/>
    <n v="9838.1909999999989"/>
    <n v="10622.832"/>
    <n v="7423.9110000000001"/>
    <n v="3862.848"/>
    <n v="1388.211"/>
    <n v="482.85599999999999"/>
    <x v="186"/>
    <s v="Kentucky, 2012"/>
  </r>
  <r>
    <s v="Owsley County"/>
    <s v="Kentucky"/>
    <n v="2012"/>
    <n v="4764"/>
    <n v="2466"/>
    <n v="2298"/>
    <n v="204.852"/>
    <n v="647.904"/>
    <n v="495.45600000000002"/>
    <n v="600.2639999999999"/>
    <n v="514.51200000000006"/>
    <n v="543.096"/>
    <n v="828.93599999999992"/>
    <n v="590.73599999999999"/>
    <n v="204.85199999999998"/>
    <n v="138.15600000000001"/>
    <x v="186"/>
    <s v="Kentucky, 2012"/>
  </r>
  <r>
    <s v="Pendleton County"/>
    <s v="Kentucky"/>
    <n v="2012"/>
    <n v="14771"/>
    <n v="7347"/>
    <n v="7424"/>
    <n v="915.80200000000002"/>
    <n v="1979.3139999999999"/>
    <n v="2038.3979999999999"/>
    <n v="1610.039"/>
    <n v="2023.627"/>
    <n v="2422.444"/>
    <n v="1935.001"/>
    <n v="1093.0540000000001"/>
    <n v="590.84"/>
    <n v="162.48099999999999"/>
    <x v="186"/>
    <s v="Kentucky, 2012"/>
  </r>
  <r>
    <s v="Perry County"/>
    <s v="Kentucky"/>
    <n v="2012"/>
    <n v="28617"/>
    <n v="14026"/>
    <n v="14591"/>
    <n v="1688.403"/>
    <n v="3462.6570000000002"/>
    <n v="3720.21"/>
    <n v="3548.5079999999998"/>
    <n v="4034.9969999999998"/>
    <n v="4521.4860000000008"/>
    <n v="3863.2950000000001"/>
    <n v="2260.7429999999999"/>
    <n v="1087.4459999999999"/>
    <n v="429.255"/>
    <x v="186"/>
    <s v="Kentucky, 2012"/>
  </r>
  <r>
    <s v="Pike County"/>
    <s v="Kentucky"/>
    <n v="2012"/>
    <n v="64887"/>
    <n v="31763"/>
    <n v="33124"/>
    <n v="3828.3330000000001"/>
    <n v="7916.2139999999999"/>
    <n v="7786.4400000000005"/>
    <n v="8110.875"/>
    <n v="8954.405999999999"/>
    <n v="9992.598"/>
    <n v="9149.0669999999991"/>
    <n v="5385.6210000000001"/>
    <n v="2790.1409999999996"/>
    <n v="973.30499999999995"/>
    <x v="186"/>
    <s v="Kentucky, 2012"/>
  </r>
  <r>
    <s v="Powell County"/>
    <s v="Kentucky"/>
    <n v="2012"/>
    <n v="12638"/>
    <n v="6340"/>
    <n v="6298"/>
    <n v="872.02200000000005"/>
    <n v="1693.492"/>
    <n v="1630.3020000000001"/>
    <n v="1554.4739999999999"/>
    <n v="1706.13"/>
    <n v="1857.7860000000001"/>
    <n v="1655.578"/>
    <n v="1048.954"/>
    <n v="454.96799999999996"/>
    <n v="151.65600000000001"/>
    <x v="186"/>
    <s v="Kentucky, 2012"/>
  </r>
  <r>
    <s v="Pulaski County"/>
    <s v="Kentucky"/>
    <n v="2012"/>
    <n v="63045"/>
    <n v="30878"/>
    <n v="32167"/>
    <n v="3845.7449999999999"/>
    <n v="7943.67"/>
    <n v="7313.2199999999993"/>
    <n v="7313.22"/>
    <n v="8321.94"/>
    <n v="9393.7049999999999"/>
    <n v="8448.0299999999988"/>
    <n v="6115.3649999999998"/>
    <n v="3278.34"/>
    <n v="1071.7650000000001"/>
    <x v="186"/>
    <s v="Kentucky, 2012"/>
  </r>
  <r>
    <s v="Robertson County"/>
    <s v="Kentucky"/>
    <n v="2012"/>
    <n v="2251"/>
    <n v="1129"/>
    <n v="1122"/>
    <n v="234.10400000000001"/>
    <n v="236.35500000000002"/>
    <n v="362.411"/>
    <n v="180.07999999999998"/>
    <n v="333.14800000000002"/>
    <n v="292.63"/>
    <n v="227.351"/>
    <n v="252.11200000000002"/>
    <n v="76.534000000000006"/>
    <n v="58.526000000000003"/>
    <x v="186"/>
    <s v="Kentucky, 2012"/>
  </r>
  <r>
    <s v="Frio County"/>
    <s v="Texas"/>
    <n v="2012"/>
    <n v="17090"/>
    <n v="8441"/>
    <n v="8649"/>
    <n v="957.04"/>
    <n v="2272.9700000000003"/>
    <n v="2084.98"/>
    <n v="1914.08"/>
    <n v="2375.5100000000002"/>
    <n v="2700.2200000000003"/>
    <n v="2187.52"/>
    <n v="1555.19"/>
    <n v="837.41"/>
    <n v="187.99"/>
    <x v="160"/>
    <s v="Texas, 2012"/>
  </r>
  <r>
    <s v="Rowan County"/>
    <s v="Kentucky"/>
    <n v="2012"/>
    <n v="23351"/>
    <n v="11408"/>
    <n v="11943"/>
    <n v="1401.06"/>
    <n v="2475.2060000000001"/>
    <n v="5884.4519999999993"/>
    <n v="2685.3649999999998"/>
    <n v="2732.067"/>
    <n v="2755.4180000000001"/>
    <n v="2545.259"/>
    <n v="1704.623"/>
    <n v="840.63599999999997"/>
    <n v="350.26499999999999"/>
    <x v="186"/>
    <s v="Kentucky, 2012"/>
  </r>
  <r>
    <s v="Russell County"/>
    <s v="Kentucky"/>
    <n v="2012"/>
    <n v="17562"/>
    <n v="8676"/>
    <n v="8886"/>
    <n v="1001.034"/>
    <n v="2195.25"/>
    <n v="2089.8780000000002"/>
    <n v="1914.2579999999998"/>
    <n v="2265.4979999999996"/>
    <n v="2564.0520000000001"/>
    <n v="2388.4319999999998"/>
    <n v="1756.1999999999998"/>
    <n v="1088.8440000000001"/>
    <n v="280.99200000000002"/>
    <x v="186"/>
    <s v="Kentucky, 2012"/>
  </r>
  <r>
    <s v="Scott County"/>
    <s v="Kentucky"/>
    <n v="2012"/>
    <n v="47211"/>
    <n v="23037"/>
    <n v="24174"/>
    <n v="3493.614"/>
    <n v="7176.0720000000001"/>
    <n v="6326.2740000000003"/>
    <n v="6420.6959999999999"/>
    <n v="7600.9709999999995"/>
    <n v="6703.9619999999995"/>
    <n v="5145.9989999999998"/>
    <n v="2596.605"/>
    <n v="1321.9079999999999"/>
    <n v="472.11"/>
    <x v="186"/>
    <s v="Kentucky, 2012"/>
  </r>
  <r>
    <s v="Shelby County"/>
    <s v="Kentucky"/>
    <n v="2012"/>
    <n v="42286"/>
    <n v="20345"/>
    <n v="21941"/>
    <n v="2833.1619999999998"/>
    <n v="5962.326"/>
    <n v="5074.32"/>
    <n v="5158.8919999999998"/>
    <n v="6427.4719999999998"/>
    <n v="6300.6139999999996"/>
    <n v="5454.8940000000002"/>
    <n v="3086.8779999999997"/>
    <n v="1564.5819999999999"/>
    <n v="507.43200000000002"/>
    <x v="186"/>
    <s v="Kentucky, 2012"/>
  </r>
  <r>
    <s v="Simpson County"/>
    <s v="Kentucky"/>
    <n v="2012"/>
    <n v="17323"/>
    <n v="8320"/>
    <n v="9003"/>
    <n v="1160.6410000000001"/>
    <n v="2355.9279999999999"/>
    <n v="2200.0209999999997"/>
    <n v="2217.3440000000001"/>
    <n v="2269.3130000000001"/>
    <n v="2477.1889999999999"/>
    <n v="2234.6669999999999"/>
    <n v="1368.5170000000001"/>
    <n v="744.88900000000001"/>
    <n v="311.81400000000002"/>
    <x v="186"/>
    <s v="Kentucky, 2012"/>
  </r>
  <r>
    <s v="Spencer County"/>
    <s v="Kentucky"/>
    <n v="2012"/>
    <n v="17135"/>
    <n v="8693"/>
    <n v="8442"/>
    <n v="1045.2349999999999"/>
    <n v="2501.71"/>
    <n v="2039.0650000000001"/>
    <n v="1953.3899999999999"/>
    <n v="2793.0050000000001"/>
    <n v="2895.8149999999996"/>
    <n v="2056.1999999999998"/>
    <n v="1199.45"/>
    <n v="411.24"/>
    <n v="222.755"/>
    <x v="186"/>
    <s v="Kentucky, 2012"/>
  </r>
  <r>
    <s v="Taylor County"/>
    <s v="Kentucky"/>
    <n v="2012"/>
    <n v="24514"/>
    <n v="11812"/>
    <n v="12702"/>
    <n v="1519.8679999999999"/>
    <n v="3039.7359999999999"/>
    <n v="3873.212"/>
    <n v="2721.0540000000001"/>
    <n v="2843.6239999999998"/>
    <n v="3505.502"/>
    <n v="3113.2780000000002"/>
    <n v="2206.2600000000002"/>
    <n v="1152.1579999999999"/>
    <n v="588.33600000000001"/>
    <x v="186"/>
    <s v="Kentucky, 2012"/>
  </r>
  <r>
    <s v="Todd County"/>
    <s v="Kentucky"/>
    <n v="2012"/>
    <n v="12472"/>
    <n v="6171"/>
    <n v="6301"/>
    <n v="960.34400000000005"/>
    <n v="1845.856"/>
    <n v="1721.136"/>
    <n v="1409.336"/>
    <n v="1546.5279999999998"/>
    <n v="1783.4960000000001"/>
    <n v="1371.92"/>
    <n v="1022.704"/>
    <n v="611.12799999999993"/>
    <n v="187.08"/>
    <x v="186"/>
    <s v="Kentucky, 2012"/>
  </r>
  <r>
    <s v="Trigg County"/>
    <s v="Kentucky"/>
    <n v="2012"/>
    <n v="14282"/>
    <n v="7081"/>
    <n v="7201"/>
    <n v="785.51"/>
    <n v="1870.942"/>
    <n v="1485.328"/>
    <n v="1213.97"/>
    <n v="1928.0700000000002"/>
    <n v="2113.7359999999999"/>
    <n v="2242.2739999999999"/>
    <n v="1685.2760000000001"/>
    <n v="828.35599999999999"/>
    <n v="142.82"/>
    <x v="186"/>
    <s v="Kentucky, 2012"/>
  </r>
  <r>
    <s v="Trimble County"/>
    <s v="Kentucky"/>
    <n v="2012"/>
    <n v="8829"/>
    <n v="4493"/>
    <n v="4336"/>
    <n v="503.25299999999999"/>
    <n v="1236.06"/>
    <n v="1059.48"/>
    <n v="997.67700000000002"/>
    <n v="1289.0340000000001"/>
    <n v="1342.008"/>
    <n v="1244.8890000000001"/>
    <n v="706.31999999999994"/>
    <n v="344.33100000000002"/>
    <n v="114.777"/>
    <x v="186"/>
    <s v="Kentucky, 2012"/>
  </r>
  <r>
    <s v="Union County"/>
    <s v="Kentucky"/>
    <n v="2012"/>
    <n v="14992"/>
    <n v="7542"/>
    <n v="7450"/>
    <n v="914.51199999999994"/>
    <n v="1903.9839999999999"/>
    <n v="2893.4560000000001"/>
    <n v="1574.1599999999999"/>
    <n v="1754.0639999999999"/>
    <n v="1948.96"/>
    <n v="1874"/>
    <n v="1109.4079999999999"/>
    <n v="749.6"/>
    <n v="254.864"/>
    <x v="186"/>
    <s v="Kentucky, 2012"/>
  </r>
  <r>
    <s v="Warren County"/>
    <s v="Kentucky"/>
    <n v="2012"/>
    <n v="113787"/>
    <n v="55801"/>
    <n v="57986"/>
    <n v="7282.3680000000004"/>
    <n v="14223.375"/>
    <n v="22984.974000000002"/>
    <n v="15816.393"/>
    <n v="13882.013999999999"/>
    <n v="15019.884"/>
    <n v="12175.208999999999"/>
    <n v="7054.7939999999999"/>
    <n v="3868.7579999999998"/>
    <n v="1593.018"/>
    <x v="186"/>
    <s v="Kentucky, 2012"/>
  </r>
  <r>
    <s v="Washington County"/>
    <s v="Kentucky"/>
    <n v="2012"/>
    <n v="11701"/>
    <n v="5861"/>
    <n v="5840"/>
    <n v="643.55499999999995"/>
    <n v="1591.336"/>
    <n v="1661.5419999999999"/>
    <n v="1111.595"/>
    <n v="1567.934"/>
    <n v="1790.2529999999999"/>
    <n v="1439.223"/>
    <n v="1041.3889999999999"/>
    <n v="538.24599999999998"/>
    <n v="304.226"/>
    <x v="186"/>
    <s v="Kentucky, 2012"/>
  </r>
  <r>
    <s v="Wayne County"/>
    <s v="Kentucky"/>
    <n v="2012"/>
    <n v="20819"/>
    <n v="10329"/>
    <n v="10490"/>
    <n v="1228.3209999999999"/>
    <n v="2664.8320000000003"/>
    <n v="2477.4610000000002"/>
    <n v="2435.8230000000003"/>
    <n v="2706.4700000000003"/>
    <n v="2935.4790000000003"/>
    <n v="2893.8410000000003"/>
    <n v="2102.7190000000001"/>
    <n v="1040.95"/>
    <n v="333.10399999999998"/>
    <x v="186"/>
    <s v="Kentucky, 2012"/>
  </r>
  <r>
    <s v="Webster County"/>
    <s v="Kentucky"/>
    <n v="2012"/>
    <n v="13618"/>
    <n v="6735"/>
    <n v="6883"/>
    <n v="830.69799999999998"/>
    <n v="1811.194"/>
    <n v="1647.778"/>
    <n v="1647.778"/>
    <n v="1811.194"/>
    <n v="2001.846"/>
    <n v="1852.048"/>
    <n v="1089.44"/>
    <n v="667.28199999999993"/>
    <n v="245.124"/>
    <x v="186"/>
    <s v="Kentucky, 2012"/>
  </r>
  <r>
    <s v="Whitley County"/>
    <s v="Kentucky"/>
    <n v="2012"/>
    <n v="35756"/>
    <n v="17327"/>
    <n v="18429"/>
    <n v="2288.384"/>
    <n v="4827.0599999999995"/>
    <n v="5542.18"/>
    <n v="4111.9399999999996"/>
    <n v="4576.768"/>
    <n v="4934.3279999999995"/>
    <n v="4505.2559999999994"/>
    <n v="2967.7479999999996"/>
    <n v="1501.752"/>
    <n v="536.34"/>
    <x v="186"/>
    <s v="Kentucky, 2012"/>
  </r>
  <r>
    <s v="Lac qui Parle County"/>
    <s v="Minnesota"/>
    <n v="2012"/>
    <n v="7298"/>
    <n v="3589"/>
    <n v="3709"/>
    <n v="496.26400000000001"/>
    <n v="977.93200000000002"/>
    <n v="904.952"/>
    <n v="751.69399999999996"/>
    <n v="883.05799999999999"/>
    <n v="1138.4880000000001"/>
    <n v="985.23"/>
    <n v="715.20399999999995"/>
    <n v="335.70799999999997"/>
    <n v="102.172"/>
    <x v="162"/>
    <s v="Minnesota, 2012"/>
  </r>
  <r>
    <s v="Acadia Parish"/>
    <s v="Louisiana"/>
    <n v="2012"/>
    <n v="61611"/>
    <n v="30006"/>
    <n v="31605"/>
    <n v="4682.4359999999997"/>
    <n v="9241.65"/>
    <n v="8625.5400000000009"/>
    <n v="7886.2079999999996"/>
    <n v="7393.32"/>
    <n v="9056.8169999999991"/>
    <n v="6962.0429999999997"/>
    <n v="4374.3809999999994"/>
    <n v="2587.6619999999998"/>
    <n v="862.55399999999997"/>
    <x v="181"/>
    <s v="Louisiana, 2012"/>
  </r>
  <r>
    <s v="Allen Parish"/>
    <s v="Louisiana"/>
    <n v="2012"/>
    <n v="25740"/>
    <n v="14803"/>
    <n v="10937"/>
    <n v="1621.62"/>
    <n v="3191.76"/>
    <n v="3063.0600000000004"/>
    <n v="3783.7799999999997"/>
    <n v="3861"/>
    <n v="4015.4399999999996"/>
    <n v="2934.36"/>
    <n v="1853.28"/>
    <n v="1055.3399999999999"/>
    <n v="360.36"/>
    <x v="181"/>
    <s v="Louisiana, 2012"/>
  </r>
  <r>
    <s v="Ascension Parish"/>
    <s v="Louisiana"/>
    <n v="2012"/>
    <n v="107647"/>
    <n v="53256"/>
    <n v="54391"/>
    <n v="8396.4660000000003"/>
    <n v="17331.167000000001"/>
    <n v="13886.463"/>
    <n v="15070.58"/>
    <n v="16685.285"/>
    <n v="15393.521000000001"/>
    <n v="11195.288"/>
    <n v="6028.232"/>
    <n v="2798.8220000000001"/>
    <n v="861.17600000000004"/>
    <x v="181"/>
    <s v="Louisiana, 2012"/>
  </r>
  <r>
    <s v="King George County"/>
    <s v="Virginia"/>
    <n v="2012"/>
    <n v="23321"/>
    <n v="11395"/>
    <n v="11926"/>
    <n v="1375.9390000000001"/>
    <n v="3148.335"/>
    <n v="3241.6189999999997"/>
    <n v="2798.52"/>
    <n v="3008.4089999999997"/>
    <n v="3544.7919999999999"/>
    <n v="3008.4089999999997"/>
    <n v="1819.038"/>
    <n v="1026.124"/>
    <n v="373.13600000000002"/>
    <x v="166"/>
    <s v="Virginia, 2012"/>
  </r>
  <r>
    <s v="Avoyelles Parish"/>
    <s v="Louisiana"/>
    <n v="2012"/>
    <n v="41925"/>
    <n v="21008"/>
    <n v="20917"/>
    <n v="2850.9"/>
    <n v="5617.95"/>
    <n v="5366.4"/>
    <n v="5576.0249999999996"/>
    <n v="5324.4750000000004"/>
    <n v="6037.2"/>
    <n v="5114.8500000000004"/>
    <n v="3354"/>
    <n v="1802.7750000000001"/>
    <n v="838.5"/>
    <x v="181"/>
    <s v="Louisiana, 2012"/>
  </r>
  <r>
    <s v="Beauregard Parish"/>
    <s v="Louisiana"/>
    <n v="2012"/>
    <n v="35662"/>
    <n v="18145"/>
    <n v="17517"/>
    <n v="2460.6779999999999"/>
    <n v="5170.99"/>
    <n v="4636.0600000000004"/>
    <n v="4600.3980000000001"/>
    <n v="4850.0319999999992"/>
    <n v="4992.68"/>
    <n v="4350.7640000000001"/>
    <n v="2710.3119999999999"/>
    <n v="1462.1419999999998"/>
    <n v="427.94400000000002"/>
    <x v="181"/>
    <s v="Louisiana, 2012"/>
  </r>
  <r>
    <s v="Bienville Parish"/>
    <s v="Louisiana"/>
    <n v="2012"/>
    <n v="14312"/>
    <n v="6832"/>
    <n v="7480"/>
    <n v="815.78399999999999"/>
    <n v="2003.68"/>
    <n v="1860.56"/>
    <n v="1445.5119999999999"/>
    <n v="1674.5039999999999"/>
    <n v="2075.2399999999998"/>
    <n v="1803.3119999999999"/>
    <n v="1373.952"/>
    <n v="901.65599999999995"/>
    <n v="357.8"/>
    <x v="181"/>
    <s v="Louisiana, 2012"/>
  </r>
  <r>
    <s v="Bossier Parish"/>
    <s v="Louisiana"/>
    <n v="2012"/>
    <n v="117742"/>
    <n v="57873"/>
    <n v="59869"/>
    <n v="8712.9079999999994"/>
    <n v="16601.622000000003"/>
    <n v="16601.622000000003"/>
    <n v="17425.815999999999"/>
    <n v="15541.944"/>
    <n v="16012.912"/>
    <n v="12833.878000000001"/>
    <n v="8006.4560000000001"/>
    <n v="4591.9380000000001"/>
    <n v="1295.162"/>
    <x v="181"/>
    <s v="Louisiana, 2012"/>
  </r>
  <r>
    <s v="Caddo Parish"/>
    <s v="Louisiana"/>
    <n v="2012"/>
    <n v="254970"/>
    <n v="121227"/>
    <n v="133743"/>
    <n v="18102.87"/>
    <n v="34165.979999999996"/>
    <n v="36205.740000000005"/>
    <n v="35185.86"/>
    <n v="30341.43"/>
    <n v="35185.86"/>
    <n v="31361.31"/>
    <n v="18357.84"/>
    <n v="11728.619999999999"/>
    <n v="4589.46"/>
    <x v="181"/>
    <s v="Louisiana, 2012"/>
  </r>
  <r>
    <s v="Cameron Parish"/>
    <s v="Louisiana"/>
    <n v="2012"/>
    <n v="6934"/>
    <n v="3454"/>
    <n v="3480"/>
    <n v="416.04"/>
    <n v="963.82600000000002"/>
    <n v="929.15599999999995"/>
    <n v="693.4"/>
    <n v="852.88200000000006"/>
    <n v="1220.384"/>
    <n v="970.76"/>
    <n v="526.98399999999992"/>
    <n v="312.02999999999997"/>
    <n v="48.537999999999997"/>
    <x v="181"/>
    <s v="Louisiana, 2012"/>
  </r>
  <r>
    <s v="Catahoula Parish"/>
    <s v="Louisiana"/>
    <n v="2012"/>
    <n v="10409"/>
    <n v="5531"/>
    <n v="4878"/>
    <n v="676.58500000000004"/>
    <n v="1311.5340000000001"/>
    <n v="1363.579"/>
    <n v="1498.896"/>
    <n v="1207.444"/>
    <n v="1478.078"/>
    <n v="1353.17"/>
    <n v="874.35599999999999"/>
    <n v="530.85899999999992"/>
    <n v="124.908"/>
    <x v="181"/>
    <s v="Louisiana, 2012"/>
  </r>
  <r>
    <s v="Claiborne Parish"/>
    <s v="Louisiana"/>
    <n v="2012"/>
    <n v="17059"/>
    <n v="9469"/>
    <n v="7590"/>
    <n v="887.06799999999998"/>
    <n v="1791.1950000000002"/>
    <n v="2541.7910000000002"/>
    <n v="1910.6079999999999"/>
    <n v="2166.4929999999999"/>
    <n v="2780.6170000000002"/>
    <n v="2200.6109999999999"/>
    <n v="1518.251"/>
    <n v="887.06799999999998"/>
    <n v="392.35700000000003"/>
    <x v="181"/>
    <s v="Louisiana, 2012"/>
  </r>
  <r>
    <s v="Concordia Parish"/>
    <s v="Louisiana"/>
    <n v="2012"/>
    <n v="20624"/>
    <n v="10394"/>
    <n v="10230"/>
    <n v="1402.432"/>
    <n v="2866.7359999999999"/>
    <n v="2701.7439999999997"/>
    <n v="2619.248"/>
    <n v="2474.88"/>
    <n v="2928.6080000000002"/>
    <n v="2578"/>
    <n v="1629.296"/>
    <n v="1134.3200000000002"/>
    <n v="288.73599999999999"/>
    <x v="181"/>
    <s v="Louisiana, 2012"/>
  </r>
  <r>
    <s v="De Soto Parish"/>
    <s v="Louisiana"/>
    <n v="2012"/>
    <n v="26695"/>
    <n v="12720"/>
    <n v="13975"/>
    <n v="1815.26"/>
    <n v="3683.91"/>
    <n v="3416.96"/>
    <n v="3096.62"/>
    <n v="3230.0950000000003"/>
    <n v="4030.9450000000002"/>
    <n v="3577.13"/>
    <n v="2215.6849999999999"/>
    <n v="1334.75"/>
    <n v="293.64499999999998"/>
    <x v="181"/>
    <s v="Louisiana, 2012"/>
  </r>
  <r>
    <s v="East Baton Rouge Parish"/>
    <s v="Louisiana"/>
    <n v="2012"/>
    <n v="439662"/>
    <n v="210853"/>
    <n v="228809"/>
    <n v="29017.691999999999"/>
    <n v="56276.735999999997"/>
    <n v="81337.47"/>
    <n v="65509.638000000006"/>
    <n v="51440.453999999998"/>
    <n v="57595.721999999994"/>
    <n v="49681.805999999997"/>
    <n v="26819.381999999998"/>
    <n v="14508.846000000001"/>
    <n v="7034.5919999999996"/>
    <x v="181"/>
    <s v="Louisiana, 2012"/>
  </r>
  <r>
    <s v="East Feliciana Parish"/>
    <s v="Louisiana"/>
    <n v="2012"/>
    <n v="20252"/>
    <n v="10909"/>
    <n v="9343"/>
    <n v="1134.1120000000001"/>
    <n v="2288.4759999999997"/>
    <n v="2632.76"/>
    <n v="2572.0039999999999"/>
    <n v="2572.0039999999999"/>
    <n v="3341.58"/>
    <n v="2997.2960000000003"/>
    <n v="1680.9160000000002"/>
    <n v="810.07999999999993"/>
    <n v="222.77199999999999"/>
    <x v="181"/>
    <s v="Louisiana, 2012"/>
  </r>
  <r>
    <s v="Evangeline Parish"/>
    <s v="Louisiana"/>
    <n v="2012"/>
    <n v="33989"/>
    <n v="17321"/>
    <n v="16668"/>
    <n v="2583.1640000000002"/>
    <n v="5030.3719999999994"/>
    <n v="4928.4050000000007"/>
    <n v="4214.6360000000004"/>
    <n v="4146.6579999999994"/>
    <n v="4826.4380000000001"/>
    <n v="3806.768"/>
    <n v="2617.1530000000002"/>
    <n v="1427.538"/>
    <n v="441.85700000000003"/>
    <x v="181"/>
    <s v="Louisiana, 2012"/>
  </r>
  <r>
    <s v="Franklin Parish"/>
    <s v="Louisiana"/>
    <n v="2012"/>
    <n v="20714"/>
    <n v="10046"/>
    <n v="10668"/>
    <n v="1532.836"/>
    <n v="2899.96"/>
    <n v="2506.3940000000002"/>
    <n v="2506.3940000000002"/>
    <n v="2361.3959999999997"/>
    <n v="2941.3879999999999"/>
    <n v="2568.5360000000001"/>
    <n v="1843.546"/>
    <n v="1035.7"/>
    <n v="517.85"/>
    <x v="181"/>
    <s v="Louisiana, 2012"/>
  </r>
  <r>
    <s v="Grant Parish"/>
    <s v="Louisiana"/>
    <n v="2012"/>
    <n v="22049"/>
    <n v="12222"/>
    <n v="9827"/>
    <n v="1367.038"/>
    <n v="2800.223"/>
    <n v="2844.3209999999999"/>
    <n v="3307.35"/>
    <n v="3307.35"/>
    <n v="3285.3010000000004"/>
    <n v="2469.4880000000003"/>
    <n v="1609.577"/>
    <n v="771.71500000000003"/>
    <n v="308.68599999999998"/>
    <x v="181"/>
    <s v="Louisiana, 2012"/>
  </r>
  <r>
    <s v="Iberia Parish"/>
    <s v="Louisiana"/>
    <n v="2012"/>
    <n v="73527"/>
    <n v="35894"/>
    <n v="37633"/>
    <n v="5661.5789999999997"/>
    <n v="11029.05"/>
    <n v="10293.780000000001"/>
    <n v="9264.402"/>
    <n v="8896.7669999999998"/>
    <n v="11029.05"/>
    <n v="8308.5509999999995"/>
    <n v="5073.3629999999994"/>
    <n v="2941.08"/>
    <n v="1029.3779999999999"/>
    <x v="181"/>
    <s v="Louisiana, 2012"/>
  </r>
  <r>
    <s v="Jackson Parish"/>
    <s v="Louisiana"/>
    <n v="2012"/>
    <n v="16210"/>
    <n v="8203"/>
    <n v="8007"/>
    <n v="1053.6500000000001"/>
    <n v="2058.67"/>
    <n v="2010.04"/>
    <n v="2123.5100000000002"/>
    <n v="2026.25"/>
    <n v="2139.7200000000003"/>
    <n v="2091.09"/>
    <n v="1572.37"/>
    <n v="875.33999999999992"/>
    <n v="275.57"/>
    <x v="181"/>
    <s v="Louisiana, 2012"/>
  </r>
  <r>
    <s v="Jefferson Parish"/>
    <s v="Louisiana"/>
    <n v="2012"/>
    <n v="432706"/>
    <n v="210026"/>
    <n v="222680"/>
    <n v="28125.89"/>
    <n v="52357.425999999999"/>
    <n v="56251.78"/>
    <n v="61011.546000000002"/>
    <n v="54520.956000000006"/>
    <n v="64905.9"/>
    <n v="55819.074000000001"/>
    <n v="32020.243999999999"/>
    <n v="19904.475999999999"/>
    <n v="7788.7079999999996"/>
    <x v="181"/>
    <s v="Louisiana, 2012"/>
  </r>
  <r>
    <s v="Jefferson Davis Parish"/>
    <s v="Louisiana"/>
    <n v="2012"/>
    <n v="31529"/>
    <n v="15418"/>
    <n v="16111"/>
    <n v="2301.6170000000002"/>
    <n v="4666.2920000000004"/>
    <n v="4098.7700000000004"/>
    <n v="3878.067"/>
    <n v="3720.4220000000005"/>
    <n v="4666.2920000000004"/>
    <n v="3688.893"/>
    <n v="2459.2620000000002"/>
    <n v="1607.979"/>
    <n v="535.99300000000005"/>
    <x v="181"/>
    <s v="Louisiana, 2012"/>
  </r>
  <r>
    <s v="Lafayette Parish"/>
    <s v="Louisiana"/>
    <n v="2012"/>
    <n v="221602"/>
    <n v="108072"/>
    <n v="113530"/>
    <n v="15733.742"/>
    <n v="29694.667999999998"/>
    <n v="36121.125999999997"/>
    <n v="34126.707999999999"/>
    <n v="28143.453999999998"/>
    <n v="31245.881999999998"/>
    <n v="23933.016"/>
    <n v="12631.314"/>
    <n v="7534.4679999999998"/>
    <n v="2880.826"/>
    <x v="181"/>
    <s v="Louisiana, 2012"/>
  </r>
  <r>
    <s v="Lafourche Parish"/>
    <s v="Louisiana"/>
    <n v="2012"/>
    <n v="96453"/>
    <n v="47493"/>
    <n v="48960"/>
    <n v="6751.71"/>
    <n v="12828.249"/>
    <n v="14178.591"/>
    <n v="12828.249"/>
    <n v="12345.984"/>
    <n v="14757.309000000001"/>
    <n v="10802.736000000001"/>
    <n v="6944.616"/>
    <n v="3954.5729999999999"/>
    <n v="1446.7950000000001"/>
    <x v="181"/>
    <s v="Louisiana, 2012"/>
  </r>
  <r>
    <s v="Gaines County"/>
    <s v="Texas"/>
    <n v="2012"/>
    <n v="14840"/>
    <n v="7517"/>
    <n v="7323"/>
    <n v="979.44"/>
    <n v="1929.2"/>
    <n v="1869.8400000000001"/>
    <n v="1988.56"/>
    <n v="2062.7600000000002"/>
    <n v="1988.56"/>
    <n v="1855"/>
    <n v="1202.04"/>
    <n v="727.16"/>
    <n v="237.44"/>
    <x v="160"/>
    <s v="Texas, 2012"/>
  </r>
  <r>
    <s v="Lincoln Parish"/>
    <s v="Louisiana"/>
    <n v="2012"/>
    <n v="46543"/>
    <n v="22459"/>
    <n v="24084"/>
    <n v="2792.58"/>
    <n v="5026.6440000000002"/>
    <n v="13264.755000000001"/>
    <n v="6190.2190000000001"/>
    <n v="4281.9560000000001"/>
    <n v="5119.7299999999996"/>
    <n v="4561.2139999999999"/>
    <n v="2792.58"/>
    <n v="1629.0050000000001"/>
    <n v="884.31700000000001"/>
    <x v="181"/>
    <s v="Louisiana, 2012"/>
  </r>
  <r>
    <s v="Livingston Parish"/>
    <s v="Louisiana"/>
    <n v="2012"/>
    <n v="128192"/>
    <n v="63670"/>
    <n v="64522"/>
    <n v="9486.2080000000005"/>
    <n v="19997.952000000001"/>
    <n v="16664.96"/>
    <n v="18331.455999999998"/>
    <n v="18972.416000000001"/>
    <n v="17818.688000000002"/>
    <n v="13844.736000000001"/>
    <n v="8076.0960000000005"/>
    <n v="3717.5680000000002"/>
    <n v="1153.7280000000001"/>
    <x v="181"/>
    <s v="Louisiana, 2012"/>
  </r>
  <r>
    <s v="Madison Parish"/>
    <s v="Louisiana"/>
    <n v="2012"/>
    <n v="12113"/>
    <n v="6165"/>
    <n v="5948"/>
    <n v="835.79700000000003"/>
    <n v="1635.2550000000001"/>
    <n v="1792.7240000000002"/>
    <n v="1816.9499999999998"/>
    <n v="1671.5940000000001"/>
    <n v="1538.3510000000001"/>
    <n v="1405.1079999999999"/>
    <n v="763.11899999999991"/>
    <n v="460.29399999999998"/>
    <n v="205.92099999999999"/>
    <x v="181"/>
    <s v="Louisiana, 2012"/>
  </r>
  <r>
    <s v="Door County"/>
    <s v="Wisconsin"/>
    <n v="2012"/>
    <n v="27893"/>
    <n v="13376"/>
    <n v="14517"/>
    <n v="1980.403"/>
    <n v="3765.5549999999998"/>
    <n v="3542.4110000000001"/>
    <n v="3402.9459999999999"/>
    <n v="3263.4809999999998"/>
    <n v="3960.8059999999996"/>
    <n v="3681.8760000000002"/>
    <n v="2231.44"/>
    <n v="1534.115"/>
    <n v="529.96699999999998"/>
    <x v="184"/>
    <s v="Wisconsin, 2012"/>
  </r>
  <r>
    <s v="Natchitoches Parish"/>
    <s v="Louisiana"/>
    <n v="2012"/>
    <n v="39434"/>
    <n v="18811"/>
    <n v="20623"/>
    <n v="2642.078"/>
    <n v="5323.59"/>
    <n v="7768.4980000000005"/>
    <n v="4732.08"/>
    <n v="4258.8719999999994"/>
    <n v="4771.5140000000001"/>
    <n v="4574.3440000000001"/>
    <n v="2957.55"/>
    <n v="1735.096"/>
    <n v="630.94399999999996"/>
    <x v="181"/>
    <s v="Louisiana, 2012"/>
  </r>
  <r>
    <s v="Orleans Parish"/>
    <s v="Louisiana"/>
    <n v="2012"/>
    <n v="341407"/>
    <n v="164916"/>
    <n v="176491"/>
    <n v="22191.455000000002"/>
    <n v="38920.398000000001"/>
    <n v="53942.305999999997"/>
    <n v="55990.748"/>
    <n v="42334.467999999993"/>
    <n v="48138.387000000002"/>
    <n v="41651.653999999995"/>
    <n v="21167.233999999997"/>
    <n v="11607.838"/>
    <n v="5121.1049999999996"/>
    <x v="181"/>
    <s v="Louisiana, 2012"/>
  </r>
  <r>
    <s v="Ouachita Parish"/>
    <s v="Louisiana"/>
    <n v="2012"/>
    <n v="153752"/>
    <n v="73622"/>
    <n v="80130"/>
    <n v="11070.144"/>
    <n v="22140.288"/>
    <n v="23831.56"/>
    <n v="21064.023999999998"/>
    <n v="18757.743999999999"/>
    <n v="20295.263999999999"/>
    <n v="17066.472000000002"/>
    <n v="10147.632000000001"/>
    <n v="6303.8320000000003"/>
    <n v="2460.0320000000002"/>
    <x v="181"/>
    <s v="Louisiana, 2012"/>
  </r>
  <r>
    <s v="Plaquemines Parish"/>
    <s v="Louisiana"/>
    <n v="2012"/>
    <n v="23220"/>
    <n v="11517"/>
    <n v="11703"/>
    <n v="1741.5"/>
    <n v="3529.44"/>
    <n v="3111.4799999999996"/>
    <n v="2809.62"/>
    <n v="3181.1400000000003"/>
    <n v="3668.76"/>
    <n v="2577.42"/>
    <n v="1486.08"/>
    <n v="859.14"/>
    <n v="232.2"/>
    <x v="181"/>
    <s v="Louisiana, 2012"/>
  </r>
  <r>
    <s v="Rapides Parish"/>
    <s v="Louisiana"/>
    <n v="2012"/>
    <n v="131655"/>
    <n v="63483"/>
    <n v="68172"/>
    <n v="9215.85"/>
    <n v="18826.665000000001"/>
    <n v="17641.77"/>
    <n v="17115.150000000001"/>
    <n v="15930.255000000001"/>
    <n v="18958.32"/>
    <n v="15930.254999999999"/>
    <n v="10005.779999999999"/>
    <n v="5924.4750000000004"/>
    <n v="2106.48"/>
    <x v="181"/>
    <s v="Louisiana, 2012"/>
  </r>
  <r>
    <s v="Seminole County"/>
    <s v="Georgia"/>
    <n v="2012"/>
    <n v="9068"/>
    <n v="4319"/>
    <n v="4749"/>
    <n v="643.82799999999997"/>
    <n v="1278.588"/>
    <n v="1233.248"/>
    <n v="988.41200000000003"/>
    <n v="1079.0920000000001"/>
    <n v="1323.9280000000001"/>
    <n v="1115.364"/>
    <n v="816.12"/>
    <n v="426.19600000000003"/>
    <n v="154.15600000000001"/>
    <x v="169"/>
    <s v="Georgia, 2012"/>
  </r>
  <r>
    <s v="Richland Parish"/>
    <s v="Louisiana"/>
    <n v="2012"/>
    <n v="20785"/>
    <n v="9969"/>
    <n v="10816"/>
    <n v="1434.165"/>
    <n v="2993.04"/>
    <n v="2722.835"/>
    <n v="2473.415"/>
    <n v="2577.34"/>
    <n v="3013.8249999999998"/>
    <n v="2577.34"/>
    <n v="1600.4449999999999"/>
    <n v="1018.465"/>
    <n v="374.13"/>
    <x v="181"/>
    <s v="Louisiana, 2012"/>
  </r>
  <r>
    <s v="Sabine Parish"/>
    <s v="Louisiana"/>
    <n v="2012"/>
    <n v="24265"/>
    <n v="12058"/>
    <n v="12207"/>
    <n v="1650.02"/>
    <n v="3251.51"/>
    <n v="3081.6549999999997"/>
    <n v="2620.62"/>
    <n v="2814.74"/>
    <n v="3324.3050000000003"/>
    <n v="3300.04"/>
    <n v="2499.2950000000001"/>
    <n v="1358.84"/>
    <n v="363.97500000000002"/>
    <x v="181"/>
    <s v="Louisiana, 2012"/>
  </r>
  <r>
    <s v="St. Bernard Parish"/>
    <s v="Louisiana"/>
    <n v="2012"/>
    <n v="35947"/>
    <n v="18145"/>
    <n v="17802"/>
    <n v="2839.8130000000001"/>
    <n v="4888.7920000000004"/>
    <n v="5320.1559999999999"/>
    <n v="5787.4670000000006"/>
    <n v="4493.375"/>
    <n v="5392.0499999999993"/>
    <n v="3882.2759999999998"/>
    <n v="1869.2440000000001"/>
    <n v="1186.251"/>
    <n v="323.52300000000002"/>
    <x v="181"/>
    <s v="Louisiana, 2012"/>
  </r>
  <r>
    <s v="St. Charles Parish"/>
    <s v="Louisiana"/>
    <n v="2012"/>
    <n v="52663"/>
    <n v="25847"/>
    <n v="26816"/>
    <n v="3581.0839999999998"/>
    <n v="7952.1130000000003"/>
    <n v="7320.1569999999992"/>
    <n v="6372.223"/>
    <n v="7478.1459999999997"/>
    <n v="8584.0689999999995"/>
    <n v="6056.2449999999999"/>
    <n v="3054.4539999999997"/>
    <n v="1369.2379999999998"/>
    <n v="842.60799999999995"/>
    <x v="181"/>
    <s v="Louisiana, 2012"/>
  </r>
  <r>
    <s v="Alleghany County"/>
    <s v="North Carolina"/>
    <n v="2012"/>
    <n v="11106"/>
    <n v="5366"/>
    <n v="5740"/>
    <n v="788.52599999999995"/>
    <n v="1499.31"/>
    <n v="1577.0519999999999"/>
    <n v="1132.8119999999999"/>
    <n v="1399.356"/>
    <n v="1565.9459999999999"/>
    <n v="1521.5219999999999"/>
    <n v="910.69200000000001"/>
    <n v="521.98199999999997"/>
    <n v="177.696"/>
    <x v="168"/>
    <s v="North Carolina, 2012"/>
  </r>
  <r>
    <s v="St. James Parish"/>
    <s v="Louisiana"/>
    <n v="2012"/>
    <n v="21978"/>
    <n v="10714"/>
    <n v="11264"/>
    <n v="1472.5260000000001"/>
    <n v="3098.8980000000001"/>
    <n v="3098.8980000000001"/>
    <n v="2615.3820000000001"/>
    <n v="2571.4259999999999"/>
    <n v="3428.5680000000002"/>
    <n v="2769.2280000000001"/>
    <n v="1692.306"/>
    <n v="967.03200000000004"/>
    <n v="241.75800000000001"/>
    <x v="181"/>
    <s v="Louisiana, 2012"/>
  </r>
  <r>
    <s v="St. John the Baptist Parish"/>
    <s v="Louisiana"/>
    <n v="2012"/>
    <n v="45741"/>
    <n v="22366"/>
    <n v="23375"/>
    <n v="3247.6109999999999"/>
    <n v="6906.8909999999996"/>
    <n v="6632.4449999999997"/>
    <n v="5854.848"/>
    <n v="6175.0349999999999"/>
    <n v="6769.6679999999997"/>
    <n v="5397.4380000000001"/>
    <n v="2835.942"/>
    <n v="1372.23"/>
    <n v="503.15100000000001"/>
    <x v="181"/>
    <s v="Louisiana, 2012"/>
  </r>
  <r>
    <s v="St. Landry Parish"/>
    <s v="Louisiana"/>
    <n v="2012"/>
    <n v="83774"/>
    <n v="40092"/>
    <n v="43682"/>
    <n v="6450.598"/>
    <n v="12482.326000000001"/>
    <n v="11393.263999999999"/>
    <n v="9969.1059999999998"/>
    <n v="9717.7839999999997"/>
    <n v="12063.456"/>
    <n v="10136.654"/>
    <n v="6450.598"/>
    <n v="3769.83"/>
    <n v="1340.384"/>
    <x v="181"/>
    <s v="Louisiana, 2012"/>
  </r>
  <r>
    <s v="St. Martin Parish"/>
    <s v="Louisiana"/>
    <n v="2012"/>
    <n v="52343"/>
    <n v="25707"/>
    <n v="26636"/>
    <n v="3821.0390000000002"/>
    <n v="7589.7350000000006"/>
    <n v="7223.3340000000007"/>
    <n v="6804.59"/>
    <n v="6752.2469999999994"/>
    <n v="7956.1360000000004"/>
    <n v="6124.1309999999994"/>
    <n v="3716.3530000000001"/>
    <n v="1936.691"/>
    <n v="523.42999999999995"/>
    <x v="181"/>
    <s v="Louisiana, 2012"/>
  </r>
  <r>
    <s v="St. Mary Parish"/>
    <s v="Louisiana"/>
    <n v="2012"/>
    <n v="54285"/>
    <n v="26753"/>
    <n v="27532"/>
    <n v="3854.2350000000001"/>
    <n v="7545.6149999999998"/>
    <n v="7545.6149999999998"/>
    <n v="6785.625"/>
    <n v="6731.34"/>
    <n v="8414.1749999999993"/>
    <n v="6351.3450000000003"/>
    <n v="4071.375"/>
    <n v="2171.3999999999996"/>
    <n v="868.56"/>
    <x v="181"/>
    <s v="Louisiana, 2012"/>
  </r>
  <r>
    <s v="St. Tammany Parish"/>
    <s v="Louisiana"/>
    <n v="2012"/>
    <n v="234283"/>
    <n v="114015"/>
    <n v="120268"/>
    <n v="14994.111999999999"/>
    <n v="34439.600999999995"/>
    <n v="27645.394"/>
    <n v="27176.828000000001"/>
    <n v="31862.487999999998"/>
    <n v="37016.714"/>
    <n v="31159.639000000003"/>
    <n v="17336.941999999999"/>
    <n v="9371.32"/>
    <n v="3045.6790000000001"/>
    <x v="181"/>
    <s v="Louisiana, 2012"/>
  </r>
  <r>
    <s v="Tangipahoa Parish"/>
    <s v="Louisiana"/>
    <n v="2012"/>
    <n v="121209"/>
    <n v="58797"/>
    <n v="62412"/>
    <n v="8605.8389999999999"/>
    <n v="16605.633000000002"/>
    <n v="20484.321"/>
    <n v="16848.050999999999"/>
    <n v="14181.453"/>
    <n v="16363.215"/>
    <n v="14060.243999999999"/>
    <n v="8242.2119999999995"/>
    <n v="4484.7330000000002"/>
    <n v="1333.299"/>
    <x v="181"/>
    <s v="Louisiana, 2012"/>
  </r>
  <r>
    <s v="Tensas Parish"/>
    <s v="Louisiana"/>
    <n v="2012"/>
    <n v="5189"/>
    <n v="2450"/>
    <n v="2739"/>
    <n v="306.15100000000001"/>
    <n v="752.40499999999997"/>
    <n v="555.22299999999996"/>
    <n v="617.49099999999999"/>
    <n v="508.52199999999999"/>
    <n v="742.02700000000004"/>
    <n v="799.10599999999999"/>
    <n v="492.95500000000004"/>
    <n v="326.90700000000004"/>
    <n v="83.024000000000001"/>
    <x v="181"/>
    <s v="Louisiana, 2012"/>
  </r>
  <r>
    <s v="Terrebonne Parish"/>
    <s v="Louisiana"/>
    <n v="2012"/>
    <n v="111666"/>
    <n v="55226"/>
    <n v="56440"/>
    <n v="8263.2839999999997"/>
    <n v="15856.572"/>
    <n v="16191.57"/>
    <n v="15521.574000000001"/>
    <n v="14628.245999999999"/>
    <n v="16303.236000000001"/>
    <n v="12283.26"/>
    <n v="7481.6220000000003"/>
    <n v="3908.3100000000004"/>
    <n v="1339.992"/>
    <x v="181"/>
    <s v="Louisiana, 2012"/>
  </r>
  <r>
    <s v="Union Parish"/>
    <s v="Louisiana"/>
    <n v="2012"/>
    <n v="22633"/>
    <n v="11043"/>
    <n v="11590"/>
    <n v="1380.6130000000001"/>
    <n v="2964.9229999999998"/>
    <n v="2874.3910000000001"/>
    <n v="2421.7309999999998"/>
    <n v="2715.96"/>
    <n v="3349.6840000000002"/>
    <n v="3145.9870000000001"/>
    <n v="2218.0340000000001"/>
    <n v="1267.4479999999999"/>
    <n v="316.86200000000002"/>
    <x v="181"/>
    <s v="Louisiana, 2012"/>
  </r>
  <r>
    <s v="Vermilion Parish"/>
    <s v="Louisiana"/>
    <n v="2012"/>
    <n v="58041"/>
    <n v="28324"/>
    <n v="29717"/>
    <n v="4353.0749999999998"/>
    <n v="8706.15"/>
    <n v="7429.2479999999996"/>
    <n v="7371.2070000000003"/>
    <n v="7545.33"/>
    <n v="8590.0679999999993"/>
    <n v="6558.6329999999998"/>
    <n v="4120.9110000000001"/>
    <n v="2553.8040000000001"/>
    <n v="870.61500000000001"/>
    <x v="181"/>
    <s v="Louisiana, 2012"/>
  </r>
  <r>
    <s v="Vernon Parish"/>
    <s v="Louisiana"/>
    <n v="2012"/>
    <n v="51542"/>
    <n v="26384"/>
    <n v="25158"/>
    <n v="4638.78"/>
    <n v="7525.1319999999996"/>
    <n v="8865.2240000000002"/>
    <n v="8607.5139999999992"/>
    <n v="6648.9179999999997"/>
    <n v="5618.0779999999995"/>
    <n v="4690.3220000000001"/>
    <n v="2989.4360000000001"/>
    <n v="1494.7180000000001"/>
    <n v="463.87799999999999"/>
    <x v="181"/>
    <s v="Louisiana, 2012"/>
  </r>
  <r>
    <s v="Washington Parish"/>
    <s v="Louisiana"/>
    <n v="2012"/>
    <n v="47025"/>
    <n v="23215"/>
    <n v="23810"/>
    <n v="3150.6750000000002"/>
    <n v="6677.5499999999993"/>
    <n v="5831.1"/>
    <n v="5737.0499999999993"/>
    <n v="5595.9750000000004"/>
    <n v="6912.6750000000002"/>
    <n v="6348.375"/>
    <n v="3856.05"/>
    <n v="2069.1"/>
    <n v="893.47500000000002"/>
    <x v="181"/>
    <s v="Louisiana, 2012"/>
  </r>
  <r>
    <s v="Webster Parish"/>
    <s v="Louisiana"/>
    <n v="2012"/>
    <n v="41156"/>
    <n v="20005"/>
    <n v="21151"/>
    <n v="2675.14"/>
    <n v="5350.2800000000007"/>
    <n v="5267.9679999999998"/>
    <n v="4815.2520000000004"/>
    <n v="4856.4079999999994"/>
    <n v="5967.62"/>
    <n v="5309.1239999999998"/>
    <n v="3786.3519999999999"/>
    <n v="2057.7999999999997"/>
    <n v="1111.212"/>
    <x v="181"/>
    <s v="Louisiana, 2012"/>
  </r>
  <r>
    <s v="West Baton Rouge Parish"/>
    <s v="Louisiana"/>
    <n v="2012"/>
    <n v="23748"/>
    <n v="11639"/>
    <n v="12109"/>
    <n v="1686.1079999999999"/>
    <n v="3229.7280000000001"/>
    <n v="3419.712"/>
    <n v="3324.7200000000003"/>
    <n v="3063.4920000000002"/>
    <n v="3609.6959999999999"/>
    <n v="2778.5159999999996"/>
    <n v="1519.8720000000001"/>
    <n v="759.93600000000004"/>
    <n v="332.47199999999998"/>
    <x v="181"/>
    <s v="Louisiana, 2012"/>
  </r>
  <r>
    <s v="West Carroll Parish"/>
    <s v="Louisiana"/>
    <n v="2012"/>
    <n v="11587"/>
    <n v="5867"/>
    <n v="5720"/>
    <n v="741.56799999999998"/>
    <n v="1587.4189999999999"/>
    <n v="1483.136"/>
    <n v="1378.8530000000001"/>
    <n v="1367.2660000000001"/>
    <n v="1633.7669999999998"/>
    <n v="1448.375"/>
    <n v="1066.0039999999999"/>
    <n v="718.39400000000001"/>
    <n v="173.80500000000001"/>
    <x v="181"/>
    <s v="Louisiana, 2012"/>
  </r>
  <r>
    <s v="West Feliciana Parish"/>
    <s v="Louisiana"/>
    <n v="2012"/>
    <n v="15575"/>
    <n v="10313"/>
    <n v="5262"/>
    <n v="638.57500000000005"/>
    <n v="1526.35"/>
    <n v="1666.5250000000001"/>
    <n v="1978.0250000000001"/>
    <n v="2850.2249999999999"/>
    <n v="3115"/>
    <n v="2196.0749999999998"/>
    <n v="1043.5250000000001"/>
    <n v="404.95"/>
    <n v="186.9"/>
    <x v="181"/>
    <s v="Louisiana, 2012"/>
  </r>
  <r>
    <s v="Winn Parish"/>
    <s v="Louisiana"/>
    <n v="2012"/>
    <n v="15233"/>
    <n v="7986"/>
    <n v="7247"/>
    <n v="913.98"/>
    <n v="1934.5909999999999"/>
    <n v="1812.7269999999999"/>
    <n v="2041.222"/>
    <n v="2086.9210000000003"/>
    <n v="2239.2510000000002"/>
    <n v="1980.29"/>
    <n v="1249.106"/>
    <n v="700.71800000000007"/>
    <n v="243.72800000000001"/>
    <x v="181"/>
    <s v="Louisiana, 2012"/>
  </r>
  <r>
    <s v="Androscoggin County"/>
    <s v="Maine"/>
    <n v="2012"/>
    <n v="107766"/>
    <n v="52850"/>
    <n v="54916"/>
    <n v="6789.2579999999998"/>
    <n v="13147.451999999999"/>
    <n v="14225.112000000001"/>
    <n v="13039.686"/>
    <n v="14440.644"/>
    <n v="16811.495999999999"/>
    <n v="13794.047999999999"/>
    <n v="7974.6839999999993"/>
    <n v="5388.2999999999993"/>
    <n v="2047.5540000000001"/>
    <x v="196"/>
    <s v="Maine, 2012"/>
  </r>
  <r>
    <s v="Aroostook County"/>
    <s v="Maine"/>
    <n v="2012"/>
    <n v="71757"/>
    <n v="35279"/>
    <n v="36478"/>
    <n v="3516.0929999999998"/>
    <n v="7965.027"/>
    <n v="8682.5969999999998"/>
    <n v="6960.4290000000001"/>
    <n v="8610.84"/>
    <n v="11409.362999999999"/>
    <n v="10978.821"/>
    <n v="7319.2139999999999"/>
    <n v="4807.7190000000001"/>
    <n v="1578.654"/>
    <x v="196"/>
    <s v="Maine, 2012"/>
  </r>
  <r>
    <s v="Cumberland County"/>
    <s v="Maine"/>
    <n v="2012"/>
    <n v="282143"/>
    <n v="136955"/>
    <n v="145188"/>
    <n v="14671.436"/>
    <n v="33292.874000000003"/>
    <n v="36396.447"/>
    <n v="34139.303"/>
    <n v="38935.733999999997"/>
    <n v="45989.308999999994"/>
    <n v="38089.305"/>
    <n v="21160.724999999999"/>
    <n v="13542.864"/>
    <n v="6207.1459999999997"/>
    <x v="196"/>
    <s v="Maine, 2012"/>
  </r>
  <r>
    <s v="Franklin County"/>
    <s v="Maine"/>
    <n v="2012"/>
    <n v="30704"/>
    <n v="15076"/>
    <n v="15628"/>
    <n v="1504.4960000000001"/>
    <n v="3377.44"/>
    <n v="4759.12"/>
    <n v="2947.5839999999998"/>
    <n v="3438.848"/>
    <n v="4943.3440000000001"/>
    <n v="4574.8959999999997"/>
    <n v="2916.88"/>
    <n v="1658.0160000000001"/>
    <n v="552.67200000000003"/>
    <x v="196"/>
    <s v="Maine, 2012"/>
  </r>
  <r>
    <s v="Hancock County"/>
    <s v="Maine"/>
    <n v="2012"/>
    <n v="54470"/>
    <n v="26600"/>
    <n v="27870"/>
    <n v="2560.09"/>
    <n v="5501.4699999999993"/>
    <n v="6264.0499999999993"/>
    <n v="5338.06"/>
    <n v="6590.8700000000008"/>
    <n v="8987.5499999999993"/>
    <n v="9259.9000000000015"/>
    <n v="5555.9400000000005"/>
    <n v="3104.79"/>
    <n v="1361.75"/>
    <x v="196"/>
    <s v="Maine, 2012"/>
  </r>
  <r>
    <s v="Kennebec County"/>
    <s v="Maine"/>
    <n v="2012"/>
    <n v="122022"/>
    <n v="59376"/>
    <n v="62646"/>
    <n v="6101.1"/>
    <n v="14398.596000000001"/>
    <n v="15740.838"/>
    <n v="13056.353999999999"/>
    <n v="15740.838"/>
    <n v="20255.652000000002"/>
    <n v="17693.189999999999"/>
    <n v="10005.804"/>
    <n v="6467.1659999999993"/>
    <n v="2684.4839999999999"/>
    <x v="196"/>
    <s v="Maine, 2012"/>
  </r>
  <r>
    <s v="Knox County"/>
    <s v="Maine"/>
    <n v="2012"/>
    <n v="39848"/>
    <n v="19826"/>
    <n v="20022"/>
    <n v="1872.856"/>
    <n v="4343.4319999999998"/>
    <n v="4024.6480000000001"/>
    <n v="3944.9520000000002"/>
    <n v="4941.152"/>
    <n v="6415.5280000000002"/>
    <n v="6535.0720000000001"/>
    <n v="4104.3440000000001"/>
    <n v="2430.7280000000001"/>
    <n v="1235.288"/>
    <x v="196"/>
    <s v="Maine, 2012"/>
  </r>
  <r>
    <s v="Lincoln County"/>
    <s v="Maine"/>
    <n v="2012"/>
    <n v="34440"/>
    <n v="16971"/>
    <n v="17469"/>
    <n v="1584.24"/>
    <n v="3581.76"/>
    <n v="3444"/>
    <n v="3065.16"/>
    <n v="3995.04"/>
    <n v="5510.4"/>
    <n v="5889.24"/>
    <n v="4029.4799999999996"/>
    <n v="2376.36"/>
    <n v="1033.2"/>
    <x v="196"/>
    <s v="Maine, 2012"/>
  </r>
  <r>
    <s v="Oxford County"/>
    <s v="Maine"/>
    <n v="2012"/>
    <n v="57814"/>
    <n v="28742"/>
    <n v="29072"/>
    <n v="2948.5140000000001"/>
    <n v="6937.68"/>
    <n v="6532.982"/>
    <n v="5897.0280000000002"/>
    <n v="7111.1220000000003"/>
    <n v="9944.0079999999998"/>
    <n v="8672.1"/>
    <n v="5376.7019999999993"/>
    <n v="3006.328"/>
    <n v="1503.164"/>
    <x v="196"/>
    <s v="Maine, 2012"/>
  </r>
  <r>
    <s v="Penobscot County"/>
    <s v="Maine"/>
    <n v="2012"/>
    <n v="153742"/>
    <n v="75634"/>
    <n v="78108"/>
    <n v="7840.8419999999996"/>
    <n v="16911.62"/>
    <n v="25521.171999999999"/>
    <n v="17526.588"/>
    <n v="19064.008000000002"/>
    <n v="24137.493999999999"/>
    <n v="20293.944000000003"/>
    <n v="11838.134"/>
    <n v="7687.1"/>
    <n v="2767.3560000000002"/>
    <x v="196"/>
    <s v="Maine, 2012"/>
  </r>
  <r>
    <s v="Sagadahoc County"/>
    <s v="Maine"/>
    <n v="2012"/>
    <n v="35394"/>
    <n v="17167"/>
    <n v="18227"/>
    <n v="1875.8820000000001"/>
    <n v="4211.8860000000004"/>
    <n v="3716.37"/>
    <n v="3716.37"/>
    <n v="4672.0079999999998"/>
    <n v="6087.768"/>
    <n v="5344.4940000000006"/>
    <n v="3327.0360000000001"/>
    <n v="1663.518"/>
    <n v="778.66800000000001"/>
    <x v="196"/>
    <s v="Maine, 2012"/>
  </r>
  <r>
    <s v="Somerset County"/>
    <s v="Maine"/>
    <n v="2012"/>
    <n v="52098"/>
    <n v="25768"/>
    <n v="26330"/>
    <n v="2709.096"/>
    <n v="6303.8580000000002"/>
    <n v="5678.6820000000007"/>
    <n v="5418.192"/>
    <n v="6981.1319999999996"/>
    <n v="8544.0720000000001"/>
    <n v="7918.8959999999997"/>
    <n v="4845.1139999999996"/>
    <n v="2500.7039999999997"/>
    <n v="1198.2539999999999"/>
    <x v="196"/>
    <s v="Maine, 2012"/>
  </r>
  <r>
    <s v="Waldo County"/>
    <s v="Maine"/>
    <n v="2012"/>
    <n v="38761"/>
    <n v="18993"/>
    <n v="19768"/>
    <n v="2093.0940000000001"/>
    <n v="4457.5149999999994"/>
    <n v="4496.2759999999998"/>
    <n v="4069.9049999999997"/>
    <n v="4767.6030000000001"/>
    <n v="6162.9989999999998"/>
    <n v="6356.8040000000001"/>
    <n v="3643.5340000000001"/>
    <n v="2131.855"/>
    <n v="581.41499999999996"/>
    <x v="196"/>
    <s v="Maine, 2012"/>
  </r>
  <r>
    <s v="Washington County"/>
    <s v="Maine"/>
    <n v="2012"/>
    <n v="32832"/>
    <n v="16144"/>
    <n v="16688"/>
    <n v="1641.6"/>
    <n v="3578.6880000000001"/>
    <n v="3775.68"/>
    <n v="3151.8720000000003"/>
    <n v="3841.3440000000001"/>
    <n v="5121.7919999999995"/>
    <n v="5285.9520000000002"/>
    <n v="3545.8559999999998"/>
    <n v="2134.08"/>
    <n v="787.96799999999996"/>
    <x v="196"/>
    <s v="Maine, 2012"/>
  </r>
  <r>
    <s v="York County"/>
    <s v="Maine"/>
    <n v="2012"/>
    <n v="197861"/>
    <n v="96227"/>
    <n v="101634"/>
    <n v="10288.772000000001"/>
    <n v="23743.32"/>
    <n v="23347.597999999998"/>
    <n v="21368.987999999998"/>
    <n v="26117.652000000002"/>
    <n v="33636.369999999995"/>
    <n v="28491.984"/>
    <n v="16620.324000000001"/>
    <n v="10288.772000000001"/>
    <n v="3957.22"/>
    <x v="196"/>
    <s v="Maine, 2012"/>
  </r>
  <r>
    <s v="Allegany County"/>
    <s v="Maryland"/>
    <n v="2012"/>
    <n v="74645"/>
    <n v="38560"/>
    <n v="36085"/>
    <n v="3433.67"/>
    <n v="7539.1450000000004"/>
    <n v="12017.845000000001"/>
    <n v="8808.11"/>
    <n v="9405.27"/>
    <n v="10524.945"/>
    <n v="9405.27"/>
    <n v="7016.63"/>
    <n v="4702.6350000000002"/>
    <n v="1866.125"/>
    <x v="197"/>
    <s v="Maryland, 2012"/>
  </r>
  <r>
    <s v="Anne Arundel County"/>
    <s v="Maryland"/>
    <n v="2012"/>
    <n v="538473"/>
    <n v="266299"/>
    <n v="272174"/>
    <n v="34462.271999999997"/>
    <n v="68924.543999999994"/>
    <n v="70539.962999999989"/>
    <n v="72155.382000000012"/>
    <n v="75924.692999999999"/>
    <n v="85078.733999999997"/>
    <n v="66232.179000000004"/>
    <n v="37693.11"/>
    <n v="19923.500999999997"/>
    <n v="7000.1490000000003"/>
    <x v="197"/>
    <s v="Maryland, 2012"/>
  </r>
  <r>
    <s v="Baltimore County"/>
    <s v="Maryland"/>
    <n v="2012"/>
    <n v="807318"/>
    <n v="381691"/>
    <n v="425627"/>
    <n v="48439.08"/>
    <n v="96070.842000000004"/>
    <n v="113831.838"/>
    <n v="104951.34"/>
    <n v="103336.704"/>
    <n v="120290.382"/>
    <n v="100914.75"/>
    <n v="57319.578000000001"/>
    <n v="40365.899999999994"/>
    <n v="20990.268"/>
    <x v="197"/>
    <s v="Maryland, 2012"/>
  </r>
  <r>
    <s v="Calvert County"/>
    <s v="Maryland"/>
    <n v="2012"/>
    <n v="88774"/>
    <n v="43769"/>
    <n v="45005"/>
    <n v="4882.57"/>
    <n v="13493.648000000001"/>
    <n v="11895.716"/>
    <n v="8877.4"/>
    <n v="12517.134"/>
    <n v="16334.416000000001"/>
    <n v="11007.975999999999"/>
    <n v="5681.5360000000001"/>
    <n v="2929.5419999999999"/>
    <n v="1242.836"/>
    <x v="197"/>
    <s v="Maryland, 2012"/>
  </r>
  <r>
    <s v="Caroline County"/>
    <s v="Maryland"/>
    <n v="2012"/>
    <n v="32947"/>
    <n v="16070"/>
    <n v="16877"/>
    <n v="2207.4490000000001"/>
    <n v="4546.6859999999997"/>
    <n v="4316.0569999999998"/>
    <n v="3953.6400000000003"/>
    <n v="4316.0569999999998"/>
    <n v="5139.732"/>
    <n v="3986.587"/>
    <n v="2471.0249999999996"/>
    <n v="1449.6680000000001"/>
    <n v="527.15200000000004"/>
    <x v="197"/>
    <s v="Maryland, 2012"/>
  </r>
  <r>
    <s v="Carroll County"/>
    <s v="Maryland"/>
    <n v="2012"/>
    <n v="167249"/>
    <n v="82566"/>
    <n v="84683"/>
    <n v="9031.4459999999999"/>
    <n v="23916.607"/>
    <n v="22578.614999999998"/>
    <n v="15386.907999999999"/>
    <n v="23749.358"/>
    <n v="29435.824000000001"/>
    <n v="21240.623"/>
    <n v="12209.177"/>
    <n v="7024.4580000000005"/>
    <n v="3010.482"/>
    <x v="197"/>
    <s v="Maryland, 2012"/>
  </r>
  <r>
    <s v="Cecil County"/>
    <s v="Maryland"/>
    <n v="2012"/>
    <n v="101109"/>
    <n v="50231"/>
    <n v="50878"/>
    <n v="6369.8670000000002"/>
    <n v="14155.26"/>
    <n v="13649.715"/>
    <n v="11425.316999999999"/>
    <n v="14357.477999999999"/>
    <n v="16278.549000000001"/>
    <n v="12739.734"/>
    <n v="6976.5210000000006"/>
    <n v="3437.7060000000001"/>
    <n v="1415.5260000000001"/>
    <x v="197"/>
    <s v="Maryland, 2012"/>
  </r>
  <r>
    <s v="Charles County"/>
    <s v="Maryland"/>
    <n v="2012"/>
    <n v="147107"/>
    <n v="71061"/>
    <n v="76046"/>
    <n v="9414.848"/>
    <n v="21477.621999999999"/>
    <n v="20594.98"/>
    <n v="17358.626"/>
    <n v="23390.012999999999"/>
    <n v="24713.975999999999"/>
    <n v="16034.663"/>
    <n v="8679.3130000000001"/>
    <n v="3971.8890000000001"/>
    <n v="1471.07"/>
    <x v="197"/>
    <s v="Maryland, 2012"/>
  </r>
  <r>
    <s v="Dorchester County"/>
    <s v="Maryland"/>
    <n v="2012"/>
    <n v="32570"/>
    <n v="15567"/>
    <n v="17003"/>
    <n v="2019.34"/>
    <n v="3712.98"/>
    <n v="3810.69"/>
    <n v="3550.13"/>
    <n v="3973.54"/>
    <n v="5080.92"/>
    <n v="4559.8"/>
    <n v="3159.29"/>
    <n v="1921.63"/>
    <n v="683.97"/>
    <x v="197"/>
    <s v="Maryland, 2012"/>
  </r>
  <r>
    <s v="Frederick County"/>
    <s v="Maryland"/>
    <n v="2012"/>
    <n v="234268"/>
    <n v="115246"/>
    <n v="119022"/>
    <n v="14993.152"/>
    <n v="33500.323999999993"/>
    <n v="30454.839999999997"/>
    <n v="27643.624"/>
    <n v="34905.932000000001"/>
    <n v="39122.755999999994"/>
    <n v="27409.356"/>
    <n v="14524.615999999998"/>
    <n v="8199.3799999999992"/>
    <n v="3748.288"/>
    <x v="197"/>
    <s v="Maryland, 2012"/>
  </r>
  <r>
    <s v="Garrett County"/>
    <s v="Maryland"/>
    <n v="2012"/>
    <n v="30079"/>
    <n v="14928"/>
    <n v="15151"/>
    <n v="1534.029"/>
    <n v="3639.5590000000002"/>
    <n v="3820.0330000000004"/>
    <n v="3128.2159999999999"/>
    <n v="3789.9539999999997"/>
    <n v="4632.1659999999993"/>
    <n v="4211.0600000000004"/>
    <n v="3037.9790000000003"/>
    <n v="1564.1080000000002"/>
    <n v="721.89599999999996"/>
    <x v="197"/>
    <s v="Maryland, 2012"/>
  </r>
  <r>
    <s v="Harford County"/>
    <s v="Maryland"/>
    <n v="2012"/>
    <n v="245396"/>
    <n v="120111"/>
    <n v="125285"/>
    <n v="14969.156000000001"/>
    <n v="34355.440000000002"/>
    <n v="31410.688000000002"/>
    <n v="28465.936000000002"/>
    <n v="34110.043999999994"/>
    <n v="40244.944000000003"/>
    <n v="30919.896000000001"/>
    <n v="17668.512000000002"/>
    <n v="9570.4439999999995"/>
    <n v="3680.94"/>
    <x v="197"/>
    <s v="Maryland, 2012"/>
  </r>
  <r>
    <s v="Howard County"/>
    <s v="Maryland"/>
    <n v="2012"/>
    <n v="288676"/>
    <n v="141445"/>
    <n v="147231"/>
    <n v="17609.236000000001"/>
    <n v="42435.372000000003"/>
    <n v="35507.148000000001"/>
    <n v="35507.148000000001"/>
    <n v="43301.4"/>
    <n v="49363.596000000005"/>
    <n v="34929.796000000002"/>
    <n v="17897.912"/>
    <n v="8371.6039999999994"/>
    <n v="3175.4360000000001"/>
    <x v="197"/>
    <s v="Maryland, 2012"/>
  </r>
  <r>
    <s v="Kent County"/>
    <s v="Maryland"/>
    <n v="2012"/>
    <n v="20184"/>
    <n v="9650"/>
    <n v="10534"/>
    <n v="1069.752"/>
    <n v="1856.9280000000001"/>
    <n v="3168.8879999999999"/>
    <n v="1957.848"/>
    <n v="1917.48"/>
    <n v="2845.944"/>
    <n v="2967.0479999999998"/>
    <n v="2300.9759999999997"/>
    <n v="1412.88"/>
    <n v="686.25599999999997"/>
    <x v="197"/>
    <s v="Maryland, 2012"/>
  </r>
  <r>
    <s v="Montgomery County"/>
    <s v="Maryland"/>
    <n v="2012"/>
    <n v="974824"/>
    <n v="468237"/>
    <n v="506587"/>
    <n v="64338.383999999998"/>
    <n v="127701.94399999999"/>
    <n v="115029.23199999999"/>
    <n v="132576.06400000001"/>
    <n v="141349.47999999998"/>
    <n v="152072.54399999999"/>
    <n v="119903.352"/>
    <n v="63363.56"/>
    <n v="38018.135999999999"/>
    <n v="20471.304"/>
    <x v="197"/>
    <s v="Maryland, 2012"/>
  </r>
  <r>
    <s v="Prince George's County"/>
    <s v="Maryland"/>
    <n v="2012"/>
    <n v="865443"/>
    <n v="415176"/>
    <n v="450267"/>
    <n v="58850.124000000003"/>
    <n v="110776.704"/>
    <n v="136739.99400000001"/>
    <n v="126354.678"/>
    <n v="124623.792"/>
    <n v="128085.56400000001"/>
    <n v="97795.059000000008"/>
    <n v="51061.137000000002"/>
    <n v="23366.961000000003"/>
    <n v="7788.9870000000001"/>
    <x v="197"/>
    <s v="Maryland, 2012"/>
  </r>
  <r>
    <s v="Queen Anne's County"/>
    <s v="Maryland"/>
    <n v="2012"/>
    <n v="47894"/>
    <n v="23696"/>
    <n v="24198"/>
    <n v="2682.0639999999999"/>
    <n v="6561.4780000000001"/>
    <n v="5555.7039999999997"/>
    <n v="4549.93"/>
    <n v="6800.9480000000003"/>
    <n v="8094.0860000000002"/>
    <n v="6417.7960000000003"/>
    <n v="4310.46"/>
    <n v="2107.3359999999998"/>
    <n v="814.19799999999998"/>
    <x v="197"/>
    <s v="Maryland, 2012"/>
  </r>
  <r>
    <s v="St. Mary's County"/>
    <s v="Maryland"/>
    <n v="2012"/>
    <n v="105528"/>
    <n v="52591"/>
    <n v="52937"/>
    <n v="7598.0159999999996"/>
    <n v="15301.56"/>
    <n v="15301.560000000001"/>
    <n v="13402.056"/>
    <n v="14879.448"/>
    <n v="16778.951999999997"/>
    <n v="11397.024000000001"/>
    <n v="6331.68"/>
    <n v="3271.3679999999999"/>
    <n v="1371.864"/>
    <x v="197"/>
    <s v="Maryland, 2012"/>
  </r>
  <r>
    <s v="Somerset County"/>
    <s v="Maryland"/>
    <n v="2012"/>
    <n v="26402"/>
    <n v="14299"/>
    <n v="12103"/>
    <n v="1240.894"/>
    <n v="2349.7780000000002"/>
    <n v="5755.6360000000004"/>
    <n v="3300.25"/>
    <n v="3194.6419999999998"/>
    <n v="3669.8779999999997"/>
    <n v="3221.0439999999999"/>
    <n v="2112.16"/>
    <n v="1240.894"/>
    <n v="396.03"/>
    <x v="197"/>
    <s v="Maryland, 2012"/>
  </r>
  <r>
    <s v="Talbot County"/>
    <s v="Maryland"/>
    <n v="2012"/>
    <n v="37746"/>
    <n v="18031"/>
    <n v="19715"/>
    <n v="1811.808"/>
    <n v="4189.8060000000005"/>
    <n v="3812.3459999999995"/>
    <n v="3359.3940000000002"/>
    <n v="4340.79"/>
    <n v="5473.17"/>
    <n v="5699.6460000000006"/>
    <n v="4944.7259999999997"/>
    <n v="3095.172"/>
    <n v="1056.8879999999999"/>
    <x v="197"/>
    <s v="Maryland, 2012"/>
  </r>
  <r>
    <s v="Washington County"/>
    <s v="Maryland"/>
    <n v="2012"/>
    <n v="147882"/>
    <n v="75296"/>
    <n v="72586"/>
    <n v="8872.92"/>
    <n v="18781.013999999999"/>
    <n v="18337.368000000002"/>
    <n v="18781.014000000003"/>
    <n v="20999.243999999999"/>
    <n v="22921.71"/>
    <n v="17745.84"/>
    <n v="10943.268"/>
    <n v="7394.1"/>
    <n v="2957.64"/>
    <x v="197"/>
    <s v="Maryland, 2012"/>
  </r>
  <r>
    <s v="Wicomico County"/>
    <s v="Maryland"/>
    <n v="2012"/>
    <n v="98940"/>
    <n v="47225"/>
    <n v="51715"/>
    <n v="6233.22"/>
    <n v="12169.619999999999"/>
    <n v="18204.96"/>
    <n v="12169.62"/>
    <n v="11773.86"/>
    <n v="13752.66"/>
    <n v="11674.92"/>
    <n v="7024.74"/>
    <n v="4056.54"/>
    <n v="1879.86"/>
    <x v="197"/>
    <s v="Maryland, 2012"/>
  </r>
  <r>
    <s v="Worcester County"/>
    <s v="Maryland"/>
    <n v="2012"/>
    <n v="51398"/>
    <n v="25095"/>
    <n v="26303"/>
    <n v="2261.5120000000002"/>
    <n v="5345.3919999999998"/>
    <n v="5602.3819999999996"/>
    <n v="4523.0239999999994"/>
    <n v="5756.576"/>
    <n v="7863.8940000000002"/>
    <n v="8120.884"/>
    <n v="6784.5360000000001"/>
    <n v="4060.442"/>
    <n v="1130.7560000000001"/>
    <x v="197"/>
    <s v="Maryland, 2012"/>
  </r>
  <r>
    <s v="Baltimore city"/>
    <s v="Maryland"/>
    <n v="2012"/>
    <n v="620644"/>
    <n v="292035"/>
    <n v="328609"/>
    <n v="41583.148000000001"/>
    <n v="70753.415999999997"/>
    <n v="98682.396000000008"/>
    <n v="103647.54800000001"/>
    <n v="76339.212"/>
    <n v="86269.516000000003"/>
    <n v="69512.127999999997"/>
    <n v="39100.572"/>
    <n v="24205.116000000002"/>
    <n v="9930.3040000000001"/>
    <x v="197"/>
    <s v="Maryland, 2012"/>
  </r>
  <r>
    <s v="Barnstable County"/>
    <s v="Massachusetts"/>
    <n v="2012"/>
    <n v="216021"/>
    <n v="103047"/>
    <n v="112974"/>
    <n v="9072.8819999999996"/>
    <n v="20738.016000000003"/>
    <n v="22034.142"/>
    <n v="17281.68"/>
    <n v="22898.226000000002"/>
    <n v="33915.297000000006"/>
    <n v="35643.464999999997"/>
    <n v="27218.646000000001"/>
    <n v="20089.953000000001"/>
    <n v="6912.6719999999996"/>
    <x v="198"/>
    <s v="Massachusetts, 2012"/>
  </r>
  <r>
    <s v="Berkshire County"/>
    <s v="Massachusetts"/>
    <n v="2012"/>
    <n v="130866"/>
    <n v="62938"/>
    <n v="67928"/>
    <n v="6019.8360000000002"/>
    <n v="14133.528"/>
    <n v="17797.776000000002"/>
    <n v="12955.734"/>
    <n v="15442.188000000002"/>
    <n v="20676.828000000001"/>
    <n v="19499.034"/>
    <n v="12039.672"/>
    <n v="8375.4240000000009"/>
    <n v="4187.7120000000004"/>
    <x v="198"/>
    <s v="Massachusetts, 2012"/>
  </r>
  <r>
    <s v="Bristol County"/>
    <s v="Massachusetts"/>
    <n v="2012"/>
    <n v="548739"/>
    <n v="265784"/>
    <n v="282955"/>
    <n v="31278.123"/>
    <n v="68043.635999999999"/>
    <n v="74628.504000000001"/>
    <n v="65299.940999999992"/>
    <n v="77372.198999999993"/>
    <n v="86152.023000000001"/>
    <n v="67494.896999999997"/>
    <n v="40057.947"/>
    <n v="25790.733"/>
    <n v="13169.736000000001"/>
    <x v="198"/>
    <s v="Massachusetts, 2012"/>
  </r>
  <r>
    <s v="Marion County"/>
    <s v="Arkansas"/>
    <n v="2012"/>
    <n v="16581"/>
    <n v="8209"/>
    <n v="8372"/>
    <n v="895.37400000000002"/>
    <n v="1691.2619999999999"/>
    <n v="1608.357"/>
    <n v="1823.91"/>
    <n v="2155.5299999999997"/>
    <n v="2752.4459999999999"/>
    <n v="2885.0940000000001"/>
    <n v="1508.8710000000001"/>
    <n v="928.53600000000006"/>
    <n v="315.03899999999999"/>
    <x v="157"/>
    <s v="Arkansas, 2012"/>
  </r>
  <r>
    <s v="Essex County"/>
    <s v="Massachusetts"/>
    <n v="2012"/>
    <n v="744961"/>
    <n v="358033"/>
    <n v="386928"/>
    <n v="43207.737999999998"/>
    <n v="96099.968999999997"/>
    <n v="97589.891000000003"/>
    <n v="84925.554000000004"/>
    <n v="100569.735"/>
    <n v="120683.682"/>
    <n v="96099.969000000012"/>
    <n v="53637.192000000003"/>
    <n v="35013.167000000001"/>
    <n v="17879.063999999998"/>
    <x v="198"/>
    <s v="Massachusetts, 2012"/>
  </r>
  <r>
    <s v="Franklin County"/>
    <s v="Massachusetts"/>
    <n v="2012"/>
    <n v="71489"/>
    <n v="34952"/>
    <n v="36537"/>
    <n v="3359.9830000000002"/>
    <n v="7863.79"/>
    <n v="8650.1689999999999"/>
    <n v="7577.8339999999998"/>
    <n v="9079.1029999999992"/>
    <n v="12081.641"/>
    <n v="11867.173999999999"/>
    <n v="5862.098"/>
    <n v="3431.4719999999998"/>
    <n v="1787.2249999999999"/>
    <x v="198"/>
    <s v="Massachusetts, 2012"/>
  </r>
  <r>
    <s v="Hampden County"/>
    <s v="Massachusetts"/>
    <n v="2012"/>
    <n v="464072"/>
    <n v="223210"/>
    <n v="240862"/>
    <n v="27844.32"/>
    <n v="60793.432000000001"/>
    <n v="70074.872000000003"/>
    <n v="54296.423999999999"/>
    <n v="58473.072"/>
    <n v="69146.728000000003"/>
    <n v="57080.856"/>
    <n v="32485.040000000001"/>
    <n v="22275.455999999998"/>
    <n v="11601.8"/>
    <x v="198"/>
    <s v="Massachusetts, 2012"/>
  </r>
  <r>
    <s v="Hampshire County"/>
    <s v="Massachusetts"/>
    <n v="2012"/>
    <n v="158850"/>
    <n v="74358"/>
    <n v="84492"/>
    <n v="6036.3"/>
    <n v="15090.75"/>
    <n v="40189.050000000003"/>
    <n v="16043.849999999999"/>
    <n v="17632.349999999999"/>
    <n v="22556.7"/>
    <n v="20809.349999999999"/>
    <n v="10484.099999999999"/>
    <n v="6512.85"/>
    <n v="3335.85"/>
    <x v="198"/>
    <s v="Massachusetts, 2012"/>
  </r>
  <r>
    <s v="Middlesex County"/>
    <s v="Massachusetts"/>
    <n v="2012"/>
    <n v="1507558"/>
    <n v="733512"/>
    <n v="774046"/>
    <n v="85930.805999999997"/>
    <n v="177891.84399999998"/>
    <n v="200505.21399999998"/>
    <n v="220103.46799999999"/>
    <n v="214073.23599999998"/>
    <n v="232163.932"/>
    <n v="179399.402"/>
    <n v="102513.944"/>
    <n v="66332.551999999996"/>
    <n v="30151.16"/>
    <x v="198"/>
    <s v="Massachusetts, 2012"/>
  </r>
  <r>
    <s v="Nantucket County"/>
    <s v="Massachusetts"/>
    <n v="2012"/>
    <n v="10194"/>
    <n v="5172"/>
    <n v="5022"/>
    <n v="570.86400000000003"/>
    <n v="1304.8319999999999"/>
    <n v="968.43000000000006"/>
    <n v="1631.04"/>
    <n v="1692.2040000000002"/>
    <n v="1457.742"/>
    <n v="1325.2199999999998"/>
    <n v="672.80400000000009"/>
    <n v="377.178"/>
    <n v="183.49199999999999"/>
    <x v="198"/>
    <s v="Massachusetts, 2012"/>
  </r>
  <r>
    <s v="Norfolk County"/>
    <s v="Massachusetts"/>
    <n v="2012"/>
    <n v="672078"/>
    <n v="321814"/>
    <n v="350264"/>
    <n v="37636.368000000002"/>
    <n v="86698.062000000005"/>
    <n v="81993.516000000003"/>
    <n v="79305.203999999998"/>
    <n v="94090.92"/>
    <n v="109548.71400000001"/>
    <n v="84681.828000000009"/>
    <n v="48389.615999999995"/>
    <n v="33603.899999999994"/>
    <n v="16129.871999999999"/>
    <x v="198"/>
    <s v="Massachusetts, 2012"/>
  </r>
  <r>
    <s v="Plymouth County"/>
    <s v="Massachusetts"/>
    <n v="2012"/>
    <n v="495407"/>
    <n v="240954"/>
    <n v="254453"/>
    <n v="28238.199000000001"/>
    <n v="68861.573000000004"/>
    <n v="61925.875"/>
    <n v="49540.7"/>
    <n v="69852.387000000002"/>
    <n v="81246.747999999992"/>
    <n v="66384.538"/>
    <n v="38146.339"/>
    <n v="21797.907999999999"/>
    <n v="9908.14"/>
    <x v="198"/>
    <s v="Massachusetts, 2012"/>
  </r>
  <r>
    <s v="Suffolk County"/>
    <s v="Massachusetts"/>
    <n v="2012"/>
    <n v="724502"/>
    <n v="349131"/>
    <n v="375371"/>
    <n v="40572.112000000001"/>
    <n v="65929.682000000001"/>
    <n v="147073.90600000002"/>
    <n v="148522.91"/>
    <n v="93460.758000000002"/>
    <n v="84766.733999999997"/>
    <n v="67378.686000000002"/>
    <n v="39847.61"/>
    <n v="25357.57"/>
    <n v="11592.031999999999"/>
    <x v="198"/>
    <s v="Massachusetts, 2012"/>
  </r>
  <r>
    <s v="Worcester County"/>
    <s v="Massachusetts"/>
    <n v="2012"/>
    <n v="799277"/>
    <n v="393874"/>
    <n v="405403"/>
    <n v="47157.343000000001"/>
    <n v="104705.28700000001"/>
    <n v="111898.78"/>
    <n v="94314.686000000002"/>
    <n v="112698.057"/>
    <n v="129482.874"/>
    <n v="96712.516999999993"/>
    <n v="51953.005000000005"/>
    <n v="32770.357000000004"/>
    <n v="17584.094000000001"/>
    <x v="198"/>
    <s v="Massachusetts, 2012"/>
  </r>
  <r>
    <s v="Alcona County"/>
    <s v="Michigan"/>
    <n v="2012"/>
    <n v="10943"/>
    <n v="5520"/>
    <n v="5423"/>
    <n v="339.233"/>
    <n v="908.26900000000001"/>
    <n v="864.49699999999996"/>
    <n v="656.57999999999993"/>
    <n v="962.98400000000004"/>
    <n v="1674.279"/>
    <n v="2057.2840000000001"/>
    <n v="2057.2840000000001"/>
    <n v="1116.1859999999999"/>
    <n v="295.46100000000001"/>
    <x v="195"/>
    <s v="Michigan, 2012"/>
  </r>
  <r>
    <s v="Alger County"/>
    <s v="Michigan"/>
    <n v="2012"/>
    <n v="9531"/>
    <n v="5226"/>
    <n v="4305"/>
    <n v="371.709"/>
    <n v="914.976"/>
    <n v="962.63099999999997"/>
    <n v="1105.596"/>
    <n v="1057.941"/>
    <n v="1505.8980000000001"/>
    <n v="1582.146"/>
    <n v="1086.5340000000001"/>
    <n v="581.39099999999996"/>
    <n v="362.178"/>
    <x v="195"/>
    <s v="Michigan, 2012"/>
  </r>
  <r>
    <s v="Allegan County"/>
    <s v="Michigan"/>
    <n v="2012"/>
    <n v="111589"/>
    <n v="55423"/>
    <n v="56166"/>
    <n v="7364.8739999999998"/>
    <n v="16515.171999999999"/>
    <n v="13725.447"/>
    <n v="12386.379000000001"/>
    <n v="14841.337"/>
    <n v="17742.651000000002"/>
    <n v="14283.392"/>
    <n v="8369.1749999999993"/>
    <n v="4686.7380000000003"/>
    <n v="1785.424"/>
    <x v="195"/>
    <s v="Michigan, 2012"/>
  </r>
  <r>
    <s v="Alpena County"/>
    <s v="Michigan"/>
    <n v="2012"/>
    <n v="29602"/>
    <n v="14526"/>
    <n v="15076"/>
    <n v="1450.498"/>
    <n v="3433.8320000000003"/>
    <n v="3404.23"/>
    <n v="2871.3940000000002"/>
    <n v="3345.0259999999998"/>
    <n v="4884.33"/>
    <n v="4351.4939999999997"/>
    <n v="2989.8020000000001"/>
    <n v="2072.1400000000003"/>
    <n v="740.05"/>
    <x v="195"/>
    <s v="Michigan, 2012"/>
  </r>
  <r>
    <s v="Jasper County"/>
    <s v="South Carolina"/>
    <n v="2012"/>
    <n v="23634"/>
    <n v="11780"/>
    <n v="11854"/>
    <n v="1134.432"/>
    <n v="2741.5439999999999"/>
    <n v="2434.3020000000001"/>
    <n v="2079.7919999999999"/>
    <n v="2528.8379999999997"/>
    <n v="3592.3679999999999"/>
    <n v="3805.0739999999996"/>
    <n v="3096.0540000000001"/>
    <n v="1607.1120000000001"/>
    <n v="614.48400000000004"/>
    <x v="185"/>
    <s v="South Carolina, 2012"/>
  </r>
  <r>
    <s v="Arenac County"/>
    <s v="Michigan"/>
    <n v="2012"/>
    <n v="15952"/>
    <n v="8230"/>
    <n v="7722"/>
    <n v="717.84"/>
    <n v="1738.768"/>
    <n v="1770.672"/>
    <n v="1563.296"/>
    <n v="1770.672"/>
    <n v="2616.1280000000002"/>
    <n v="2472.5600000000004"/>
    <n v="1898.288"/>
    <n v="973.07200000000012"/>
    <n v="414.75200000000001"/>
    <x v="195"/>
    <s v="Michigan, 2012"/>
  </r>
  <r>
    <s v="Pocahontas County"/>
    <s v="West Virginia"/>
    <n v="2012"/>
    <n v="8808"/>
    <n v="4945"/>
    <n v="3863"/>
    <n v="413.976"/>
    <n v="1021.7280000000001"/>
    <n v="880.8"/>
    <n v="1180.2719999999999"/>
    <n v="1101"/>
    <n v="1409.28"/>
    <n v="1277.1599999999999"/>
    <n v="889.60799999999995"/>
    <n v="413.976"/>
    <n v="220.2"/>
    <x v="187"/>
    <s v="West Virginia, 2012"/>
  </r>
  <r>
    <s v="Barry County"/>
    <s v="Michigan"/>
    <n v="2012"/>
    <n v="59249"/>
    <n v="29609"/>
    <n v="29640"/>
    <n v="3495.6909999999998"/>
    <n v="8235.6110000000008"/>
    <n v="7109.88"/>
    <n v="6280.3940000000002"/>
    <n v="7406.125"/>
    <n v="9716.8359999999993"/>
    <n v="8235.6110000000008"/>
    <n v="4976.9160000000002"/>
    <n v="2725.4539999999997"/>
    <n v="1007.2329999999999"/>
    <x v="195"/>
    <s v="Michigan, 2012"/>
  </r>
  <r>
    <s v="Bay County"/>
    <s v="Michigan"/>
    <n v="2012"/>
    <n v="107633"/>
    <n v="52732"/>
    <n v="54901"/>
    <n v="6135.0810000000001"/>
    <n v="13346.492"/>
    <n v="13561.758000000002"/>
    <n v="12162.528999999999"/>
    <n v="13131.225999999999"/>
    <n v="16575.482"/>
    <n v="14960.987000000001"/>
    <n v="9364.0709999999999"/>
    <n v="5596.9159999999993"/>
    <n v="2798.4580000000001"/>
    <x v="195"/>
    <s v="Michigan, 2012"/>
  </r>
  <r>
    <s v="Benzie County"/>
    <s v="Michigan"/>
    <n v="2012"/>
    <n v="17554"/>
    <n v="8770"/>
    <n v="8784"/>
    <n v="930.36199999999997"/>
    <n v="2071.3719999999998"/>
    <n v="1685.184"/>
    <n v="1614.9680000000001"/>
    <n v="2088.9259999999999"/>
    <n v="2773.5320000000002"/>
    <n v="2668.2080000000001"/>
    <n v="2106.48"/>
    <n v="1176.1179999999999"/>
    <n v="421.29599999999999"/>
    <x v="195"/>
    <s v="Michigan, 2012"/>
  </r>
  <r>
    <s v="Berrien County"/>
    <s v="Michigan"/>
    <n v="2012"/>
    <n v="156759"/>
    <n v="76204"/>
    <n v="80555"/>
    <n v="9719.0580000000009"/>
    <n v="20221.911"/>
    <n v="19908.393"/>
    <n v="17557.008000000002"/>
    <n v="19281.357000000004"/>
    <n v="23670.608999999997"/>
    <n v="21005.705999999998"/>
    <n v="13324.514999999999"/>
    <n v="8464.9860000000008"/>
    <n v="3605.4569999999999"/>
    <x v="195"/>
    <s v="Michigan, 2012"/>
  </r>
  <r>
    <s v="Branch County"/>
    <s v="Michigan"/>
    <n v="2012"/>
    <n v="44920"/>
    <n v="23352"/>
    <n v="21568"/>
    <n v="2874.88"/>
    <n v="5974.3600000000006"/>
    <n v="5659.92"/>
    <n v="5300.5599999999995"/>
    <n v="5839.6"/>
    <n v="6827.84"/>
    <n v="5749.76"/>
    <n v="3818.2"/>
    <n v="2156.16"/>
    <n v="763.64"/>
    <x v="195"/>
    <s v="Michigan, 2012"/>
  </r>
  <r>
    <s v="Calhoun County"/>
    <s v="Michigan"/>
    <n v="2012"/>
    <n v="136063"/>
    <n v="66388"/>
    <n v="69675"/>
    <n v="8708.0319999999992"/>
    <n v="18232.441999999999"/>
    <n v="18504.567999999999"/>
    <n v="16055.433999999999"/>
    <n v="17007.875"/>
    <n v="19729.135000000002"/>
    <n v="17688.189999999999"/>
    <n v="10612.914000000001"/>
    <n v="6939.2129999999997"/>
    <n v="2857.3229999999999"/>
    <x v="195"/>
    <s v="Michigan, 2012"/>
  </r>
  <r>
    <s v="Cass County"/>
    <s v="Michigan"/>
    <n v="2012"/>
    <n v="52412"/>
    <n v="26068"/>
    <n v="26344"/>
    <n v="2987.4839999999999"/>
    <n v="6918.384"/>
    <n v="6237.0280000000002"/>
    <n v="5083.9639999999999"/>
    <n v="6499.0879999999997"/>
    <n v="8176.2719999999999"/>
    <n v="7756.9759999999997"/>
    <n v="5031.5519999999997"/>
    <n v="2620.6000000000004"/>
    <n v="995.82799999999997"/>
    <x v="195"/>
    <s v="Michigan, 2012"/>
  </r>
  <r>
    <s v="Charlevoix County"/>
    <s v="Michigan"/>
    <n v="2012"/>
    <n v="26057"/>
    <n v="12790"/>
    <n v="13267"/>
    <n v="1328.9069999999999"/>
    <n v="3309.239"/>
    <n v="2788.0990000000002"/>
    <n v="2423.3010000000004"/>
    <n v="3074.7260000000001"/>
    <n v="4221.2339999999995"/>
    <n v="4038.835"/>
    <n v="2762.0419999999999"/>
    <n v="1641.5909999999999"/>
    <n v="469.02600000000001"/>
    <x v="195"/>
    <s v="Michigan, 2012"/>
  </r>
  <r>
    <s v="Cheboygan County"/>
    <s v="Michigan"/>
    <n v="2012"/>
    <n v="26195"/>
    <n v="13024"/>
    <n v="13171"/>
    <n v="1204.97"/>
    <n v="3012.4250000000002"/>
    <n v="2802.8649999999998"/>
    <n v="2252.77"/>
    <n v="3091.01"/>
    <n v="3981.6400000000003"/>
    <n v="4191.2"/>
    <n v="3300.57"/>
    <n v="1728.87"/>
    <n v="681.07"/>
    <x v="195"/>
    <s v="Michigan, 2012"/>
  </r>
  <r>
    <s v="Chippewa County"/>
    <s v="Michigan"/>
    <n v="2012"/>
    <n v="38919"/>
    <n v="21688"/>
    <n v="17231"/>
    <n v="1945.95"/>
    <n v="4281.09"/>
    <n v="5643.2549999999992"/>
    <n v="5176.2270000000008"/>
    <n v="5409.741"/>
    <n v="5876.7690000000002"/>
    <n v="4864.875"/>
    <n v="3191.3580000000002"/>
    <n v="1868.1120000000001"/>
    <n v="622.70399999999995"/>
    <x v="195"/>
    <s v="Michigan, 2012"/>
  </r>
  <r>
    <s v="Clare County"/>
    <s v="Michigan"/>
    <n v="2012"/>
    <n v="30924"/>
    <n v="15347"/>
    <n v="15577"/>
    <n v="1762.6679999999999"/>
    <n v="3370.7159999999999"/>
    <n v="3710.88"/>
    <n v="2875.9319999999998"/>
    <n v="3525.3360000000002"/>
    <n v="4731.3720000000003"/>
    <n v="4762.2960000000003"/>
    <n v="3679.9560000000001"/>
    <n v="2071.9080000000004"/>
    <n v="463.86"/>
    <x v="195"/>
    <s v="Michigan, 2012"/>
  </r>
  <r>
    <s v="Clinton County"/>
    <s v="Michigan"/>
    <n v="2012"/>
    <n v="75274"/>
    <n v="37139"/>
    <n v="38135"/>
    <n v="4215.3440000000001"/>
    <n v="10839.456"/>
    <n v="11215.826000000001"/>
    <n v="8054.3179999999993"/>
    <n v="9710.3459999999995"/>
    <n v="11667.470000000001"/>
    <n v="9484.5240000000013"/>
    <n v="5645.5499999999993"/>
    <n v="3161.5079999999998"/>
    <n v="1129.1099999999999"/>
    <x v="195"/>
    <s v="Michigan, 2012"/>
  </r>
  <r>
    <s v="Delta County"/>
    <s v="Michigan"/>
    <n v="2012"/>
    <n v="37075"/>
    <n v="18339"/>
    <n v="18736"/>
    <n v="2002.05"/>
    <n v="4263.625"/>
    <n v="4152.3999999999996"/>
    <n v="3707.5"/>
    <n v="4189.4750000000004"/>
    <n v="5820.7749999999996"/>
    <n v="5820.7749999999996"/>
    <n v="3596.2750000000001"/>
    <n v="2409.875"/>
    <n v="1075.175"/>
    <x v="195"/>
    <s v="Michigan, 2012"/>
  </r>
  <r>
    <s v="Dickinson County"/>
    <s v="Michigan"/>
    <n v="2012"/>
    <n v="26286"/>
    <n v="12979"/>
    <n v="13307"/>
    <n v="1393.1579999999999"/>
    <n v="3128.0340000000001"/>
    <n v="2891.46"/>
    <n v="2549.7420000000002"/>
    <n v="3022.89"/>
    <n v="4442.3340000000007"/>
    <n v="3837.7560000000003"/>
    <n v="2418.3119999999999"/>
    <n v="1840.02"/>
    <n v="736.00800000000004"/>
    <x v="195"/>
    <s v="Michigan, 2012"/>
  </r>
  <r>
    <s v="Eaton County"/>
    <s v="Michigan"/>
    <n v="2012"/>
    <n v="107861"/>
    <n v="52475"/>
    <n v="55386"/>
    <n v="6040.2160000000003"/>
    <n v="14129.790999999999"/>
    <n v="14561.235000000001"/>
    <n v="12619.737000000001"/>
    <n v="13482.625"/>
    <n v="16934.177"/>
    <n v="14884.817999999999"/>
    <n v="8521.0190000000002"/>
    <n v="4638.0230000000001"/>
    <n v="2157.2199999999998"/>
    <x v="195"/>
    <s v="Michigan, 2012"/>
  </r>
  <r>
    <s v="Emmet County"/>
    <s v="Michigan"/>
    <n v="2012"/>
    <n v="32799"/>
    <n v="16183"/>
    <n v="16616"/>
    <n v="1639.95"/>
    <n v="4263.87"/>
    <n v="3968.6790000000001"/>
    <n v="3378.297"/>
    <n v="3903.0810000000001"/>
    <n v="5149.4430000000002"/>
    <n v="4952.6490000000003"/>
    <n v="2951.91"/>
    <n v="1935.1410000000001"/>
    <n v="655.98"/>
    <x v="195"/>
    <s v="Michigan, 2012"/>
  </r>
  <r>
    <s v="Genesee County"/>
    <s v="Michigan"/>
    <n v="2012"/>
    <n v="425337"/>
    <n v="204946"/>
    <n v="220391"/>
    <n v="27221.567999999999"/>
    <n v="59121.842999999993"/>
    <n v="57420.494999999995"/>
    <n v="50615.103000000003"/>
    <n v="54868.472999999998"/>
    <n v="64225.887000000002"/>
    <n v="52741.788"/>
    <n v="31474.937999999998"/>
    <n v="20416.175999999999"/>
    <n v="7230.7290000000003"/>
    <x v="195"/>
    <s v="Michigan, 2012"/>
  </r>
  <r>
    <s v="Gladwin County"/>
    <s v="Michigan"/>
    <n v="2012"/>
    <n v="25736"/>
    <n v="12927"/>
    <n v="12809"/>
    <n v="1235.328"/>
    <n v="2908.1679999999997"/>
    <n v="2728.0160000000001"/>
    <n v="2213.2960000000003"/>
    <n v="2856.6959999999999"/>
    <n v="3731.7200000000003"/>
    <n v="4169.232"/>
    <n v="3500.096"/>
    <n v="1775.7840000000001"/>
    <n v="566.19200000000001"/>
    <x v="195"/>
    <s v="Michigan, 2012"/>
  </r>
  <r>
    <s v="Grand Traverse County"/>
    <s v="Michigan"/>
    <n v="2012"/>
    <n v="87483"/>
    <n v="43223"/>
    <n v="44260"/>
    <n v="4986.5309999999999"/>
    <n v="10935.375"/>
    <n v="10497.96"/>
    <n v="10672.925999999999"/>
    <n v="10935.375"/>
    <n v="13997.279999999999"/>
    <n v="12247.619999999999"/>
    <n v="6911.1570000000002"/>
    <n v="4111.701"/>
    <n v="2099.5920000000001"/>
    <x v="195"/>
    <s v="Michigan, 2012"/>
  </r>
  <r>
    <s v="Gratiot County"/>
    <s v="Michigan"/>
    <n v="2012"/>
    <n v="42340"/>
    <n v="22236"/>
    <n v="20104"/>
    <n v="2328.6999999999998"/>
    <n v="5038.46"/>
    <n v="6647.38"/>
    <n v="5377.18"/>
    <n v="5419.52"/>
    <n v="6266.32"/>
    <n v="4953.78"/>
    <n v="3260.1800000000003"/>
    <n v="1989.98"/>
    <n v="1058.5"/>
    <x v="195"/>
    <s v="Michigan, 2012"/>
  </r>
  <r>
    <s v="Hillsdale County"/>
    <s v="Michigan"/>
    <n v="2012"/>
    <n v="46617"/>
    <n v="23172"/>
    <n v="23445"/>
    <n v="2750.4029999999998"/>
    <n v="6246.6779999999999"/>
    <n v="6572.9970000000003"/>
    <n v="4801.5509999999995"/>
    <n v="5594.0400000000009"/>
    <n v="7039.1670000000004"/>
    <n v="6339.9120000000003"/>
    <n v="4148.9130000000005"/>
    <n v="2237.616"/>
    <n v="932.34"/>
    <x v="195"/>
    <s v="Michigan, 2012"/>
  </r>
  <r>
    <s v="Houghton County"/>
    <s v="Michigan"/>
    <n v="2012"/>
    <n v="36519"/>
    <n v="19825"/>
    <n v="16694"/>
    <n v="2118.1019999999999"/>
    <n v="4163.1660000000002"/>
    <n v="8801.0789999999997"/>
    <n v="3797.9759999999997"/>
    <n v="3505.8240000000001"/>
    <n v="4455.3180000000002"/>
    <n v="4236.2039999999997"/>
    <n v="2885.0010000000002"/>
    <n v="1862.4690000000001"/>
    <n v="730.38"/>
    <x v="195"/>
    <s v="Michigan, 2012"/>
  </r>
  <r>
    <s v="Huron County"/>
    <s v="Michigan"/>
    <n v="2012"/>
    <n v="33001"/>
    <n v="16375"/>
    <n v="16626"/>
    <n v="1551.047"/>
    <n v="3861.1170000000002"/>
    <n v="3564.1080000000002"/>
    <n v="3003.0910000000003"/>
    <n v="3696.1120000000001"/>
    <n v="5181.1570000000002"/>
    <n v="4983.1509999999998"/>
    <n v="3696.1120000000001"/>
    <n v="2310.0699999999997"/>
    <n v="1155.0350000000001"/>
    <x v="195"/>
    <s v="Michigan, 2012"/>
  </r>
  <r>
    <s v="Ingham County"/>
    <s v="Michigan"/>
    <n v="2012"/>
    <n v="281323"/>
    <n v="136541"/>
    <n v="144782"/>
    <n v="16035.411"/>
    <n v="32070.822"/>
    <n v="65829.581999999995"/>
    <n v="39103.896999999997"/>
    <n v="31508.175999999999"/>
    <n v="35446.698000000004"/>
    <n v="31508.175999999999"/>
    <n v="16035.411"/>
    <n v="9283.6589999999997"/>
    <n v="4501.1679999999997"/>
    <x v="195"/>
    <s v="Michigan, 2012"/>
  </r>
  <r>
    <s v="Ionia County"/>
    <s v="Michigan"/>
    <n v="2012"/>
    <n v="64149"/>
    <n v="34050"/>
    <n v="30099"/>
    <n v="4105.5360000000001"/>
    <n v="9045.009"/>
    <n v="8660.1149999999998"/>
    <n v="8852.5619999999999"/>
    <n v="9045.009"/>
    <n v="9686.4989999999998"/>
    <n v="7441.2839999999997"/>
    <n v="4169.6849999999995"/>
    <n v="2245.2150000000001"/>
    <n v="898.08600000000001"/>
    <x v="195"/>
    <s v="Michigan, 2012"/>
  </r>
  <r>
    <s v="Iosco County"/>
    <s v="Michigan"/>
    <n v="2012"/>
    <n v="25880"/>
    <n v="12850"/>
    <n v="13030"/>
    <n v="957.56"/>
    <n v="2536.2399999999998"/>
    <n v="2717.3999999999996"/>
    <n v="1966.88"/>
    <n v="2484.48"/>
    <n v="3933.76"/>
    <n v="4529"/>
    <n v="3778.4800000000005"/>
    <n v="2173.92"/>
    <n v="802.28"/>
    <x v="195"/>
    <s v="Michigan, 2012"/>
  </r>
  <r>
    <s v="Iron County"/>
    <s v="Michigan"/>
    <n v="2012"/>
    <n v="11837"/>
    <n v="5886"/>
    <n v="5951"/>
    <n v="485.31700000000001"/>
    <n v="1124.5149999999999"/>
    <n v="1053.4929999999999"/>
    <n v="994.30799999999999"/>
    <n v="1100.8409999999999"/>
    <n v="1846.5720000000001"/>
    <n v="2095.1489999999999"/>
    <n v="1432.277"/>
    <n v="1077.1669999999999"/>
    <n v="615.524"/>
    <x v="195"/>
    <s v="Michigan, 2012"/>
  </r>
  <r>
    <s v="Isabella County"/>
    <s v="Michigan"/>
    <n v="2012"/>
    <n v="70186"/>
    <n v="34005"/>
    <n v="36181"/>
    <n v="3579.4859999999999"/>
    <n v="6878.2280000000001"/>
    <n v="24354.542000000001"/>
    <n v="7931.018"/>
    <n v="6457.1120000000001"/>
    <n v="7650.2739999999994"/>
    <n v="6457.1120000000001"/>
    <n v="3649.672"/>
    <n v="2245.9520000000002"/>
    <n v="912.41800000000001"/>
    <x v="195"/>
    <s v="Michigan, 2012"/>
  </r>
  <r>
    <s v="Jackson County"/>
    <s v="Michigan"/>
    <n v="2012"/>
    <n v="160257"/>
    <n v="81821"/>
    <n v="78436"/>
    <n v="9455.1630000000005"/>
    <n v="20833.41"/>
    <n v="21474.438000000002"/>
    <n v="18750.069000000003"/>
    <n v="21634.695"/>
    <n v="24839.834999999999"/>
    <n v="20673.152999999998"/>
    <n v="11859.018"/>
    <n v="7371.8220000000001"/>
    <n v="3525.654"/>
    <x v="195"/>
    <s v="Michigan, 2012"/>
  </r>
  <r>
    <s v="Kalamazoo County"/>
    <s v="Michigan"/>
    <n v="2012"/>
    <n v="250704"/>
    <n v="122752"/>
    <n v="127952"/>
    <n v="15292.944"/>
    <n v="31588.703999999998"/>
    <n v="48636.576000000001"/>
    <n v="32842.224000000002"/>
    <n v="29583.072"/>
    <n v="33092.928"/>
    <n v="28580.256000000001"/>
    <n v="16045.056"/>
    <n v="10278.864"/>
    <n v="4512.6719999999996"/>
    <x v="195"/>
    <s v="Michigan, 2012"/>
  </r>
  <r>
    <s v="Kalkaska County"/>
    <s v="Michigan"/>
    <n v="2012"/>
    <n v="17231"/>
    <n v="8723"/>
    <n v="8508"/>
    <n v="1033.8599999999999"/>
    <n v="2119.413"/>
    <n v="1929.8720000000001"/>
    <n v="1843.7170000000001"/>
    <n v="2119.413"/>
    <n v="2756.96"/>
    <n v="2515.7260000000001"/>
    <n v="1757.5619999999999"/>
    <n v="861.55"/>
    <n v="292.92700000000002"/>
    <x v="195"/>
    <s v="Michigan, 2012"/>
  </r>
  <r>
    <s v="Kent County"/>
    <s v="Michigan"/>
    <n v="2012"/>
    <n v="605244"/>
    <n v="296684"/>
    <n v="308560"/>
    <n v="44182.811999999998"/>
    <n v="87155.135999999999"/>
    <n v="90181.356"/>
    <n v="85944.648000000001"/>
    <n v="77471.232000000004"/>
    <n v="86549.891999999993"/>
    <n v="66576.84"/>
    <n v="34498.907999999996"/>
    <n v="22394.027999999998"/>
    <n v="10894.392"/>
    <x v="195"/>
    <s v="Michigan, 2012"/>
  </r>
  <r>
    <s v="Lake County"/>
    <s v="Michigan"/>
    <n v="2012"/>
    <n v="11543"/>
    <n v="5907"/>
    <n v="5636"/>
    <n v="496.34899999999999"/>
    <n v="1177.386"/>
    <n v="1096.585"/>
    <n v="900.35400000000004"/>
    <n v="1235.1010000000001"/>
    <n v="1823.7939999999999"/>
    <n v="2066.1970000000001"/>
    <n v="1731.4499999999998"/>
    <n v="808.01"/>
    <n v="219.31700000000001"/>
    <x v="195"/>
    <s v="Michigan, 2012"/>
  </r>
  <r>
    <s v="Lapeer County"/>
    <s v="Michigan"/>
    <n v="2012"/>
    <n v="88626"/>
    <n v="44726"/>
    <n v="43900"/>
    <n v="4608.5519999999997"/>
    <n v="12319.013999999999"/>
    <n v="11344.128000000001"/>
    <n v="8596.7219999999998"/>
    <n v="12141.762000000001"/>
    <n v="15420.923999999999"/>
    <n v="12319.013999999999"/>
    <n v="7178.7060000000001"/>
    <n v="3633.6660000000002"/>
    <n v="1063.5119999999999"/>
    <x v="195"/>
    <s v="Michigan, 2012"/>
  </r>
  <r>
    <s v="Leelanau County"/>
    <s v="Michigan"/>
    <n v="2012"/>
    <n v="21677"/>
    <n v="10671"/>
    <n v="11006"/>
    <n v="888.75699999999995"/>
    <n v="2319.4390000000003"/>
    <n v="2211.0540000000001"/>
    <n v="1560.7440000000001"/>
    <n v="2059.3150000000001"/>
    <n v="3468.32"/>
    <n v="4010.2449999999999"/>
    <n v="2818.01"/>
    <n v="1755.837"/>
    <n v="606.95600000000002"/>
    <x v="195"/>
    <s v="Michigan, 2012"/>
  </r>
  <r>
    <s v="Lenawee County"/>
    <s v="Michigan"/>
    <n v="2012"/>
    <n v="99878"/>
    <n v="50320"/>
    <n v="49558"/>
    <n v="5693.0460000000003"/>
    <n v="13084.018"/>
    <n v="14082.797999999999"/>
    <n v="10886.701999999999"/>
    <n v="12884.261999999999"/>
    <n v="15281.334000000001"/>
    <n v="13383.652"/>
    <n v="7890.3619999999992"/>
    <n v="4894.0219999999999"/>
    <n v="1897.682"/>
    <x v="195"/>
    <s v="Michigan, 2012"/>
  </r>
  <r>
    <s v="Livingston County"/>
    <s v="Michigan"/>
    <n v="2012"/>
    <n v="181678"/>
    <n v="90763"/>
    <n v="90915"/>
    <n v="9810.6119999999992"/>
    <n v="27251.7"/>
    <n v="21983.038"/>
    <n v="17622.766"/>
    <n v="26343.309999999998"/>
    <n v="32157.006000000001"/>
    <n v="24344.851999999999"/>
    <n v="13262.494000000001"/>
    <n v="6358.73"/>
    <n v="2361.8139999999999"/>
    <x v="195"/>
    <s v="Michigan, 2012"/>
  </r>
  <r>
    <s v="Luce County"/>
    <s v="Michigan"/>
    <n v="2012"/>
    <n v="6590"/>
    <n v="3811"/>
    <n v="2779"/>
    <n v="309.73"/>
    <n v="626.04999999999995"/>
    <n v="672.18000000000006"/>
    <n v="883.06"/>
    <n v="942.37"/>
    <n v="1054.4000000000001"/>
    <n v="929.19"/>
    <n v="659"/>
    <n v="382.22"/>
    <n v="125.21"/>
    <x v="195"/>
    <s v="Michigan, 2012"/>
  </r>
  <r>
    <s v="Mackinac County"/>
    <s v="Michigan"/>
    <n v="2012"/>
    <n v="11144"/>
    <n v="5651"/>
    <n v="5493"/>
    <n v="445.76"/>
    <n v="1147.8319999999999"/>
    <n v="1080.9679999999998"/>
    <n v="958.38400000000001"/>
    <n v="1214.6959999999999"/>
    <n v="1838.76"/>
    <n v="1927.912"/>
    <n v="1493.296"/>
    <n v="746.64800000000002"/>
    <n v="300.88799999999998"/>
    <x v="195"/>
    <s v="Michigan, 2012"/>
  </r>
  <r>
    <s v="Macomb County"/>
    <s v="Michigan"/>
    <n v="2012"/>
    <n v="841769"/>
    <n v="409517"/>
    <n v="432252"/>
    <n v="48822.601999999999"/>
    <n v="108588.201"/>
    <n v="105221.125"/>
    <n v="102695.818"/>
    <n v="118689.429"/>
    <n v="132157.73300000001"/>
    <n v="104379.356"/>
    <n v="61449.137000000002"/>
    <n v="40404.911999999997"/>
    <n v="18518.918000000001"/>
    <x v="195"/>
    <s v="Michigan, 2012"/>
  </r>
  <r>
    <s v="Manistee County"/>
    <s v="Michigan"/>
    <n v="2012"/>
    <n v="24753"/>
    <n v="12852"/>
    <n v="11901"/>
    <n v="1064.3789999999999"/>
    <n v="2648.5709999999999"/>
    <n v="2797.0889999999999"/>
    <n v="2302.029"/>
    <n v="2821.8420000000001"/>
    <n v="3886.2209999999995"/>
    <n v="4084.2449999999999"/>
    <n v="2821.8419999999996"/>
    <n v="1707.9569999999999"/>
    <n v="618.82500000000005"/>
    <x v="195"/>
    <s v="Michigan, 2012"/>
  </r>
  <r>
    <s v="Marquette County"/>
    <s v="Michigan"/>
    <n v="2012"/>
    <n v="67178"/>
    <n v="33955"/>
    <n v="33223"/>
    <n v="3493.2559999999999"/>
    <n v="6717.8"/>
    <n v="12427.93"/>
    <n v="7927.0039999999999"/>
    <n v="7456.7579999999998"/>
    <n v="9673.6320000000014"/>
    <n v="9606.4539999999997"/>
    <n v="5307.0619999999999"/>
    <n v="3224.5439999999999"/>
    <n v="1477.9159999999999"/>
    <x v="195"/>
    <s v="Michigan, 2012"/>
  </r>
  <r>
    <s v="Mason County"/>
    <s v="Michigan"/>
    <n v="2012"/>
    <n v="28672"/>
    <n v="14173"/>
    <n v="14499"/>
    <n v="1576.96"/>
    <n v="3354.6239999999998"/>
    <n v="3325.9520000000002"/>
    <n v="2781.1840000000002"/>
    <n v="3211.2640000000001"/>
    <n v="4415.4880000000003"/>
    <n v="4472.8320000000003"/>
    <n v="3067.904"/>
    <n v="1835.008"/>
    <n v="573.44000000000005"/>
    <x v="195"/>
    <s v="Michigan, 2012"/>
  </r>
  <r>
    <s v="Mecosta County"/>
    <s v="Michigan"/>
    <n v="2012"/>
    <n v="42947"/>
    <n v="21654"/>
    <n v="21293"/>
    <n v="2190.297"/>
    <n v="4810.0640000000003"/>
    <n v="10479.067999999999"/>
    <n v="4423.5410000000002"/>
    <n v="4079.9650000000001"/>
    <n v="5153.6399999999994"/>
    <n v="5239.5339999999997"/>
    <n v="3822.2829999999999"/>
    <n v="2104.4030000000002"/>
    <n v="644.20500000000004"/>
    <x v="195"/>
    <s v="Michigan, 2012"/>
  </r>
  <r>
    <s v="Menominee County"/>
    <s v="Michigan"/>
    <n v="2012"/>
    <n v="24041"/>
    <n v="12081"/>
    <n v="11960"/>
    <n v="1129.9269999999999"/>
    <n v="2908.9610000000002"/>
    <n v="2500.2640000000001"/>
    <n v="2259.8540000000003"/>
    <n v="2692.5920000000001"/>
    <n v="4038.8879999999999"/>
    <n v="3798.4780000000001"/>
    <n v="2428.1410000000001"/>
    <n v="1562.665"/>
    <n v="673.14800000000002"/>
    <x v="195"/>
    <s v="Michigan, 2012"/>
  </r>
  <r>
    <s v="Midland County"/>
    <s v="Michigan"/>
    <n v="2012"/>
    <n v="83744"/>
    <n v="41092"/>
    <n v="42652"/>
    <n v="4605.92"/>
    <n v="11305.439999999999"/>
    <n v="11556.672"/>
    <n v="9295.5840000000007"/>
    <n v="10635.488000000001"/>
    <n v="13399.04"/>
    <n v="10551.743999999999"/>
    <n v="6448.2880000000005"/>
    <n v="4270.9440000000004"/>
    <n v="1674.88"/>
    <x v="195"/>
    <s v="Michigan, 2012"/>
  </r>
  <r>
    <s v="Calhoun County"/>
    <s v="Mississippi"/>
    <n v="2012"/>
    <n v="14945"/>
    <n v="7634"/>
    <n v="7311"/>
    <n v="911.64499999999998"/>
    <n v="2017.5749999999998"/>
    <n v="1823.29"/>
    <n v="1524.39"/>
    <n v="1673.84"/>
    <n v="2301.5299999999997"/>
    <n v="2107.2449999999999"/>
    <n v="1494.5"/>
    <n v="851.86500000000001"/>
    <n v="269.01"/>
    <x v="188"/>
    <s v="Mississippi, 2012"/>
  </r>
  <r>
    <s v="Monroe County"/>
    <s v="Michigan"/>
    <n v="2012"/>
    <n v="151944"/>
    <n v="75000"/>
    <n v="76944"/>
    <n v="8660.8080000000009"/>
    <n v="20968.271999999997"/>
    <n v="19904.664000000001"/>
    <n v="16561.896000000001"/>
    <n v="20360.495999999999"/>
    <n v="24766.871999999999"/>
    <n v="20360.495999999999"/>
    <n v="11243.856"/>
    <n v="6837.48"/>
    <n v="2431.1039999999998"/>
    <x v="195"/>
    <s v="Michigan, 2012"/>
  </r>
  <r>
    <s v="Montcalm County"/>
    <s v="Michigan"/>
    <n v="2012"/>
    <n v="63357"/>
    <n v="32729"/>
    <n v="30628"/>
    <n v="3864.777"/>
    <n v="8553.1949999999997"/>
    <n v="8489.8379999999997"/>
    <n v="7602.84"/>
    <n v="8426.4809999999998"/>
    <n v="9630.2639999999992"/>
    <n v="7729.5540000000001"/>
    <n v="5131.9169999999995"/>
    <n v="2977.779"/>
    <n v="950.35500000000002"/>
    <x v="195"/>
    <s v="Michigan, 2012"/>
  </r>
  <r>
    <s v="Montmorency County"/>
    <s v="Michigan"/>
    <n v="2012"/>
    <n v="9709"/>
    <n v="4874"/>
    <n v="4835"/>
    <n v="349.524"/>
    <n v="932.06400000000008"/>
    <n v="873.81"/>
    <n v="728.17499999999995"/>
    <n v="893.22800000000007"/>
    <n v="1524.3130000000001"/>
    <n v="1786.4560000000001"/>
    <n v="1495.1860000000001"/>
    <n v="902.9369999999999"/>
    <n v="233.01599999999999"/>
    <x v="195"/>
    <s v="Michigan, 2012"/>
  </r>
  <r>
    <s v="Muskegon County"/>
    <s v="Michigan"/>
    <n v="2012"/>
    <n v="171755"/>
    <n v="85138"/>
    <n v="86617"/>
    <n v="11335.83"/>
    <n v="23530.435000000001"/>
    <n v="23358.68"/>
    <n v="21297.62"/>
    <n v="21297.62"/>
    <n v="25763.25"/>
    <n v="21469.375"/>
    <n v="12538.115"/>
    <n v="7728.9750000000004"/>
    <n v="3263.3449999999998"/>
    <x v="195"/>
    <s v="Michigan, 2012"/>
  </r>
  <r>
    <s v="Newaygo County"/>
    <s v="Michigan"/>
    <n v="2012"/>
    <n v="48517"/>
    <n v="24467"/>
    <n v="24050"/>
    <n v="3008.0540000000001"/>
    <n v="6695.3459999999995"/>
    <n v="6210.1759999999995"/>
    <n v="4997.2510000000002"/>
    <n v="5870.5570000000007"/>
    <n v="7617.1689999999999"/>
    <n v="6452.7610000000004"/>
    <n v="4415.0470000000005"/>
    <n v="2280.299"/>
    <n v="873.30600000000004"/>
    <x v="195"/>
    <s v="Michigan, 2012"/>
  </r>
  <r>
    <s v="Oakland County"/>
    <s v="Michigan"/>
    <n v="2012"/>
    <n v="1207097"/>
    <n v="585883"/>
    <n v="621214"/>
    <n v="68804.528999999995"/>
    <n v="160543.90100000001"/>
    <n v="146058.73700000002"/>
    <n v="144851.64000000001"/>
    <n v="170200.677"/>
    <n v="196756.81099999999"/>
    <n v="159336.804"/>
    <n v="85703.887000000002"/>
    <n v="51905.171000000002"/>
    <n v="24141.94"/>
    <x v="195"/>
    <s v="Michigan, 2012"/>
  </r>
  <r>
    <s v="Oceana County"/>
    <s v="Michigan"/>
    <n v="2012"/>
    <n v="26636"/>
    <n v="13397"/>
    <n v="13239"/>
    <n v="1757.9760000000001"/>
    <n v="3595.8599999999997"/>
    <n v="3222.9560000000001"/>
    <n v="2690.2359999999999"/>
    <n v="3089.7759999999998"/>
    <n v="4022.0360000000001"/>
    <n v="3702.4040000000005"/>
    <n v="2610.328"/>
    <n v="1331.8"/>
    <n v="612.62800000000004"/>
    <x v="195"/>
    <s v="Michigan, 2012"/>
  </r>
  <r>
    <s v="Ogemaw County"/>
    <s v="Michigan"/>
    <n v="2012"/>
    <n v="21674"/>
    <n v="10768"/>
    <n v="10906"/>
    <n v="1018.678"/>
    <n v="2492.5100000000002"/>
    <n v="2340.7919999999999"/>
    <n v="1972.3340000000001"/>
    <n v="2254.096"/>
    <n v="3381.1440000000002"/>
    <n v="3402.8180000000002"/>
    <n v="2795.9459999999999"/>
    <n v="1473.8319999999999"/>
    <n v="541.85"/>
    <x v="195"/>
    <s v="Michigan, 2012"/>
  </r>
  <r>
    <s v="Pershing County"/>
    <s v="Nevada"/>
    <n v="2012"/>
    <n v="6703"/>
    <n v="3494"/>
    <n v="3209"/>
    <n v="227.90199999999999"/>
    <n v="596.56700000000001"/>
    <n v="496.02199999999999"/>
    <n v="442.39800000000002"/>
    <n v="670.3"/>
    <n v="1159.6190000000001"/>
    <n v="1313.788"/>
    <n v="1072.48"/>
    <n v="502.72500000000002"/>
    <n v="221.19900000000001"/>
    <x v="199"/>
    <s v="Nevada, 2012"/>
  </r>
  <r>
    <s v="Stark County"/>
    <s v="North Dakota"/>
    <n v="2012"/>
    <n v="23486"/>
    <n v="11727"/>
    <n v="11759"/>
    <n v="1432.646"/>
    <n v="3147.1239999999998"/>
    <n v="3006.2080000000001"/>
    <n v="2348.6"/>
    <n v="2700.8900000000003"/>
    <n v="3593.3580000000002"/>
    <n v="3264.5540000000001"/>
    <n v="2325.1139999999996"/>
    <n v="1244.758"/>
    <n v="399.262"/>
    <x v="194"/>
    <s v="North Dakota, 2012"/>
  </r>
  <r>
    <s v="Oscoda County"/>
    <s v="Michigan"/>
    <n v="2012"/>
    <n v="8709"/>
    <n v="4412"/>
    <n v="4297"/>
    <n v="444.15899999999999"/>
    <n v="966.69900000000007"/>
    <n v="914.44499999999994"/>
    <n v="644.46600000000001"/>
    <n v="792.51900000000001"/>
    <n v="1384.731"/>
    <n v="1471.8209999999999"/>
    <n v="1184.424"/>
    <n v="670.59299999999996"/>
    <n v="235.143"/>
    <x v="195"/>
    <s v="Michigan, 2012"/>
  </r>
  <r>
    <s v="Fayette County"/>
    <s v="Texas"/>
    <n v="2012"/>
    <n v="24175"/>
    <n v="11868"/>
    <n v="12307"/>
    <n v="1353.8"/>
    <n v="3046.05"/>
    <n v="2949.35"/>
    <n v="2393.3249999999998"/>
    <n v="2973.5250000000001"/>
    <n v="3868"/>
    <n v="3432.85"/>
    <n v="2296.625"/>
    <n v="1498.85"/>
    <n v="314.27499999999998"/>
    <x v="160"/>
    <s v="Texas, 2012"/>
  </r>
  <r>
    <s v="Ottawa County"/>
    <s v="Michigan"/>
    <n v="2012"/>
    <n v="264835"/>
    <n v="129905"/>
    <n v="134930"/>
    <n v="17743.945"/>
    <n v="39195.58"/>
    <n v="45816.455000000002"/>
    <n v="31515.364999999998"/>
    <n v="33369.21"/>
    <n v="37341.735000000001"/>
    <n v="29131.85"/>
    <n v="16684.605"/>
    <n v="10063.73"/>
    <n v="4502.1949999999997"/>
    <x v="195"/>
    <s v="Michigan, 2012"/>
  </r>
  <r>
    <s v="Presque Isle County"/>
    <s v="Michigan"/>
    <n v="2012"/>
    <n v="13368"/>
    <n v="6721"/>
    <n v="6647"/>
    <n v="521.35199999999998"/>
    <n v="1336.8000000000002"/>
    <n v="1176.384"/>
    <n v="1015.968"/>
    <n v="1296.6959999999999"/>
    <n v="2125.5119999999997"/>
    <n v="2379.5039999999999"/>
    <n v="1844.7840000000001"/>
    <n v="1283.328"/>
    <n v="414.40800000000002"/>
    <x v="195"/>
    <s v="Michigan, 2012"/>
  </r>
  <r>
    <s v="Roscommon County"/>
    <s v="Michigan"/>
    <n v="2012"/>
    <n v="24447"/>
    <n v="12173"/>
    <n v="12274"/>
    <n v="953.43299999999999"/>
    <n v="2126.8890000000001"/>
    <n v="2249.1239999999998"/>
    <n v="1735.7370000000001"/>
    <n v="2249.1239999999998"/>
    <n v="3667.05"/>
    <n v="4669.3770000000004"/>
    <n v="3960.4139999999998"/>
    <n v="2224.6770000000001"/>
    <n v="635.62199999999996"/>
    <x v="195"/>
    <s v="Michigan, 2012"/>
  </r>
  <r>
    <s v="Saginaw County"/>
    <s v="Michigan"/>
    <n v="2012"/>
    <n v="200017"/>
    <n v="96799"/>
    <n v="103218"/>
    <n v="11801.003000000001"/>
    <n v="26202.226999999999"/>
    <n v="30002.550000000003"/>
    <n v="22001.87"/>
    <n v="24002.04"/>
    <n v="29202.482"/>
    <n v="26202.226999999999"/>
    <n v="16201.377"/>
    <n v="10200.867"/>
    <n v="4400.3739999999998"/>
    <x v="195"/>
    <s v="Michigan, 2012"/>
  </r>
  <r>
    <s v="St. Clair County"/>
    <s v="Michigan"/>
    <n v="2012"/>
    <n v="162978"/>
    <n v="80718"/>
    <n v="82260"/>
    <n v="9289.7459999999992"/>
    <n v="21839.052000000003"/>
    <n v="20535.228000000003"/>
    <n v="16949.712"/>
    <n v="22002.03"/>
    <n v="26565.414000000001"/>
    <n v="22002.03"/>
    <n v="13038.240000000002"/>
    <n v="7822.9439999999995"/>
    <n v="2933.6039999999998"/>
    <x v="195"/>
    <s v="Michigan, 2012"/>
  </r>
  <r>
    <s v="St. Joseph County"/>
    <s v="Michigan"/>
    <n v="2012"/>
    <n v="61314"/>
    <n v="30362"/>
    <n v="30952"/>
    <n v="4230.6660000000002"/>
    <n v="8829.2160000000003"/>
    <n v="7848.192"/>
    <n v="7112.424"/>
    <n v="7357.68"/>
    <n v="8951.844000000001"/>
    <n v="7848.1919999999991"/>
    <n v="4905.12"/>
    <n v="2820.444"/>
    <n v="1410.222"/>
    <x v="195"/>
    <s v="Michigan, 2012"/>
  </r>
  <r>
    <s v="Sanilac County"/>
    <s v="Michigan"/>
    <n v="2012"/>
    <n v="43096"/>
    <n v="21351"/>
    <n v="21745"/>
    <n v="2499.5680000000002"/>
    <n v="5688.6720000000005"/>
    <n v="5214.616"/>
    <n v="4266.5040000000008"/>
    <n v="5214.616"/>
    <n v="6722.9759999999997"/>
    <n v="5904.152"/>
    <n v="4137.2160000000003"/>
    <n v="2456.4719999999998"/>
    <n v="991.20799999999997"/>
    <x v="195"/>
    <s v="Michigan, 2012"/>
  </r>
  <r>
    <s v="Richardson County"/>
    <s v="Nebraska"/>
    <n v="2012"/>
    <n v="8455"/>
    <n v="4187"/>
    <n v="4268"/>
    <n v="380.47500000000002"/>
    <n v="980.78"/>
    <n v="845.5"/>
    <n v="667.94499999999994"/>
    <n v="1006.145"/>
    <n v="1369.71"/>
    <n v="1395.075"/>
    <n v="980.78"/>
    <n v="634.125"/>
    <n v="219.83"/>
    <x v="176"/>
    <s v="Nebraska, 2012"/>
  </r>
  <r>
    <s v="Shiawassee County"/>
    <s v="Michigan"/>
    <n v="2012"/>
    <n v="70402"/>
    <n v="34768"/>
    <n v="35634"/>
    <n v="3872.11"/>
    <n v="9715.4759999999987"/>
    <n v="9363.4660000000003"/>
    <n v="7603.4160000000002"/>
    <n v="9081.8580000000002"/>
    <n v="11334.722"/>
    <n v="9222.6620000000003"/>
    <n v="5702.5619999999999"/>
    <n v="3238.4920000000002"/>
    <n v="1337.6379999999999"/>
    <x v="195"/>
    <s v="Michigan, 2012"/>
  </r>
  <r>
    <s v="Tuscola County"/>
    <s v="Michigan"/>
    <n v="2012"/>
    <n v="55616"/>
    <n v="27930"/>
    <n v="27686"/>
    <n v="3114.4960000000001"/>
    <n v="7174.4639999999999"/>
    <n v="7118.848"/>
    <n v="5839.68"/>
    <n v="6896.384"/>
    <n v="8842.9439999999995"/>
    <n v="7619.3919999999998"/>
    <n v="5116.6720000000005"/>
    <n v="2780.8"/>
    <n v="1056.704"/>
    <x v="195"/>
    <s v="Michigan, 2012"/>
  </r>
  <r>
    <s v="Van Buren County"/>
    <s v="Michigan"/>
    <n v="2012"/>
    <n v="76149"/>
    <n v="37710"/>
    <n v="38439"/>
    <n v="4873.5360000000001"/>
    <n v="10737.009"/>
    <n v="9670.9229999999989"/>
    <n v="8376.39"/>
    <n v="9366.3269999999993"/>
    <n v="12031.541999999999"/>
    <n v="10203.966"/>
    <n v="6015.7710000000006"/>
    <n v="3579.0030000000002"/>
    <n v="1066.086"/>
    <x v="195"/>
    <s v="Michigan, 2012"/>
  </r>
  <r>
    <s v="Washtenaw County"/>
    <s v="Michigan"/>
    <n v="2012"/>
    <n v="346010"/>
    <n v="170767"/>
    <n v="175243"/>
    <n v="19030.55"/>
    <n v="40137.160000000003"/>
    <n v="72662.100000000006"/>
    <n v="48787.41"/>
    <n v="44289.279999999999"/>
    <n v="46711.35"/>
    <n v="39099.129999999997"/>
    <n v="19722.57"/>
    <n v="10726.31"/>
    <n v="4844.1400000000003"/>
    <x v="195"/>
    <s v="Michigan, 2012"/>
  </r>
  <r>
    <s v="Wayne County"/>
    <s v="Michigan"/>
    <n v="2012"/>
    <n v="1822469"/>
    <n v="875422"/>
    <n v="947047"/>
    <n v="118460.485"/>
    <n v="255145.66000000003"/>
    <n v="264258.005"/>
    <n v="222341.21799999999"/>
    <n v="244210.84600000002"/>
    <n v="267902.94299999997"/>
    <n v="218696.28"/>
    <n v="118460.485"/>
    <n v="78366.166999999987"/>
    <n v="34626.911"/>
    <x v="195"/>
    <s v="Michigan, 2012"/>
  </r>
  <r>
    <s v="Wexford County"/>
    <s v="Michigan"/>
    <n v="2012"/>
    <n v="32694"/>
    <n v="16274"/>
    <n v="16420"/>
    <n v="2157.8040000000001"/>
    <n v="4380.9960000000001"/>
    <n v="3857.8919999999998"/>
    <n v="3694.422"/>
    <n v="4086.75"/>
    <n v="5002.1820000000007"/>
    <n v="4315.6080000000002"/>
    <n v="2909.7660000000001"/>
    <n v="1602.0059999999999"/>
    <n v="686.57399999999996"/>
    <x v="195"/>
    <s v="Michigan, 2012"/>
  </r>
  <r>
    <s v="Anoka County"/>
    <s v="Minnesota"/>
    <n v="2012"/>
    <n v="331649"/>
    <n v="165788"/>
    <n v="165861"/>
    <n v="22220.483"/>
    <n v="48089.105000000003"/>
    <n v="42782.720999999998"/>
    <n v="43777.668000000005"/>
    <n v="48752.403000000006"/>
    <n v="55385.383000000002"/>
    <n v="38471.284"/>
    <n v="19898.940000000002"/>
    <n v="9617.8209999999999"/>
    <n v="3316.49"/>
    <x v="162"/>
    <s v="Minnesota, 2012"/>
  </r>
  <r>
    <s v="Becker County"/>
    <s v="Minnesota"/>
    <n v="2012"/>
    <n v="32600"/>
    <n v="16361"/>
    <n v="16239"/>
    <n v="2184.1999999999998"/>
    <n v="4498.7999999999993"/>
    <n v="3553.3999999999996"/>
    <n v="3488.2"/>
    <n v="3586"/>
    <n v="4857.3999999999996"/>
    <n v="4792.2000000000007"/>
    <n v="3097"/>
    <n v="1695.1999999999998"/>
    <n v="912.8"/>
    <x v="162"/>
    <s v="Minnesota, 2012"/>
  </r>
  <r>
    <s v="Beltrami County"/>
    <s v="Minnesota"/>
    <n v="2012"/>
    <n v="44652"/>
    <n v="22354"/>
    <n v="22298"/>
    <n v="3348.9"/>
    <n v="6072.6720000000005"/>
    <n v="8171.3159999999998"/>
    <n v="5447.5439999999999"/>
    <n v="4599.1559999999999"/>
    <n v="5849.4120000000003"/>
    <n v="5313.5879999999997"/>
    <n v="3170.2920000000004"/>
    <n v="1964.6880000000001"/>
    <n v="714.43200000000002"/>
    <x v="162"/>
    <s v="Minnesota, 2012"/>
  </r>
  <r>
    <s v="Benton County"/>
    <s v="Minnesota"/>
    <n v="2012"/>
    <n v="38560"/>
    <n v="19270"/>
    <n v="19290"/>
    <n v="2853.44"/>
    <n v="5282.72"/>
    <n v="5398.4"/>
    <n v="6092.48"/>
    <n v="5089.92"/>
    <n v="5321.2800000000007"/>
    <n v="3971.6800000000003"/>
    <n v="2236.48"/>
    <n v="1465.28"/>
    <n v="964"/>
    <x v="162"/>
    <s v="Minnesota, 2012"/>
  </r>
  <r>
    <s v="Big Stone County"/>
    <s v="Minnesota"/>
    <n v="2012"/>
    <n v="5250"/>
    <n v="2571"/>
    <n v="2679"/>
    <n v="294"/>
    <n v="588"/>
    <n v="519.75"/>
    <n v="456.75"/>
    <n v="472.5"/>
    <n v="819"/>
    <n v="745.5"/>
    <n v="593.25"/>
    <n v="546"/>
    <n v="215.25"/>
    <x v="162"/>
    <s v="Minnesota, 2012"/>
  </r>
  <r>
    <s v="Blue Earth County"/>
    <s v="Minnesota"/>
    <n v="2012"/>
    <n v="63991"/>
    <n v="32050"/>
    <n v="31941"/>
    <n v="3711.4780000000001"/>
    <n v="6655.0640000000003"/>
    <n v="16573.668999999998"/>
    <n v="9022.7309999999998"/>
    <n v="6463.0910000000003"/>
    <n v="7486.9470000000001"/>
    <n v="6527.0820000000003"/>
    <n v="3519.5050000000001"/>
    <n v="2623.6309999999999"/>
    <n v="1279.82"/>
    <x v="162"/>
    <s v="Minnesota, 2012"/>
  </r>
  <r>
    <s v="Carlton County"/>
    <s v="Minnesota"/>
    <n v="2012"/>
    <n v="35304"/>
    <n v="18385"/>
    <n v="16919"/>
    <n v="2188.848"/>
    <n v="4695.4319999999998"/>
    <n v="4024.6559999999999"/>
    <n v="4236.4799999999996"/>
    <n v="4660.1279999999997"/>
    <n v="5613.3359999999993"/>
    <n v="4589.5200000000004"/>
    <n v="2753.712"/>
    <n v="1729.8960000000002"/>
    <n v="847.29600000000005"/>
    <x v="162"/>
    <s v="Minnesota, 2012"/>
  </r>
  <r>
    <s v="Carver County"/>
    <s v="Minnesota"/>
    <n v="2012"/>
    <n v="91355"/>
    <n v="45338"/>
    <n v="46017"/>
    <n v="6668.915"/>
    <n v="15895.77"/>
    <n v="10688.535"/>
    <n v="10871.244999999999"/>
    <n v="14342.735000000001"/>
    <n v="15895.77"/>
    <n v="9044.1450000000004"/>
    <n v="4385.04"/>
    <n v="2649.2950000000001"/>
    <n v="913.55"/>
    <x v="162"/>
    <s v="Minnesota, 2012"/>
  </r>
  <r>
    <s v="Cass County"/>
    <s v="Minnesota"/>
    <n v="2012"/>
    <n v="28519"/>
    <n v="14599"/>
    <n v="13920"/>
    <n v="1711.14"/>
    <n v="3308.2040000000002"/>
    <n v="2965.9760000000001"/>
    <n v="2623.748"/>
    <n v="2937.4570000000003"/>
    <n v="4306.3689999999997"/>
    <n v="4563.0400000000009"/>
    <n v="3735.989"/>
    <n v="1825.2159999999999"/>
    <n v="484.82299999999998"/>
    <x v="162"/>
    <s v="Minnesota, 2012"/>
  </r>
  <r>
    <s v="Chippewa County"/>
    <s v="Minnesota"/>
    <n v="2012"/>
    <n v="12327"/>
    <n v="6061"/>
    <n v="6266"/>
    <n v="764.274"/>
    <n v="1602.51"/>
    <n v="1417.605"/>
    <n v="1368.297"/>
    <n v="1294.335"/>
    <n v="1824.396"/>
    <n v="1664.145"/>
    <n v="1060.1220000000001"/>
    <n v="899.87099999999998"/>
    <n v="431.44499999999999"/>
    <x v="162"/>
    <s v="Minnesota, 2012"/>
  </r>
  <r>
    <s v="Chisago County"/>
    <s v="Minnesota"/>
    <n v="2012"/>
    <n v="53526"/>
    <n v="27708"/>
    <n v="25818"/>
    <n v="3158.0340000000001"/>
    <n v="7921.848"/>
    <n v="6583.6980000000003"/>
    <n v="6423.12"/>
    <n v="8028.9"/>
    <n v="9099.42"/>
    <n v="6101.9639999999999"/>
    <n v="3532.7160000000003"/>
    <n v="1980.462"/>
    <n v="695.83799999999997"/>
    <x v="162"/>
    <s v="Minnesota, 2012"/>
  </r>
  <r>
    <s v="Clay County"/>
    <s v="Minnesota"/>
    <n v="2012"/>
    <n v="58937"/>
    <n v="29097"/>
    <n v="29840"/>
    <n v="4007.7159999999999"/>
    <n v="7426.0619999999999"/>
    <n v="12199.958999999999"/>
    <n v="8015.4319999999998"/>
    <n v="6777.7550000000001"/>
    <n v="7484.9989999999998"/>
    <n v="5893.7"/>
    <n v="3359.4090000000001"/>
    <n v="2475.3539999999998"/>
    <n v="1237.6769999999999"/>
    <x v="162"/>
    <s v="Minnesota, 2012"/>
  </r>
  <r>
    <s v="Clearwater County"/>
    <s v="Minnesota"/>
    <n v="2012"/>
    <n v="8672"/>
    <n v="4434"/>
    <n v="4238"/>
    <n v="607.04"/>
    <n v="1179.3920000000001"/>
    <n v="927.904"/>
    <n v="910.56"/>
    <n v="962.5920000000001"/>
    <n v="1266.1120000000001"/>
    <n v="1188.0639999999999"/>
    <n v="875.87200000000007"/>
    <n v="476.96000000000004"/>
    <n v="260.16000000000003"/>
    <x v="162"/>
    <s v="Minnesota, 2012"/>
  </r>
  <r>
    <s v="Cook County"/>
    <s v="Minnesota"/>
    <n v="2012"/>
    <n v="5206"/>
    <n v="2657"/>
    <n v="2549"/>
    <n v="213.446"/>
    <n v="452.92200000000003"/>
    <n v="489.36399999999998"/>
    <n v="499.77599999999995"/>
    <n v="598.69000000000005"/>
    <n v="869.40200000000004"/>
    <n v="1009.9639999999999"/>
    <n v="629.92600000000004"/>
    <n v="327.97800000000001"/>
    <n v="119.738"/>
    <x v="162"/>
    <s v="Minnesota, 2012"/>
  </r>
  <r>
    <s v="Crow Wing County"/>
    <s v="Minnesota"/>
    <n v="2012"/>
    <n v="62521"/>
    <n v="31154"/>
    <n v="31367"/>
    <n v="4001.3440000000001"/>
    <n v="7877.6460000000006"/>
    <n v="7252.4359999999997"/>
    <n v="7064.8729999999996"/>
    <n v="6939.8310000000001"/>
    <n v="9128.0659999999989"/>
    <n v="8627.898000000001"/>
    <n v="6439.6630000000005"/>
    <n v="3751.26"/>
    <n v="1437.9829999999999"/>
    <x v="162"/>
    <s v="Minnesota, 2012"/>
  </r>
  <r>
    <s v="Dakota County"/>
    <s v="Minnesota"/>
    <n v="2012"/>
    <n v="399443"/>
    <n v="196203"/>
    <n v="203240"/>
    <n v="27561.566999999999"/>
    <n v="58718.120999999999"/>
    <n v="49930.375"/>
    <n v="54324.248"/>
    <n v="57120.349000000002"/>
    <n v="65508.652000000002"/>
    <n v="45536.502"/>
    <n v="23167.694"/>
    <n v="12382.733"/>
    <n v="4793.3159999999998"/>
    <x v="162"/>
    <s v="Minnesota, 2012"/>
  </r>
  <r>
    <s v="Dodge County"/>
    <s v="Minnesota"/>
    <n v="2012"/>
    <n v="20071"/>
    <n v="10048"/>
    <n v="10023"/>
    <n v="1465.183"/>
    <n v="3311.7150000000001"/>
    <n v="2448.6620000000003"/>
    <n v="2388.4490000000001"/>
    <n v="2789.8689999999997"/>
    <n v="3010.6499999999996"/>
    <n v="2107.4549999999999"/>
    <n v="1304.615"/>
    <n v="762.69800000000009"/>
    <n v="421.49099999999999"/>
    <x v="162"/>
    <s v="Minnesota, 2012"/>
  </r>
  <r>
    <s v="Lincoln County"/>
    <s v="Nebraska"/>
    <n v="2012"/>
    <n v="36167"/>
    <n v="18090"/>
    <n v="18077"/>
    <n v="2133.8530000000001"/>
    <n v="4267.7060000000001"/>
    <n v="4267.7060000000001"/>
    <n v="4159.2049999999999"/>
    <n v="3869.8689999999997"/>
    <n v="5352.7160000000003"/>
    <n v="4882.5450000000001"/>
    <n v="3725.201"/>
    <n v="2495.5230000000001"/>
    <n v="1012.676"/>
    <x v="176"/>
    <s v="Nebraska, 2012"/>
  </r>
  <r>
    <s v="Fillmore County"/>
    <s v="Minnesota"/>
    <n v="2012"/>
    <n v="20880"/>
    <n v="10398"/>
    <n v="10482"/>
    <n v="1398.96"/>
    <n v="2735.2799999999997"/>
    <n v="2317.6799999999998"/>
    <n v="2234.16"/>
    <n v="2317.6800000000003"/>
    <n v="3090.24"/>
    <n v="2777.04"/>
    <n v="1858.3200000000002"/>
    <n v="1315.44"/>
    <n v="814.32"/>
    <x v="162"/>
    <s v="Minnesota, 2012"/>
  </r>
  <r>
    <s v="Freeborn County"/>
    <s v="Minnesota"/>
    <n v="2012"/>
    <n v="31188"/>
    <n v="15573"/>
    <n v="15615"/>
    <n v="1840.0920000000001"/>
    <n v="3804.9360000000001"/>
    <n v="3493.056"/>
    <n v="3274.74"/>
    <n v="3399.4920000000002"/>
    <n v="4771.7640000000001"/>
    <n v="4210.38"/>
    <n v="3056.424"/>
    <n v="1964.8440000000001"/>
    <n v="1309.896"/>
    <x v="162"/>
    <s v="Minnesota, 2012"/>
  </r>
  <r>
    <s v="Goodhue County"/>
    <s v="Minnesota"/>
    <n v="2012"/>
    <n v="46144"/>
    <n v="22951"/>
    <n v="23193"/>
    <n v="2814.7840000000001"/>
    <n v="6137.152"/>
    <n v="5306.5599999999995"/>
    <n v="5214.2719999999999"/>
    <n v="5491.1360000000004"/>
    <n v="7521.4719999999998"/>
    <n v="6137.152"/>
    <n v="3737.6639999999998"/>
    <n v="2307.1999999999998"/>
    <n v="1568.896"/>
    <x v="162"/>
    <s v="Minnesota, 2012"/>
  </r>
  <r>
    <s v="Grant County"/>
    <s v="Minnesota"/>
    <n v="2012"/>
    <n v="6016"/>
    <n v="3014"/>
    <n v="3002"/>
    <n v="366.976"/>
    <n v="679.80799999999999"/>
    <n v="637.69600000000003"/>
    <n v="631.68000000000006"/>
    <n v="607.61599999999999"/>
    <n v="908.41599999999994"/>
    <n v="854.27200000000005"/>
    <n v="637.69599999999991"/>
    <n v="475.26400000000001"/>
    <n v="222.59200000000001"/>
    <x v="162"/>
    <s v="Minnesota, 2012"/>
  </r>
  <r>
    <s v="Hennepin County"/>
    <s v="Minnesota"/>
    <n v="2012"/>
    <n v="1158039"/>
    <n v="569482"/>
    <n v="588557"/>
    <n v="76430.573999999993"/>
    <n v="141280.758"/>
    <n v="156335.26500000001"/>
    <n v="189918.39600000001"/>
    <n v="156335.26500000001"/>
    <n v="170231.73300000001"/>
    <n v="134332.524"/>
    <n v="67166.262000000002"/>
    <n v="42847.442999999999"/>
    <n v="22002.741000000002"/>
    <x v="162"/>
    <s v="Minnesota, 2012"/>
  </r>
  <r>
    <s v="Houston County"/>
    <s v="Minnesota"/>
    <n v="2012"/>
    <n v="19001"/>
    <n v="9360"/>
    <n v="9641"/>
    <n v="1102.058"/>
    <n v="2375.125"/>
    <n v="2128.1120000000001"/>
    <n v="2033.107"/>
    <n v="2128.1120000000001"/>
    <n v="3192.1679999999997"/>
    <n v="2698.1419999999998"/>
    <n v="1596.0839999999998"/>
    <n v="1254.066"/>
    <n v="494.02600000000001"/>
    <x v="162"/>
    <s v="Minnesota, 2012"/>
  </r>
  <r>
    <s v="Hubbard County"/>
    <s v="Minnesota"/>
    <n v="2012"/>
    <n v="20372"/>
    <n v="10330"/>
    <n v="10042"/>
    <n v="1222.32"/>
    <n v="2363.152"/>
    <n v="2037.2"/>
    <n v="1853.8519999999999"/>
    <n v="2179.8040000000001"/>
    <n v="3137.288"/>
    <n v="3259.52"/>
    <n v="2526.1280000000002"/>
    <n v="1324.1799999999998"/>
    <n v="468.55599999999998"/>
    <x v="162"/>
    <s v="Minnesota, 2012"/>
  </r>
  <r>
    <s v="Isanti County"/>
    <s v="Minnesota"/>
    <n v="2012"/>
    <n v="38004"/>
    <n v="19131"/>
    <n v="18873"/>
    <n v="2698.2840000000001"/>
    <n v="5548.5840000000007"/>
    <n v="4712.4960000000001"/>
    <n v="4826.5079999999998"/>
    <n v="5092.5360000000001"/>
    <n v="6156.6480000000001"/>
    <n v="4256.4480000000003"/>
    <n v="2736.288"/>
    <n v="1254.1320000000001"/>
    <n v="798.08399999999995"/>
    <x v="162"/>
    <s v="Minnesota, 2012"/>
  </r>
  <r>
    <s v="Itasca County"/>
    <s v="Minnesota"/>
    <n v="2012"/>
    <n v="45052"/>
    <n v="22709"/>
    <n v="22343"/>
    <n v="2477.86"/>
    <n v="5451.2919999999995"/>
    <n v="5045.8240000000005"/>
    <n v="4460.1479999999992"/>
    <n v="4910.6679999999997"/>
    <n v="6892.9560000000001"/>
    <n v="7163.268"/>
    <n v="4640.3559999999998"/>
    <n v="2928.38"/>
    <n v="1036.1959999999999"/>
    <x v="162"/>
    <s v="Minnesota, 2012"/>
  </r>
  <r>
    <s v="Roosevelt County"/>
    <s v="Montana"/>
    <n v="2012"/>
    <n v="10273"/>
    <n v="5203"/>
    <n v="5070"/>
    <n v="595.83399999999995"/>
    <n v="1284.125"/>
    <n v="1130.03"/>
    <n v="1088.9380000000001"/>
    <n v="1130.0300000000002"/>
    <n v="1602.588"/>
    <n v="1376.5819999999999"/>
    <n v="904.024"/>
    <n v="760.202"/>
    <n v="390.37400000000002"/>
    <x v="193"/>
    <s v="Montana, 2012"/>
  </r>
  <r>
    <s v="Kanabec County"/>
    <s v="Minnesota"/>
    <n v="2012"/>
    <n v="16255"/>
    <n v="8209"/>
    <n v="8046"/>
    <n v="926.53499999999997"/>
    <n v="2161.915"/>
    <n v="1820.56"/>
    <n v="1706.7750000000001"/>
    <n v="1999.365"/>
    <n v="2665.82"/>
    <n v="2243.19"/>
    <n v="1576.7350000000001"/>
    <n v="894.02499999999998"/>
    <n v="243.82499999999999"/>
    <x v="162"/>
    <s v="Minnesota, 2012"/>
  </r>
  <r>
    <s v="Kittson County"/>
    <s v="Minnesota"/>
    <n v="2012"/>
    <n v="4547"/>
    <n v="2265"/>
    <n v="2282"/>
    <n v="236.44399999999999"/>
    <n v="568.375"/>
    <n v="463.79399999999998"/>
    <n v="354.666"/>
    <n v="459.24700000000001"/>
    <n v="695.69100000000003"/>
    <n v="727.52"/>
    <n v="463.79399999999998"/>
    <n v="363.76"/>
    <n v="213.709"/>
    <x v="162"/>
    <s v="Minnesota, 2012"/>
  </r>
  <r>
    <s v="Amite County"/>
    <s v="Mississippi"/>
    <n v="2012"/>
    <n v="13293"/>
    <n v="6639"/>
    <n v="6654"/>
    <n v="691.23599999999999"/>
    <n v="1528.6949999999999"/>
    <n v="1409.058"/>
    <n v="1209.663"/>
    <n v="1541.9879999999998"/>
    <n v="2153.4659999999999"/>
    <n v="2126.88"/>
    <n v="1395.7649999999999"/>
    <n v="890.63099999999997"/>
    <n v="345.61799999999999"/>
    <x v="188"/>
    <s v="Mississippi, 2012"/>
  </r>
  <r>
    <s v="Fall River County"/>
    <s v="South Dakota"/>
    <n v="2012"/>
    <n v="7240"/>
    <n v="3616"/>
    <n v="3624"/>
    <n v="383.72"/>
    <n v="839.83999999999992"/>
    <n v="666.07999999999993"/>
    <n v="637.12"/>
    <n v="687.8"/>
    <n v="1172.8800000000001"/>
    <n v="1122.2"/>
    <n v="738.48"/>
    <n v="644.36"/>
    <n v="340.28"/>
    <x v="164"/>
    <s v="South Dakota, 2012"/>
  </r>
  <r>
    <s v="Lake County"/>
    <s v="Minnesota"/>
    <n v="2012"/>
    <n v="10849"/>
    <n v="5535"/>
    <n v="5314"/>
    <n v="574.99699999999996"/>
    <n v="1074.0509999999999"/>
    <n v="1052.3530000000001"/>
    <n v="1063.202"/>
    <n v="1084.9000000000001"/>
    <n v="1811.7829999999999"/>
    <n v="1724.991"/>
    <n v="1236.7860000000001"/>
    <n v="857.07099999999991"/>
    <n v="368.86599999999999"/>
    <x v="162"/>
    <s v="Minnesota, 2012"/>
  </r>
  <r>
    <s v="Lake of the Woods County"/>
    <s v="Minnesota"/>
    <n v="2012"/>
    <n v="4039"/>
    <n v="2131"/>
    <n v="1908"/>
    <n v="214.06700000000001"/>
    <n v="416.017"/>
    <n v="411.97799999999995"/>
    <n v="298.88599999999997"/>
    <n v="440.25099999999998"/>
    <n v="743.17599999999993"/>
    <n v="698.74700000000007"/>
    <n v="452.36799999999999"/>
    <n v="246.37900000000002"/>
    <n v="113.092"/>
    <x v="162"/>
    <s v="Minnesota, 2012"/>
  </r>
  <r>
    <s v="Lincoln County"/>
    <s v="Minnesota"/>
    <n v="2012"/>
    <n v="5876"/>
    <n v="2942"/>
    <n v="2934"/>
    <n v="358.43599999999998"/>
    <n v="710.99599999999998"/>
    <n v="575.84799999999996"/>
    <n v="587.59999999999991"/>
    <n v="605.22800000000007"/>
    <n v="805.01199999999994"/>
    <n v="781.50800000000004"/>
    <n v="640.48400000000004"/>
    <n v="522.96399999999994"/>
    <n v="293.8"/>
    <x v="162"/>
    <s v="Minnesota, 2012"/>
  </r>
  <r>
    <s v="Lyon County"/>
    <s v="Minnesota"/>
    <n v="2012"/>
    <n v="25714"/>
    <n v="12668"/>
    <n v="13046"/>
    <n v="1799.98"/>
    <n v="3368.5340000000001"/>
    <n v="4422.808"/>
    <n v="3497.1040000000003"/>
    <n v="2802.826"/>
    <n v="3548.5320000000002"/>
    <n v="2802.826"/>
    <n v="1594.268"/>
    <n v="1105.702"/>
    <n v="771.42"/>
    <x v="162"/>
    <s v="Minnesota, 2012"/>
  </r>
  <r>
    <s v="McLeod County"/>
    <s v="Minnesota"/>
    <n v="2012"/>
    <n v="36527"/>
    <n v="18177"/>
    <n v="18350"/>
    <n v="2410.7820000000002"/>
    <n v="5296.415"/>
    <n v="4200.6049999999996"/>
    <n v="4383.24"/>
    <n v="4711.9830000000002"/>
    <n v="5588.6309999999994"/>
    <n v="4310.1859999999997"/>
    <n v="2849.1059999999998"/>
    <n v="1826.35"/>
    <n v="949.702"/>
    <x v="162"/>
    <s v="Minnesota, 2012"/>
  </r>
  <r>
    <s v="Mahnomen County"/>
    <s v="Minnesota"/>
    <n v="2012"/>
    <n v="5442"/>
    <n v="2730"/>
    <n v="2712"/>
    <n v="511.548"/>
    <n v="859.83600000000001"/>
    <n v="663.92399999999998"/>
    <n v="587.73599999999999"/>
    <n v="527.87400000000002"/>
    <n v="712.90200000000004"/>
    <n v="696.57600000000002"/>
    <n v="489.78"/>
    <n v="282.98400000000004"/>
    <n v="114.282"/>
    <x v="162"/>
    <s v="Minnesota, 2012"/>
  </r>
  <r>
    <s v="Meeker County"/>
    <s v="Minnesota"/>
    <n v="2012"/>
    <n v="23262"/>
    <n v="11774"/>
    <n v="11488"/>
    <n v="1605.078"/>
    <n v="3279.942"/>
    <n v="2582.0820000000003"/>
    <n v="2535.558"/>
    <n v="2698.3919999999998"/>
    <n v="3652.134"/>
    <n v="3070.5839999999998"/>
    <n v="1930.7460000000001"/>
    <n v="1372.4580000000001"/>
    <n v="558.28800000000001"/>
    <x v="162"/>
    <s v="Minnesota, 2012"/>
  </r>
  <r>
    <s v="Mille Lacs County"/>
    <s v="Minnesota"/>
    <n v="2012"/>
    <n v="26004"/>
    <n v="13041"/>
    <n v="12963"/>
    <n v="1820.28"/>
    <n v="3588.5519999999997"/>
    <n v="3094.4760000000001"/>
    <n v="3224.4960000000001"/>
    <n v="3146.4839999999999"/>
    <n v="3900.6"/>
    <n v="3042.4679999999998"/>
    <n v="2236.3440000000001"/>
    <n v="1326.2040000000002"/>
    <n v="624.096"/>
    <x v="162"/>
    <s v="Minnesota, 2012"/>
  </r>
  <r>
    <s v="Morrison County"/>
    <s v="Minnesota"/>
    <n v="2012"/>
    <n v="33173"/>
    <n v="16781"/>
    <n v="16392"/>
    <n v="2189.4180000000001"/>
    <n v="4378.8360000000002"/>
    <n v="3947.587"/>
    <n v="3947.5870000000004"/>
    <n v="3848.0680000000002"/>
    <n v="5208.1610000000001"/>
    <n v="4246.1440000000002"/>
    <n v="2720.1860000000001"/>
    <n v="1857.6880000000001"/>
    <n v="796.15200000000004"/>
    <x v="162"/>
    <s v="Minnesota, 2012"/>
  </r>
  <r>
    <s v="Mower County"/>
    <s v="Minnesota"/>
    <n v="2012"/>
    <n v="39115"/>
    <n v="19392"/>
    <n v="19723"/>
    <n v="2816.28"/>
    <n v="5397.87"/>
    <n v="5084.95"/>
    <n v="4419.9949999999999"/>
    <n v="4654.6849999999995"/>
    <n v="5358.7550000000001"/>
    <n v="4654.6849999999995"/>
    <n v="2894.51"/>
    <n v="2503.36"/>
    <n v="1408.14"/>
    <x v="162"/>
    <s v="Minnesota, 2012"/>
  </r>
  <r>
    <s v="Murray County"/>
    <s v="Minnesota"/>
    <n v="2012"/>
    <n v="8690"/>
    <n v="4301"/>
    <n v="4389"/>
    <n v="495.33"/>
    <n v="1025.42"/>
    <n v="877.69"/>
    <n v="834.24"/>
    <n v="869"/>
    <n v="1294.81"/>
    <n v="1320.88"/>
    <n v="921.14"/>
    <n v="721.27"/>
    <n v="330.22"/>
    <x v="162"/>
    <s v="Minnesota, 2012"/>
  </r>
  <r>
    <s v="Nicollet County"/>
    <s v="Minnesota"/>
    <n v="2012"/>
    <n v="32689"/>
    <n v="16328"/>
    <n v="16361"/>
    <n v="2026.7180000000001"/>
    <n v="4118.8140000000003"/>
    <n v="6276.2880000000005"/>
    <n v="4478.393"/>
    <n v="3628.4789999999998"/>
    <n v="4445.7039999999997"/>
    <n v="3791.924"/>
    <n v="2092.096"/>
    <n v="1242.182"/>
    <n v="621.09100000000001"/>
    <x v="162"/>
    <s v="Minnesota, 2012"/>
  </r>
  <r>
    <s v="Nobles County"/>
    <s v="Minnesota"/>
    <n v="2012"/>
    <n v="21349"/>
    <n v="10833"/>
    <n v="10516"/>
    <n v="1707.92"/>
    <n v="2903.4639999999999"/>
    <n v="2903.4639999999999"/>
    <n v="2689.9740000000002"/>
    <n v="2433.7860000000001"/>
    <n v="2839.4170000000004"/>
    <n v="2433.7860000000001"/>
    <n v="1601.175"/>
    <n v="1131.4969999999998"/>
    <n v="725.86599999999999"/>
    <x v="162"/>
    <s v="Minnesota, 2012"/>
  </r>
  <r>
    <s v="Norman County"/>
    <s v="Minnesota"/>
    <n v="2012"/>
    <n v="6796"/>
    <n v="3409"/>
    <n v="3387"/>
    <n v="394.16800000000001"/>
    <n v="910.66399999999999"/>
    <n v="706.78399999999999"/>
    <n v="645.62"/>
    <n v="727.17200000000003"/>
    <n v="1060.1759999999999"/>
    <n v="903.86799999999994"/>
    <n v="652.41599999999994"/>
    <n v="509.70000000000005"/>
    <n v="285.43200000000002"/>
    <x v="162"/>
    <s v="Minnesota, 2012"/>
  </r>
  <r>
    <s v="Olmsted County"/>
    <s v="Minnesota"/>
    <n v="2012"/>
    <n v="144507"/>
    <n v="70814"/>
    <n v="73693"/>
    <n v="10693.518"/>
    <n v="19797.459000000003"/>
    <n v="17196.332999999999"/>
    <n v="22254.078000000001"/>
    <n v="18352.389000000003"/>
    <n v="21965.063999999998"/>
    <n v="16184.784"/>
    <n v="9537.4619999999995"/>
    <n v="5924.7870000000003"/>
    <n v="2745.6329999999998"/>
    <x v="162"/>
    <s v="Minnesota, 2012"/>
  </r>
  <r>
    <s v="Otter Tail County"/>
    <s v="Minnesota"/>
    <n v="2012"/>
    <n v="57381"/>
    <n v="28702"/>
    <n v="28679"/>
    <n v="3270.7170000000001"/>
    <n v="6828.3389999999999"/>
    <n v="6254.5290000000005"/>
    <n v="5565.9570000000003"/>
    <n v="5852.8620000000001"/>
    <n v="9123.5789999999997"/>
    <n v="8492.387999999999"/>
    <n v="6197.1479999999992"/>
    <n v="4131.4319999999998"/>
    <n v="1664.049"/>
    <x v="162"/>
    <s v="Minnesota, 2012"/>
  </r>
  <r>
    <s v="Pennington County"/>
    <s v="Minnesota"/>
    <n v="2012"/>
    <n v="13950"/>
    <n v="6855"/>
    <n v="7095"/>
    <n v="892.8"/>
    <n v="1841.4"/>
    <n v="1827.45"/>
    <n v="1757.7"/>
    <n v="1674"/>
    <n v="2036.6999999999998"/>
    <n v="1715.85"/>
    <n v="1074.1500000000001"/>
    <n v="655.65"/>
    <n v="446.4"/>
    <x v="162"/>
    <s v="Minnesota, 2012"/>
  </r>
  <r>
    <s v="Pine County"/>
    <s v="Minnesota"/>
    <n v="2012"/>
    <n v="29564"/>
    <n v="15810"/>
    <n v="13754"/>
    <n v="1714.712"/>
    <n v="3547.6800000000003"/>
    <n v="3222.4759999999997"/>
    <n v="3665.9359999999997"/>
    <n v="3813.7559999999999"/>
    <n v="4818.9320000000007"/>
    <n v="3902.4480000000003"/>
    <n v="2808.58"/>
    <n v="1537.328"/>
    <n v="532.15200000000004"/>
    <x v="162"/>
    <s v="Minnesota, 2012"/>
  </r>
  <r>
    <s v="Cumberland County"/>
    <s v="Virginia"/>
    <n v="2012"/>
    <n v="9536"/>
    <n v="4662"/>
    <n v="4874"/>
    <n v="619.84"/>
    <n v="1315.9679999999998"/>
    <n v="1087.104"/>
    <n v="982.20800000000008"/>
    <n v="1068.0319999999999"/>
    <n v="1382.72"/>
    <n v="1172.9279999999999"/>
    <n v="791.48800000000006"/>
    <n v="762.88"/>
    <n v="343.29599999999999"/>
    <x v="166"/>
    <s v="Virginia, 2012"/>
  </r>
  <r>
    <s v="Polk County"/>
    <s v="Minnesota"/>
    <n v="2012"/>
    <n v="31426"/>
    <n v="15889"/>
    <n v="15537"/>
    <n v="1979.838"/>
    <n v="4053.9539999999997"/>
    <n v="4588.1959999999999"/>
    <n v="3425.4340000000002"/>
    <n v="3425.4340000000002"/>
    <n v="4745.326"/>
    <n v="3991.1019999999999"/>
    <n v="2514.08"/>
    <n v="1728.4299999999998"/>
    <n v="1005.6319999999999"/>
    <x v="162"/>
    <s v="Minnesota, 2012"/>
  </r>
  <r>
    <s v="Pope County"/>
    <s v="Minnesota"/>
    <n v="2012"/>
    <n v="10978"/>
    <n v="5567"/>
    <n v="5411"/>
    <n v="636.72400000000005"/>
    <n v="1251.492"/>
    <n v="1141.712"/>
    <n v="1152.69"/>
    <n v="1185.624"/>
    <n v="1635.722"/>
    <n v="1624.7440000000001"/>
    <n v="1163.6680000000001"/>
    <n v="878.24"/>
    <n v="318.36200000000002"/>
    <x v="162"/>
    <s v="Minnesota, 2012"/>
  </r>
  <r>
    <s v="Ramsey County"/>
    <s v="Minnesota"/>
    <n v="2012"/>
    <n v="510885"/>
    <n v="247785"/>
    <n v="263100"/>
    <n v="35251.065000000002"/>
    <n v="63349.740000000005"/>
    <n v="81230.714999999997"/>
    <n v="78165.404999999999"/>
    <n v="61306.2"/>
    <n v="69991.244999999995"/>
    <n v="59262.66"/>
    <n v="30653.1"/>
    <n v="20946.285"/>
    <n v="10217.700000000001"/>
    <x v="162"/>
    <s v="Minnesota, 2012"/>
  </r>
  <r>
    <s v="Red Lake County"/>
    <s v="Minnesota"/>
    <n v="2012"/>
    <n v="4100"/>
    <n v="2084"/>
    <n v="2016"/>
    <n v="274.7"/>
    <n v="578.1"/>
    <n v="418.2"/>
    <n v="500.20000000000005"/>
    <n v="418.2"/>
    <n v="656"/>
    <n v="549.4"/>
    <n v="373.1"/>
    <n v="209.1"/>
    <n v="127.1"/>
    <x v="162"/>
    <s v="Minnesota, 2012"/>
  </r>
  <r>
    <s v="Redwood County"/>
    <s v="Minnesota"/>
    <n v="2012"/>
    <n v="16006"/>
    <n v="7999"/>
    <n v="8007"/>
    <n v="960.36"/>
    <n v="2288.8580000000002"/>
    <n v="1808.6779999999999"/>
    <n v="1632.6120000000001"/>
    <n v="1760.6599999999999"/>
    <n v="2288.8580000000002"/>
    <n v="2064.7739999999999"/>
    <n v="1456.5459999999998"/>
    <n v="1152.432"/>
    <n v="592.22199999999998"/>
    <x v="162"/>
    <s v="Minnesota, 2012"/>
  </r>
  <r>
    <s v="Renville County"/>
    <s v="Minnesota"/>
    <n v="2012"/>
    <n v="15653"/>
    <n v="7944"/>
    <n v="7709"/>
    <n v="907.87400000000002"/>
    <n v="1987.931"/>
    <n v="1753.136"/>
    <n v="1549.6469999999999"/>
    <n v="1847.0540000000001"/>
    <n v="2488.8270000000002"/>
    <n v="2081.8490000000002"/>
    <n v="1377.4639999999999"/>
    <n v="1033.098"/>
    <n v="594.81399999999996"/>
    <x v="162"/>
    <s v="Minnesota, 2012"/>
  </r>
  <r>
    <s v="Rice County"/>
    <s v="Minnesota"/>
    <n v="2012"/>
    <n v="64171"/>
    <n v="32741"/>
    <n v="31430"/>
    <n v="3978.6019999999999"/>
    <n v="8342.23"/>
    <n v="12256.661"/>
    <n v="7636.3490000000002"/>
    <n v="7957.2039999999997"/>
    <n v="9112.2819999999992"/>
    <n v="6930.4679999999998"/>
    <n v="4235.2860000000001"/>
    <n v="2631.011"/>
    <n v="1155.078"/>
    <x v="162"/>
    <s v="Minnesota, 2012"/>
  </r>
  <r>
    <s v="Rock County"/>
    <s v="Minnesota"/>
    <n v="2012"/>
    <n v="9620"/>
    <n v="4729"/>
    <n v="4891"/>
    <n v="644.54"/>
    <n v="1375.6599999999999"/>
    <n v="1038.96"/>
    <n v="1029.3400000000001"/>
    <n v="1019.72"/>
    <n v="1394.9"/>
    <n v="1269.8400000000001"/>
    <n v="788.83999999999992"/>
    <n v="673.4"/>
    <n v="375.18"/>
    <x v="162"/>
    <s v="Minnesota, 2012"/>
  </r>
  <r>
    <s v="Roseau County"/>
    <s v="Minnesota"/>
    <n v="2012"/>
    <n v="15665"/>
    <n v="8008"/>
    <n v="7657"/>
    <n v="986.89499999999998"/>
    <n v="2318.42"/>
    <n v="1832.8050000000001"/>
    <n v="1644.825"/>
    <n v="2052.1149999999998"/>
    <n v="2663.05"/>
    <n v="1926.7950000000001"/>
    <n v="1159.21"/>
    <n v="720.58999999999992"/>
    <n v="328.96499999999997"/>
    <x v="162"/>
    <s v="Minnesota, 2012"/>
  </r>
  <r>
    <s v="St. Louis County"/>
    <s v="Minnesota"/>
    <n v="2012"/>
    <n v="200150"/>
    <n v="100346"/>
    <n v="99804"/>
    <n v="10607.95"/>
    <n v="21416.05"/>
    <n v="32824.6"/>
    <n v="23017.25"/>
    <n v="21816.35"/>
    <n v="30022.5"/>
    <n v="28421.3"/>
    <n v="16012"/>
    <n v="10808.1"/>
    <n v="5003.75"/>
    <x v="162"/>
    <s v="Minnesota, 2012"/>
  </r>
  <r>
    <s v="Scott County"/>
    <s v="Minnesota"/>
    <n v="2012"/>
    <n v="130689"/>
    <n v="65044"/>
    <n v="65645"/>
    <n v="10585.808999999999"/>
    <n v="22609.197"/>
    <n v="14898.545999999998"/>
    <n v="17643.014999999999"/>
    <n v="22609.197"/>
    <n v="20387.484"/>
    <n v="11892.699000000001"/>
    <n v="6011.6939999999995"/>
    <n v="3005.8470000000002"/>
    <n v="1176.201"/>
    <x v="162"/>
    <s v="Minnesota, 2012"/>
  </r>
  <r>
    <s v="Sherburne County"/>
    <s v="Minnesota"/>
    <n v="2012"/>
    <n v="88558"/>
    <n v="45110"/>
    <n v="43448"/>
    <n v="6641.85"/>
    <n v="14877.744000000001"/>
    <n v="11689.655999999999"/>
    <n v="12221.004000000001"/>
    <n v="14169.28"/>
    <n v="13283.7"/>
    <n v="8324.4519999999993"/>
    <n v="4250.7839999999997"/>
    <n v="2213.9500000000003"/>
    <n v="885.58"/>
    <x v="162"/>
    <s v="Minnesota, 2012"/>
  </r>
  <r>
    <s v="Sibley County"/>
    <s v="Minnesota"/>
    <n v="2012"/>
    <n v="15189"/>
    <n v="7664"/>
    <n v="7525"/>
    <n v="1002.474"/>
    <n v="2156.8379999999997"/>
    <n v="1685.979"/>
    <n v="1685.979"/>
    <n v="1959.3810000000001"/>
    <n v="2415.0509999999999"/>
    <n v="1807.491"/>
    <n v="1199.931"/>
    <n v="896.15099999999995"/>
    <n v="364.536"/>
    <x v="162"/>
    <s v="Minnesota, 2012"/>
  </r>
  <r>
    <s v="Stearns County"/>
    <s v="Minnesota"/>
    <n v="2012"/>
    <n v="150307"/>
    <n v="75912"/>
    <n v="74395"/>
    <n v="9619.6479999999992"/>
    <n v="18938.682000000001"/>
    <n v="29760.786"/>
    <n v="19389.603000000003"/>
    <n v="17285.305"/>
    <n v="20742.366000000002"/>
    <n v="16082.849"/>
    <n v="9319.0339999999997"/>
    <n v="6613.5079999999998"/>
    <n v="2404.9119999999998"/>
    <x v="162"/>
    <s v="Minnesota, 2012"/>
  </r>
  <r>
    <s v="Steele County"/>
    <s v="Minnesota"/>
    <n v="2012"/>
    <n v="36524"/>
    <n v="17974"/>
    <n v="18550"/>
    <n v="2629.7280000000001"/>
    <n v="5369.0280000000002"/>
    <n v="4273.308"/>
    <n v="4419.4040000000005"/>
    <n v="4821.1679999999997"/>
    <n v="5332.5039999999999"/>
    <n v="4346.3559999999998"/>
    <n v="2702.7759999999998"/>
    <n v="1899.248"/>
    <n v="767.00400000000002"/>
    <x v="162"/>
    <s v="Minnesota, 2012"/>
  </r>
  <r>
    <s v="Stevens County"/>
    <s v="Minnesota"/>
    <n v="2012"/>
    <n v="9712"/>
    <n v="4804"/>
    <n v="4908"/>
    <n v="592.43200000000002"/>
    <n v="1097.4560000000001"/>
    <n v="2146.3519999999999"/>
    <n v="1078.0319999999999"/>
    <n v="864.36799999999994"/>
    <n v="1214"/>
    <n v="1097.4559999999999"/>
    <n v="679.83999999999992"/>
    <n v="592.43200000000002"/>
    <n v="339.92"/>
    <x v="162"/>
    <s v="Minnesota, 2012"/>
  </r>
  <r>
    <s v="Forest County"/>
    <s v="Wisconsin"/>
    <n v="2012"/>
    <n v="9764"/>
    <n v="5024"/>
    <n v="4740"/>
    <n v="527.25599999999997"/>
    <n v="1171.6799999999998"/>
    <n v="1103.3319999999999"/>
    <n v="995.92799999999988"/>
    <n v="1181.444"/>
    <n v="1503.6559999999999"/>
    <n v="1318.1399999999999"/>
    <n v="868.99599999999998"/>
    <n v="683.48"/>
    <n v="419.85199999999998"/>
    <x v="184"/>
    <s v="Wisconsin, 2012"/>
  </r>
  <r>
    <s v="Todd County"/>
    <s v="Minnesota"/>
    <n v="2012"/>
    <n v="24783"/>
    <n v="12641"/>
    <n v="12142"/>
    <n v="1660.461"/>
    <n v="3345.7049999999999"/>
    <n v="3073.0920000000001"/>
    <n v="2453.5169999999998"/>
    <n v="2676.5639999999999"/>
    <n v="3841.3649999999998"/>
    <n v="3395.2709999999997"/>
    <n v="2379.1680000000001"/>
    <n v="1313.4989999999998"/>
    <n v="644.35799999999995"/>
    <x v="162"/>
    <s v="Minnesota, 2012"/>
  </r>
  <r>
    <s v="Traverse County"/>
    <s v="Minnesota"/>
    <n v="2012"/>
    <n v="3549"/>
    <n v="1800"/>
    <n v="1749"/>
    <n v="163.25399999999999"/>
    <n v="432.97800000000001"/>
    <n v="347.80200000000002"/>
    <n v="347.80200000000002"/>
    <n v="354.9"/>
    <n v="525.25199999999995"/>
    <n v="447.17399999999998"/>
    <n v="365.54700000000003"/>
    <n v="393.93899999999996"/>
    <n v="177.45"/>
    <x v="162"/>
    <s v="Minnesota, 2012"/>
  </r>
  <r>
    <s v="Wabasha County"/>
    <s v="Minnesota"/>
    <n v="2012"/>
    <n v="21636"/>
    <n v="10820"/>
    <n v="10816"/>
    <n v="1298.1600000000001"/>
    <n v="2834.3159999999998"/>
    <n v="2466.5039999999999"/>
    <n v="2228.5079999999998"/>
    <n v="2661.2280000000001"/>
    <n v="3440.1239999999998"/>
    <n v="2985.768"/>
    <n v="1990.5119999999999"/>
    <n v="1189.98"/>
    <n v="540.9"/>
    <x v="162"/>
    <s v="Minnesota, 2012"/>
  </r>
  <r>
    <s v="Grundy County"/>
    <s v="Tennessee"/>
    <n v="2012"/>
    <n v="13808"/>
    <n v="6787"/>
    <n v="7021"/>
    <n v="980.36800000000005"/>
    <n v="1753.616"/>
    <n v="1615.5360000000001"/>
    <n v="1449.84"/>
    <n v="1436.0319999999999"/>
    <n v="1974.5439999999999"/>
    <n v="1726"/>
    <n v="1353.184"/>
    <n v="1063.2159999999999"/>
    <n v="469.47199999999998"/>
    <x v="171"/>
    <s v="Tennessee, 2012"/>
  </r>
  <r>
    <s v="Green Lake County"/>
    <s v="Wisconsin"/>
    <n v="2012"/>
    <n v="19089"/>
    <n v="9158"/>
    <n v="9931"/>
    <n v="1183.518"/>
    <n v="2538.837"/>
    <n v="2118.8789999999999"/>
    <n v="2653.3710000000001"/>
    <n v="2443.3919999999998"/>
    <n v="2863.3500000000004"/>
    <n v="2462.4809999999998"/>
    <n v="1336.23"/>
    <n v="1030.806"/>
    <n v="439.04700000000003"/>
    <x v="184"/>
    <s v="Wisconsin, 2012"/>
  </r>
  <r>
    <s v="Washington County"/>
    <s v="Minnesota"/>
    <n v="2012"/>
    <n v="238721"/>
    <n v="118190"/>
    <n v="120531"/>
    <n v="15278.144"/>
    <n v="36524.313000000002"/>
    <n v="29123.962"/>
    <n v="28885.241000000002"/>
    <n v="34375.824000000001"/>
    <n v="40105.127999999997"/>
    <n v="29123.962"/>
    <n v="14561.981"/>
    <n v="7639.0720000000001"/>
    <n v="3103.373"/>
    <x v="162"/>
    <s v="Minnesota, 2012"/>
  </r>
  <r>
    <s v="Watonwan County"/>
    <s v="Minnesota"/>
    <n v="2012"/>
    <n v="11177"/>
    <n v="5627"/>
    <n v="5550"/>
    <n v="782.39"/>
    <n v="1508.895"/>
    <n v="1274.1779999999999"/>
    <n v="1385.9479999999999"/>
    <n v="1151.231"/>
    <n v="1575.9569999999999"/>
    <n v="1419.4789999999998"/>
    <n v="950.04500000000007"/>
    <n v="771.21299999999997"/>
    <n v="368.84100000000001"/>
    <x v="162"/>
    <s v="Minnesota, 2012"/>
  </r>
  <r>
    <s v="Wilkin County"/>
    <s v="Minnesota"/>
    <n v="2012"/>
    <n v="6584"/>
    <n v="3329"/>
    <n v="3255"/>
    <n v="388.45600000000002"/>
    <n v="908.59199999999998"/>
    <n v="737.4079999999999"/>
    <n v="658.4"/>
    <n v="770.32799999999997"/>
    <n v="1132.4479999999999"/>
    <n v="842.75199999999995"/>
    <n v="546.47199999999998"/>
    <n v="395.04"/>
    <n v="217.27199999999999"/>
    <x v="162"/>
    <s v="Minnesota, 2012"/>
  </r>
  <r>
    <s v="Winona County"/>
    <s v="Minnesota"/>
    <n v="2012"/>
    <n v="51481"/>
    <n v="25264"/>
    <n v="26217"/>
    <n v="2625.5309999999999"/>
    <n v="5508.4670000000006"/>
    <n v="12870.25"/>
    <n v="5714.3909999999996"/>
    <n v="5045.1380000000008"/>
    <n v="6744.0110000000004"/>
    <n v="5971.7960000000003"/>
    <n v="3552.1890000000003"/>
    <n v="2316.645"/>
    <n v="1081.1010000000001"/>
    <x v="162"/>
    <s v="Minnesota, 2012"/>
  </r>
  <r>
    <s v="Wright County"/>
    <s v="Minnesota"/>
    <n v="2012"/>
    <n v="124737"/>
    <n v="62838"/>
    <n v="61899"/>
    <n v="10602.645"/>
    <n v="20706.342000000001"/>
    <n v="14220.018"/>
    <n v="17463.18"/>
    <n v="19209.498"/>
    <n v="18336.339"/>
    <n v="12099.489"/>
    <n v="6985.2719999999999"/>
    <n v="3617.373"/>
    <n v="1496.8440000000001"/>
    <x v="162"/>
    <s v="Minnesota, 2012"/>
  </r>
  <r>
    <s v="Adams County"/>
    <s v="Mississippi"/>
    <n v="2012"/>
    <n v="32391"/>
    <n v="16162"/>
    <n v="16229"/>
    <n v="1975.8510000000001"/>
    <n v="3919.3110000000001"/>
    <n v="3951.7020000000002"/>
    <n v="4016.4840000000004"/>
    <n v="3886.92"/>
    <n v="5020.6049999999996"/>
    <n v="4437.567"/>
    <n v="2688.453"/>
    <n v="1846.2869999999998"/>
    <n v="583.03800000000001"/>
    <x v="188"/>
    <s v="Mississippi, 2012"/>
  </r>
  <r>
    <s v="Alcorn County"/>
    <s v="Mississippi"/>
    <n v="2012"/>
    <n v="37027"/>
    <n v="18074"/>
    <n v="18953"/>
    <n v="2517.8359999999998"/>
    <n v="4998.6450000000004"/>
    <n v="4517.2939999999999"/>
    <n v="4369.1859999999997"/>
    <n v="5072.6990000000005"/>
    <n v="5035.6720000000005"/>
    <n v="4628.375"/>
    <n v="3332.4300000000003"/>
    <n v="1925.404"/>
    <n v="592.43200000000002"/>
    <x v="188"/>
    <s v="Mississippi, 2012"/>
  </r>
  <r>
    <s v="Attala County"/>
    <s v="Mississippi"/>
    <n v="2012"/>
    <n v="19454"/>
    <n v="9210"/>
    <n v="10244"/>
    <n v="1459.05"/>
    <n v="2762.4679999999998"/>
    <n v="2470.6580000000004"/>
    <n v="2023.2160000000001"/>
    <n v="2353.9340000000002"/>
    <n v="2567.9279999999999"/>
    <n v="2451.2040000000002"/>
    <n v="1789.768"/>
    <n v="1031.0620000000001"/>
    <n v="505.80399999999997"/>
    <x v="188"/>
    <s v="Mississippi, 2012"/>
  </r>
  <r>
    <s v="Benton County"/>
    <s v="Mississippi"/>
    <n v="2012"/>
    <n v="8725"/>
    <n v="4178"/>
    <n v="4547"/>
    <n v="549.67499999999995"/>
    <n v="1247.6750000000002"/>
    <n v="1186.5999999999999"/>
    <n v="968.47499999999991"/>
    <n v="1212.7750000000001"/>
    <n v="1125.5250000000001"/>
    <n v="1029.55"/>
    <n v="863.77499999999998"/>
    <n v="392.625"/>
    <n v="148.32499999999999"/>
    <x v="188"/>
    <s v="Mississippi, 2012"/>
  </r>
  <r>
    <s v="Bolivar County"/>
    <s v="Mississippi"/>
    <n v="2012"/>
    <n v="34239"/>
    <n v="15953"/>
    <n v="18286"/>
    <n v="2533.6860000000001"/>
    <n v="4724.982"/>
    <n v="5717.9130000000005"/>
    <n v="4485.3090000000002"/>
    <n v="3869.0070000000001"/>
    <n v="4451.07"/>
    <n v="4279.875"/>
    <n v="2362.491"/>
    <n v="1266.8430000000001"/>
    <n v="547.82399999999996"/>
    <x v="188"/>
    <s v="Mississippi, 2012"/>
  </r>
  <r>
    <s v="Carroll County"/>
    <s v="Mississippi"/>
    <n v="2012"/>
    <n v="10553"/>
    <n v="5237"/>
    <n v="5316"/>
    <n v="622.62699999999995"/>
    <n v="1224.1480000000001"/>
    <n v="1350.7840000000001"/>
    <n v="1013.088"/>
    <n v="1414.1019999999999"/>
    <n v="1519.6320000000001"/>
    <n v="1551.2910000000002"/>
    <n v="1118.6179999999999"/>
    <n v="601.52099999999996"/>
    <n v="147.74199999999999"/>
    <x v="188"/>
    <s v="Mississippi, 2012"/>
  </r>
  <r>
    <s v="Chickasaw County"/>
    <s v="Mississippi"/>
    <n v="2012"/>
    <n v="17458"/>
    <n v="8288"/>
    <n v="9170"/>
    <n v="1222.06"/>
    <n v="2531.41"/>
    <n v="2356.83"/>
    <n v="2007.67"/>
    <n v="2112.4180000000001"/>
    <n v="2479.0360000000001"/>
    <n v="2182.25"/>
    <n v="1483.9299999999998"/>
    <n v="750.69399999999996"/>
    <n v="314.24400000000003"/>
    <x v="188"/>
    <s v="Mississippi, 2012"/>
  </r>
  <r>
    <s v="Claiborne County"/>
    <s v="Mississippi"/>
    <n v="2012"/>
    <n v="9681"/>
    <n v="4538"/>
    <n v="5143"/>
    <n v="561.49800000000005"/>
    <n v="1287.5729999999999"/>
    <n v="1955.5619999999999"/>
    <n v="1384.3829999999998"/>
    <n v="880.971"/>
    <n v="1210.125"/>
    <n v="1219.806"/>
    <n v="687.351"/>
    <n v="358.197"/>
    <n v="154.89599999999999"/>
    <x v="188"/>
    <s v="Mississippi, 2012"/>
  </r>
  <r>
    <s v="Clarke County"/>
    <s v="Mississippi"/>
    <n v="2012"/>
    <n v="16688"/>
    <n v="8028"/>
    <n v="8660"/>
    <n v="1084.72"/>
    <n v="2319.6320000000001"/>
    <n v="2019.248"/>
    <n v="1802.3040000000001"/>
    <n v="2069.3119999999999"/>
    <n v="2386.384"/>
    <n v="2252.88"/>
    <n v="1535.296"/>
    <n v="851.08799999999997"/>
    <n v="367.13600000000002"/>
    <x v="188"/>
    <s v="Mississippi, 2012"/>
  </r>
  <r>
    <s v="Clay County"/>
    <s v="Mississippi"/>
    <n v="2012"/>
    <n v="20633"/>
    <n v="9686"/>
    <n v="10947"/>
    <n v="1423.6769999999999"/>
    <n v="2909.2529999999997"/>
    <n v="2826.721"/>
    <n v="2455.3270000000002"/>
    <n v="2414.0610000000001"/>
    <n v="2950.5190000000002"/>
    <n v="2641.0239999999999"/>
    <n v="1588.741"/>
    <n v="928.48500000000001"/>
    <n v="495.19200000000001"/>
    <x v="188"/>
    <s v="Mississippi, 2012"/>
  </r>
  <r>
    <s v="Copiah County"/>
    <s v="Mississippi"/>
    <n v="2012"/>
    <n v="29324"/>
    <n v="14112"/>
    <n v="15212"/>
    <n v="2082.0039999999999"/>
    <n v="3988.0640000000003"/>
    <n v="4515.8960000000006"/>
    <n v="3577.5279999999998"/>
    <n v="3342.9359999999997"/>
    <n v="4164.0079999999998"/>
    <n v="3636.1760000000004"/>
    <n v="2257.9479999999999"/>
    <n v="1260.9319999999998"/>
    <n v="527.83199999999999"/>
    <x v="188"/>
    <s v="Mississippi, 2012"/>
  </r>
  <r>
    <s v="Covington County"/>
    <s v="Mississippi"/>
    <n v="2012"/>
    <n v="19571"/>
    <n v="9527"/>
    <n v="10044"/>
    <n v="1428.683"/>
    <n v="2779.0819999999999"/>
    <n v="2681.2269999999999"/>
    <n v="2485.5169999999998"/>
    <n v="2270.2359999999999"/>
    <n v="2622.5140000000001"/>
    <n v="2328.9490000000001"/>
    <n v="1643.9639999999999"/>
    <n v="919.83699999999999"/>
    <n v="410.99099999999999"/>
    <x v="188"/>
    <s v="Mississippi, 2012"/>
  </r>
  <r>
    <s v="DeSoto County"/>
    <s v="Mississippi"/>
    <n v="2012"/>
    <n v="161536"/>
    <n v="78395"/>
    <n v="83141"/>
    <n v="11469.056"/>
    <n v="26168.831999999999"/>
    <n v="20676.608"/>
    <n v="22130.432000000001"/>
    <n v="25038.080000000002"/>
    <n v="22615.040000000001"/>
    <n v="16799.743999999999"/>
    <n v="10176.768"/>
    <n v="5007.616"/>
    <n v="1292.288"/>
    <x v="188"/>
    <s v="Mississippi, 2012"/>
  </r>
  <r>
    <s v="Forrest County"/>
    <s v="Mississippi"/>
    <n v="2012"/>
    <n v="75378"/>
    <n v="36007"/>
    <n v="39371"/>
    <n v="5427.2160000000003"/>
    <n v="9573.0060000000012"/>
    <n v="15301.734"/>
    <n v="11231.322"/>
    <n v="8593.0920000000006"/>
    <n v="9045.36"/>
    <n v="7462.4220000000005"/>
    <n v="4824.192"/>
    <n v="2638.23"/>
    <n v="1356.8040000000001"/>
    <x v="188"/>
    <s v="Mississippi, 2012"/>
  </r>
  <r>
    <s v="Franklin County"/>
    <s v="Mississippi"/>
    <n v="2012"/>
    <n v="8055"/>
    <n v="3926"/>
    <n v="4129"/>
    <n v="539.68499999999995"/>
    <n v="1159.92"/>
    <n v="942.43499999999995"/>
    <n v="934.38"/>
    <n v="910.21499999999992"/>
    <n v="1167.9749999999999"/>
    <n v="1071.3150000000001"/>
    <n v="708.83999999999992"/>
    <n v="418.86"/>
    <n v="193.32"/>
    <x v="188"/>
    <s v="Mississippi, 2012"/>
  </r>
  <r>
    <s v="George County"/>
    <s v="Mississippi"/>
    <n v="2012"/>
    <n v="22579"/>
    <n v="11607"/>
    <n v="10972"/>
    <n v="1670.846"/>
    <n v="3364.2709999999997"/>
    <n v="3025.5860000000002"/>
    <n v="2799.7960000000003"/>
    <n v="3048.165"/>
    <n v="3161.0600000000004"/>
    <n v="2574.0059999999999"/>
    <n v="1874.057"/>
    <n v="767.68599999999992"/>
    <n v="270.94799999999998"/>
    <x v="188"/>
    <s v="Mississippi, 2012"/>
  </r>
  <r>
    <s v="Grenada County"/>
    <s v="Mississippi"/>
    <n v="2012"/>
    <n v="21886"/>
    <n v="10282"/>
    <n v="11604"/>
    <n v="1466.3620000000001"/>
    <n v="2954.6099999999997"/>
    <n v="3129.6980000000003"/>
    <n v="2210.4859999999999"/>
    <n v="2867.0659999999998"/>
    <n v="3173.4700000000003"/>
    <n v="2801.4079999999999"/>
    <n v="1838.424"/>
    <n v="984.87"/>
    <n v="459.60599999999999"/>
    <x v="188"/>
    <s v="Mississippi, 2012"/>
  </r>
  <r>
    <s v="Hancock County"/>
    <s v="Mississippi"/>
    <n v="2012"/>
    <n v="44044"/>
    <n v="21643"/>
    <n v="22401"/>
    <n v="2554.5520000000001"/>
    <n v="5857.8519999999999"/>
    <n v="5417.4120000000003"/>
    <n v="4756.7520000000004"/>
    <n v="5857.8520000000008"/>
    <n v="6650.6440000000002"/>
    <n v="6254.2479999999996"/>
    <n v="4140.1360000000004"/>
    <n v="1981.98"/>
    <n v="572.572"/>
    <x v="188"/>
    <s v="Mississippi, 2012"/>
  </r>
  <r>
    <s v="Harrison County"/>
    <s v="Mississippi"/>
    <n v="2012"/>
    <n v="188110"/>
    <n v="93344"/>
    <n v="94766"/>
    <n v="13920.14"/>
    <n v="24642.41"/>
    <n v="27652.17"/>
    <n v="26899.73"/>
    <n v="23889.97"/>
    <n v="27087.84"/>
    <n v="21632.65"/>
    <n v="12791.48"/>
    <n v="7148.18"/>
    <n v="2257.3200000000002"/>
    <x v="188"/>
    <s v="Mississippi, 2012"/>
  </r>
  <r>
    <s v="Hinds County"/>
    <s v="Mississippi"/>
    <n v="2012"/>
    <n v="246335"/>
    <n v="115607"/>
    <n v="130728"/>
    <n v="17982.455000000002"/>
    <n v="35718.574999999997"/>
    <n v="40891.61"/>
    <n v="34979.57"/>
    <n v="30052.87"/>
    <n v="33501.56"/>
    <n v="27096.85"/>
    <n v="14780.099999999999"/>
    <n v="8375.39"/>
    <n v="3695.0250000000001"/>
    <x v="188"/>
    <s v="Mississippi, 2012"/>
  </r>
  <r>
    <s v="Holmes County"/>
    <s v="Mississippi"/>
    <n v="2012"/>
    <n v="19207"/>
    <n v="9050"/>
    <n v="10157"/>
    <n v="1651.8019999999999"/>
    <n v="2919.4639999999999"/>
    <n v="3322.8109999999997"/>
    <n v="2189.598"/>
    <n v="2035.942"/>
    <n v="2535.3240000000001"/>
    <n v="2055.1489999999999"/>
    <n v="1363.6970000000001"/>
    <n v="806.69399999999996"/>
    <n v="326.51900000000001"/>
    <x v="188"/>
    <s v="Mississippi, 2012"/>
  </r>
  <r>
    <s v="Humphreys County"/>
    <s v="Mississippi"/>
    <n v="2012"/>
    <n v="9399"/>
    <n v="4445"/>
    <n v="4954"/>
    <n v="836.51099999999997"/>
    <n v="1381.6529999999998"/>
    <n v="1334.6579999999999"/>
    <n v="1127.8800000000001"/>
    <n v="1043.289"/>
    <n v="1372.2539999999999"/>
    <n v="1090.2839999999999"/>
    <n v="686.12699999999995"/>
    <n v="347.76299999999998"/>
    <n v="187.98"/>
    <x v="188"/>
    <s v="Mississippi, 2012"/>
  </r>
  <r>
    <s v="Itawamba County"/>
    <s v="Mississippi"/>
    <n v="2012"/>
    <n v="23362"/>
    <n v="11388"/>
    <n v="11974"/>
    <n v="1425.0820000000001"/>
    <n v="2943.6120000000001"/>
    <n v="3574.3860000000004"/>
    <n v="2639.9059999999999"/>
    <n v="3130.5079999999998"/>
    <n v="3083.7839999999997"/>
    <n v="2850.1640000000002"/>
    <n v="2172.6660000000002"/>
    <n v="1027.9279999999999"/>
    <n v="560.68799999999999"/>
    <x v="188"/>
    <s v="Mississippi, 2012"/>
  </r>
  <r>
    <s v="Jackson County"/>
    <s v="Mississippi"/>
    <n v="2012"/>
    <n v="139430"/>
    <n v="68690"/>
    <n v="70740"/>
    <n v="9341.81"/>
    <n v="19659.63"/>
    <n v="18823.050000000003"/>
    <n v="17707.61"/>
    <n v="18823.050000000003"/>
    <n v="20775.07"/>
    <n v="16871.03"/>
    <n v="10596.68"/>
    <n v="5577.2"/>
    <n v="1254.8699999999999"/>
    <x v="188"/>
    <s v="Mississippi, 2012"/>
  </r>
  <r>
    <s v="Jasper County"/>
    <s v="Mississippi"/>
    <n v="2012"/>
    <n v="17033"/>
    <n v="8097"/>
    <n v="8936"/>
    <n v="1124.1780000000001"/>
    <n v="2265.3890000000001"/>
    <n v="2197.2570000000001"/>
    <n v="1907.6959999999999"/>
    <n v="2026.9270000000001"/>
    <n v="2469.7849999999999"/>
    <n v="2299.4549999999999"/>
    <n v="1584.069"/>
    <n v="902.74900000000002"/>
    <n v="272.52800000000002"/>
    <x v="188"/>
    <s v="Mississippi, 2012"/>
  </r>
  <r>
    <s v="Jefferson County"/>
    <s v="Mississippi"/>
    <n v="2012"/>
    <n v="7743"/>
    <n v="3993"/>
    <n v="3750"/>
    <n v="449.09399999999999"/>
    <n v="921.41699999999992"/>
    <n v="1347.2820000000002"/>
    <n v="797.529"/>
    <n v="952.38900000000012"/>
    <n v="1324.0529999999999"/>
    <n v="944.64599999999996"/>
    <n v="596.21100000000001"/>
    <n v="294.23399999999998"/>
    <n v="123.88800000000001"/>
    <x v="188"/>
    <s v="Mississippi, 2012"/>
  </r>
  <r>
    <s v="Jefferson Davis County"/>
    <s v="Mississippi"/>
    <n v="2012"/>
    <n v="12364"/>
    <n v="6054"/>
    <n v="6310"/>
    <n v="791.29600000000005"/>
    <n v="1496.0440000000001"/>
    <n v="1644.412"/>
    <n v="1273.4920000000002"/>
    <n v="1570.2280000000001"/>
    <n v="1792.7800000000002"/>
    <n v="1718.596"/>
    <n v="1248.7640000000001"/>
    <n v="581.10799999999995"/>
    <n v="284.37200000000001"/>
    <x v="188"/>
    <s v="Mississippi, 2012"/>
  </r>
  <r>
    <s v="Jones County"/>
    <s v="Mississippi"/>
    <n v="2012"/>
    <n v="67868"/>
    <n v="33069"/>
    <n v="34799"/>
    <n v="5090.1000000000004"/>
    <n v="9501.52"/>
    <n v="9433.652"/>
    <n v="8551.3679999999986"/>
    <n v="8076.2920000000004"/>
    <n v="9297.9160000000011"/>
    <n v="8212.0279999999984"/>
    <n v="5293.7039999999997"/>
    <n v="3393.4"/>
    <n v="1018.02"/>
    <x v="188"/>
    <s v="Mississippi, 2012"/>
  </r>
  <r>
    <s v="Kemper County"/>
    <s v="Mississippi"/>
    <n v="2012"/>
    <n v="10391"/>
    <n v="5153"/>
    <n v="5238"/>
    <n v="654.63300000000004"/>
    <n v="1402.7850000000001"/>
    <n v="1350.83"/>
    <n v="1382.0029999999999"/>
    <n v="1205.356"/>
    <n v="1454.74"/>
    <n v="1330.048"/>
    <n v="893.62599999999998"/>
    <n v="363.685"/>
    <n v="363.685"/>
    <x v="188"/>
    <s v="Mississippi, 2012"/>
  </r>
  <r>
    <s v="Lafayette County"/>
    <s v="Mississippi"/>
    <n v="2012"/>
    <n v="47586"/>
    <n v="23434"/>
    <n v="24152"/>
    <n v="2474.4720000000002"/>
    <n v="5139.2880000000005"/>
    <n v="14228.214"/>
    <n v="6519.2820000000002"/>
    <n v="4996.53"/>
    <n v="4901.3580000000002"/>
    <n v="4473.0839999999998"/>
    <n v="2712.402"/>
    <n v="1570.338"/>
    <n v="571.03200000000004"/>
    <x v="188"/>
    <s v="Mississippi, 2012"/>
  </r>
  <r>
    <s v="Lamar County"/>
    <s v="Mississippi"/>
    <n v="2012"/>
    <n v="55580"/>
    <n v="26960"/>
    <n v="28620"/>
    <n v="4057.34"/>
    <n v="8003.52"/>
    <n v="8670.48"/>
    <n v="8392.58"/>
    <n v="7558.88"/>
    <n v="7225.4"/>
    <n v="5669.16"/>
    <n v="3501.54"/>
    <n v="1834.1399999999999"/>
    <n v="666.96"/>
    <x v="188"/>
    <s v="Mississippi, 2012"/>
  </r>
  <r>
    <s v="Cayuga County"/>
    <s v="New York"/>
    <n v="2012"/>
    <n v="80204"/>
    <n v="38646"/>
    <n v="41558"/>
    <n v="5534.076"/>
    <n v="10987.948"/>
    <n v="11388.968000000001"/>
    <n v="10426.52"/>
    <n v="10025.5"/>
    <n v="10827.54"/>
    <n v="9624.48"/>
    <n v="5935.0959999999995"/>
    <n v="3849.7920000000004"/>
    <n v="1523.876"/>
    <x v="200"/>
    <s v="New York, 2012"/>
  </r>
  <r>
    <s v="Lawrence County"/>
    <s v="Mississippi"/>
    <n v="2012"/>
    <n v="12832"/>
    <n v="6240"/>
    <n v="6592"/>
    <n v="923.904"/>
    <n v="1732.3200000000002"/>
    <n v="1629.664"/>
    <n v="1475.6799999999998"/>
    <n v="1604"/>
    <n v="1886.3040000000001"/>
    <n v="1655.328"/>
    <n v="1116.384"/>
    <n v="641.6"/>
    <n v="153.98400000000001"/>
    <x v="188"/>
    <s v="Mississippi, 2012"/>
  </r>
  <r>
    <s v="Leake County"/>
    <s v="Mississippi"/>
    <n v="2012"/>
    <n v="23563"/>
    <n v="11750"/>
    <n v="11813"/>
    <n v="1908.6030000000001"/>
    <n v="3722.9539999999997"/>
    <n v="3722.9539999999997"/>
    <n v="3063.1899999999996"/>
    <n v="2568.3670000000002"/>
    <n v="2945.375"/>
    <n v="2474.1149999999998"/>
    <n v="1696.5360000000001"/>
    <n v="942.52"/>
    <n v="447.697"/>
    <x v="188"/>
    <s v="Mississippi, 2012"/>
  </r>
  <r>
    <s v="Lee County"/>
    <s v="Mississippi"/>
    <n v="2012"/>
    <n v="83235"/>
    <n v="39628"/>
    <n v="43607"/>
    <n v="6159.39"/>
    <n v="12235.545"/>
    <n v="10820.55"/>
    <n v="10987.02"/>
    <n v="11153.49"/>
    <n v="11486.43"/>
    <n v="9322.32"/>
    <n v="6076.1550000000007"/>
    <n v="3329.4"/>
    <n v="1414.9949999999999"/>
    <x v="188"/>
    <s v="Mississippi, 2012"/>
  </r>
  <r>
    <s v="Leflore County"/>
    <s v="Mississippi"/>
    <n v="2012"/>
    <n v="32196"/>
    <n v="15266"/>
    <n v="16930"/>
    <n v="2607.8760000000002"/>
    <n v="4700.616"/>
    <n v="5376.732"/>
    <n v="4282.0679999999993"/>
    <n v="3734.7359999999999"/>
    <n v="4121.0879999999997"/>
    <n v="3541.56"/>
    <n v="1963.9559999999999"/>
    <n v="1255.644"/>
    <n v="611.72400000000005"/>
    <x v="188"/>
    <s v="Mississippi, 2012"/>
  </r>
  <r>
    <s v="Lincoln County"/>
    <s v="Mississippi"/>
    <n v="2012"/>
    <n v="34850"/>
    <n v="16622"/>
    <n v="18228"/>
    <n v="2509.1999999999998"/>
    <n v="4948.7"/>
    <n v="4530.5"/>
    <n v="4216.8500000000004"/>
    <n v="4356.25"/>
    <n v="4948.7000000000007"/>
    <n v="4356.25"/>
    <n v="2648.6000000000004"/>
    <n v="1637.95"/>
    <n v="697"/>
    <x v="188"/>
    <s v="Mississippi, 2012"/>
  </r>
  <r>
    <s v="Lowndes County"/>
    <s v="Mississippi"/>
    <n v="2012"/>
    <n v="59584"/>
    <n v="28269"/>
    <n v="31315"/>
    <n v="4170.88"/>
    <n v="8282.1759999999995"/>
    <n v="8997.1839999999993"/>
    <n v="7626.7520000000004"/>
    <n v="7328.8320000000003"/>
    <n v="8401.344000000001"/>
    <n v="7090.4960000000001"/>
    <n v="4230.4639999999999"/>
    <n v="2383.3599999999997"/>
    <n v="1132.096"/>
    <x v="188"/>
    <s v="Mississippi, 2012"/>
  </r>
  <r>
    <s v="Madison County"/>
    <s v="Mississippi"/>
    <n v="2012"/>
    <n v="95481"/>
    <n v="45756"/>
    <n v="49725"/>
    <n v="6683.67"/>
    <n v="14513.112000000001"/>
    <n v="12603.492"/>
    <n v="12698.973"/>
    <n v="13176.378000000001"/>
    <n v="14417.630999999999"/>
    <n v="11171.277"/>
    <n v="5537.8979999999992"/>
    <n v="2959.9110000000001"/>
    <n v="1718.6579999999999"/>
    <x v="188"/>
    <s v="Mississippi, 2012"/>
  </r>
  <r>
    <s v="Marion County"/>
    <s v="Mississippi"/>
    <n v="2012"/>
    <n v="26810"/>
    <n v="12948"/>
    <n v="13862"/>
    <n v="1957.13"/>
    <n v="3807.0200000000004"/>
    <n v="3431.68"/>
    <n v="3351.25"/>
    <n v="3244.01"/>
    <n v="3753.4"/>
    <n v="3297.63"/>
    <n v="2117.9899999999998"/>
    <n v="1528.17"/>
    <n v="375.34"/>
    <x v="188"/>
    <s v="Mississippi, 2012"/>
  </r>
  <r>
    <s v="Marshall County"/>
    <s v="Mississippi"/>
    <n v="2012"/>
    <n v="37019"/>
    <n v="18281"/>
    <n v="18738"/>
    <n v="2443.2539999999999"/>
    <n v="4775.451"/>
    <n v="5182.66"/>
    <n v="4738.4319999999998"/>
    <n v="4738.4320000000007"/>
    <n v="5626.8879999999999"/>
    <n v="4775.451"/>
    <n v="2776.4250000000002"/>
    <n v="1628.836"/>
    <n v="333.17099999999999"/>
    <x v="188"/>
    <s v="Mississippi, 2012"/>
  </r>
  <r>
    <s v="Monroe County"/>
    <s v="Mississippi"/>
    <n v="2012"/>
    <n v="36912"/>
    <n v="17540"/>
    <n v="19372"/>
    <n v="2399.2800000000002"/>
    <n v="4909.2960000000003"/>
    <n v="4835.4719999999998"/>
    <n v="4207.9680000000008"/>
    <n v="4724.7359999999999"/>
    <n v="5241.5040000000008"/>
    <n v="4761.6480000000001"/>
    <n v="3322.08"/>
    <n v="1734.864"/>
    <n v="775.15200000000004"/>
    <x v="188"/>
    <s v="Mississippi, 2012"/>
  </r>
  <r>
    <s v="Montgomery County"/>
    <s v="Mississippi"/>
    <n v="2012"/>
    <n v="10866"/>
    <n v="5106"/>
    <n v="5760"/>
    <n v="738.88800000000003"/>
    <n v="1401.7139999999999"/>
    <n v="1727.694"/>
    <n v="651.96"/>
    <n v="1434.3119999999999"/>
    <n v="1575.57"/>
    <n v="1466.9099999999999"/>
    <n v="977.93999999999994"/>
    <n v="641.09400000000005"/>
    <n v="260.78399999999999"/>
    <x v="188"/>
    <s v="Mississippi, 2012"/>
  </r>
  <r>
    <s v="Pontotoc County"/>
    <s v="Mississippi"/>
    <n v="2012"/>
    <n v="29682"/>
    <n v="14110"/>
    <n v="15572"/>
    <n v="2433.924"/>
    <n v="4689.7559999999994"/>
    <n v="4007.07"/>
    <n v="3561.84"/>
    <n v="3680.5680000000002"/>
    <n v="3739.9319999999998"/>
    <n v="3561.84"/>
    <n v="2166.7860000000001"/>
    <n v="1246.644"/>
    <n v="563.95799999999997"/>
    <x v="188"/>
    <s v="Mississippi, 2012"/>
  </r>
  <r>
    <s v="Newton County"/>
    <s v="Mississippi"/>
    <n v="2012"/>
    <n v="21687"/>
    <n v="10543"/>
    <n v="11144"/>
    <n v="1409.655"/>
    <n v="3144.6149999999998"/>
    <n v="3079.5540000000001"/>
    <n v="2385.5699999999997"/>
    <n v="2819.3100000000004"/>
    <n v="2949.4319999999998"/>
    <n v="2624.1270000000004"/>
    <n v="1756.6469999999999"/>
    <n v="1192.7849999999999"/>
    <n v="325.30500000000001"/>
    <x v="188"/>
    <s v="Mississippi, 2012"/>
  </r>
  <r>
    <s v="Noxubee County"/>
    <s v="Mississippi"/>
    <n v="2012"/>
    <n v="11511"/>
    <n v="5450"/>
    <n v="6061"/>
    <n v="840.303"/>
    <n v="1692.117"/>
    <n v="1646.0729999999999"/>
    <n v="1358.298"/>
    <n v="1484.9189999999999"/>
    <n v="1553.9850000000001"/>
    <n v="1358.298"/>
    <n v="840.303"/>
    <n v="506.48399999999998"/>
    <n v="230.22"/>
    <x v="188"/>
    <s v="Mississippi, 2012"/>
  </r>
  <r>
    <s v="Oktibbeha County"/>
    <s v="Mississippi"/>
    <n v="2012"/>
    <n v="47486"/>
    <n v="23596"/>
    <n v="23890"/>
    <n v="2706.7020000000002"/>
    <n v="4653.6280000000006"/>
    <n v="16097.754000000001"/>
    <n v="6458.0959999999995"/>
    <n v="4178.768"/>
    <n v="4938.5439999999999"/>
    <n v="3988.8240000000005"/>
    <n v="2516.7579999999998"/>
    <n v="1377.0940000000001"/>
    <n v="522.346"/>
    <x v="188"/>
    <s v="Mississippi, 2012"/>
  </r>
  <r>
    <s v="Panola County"/>
    <s v="Mississippi"/>
    <n v="2012"/>
    <n v="34675"/>
    <n v="16602"/>
    <n v="18073"/>
    <n v="2704.65"/>
    <n v="5027.875"/>
    <n v="4854.5"/>
    <n v="4299.7"/>
    <n v="4230.3500000000004"/>
    <n v="4923.8500000000004"/>
    <n v="4161"/>
    <n v="2531.2750000000001"/>
    <n v="1282.9749999999999"/>
    <n v="589.47500000000002"/>
    <x v="188"/>
    <s v="Mississippi, 2012"/>
  </r>
  <r>
    <s v="Pearl River County"/>
    <s v="Mississippi"/>
    <n v="2012"/>
    <n v="55886"/>
    <n v="27623"/>
    <n v="28263"/>
    <n v="3688.4760000000001"/>
    <n v="7656.3820000000005"/>
    <n v="7600.4960000000001"/>
    <n v="6259.232"/>
    <n v="7209.2939999999999"/>
    <n v="7768.1540000000005"/>
    <n v="7600.4959999999992"/>
    <n v="4973.8539999999994"/>
    <n v="2291.326"/>
    <n v="894.17600000000004"/>
    <x v="188"/>
    <s v="Mississippi, 2012"/>
  </r>
  <r>
    <s v="Perry County"/>
    <s v="Mississippi"/>
    <n v="2012"/>
    <n v="12217"/>
    <n v="5965"/>
    <n v="6252"/>
    <n v="842.97299999999996"/>
    <n v="1649.2950000000001"/>
    <n v="1612.644"/>
    <n v="1356.087"/>
    <n v="1563.7760000000001"/>
    <n v="1832.5500000000002"/>
    <n v="1514.9079999999999"/>
    <n v="1062.8789999999999"/>
    <n v="549.76499999999999"/>
    <n v="232.12299999999999"/>
    <x v="188"/>
    <s v="Mississippi, 2012"/>
  </r>
  <r>
    <s v="Pike County"/>
    <s v="Mississippi"/>
    <n v="2012"/>
    <n v="40300"/>
    <n v="19265"/>
    <n v="21035"/>
    <n v="3062.8"/>
    <n v="6045"/>
    <n v="5359.9"/>
    <n v="4876.3"/>
    <n v="4755.3999999999996"/>
    <n v="5521.1"/>
    <n v="4956.8999999999996"/>
    <n v="3062.8"/>
    <n v="1974.7"/>
    <n v="644.79999999999995"/>
    <x v="188"/>
    <s v="Mississippi, 2012"/>
  </r>
  <r>
    <s v="Prentiss County"/>
    <s v="Mississippi"/>
    <n v="2012"/>
    <n v="25384"/>
    <n v="12471"/>
    <n v="12913"/>
    <n v="1649.96"/>
    <n v="3325.3040000000001"/>
    <n v="3807.6"/>
    <n v="2944.5439999999999"/>
    <n v="3122.232"/>
    <n v="3528.3760000000002"/>
    <n v="2995.3119999999999"/>
    <n v="2233.7919999999999"/>
    <n v="1319.9680000000001"/>
    <n v="456.91199999999998"/>
    <x v="188"/>
    <s v="Mississippi, 2012"/>
  </r>
  <r>
    <s v="Quitman County"/>
    <s v="Mississippi"/>
    <n v="2012"/>
    <n v="8171"/>
    <n v="3880"/>
    <n v="4291"/>
    <n v="571.97"/>
    <n v="1192.9659999999999"/>
    <n v="1217.4789999999998"/>
    <n v="898.81"/>
    <n v="956.00699999999995"/>
    <n v="1160.2820000000002"/>
    <n v="1013.204"/>
    <n v="653.67999999999995"/>
    <n v="351.35299999999995"/>
    <n v="155.249"/>
    <x v="188"/>
    <s v="Mississippi, 2012"/>
  </r>
  <r>
    <s v="Rankin County"/>
    <s v="Mississippi"/>
    <n v="2012"/>
    <n v="142136"/>
    <n v="68720"/>
    <n v="73416"/>
    <n v="9949.52"/>
    <n v="19899.04"/>
    <n v="17482.727999999999"/>
    <n v="21462.536"/>
    <n v="20467.583999999999"/>
    <n v="20041.175999999999"/>
    <n v="16487.775999999998"/>
    <n v="9807.384"/>
    <n v="5401.1679999999997"/>
    <n v="1279.2239999999999"/>
    <x v="188"/>
    <s v="Mississippi, 2012"/>
  </r>
  <r>
    <s v="Scott County"/>
    <s v="Mississippi"/>
    <n v="2012"/>
    <n v="28207"/>
    <n v="13810"/>
    <n v="14397"/>
    <n v="2312.9740000000002"/>
    <n v="4090.0150000000003"/>
    <n v="4033.6009999999997"/>
    <n v="3666.91"/>
    <n v="3497.6679999999997"/>
    <n v="3892.5659999999998"/>
    <n v="3187.3910000000001"/>
    <n v="1974.49"/>
    <n v="1156.4870000000001"/>
    <n v="423.10500000000002"/>
    <x v="188"/>
    <s v="Mississippi, 2012"/>
  </r>
  <r>
    <s v="Sharkey County"/>
    <s v="Mississippi"/>
    <n v="2012"/>
    <n v="4835"/>
    <n v="2182"/>
    <n v="2653"/>
    <n v="348.12"/>
    <n v="701.07500000000005"/>
    <n v="720.41499999999996"/>
    <n v="493.17"/>
    <n v="507.67500000000001"/>
    <n v="667.23"/>
    <n v="710.745"/>
    <n v="261.09000000000003"/>
    <n v="236.91499999999999"/>
    <n v="183.73"/>
    <x v="188"/>
    <s v="Mississippi, 2012"/>
  </r>
  <r>
    <s v="Simpson County"/>
    <s v="Mississippi"/>
    <n v="2012"/>
    <n v="27476"/>
    <n v="13334"/>
    <n v="14142"/>
    <n v="2005.748"/>
    <n v="3984.02"/>
    <n v="3654.308"/>
    <n v="3242.1680000000001"/>
    <n v="3352.0720000000001"/>
    <n v="3846.6400000000003"/>
    <n v="3489.4520000000002"/>
    <n v="2198.08"/>
    <n v="1236.42"/>
    <n v="439.61599999999999"/>
    <x v="188"/>
    <s v="Mississippi, 2012"/>
  </r>
  <r>
    <s v="Sunflower County"/>
    <s v="Mississippi"/>
    <n v="2012"/>
    <n v="29230"/>
    <n v="15488"/>
    <n v="13742"/>
    <n v="2075.33"/>
    <n v="3887.59"/>
    <n v="4706.0300000000007"/>
    <n v="4618.34"/>
    <n v="3799.9"/>
    <n v="4004.51"/>
    <n v="3127.6099999999997"/>
    <n v="1666.1100000000001"/>
    <n v="964.59"/>
    <n v="409.22"/>
    <x v="188"/>
    <s v="Mississippi, 2012"/>
  </r>
  <r>
    <s v="Tallahatchie County"/>
    <s v="Mississippi"/>
    <n v="2012"/>
    <n v="15262"/>
    <n v="8300"/>
    <n v="6962"/>
    <n v="1007.292"/>
    <n v="1831.44"/>
    <n v="2380.8719999999998"/>
    <n v="2258.7759999999998"/>
    <n v="2274.038"/>
    <n v="2029.846"/>
    <n v="1633.0340000000001"/>
    <n v="1037.816"/>
    <n v="534.17000000000007"/>
    <n v="274.71600000000001"/>
    <x v="188"/>
    <s v="Mississippi, 2012"/>
  </r>
  <r>
    <s v="Tate County"/>
    <s v="Mississippi"/>
    <n v="2012"/>
    <n v="28580"/>
    <n v="13876"/>
    <n v="14704"/>
    <n v="1886.28"/>
    <n v="4172.68"/>
    <n v="4515.6400000000003"/>
    <n v="3429.6"/>
    <n v="3429.6"/>
    <n v="3944.04"/>
    <n v="3543.92"/>
    <n v="2200.66"/>
    <n v="1000.3"/>
    <n v="428.7"/>
    <x v="188"/>
    <s v="Mississippi, 2012"/>
  </r>
  <r>
    <s v="Tunica County"/>
    <s v="Mississippi"/>
    <n v="2012"/>
    <n v="10716"/>
    <n v="5136"/>
    <n v="5580"/>
    <n v="932.29200000000003"/>
    <n v="1811.0039999999999"/>
    <n v="1468.0920000000001"/>
    <n v="1607.4"/>
    <n v="1350.2159999999999"/>
    <n v="1403.7959999999998"/>
    <n v="1125.1799999999998"/>
    <n v="632.24400000000003"/>
    <n v="321.48"/>
    <n v="53.58"/>
    <x v="188"/>
    <s v="Mississippi, 2012"/>
  </r>
  <r>
    <s v="Union County"/>
    <s v="Mississippi"/>
    <n v="2012"/>
    <n v="27175"/>
    <n v="13272"/>
    <n v="13903"/>
    <n v="1902.25"/>
    <n v="3940.375"/>
    <n v="3424.05"/>
    <n v="3315.35"/>
    <n v="3641.45"/>
    <n v="3750.1499999999996"/>
    <n v="3261"/>
    <n v="2201.1750000000002"/>
    <n v="1467.4499999999998"/>
    <n v="271.75"/>
    <x v="188"/>
    <s v="Mississippi, 2012"/>
  </r>
  <r>
    <s v="Walthall County"/>
    <s v="Mississippi"/>
    <n v="2012"/>
    <n v="15405"/>
    <n v="7433"/>
    <n v="7972"/>
    <n v="1062.9449999999999"/>
    <n v="2249.13"/>
    <n v="2002.6499999999999"/>
    <n v="1864.0050000000001"/>
    <n v="1771.575"/>
    <n v="2048.8649999999998"/>
    <n v="1971.8400000000001"/>
    <n v="1340.2350000000001"/>
    <n v="801.06"/>
    <n v="323.505"/>
    <x v="188"/>
    <s v="Mississippi, 2012"/>
  </r>
  <r>
    <s v="Warren County"/>
    <s v="Mississippi"/>
    <n v="2012"/>
    <n v="48419"/>
    <n v="23086"/>
    <n v="25333"/>
    <n v="3244.0729999999999"/>
    <n v="7117.5929999999998"/>
    <n v="6149.2129999999997"/>
    <n v="6100.7939999999999"/>
    <n v="5858.6990000000005"/>
    <n v="7214.4310000000005"/>
    <n v="6342.8890000000001"/>
    <n v="3728.2629999999999"/>
    <n v="1936.76"/>
    <n v="774.70399999999995"/>
    <x v="188"/>
    <s v="Mississippi, 2012"/>
  </r>
  <r>
    <s v="Washington County"/>
    <s v="Mississippi"/>
    <n v="2012"/>
    <n v="51010"/>
    <n v="23657"/>
    <n v="27353"/>
    <n v="3927.77"/>
    <n v="7804.53"/>
    <n v="7498.47"/>
    <n v="6121.2"/>
    <n v="5815.1399999999994"/>
    <n v="7141.4"/>
    <n v="6376.25"/>
    <n v="3468.68"/>
    <n v="2091.41"/>
    <n v="714.14"/>
    <x v="188"/>
    <s v="Mississippi, 2012"/>
  </r>
  <r>
    <s v="Wayne County"/>
    <s v="Mississippi"/>
    <n v="2012"/>
    <n v="20754"/>
    <n v="9971"/>
    <n v="10783"/>
    <n v="1494.288"/>
    <n v="3009.33"/>
    <n v="2864.0519999999997"/>
    <n v="2552.7420000000002"/>
    <n v="2428.2179999999998"/>
    <n v="3009.33"/>
    <n v="2490.4799999999996"/>
    <n v="1743.336"/>
    <n v="892.42200000000003"/>
    <n v="290.55599999999998"/>
    <x v="188"/>
    <s v="Mississippi, 2012"/>
  </r>
  <r>
    <s v="Webster County"/>
    <s v="Mississippi"/>
    <n v="2012"/>
    <n v="10162"/>
    <n v="4987"/>
    <n v="5175"/>
    <n v="650.36800000000005"/>
    <n v="1443.0039999999999"/>
    <n v="1280.412"/>
    <n v="1046.6860000000001"/>
    <n v="1341.384"/>
    <n v="1534.462"/>
    <n v="1331.2220000000002"/>
    <n v="823.12200000000007"/>
    <n v="487.77600000000001"/>
    <n v="223.56399999999999"/>
    <x v="188"/>
    <s v="Mississippi, 2012"/>
  </r>
  <r>
    <s v="Winston County"/>
    <s v="Mississippi"/>
    <n v="2012"/>
    <n v="19160"/>
    <n v="9229"/>
    <n v="9931"/>
    <n v="1360.36"/>
    <n v="2548.2799999999997"/>
    <n v="2509.96"/>
    <n v="2126.7600000000002"/>
    <n v="2260.88"/>
    <n v="2644.08"/>
    <n v="2509.96"/>
    <n v="1686.08"/>
    <n v="1034.6400000000001"/>
    <n v="440.68"/>
    <x v="188"/>
    <s v="Mississippi, 2012"/>
  </r>
  <r>
    <s v="Yalobusha County"/>
    <s v="Mississippi"/>
    <n v="2012"/>
    <n v="12647"/>
    <n v="6128"/>
    <n v="6519"/>
    <n v="822.05499999999995"/>
    <n v="1631.463"/>
    <n v="1757.933"/>
    <n v="1138.23"/>
    <n v="1631.463"/>
    <n v="1745.2860000000001"/>
    <n v="1770.58"/>
    <n v="1214.1120000000001"/>
    <n v="657.64400000000001"/>
    <n v="290.88099999999997"/>
    <x v="188"/>
    <s v="Mississippi, 2012"/>
  </r>
  <r>
    <s v="Yazoo County"/>
    <s v="Mississippi"/>
    <n v="2012"/>
    <n v="28220"/>
    <n v="15473"/>
    <n v="12747"/>
    <n v="2003.62"/>
    <n v="3922.58"/>
    <n v="3612.16"/>
    <n v="4345.88"/>
    <n v="4176.5599999999995"/>
    <n v="3866.1400000000003"/>
    <n v="2934.88"/>
    <n v="1749.64"/>
    <n v="1241.6799999999998"/>
    <n v="366.86"/>
    <x v="188"/>
    <s v="Mississippi, 2012"/>
  </r>
  <r>
    <s v="Adair County"/>
    <s v="Missouri"/>
    <n v="2012"/>
    <n v="25542"/>
    <n v="12134"/>
    <n v="13408"/>
    <n v="1379.268"/>
    <n v="2681.91"/>
    <n v="7560.4320000000007"/>
    <n v="2554.1999999999998"/>
    <n v="2528.6580000000004"/>
    <n v="2937.33"/>
    <n v="2579.7420000000002"/>
    <n v="1762.3980000000001"/>
    <n v="919.51199999999994"/>
    <n v="587.46600000000001"/>
    <x v="167"/>
    <s v="Missouri, 2012"/>
  </r>
  <r>
    <s v="Giles County"/>
    <s v="Virginia"/>
    <n v="2012"/>
    <n v="17205"/>
    <n v="8430"/>
    <n v="8775"/>
    <n v="980.68499999999995"/>
    <n v="2339.88"/>
    <n v="2116.2150000000001"/>
    <n v="1823.73"/>
    <n v="2150.625"/>
    <n v="2683.98"/>
    <n v="2339.88"/>
    <n v="1531.2449999999999"/>
    <n v="860.25"/>
    <n v="378.51"/>
    <x v="166"/>
    <s v="Virginia, 2012"/>
  </r>
  <r>
    <s v="Atchison County"/>
    <s v="Missouri"/>
    <n v="2012"/>
    <n v="5664"/>
    <n v="2832"/>
    <n v="2832"/>
    <n v="300.19200000000001"/>
    <n v="634.36799999999994"/>
    <n v="668.35199999999998"/>
    <n v="515.42399999999998"/>
    <n v="657.024"/>
    <n v="821.28"/>
    <n v="832.60799999999995"/>
    <n v="617.37599999999998"/>
    <n v="413.47199999999998"/>
    <n v="203.904"/>
    <x v="167"/>
    <s v="Missouri, 2012"/>
  </r>
  <r>
    <s v="Audrain County"/>
    <s v="Missouri"/>
    <n v="2012"/>
    <n v="25617"/>
    <n v="11694"/>
    <n v="13923"/>
    <n v="1665.105"/>
    <n v="3560.7629999999999"/>
    <n v="3074.04"/>
    <n v="3381.444"/>
    <n v="3253.3589999999999"/>
    <n v="3535.1460000000002"/>
    <n v="3074.04"/>
    <n v="2023.7429999999999"/>
    <n v="1306.4670000000001"/>
    <n v="742.89300000000003"/>
    <x v="167"/>
    <s v="Missouri, 2012"/>
  </r>
  <r>
    <s v="Barry County"/>
    <s v="Missouri"/>
    <n v="2012"/>
    <n v="35680"/>
    <n v="17737"/>
    <n v="17943"/>
    <n v="2354.88"/>
    <n v="4852.4799999999996"/>
    <n v="4281.6000000000004"/>
    <n v="3710.7200000000003"/>
    <n v="4067.5200000000004"/>
    <n v="5316.32"/>
    <n v="4674.08"/>
    <n v="3853.44"/>
    <n v="1891.04"/>
    <n v="713.6"/>
    <x v="167"/>
    <s v="Missouri, 2012"/>
  </r>
  <r>
    <s v="Barton County"/>
    <s v="Missouri"/>
    <n v="2012"/>
    <n v="12428"/>
    <n v="6173"/>
    <n v="6255"/>
    <n v="845.10400000000004"/>
    <n v="1802.06"/>
    <n v="1454.076"/>
    <n v="1379.5079999999998"/>
    <n v="1404.364"/>
    <n v="1789.6320000000001"/>
    <n v="1553.5"/>
    <n v="1118.52"/>
    <n v="770.53600000000006"/>
    <n v="285.84399999999999"/>
    <x v="167"/>
    <s v="Missouri, 2012"/>
  </r>
  <r>
    <s v="Bates County"/>
    <s v="Missouri"/>
    <n v="2012"/>
    <n v="17003"/>
    <n v="8389"/>
    <n v="8614"/>
    <n v="1054.1859999999999"/>
    <n v="2431.4290000000001"/>
    <n v="1938.3420000000001"/>
    <n v="1870.33"/>
    <n v="1955.345"/>
    <n v="2584.4560000000001"/>
    <n v="2142.3780000000002"/>
    <n v="1598.2820000000002"/>
    <n v="1054.1859999999999"/>
    <n v="391.06900000000002"/>
    <x v="167"/>
    <s v="Missouri, 2012"/>
  </r>
  <r>
    <s v="Benton County"/>
    <s v="Missouri"/>
    <n v="2012"/>
    <n v="19021"/>
    <n v="9512"/>
    <n v="9509"/>
    <n v="779.86099999999999"/>
    <n v="1902.1"/>
    <n v="1845.0369999999998"/>
    <n v="1388.5329999999999"/>
    <n v="1883.079"/>
    <n v="2834.1289999999999"/>
    <n v="3442.8009999999999"/>
    <n v="2986.297"/>
    <n v="1502.6590000000001"/>
    <n v="437.483"/>
    <x v="167"/>
    <s v="Missouri, 2012"/>
  </r>
  <r>
    <s v="Bollinger County"/>
    <s v="Missouri"/>
    <n v="2012"/>
    <n v="12389"/>
    <n v="6188"/>
    <n v="6201"/>
    <n v="817.67399999999998"/>
    <n v="1598.181"/>
    <n v="1523.847"/>
    <n v="1263.6779999999999"/>
    <n v="1536.2359999999999"/>
    <n v="1883.1279999999999"/>
    <n v="1697.2930000000001"/>
    <n v="1214.1220000000001"/>
    <n v="545.11599999999999"/>
    <n v="309.72500000000002"/>
    <x v="167"/>
    <s v="Missouri, 2012"/>
  </r>
  <r>
    <s v="Boone County"/>
    <s v="Missouri"/>
    <n v="2012"/>
    <n v="163266"/>
    <n v="78988"/>
    <n v="84278"/>
    <n v="10122.492"/>
    <n v="18612.324000000001"/>
    <n v="40326.701999999997"/>
    <n v="24489.9"/>
    <n v="18938.856"/>
    <n v="19428.653999999999"/>
    <n v="16326.6"/>
    <n v="8000.0339999999997"/>
    <n v="4897.9799999999996"/>
    <n v="2122.4580000000001"/>
    <x v="167"/>
    <s v="Missouri, 2012"/>
  </r>
  <r>
    <s v="Buchanan County"/>
    <s v="Missouri"/>
    <n v="2012"/>
    <n v="89162"/>
    <n v="44500"/>
    <n v="44662"/>
    <n v="6152.1779999999999"/>
    <n v="11412.736000000001"/>
    <n v="13195.975999999999"/>
    <n v="11947.708000000001"/>
    <n v="10877.763999999999"/>
    <n v="12750.166000000001"/>
    <n v="10431.954000000002"/>
    <n v="6330.5020000000004"/>
    <n v="3923.1280000000002"/>
    <n v="2139.8879999999999"/>
    <x v="167"/>
    <s v="Missouri, 2012"/>
  </r>
  <r>
    <s v="Butler County"/>
    <s v="Missouri"/>
    <n v="2012"/>
    <n v="42792"/>
    <n v="20682"/>
    <n v="22110"/>
    <n v="2738.6880000000001"/>
    <n v="5691.3360000000002"/>
    <n v="5006.6639999999998"/>
    <n v="5220.6239999999998"/>
    <n v="5220.6239999999998"/>
    <n v="6033.6720000000005"/>
    <n v="5691.3360000000002"/>
    <n v="3851.2799999999997"/>
    <n v="2396.3519999999999"/>
    <n v="855.84"/>
    <x v="167"/>
    <s v="Missouri, 2012"/>
  </r>
  <r>
    <s v="Hamilton County"/>
    <s v="Nebraska"/>
    <n v="2012"/>
    <n v="9302"/>
    <n v="4633"/>
    <n v="4669"/>
    <n v="576.72400000000005"/>
    <n v="1330.1859999999999"/>
    <n v="1051.126"/>
    <n v="995.31400000000008"/>
    <n v="1097.636"/>
    <n v="1413.904"/>
    <n v="1246.4680000000001"/>
    <n v="827.87800000000004"/>
    <n v="520.91200000000003"/>
    <n v="223.24799999999999"/>
    <x v="176"/>
    <s v="Nebraska, 2012"/>
  </r>
  <r>
    <s v="Callaway County"/>
    <s v="Missouri"/>
    <n v="2012"/>
    <n v="44157"/>
    <n v="22731"/>
    <n v="21426"/>
    <n v="2693.5770000000002"/>
    <n v="5475.4679999999998"/>
    <n v="6888.4920000000002"/>
    <n v="5607.9390000000003"/>
    <n v="5784.567"/>
    <n v="6800.1779999999999"/>
    <n v="5563.7820000000002"/>
    <n v="3135.1469999999999"/>
    <n v="1677.9659999999999"/>
    <n v="529.88400000000001"/>
    <x v="167"/>
    <s v="Missouri, 2012"/>
  </r>
  <r>
    <s v="Camden County"/>
    <s v="Missouri"/>
    <n v="2012"/>
    <n v="43731"/>
    <n v="21662"/>
    <n v="22069"/>
    <n v="2230.2809999999999"/>
    <n v="4635.4859999999999"/>
    <n v="4460.5619999999999"/>
    <n v="3979.5209999999997"/>
    <n v="4591.7550000000001"/>
    <n v="6559.65"/>
    <n v="7784.1180000000004"/>
    <n v="6122.34"/>
    <n v="2580.1289999999999"/>
    <n v="830.88900000000001"/>
    <x v="167"/>
    <s v="Missouri, 2012"/>
  </r>
  <r>
    <s v="Cape Girardeau County"/>
    <s v="Missouri"/>
    <n v="2012"/>
    <n v="75690"/>
    <n v="36652"/>
    <n v="39038"/>
    <n v="4617.09"/>
    <n v="9082.7999999999993"/>
    <n v="13472.82"/>
    <n v="9612.6299999999992"/>
    <n v="8780.0400000000009"/>
    <n v="10369.529999999999"/>
    <n v="9082.7999999999993"/>
    <n v="5449.68"/>
    <n v="3481.74"/>
    <n v="1892.25"/>
    <x v="167"/>
    <s v="Missouri, 2012"/>
  </r>
  <r>
    <s v="Carroll County"/>
    <s v="Missouri"/>
    <n v="2012"/>
    <n v="9279"/>
    <n v="4551"/>
    <n v="4728"/>
    <n v="528.90300000000002"/>
    <n v="1224.828"/>
    <n v="1104.201"/>
    <n v="1002.1319999999999"/>
    <n v="1141.317"/>
    <n v="1280.502"/>
    <n v="1234.107"/>
    <n v="881.505"/>
    <n v="630.97199999999998"/>
    <n v="250.53299999999999"/>
    <x v="167"/>
    <s v="Missouri, 2012"/>
  </r>
  <r>
    <s v="Carter County"/>
    <s v="Missouri"/>
    <n v="2012"/>
    <n v="6225"/>
    <n v="3033"/>
    <n v="3192"/>
    <n v="485.55"/>
    <n v="796.8"/>
    <n v="753.22500000000002"/>
    <n v="591.375"/>
    <n v="784.35"/>
    <n v="908.85"/>
    <n v="865.27499999999998"/>
    <n v="616.27499999999998"/>
    <n v="317.47500000000002"/>
    <n v="105.825"/>
    <x v="167"/>
    <s v="Missouri, 2012"/>
  </r>
  <r>
    <s v="Cass County"/>
    <s v="Missouri"/>
    <n v="2012"/>
    <n v="99394"/>
    <n v="48595"/>
    <n v="50799"/>
    <n v="6560.0039999999999"/>
    <n v="15107.887999999999"/>
    <n v="12126.067999999999"/>
    <n v="11827.886"/>
    <n v="13815.766"/>
    <n v="15008.494000000001"/>
    <n v="11430.31"/>
    <n v="7553.9439999999995"/>
    <n v="4373.3360000000002"/>
    <n v="1689.6980000000001"/>
    <x v="167"/>
    <s v="Missouri, 2012"/>
  </r>
  <r>
    <s v="Chariton County"/>
    <s v="Missouri"/>
    <n v="2012"/>
    <n v="7759"/>
    <n v="3833"/>
    <n v="3926"/>
    <n v="465.54"/>
    <n v="954.35699999999997"/>
    <n v="830.21299999999997"/>
    <n v="783.65899999999999"/>
    <n v="814.69499999999994"/>
    <n v="1187.127"/>
    <n v="1062.9829999999999"/>
    <n v="775.9"/>
    <n v="550.88900000000001"/>
    <n v="341.39600000000002"/>
    <x v="167"/>
    <s v="Missouri, 2012"/>
  </r>
  <r>
    <s v="Christian County"/>
    <s v="Missouri"/>
    <n v="2012"/>
    <n v="77474"/>
    <n v="37812"/>
    <n v="39662"/>
    <n v="5655.6019999999999"/>
    <n v="11930.995999999999"/>
    <n v="9219.405999999999"/>
    <n v="10149.094000000001"/>
    <n v="10923.833999999999"/>
    <n v="11078.781999999999"/>
    <n v="8677.0879999999997"/>
    <n v="5810.5499999999993"/>
    <n v="3176.4340000000002"/>
    <n v="774.74"/>
    <x v="167"/>
    <s v="Missouri, 2012"/>
  </r>
  <r>
    <s v="Clark County"/>
    <s v="Missouri"/>
    <n v="2012"/>
    <n v="7082"/>
    <n v="3547"/>
    <n v="3535"/>
    <n v="481.57600000000002"/>
    <n v="934.82400000000007"/>
    <n v="729.44600000000003"/>
    <n v="807.34799999999996"/>
    <n v="828.59400000000005"/>
    <n v="1033.972"/>
    <n v="984.39800000000002"/>
    <n v="672.79"/>
    <n v="410.75599999999997"/>
    <n v="177.05"/>
    <x v="167"/>
    <s v="Missouri, 2012"/>
  </r>
  <r>
    <s v="Clay County"/>
    <s v="Missouri"/>
    <n v="2012"/>
    <n v="222048"/>
    <n v="108572"/>
    <n v="113476"/>
    <n v="15987.456"/>
    <n v="31752.864000000001"/>
    <n v="27311.904000000002"/>
    <n v="31974.912"/>
    <n v="31974.912"/>
    <n v="32419.008000000002"/>
    <n v="25313.472000000002"/>
    <n v="14211.072"/>
    <n v="7771.68"/>
    <n v="3330.72"/>
    <x v="167"/>
    <s v="Missouri, 2012"/>
  </r>
  <r>
    <s v="Clinton County"/>
    <s v="Missouri"/>
    <n v="2012"/>
    <n v="20687"/>
    <n v="10350"/>
    <n v="10337"/>
    <n v="1303.2809999999999"/>
    <n v="2896.1800000000003"/>
    <n v="2420.3789999999999"/>
    <n v="2275.5699999999997"/>
    <n v="2606.5619999999999"/>
    <n v="3289.2330000000002"/>
    <n v="2627.2489999999998"/>
    <n v="1758.395"/>
    <n v="1096.4110000000001"/>
    <n v="413.74"/>
    <x v="167"/>
    <s v="Missouri, 2012"/>
  </r>
  <r>
    <s v="Cole County"/>
    <s v="Missouri"/>
    <n v="2012"/>
    <n v="75813"/>
    <n v="38448"/>
    <n v="37365"/>
    <n v="4776.2190000000001"/>
    <n v="9931.5030000000006"/>
    <n v="9931.5030000000006"/>
    <n v="10538.007"/>
    <n v="10234.754999999999"/>
    <n v="11447.762999999999"/>
    <n v="9400.8119999999999"/>
    <n v="5079.4709999999995"/>
    <n v="3108.3330000000001"/>
    <n v="1364.634"/>
    <x v="167"/>
    <s v="Missouri, 2012"/>
  </r>
  <r>
    <s v="Cooper County"/>
    <s v="Missouri"/>
    <n v="2012"/>
    <n v="17542"/>
    <n v="9254"/>
    <n v="8288"/>
    <n v="1052.52"/>
    <n v="2157.6660000000002"/>
    <n v="2578.674"/>
    <n v="2385.712"/>
    <n v="1964.704"/>
    <n v="2508.5059999999999"/>
    <n v="2245.3760000000002"/>
    <n v="1350.7339999999999"/>
    <n v="824.47399999999993"/>
    <n v="473.63400000000001"/>
    <x v="167"/>
    <s v="Missouri, 2012"/>
  </r>
  <r>
    <s v="Dallas County"/>
    <s v="Missouri"/>
    <n v="2012"/>
    <n v="16825"/>
    <n v="8415"/>
    <n v="8410"/>
    <n v="1110.45"/>
    <n v="2305.0250000000001"/>
    <n v="1968.5250000000001"/>
    <n v="1783.45"/>
    <n v="1951.6999999999998"/>
    <n v="2641.5249999999996"/>
    <n v="2237.7249999999999"/>
    <n v="1598.375"/>
    <n v="959.02499999999998"/>
    <n v="286.02499999999998"/>
    <x v="167"/>
    <s v="Missouri, 2012"/>
  </r>
  <r>
    <s v="Daviess County"/>
    <s v="Missouri"/>
    <n v="2012"/>
    <n v="8341"/>
    <n v="4155"/>
    <n v="4186"/>
    <n v="592.21100000000001"/>
    <n v="1209.4450000000002"/>
    <n v="1009.261"/>
    <n v="859.12300000000005"/>
    <n v="959.21499999999992"/>
    <n v="1126.0349999999999"/>
    <n v="1151.058"/>
    <n v="834.09999999999991"/>
    <n v="425.39099999999996"/>
    <n v="183.50200000000001"/>
    <x v="167"/>
    <s v="Missouri, 2012"/>
  </r>
  <r>
    <s v="DeKalb County"/>
    <s v="Missouri"/>
    <n v="2012"/>
    <n v="12878"/>
    <n v="8120"/>
    <n v="4758"/>
    <n v="566.63199999999995"/>
    <n v="1236.288"/>
    <n v="1506.7260000000001"/>
    <n v="2034.7240000000002"/>
    <n v="2150.6260000000002"/>
    <n v="2137.748"/>
    <n v="1416.58"/>
    <n v="927.21600000000001"/>
    <n v="566.63200000000006"/>
    <n v="321.95"/>
    <x v="167"/>
    <s v="Missouri, 2012"/>
  </r>
  <r>
    <s v="Dent County"/>
    <s v="Missouri"/>
    <n v="2012"/>
    <n v="15595"/>
    <n v="7806"/>
    <n v="7789"/>
    <n v="935.7"/>
    <n v="1964.9699999999998"/>
    <n v="1855.8049999999998"/>
    <n v="1590.69"/>
    <n v="1809.02"/>
    <n v="2417.2250000000004"/>
    <n v="2074.1350000000002"/>
    <n v="1621.88"/>
    <n v="857.72499999999991"/>
    <n v="467.85"/>
    <x v="167"/>
    <s v="Missouri, 2012"/>
  </r>
  <r>
    <s v="Douglas County"/>
    <s v="Missouri"/>
    <n v="2012"/>
    <n v="13690"/>
    <n v="6788"/>
    <n v="6902"/>
    <n v="807.71"/>
    <n v="1670.1799999999998"/>
    <n v="1629.1100000000001"/>
    <n v="1273.17"/>
    <n v="1451.1399999999999"/>
    <n v="2053.5"/>
    <n v="2039.81"/>
    <n v="1560.6599999999999"/>
    <n v="889.84999999999991"/>
    <n v="287.49"/>
    <x v="167"/>
    <s v="Missouri, 2012"/>
  </r>
  <r>
    <s v="Dunklin County"/>
    <s v="Missouri"/>
    <n v="2012"/>
    <n v="31970"/>
    <n v="15451"/>
    <n v="16519"/>
    <n v="2237.9"/>
    <n v="4571.71"/>
    <n v="3996.25"/>
    <n v="3580.6400000000003"/>
    <n v="3932.31"/>
    <n v="4379.8900000000003"/>
    <n v="3996.25"/>
    <n v="2941.24"/>
    <n v="1694.4099999999999"/>
    <n v="703.34"/>
    <x v="167"/>
    <s v="Missouri, 2012"/>
  </r>
  <r>
    <s v="Franklin County"/>
    <s v="Missouri"/>
    <n v="2012"/>
    <n v="101440"/>
    <n v="50337"/>
    <n v="51103"/>
    <n v="6390.72"/>
    <n v="14201.599999999999"/>
    <n v="12882.880000000001"/>
    <n v="11767.04"/>
    <n v="13085.759999999998"/>
    <n v="16737.599999999999"/>
    <n v="12274.24"/>
    <n v="7810.88"/>
    <n v="4361.92"/>
    <n v="1825.92"/>
    <x v="167"/>
    <s v="Missouri, 2012"/>
  </r>
  <r>
    <s v="Gentry County"/>
    <s v="Missouri"/>
    <n v="2012"/>
    <n v="6773"/>
    <n v="3291"/>
    <n v="3482"/>
    <n v="460.56400000000002"/>
    <n v="900.80899999999997"/>
    <n v="833.07899999999995"/>
    <n v="717.93799999999999"/>
    <n v="738.25700000000006"/>
    <n v="982.08500000000004"/>
    <n v="765.34900000000005"/>
    <n v="656.98099999999999"/>
    <n v="467.33699999999999"/>
    <n v="264.14699999999999"/>
    <x v="167"/>
    <s v="Missouri, 2012"/>
  </r>
  <r>
    <s v="Greene County"/>
    <s v="Missouri"/>
    <n v="2012"/>
    <n v="275671"/>
    <n v="134221"/>
    <n v="141450"/>
    <n v="17091.601999999999"/>
    <n v="31702.165000000001"/>
    <n v="47966.754000000001"/>
    <n v="38593.94"/>
    <n v="32804.849000000002"/>
    <n v="36664.243000000002"/>
    <n v="31702.165000000001"/>
    <n v="20123.983"/>
    <n v="12680.866"/>
    <n v="6064.7619999999997"/>
    <x v="167"/>
    <s v="Missouri, 2012"/>
  </r>
  <r>
    <s v="Grundy County"/>
    <s v="Missouri"/>
    <n v="2012"/>
    <n v="10256"/>
    <n v="4891"/>
    <n v="5365"/>
    <n v="687.15200000000004"/>
    <n v="1374.3040000000001"/>
    <n v="1302.5119999999999"/>
    <n v="1046.1120000000001"/>
    <n v="1066.6239999999998"/>
    <n v="1435.8400000000001"/>
    <n v="1251.232"/>
    <n v="1056.3679999999999"/>
    <n v="728.17599999999993"/>
    <n v="328.19200000000001"/>
    <x v="167"/>
    <s v="Missouri, 2012"/>
  </r>
  <r>
    <s v="Harrison County"/>
    <s v="Missouri"/>
    <n v="2012"/>
    <n v="8901"/>
    <n v="4458"/>
    <n v="4443"/>
    <n v="667.57500000000005"/>
    <n v="1174.932"/>
    <n v="961.30799999999999"/>
    <n v="934.60500000000002"/>
    <n v="907.90200000000004"/>
    <n v="1281.7439999999999"/>
    <n v="1094.8230000000001"/>
    <n v="925.70399999999995"/>
    <n v="640.87199999999996"/>
    <n v="284.83199999999999"/>
    <x v="167"/>
    <s v="Missouri, 2012"/>
  </r>
  <r>
    <s v="Henry County"/>
    <s v="Missouri"/>
    <n v="2012"/>
    <n v="22234"/>
    <n v="10844"/>
    <n v="11390"/>
    <n v="1245.104"/>
    <n v="2823.7179999999998"/>
    <n v="2423.5059999999999"/>
    <n v="2467.9740000000002"/>
    <n v="2512.442"/>
    <n v="3379.5680000000002"/>
    <n v="3023.8239999999996"/>
    <n v="2356.8040000000001"/>
    <n v="1534.1460000000002"/>
    <n v="489.14800000000002"/>
    <x v="167"/>
    <s v="Missouri, 2012"/>
  </r>
  <r>
    <s v="Holt County"/>
    <s v="Missouri"/>
    <n v="2012"/>
    <n v="4840"/>
    <n v="2402"/>
    <n v="2438"/>
    <n v="261.36"/>
    <n v="517.88"/>
    <n v="498.52"/>
    <n v="484"/>
    <n v="561.44000000000005"/>
    <n v="750.2"/>
    <n v="730.84"/>
    <n v="474.31999999999994"/>
    <n v="367.84000000000003"/>
    <n v="198.44"/>
    <x v="167"/>
    <s v="Missouri, 2012"/>
  </r>
  <r>
    <s v="Howell County"/>
    <s v="Missouri"/>
    <n v="2012"/>
    <n v="40330"/>
    <n v="19477"/>
    <n v="20853"/>
    <n v="2742.44"/>
    <n v="5605.87"/>
    <n v="5041.25"/>
    <n v="4597.62"/>
    <n v="4758.9399999999996"/>
    <n v="5525.21"/>
    <n v="5162.24"/>
    <n v="3710.3599999999997"/>
    <n v="2298.81"/>
    <n v="927.59"/>
    <x v="167"/>
    <s v="Missouri, 2012"/>
  </r>
  <r>
    <s v="Lee County"/>
    <s v="Arkansas"/>
    <n v="2012"/>
    <n v="10563"/>
    <n v="5251"/>
    <n v="5312"/>
    <n v="602.09100000000001"/>
    <n v="1320.375"/>
    <n v="1267.56"/>
    <n v="1098.5520000000001"/>
    <n v="1309.8119999999999"/>
    <n v="1626.702"/>
    <n v="1478.82"/>
    <n v="1087.989"/>
    <n v="559.83899999999994"/>
    <n v="221.82300000000001"/>
    <x v="157"/>
    <s v="Arkansas, 2012"/>
  </r>
  <r>
    <s v="Jackson County"/>
    <s v="Missouri"/>
    <n v="2012"/>
    <n v="672784"/>
    <n v="325081"/>
    <n v="347703"/>
    <n v="47767.663999999997"/>
    <n v="90153.055999999997"/>
    <n v="89480.271999999997"/>
    <n v="98899.247999999992"/>
    <n v="87461.92"/>
    <n v="97553.68"/>
    <n v="78042.944000000003"/>
    <n v="44403.744000000006"/>
    <n v="28256.928"/>
    <n v="12110.111999999999"/>
    <x v="167"/>
    <s v="Missouri, 2012"/>
  </r>
  <r>
    <s v="Jasper County"/>
    <s v="Missouri"/>
    <n v="2012"/>
    <n v="116493"/>
    <n v="56722"/>
    <n v="59771"/>
    <n v="8853.4680000000008"/>
    <n v="16425.512999999999"/>
    <n v="16774.991999999998"/>
    <n v="15959.541000000001"/>
    <n v="14561.625"/>
    <n v="15493.569"/>
    <n v="12930.723"/>
    <n v="8271.0030000000006"/>
    <n v="5009.1989999999996"/>
    <n v="2096.8739999999998"/>
    <x v="167"/>
    <s v="Missouri, 2012"/>
  </r>
  <r>
    <s v="Jefferson County"/>
    <s v="Missouri"/>
    <n v="2012"/>
    <n v="218628"/>
    <n v="108663"/>
    <n v="109965"/>
    <n v="14866.704"/>
    <n v="30389.292000000001"/>
    <n v="27765.756000000001"/>
    <n v="28640.267999999996"/>
    <n v="30170.664000000001"/>
    <n v="35417.736000000004"/>
    <n v="26672.616000000002"/>
    <n v="15085.332000000002"/>
    <n v="7433.3519999999999"/>
    <n v="2186.2800000000002"/>
    <x v="167"/>
    <s v="Missouri, 2012"/>
  </r>
  <r>
    <s v="Johnson County"/>
    <s v="Missouri"/>
    <n v="2012"/>
    <n v="52964"/>
    <n v="26826"/>
    <n v="26138"/>
    <n v="3495.6239999999998"/>
    <n v="6514.5720000000001"/>
    <n v="12711.36"/>
    <n v="7097.1760000000004"/>
    <n v="5931.9680000000008"/>
    <n v="6567.5360000000001"/>
    <n v="5031.58"/>
    <n v="3177.84"/>
    <n v="1906.7040000000002"/>
    <n v="582.60400000000004"/>
    <x v="167"/>
    <s v="Missouri, 2012"/>
  </r>
  <r>
    <s v="Knox County"/>
    <s v="Missouri"/>
    <n v="2012"/>
    <n v="4111"/>
    <n v="2024"/>
    <n v="2087"/>
    <n v="254.88200000000001"/>
    <n v="583.76199999999994"/>
    <n v="468.654"/>
    <n v="324.76900000000001"/>
    <n v="493.32"/>
    <n v="645.42699999999991"/>
    <n v="526.20799999999997"/>
    <n v="435.76599999999996"/>
    <n v="258.99299999999999"/>
    <n v="119.21899999999999"/>
    <x v="167"/>
    <s v="Missouri, 2012"/>
  </r>
  <r>
    <s v="Laclede County"/>
    <s v="Missouri"/>
    <n v="2012"/>
    <n v="35507"/>
    <n v="17526"/>
    <n v="17981"/>
    <n v="2307.9549999999999"/>
    <n v="4935.473"/>
    <n v="4402.8680000000004"/>
    <n v="4225.3330000000005"/>
    <n v="4438.375"/>
    <n v="5184.0219999999999"/>
    <n v="4473.8819999999996"/>
    <n v="3160.123"/>
    <n v="1633.3220000000001"/>
    <n v="710.14"/>
    <x v="167"/>
    <s v="Missouri, 2012"/>
  </r>
  <r>
    <s v="Lafayette County"/>
    <s v="Missouri"/>
    <n v="2012"/>
    <n v="33278"/>
    <n v="16363"/>
    <n v="16915"/>
    <n v="2063.2359999999999"/>
    <n v="4459.2520000000004"/>
    <n v="4226.3060000000005"/>
    <n v="3693.8580000000002"/>
    <n v="4093.1940000000004"/>
    <n v="5124.8119999999999"/>
    <n v="4193.0280000000002"/>
    <n v="2828.63"/>
    <n v="1930.124"/>
    <n v="665.56"/>
    <x v="167"/>
    <s v="Missouri, 2012"/>
  </r>
  <r>
    <s v="Lawrence County"/>
    <s v="Missouri"/>
    <n v="2012"/>
    <n v="38559"/>
    <n v="19032"/>
    <n v="19527"/>
    <n v="2622.0120000000002"/>
    <n v="5706.732"/>
    <n v="4742.7569999999996"/>
    <n v="4318.6080000000002"/>
    <n v="4974.1109999999999"/>
    <n v="5282.5830000000005"/>
    <n v="4665.6389999999992"/>
    <n v="3354.6329999999998"/>
    <n v="2274.9810000000002"/>
    <n v="655.50300000000004"/>
    <x v="167"/>
    <s v="Missouri, 2012"/>
  </r>
  <r>
    <s v="McCormick County"/>
    <s v="South Carolina"/>
    <n v="2012"/>
    <n v="10203"/>
    <n v="5115"/>
    <n v="5088"/>
    <n v="622.38300000000004"/>
    <n v="1356.9989999999998"/>
    <n v="1622.277"/>
    <n v="1091.721"/>
    <n v="1152.9389999999999"/>
    <n v="1479.4349999999999"/>
    <n v="1203.954"/>
    <n v="857.05200000000002"/>
    <n v="550.96199999999999"/>
    <n v="265.27800000000002"/>
    <x v="185"/>
    <s v="South Carolina, 2012"/>
  </r>
  <r>
    <s v="Lincoln County"/>
    <s v="Missouri"/>
    <n v="2012"/>
    <n v="52637"/>
    <n v="26291"/>
    <n v="26346"/>
    <n v="3789.864"/>
    <n v="8264.009"/>
    <n v="6737.5360000000001"/>
    <n v="7158.6319999999996"/>
    <n v="6948.0839999999998"/>
    <n v="8211.3719999999994"/>
    <n v="5737.433"/>
    <n v="3368.768"/>
    <n v="1684.384"/>
    <n v="684.28099999999995"/>
    <x v="167"/>
    <s v="Missouri, 2012"/>
  </r>
  <r>
    <s v="Linn County"/>
    <s v="Missouri"/>
    <n v="2012"/>
    <n v="12668"/>
    <n v="6059"/>
    <n v="6609"/>
    <n v="785.41600000000005"/>
    <n v="1710.1799999999998"/>
    <n v="1494.8240000000001"/>
    <n v="1304.8040000000001"/>
    <n v="1380.8119999999999"/>
    <n v="1900.2"/>
    <n v="1672.1759999999999"/>
    <n v="1216.1280000000002"/>
    <n v="785.41599999999994"/>
    <n v="430.71199999999999"/>
    <x v="167"/>
    <s v="Missouri, 2012"/>
  </r>
  <r>
    <s v="Livingston County"/>
    <s v="Missouri"/>
    <n v="2012"/>
    <n v="15068"/>
    <n v="6749"/>
    <n v="8319"/>
    <n v="919.14800000000002"/>
    <n v="1778.0239999999999"/>
    <n v="1823.2280000000001"/>
    <n v="1868.432"/>
    <n v="1838.2959999999998"/>
    <n v="2124.5879999999997"/>
    <n v="1928.704"/>
    <n v="1325.9839999999999"/>
    <n v="919.14800000000002"/>
    <n v="572.58399999999995"/>
    <x v="167"/>
    <s v="Missouri, 2012"/>
  </r>
  <r>
    <s v="McDonald County"/>
    <s v="Missouri"/>
    <n v="2012"/>
    <n v="22970"/>
    <n v="11526"/>
    <n v="11444"/>
    <n v="1814.63"/>
    <n v="3491.44"/>
    <n v="3055.01"/>
    <n v="2710.46"/>
    <n v="3009.0699999999997"/>
    <n v="3307.6800000000003"/>
    <n v="2641.55"/>
    <n v="1814.6299999999999"/>
    <n v="758.01"/>
    <n v="321.58"/>
    <x v="167"/>
    <s v="Missouri, 2012"/>
  </r>
  <r>
    <s v="Macon County"/>
    <s v="Missouri"/>
    <n v="2012"/>
    <n v="15532"/>
    <n v="7562"/>
    <n v="7970"/>
    <n v="1071.7080000000001"/>
    <n v="2034.692"/>
    <n v="1739.5839999999998"/>
    <n v="1646.3919999999998"/>
    <n v="1739.5839999999998"/>
    <n v="2112.3519999999999"/>
    <n v="2112.3519999999999"/>
    <n v="1568.732"/>
    <n v="1071.7080000000001"/>
    <n v="450.428"/>
    <x v="167"/>
    <s v="Missouri, 2012"/>
  </r>
  <r>
    <s v="Madison County"/>
    <s v="Missouri"/>
    <n v="2012"/>
    <n v="12334"/>
    <n v="6085"/>
    <n v="6249"/>
    <n v="814.04399999999998"/>
    <n v="1554.0840000000001"/>
    <n v="1566.4180000000001"/>
    <n v="1344.4059999999999"/>
    <n v="1504.748"/>
    <n v="1788.4299999999998"/>
    <n v="1517.0819999999999"/>
    <n v="1221.066"/>
    <n v="727.7059999999999"/>
    <n v="271.34800000000001"/>
    <x v="167"/>
    <s v="Missouri, 2012"/>
  </r>
  <r>
    <s v="Maries County"/>
    <s v="Missouri"/>
    <n v="2012"/>
    <n v="9140"/>
    <n v="4568"/>
    <n v="4572"/>
    <n v="557.54"/>
    <n v="1188.2"/>
    <n v="1105.94"/>
    <n v="950.56"/>
    <n v="1060.24"/>
    <n v="1416.6999999999998"/>
    <n v="1197.3400000000001"/>
    <n v="941.42000000000007"/>
    <n v="502.7"/>
    <n v="219.36"/>
    <x v="167"/>
    <s v="Missouri, 2012"/>
  </r>
  <r>
    <s v="Marion County"/>
    <s v="Missouri"/>
    <n v="2012"/>
    <n v="28703"/>
    <n v="13809"/>
    <n v="14894"/>
    <n v="1951.8040000000001"/>
    <n v="3788.7960000000003"/>
    <n v="3760.0929999999998"/>
    <n v="3444.36"/>
    <n v="3530.4690000000001"/>
    <n v="4047.123"/>
    <n v="3616.578"/>
    <n v="2238.8339999999998"/>
    <n v="1549.962"/>
    <n v="803.68399999999997"/>
    <x v="167"/>
    <s v="Missouri, 2012"/>
  </r>
  <r>
    <s v="Mercer County"/>
    <s v="Missouri"/>
    <n v="2012"/>
    <n v="3763"/>
    <n v="1920"/>
    <n v="1843"/>
    <n v="252.12100000000001"/>
    <n v="500.47899999999998"/>
    <n v="406.404"/>
    <n v="349.959"/>
    <n v="410.16700000000003"/>
    <n v="579.50199999999995"/>
    <n v="485.42700000000002"/>
    <n v="380.06299999999999"/>
    <n v="270.93600000000004"/>
    <n v="116.65300000000001"/>
    <x v="167"/>
    <s v="Missouri, 2012"/>
  </r>
  <r>
    <s v="Miller County"/>
    <s v="Missouri"/>
    <n v="2012"/>
    <n v="24822"/>
    <n v="12404"/>
    <n v="12418"/>
    <n v="1613.43"/>
    <n v="3425.4360000000001"/>
    <n v="2978.64"/>
    <n v="2730.42"/>
    <n v="3127.5720000000001"/>
    <n v="3698.4780000000001"/>
    <n v="3152.3940000000002"/>
    <n v="2258.8019999999997"/>
    <n v="1315.566"/>
    <n v="496.44"/>
    <x v="167"/>
    <s v="Missouri, 2012"/>
  </r>
  <r>
    <s v="Mississippi County"/>
    <s v="Missouri"/>
    <n v="2012"/>
    <n v="14231"/>
    <n v="7533"/>
    <n v="6698"/>
    <n v="882.322"/>
    <n v="1736.182"/>
    <n v="1750.413"/>
    <n v="1978.1089999999999"/>
    <n v="1793.106"/>
    <n v="2177.3429999999998"/>
    <n v="1750.413"/>
    <n v="1252.328"/>
    <n v="512.31600000000003"/>
    <n v="412.69900000000001"/>
    <x v="167"/>
    <s v="Missouri, 2012"/>
  </r>
  <r>
    <s v="Moniteau County"/>
    <s v="Missouri"/>
    <n v="2012"/>
    <n v="15587"/>
    <n v="8169"/>
    <n v="7418"/>
    <n v="1059.9159999999999"/>
    <n v="2213.3539999999998"/>
    <n v="1963.962"/>
    <n v="2041.8969999999999"/>
    <n v="2104.2449999999999"/>
    <n v="2306.8760000000002"/>
    <n v="1761.3309999999999"/>
    <n v="1122.2640000000001"/>
    <n v="685.82799999999997"/>
    <n v="342.91399999999999"/>
    <x v="167"/>
    <s v="Missouri, 2012"/>
  </r>
  <r>
    <s v="Deer Lodge County"/>
    <s v="Montana"/>
    <n v="2012"/>
    <n v="8876"/>
    <n v="4364"/>
    <n v="4512"/>
    <n v="532.55999999999995"/>
    <n v="1171.6320000000001"/>
    <n v="1002.9880000000001"/>
    <n v="896.476"/>
    <n v="985.2360000000001"/>
    <n v="1340.2760000000001"/>
    <n v="1260.3919999999998"/>
    <n v="940.85599999999999"/>
    <n v="541.43599999999992"/>
    <n v="204.148"/>
    <x v="193"/>
    <s v="Montana, 2012"/>
  </r>
  <r>
    <s v="Greensville County"/>
    <s v="Virginia"/>
    <n v="2012"/>
    <n v="12181"/>
    <n v="6067"/>
    <n v="6114"/>
    <n v="767.40300000000002"/>
    <n v="1607.8920000000001"/>
    <n v="1303.367"/>
    <n v="1327.729"/>
    <n v="1388.634"/>
    <n v="1888.0550000000001"/>
    <n v="1644.4349999999999"/>
    <n v="1181.557"/>
    <n v="682.13599999999997"/>
    <n v="377.61099999999999"/>
    <x v="166"/>
    <s v="Virginia, 2012"/>
  </r>
  <r>
    <s v="Morgan County"/>
    <s v="Missouri"/>
    <n v="2012"/>
    <n v="20479"/>
    <n v="10118"/>
    <n v="10361"/>
    <n v="1208.261"/>
    <n v="2375.5640000000003"/>
    <n v="2314.1270000000004"/>
    <n v="1802.152"/>
    <n v="2129.8159999999998"/>
    <n v="2887.5389999999998"/>
    <n v="3215.203"/>
    <n v="2662.27"/>
    <n v="1474.4879999999998"/>
    <n v="389.101"/>
    <x v="167"/>
    <s v="Missouri, 2012"/>
  </r>
  <r>
    <s v="Newton County"/>
    <s v="Missouri"/>
    <n v="2012"/>
    <n v="58314"/>
    <n v="28814"/>
    <n v="29500"/>
    <n v="3848.7240000000002"/>
    <n v="8280.5879999999997"/>
    <n v="7989.018"/>
    <n v="6356.2260000000006"/>
    <n v="7289.25"/>
    <n v="8280.5879999999997"/>
    <n v="7230.9359999999997"/>
    <n v="5189.9459999999999"/>
    <n v="2799.0720000000001"/>
    <n v="1107.9659999999999"/>
    <x v="167"/>
    <s v="Missouri, 2012"/>
  </r>
  <r>
    <s v="Nodaway County"/>
    <s v="Missouri"/>
    <n v="2012"/>
    <n v="23305"/>
    <n v="11818"/>
    <n v="11487"/>
    <n v="1165.25"/>
    <n v="2283.89"/>
    <n v="7294.4650000000001"/>
    <n v="2540.2449999999999"/>
    <n v="2097.4499999999998"/>
    <n v="2586.855"/>
    <n v="2213.9749999999999"/>
    <n v="1514.825"/>
    <n v="978.81"/>
    <n v="582.625"/>
    <x v="167"/>
    <s v="Missouri, 2012"/>
  </r>
  <r>
    <s v="Oregon County"/>
    <s v="Missouri"/>
    <n v="2012"/>
    <n v="10885"/>
    <n v="5425"/>
    <n v="5460"/>
    <n v="609.55999999999995"/>
    <n v="1349.7399999999998"/>
    <n v="1284.43"/>
    <n v="946.995"/>
    <n v="1230.0050000000001"/>
    <n v="1632.75"/>
    <n v="1698.06"/>
    <n v="1262.6600000000001"/>
    <n v="620.44499999999994"/>
    <n v="272.125"/>
    <x v="167"/>
    <s v="Missouri, 2012"/>
  </r>
  <r>
    <s v="Osage County"/>
    <s v="Missouri"/>
    <n v="2012"/>
    <n v="13857"/>
    <n v="7221"/>
    <n v="6636"/>
    <n v="872.99099999999999"/>
    <n v="1995.4079999999999"/>
    <n v="1884.5520000000001"/>
    <n v="1510.413"/>
    <n v="1801.4099999999999"/>
    <n v="2120.1210000000001"/>
    <n v="1607.412"/>
    <n v="1094.703"/>
    <n v="706.70699999999999"/>
    <n v="290.99700000000001"/>
    <x v="167"/>
    <s v="Missouri, 2012"/>
  </r>
  <r>
    <s v="Ozark County"/>
    <s v="Missouri"/>
    <n v="2012"/>
    <n v="9672"/>
    <n v="4929"/>
    <n v="4743"/>
    <n v="473.928"/>
    <n v="1034.904"/>
    <n v="928.51200000000006"/>
    <n v="822.12"/>
    <n v="976.87200000000007"/>
    <n v="1479.8159999999998"/>
    <n v="1653.912"/>
    <n v="1392.768"/>
    <n v="764.08799999999997"/>
    <n v="145.08000000000001"/>
    <x v="167"/>
    <s v="Missouri, 2012"/>
  </r>
  <r>
    <s v="Perry County"/>
    <s v="Missouri"/>
    <n v="2012"/>
    <n v="18986"/>
    <n v="9573"/>
    <n v="9413"/>
    <n v="1234.0899999999999"/>
    <n v="2677.0259999999998"/>
    <n v="2354.2640000000001"/>
    <n v="2278.3199999999997"/>
    <n v="2373.25"/>
    <n v="2733.9840000000004"/>
    <n v="2316.2919999999999"/>
    <n v="1518.88"/>
    <n v="1025.2440000000001"/>
    <n v="474.65"/>
    <x v="167"/>
    <s v="Missouri, 2012"/>
  </r>
  <r>
    <s v="Pettis County"/>
    <s v="Missouri"/>
    <n v="2012"/>
    <n v="42044"/>
    <n v="20602"/>
    <n v="21442"/>
    <n v="3153.3"/>
    <n v="5928.2039999999997"/>
    <n v="5549.808"/>
    <n v="5381.6319999999996"/>
    <n v="4961.192"/>
    <n v="6054.3360000000002"/>
    <n v="4793.0159999999996"/>
    <n v="3111.2559999999999"/>
    <n v="2354.4639999999999"/>
    <n v="756.79200000000003"/>
    <x v="167"/>
    <s v="Missouri, 2012"/>
  </r>
  <r>
    <s v="McDowell County"/>
    <s v="North Carolina"/>
    <n v="2012"/>
    <n v="44825"/>
    <n v="23351"/>
    <n v="21474"/>
    <n v="2555.0250000000001"/>
    <n v="5379"/>
    <n v="9592.5499999999993"/>
    <n v="5289.35"/>
    <n v="4841.1000000000004"/>
    <n v="5916.9"/>
    <n v="4930.75"/>
    <n v="3451.5250000000001"/>
    <n v="2241.25"/>
    <n v="672.375"/>
    <x v="168"/>
    <s v="North Carolina, 2012"/>
  </r>
  <r>
    <s v="Pike County"/>
    <s v="Missouri"/>
    <n v="2012"/>
    <n v="18574"/>
    <n v="10245"/>
    <n v="8329"/>
    <n v="1114.44"/>
    <n v="2247.4540000000002"/>
    <n v="2433.194"/>
    <n v="2488.9160000000002"/>
    <n v="2303.1760000000004"/>
    <n v="2860.3959999999997"/>
    <n v="2266.0280000000002"/>
    <n v="1615.9380000000001"/>
    <n v="872.97800000000007"/>
    <n v="371.48"/>
    <x v="167"/>
    <s v="Missouri, 2012"/>
  </r>
  <r>
    <s v="Platte County"/>
    <s v="Missouri"/>
    <n v="2012"/>
    <n v="89567"/>
    <n v="44061"/>
    <n v="45506"/>
    <n v="5642.7209999999995"/>
    <n v="12360.245999999999"/>
    <n v="11285.441999999999"/>
    <n v="11554.143"/>
    <n v="12808.080999999998"/>
    <n v="14599.420999999998"/>
    <n v="11375.009"/>
    <n v="5821.8549999999996"/>
    <n v="2776.5770000000002"/>
    <n v="1522.6389999999999"/>
    <x v="167"/>
    <s v="Missouri, 2012"/>
  </r>
  <r>
    <s v="Polk County"/>
    <s v="Missouri"/>
    <n v="2012"/>
    <n v="31035"/>
    <n v="15333"/>
    <n v="15702"/>
    <n v="1955.2049999999999"/>
    <n v="4220.76"/>
    <n v="4965.6000000000004"/>
    <n v="3320.7449999999999"/>
    <n v="3569.0250000000001"/>
    <n v="4282.83"/>
    <n v="3569.0250000000001"/>
    <n v="2700.0450000000001"/>
    <n v="1644.855"/>
    <n v="775.875"/>
    <x v="167"/>
    <s v="Missouri, 2012"/>
  </r>
  <r>
    <s v="Pulaski County"/>
    <s v="Missouri"/>
    <n v="2012"/>
    <n v="51620"/>
    <n v="28806"/>
    <n v="22814"/>
    <n v="3871.5"/>
    <n v="6452.5"/>
    <n v="13937.4"/>
    <n v="8620.5400000000009"/>
    <n v="6091.16"/>
    <n v="5162"/>
    <n v="3768.26"/>
    <n v="2219.66"/>
    <n v="1032.4000000000001"/>
    <n v="464.58"/>
    <x v="167"/>
    <s v="Missouri, 2012"/>
  </r>
  <r>
    <s v="Putnam County"/>
    <s v="Missouri"/>
    <n v="2012"/>
    <n v="4976"/>
    <n v="2487"/>
    <n v="2489"/>
    <n v="278.65600000000001"/>
    <n v="646.88"/>
    <n v="522.48"/>
    <n v="442.86400000000003"/>
    <n v="587.16800000000001"/>
    <n v="726.49599999999998"/>
    <n v="691.66399999999999"/>
    <n v="597.12"/>
    <n v="343.34399999999999"/>
    <n v="139.328"/>
    <x v="167"/>
    <s v="Missouri, 2012"/>
  </r>
  <r>
    <s v="Ralls County"/>
    <s v="Missouri"/>
    <n v="2012"/>
    <n v="10198"/>
    <n v="5090"/>
    <n v="5108"/>
    <n v="581.28599999999994"/>
    <n v="1305.3440000000001"/>
    <n v="1091.1859999999999"/>
    <n v="1029.998"/>
    <n v="1244.1559999999999"/>
    <n v="1662.2739999999999"/>
    <n v="1550.096"/>
    <n v="1070.79"/>
    <n v="448.71199999999999"/>
    <n v="214.15799999999999"/>
    <x v="167"/>
    <s v="Missouri, 2012"/>
  </r>
  <r>
    <s v="Ray County"/>
    <s v="Missouri"/>
    <n v="2012"/>
    <n v="23422"/>
    <n v="11668"/>
    <n v="11754"/>
    <n v="1522.43"/>
    <n v="3279.08"/>
    <n v="2787.2179999999998"/>
    <n v="2529.576"/>
    <n v="2998.0159999999996"/>
    <n v="3770.942"/>
    <n v="3021.4380000000001"/>
    <n v="2061.136"/>
    <n v="1100.8340000000001"/>
    <n v="351.33"/>
    <x v="167"/>
    <s v="Missouri, 2012"/>
  </r>
  <r>
    <s v="Reynolds County"/>
    <s v="Missouri"/>
    <n v="2012"/>
    <n v="6682"/>
    <n v="3407"/>
    <n v="3275"/>
    <n v="380.87400000000002"/>
    <n v="875.34199999999998"/>
    <n v="708.29200000000003"/>
    <n v="628.10799999999995"/>
    <n v="768.43000000000006"/>
    <n v="1002.3"/>
    <n v="935.48"/>
    <n v="815.20399999999995"/>
    <n v="420.96600000000001"/>
    <n v="133.63999999999999"/>
    <x v="167"/>
    <s v="Missouri, 2012"/>
  </r>
  <r>
    <s v="Ripley County"/>
    <s v="Missouri"/>
    <n v="2012"/>
    <n v="14070"/>
    <n v="6891"/>
    <n v="7179"/>
    <n v="844.2"/>
    <n v="1843.17"/>
    <n v="1702.47"/>
    <n v="1519.56"/>
    <n v="1646.19"/>
    <n v="2040.15"/>
    <n v="1871.31"/>
    <n v="1491.42"/>
    <n v="858.27"/>
    <n v="267.33"/>
    <x v="167"/>
    <s v="Missouri, 2012"/>
  </r>
  <r>
    <s v="St. Charles County"/>
    <s v="Missouri"/>
    <n v="2012"/>
    <n v="360695"/>
    <n v="177047"/>
    <n v="183648"/>
    <n v="24166.564999999999"/>
    <n v="52300.775000000001"/>
    <n v="46890.350000000006"/>
    <n v="47611.74"/>
    <n v="50857.994999999995"/>
    <n v="56629.114999999998"/>
    <n v="41119.229999999996"/>
    <n v="23445.174999999999"/>
    <n v="12624.325000000001"/>
    <n v="5049.7299999999996"/>
    <x v="167"/>
    <s v="Missouri, 2012"/>
  </r>
  <r>
    <s v="St. Clair County"/>
    <s v="Missouri"/>
    <n v="2012"/>
    <n v="9693"/>
    <n v="4852"/>
    <n v="4841"/>
    <n v="465.26400000000001"/>
    <n v="1085.616"/>
    <n v="959.60699999999997"/>
    <n v="852.98399999999992"/>
    <n v="1056.537"/>
    <n v="1492.722"/>
    <n v="1512.1080000000002"/>
    <n v="1279.4760000000001"/>
    <n v="736.66800000000001"/>
    <n v="261.71100000000001"/>
    <x v="167"/>
    <s v="Missouri, 2012"/>
  </r>
  <r>
    <s v="Ste. Genevieve County"/>
    <s v="Missouri"/>
    <n v="2012"/>
    <n v="18066"/>
    <n v="9101"/>
    <n v="8965"/>
    <n v="957.49800000000005"/>
    <n v="2420.8440000000001"/>
    <n v="2222.1179999999999"/>
    <n v="1878.864"/>
    <n v="2204.0520000000001"/>
    <n v="2980.8900000000003"/>
    <n v="2493.1080000000002"/>
    <n v="1553.6759999999999"/>
    <n v="1011.6959999999999"/>
    <n v="361.32"/>
    <x v="167"/>
    <s v="Missouri, 2012"/>
  </r>
  <r>
    <s v="St. Francois County"/>
    <s v="Missouri"/>
    <n v="2012"/>
    <n v="65246"/>
    <n v="35056"/>
    <n v="30190"/>
    <n v="3784.268"/>
    <n v="7764.2739999999994"/>
    <n v="8416.7340000000004"/>
    <n v="9591.1620000000003"/>
    <n v="8808.2099999999991"/>
    <n v="9917.3919999999998"/>
    <n v="7568.5360000000001"/>
    <n v="5154.4340000000002"/>
    <n v="3197.0540000000001"/>
    <n v="1043.9359999999999"/>
    <x v="167"/>
    <s v="Missouri, 2012"/>
  </r>
  <r>
    <s v="St. Louis County"/>
    <s v="Missouri"/>
    <n v="2012"/>
    <n v="999147"/>
    <n v="472886"/>
    <n v="526261"/>
    <n v="57950.525999999998"/>
    <n v="130888.257"/>
    <n v="130888.25700000001"/>
    <n v="122895.08100000001"/>
    <n v="122895.08100000001"/>
    <n v="153868.63799999998"/>
    <n v="128889.963"/>
    <n v="74936.025000000009"/>
    <n v="49957.35"/>
    <n v="23979.527999999998"/>
    <x v="167"/>
    <s v="Missouri, 2012"/>
  </r>
  <r>
    <s v="Saline County"/>
    <s v="Missouri"/>
    <n v="2012"/>
    <n v="23232"/>
    <n v="11704"/>
    <n v="11528"/>
    <n v="1463.616"/>
    <n v="2857.5360000000001"/>
    <n v="3740.3519999999999"/>
    <n v="2694.9120000000003"/>
    <n v="2555.5200000000004"/>
    <n v="3345.4080000000004"/>
    <n v="2834.3040000000001"/>
    <n v="1881.7919999999999"/>
    <n v="1184.8319999999999"/>
    <n v="673.72799999999995"/>
    <x v="167"/>
    <s v="Missouri, 2012"/>
  </r>
  <r>
    <s v="Schuyler County"/>
    <s v="Missouri"/>
    <n v="2012"/>
    <n v="4397"/>
    <n v="2127"/>
    <n v="2270"/>
    <n v="285.80500000000001"/>
    <n v="624.37400000000002"/>
    <n v="567.21299999999997"/>
    <n v="404.524"/>
    <n v="492.464"/>
    <n v="615.57999999999993"/>
    <n v="536.43399999999997"/>
    <n v="466.08199999999999"/>
    <n v="268.21699999999998"/>
    <n v="131.91"/>
    <x v="167"/>
    <s v="Missouri, 2012"/>
  </r>
  <r>
    <s v="Scotland County"/>
    <s v="Missouri"/>
    <n v="2012"/>
    <n v="4843"/>
    <n v="2390"/>
    <n v="2453"/>
    <n v="392.28300000000002"/>
    <n v="740.97900000000004"/>
    <n v="595.68899999999996"/>
    <n v="523.04399999999998"/>
    <n v="498.82899999999995"/>
    <n v="639.27600000000007"/>
    <n v="576.31700000000001"/>
    <n v="450.399"/>
    <n v="242.15"/>
    <n v="179.191"/>
    <x v="167"/>
    <s v="Missouri, 2012"/>
  </r>
  <r>
    <s v="Scott County"/>
    <s v="Missouri"/>
    <n v="2012"/>
    <n v="39192"/>
    <n v="18910"/>
    <n v="20282"/>
    <n v="2704.248"/>
    <n v="5369.3040000000001"/>
    <n v="4977.384"/>
    <n v="4820.616"/>
    <n v="4938.192"/>
    <n v="5565.2640000000001"/>
    <n v="4938.192"/>
    <n v="3292.1280000000002"/>
    <n v="1998.7919999999999"/>
    <n v="627.072"/>
    <x v="167"/>
    <s v="Missouri, 2012"/>
  </r>
  <r>
    <s v="Shannon County"/>
    <s v="Missouri"/>
    <n v="2012"/>
    <n v="8407"/>
    <n v="4164"/>
    <n v="4243"/>
    <n v="504.42"/>
    <n v="1042.4680000000001"/>
    <n v="1067.6890000000001"/>
    <n v="798.66499999999996"/>
    <n v="882.73500000000001"/>
    <n v="1319.8989999999999"/>
    <n v="1303.085"/>
    <n v="949.99099999999999"/>
    <n v="386.72199999999998"/>
    <n v="142.91900000000001"/>
    <x v="167"/>
    <s v="Missouri, 2012"/>
  </r>
  <r>
    <s v="Shelby County"/>
    <s v="Missouri"/>
    <n v="2012"/>
    <n v="6328"/>
    <n v="3120"/>
    <n v="3208"/>
    <n v="404.99200000000002"/>
    <n v="847.952"/>
    <n v="708.73599999999999"/>
    <n v="670.76800000000003"/>
    <n v="689.75199999999995"/>
    <n v="936.54399999999998"/>
    <n v="841.62400000000002"/>
    <n v="607.48800000000006"/>
    <n v="379.67999999999995"/>
    <n v="246.792"/>
    <x v="167"/>
    <s v="Missouri, 2012"/>
  </r>
  <r>
    <s v="Marshall County"/>
    <s v="Tennessee"/>
    <n v="2012"/>
    <n v="29902"/>
    <n v="14526"/>
    <n v="15376"/>
    <n v="1704.414"/>
    <n v="3797.5540000000001"/>
    <n v="3707.848"/>
    <n v="3438.73"/>
    <n v="3707.848"/>
    <n v="4335.79"/>
    <n v="3827.4560000000001"/>
    <n v="2870.5920000000001"/>
    <n v="1824.0219999999999"/>
    <n v="687.74599999999998"/>
    <x v="171"/>
    <s v="Tennessee, 2012"/>
  </r>
  <r>
    <s v="Stone County"/>
    <s v="Missouri"/>
    <n v="2012"/>
    <n v="31968"/>
    <n v="15684"/>
    <n v="16284"/>
    <n v="1406.5920000000001"/>
    <n v="3388.6080000000002"/>
    <n v="3068.9279999999999"/>
    <n v="2621.3760000000002"/>
    <n v="3324.672"/>
    <n v="4795.2000000000007"/>
    <n v="5658.3359999999993"/>
    <n v="4891.1039999999994"/>
    <n v="2141.8560000000002"/>
    <n v="639.36"/>
    <x v="167"/>
    <s v="Missouri, 2012"/>
  </r>
  <r>
    <s v="Taney County"/>
    <s v="Missouri"/>
    <n v="2012"/>
    <n v="51596"/>
    <n v="25177"/>
    <n v="26419"/>
    <n v="3044.1640000000002"/>
    <n v="6294.7119999999995"/>
    <n v="7068.652"/>
    <n v="5881.9440000000004"/>
    <n v="5985.1360000000004"/>
    <n v="7275.0360000000001"/>
    <n v="6707.48"/>
    <n v="5520.7720000000008"/>
    <n v="2682.9920000000002"/>
    <n v="1083.5160000000001"/>
    <x v="167"/>
    <s v="Missouri, 2012"/>
  </r>
  <r>
    <s v="Vernon County"/>
    <s v="Missouri"/>
    <n v="2012"/>
    <n v="20958"/>
    <n v="10124"/>
    <n v="10834"/>
    <n v="1446.1020000000001"/>
    <n v="2934.12"/>
    <n v="2724.54"/>
    <n v="2284.4219999999996"/>
    <n v="2368.2539999999999"/>
    <n v="3038.91"/>
    <n v="2766.4560000000001"/>
    <n v="1781.43"/>
    <n v="1089.816"/>
    <n v="523.95000000000005"/>
    <x v="167"/>
    <s v="Missouri, 2012"/>
  </r>
  <r>
    <s v="Warren County"/>
    <s v="Missouri"/>
    <n v="2012"/>
    <n v="32440"/>
    <n v="16264"/>
    <n v="16176"/>
    <n v="2238.36"/>
    <n v="4411.84"/>
    <n v="3827.92"/>
    <n v="4022.56"/>
    <n v="3925.24"/>
    <n v="5125.5200000000004"/>
    <n v="4055"/>
    <n v="2984.48"/>
    <n v="1427.3600000000001"/>
    <n v="486.6"/>
    <x v="167"/>
    <s v="Missouri, 2012"/>
  </r>
  <r>
    <s v="Washington County"/>
    <s v="Missouri"/>
    <n v="2012"/>
    <n v="25120"/>
    <n v="12775"/>
    <n v="12345"/>
    <n v="1607.68"/>
    <n v="3391.2"/>
    <n v="3039.52"/>
    <n v="3089.76"/>
    <n v="3416.32"/>
    <n v="3994.08"/>
    <n v="3140"/>
    <n v="2110.08"/>
    <n v="1080.1600000000001"/>
    <n v="226.08"/>
    <x v="167"/>
    <s v="Missouri, 2012"/>
  </r>
  <r>
    <s v="Wayne County"/>
    <s v="Missouri"/>
    <n v="2012"/>
    <n v="13444"/>
    <n v="6715"/>
    <n v="6729"/>
    <n v="685.64400000000001"/>
    <n v="1572.9479999999999"/>
    <n v="1532.616"/>
    <n v="1196.5160000000001"/>
    <n v="1546.06"/>
    <n v="2043.4880000000001"/>
    <n v="2016.6"/>
    <n v="1720.8319999999999"/>
    <n v="846.97199999999998"/>
    <n v="295.76799999999997"/>
    <x v="167"/>
    <s v="Missouri, 2012"/>
  </r>
  <r>
    <s v="Webster County"/>
    <s v="Missouri"/>
    <n v="2012"/>
    <n v="36183"/>
    <n v="18377"/>
    <n v="17806"/>
    <n v="2605.1759999999999"/>
    <n v="5644.5479999999998"/>
    <n v="4559.058"/>
    <n v="4233.4110000000001"/>
    <n v="4739.973"/>
    <n v="5318.9009999999998"/>
    <n v="4233.4110000000001"/>
    <n v="2858.4570000000003"/>
    <n v="1519.6860000000001"/>
    <n v="434.19600000000003"/>
    <x v="167"/>
    <s v="Missouri, 2012"/>
  </r>
  <r>
    <s v="Worth County"/>
    <s v="Missouri"/>
    <n v="2012"/>
    <n v="2146"/>
    <n v="1039"/>
    <n v="1107"/>
    <n v="105.154"/>
    <n v="259.666"/>
    <n v="236.06"/>
    <n v="182.41000000000003"/>
    <n v="216.74599999999998"/>
    <n v="343.36"/>
    <n v="298.29399999999998"/>
    <n v="255.374"/>
    <n v="195.286"/>
    <n v="51.503999999999998"/>
    <x v="167"/>
    <s v="Missouri, 2012"/>
  </r>
  <r>
    <s v="Wright County"/>
    <s v="Missouri"/>
    <n v="2012"/>
    <n v="18732"/>
    <n v="9160"/>
    <n v="9572"/>
    <n v="1311.24"/>
    <n v="2678.6759999999999"/>
    <n v="2304.0360000000001"/>
    <n v="1910.664"/>
    <n v="2135.4479999999999"/>
    <n v="2791.0680000000002"/>
    <n v="2378.9639999999999"/>
    <n v="1798.2719999999999"/>
    <n v="1086.4560000000001"/>
    <n v="337.17599999999999"/>
    <x v="167"/>
    <s v="Missouri, 2012"/>
  </r>
  <r>
    <s v="St. Louis city"/>
    <s v="Missouri"/>
    <n v="2012"/>
    <n v="318527"/>
    <n v="153691"/>
    <n v="164836"/>
    <n v="21341.309000000001"/>
    <n v="35037.97"/>
    <n v="49690.212"/>
    <n v="57653.387000000002"/>
    <n v="40134.402000000002"/>
    <n v="43956.726000000002"/>
    <n v="35037.97"/>
    <n v="17837.511999999999"/>
    <n v="12422.553"/>
    <n v="5096.4319999999998"/>
    <x v="167"/>
    <s v="Missouri, 2012"/>
  </r>
  <r>
    <s v="Beaverhead County"/>
    <s v="Montana"/>
    <n v="2012"/>
    <n v="9228"/>
    <n v="4627"/>
    <n v="4601"/>
    <n v="461.4"/>
    <n v="987.39599999999996"/>
    <n v="1522.62"/>
    <n v="885.88800000000003"/>
    <n v="904.34400000000005"/>
    <n v="1347.288"/>
    <n v="1550.3040000000001"/>
    <n v="913.572"/>
    <n v="470.62799999999999"/>
    <n v="175.33199999999999"/>
    <x v="193"/>
    <s v="Montana, 2012"/>
  </r>
  <r>
    <s v="Blaine County"/>
    <s v="Montana"/>
    <n v="2012"/>
    <n v="6514"/>
    <n v="3275"/>
    <n v="3239"/>
    <n v="566.71799999999996"/>
    <n v="1061.7820000000002"/>
    <n v="905.44600000000003"/>
    <n v="723.05399999999997"/>
    <n v="644.88599999999997"/>
    <n v="944.53"/>
    <n v="768.65200000000004"/>
    <n v="462.49400000000003"/>
    <n v="299.64400000000001"/>
    <n v="136.79400000000001"/>
    <x v="193"/>
    <s v="Montana, 2012"/>
  </r>
  <r>
    <s v="Broadwater County"/>
    <s v="Montana"/>
    <n v="2012"/>
    <n v="5575"/>
    <n v="2828"/>
    <n v="2747"/>
    <n v="284.32499999999999"/>
    <n v="752.625"/>
    <n v="485.02499999999998"/>
    <n v="485.02500000000003"/>
    <n v="719.17499999999995"/>
    <n v="942.17499999999995"/>
    <n v="903.15"/>
    <n v="624.4"/>
    <n v="284.32499999999999"/>
    <n v="100.35"/>
    <x v="193"/>
    <s v="Montana, 2012"/>
  </r>
  <r>
    <s v="Carbon County"/>
    <s v="Montana"/>
    <n v="2012"/>
    <n v="10057"/>
    <n v="5130"/>
    <n v="4927"/>
    <n v="422.39400000000001"/>
    <n v="1156.5549999999998"/>
    <n v="925.24399999999991"/>
    <n v="975.529"/>
    <n v="1076.0990000000002"/>
    <n v="1780.0889999999999"/>
    <n v="1790.1460000000002"/>
    <n v="1096.213"/>
    <n v="563.19200000000001"/>
    <n v="281.596"/>
    <x v="193"/>
    <s v="Montana, 2012"/>
  </r>
  <r>
    <s v="Cascade County"/>
    <s v="Montana"/>
    <n v="2012"/>
    <n v="81248"/>
    <n v="40320"/>
    <n v="40928"/>
    <n v="5524.8639999999996"/>
    <n v="9993.5040000000008"/>
    <n v="11374.720000000001"/>
    <n v="10562.24"/>
    <n v="9018.5279999999984"/>
    <n v="11618.464"/>
    <n v="10318.495999999999"/>
    <n v="6662.3359999999993"/>
    <n v="4468.6400000000003"/>
    <n v="1624.96"/>
    <x v="193"/>
    <s v="Montana, 2012"/>
  </r>
  <r>
    <s v="Haakon County"/>
    <s v="South Dakota"/>
    <n v="2012"/>
    <n v="1734"/>
    <n v="881"/>
    <n v="853"/>
    <n v="79.763999999999996"/>
    <n v="130.05000000000001"/>
    <n v="145.65600000000001"/>
    <n v="150.858"/>
    <n v="162.99599999999998"/>
    <n v="280.90800000000002"/>
    <n v="310.38599999999997"/>
    <n v="221.952"/>
    <n v="187.27199999999999"/>
    <n v="62.423999999999999"/>
    <x v="164"/>
    <s v="South Dakota, 2012"/>
  </r>
  <r>
    <s v="Hickory County"/>
    <s v="Missouri"/>
    <n v="2012"/>
    <n v="9022"/>
    <n v="4685"/>
    <n v="4337"/>
    <n v="496.21"/>
    <n v="947.31"/>
    <n v="1217.97"/>
    <n v="1073.6179999999999"/>
    <n v="992.42"/>
    <n v="1353.3000000000002"/>
    <n v="1317.212"/>
    <n v="775.89199999999994"/>
    <n v="640.56200000000001"/>
    <n v="189.46199999999999"/>
    <x v="167"/>
    <s v="Missouri, 2012"/>
  </r>
  <r>
    <s v="Fallon County"/>
    <s v="Montana"/>
    <n v="2012"/>
    <n v="3051"/>
    <n v="1506"/>
    <n v="1545"/>
    <n v="259.33499999999998"/>
    <n v="411.88499999999999"/>
    <n v="308.15100000000001"/>
    <n v="375.27300000000002"/>
    <n v="308.15100000000001"/>
    <n v="479.00700000000001"/>
    <n v="393.57899999999995"/>
    <n v="280.69200000000001"/>
    <n v="146.44800000000001"/>
    <n v="85.427999999999997"/>
    <x v="193"/>
    <s v="Montana, 2012"/>
  </r>
  <r>
    <s v="Live Oak County"/>
    <s v="Texas"/>
    <n v="2012"/>
    <n v="11507"/>
    <n v="5808"/>
    <n v="5699"/>
    <n v="598.36400000000003"/>
    <n v="1208.2350000000001"/>
    <n v="1139.193"/>
    <n v="1127.6860000000001"/>
    <n v="1162.2069999999999"/>
    <n v="1737.557"/>
    <n v="1990.7110000000002"/>
    <n v="1265.77"/>
    <n v="863.02500000000009"/>
    <n v="379.73099999999999"/>
    <x v="160"/>
    <s v="Texas, 2012"/>
  </r>
  <r>
    <s v="Flathead County"/>
    <s v="Montana"/>
    <n v="2012"/>
    <n v="90967"/>
    <n v="45489"/>
    <n v="45478"/>
    <n v="5639.9539999999997"/>
    <n v="11916.677"/>
    <n v="10825.073"/>
    <n v="10552.172"/>
    <n v="10734.106"/>
    <n v="14463.753000000001"/>
    <n v="13736.017"/>
    <n v="7459.2939999999999"/>
    <n v="4093.5149999999999"/>
    <n v="1637.4059999999999"/>
    <x v="193"/>
    <s v="Montana, 2012"/>
  </r>
  <r>
    <s v="Gallatin County"/>
    <s v="Montana"/>
    <n v="2012"/>
    <n v="90339"/>
    <n v="46716"/>
    <n v="43623"/>
    <n v="5691.357"/>
    <n v="10208.307000000001"/>
    <n v="17706.444"/>
    <n v="15357.630000000001"/>
    <n v="11202.036"/>
    <n v="11653.731"/>
    <n v="9846.9510000000009"/>
    <n v="4787.9670000000006"/>
    <n v="2439.1530000000002"/>
    <n v="1355.085"/>
    <x v="193"/>
    <s v="Montana, 2012"/>
  </r>
  <r>
    <s v="Garfield County"/>
    <s v="Montana"/>
    <n v="2012"/>
    <n v="1100"/>
    <n v="547"/>
    <n v="553"/>
    <n v="61.6"/>
    <n v="145.19999999999999"/>
    <n v="90.199999999999989"/>
    <n v="92.4"/>
    <n v="110"/>
    <n v="150.69999999999999"/>
    <n v="162.80000000000001"/>
    <n v="176"/>
    <n v="67.099999999999994"/>
    <n v="42.9"/>
    <x v="193"/>
    <s v="Montana, 2012"/>
  </r>
  <r>
    <s v="Northampton County"/>
    <s v="Virginia"/>
    <n v="2012"/>
    <n v="13422"/>
    <n v="6530"/>
    <n v="6892"/>
    <n v="1234.8240000000001"/>
    <n v="2348.8500000000004"/>
    <n v="2040.144"/>
    <n v="1516.6860000000001"/>
    <n v="1503.2640000000001"/>
    <n v="1986.4560000000001"/>
    <n v="1395.8879999999999"/>
    <n v="832.16399999999999"/>
    <n v="523.45799999999997"/>
    <n v="67.11"/>
    <x v="166"/>
    <s v="Virginia, 2012"/>
  </r>
  <r>
    <s v="Golden Valley County"/>
    <s v="Montana"/>
    <n v="2012"/>
    <n v="769"/>
    <n v="378"/>
    <n v="391"/>
    <n v="45.371000000000002"/>
    <n v="96.894000000000005"/>
    <n v="98.431999999999988"/>
    <n v="33.067"/>
    <n v="64.596000000000004"/>
    <n v="98.432000000000002"/>
    <n v="155.33799999999999"/>
    <n v="90.742000000000004"/>
    <n v="63.057999999999993"/>
    <n v="23.838999999999999"/>
    <x v="193"/>
    <s v="Montana, 2012"/>
  </r>
  <r>
    <s v="Granite County"/>
    <s v="Montana"/>
    <n v="2012"/>
    <n v="3083"/>
    <n v="1572"/>
    <n v="1511"/>
    <n v="117.154"/>
    <n v="305.21699999999998"/>
    <n v="234.30799999999999"/>
    <n v="258.97199999999998"/>
    <n v="265.13799999999998"/>
    <n v="508.69500000000005"/>
    <n v="610.43399999999997"/>
    <n v="484.03100000000001"/>
    <n v="206.56100000000001"/>
    <n v="89.406999999999996"/>
    <x v="193"/>
    <s v="Montana, 2012"/>
  </r>
  <r>
    <s v="Hill County"/>
    <s v="Montana"/>
    <n v="2012"/>
    <n v="16157"/>
    <n v="8217"/>
    <n v="7940"/>
    <n v="1227.932"/>
    <n v="2375.0790000000002"/>
    <n v="2455.864"/>
    <n v="1971.154"/>
    <n v="1777.27"/>
    <n v="2294.2939999999999"/>
    <n v="1987.3109999999999"/>
    <n v="1066.3620000000001"/>
    <n v="727.06500000000005"/>
    <n v="242.35499999999999"/>
    <x v="193"/>
    <s v="Montana, 2012"/>
  </r>
  <r>
    <s v="Jefferson County"/>
    <s v="Montana"/>
    <n v="2012"/>
    <n v="11360"/>
    <n v="5847"/>
    <n v="5513"/>
    <n v="533.91999999999996"/>
    <n v="1510.88"/>
    <n v="1170.08"/>
    <n v="840.64"/>
    <n v="1340.48"/>
    <n v="2158.4"/>
    <n v="2158.4"/>
    <n v="1101.92"/>
    <n v="408.96000000000004"/>
    <n v="136.32"/>
    <x v="193"/>
    <s v="Montana, 2012"/>
  </r>
  <r>
    <s v="Judith Basin County"/>
    <s v="Montana"/>
    <n v="2012"/>
    <n v="2052"/>
    <n v="970"/>
    <n v="1082"/>
    <n v="34.884"/>
    <n v="270.86400000000003"/>
    <n v="139.536"/>
    <n v="123.12"/>
    <n v="205.2"/>
    <n v="383.72399999999999"/>
    <n v="404.24400000000003"/>
    <n v="291.38400000000001"/>
    <n v="139.536"/>
    <n v="61.56"/>
    <x v="193"/>
    <s v="Montana, 2012"/>
  </r>
  <r>
    <s v="Lake County"/>
    <s v="Montana"/>
    <n v="2012"/>
    <n v="28794"/>
    <n v="14106"/>
    <n v="14688"/>
    <n v="2044.374"/>
    <n v="3915.9839999999999"/>
    <n v="3656.8379999999997"/>
    <n v="2879.4"/>
    <n v="3023.37"/>
    <n v="4059.9539999999997"/>
    <n v="4290.3060000000005"/>
    <n v="2879.4"/>
    <n v="1526.0819999999999"/>
    <n v="518.29200000000003"/>
    <x v="193"/>
    <s v="Montana, 2012"/>
  </r>
  <r>
    <s v="Lewis and Clark County"/>
    <s v="Montana"/>
    <n v="2012"/>
    <n v="63432"/>
    <n v="31438"/>
    <n v="31994"/>
    <n v="3869.3519999999999"/>
    <n v="8055.8640000000005"/>
    <n v="7929"/>
    <n v="7421.5439999999999"/>
    <n v="7548.4079999999994"/>
    <n v="10085.687999999998"/>
    <n v="9705.0960000000014"/>
    <n v="4947.6959999999999"/>
    <n v="2854.44"/>
    <n v="1014.912"/>
    <x v="193"/>
    <s v="Montana, 2012"/>
  </r>
  <r>
    <s v="Liberty County"/>
    <s v="Montana"/>
    <n v="2012"/>
    <n v="2326"/>
    <n v="1071"/>
    <n v="1255"/>
    <n v="109.322"/>
    <n v="283.77199999999999"/>
    <n v="269.81599999999997"/>
    <n v="179.102"/>
    <n v="255.86"/>
    <n v="390.76800000000003"/>
    <n v="302.38"/>
    <n v="281.44600000000003"/>
    <n v="162.82"/>
    <n v="90.713999999999999"/>
    <x v="193"/>
    <s v="Montana, 2012"/>
  </r>
  <r>
    <s v="Lincoln County"/>
    <s v="Montana"/>
    <n v="2012"/>
    <n v="19594"/>
    <n v="9941"/>
    <n v="9653"/>
    <n v="881.73"/>
    <n v="2096.558"/>
    <n v="1900.6179999999999"/>
    <n v="1685.0839999999998"/>
    <n v="2018.182"/>
    <n v="3193.8220000000001"/>
    <n v="3762.0479999999998"/>
    <n v="2566.8140000000003"/>
    <n v="1234.422"/>
    <n v="274.31599999999997"/>
    <x v="193"/>
    <s v="Montana, 2012"/>
  </r>
  <r>
    <s v="Oliver County"/>
    <s v="North Dakota"/>
    <n v="2012"/>
    <n v="1808"/>
    <n v="922"/>
    <n v="886"/>
    <n v="122.944"/>
    <n v="222.38400000000001"/>
    <n v="164.52800000000002"/>
    <n v="184.416"/>
    <n v="166.33600000000001"/>
    <n v="347.13599999999997"/>
    <n v="291.08799999999997"/>
    <n v="135.6"/>
    <n v="128.36799999999999"/>
    <n v="45.2"/>
    <x v="194"/>
    <s v="North Dakota, 2012"/>
  </r>
  <r>
    <s v="Madison County"/>
    <s v="Montana"/>
    <n v="2012"/>
    <n v="7688"/>
    <n v="3975"/>
    <n v="3713"/>
    <n v="345.96"/>
    <n v="730.36"/>
    <n v="699.60799999999995"/>
    <n v="668.85599999999999"/>
    <n v="807.24"/>
    <n v="1268.52"/>
    <n v="1552.9760000000001"/>
    <n v="968.68799999999999"/>
    <n v="522.78399999999999"/>
    <n v="138.38399999999999"/>
    <x v="193"/>
    <s v="Montana, 2012"/>
  </r>
  <r>
    <s v="Meagher County"/>
    <s v="Montana"/>
    <n v="2012"/>
    <n v="1900"/>
    <n v="971"/>
    <n v="929"/>
    <n v="117.8"/>
    <n v="180.5"/>
    <n v="205.2"/>
    <n v="239.39999999999998"/>
    <n v="178.60000000000002"/>
    <n v="286.89999999999998"/>
    <n v="332.5"/>
    <n v="165.3"/>
    <n v="134.9"/>
    <n v="62.7"/>
    <x v="193"/>
    <s v="Montana, 2012"/>
  </r>
  <r>
    <s v="Mineral County"/>
    <s v="Montana"/>
    <n v="2012"/>
    <n v="4203"/>
    <n v="2194"/>
    <n v="2009"/>
    <n v="294.20999999999998"/>
    <n v="399.28500000000003"/>
    <n v="441.315"/>
    <n v="327.834"/>
    <n v="390.87900000000002"/>
    <n v="647.26199999999994"/>
    <n v="760.74299999999994"/>
    <n v="588.41999999999996"/>
    <n v="281.601"/>
    <n v="71.450999999999993"/>
    <x v="193"/>
    <s v="Montana, 2012"/>
  </r>
  <r>
    <s v="Missoula County"/>
    <s v="Montana"/>
    <n v="2012"/>
    <n v="109402"/>
    <n v="55118"/>
    <n v="54284"/>
    <n v="6017.11"/>
    <n v="12034.22"/>
    <n v="20676.977999999999"/>
    <n v="17066.712"/>
    <n v="12690.632"/>
    <n v="14659.868"/>
    <n v="13894.054"/>
    <n v="7001.7280000000001"/>
    <n v="3610.2660000000001"/>
    <n v="1859.8340000000001"/>
    <x v="193"/>
    <s v="Montana, 2012"/>
  </r>
  <r>
    <s v="Musselshell County"/>
    <s v="Montana"/>
    <n v="2012"/>
    <n v="4597"/>
    <n v="2345"/>
    <n v="2252"/>
    <n v="220.65600000000001"/>
    <n v="583.81899999999996"/>
    <n v="432.11799999999999"/>
    <n v="367.76"/>
    <n v="505.67"/>
    <n v="795.28099999999995"/>
    <n v="841.25099999999998"/>
    <n v="514.86400000000003"/>
    <n v="202.268"/>
    <n v="137.91"/>
    <x v="193"/>
    <s v="Montana, 2012"/>
  </r>
  <r>
    <s v="Park County"/>
    <s v="Montana"/>
    <n v="2012"/>
    <n v="15655"/>
    <n v="7753"/>
    <n v="7902"/>
    <n v="735.78499999999997"/>
    <n v="1784.67"/>
    <n v="1377.6399999999999"/>
    <n v="1706.395"/>
    <n v="2066.46"/>
    <n v="2677.0050000000001"/>
    <n v="2645.6949999999997"/>
    <n v="1534.19"/>
    <n v="751.44"/>
    <n v="375.72"/>
    <x v="193"/>
    <s v="Montana, 2012"/>
  </r>
  <r>
    <s v="Petroleum County"/>
    <s v="Montana"/>
    <n v="2012"/>
    <n v="566"/>
    <n v="290"/>
    <n v="276"/>
    <n v="31.13"/>
    <n v="71.316000000000003"/>
    <n v="58.298000000000002"/>
    <n v="37.922000000000004"/>
    <n v="45.846000000000004"/>
    <n v="115.464"/>
    <n v="103.012"/>
    <n v="61.128"/>
    <n v="41.884"/>
    <n v="0"/>
    <x v="193"/>
    <s v="Montana, 2012"/>
  </r>
  <r>
    <s v="Pondera County"/>
    <s v="Montana"/>
    <n v="2012"/>
    <n v="6147"/>
    <n v="2925"/>
    <n v="3222"/>
    <n v="405.702"/>
    <n v="823.69799999999998"/>
    <n v="700.75800000000004"/>
    <n v="614.70000000000005"/>
    <n v="682.31700000000001"/>
    <n v="946.63799999999992"/>
    <n v="799.11"/>
    <n v="553.23"/>
    <n v="405.702"/>
    <n v="202.851"/>
    <x v="193"/>
    <s v="Montana, 2012"/>
  </r>
  <r>
    <s v="Powder River County"/>
    <s v="Montana"/>
    <n v="2012"/>
    <n v="1639"/>
    <n v="850"/>
    <n v="789"/>
    <n v="62.281999999999996"/>
    <n v="198.31900000000002"/>
    <n v="172.095"/>
    <n v="118.008"/>
    <n v="183.56799999999998"/>
    <n v="280.26900000000001"/>
    <n v="260.601"/>
    <n v="158.983"/>
    <n v="137.67600000000002"/>
    <n v="65.56"/>
    <x v="193"/>
    <s v="Montana, 2012"/>
  </r>
  <r>
    <s v="Powell County"/>
    <s v="Montana"/>
    <n v="2012"/>
    <n v="7067"/>
    <n v="4386"/>
    <n v="2681"/>
    <n v="282.68"/>
    <n v="600.69500000000005"/>
    <n v="784.43700000000001"/>
    <n v="756.16899999999998"/>
    <n v="1060.0500000000002"/>
    <n v="1363.931"/>
    <n v="1060.05"/>
    <n v="692.56600000000003"/>
    <n v="367.48400000000004"/>
    <n v="91.870999999999995"/>
    <x v="193"/>
    <s v="Montana, 2012"/>
  </r>
  <r>
    <s v="Prairie County"/>
    <s v="Montana"/>
    <n v="2012"/>
    <n v="1193"/>
    <n v="623"/>
    <n v="570"/>
    <n v="52.491999999999997"/>
    <n v="90.667999999999992"/>
    <n v="115.721"/>
    <n v="89.474999999999994"/>
    <n v="83.509999999999991"/>
    <n v="122.87899999999999"/>
    <n v="291.09199999999998"/>
    <n v="187.30099999999999"/>
    <n v="97.825999999999993"/>
    <n v="63.228999999999999"/>
    <x v="193"/>
    <s v="Montana, 2012"/>
  </r>
  <r>
    <s v="Ravalli County"/>
    <s v="Montana"/>
    <n v="2012"/>
    <n v="40311"/>
    <n v="19987"/>
    <n v="20324"/>
    <n v="2136.4830000000002"/>
    <n v="4998.5640000000003"/>
    <n v="4111.7219999999998"/>
    <n v="3668.3010000000004"/>
    <n v="4514.8320000000003"/>
    <n v="6288.5159999999996"/>
    <n v="6731.9369999999999"/>
    <n v="4595.4539999999997"/>
    <n v="2338.038"/>
    <n v="927.15300000000002"/>
    <x v="193"/>
    <s v="Montana, 2012"/>
  </r>
  <r>
    <s v="Richland County"/>
    <s v="Montana"/>
    <n v="2012"/>
    <n v="9961"/>
    <n v="5185"/>
    <n v="4776"/>
    <n v="657.42600000000004"/>
    <n v="1265.047"/>
    <n v="1185.3589999999999"/>
    <n v="1205.2809999999999"/>
    <n v="1175.3980000000001"/>
    <n v="1623.643"/>
    <n v="1414.462"/>
    <n v="747.07500000000005"/>
    <n v="468.16700000000003"/>
    <n v="209.18100000000001"/>
    <x v="193"/>
    <s v="Montana, 2012"/>
  </r>
  <r>
    <s v="Rosebud County"/>
    <s v="Montana"/>
    <n v="2012"/>
    <n v="9261"/>
    <n v="4564"/>
    <n v="4697"/>
    <n v="768.66300000000001"/>
    <n v="1509.5430000000001"/>
    <n v="1203.9299999999998"/>
    <n v="944.62200000000007"/>
    <n v="1120.5810000000001"/>
    <n v="1361.367"/>
    <n v="1287.279"/>
    <n v="611.226"/>
    <n v="333.39600000000002"/>
    <n v="120.393"/>
    <x v="193"/>
    <s v="Montana, 2012"/>
  </r>
  <r>
    <s v="Sanders County"/>
    <s v="Montana"/>
    <n v="2012"/>
    <n v="11421"/>
    <n v="5834"/>
    <n v="5587"/>
    <n v="536.78700000000003"/>
    <n v="1256.31"/>
    <n v="1164.942"/>
    <n v="902.25900000000001"/>
    <n v="1084.9949999999999"/>
    <n v="1724.5709999999999"/>
    <n v="2238.5160000000001"/>
    <n v="1553.2560000000001"/>
    <n v="776.62800000000004"/>
    <n v="171.315"/>
    <x v="193"/>
    <s v="Montana, 2012"/>
  </r>
  <r>
    <s v="Sheridan County"/>
    <s v="Montana"/>
    <n v="2012"/>
    <n v="3447"/>
    <n v="1742"/>
    <n v="1705"/>
    <n v="189.58500000000001"/>
    <n v="441.21600000000001"/>
    <n v="310.23"/>
    <n v="310.23"/>
    <n v="313.67700000000002"/>
    <n v="558.41399999999999"/>
    <n v="565.30799999999999"/>
    <n v="317.12400000000002"/>
    <n v="292.995"/>
    <n v="148.221"/>
    <x v="193"/>
    <s v="Montana, 2012"/>
  </r>
  <r>
    <s v="Silver Bow County"/>
    <s v="Montana"/>
    <n v="2012"/>
    <n v="34164"/>
    <n v="17221"/>
    <n v="16943"/>
    <n v="1844.856"/>
    <n v="4133.8440000000001"/>
    <n v="4782.96"/>
    <n v="3792.2039999999997"/>
    <n v="4031.3519999999999"/>
    <n v="5192.9279999999999"/>
    <n v="4782.96"/>
    <n v="2972.268"/>
    <n v="1742.364"/>
    <n v="888.26400000000001"/>
    <x v="193"/>
    <s v="Montana, 2012"/>
  </r>
  <r>
    <s v="Grand County"/>
    <s v="Utah"/>
    <n v="2012"/>
    <n v="9096"/>
    <n v="4690"/>
    <n v="4406"/>
    <n v="491.18400000000003"/>
    <n v="1155.192"/>
    <n v="873.21600000000001"/>
    <n v="873.21600000000001"/>
    <n v="1000.56"/>
    <n v="1500.8400000000001"/>
    <n v="1646.376"/>
    <n v="927.79200000000003"/>
    <n v="400.22400000000005"/>
    <n v="218.304"/>
    <x v="201"/>
    <s v="Utah, 2012"/>
  </r>
  <r>
    <s v="Sweet Grass County"/>
    <s v="Montana"/>
    <n v="2012"/>
    <n v="3661"/>
    <n v="1947"/>
    <n v="1714"/>
    <n v="252.60900000000001"/>
    <n v="530.84500000000003"/>
    <n v="369.76099999999997"/>
    <n v="344.13400000000001"/>
    <n v="497.89599999999996"/>
    <n v="497.89599999999996"/>
    <n v="541.82799999999997"/>
    <n v="296.541"/>
    <n v="212.33799999999999"/>
    <n v="113.491"/>
    <x v="193"/>
    <s v="Montana, 2012"/>
  </r>
  <r>
    <s v="Toole County"/>
    <s v="Montana"/>
    <n v="2012"/>
    <n v="5210"/>
    <n v="2894"/>
    <n v="2316"/>
    <n v="229.24"/>
    <n v="541.84"/>
    <n v="635.62"/>
    <n v="656.46"/>
    <n v="677.3"/>
    <n v="922.17000000000007"/>
    <n v="807.55"/>
    <n v="364.7"/>
    <n v="213.61"/>
    <n v="171.93"/>
    <x v="193"/>
    <s v="Montana, 2012"/>
  </r>
  <r>
    <s v="Treasure County"/>
    <s v="Montana"/>
    <n v="2012"/>
    <n v="698"/>
    <n v="380"/>
    <n v="318"/>
    <n v="23.731999999999999"/>
    <n v="47.463999999999999"/>
    <n v="85.853999999999999"/>
    <n v="43.275999999999996"/>
    <n v="54.444000000000003"/>
    <n v="135.41200000000001"/>
    <n v="135.41200000000001"/>
    <n v="69.102000000000004"/>
    <n v="42.578000000000003"/>
    <n v="62.122"/>
    <x v="193"/>
    <s v="Montana, 2012"/>
  </r>
  <r>
    <s v="Valley County"/>
    <s v="Montana"/>
    <n v="2012"/>
    <n v="7423"/>
    <n v="3694"/>
    <n v="3729"/>
    <n v="393.41899999999998"/>
    <n v="987.25900000000001"/>
    <n v="771.99199999999996"/>
    <n v="697.76199999999994"/>
    <n v="786.83799999999997"/>
    <n v="1106.027"/>
    <n v="1143.1420000000001"/>
    <n v="771.99199999999996"/>
    <n v="630.95499999999993"/>
    <n v="148.46"/>
    <x v="193"/>
    <s v="Montana, 2012"/>
  </r>
  <r>
    <s v="Wheatland County"/>
    <s v="Montana"/>
    <n v="2012"/>
    <n v="2142"/>
    <n v="1040"/>
    <n v="1102"/>
    <n v="130.66200000000001"/>
    <n v="171.36"/>
    <n v="338.43600000000004"/>
    <n v="197.06400000000002"/>
    <n v="152.08199999999999"/>
    <n v="304.16399999999999"/>
    <n v="314.87400000000002"/>
    <n v="297.738"/>
    <n v="141.37200000000001"/>
    <n v="94.248000000000005"/>
    <x v="193"/>
    <s v="Montana, 2012"/>
  </r>
  <r>
    <s v="Wibaux County"/>
    <s v="Montana"/>
    <n v="2012"/>
    <n v="899"/>
    <n v="470"/>
    <n v="429"/>
    <n v="35.96"/>
    <n v="111.476"/>
    <n v="69.222999999999999"/>
    <n v="94.39500000000001"/>
    <n v="81.808999999999997"/>
    <n v="133.95099999999999"/>
    <n v="149.23400000000001"/>
    <n v="84.506"/>
    <n v="104.28400000000001"/>
    <n v="35.96"/>
    <x v="193"/>
    <s v="Montana, 2012"/>
  </r>
  <r>
    <s v="Yellowstone County"/>
    <s v="Montana"/>
    <n v="2012"/>
    <n v="148191"/>
    <n v="72439"/>
    <n v="75752"/>
    <n v="9928.7970000000005"/>
    <n v="19264.830000000002"/>
    <n v="18968.448"/>
    <n v="19857.594000000001"/>
    <n v="18227.492999999999"/>
    <n v="21932.268"/>
    <n v="19116.639000000003"/>
    <n v="10817.942999999999"/>
    <n v="7113.1679999999997"/>
    <n v="3112.011"/>
    <x v="193"/>
    <s v="Montana, 2012"/>
  </r>
  <r>
    <s v="Adams County"/>
    <s v="Nebraska"/>
    <n v="2012"/>
    <n v="31299"/>
    <n v="15576"/>
    <n v="15723"/>
    <n v="2128.3319999999999"/>
    <n v="4194.0659999999998"/>
    <n v="4913.9430000000002"/>
    <n v="3474.1889999999999"/>
    <n v="3505.4880000000003"/>
    <n v="4413.1589999999997"/>
    <n v="3818.4780000000001"/>
    <n v="2253.5280000000002"/>
    <n v="1721.4450000000002"/>
    <n v="845.07299999999998"/>
    <x v="176"/>
    <s v="Nebraska, 2012"/>
  </r>
  <r>
    <s v="Antelope County"/>
    <s v="Nebraska"/>
    <n v="2012"/>
    <n v="6655"/>
    <n v="3306"/>
    <n v="3349"/>
    <n v="425.92"/>
    <n v="851.83999999999992"/>
    <n v="685.46500000000003"/>
    <n v="618.91499999999996"/>
    <n v="645.53500000000008"/>
    <n v="1044.835"/>
    <n v="991.59500000000003"/>
    <n v="665.5"/>
    <n v="505.78"/>
    <n v="226.27"/>
    <x v="176"/>
    <s v="Nebraska, 2012"/>
  </r>
  <r>
    <s v="Arthur County"/>
    <s v="Nebraska"/>
    <n v="2012"/>
    <n v="490"/>
    <n v="254"/>
    <n v="236"/>
    <n v="47.04"/>
    <n v="85.75"/>
    <n v="38.22"/>
    <n v="49"/>
    <n v="81.83"/>
    <n v="49.980000000000004"/>
    <n v="61.25"/>
    <n v="43.120000000000005"/>
    <n v="32.340000000000003"/>
    <n v="1.96"/>
    <x v="176"/>
    <s v="Nebraska, 2012"/>
  </r>
  <r>
    <s v="Banner County"/>
    <s v="Nebraska"/>
    <n v="2012"/>
    <n v="778"/>
    <n v="370"/>
    <n v="408"/>
    <n v="63.795999999999999"/>
    <n v="105.80799999999999"/>
    <n v="94.138000000000005"/>
    <n v="52.126000000000005"/>
    <n v="70.02000000000001"/>
    <n v="170.38200000000001"/>
    <n v="123.702"/>
    <n v="25.673999999999999"/>
    <n v="42.79"/>
    <n v="30.341999999999999"/>
    <x v="176"/>
    <s v="Nebraska, 2012"/>
  </r>
  <r>
    <s v="Blaine County"/>
    <s v="Nebraska"/>
    <n v="2012"/>
    <n v="584"/>
    <n v="294"/>
    <n v="290"/>
    <n v="37.96"/>
    <n v="77.671999999999997"/>
    <n v="65.99199999999999"/>
    <n v="89.352000000000004"/>
    <n v="36.207999999999998"/>
    <n v="96.943999999999988"/>
    <n v="92.855999999999995"/>
    <n v="54.311999999999998"/>
    <n v="30.951999999999998"/>
    <n v="1.752"/>
    <x v="176"/>
    <s v="Nebraska, 2012"/>
  </r>
  <r>
    <s v="Boone County"/>
    <s v="Nebraska"/>
    <n v="2012"/>
    <n v="5473"/>
    <n v="2734"/>
    <n v="2739"/>
    <n v="344.79899999999998"/>
    <n v="695.07100000000003"/>
    <n v="623.92200000000003"/>
    <n v="481.62400000000002"/>
    <n v="547.29999999999995"/>
    <n v="897.572"/>
    <n v="722.43599999999992"/>
    <n v="481.62399999999997"/>
    <n v="470.678"/>
    <n v="207.97399999999999"/>
    <x v="176"/>
    <s v="Nebraska, 2012"/>
  </r>
  <r>
    <s v="Box Butte County"/>
    <s v="Nebraska"/>
    <n v="2012"/>
    <n v="11345"/>
    <n v="5561"/>
    <n v="5784"/>
    <n v="748.77"/>
    <n v="1599.645"/>
    <n v="1418.125"/>
    <n v="1247.9499999999998"/>
    <n v="1281.9850000000001"/>
    <n v="1656.37"/>
    <n v="1690.405"/>
    <n v="805.495"/>
    <n v="487.83500000000004"/>
    <n v="419.76499999999999"/>
    <x v="176"/>
    <s v="Nebraska, 2012"/>
  </r>
  <r>
    <s v="Brown County"/>
    <s v="Nebraska"/>
    <n v="2012"/>
    <n v="3183"/>
    <n v="1561"/>
    <n v="1622"/>
    <n v="159.15"/>
    <n v="416.97300000000001"/>
    <n v="340.58100000000002"/>
    <n v="232.35899999999998"/>
    <n v="350.13"/>
    <n v="464.71800000000002"/>
    <n v="471.084"/>
    <n v="334.21500000000003"/>
    <n v="296.01900000000001"/>
    <n v="114.58799999999999"/>
    <x v="176"/>
    <s v="Nebraska, 2012"/>
  </r>
  <r>
    <s v="Buffalo County"/>
    <s v="Nebraska"/>
    <n v="2012"/>
    <n v="46330"/>
    <n v="22942"/>
    <n v="23388"/>
    <n v="3289.43"/>
    <n v="5837.58"/>
    <n v="9404.99"/>
    <n v="6300.88"/>
    <n v="5188.9599999999991"/>
    <n v="5698.59"/>
    <n v="4957.3099999999995"/>
    <n v="2779.8"/>
    <n v="1992.19"/>
    <n v="880.27"/>
    <x v="176"/>
    <s v="Nebraska, 2012"/>
  </r>
  <r>
    <s v="Cass County"/>
    <s v="Nebraska"/>
    <n v="2012"/>
    <n v="25214"/>
    <n v="12702"/>
    <n v="12512"/>
    <n v="1538.0540000000001"/>
    <n v="3681.2439999999997"/>
    <n v="2798.7539999999999"/>
    <n v="2697.8980000000001"/>
    <n v="3252.6059999999998"/>
    <n v="4084.6680000000001"/>
    <n v="3529.96"/>
    <n v="1966.692"/>
    <n v="1134.6300000000001"/>
    <n v="504.28"/>
    <x v="176"/>
    <s v="Nebraska, 2012"/>
  </r>
  <r>
    <s v="Cedar County"/>
    <s v="Nebraska"/>
    <n v="2012"/>
    <n v="8807"/>
    <n v="4462"/>
    <n v="4345"/>
    <n v="554.84100000000001"/>
    <n v="1215.366"/>
    <n v="1012.8049999999999"/>
    <n v="775.01600000000008"/>
    <n v="907.12099999999998"/>
    <n v="1409.12"/>
    <n v="1136.1030000000001"/>
    <n v="757.40200000000004"/>
    <n v="669.33199999999999"/>
    <n v="378.70100000000002"/>
    <x v="176"/>
    <s v="Nebraska, 2012"/>
  </r>
  <r>
    <s v="Chase County"/>
    <s v="Nebraska"/>
    <n v="2012"/>
    <n v="3964"/>
    <n v="1938"/>
    <n v="2026"/>
    <n v="293.33600000000001"/>
    <n v="487.572"/>
    <n v="372.61599999999999"/>
    <n v="392.43600000000004"/>
    <n v="507.392"/>
    <n v="554.96"/>
    <n v="523.24800000000005"/>
    <n v="356.76"/>
    <n v="348.83199999999999"/>
    <n v="122.884"/>
    <x v="176"/>
    <s v="Nebraska, 2012"/>
  </r>
  <r>
    <s v="Cherry County"/>
    <s v="Nebraska"/>
    <n v="2012"/>
    <n v="5722"/>
    <n v="2910"/>
    <n v="2812"/>
    <n v="291.822"/>
    <n v="635.14200000000005"/>
    <n v="652.30799999999999"/>
    <n v="463.48199999999997"/>
    <n v="703.80600000000004"/>
    <n v="1012.7940000000001"/>
    <n v="755.30400000000009"/>
    <n v="589.36599999999999"/>
    <n v="400.53999999999996"/>
    <n v="223.15799999999999"/>
    <x v="176"/>
    <s v="Nebraska, 2012"/>
  </r>
  <r>
    <s v="Cheyenne County"/>
    <s v="Nebraska"/>
    <n v="2012"/>
    <n v="10038"/>
    <n v="4983"/>
    <n v="5055"/>
    <n v="602.28"/>
    <n v="1365.1680000000001"/>
    <n v="1033.914"/>
    <n v="1335.0540000000001"/>
    <n v="1204.56"/>
    <n v="1626.1559999999999"/>
    <n v="1274.826"/>
    <n v="722.73599999999999"/>
    <n v="712.69800000000009"/>
    <n v="160.608"/>
    <x v="176"/>
    <s v="Nebraska, 2012"/>
  </r>
  <r>
    <s v="Moody County"/>
    <s v="South Dakota"/>
    <n v="2012"/>
    <n v="6497"/>
    <n v="3245"/>
    <n v="3252"/>
    <n v="370.32900000000001"/>
    <n v="948.56200000000001"/>
    <n v="773.14300000000003"/>
    <n v="558.74199999999996"/>
    <n v="714.67000000000007"/>
    <n v="1033.0230000000001"/>
    <n v="935.56799999999998"/>
    <n v="545.74800000000005"/>
    <n v="402.81400000000002"/>
    <n v="201.40700000000001"/>
    <x v="164"/>
    <s v="South Dakota, 2012"/>
  </r>
  <r>
    <s v="Colfax County"/>
    <s v="Nebraska"/>
    <n v="2012"/>
    <n v="10453"/>
    <n v="5368"/>
    <n v="5085"/>
    <n v="961.67600000000004"/>
    <n v="1567.95"/>
    <n v="1463.42"/>
    <n v="1337.9839999999999"/>
    <n v="1170.7359999999999"/>
    <n v="1432.0609999999999"/>
    <n v="1066.2060000000001"/>
    <n v="668.99199999999996"/>
    <n v="480.83799999999997"/>
    <n v="303.137"/>
    <x v="176"/>
    <s v="Nebraska, 2012"/>
  </r>
  <r>
    <s v="Custer County"/>
    <s v="Nebraska"/>
    <n v="2012"/>
    <n v="10904"/>
    <n v="5384"/>
    <n v="5520"/>
    <n v="643.33600000000001"/>
    <n v="1482.944"/>
    <n v="1155.8240000000001"/>
    <n v="1046.7840000000001"/>
    <n v="1155.8240000000001"/>
    <n v="1646.5039999999999"/>
    <n v="1515.6559999999999"/>
    <n v="1079.4960000000001"/>
    <n v="817.8"/>
    <n v="370.73599999999999"/>
    <x v="176"/>
    <s v="Nebraska, 2012"/>
  </r>
  <r>
    <s v="Dakota County"/>
    <s v="Nebraska"/>
    <n v="2012"/>
    <n v="20869"/>
    <n v="10404"/>
    <n v="10465"/>
    <n v="1711.258"/>
    <n v="3297.3019999999997"/>
    <n v="2963.3980000000001"/>
    <n v="3005.136"/>
    <n v="2504.2799999999997"/>
    <n v="2733.8389999999999"/>
    <n v="2295.59"/>
    <n v="1293.8779999999999"/>
    <n v="813.89100000000008"/>
    <n v="229.559"/>
    <x v="176"/>
    <s v="Nebraska, 2012"/>
  </r>
  <r>
    <s v="Dawes County"/>
    <s v="Nebraska"/>
    <n v="2012"/>
    <n v="9176"/>
    <n v="4472"/>
    <n v="4704"/>
    <n v="431.27199999999999"/>
    <n v="844.19200000000001"/>
    <n v="2294"/>
    <n v="1018.5359999999999"/>
    <n v="853.36799999999994"/>
    <n v="1055.24"/>
    <n v="1165.3520000000001"/>
    <n v="752.43200000000002"/>
    <n v="550.55999999999995"/>
    <n v="211.048"/>
    <x v="176"/>
    <s v="Nebraska, 2012"/>
  </r>
  <r>
    <s v="Dawson County"/>
    <s v="Nebraska"/>
    <n v="2012"/>
    <n v="24267"/>
    <n v="12246"/>
    <n v="12021"/>
    <n v="1917.0930000000001"/>
    <n v="3882.72"/>
    <n v="3081.9089999999997"/>
    <n v="2912.04"/>
    <n v="2984.8409999999999"/>
    <n v="3203.2439999999997"/>
    <n v="2863.5060000000003"/>
    <n v="1722.9569999999999"/>
    <n v="1164.816"/>
    <n v="509.60700000000003"/>
    <x v="176"/>
    <s v="Nebraska, 2012"/>
  </r>
  <r>
    <s v="Steele County"/>
    <s v="North Dakota"/>
    <n v="2012"/>
    <n v="1962"/>
    <n v="977"/>
    <n v="985"/>
    <n v="72.593999999999994"/>
    <n v="245.25"/>
    <n v="211.89600000000002"/>
    <n v="117.72"/>
    <n v="182.46600000000001"/>
    <n v="382.59000000000003"/>
    <n v="274.68"/>
    <n v="258.98399999999998"/>
    <n v="137.34"/>
    <n v="78.48"/>
    <x v="194"/>
    <s v="North Dakota, 2012"/>
  </r>
  <r>
    <s v="Dodge County"/>
    <s v="Nebraska"/>
    <n v="2012"/>
    <n v="36590"/>
    <n v="17776"/>
    <n v="18814"/>
    <n v="2451.5300000000002"/>
    <n v="4903.0599999999995"/>
    <n v="4317.62"/>
    <n v="4463.9799999999996"/>
    <n v="4317.62"/>
    <n v="5086.01"/>
    <n v="4354.21"/>
    <n v="3110.1499999999996"/>
    <n v="2414.94"/>
    <n v="1207.47"/>
    <x v="176"/>
    <s v="Nebraska, 2012"/>
  </r>
  <r>
    <s v="Douglas County"/>
    <s v="Nebraska"/>
    <n v="2012"/>
    <n v="518271"/>
    <n v="254707"/>
    <n v="263564"/>
    <n v="40425.137999999999"/>
    <n v="73594.482000000004"/>
    <n v="73594.481999999989"/>
    <n v="81886.817999999999"/>
    <n v="67375.23"/>
    <n v="69966.584999999992"/>
    <n v="55973.267999999996"/>
    <n v="29023.175999999999"/>
    <n v="17621.214"/>
    <n v="8292.3359999999993"/>
    <x v="176"/>
    <s v="Nebraska, 2012"/>
  </r>
  <r>
    <s v="Logan County"/>
    <s v="North Dakota"/>
    <n v="2012"/>
    <n v="1996"/>
    <n v="989"/>
    <n v="1007"/>
    <n v="93.811999999999998"/>
    <n v="259.48"/>
    <n v="171.65600000000001"/>
    <n v="183.63200000000001"/>
    <n v="221.55600000000001"/>
    <n v="319.36"/>
    <n v="317.36400000000003"/>
    <n v="193.61200000000002"/>
    <n v="165.66800000000001"/>
    <n v="75.847999999999999"/>
    <x v="194"/>
    <s v="North Dakota, 2012"/>
  </r>
  <r>
    <s v="Fillmore County"/>
    <s v="Nebraska"/>
    <n v="2012"/>
    <n v="5867"/>
    <n v="2828"/>
    <n v="3039"/>
    <n v="299.21699999999998"/>
    <n v="768.577"/>
    <n v="639.50300000000004"/>
    <n v="522.16300000000001"/>
    <n v="604.30099999999993"/>
    <n v="891.78399999999999"/>
    <n v="821.38"/>
    <n v="598.43399999999997"/>
    <n v="445.892"/>
    <n v="281.61599999999999"/>
    <x v="176"/>
    <s v="Nebraska, 2012"/>
  </r>
  <r>
    <s v="Franklin County"/>
    <s v="Nebraska"/>
    <n v="2012"/>
    <n v="3196"/>
    <n v="1607"/>
    <n v="1589"/>
    <n v="172.584"/>
    <n v="364.34400000000005"/>
    <n v="319.60000000000002"/>
    <n v="262.072"/>
    <n v="316.404"/>
    <n v="508.16399999999999"/>
    <n v="466.61599999999999"/>
    <n v="367.53999999999996"/>
    <n v="268.464"/>
    <n v="156.60400000000001"/>
    <x v="176"/>
    <s v="Nebraska, 2012"/>
  </r>
  <r>
    <s v="Frontier County"/>
    <s v="Nebraska"/>
    <n v="2012"/>
    <n v="2693"/>
    <n v="1361"/>
    <n v="1332"/>
    <n v="142.72900000000001"/>
    <n v="288.15100000000001"/>
    <n v="422.80100000000004"/>
    <n v="231.59800000000001"/>
    <n v="274.68599999999998"/>
    <n v="414.72199999999998"/>
    <n v="409.33600000000001"/>
    <n v="261.221"/>
    <n v="212.74700000000001"/>
    <n v="37.701999999999998"/>
    <x v="176"/>
    <s v="Nebraska, 2012"/>
  </r>
  <r>
    <s v="Gage County"/>
    <s v="Nebraska"/>
    <n v="2012"/>
    <n v="22209"/>
    <n v="10859"/>
    <n v="11350"/>
    <n v="1399.1669999999999"/>
    <n v="2820.5429999999997"/>
    <n v="2487.4080000000004"/>
    <n v="2265.3180000000002"/>
    <n v="2509.6170000000002"/>
    <n v="3486.8130000000001"/>
    <n v="2931.5879999999997"/>
    <n v="2021.019"/>
    <n v="1465.7939999999999"/>
    <n v="821.73299999999995"/>
    <x v="176"/>
    <s v="Nebraska, 2012"/>
  </r>
  <r>
    <s v="Garden County"/>
    <s v="Nebraska"/>
    <n v="2012"/>
    <n v="2011"/>
    <n v="1042"/>
    <n v="969"/>
    <n v="118.649"/>
    <n v="136.74799999999999"/>
    <n v="142.78100000000001"/>
    <n v="225.232"/>
    <n v="199.089"/>
    <n v="309.69400000000002"/>
    <n v="313.71600000000001"/>
    <n v="263.44100000000003"/>
    <n v="193.05600000000001"/>
    <n v="110.605"/>
    <x v="176"/>
    <s v="Nebraska, 2012"/>
  </r>
  <r>
    <s v="Garfield County"/>
    <s v="Nebraska"/>
    <n v="2012"/>
    <n v="2106"/>
    <n v="1030"/>
    <n v="1076"/>
    <n v="84.24"/>
    <n v="296.94600000000003"/>
    <n v="145.31400000000002"/>
    <n v="193.75200000000001"/>
    <n v="191.64600000000002"/>
    <n v="353.80799999999999"/>
    <n v="290.62800000000004"/>
    <n v="248.50800000000001"/>
    <n v="242.19"/>
    <n v="54.756"/>
    <x v="176"/>
    <s v="Nebraska, 2012"/>
  </r>
  <r>
    <s v="Oldham County"/>
    <s v="Texas"/>
    <n v="2012"/>
    <n v="2020"/>
    <n v="997"/>
    <n v="1023"/>
    <n v="139.38"/>
    <n v="224.22"/>
    <n v="256.53999999999996"/>
    <n v="189.88"/>
    <n v="185.84"/>
    <n v="335.32000000000005"/>
    <n v="278.76"/>
    <n v="226.24"/>
    <n v="127.25999999999999"/>
    <n v="58.58"/>
    <x v="160"/>
    <s v="Texas, 2012"/>
  </r>
  <r>
    <s v="Grant County"/>
    <s v="Nebraska"/>
    <n v="2012"/>
    <n v="608"/>
    <n v="317"/>
    <n v="291"/>
    <n v="29.792000000000002"/>
    <n v="88.16"/>
    <n v="80.256"/>
    <n v="32.832000000000001"/>
    <n v="48.031999999999996"/>
    <n v="116.12799999999999"/>
    <n v="89.376000000000005"/>
    <n v="68.096000000000004"/>
    <n v="38.304000000000002"/>
    <n v="18.239999999999998"/>
    <x v="176"/>
    <s v="Nebraska, 2012"/>
  </r>
  <r>
    <s v="McPherson County"/>
    <s v="South Dakota"/>
    <n v="2012"/>
    <n v="2515"/>
    <n v="1264"/>
    <n v="1251"/>
    <n v="145.87"/>
    <n v="359.64499999999998"/>
    <n v="241.44"/>
    <n v="248.98500000000001"/>
    <n v="221.32"/>
    <n v="367.19"/>
    <n v="342.04"/>
    <n v="269.10500000000002"/>
    <n v="226.35"/>
    <n v="90.54"/>
    <x v="164"/>
    <s v="South Dakota, 2012"/>
  </r>
  <r>
    <s v="Hall County"/>
    <s v="Nebraska"/>
    <n v="2012"/>
    <n v="58681"/>
    <n v="29298"/>
    <n v="29383"/>
    <n v="4753.1610000000001"/>
    <n v="8684.7880000000005"/>
    <n v="7452.4870000000001"/>
    <n v="7804.5730000000003"/>
    <n v="7276.4439999999995"/>
    <n v="8156.6589999999997"/>
    <n v="6806.9960000000001"/>
    <n v="3814.2650000000003"/>
    <n v="2699.326"/>
    <n v="1232.3009999999999"/>
    <x v="176"/>
    <s v="Nebraska, 2012"/>
  </r>
  <r>
    <s v="Harlan County"/>
    <s v="Nebraska"/>
    <n v="2012"/>
    <n v="3419"/>
    <n v="1750"/>
    <n v="1669"/>
    <n v="160.69300000000001"/>
    <n v="427.375"/>
    <n v="263.26300000000003"/>
    <n v="280.358"/>
    <n v="358.995"/>
    <n v="533.36400000000003"/>
    <n v="584.649"/>
    <n v="406.86099999999999"/>
    <n v="307.70999999999998"/>
    <n v="92.313000000000002"/>
    <x v="176"/>
    <s v="Nebraska, 2012"/>
  </r>
  <r>
    <s v="Hayes County"/>
    <s v="Nebraska"/>
    <n v="2012"/>
    <n v="1037"/>
    <n v="555"/>
    <n v="482"/>
    <n v="50.813000000000002"/>
    <n v="139.995"/>
    <n v="136.88400000000001"/>
    <n v="101.62599999999999"/>
    <n v="75.700999999999993"/>
    <n v="150.36500000000001"/>
    <n v="149.328"/>
    <n v="120.292"/>
    <n v="78.811999999999998"/>
    <n v="34.220999999999997"/>
    <x v="176"/>
    <s v="Nebraska, 2012"/>
  </r>
  <r>
    <s v="Perkins County"/>
    <s v="South Dakota"/>
    <n v="2012"/>
    <n v="2898"/>
    <n v="1471"/>
    <n v="1427"/>
    <n v="162.28800000000001"/>
    <n v="327.47400000000005"/>
    <n v="278.20799999999997"/>
    <n v="266.61599999999999"/>
    <n v="301.392"/>
    <n v="457.88400000000001"/>
    <n v="443.39400000000001"/>
    <n v="339.06600000000003"/>
    <n v="246.32999999999998"/>
    <n v="78.245999999999995"/>
    <x v="164"/>
    <s v="South Dakota, 2012"/>
  </r>
  <r>
    <s v="Clay County"/>
    <s v="North Carolina"/>
    <n v="2012"/>
    <n v="10418"/>
    <n v="5144"/>
    <n v="5274"/>
    <n v="666.75199999999995"/>
    <n v="1302.25"/>
    <n v="1093.8899999999999"/>
    <n v="927.202"/>
    <n v="1073.0540000000001"/>
    <n v="1739.806"/>
    <n v="1468.9380000000001"/>
    <n v="979.29200000000003"/>
    <n v="791.76800000000003"/>
    <n v="364.63"/>
    <x v="168"/>
    <s v="North Carolina, 2012"/>
  </r>
  <r>
    <s v="Hooker County"/>
    <s v="Nebraska"/>
    <n v="2012"/>
    <n v="689"/>
    <n v="380"/>
    <n v="309"/>
    <n v="33.072000000000003"/>
    <n v="97.149000000000001"/>
    <n v="46.852000000000004"/>
    <n v="62.010000000000005"/>
    <n v="90.948000000000008"/>
    <n v="70.277999999999992"/>
    <n v="107.48399999999999"/>
    <n v="78.546000000000006"/>
    <n v="62.010000000000005"/>
    <n v="41.34"/>
    <x v="176"/>
    <s v="Nebraska, 2012"/>
  </r>
  <r>
    <s v="Howard County"/>
    <s v="Nebraska"/>
    <n v="2012"/>
    <n v="6294"/>
    <n v="3205"/>
    <n v="3089"/>
    <n v="390.22800000000001"/>
    <n v="862.27800000000002"/>
    <n v="660.87"/>
    <n v="623.10599999999999"/>
    <n v="761.57400000000007"/>
    <n v="962.98199999999997"/>
    <n v="849.69"/>
    <n v="585.34199999999998"/>
    <n v="440.58"/>
    <n v="151.05600000000001"/>
    <x v="176"/>
    <s v="Nebraska, 2012"/>
  </r>
  <r>
    <s v="Johnson County"/>
    <s v="Nebraska"/>
    <n v="2012"/>
    <n v="5188"/>
    <n v="2973"/>
    <n v="2215"/>
    <n v="259.39999999999998"/>
    <n v="560.30400000000009"/>
    <n v="487.67200000000003"/>
    <n v="726.32"/>
    <n v="664.06400000000008"/>
    <n v="970.15599999999995"/>
    <n v="622.55999999999995"/>
    <n v="420.22800000000001"/>
    <n v="264.58800000000002"/>
    <n v="223.084"/>
    <x v="176"/>
    <s v="Nebraska, 2012"/>
  </r>
  <r>
    <s v="Keith County"/>
    <s v="Nebraska"/>
    <n v="2012"/>
    <n v="8284"/>
    <n v="4187"/>
    <n v="4097"/>
    <n v="422.48399999999998"/>
    <n v="1010.6479999999999"/>
    <n v="695.85599999999999"/>
    <n v="878.10400000000004"/>
    <n v="853.25199999999995"/>
    <n v="1333.7239999999999"/>
    <n v="1275.7359999999999"/>
    <n v="1027.2159999999999"/>
    <n v="579.88"/>
    <n v="223.66800000000001"/>
    <x v="176"/>
    <s v="Nebraska, 2012"/>
  </r>
  <r>
    <s v="Keya Paha County"/>
    <s v="Nebraska"/>
    <n v="2012"/>
    <n v="742"/>
    <n v="368"/>
    <n v="374"/>
    <n v="32.648000000000003"/>
    <n v="69.006"/>
    <n v="40.81"/>
    <n v="60.101999999999997"/>
    <n v="63.069999999999993"/>
    <n v="125.398"/>
    <n v="135.04400000000001"/>
    <n v="123.172"/>
    <n v="74.941999999999993"/>
    <n v="17.808"/>
    <x v="176"/>
    <s v="Nebraska, 2012"/>
  </r>
  <r>
    <s v="Baylor County"/>
    <s v="Texas"/>
    <n v="2012"/>
    <n v="3789"/>
    <n v="1947"/>
    <n v="1842"/>
    <n v="246.285"/>
    <n v="439.524"/>
    <n v="348.58799999999997"/>
    <n v="416.78999999999996"/>
    <n v="318.27599999999995"/>
    <n v="564.56099999999992"/>
    <n v="538.03800000000001"/>
    <n v="511.51499999999999"/>
    <n v="299.33100000000002"/>
    <n v="106.092"/>
    <x v="160"/>
    <s v="Texas, 2012"/>
  </r>
  <r>
    <s v="Knox County"/>
    <s v="Nebraska"/>
    <n v="2012"/>
    <n v="8648"/>
    <n v="4227"/>
    <n v="4421"/>
    <n v="510.23200000000003"/>
    <n v="1193.424"/>
    <n v="830.20800000000008"/>
    <n v="717.78399999999999"/>
    <n v="864.8"/>
    <n v="1331.7919999999999"/>
    <n v="1228.0160000000001"/>
    <n v="890.74399999999991"/>
    <n v="717.78399999999999"/>
    <n v="389.16"/>
    <x v="176"/>
    <s v="Nebraska, 2012"/>
  </r>
  <r>
    <s v="Lancaster County"/>
    <s v="Nebraska"/>
    <n v="2012"/>
    <n v="286425"/>
    <n v="143500"/>
    <n v="142925"/>
    <n v="20336.174999999999"/>
    <n v="35803.125"/>
    <n v="52988.625"/>
    <n v="43536.6"/>
    <n v="34657.425000000003"/>
    <n v="36662.400000000001"/>
    <n v="31793.174999999999"/>
    <n v="16326.224999999999"/>
    <n v="10597.725"/>
    <n v="4582.8"/>
    <x v="176"/>
    <s v="Nebraska, 2012"/>
  </r>
  <r>
    <s v="Logan County"/>
    <s v="Nebraska"/>
    <n v="2012"/>
    <n v="724"/>
    <n v="334"/>
    <n v="390"/>
    <n v="25.34"/>
    <n v="120.184"/>
    <n v="47.06"/>
    <n v="41.268000000000001"/>
    <n v="64.436000000000007"/>
    <n v="139.00799999999998"/>
    <n v="108.6"/>
    <n v="90.5"/>
    <n v="50.68"/>
    <n v="36.200000000000003"/>
    <x v="176"/>
    <s v="Nebraska, 2012"/>
  </r>
  <r>
    <s v="Loup County"/>
    <s v="Nebraska"/>
    <n v="2012"/>
    <n v="534"/>
    <n v="304"/>
    <n v="230"/>
    <n v="25.097999999999999"/>
    <n v="55.002000000000002"/>
    <n v="76.896000000000001"/>
    <n v="42.72"/>
    <n v="49.128"/>
    <n v="92.382000000000005"/>
    <n v="84.906000000000006"/>
    <n v="50.195999999999998"/>
    <n v="44.856000000000002"/>
    <n v="12.816000000000001"/>
    <x v="176"/>
    <s v="Nebraska, 2012"/>
  </r>
  <r>
    <s v="McPherson County"/>
    <s v="Nebraska"/>
    <n v="2012"/>
    <n v="348"/>
    <n v="187"/>
    <n v="161"/>
    <n v="19.14"/>
    <n v="18.792000000000002"/>
    <n v="24.707999999999998"/>
    <n v="48.024000000000001"/>
    <n v="29.928000000000001"/>
    <n v="85.956000000000003"/>
    <n v="29.232000000000003"/>
    <n v="44.891999999999996"/>
    <n v="24.012"/>
    <n v="22.968"/>
    <x v="176"/>
    <s v="Nebraska, 2012"/>
  </r>
  <r>
    <s v="Madison County"/>
    <s v="Nebraska"/>
    <n v="2012"/>
    <n v="34766"/>
    <n v="17112"/>
    <n v="17654"/>
    <n v="2676.982"/>
    <n v="4589.1120000000001"/>
    <n v="5110.6019999999999"/>
    <n v="4345.75"/>
    <n v="3719.962"/>
    <n v="5145.3680000000004"/>
    <n v="4032.8559999999998"/>
    <n v="2364.0880000000002"/>
    <n v="1877.364"/>
    <n v="938.68200000000002"/>
    <x v="176"/>
    <s v="Nebraska, 2012"/>
  </r>
  <r>
    <s v="Adair County"/>
    <s v="Iowa"/>
    <n v="2012"/>
    <n v="7779"/>
    <n v="3825"/>
    <n v="3954"/>
    <n v="490.077"/>
    <n v="1042.386"/>
    <n v="855.69"/>
    <n v="739.005"/>
    <n v="871.24800000000005"/>
    <n v="1221.3029999999999"/>
    <n v="1127.9549999999999"/>
    <n v="731.226"/>
    <n v="497.85599999999999"/>
    <n v="225.59100000000001"/>
    <x v="170"/>
    <s v="Iowa, 2012"/>
  </r>
  <r>
    <s v="Morrill County"/>
    <s v="Nebraska"/>
    <n v="2012"/>
    <n v="4993"/>
    <n v="2541"/>
    <n v="2452"/>
    <n v="299.58"/>
    <n v="684.04099999999994"/>
    <n v="529.25800000000004"/>
    <n v="499.3"/>
    <n v="554.22299999999996"/>
    <n v="783.90100000000007"/>
    <n v="659.07600000000002"/>
    <n v="484.32100000000003"/>
    <n v="374.47500000000002"/>
    <n v="109.846"/>
    <x v="176"/>
    <s v="Nebraska, 2012"/>
  </r>
  <r>
    <s v="Nance County"/>
    <s v="Nebraska"/>
    <n v="2012"/>
    <n v="3730"/>
    <n v="1871"/>
    <n v="1859"/>
    <n v="234.99"/>
    <n v="484.9"/>
    <n v="384.19"/>
    <n v="395.38"/>
    <n v="369.27"/>
    <n v="585.6099999999999"/>
    <n v="555.77"/>
    <n v="302.13"/>
    <n v="287.21000000000004"/>
    <n v="126.82"/>
    <x v="176"/>
    <s v="Nebraska, 2012"/>
  </r>
  <r>
    <s v="Nemaha County"/>
    <s v="Nebraska"/>
    <n v="2012"/>
    <n v="7224"/>
    <n v="3530"/>
    <n v="3694"/>
    <n v="433.44"/>
    <n v="809.08799999999997"/>
    <n v="1228.08"/>
    <n v="780.19200000000001"/>
    <n v="686.28"/>
    <n v="1033.0319999999999"/>
    <n v="982.46400000000006"/>
    <n v="592.36799999999994"/>
    <n v="447.88800000000003"/>
    <n v="238.392"/>
    <x v="176"/>
    <s v="Nebraska, 2012"/>
  </r>
  <r>
    <s v="Nuckolls County"/>
    <s v="Nebraska"/>
    <n v="2012"/>
    <n v="4490"/>
    <n v="2192"/>
    <n v="2298"/>
    <n v="255.93"/>
    <n v="529.82000000000005"/>
    <n v="377.15999999999997"/>
    <n v="408.59000000000003"/>
    <n v="426.55"/>
    <n v="691.46"/>
    <n v="637.57999999999993"/>
    <n v="529.81999999999994"/>
    <n v="395.12"/>
    <n v="242.46"/>
    <x v="176"/>
    <s v="Nebraska, 2012"/>
  </r>
  <r>
    <s v="Otoe County"/>
    <s v="Nebraska"/>
    <n v="2012"/>
    <n v="15729"/>
    <n v="7734"/>
    <n v="7995"/>
    <n v="1069.5719999999999"/>
    <n v="2154.873"/>
    <n v="1683.0030000000002"/>
    <n v="1525.7130000000002"/>
    <n v="1840.2930000000001"/>
    <n v="2422.2659999999996"/>
    <n v="2060.4989999999998"/>
    <n v="1352.694"/>
    <n v="990.92699999999991"/>
    <n v="613.43100000000004"/>
    <x v="176"/>
    <s v="Nebraska, 2012"/>
  </r>
  <r>
    <s v="Pawnee County"/>
    <s v="Nebraska"/>
    <n v="2012"/>
    <n v="2753"/>
    <n v="1379"/>
    <n v="1374"/>
    <n v="140.40299999999999"/>
    <n v="316.59500000000003"/>
    <n v="258.78200000000004"/>
    <n v="203.72200000000001"/>
    <n v="297.32399999999996"/>
    <n v="399.185"/>
    <n v="410.197"/>
    <n v="319.34800000000001"/>
    <n v="253.27600000000001"/>
    <n v="151.41499999999999"/>
    <x v="176"/>
    <s v="Nebraska, 2012"/>
  </r>
  <r>
    <s v="Phelps County"/>
    <s v="Nebraska"/>
    <n v="2012"/>
    <n v="9184"/>
    <n v="4527"/>
    <n v="4657"/>
    <n v="551.04"/>
    <n v="1276.576"/>
    <n v="1010.24"/>
    <n v="918.4"/>
    <n v="1037.7919999999999"/>
    <n v="1395.9679999999998"/>
    <n v="1230.6559999999999"/>
    <n v="835.74400000000003"/>
    <n v="707.16800000000001"/>
    <n v="229.6"/>
    <x v="176"/>
    <s v="Nebraska, 2012"/>
  </r>
  <r>
    <s v="Pierce County"/>
    <s v="Nebraska"/>
    <n v="2012"/>
    <n v="7231"/>
    <n v="3688"/>
    <n v="3543"/>
    <n v="455.553"/>
    <n v="1055.7260000000001"/>
    <n v="824.33400000000006"/>
    <n v="752.024"/>
    <n v="809.87200000000007"/>
    <n v="1164.191"/>
    <n v="896.64400000000001"/>
    <n v="636.32799999999997"/>
    <n v="455.553"/>
    <n v="188.006"/>
    <x v="176"/>
    <s v="Nebraska, 2012"/>
  </r>
  <r>
    <s v="Platte County"/>
    <s v="Nebraska"/>
    <n v="2012"/>
    <n v="32195"/>
    <n v="16058"/>
    <n v="16137"/>
    <n v="2350.2350000000001"/>
    <n v="4732.665"/>
    <n v="4249.74"/>
    <n v="3605.84"/>
    <n v="3831.2049999999999"/>
    <n v="4829.25"/>
    <n v="3895.5950000000003"/>
    <n v="2318.04"/>
    <n v="1674.1399999999999"/>
    <n v="708.29"/>
    <x v="176"/>
    <s v="Nebraska, 2012"/>
  </r>
  <r>
    <s v="Polk County"/>
    <s v="Nebraska"/>
    <n v="2012"/>
    <n v="5371"/>
    <n v="2671"/>
    <n v="2700"/>
    <n v="311.51799999999997"/>
    <n v="751.94"/>
    <n v="515.61599999999999"/>
    <n v="478.01900000000001"/>
    <n v="617.66499999999996"/>
    <n v="800.279"/>
    <n v="821.76300000000003"/>
    <n v="472.64799999999997"/>
    <n v="354.48599999999999"/>
    <n v="241.69499999999999"/>
    <x v="176"/>
    <s v="Nebraska, 2012"/>
  </r>
  <r>
    <s v="Saline County"/>
    <s v="Nebraska"/>
    <n v="2012"/>
    <n v="14278"/>
    <n v="7311"/>
    <n v="6967"/>
    <n v="870.95799999999997"/>
    <n v="1984.6419999999998"/>
    <n v="2741.3760000000002"/>
    <n v="1413.5219999999999"/>
    <n v="1784.75"/>
    <n v="1870.4180000000001"/>
    <n v="1513.4680000000001"/>
    <n v="942.34799999999996"/>
    <n v="813.846"/>
    <n v="342.67200000000003"/>
    <x v="176"/>
    <s v="Nebraska, 2012"/>
  </r>
  <r>
    <s v="Sarpy County"/>
    <s v="Nebraska"/>
    <n v="2012"/>
    <n v="159413"/>
    <n v="79300"/>
    <n v="80113"/>
    <n v="13231.279"/>
    <n v="25346.667000000001"/>
    <n v="21201.929"/>
    <n v="24230.775999999998"/>
    <n v="23114.885000000002"/>
    <n v="22477.233"/>
    <n v="15622.473999999998"/>
    <n v="8289.4759999999987"/>
    <n v="4144.7380000000003"/>
    <n v="1275.3040000000001"/>
    <x v="176"/>
    <s v="Nebraska, 2012"/>
  </r>
  <r>
    <s v="Saunders County"/>
    <s v="Nebraska"/>
    <n v="2012"/>
    <n v="20696"/>
    <n v="10517"/>
    <n v="10179"/>
    <n v="1365.9359999999999"/>
    <n v="2980.2240000000002"/>
    <n v="2317.9519999999998"/>
    <n v="2110.9920000000002"/>
    <n v="2504.2159999999999"/>
    <n v="3435.5360000000001"/>
    <n v="2731.8720000000003"/>
    <n v="1717.768"/>
    <n v="993.40800000000002"/>
    <n v="558.79200000000003"/>
    <x v="176"/>
    <s v="Nebraska, 2012"/>
  </r>
  <r>
    <s v="Addison County"/>
    <s v="Vermont"/>
    <n v="2012"/>
    <n v="36835"/>
    <n v="17734"/>
    <n v="19101"/>
    <n v="2578.4499999999998"/>
    <n v="5009.5599999999995"/>
    <n v="4788.5499999999993"/>
    <n v="4420.2"/>
    <n v="4088.6849999999999"/>
    <n v="5120.0650000000005"/>
    <n v="4751.7150000000001"/>
    <n v="2983.6350000000002"/>
    <n v="2357.44"/>
    <n v="847.20500000000004"/>
    <x v="192"/>
    <s v="Vermont, 2012"/>
  </r>
  <r>
    <s v="Seward County"/>
    <s v="Nebraska"/>
    <n v="2012"/>
    <n v="16729"/>
    <n v="8581"/>
    <n v="8148"/>
    <n v="953.553"/>
    <n v="2275.1440000000002"/>
    <n v="2944.3040000000001"/>
    <n v="1656.1709999999998"/>
    <n v="1873.6479999999999"/>
    <n v="2442.4340000000002"/>
    <n v="2040.9380000000001"/>
    <n v="1288.133"/>
    <n v="886.63699999999994"/>
    <n v="384.767"/>
    <x v="176"/>
    <s v="Nebraska, 2012"/>
  </r>
  <r>
    <s v="Sheridan County"/>
    <s v="Nebraska"/>
    <n v="2012"/>
    <n v="5432"/>
    <n v="2608"/>
    <n v="2824"/>
    <n v="309.62400000000002"/>
    <n v="733.31999999999994"/>
    <n v="478.01600000000002"/>
    <n v="548.63200000000006"/>
    <n v="526.904"/>
    <n v="738.75199999999995"/>
    <n v="863.68799999999999"/>
    <n v="532.33600000000001"/>
    <n v="450.85599999999999"/>
    <n v="249.87200000000001"/>
    <x v="176"/>
    <s v="Nebraska, 2012"/>
  </r>
  <r>
    <s v="Sherman County"/>
    <s v="Nebraska"/>
    <n v="2012"/>
    <n v="3133"/>
    <n v="1537"/>
    <n v="1596"/>
    <n v="169.18199999999999"/>
    <n v="401.024"/>
    <n v="281.97000000000003"/>
    <n v="219.31"/>
    <n v="379.09299999999996"/>
    <n v="451.15200000000004"/>
    <n v="469.95000000000005"/>
    <n v="360.29499999999996"/>
    <n v="291.36900000000003"/>
    <n v="112.788"/>
    <x v="176"/>
    <s v="Nebraska, 2012"/>
  </r>
  <r>
    <s v="Sioux County"/>
    <s v="Nebraska"/>
    <n v="2012"/>
    <n v="1262"/>
    <n v="614"/>
    <n v="648"/>
    <n v="41.646000000000001"/>
    <n v="177.94200000000001"/>
    <n v="127.462"/>
    <n v="106.00800000000001"/>
    <n v="140.08199999999999"/>
    <n v="190.56200000000001"/>
    <n v="204.44400000000002"/>
    <n v="135.03399999999999"/>
    <n v="93.388000000000005"/>
    <n v="45.432000000000002"/>
    <x v="176"/>
    <s v="Nebraska, 2012"/>
  </r>
  <r>
    <s v="Beaver County"/>
    <s v="Utah"/>
    <n v="2012"/>
    <n v="6139"/>
    <n v="3086"/>
    <n v="3053"/>
    <n v="417.452"/>
    <n v="945.40599999999995"/>
    <n v="718.26299999999992"/>
    <n v="699.846"/>
    <n v="736.68000000000006"/>
    <n v="976.101"/>
    <n v="755.09699999999998"/>
    <n v="466.56400000000002"/>
    <n v="276.255"/>
    <n v="141.197"/>
    <x v="201"/>
    <s v="Utah, 2012"/>
  </r>
  <r>
    <s v="Thayer County"/>
    <s v="Nebraska"/>
    <n v="2012"/>
    <n v="5195"/>
    <n v="2561"/>
    <n v="2634"/>
    <n v="316.89499999999998"/>
    <n v="592.23"/>
    <n v="472.745"/>
    <n v="420.79499999999996"/>
    <n v="524.69500000000005"/>
    <n v="758.47"/>
    <n v="774.05500000000006"/>
    <n v="566.255"/>
    <n v="498.72"/>
    <n v="270.14"/>
    <x v="176"/>
    <s v="Nebraska, 2012"/>
  </r>
  <r>
    <s v="Thomas County"/>
    <s v="Nebraska"/>
    <n v="2012"/>
    <n v="831"/>
    <n v="389"/>
    <n v="442"/>
    <n v="63.155999999999999"/>
    <n v="126.312"/>
    <n v="93.072000000000003"/>
    <n v="68.972999999999999"/>
    <n v="103.044"/>
    <n v="100.55099999999999"/>
    <n v="145.42500000000001"/>
    <n v="77.283000000000001"/>
    <n v="33.24"/>
    <n v="19.943999999999999"/>
    <x v="176"/>
    <s v="Nebraska, 2012"/>
  </r>
  <r>
    <s v="Valley County"/>
    <s v="Nebraska"/>
    <n v="2012"/>
    <n v="4322"/>
    <n v="2122"/>
    <n v="2200"/>
    <n v="280.93"/>
    <n v="518.64"/>
    <n v="401.94600000000003"/>
    <n v="393.30200000000002"/>
    <n v="436.52199999999999"/>
    <n v="618.04600000000005"/>
    <n v="635.33400000000006"/>
    <n v="497.03000000000003"/>
    <n v="376.01400000000001"/>
    <n v="155.59200000000001"/>
    <x v="176"/>
    <s v="Nebraska, 2012"/>
  </r>
  <r>
    <s v="Washington County"/>
    <s v="Nebraska"/>
    <n v="2012"/>
    <n v="20201"/>
    <n v="10067"/>
    <n v="10134"/>
    <n v="1151.4570000000001"/>
    <n v="2868.5419999999999"/>
    <n v="2706.9340000000002"/>
    <n v="1999.8989999999999"/>
    <n v="2484.723"/>
    <n v="3333.165"/>
    <n v="2807.9390000000003"/>
    <n v="1515.075"/>
    <n v="989.84900000000005"/>
    <n v="363.61799999999999"/>
    <x v="176"/>
    <s v="Nebraska, 2012"/>
  </r>
  <r>
    <s v="Wayne County"/>
    <s v="Nebraska"/>
    <n v="2012"/>
    <n v="9542"/>
    <n v="4793"/>
    <n v="4749"/>
    <n v="515.26800000000003"/>
    <n v="1001.9100000000001"/>
    <n v="2786.2640000000001"/>
    <n v="992.36799999999994"/>
    <n v="830.154"/>
    <n v="1135.498"/>
    <n v="982.82600000000002"/>
    <n v="591.60400000000004"/>
    <n v="572.52"/>
    <n v="133.58799999999999"/>
    <x v="176"/>
    <s v="Nebraska, 2012"/>
  </r>
  <r>
    <s v="Webster County"/>
    <s v="Nebraska"/>
    <n v="2012"/>
    <n v="3773"/>
    <n v="1779"/>
    <n v="1994"/>
    <n v="218.834"/>
    <n v="464.07899999999995"/>
    <n v="396.16499999999996"/>
    <n v="271.65600000000001"/>
    <n v="388.61900000000003"/>
    <n v="614.99900000000002"/>
    <n v="524.447"/>
    <n v="422.57600000000002"/>
    <n v="305.613"/>
    <n v="173.55799999999999"/>
    <x v="176"/>
    <s v="Nebraska, 2012"/>
  </r>
  <r>
    <s v="Wheeler County"/>
    <s v="Nebraska"/>
    <n v="2012"/>
    <n v="725"/>
    <n v="371"/>
    <n v="354"/>
    <n v="50.024999999999999"/>
    <n v="50.75"/>
    <n v="118.9"/>
    <n v="65.25"/>
    <n v="61.625"/>
    <n v="92.074999999999989"/>
    <n v="146.44999999999999"/>
    <n v="89.174999999999997"/>
    <n v="42.774999999999999"/>
    <n v="7.25"/>
    <x v="176"/>
    <s v="Nebraska, 2012"/>
  </r>
  <r>
    <s v="York County"/>
    <s v="Nebraska"/>
    <n v="2012"/>
    <n v="13727"/>
    <n v="6577"/>
    <n v="7150"/>
    <n v="933.43600000000004"/>
    <n v="1592.3319999999999"/>
    <n v="1825.6909999999998"/>
    <n v="1455.0619999999999"/>
    <n v="1551.1509999999998"/>
    <n v="2045.3229999999999"/>
    <n v="1866.8720000000001"/>
    <n v="1166.7950000000001"/>
    <n v="974.61699999999996"/>
    <n v="329.44799999999998"/>
    <x v="176"/>
    <s v="Nebraska, 2012"/>
  </r>
  <r>
    <s v="Clark County"/>
    <s v="Nevada"/>
    <n v="2012"/>
    <n v="1954773"/>
    <n v="984265"/>
    <n v="970508"/>
    <n v="138788.883"/>
    <n v="267803.90099999995"/>
    <n v="259984.80900000001"/>
    <n v="295170.723"/>
    <n v="289306.40399999998"/>
    <n v="263894.35499999998"/>
    <n v="216979.80300000001"/>
    <n v="136834.10999999999"/>
    <n v="66462.282000000007"/>
    <n v="21502.503000000001"/>
    <x v="199"/>
    <s v="Nevada, 2012"/>
  </r>
  <r>
    <s v="Douglas County"/>
    <s v="Nevada"/>
    <n v="2012"/>
    <n v="47056"/>
    <n v="23565"/>
    <n v="23491"/>
    <n v="2211.6320000000001"/>
    <n v="5458.4959999999992"/>
    <n v="4752.6559999999999"/>
    <n v="4140.9279999999999"/>
    <n v="5317.3279999999995"/>
    <n v="7481.9040000000005"/>
    <n v="7952.4639999999999"/>
    <n v="5787.8879999999999"/>
    <n v="3058.64"/>
    <n v="847.00800000000004"/>
    <x v="199"/>
    <s v="Nevada, 2012"/>
  </r>
  <r>
    <s v="Elko County"/>
    <s v="Nevada"/>
    <n v="2012"/>
    <n v="49133"/>
    <n v="25637"/>
    <n v="23496"/>
    <n v="4078.0390000000002"/>
    <n v="7713.8809999999994"/>
    <n v="7222.5509999999995"/>
    <n v="6632.9549999999999"/>
    <n v="6534.6890000000003"/>
    <n v="7320.817"/>
    <n v="5552.0290000000005"/>
    <n v="2653.1819999999998"/>
    <n v="1080.9259999999999"/>
    <n v="442.197"/>
    <x v="199"/>
    <s v="Nevada, 2012"/>
  </r>
  <r>
    <s v="Esmeralda County"/>
    <s v="Nevada"/>
    <n v="2012"/>
    <n v="916"/>
    <n v="506"/>
    <n v="410"/>
    <n v="21.984000000000002"/>
    <n v="57.707999999999998"/>
    <n v="77.860000000000014"/>
    <n v="88.852000000000004"/>
    <n v="97.096000000000004"/>
    <n v="137.4"/>
    <n v="184.11599999999999"/>
    <n v="141.98000000000002"/>
    <n v="101.676"/>
    <n v="7.3280000000000003"/>
    <x v="199"/>
    <s v="Nevada, 2012"/>
  </r>
  <r>
    <s v="Eureka County"/>
    <s v="Nevada"/>
    <n v="2012"/>
    <n v="1809"/>
    <n v="942"/>
    <n v="867"/>
    <n v="124.821"/>
    <n v="271.35000000000002"/>
    <n v="195.37200000000001"/>
    <n v="282.20400000000001"/>
    <n v="202.608"/>
    <n v="240.59699999999998"/>
    <n v="204.417"/>
    <n v="215.27100000000002"/>
    <n v="61.506"/>
    <n v="10.853999999999999"/>
    <x v="199"/>
    <s v="Nevada, 2012"/>
  </r>
  <r>
    <s v="Humboldt County"/>
    <s v="Nevada"/>
    <n v="2012"/>
    <n v="16511"/>
    <n v="8608"/>
    <n v="7903"/>
    <n v="1254.836"/>
    <n v="2526.183"/>
    <n v="2146.4299999999998"/>
    <n v="2063.875"/>
    <n v="2113.4080000000004"/>
    <n v="2658.2709999999997"/>
    <n v="2179.4519999999998"/>
    <n v="990.66"/>
    <n v="462.30799999999999"/>
    <n v="148.59899999999999"/>
    <x v="199"/>
    <s v="Nevada, 2012"/>
  </r>
  <r>
    <s v="Lander County"/>
    <s v="Nevada"/>
    <n v="2012"/>
    <n v="5751"/>
    <n v="3057"/>
    <n v="2694"/>
    <n v="500.33699999999999"/>
    <n v="885.654"/>
    <n v="851.14799999999991"/>
    <n v="615.35699999999997"/>
    <n v="632.61"/>
    <n v="1023.678"/>
    <n v="603.85500000000002"/>
    <n v="408.32099999999997"/>
    <n v="178.28100000000001"/>
    <n v="46.008000000000003"/>
    <x v="199"/>
    <s v="Nevada, 2012"/>
  </r>
  <r>
    <s v="Lincoln County"/>
    <s v="Nevada"/>
    <n v="2012"/>
    <n v="5282"/>
    <n v="2726"/>
    <n v="2556"/>
    <n v="332.76600000000002"/>
    <n v="850.40200000000004"/>
    <n v="781.73599999999999"/>
    <n v="581.02"/>
    <n v="586.30200000000002"/>
    <n v="554.61"/>
    <n v="623.27600000000007"/>
    <n v="644.404"/>
    <n v="279.94599999999997"/>
    <n v="42.256"/>
    <x v="199"/>
    <s v="Nevada, 2012"/>
  </r>
  <r>
    <s v="Lyon County"/>
    <s v="Nevada"/>
    <n v="2012"/>
    <n v="51797"/>
    <n v="26094"/>
    <n v="25703"/>
    <n v="3263.2109999999998"/>
    <n v="7199.7829999999994"/>
    <n v="6163.8429999999998"/>
    <n v="5386.8879999999999"/>
    <n v="6422.8279999999995"/>
    <n v="7665.9560000000001"/>
    <n v="7251.58"/>
    <n v="5335.0910000000003"/>
    <n v="2227.2709999999997"/>
    <n v="880.54899999999998"/>
    <x v="199"/>
    <s v="Nevada, 2012"/>
  </r>
  <r>
    <s v="Mineral County"/>
    <s v="Nevada"/>
    <n v="2012"/>
    <n v="4718"/>
    <n v="2382"/>
    <n v="2336"/>
    <n v="141.54"/>
    <n v="443.49199999999996"/>
    <n v="547.28800000000001"/>
    <n v="424.62"/>
    <n v="410.46600000000001"/>
    <n v="811.49599999999998"/>
    <n v="844.52199999999993"/>
    <n v="561.44200000000001"/>
    <n v="401.03"/>
    <n v="127.386"/>
    <x v="199"/>
    <s v="Nevada, 2012"/>
  </r>
  <r>
    <s v="Nye County"/>
    <s v="Nevada"/>
    <n v="2012"/>
    <n v="43801"/>
    <n v="22208"/>
    <n v="21593"/>
    <n v="2058.6469999999999"/>
    <n v="5212.3189999999995"/>
    <n v="4511.5030000000006"/>
    <n v="3285.0749999999998"/>
    <n v="4818.1100000000006"/>
    <n v="6482.5479999999998"/>
    <n v="7051.9610000000002"/>
    <n v="6789.1550000000007"/>
    <n v="2934.6669999999999"/>
    <n v="700.81600000000003"/>
    <x v="199"/>
    <s v="Nevada, 2012"/>
  </r>
  <r>
    <s v="Storey County"/>
    <s v="Nevada"/>
    <n v="2012"/>
    <n v="4010"/>
    <n v="2023"/>
    <n v="1987"/>
    <n v="160.4"/>
    <n v="312.77999999999997"/>
    <n v="340.84999999999997"/>
    <n v="204.51000000000002"/>
    <n v="509.27"/>
    <n v="669.67"/>
    <n v="1102.75"/>
    <n v="473.18"/>
    <n v="216.54"/>
    <n v="20.05"/>
    <x v="199"/>
    <s v="Nevada, 2012"/>
  </r>
  <r>
    <s v="Washoe County"/>
    <s v="Nevada"/>
    <n v="2012"/>
    <n v="422010"/>
    <n v="212882"/>
    <n v="209128"/>
    <n v="27852.66"/>
    <n v="54439.289999999994"/>
    <n v="60769.440000000002"/>
    <n v="56971.35"/>
    <n v="55283.31"/>
    <n v="60769.440000000002"/>
    <n v="53595.270000000004"/>
    <n v="31228.739999999998"/>
    <n v="15192.359999999999"/>
    <n v="5908.14"/>
    <x v="199"/>
    <s v="Nevada, 2012"/>
  </r>
  <r>
    <s v="Carson City"/>
    <s v="Nevada"/>
    <n v="2012"/>
    <n v="55184"/>
    <n v="28536"/>
    <n v="26648"/>
    <n v="3311.04"/>
    <n v="6456.5280000000002"/>
    <n v="6787.6319999999996"/>
    <n v="6566.8960000000006"/>
    <n v="6953.1840000000002"/>
    <n v="8332.7839999999997"/>
    <n v="7505.0239999999994"/>
    <n v="4966.5600000000004"/>
    <n v="2869.5680000000002"/>
    <n v="1379.6"/>
    <x v="199"/>
    <s v="Nevada, 2012"/>
  </r>
  <r>
    <s v="Belknap County"/>
    <s v="New Hampshire"/>
    <n v="2012"/>
    <n v="60206"/>
    <n v="29442"/>
    <n v="30764"/>
    <n v="3010.3"/>
    <n v="6983.8960000000006"/>
    <n v="6743.0720000000001"/>
    <n v="6201.2179999999998"/>
    <n v="7525.75"/>
    <n v="10054.402"/>
    <n v="9512.5480000000007"/>
    <n v="5538.9520000000002"/>
    <n v="3190.9179999999997"/>
    <n v="1384.7380000000001"/>
    <x v="202"/>
    <s v="New Hampshire, 2012"/>
  </r>
  <r>
    <s v="Carroll County"/>
    <s v="New Hampshire"/>
    <n v="2012"/>
    <n v="47761"/>
    <n v="23783"/>
    <n v="23978"/>
    <n v="2005.962"/>
    <n v="5110.4269999999997"/>
    <n v="4585.0560000000005"/>
    <n v="4059.6849999999999"/>
    <n v="5492.5150000000003"/>
    <n v="8310.4140000000007"/>
    <n v="8310.4140000000007"/>
    <n v="5588.0370000000003"/>
    <n v="2913.4210000000003"/>
    <n v="1432.83"/>
    <x v="202"/>
    <s v="New Hampshire, 2012"/>
  </r>
  <r>
    <s v="Cheshire County"/>
    <s v="New Hampshire"/>
    <n v="2012"/>
    <n v="77106"/>
    <n v="37537"/>
    <n v="39569"/>
    <n v="3778.194"/>
    <n v="8481.66"/>
    <n v="13416.444"/>
    <n v="7864.8119999999999"/>
    <n v="9252.7200000000012"/>
    <n v="12028.536"/>
    <n v="10871.946"/>
    <n v="6245.5860000000002"/>
    <n v="3623.982"/>
    <n v="1542.12"/>
    <x v="202"/>
    <s v="New Hampshire, 2012"/>
  </r>
  <r>
    <s v="Coos County"/>
    <s v="New Hampshire"/>
    <n v="2012"/>
    <n v="32872"/>
    <n v="16704"/>
    <n v="16168"/>
    <n v="1380.624"/>
    <n v="3517.3040000000001"/>
    <n v="3451.5600000000004"/>
    <n v="3155.712"/>
    <n v="4174.7439999999997"/>
    <n v="5489.6239999999998"/>
    <n v="5292.3919999999998"/>
    <n v="3352.944"/>
    <n v="2070.9360000000001"/>
    <n v="1019.032"/>
    <x v="202"/>
    <s v="New Hampshire, 2012"/>
  </r>
  <r>
    <s v="Grafton County"/>
    <s v="New Hampshire"/>
    <n v="2012"/>
    <n v="88985"/>
    <n v="43977"/>
    <n v="45008"/>
    <n v="4093.31"/>
    <n v="9076.4700000000012"/>
    <n v="15661.36"/>
    <n v="9610.380000000001"/>
    <n v="10233.275"/>
    <n v="13614.705"/>
    <n v="12724.855"/>
    <n v="7474.74"/>
    <n v="4627.2199999999993"/>
    <n v="1779.7"/>
    <x v="202"/>
    <s v="New Hampshire, 2012"/>
  </r>
  <r>
    <s v="Hillsborough County"/>
    <s v="New Hampshire"/>
    <n v="2012"/>
    <n v="401101"/>
    <n v="198575"/>
    <n v="202526"/>
    <n v="23664.958999999999"/>
    <n v="52544.231"/>
    <n v="51742.029000000002"/>
    <n v="49736.523999999998"/>
    <n v="57758.543999999994"/>
    <n v="67786.069000000003"/>
    <n v="49736.524000000005"/>
    <n v="26071.564999999999"/>
    <n v="15642.938999999998"/>
    <n v="6818.7169999999996"/>
    <x v="202"/>
    <s v="New Hampshire, 2012"/>
  </r>
  <r>
    <s v="Merrimack County"/>
    <s v="New Hampshire"/>
    <n v="2012"/>
    <n v="146742"/>
    <n v="72352"/>
    <n v="74390"/>
    <n v="7483.8419999999996"/>
    <n v="18049.266"/>
    <n v="19516.686000000002"/>
    <n v="16141.62"/>
    <n v="19956.912"/>
    <n v="24946.14"/>
    <n v="20397.137999999999"/>
    <n v="10858.907999999999"/>
    <n v="6456.6480000000001"/>
    <n v="3081.5819999999999"/>
    <x v="202"/>
    <s v="New Hampshire, 2012"/>
  </r>
  <r>
    <s v="Rockingham County"/>
    <s v="New Hampshire"/>
    <n v="2012"/>
    <n v="295872"/>
    <n v="146191"/>
    <n v="149681"/>
    <n v="15089.472"/>
    <n v="38759.232000000004"/>
    <n v="35208.767999999996"/>
    <n v="29883.072"/>
    <n v="43197.311999999998"/>
    <n v="54736.32"/>
    <n v="41422.080000000002"/>
    <n v="21894.527999999998"/>
    <n v="11834.880000000001"/>
    <n v="4733.9520000000002"/>
    <x v="202"/>
    <s v="New Hampshire, 2012"/>
  </r>
  <r>
    <s v="Strafford County"/>
    <s v="New Hampshire"/>
    <n v="2012"/>
    <n v="123295"/>
    <n v="60043"/>
    <n v="63252"/>
    <n v="6657.93"/>
    <n v="14055.630000000001"/>
    <n v="23672.639999999999"/>
    <n v="14548.81"/>
    <n v="16028.349999999999"/>
    <n v="18987.43"/>
    <n v="14302.22"/>
    <n v="8014.1750000000002"/>
    <n v="5055.0949999999993"/>
    <n v="1726.13"/>
    <x v="202"/>
    <s v="New Hampshire, 2012"/>
  </r>
  <r>
    <s v="Sullivan County"/>
    <s v="New Hampshire"/>
    <n v="2012"/>
    <n v="43534"/>
    <n v="21444"/>
    <n v="22090"/>
    <n v="2220.2339999999999"/>
    <n v="5093.4780000000001"/>
    <n v="4788.74"/>
    <n v="4484.0020000000004"/>
    <n v="5702.9539999999997"/>
    <n v="7270.1779999999999"/>
    <n v="6660.7019999999993"/>
    <n v="4005.1279999999997"/>
    <n v="2350.8360000000002"/>
    <n v="827.14599999999996"/>
    <x v="202"/>
    <s v="New Hampshire, 2012"/>
  </r>
  <r>
    <s v="Atlantic County"/>
    <s v="New Jersey"/>
    <n v="2012"/>
    <n v="274402"/>
    <n v="133243"/>
    <n v="141159"/>
    <n v="16464.12"/>
    <n v="35123.455999999998"/>
    <n v="37318.672000000006"/>
    <n v="31556.230000000003"/>
    <n v="36495.466"/>
    <n v="43904.32"/>
    <n v="34300.25"/>
    <n v="21403.356"/>
    <n v="12896.894"/>
    <n v="4939.2359999999999"/>
    <x v="203"/>
    <s v="New Jersey, 2012"/>
  </r>
  <r>
    <s v="Bergen County"/>
    <s v="New Jersey"/>
    <n v="2012"/>
    <n v="906781"/>
    <n v="437214"/>
    <n v="469567"/>
    <n v="49872.955000000002"/>
    <n v="116067.96799999999"/>
    <n v="105186.59599999999"/>
    <n v="105186.59599999999"/>
    <n v="130576.46400000001"/>
    <n v="146898.522"/>
    <n v="115161.18700000001"/>
    <n v="68915.356"/>
    <n v="47152.611999999994"/>
    <n v="22669.525000000001"/>
    <x v="203"/>
    <s v="New Jersey, 2012"/>
  </r>
  <r>
    <s v="Burlington County"/>
    <s v="New Jersey"/>
    <n v="2012"/>
    <n v="449117"/>
    <n v="220812"/>
    <n v="228305"/>
    <n v="25599.669000000002"/>
    <n v="58385.21"/>
    <n v="57037.858999999997"/>
    <n v="51648.455000000002"/>
    <n v="62427.263000000006"/>
    <n v="74553.421999999991"/>
    <n v="55690.508000000002"/>
    <n v="33234.658000000003"/>
    <n v="21108.499"/>
    <n v="8982.34"/>
    <x v="203"/>
    <s v="New Jersey, 2012"/>
  </r>
  <r>
    <s v="Camden County"/>
    <s v="New Jersey"/>
    <n v="2012"/>
    <n v="513660"/>
    <n v="247930"/>
    <n v="265730"/>
    <n v="32874.239999999998"/>
    <n v="68830.44"/>
    <n v="68830.44"/>
    <n v="67803.12"/>
    <n v="69344.100000000006"/>
    <n v="77562.66"/>
    <n v="61125.54"/>
    <n v="34415.22"/>
    <n v="21573.72"/>
    <n v="10786.86"/>
    <x v="203"/>
    <s v="New Jersey, 2012"/>
  </r>
  <r>
    <s v="Cape May County"/>
    <s v="New Jersey"/>
    <n v="2012"/>
    <n v="96987"/>
    <n v="47267"/>
    <n v="49720"/>
    <n v="4558.3890000000001"/>
    <n v="9989.6610000000001"/>
    <n v="11347.478999999999"/>
    <n v="9116.7780000000002"/>
    <n v="10377.609"/>
    <n v="15129.972"/>
    <n v="15323.946"/>
    <n v="11153.504999999999"/>
    <n v="7467.9989999999998"/>
    <n v="2521.6619999999998"/>
    <x v="203"/>
    <s v="New Jersey, 2012"/>
  </r>
  <r>
    <s v="Cumberland County"/>
    <s v="New Jersey"/>
    <n v="2012"/>
    <n v="156864"/>
    <n v="80801"/>
    <n v="76063"/>
    <n v="10823.616"/>
    <n v="20392.32"/>
    <n v="21333.504000000001"/>
    <n v="22588.416000000001"/>
    <n v="22274.688000000002"/>
    <n v="22117.824000000001"/>
    <n v="17568.768"/>
    <n v="10666.752"/>
    <n v="6274.5599999999995"/>
    <n v="2980.4160000000002"/>
    <x v="203"/>
    <s v="New Jersey, 2012"/>
  </r>
  <r>
    <s v="Essex County"/>
    <s v="New Jersey"/>
    <n v="2012"/>
    <n v="783840"/>
    <n v="375925"/>
    <n v="407915"/>
    <n v="53301.120000000003"/>
    <n v="107386.08"/>
    <n v="107386.08"/>
    <n v="107386.08"/>
    <n v="116792.16"/>
    <n v="114440.64"/>
    <n v="86222.399999999994"/>
    <n v="48598.080000000002"/>
    <n v="29002.080000000002"/>
    <n v="14109.12"/>
    <x v="203"/>
    <s v="New Jersey, 2012"/>
  </r>
  <r>
    <s v="Gloucester County"/>
    <s v="New Jersey"/>
    <n v="2012"/>
    <n v="288187"/>
    <n v="139890"/>
    <n v="148297"/>
    <n v="17291.22"/>
    <n v="39769.805999999997"/>
    <n v="39481.618999999999"/>
    <n v="33141.505000000005"/>
    <n v="40922.554000000004"/>
    <n v="46398.107000000004"/>
    <n v="34870.627"/>
    <n v="19596.716"/>
    <n v="12103.853999999999"/>
    <n v="4610.9920000000002"/>
    <x v="203"/>
    <s v="New Jersey, 2012"/>
  </r>
  <r>
    <s v="Hudson County"/>
    <s v="New Jersey"/>
    <n v="2012"/>
    <n v="636194"/>
    <n v="314989"/>
    <n v="321205"/>
    <n v="42624.998"/>
    <n v="67436.564000000013"/>
    <n v="84613.801999999996"/>
    <n v="132328.35200000001"/>
    <n v="97337.682000000001"/>
    <n v="82705.22"/>
    <n v="62983.206000000006"/>
    <n v="36899.252"/>
    <n v="21630.595999999998"/>
    <n v="8270.5220000000008"/>
    <x v="203"/>
    <s v="New Jersey, 2012"/>
  </r>
  <r>
    <s v="Hunterdon County"/>
    <s v="New Jersey"/>
    <n v="2012"/>
    <n v="127996"/>
    <n v="63852"/>
    <n v="64144"/>
    <n v="6015.8119999999999"/>
    <n v="17919.440000000002"/>
    <n v="15103.527999999998"/>
    <n v="10495.672"/>
    <n v="18047.436000000002"/>
    <n v="25343.207999999999"/>
    <n v="18431.423999999999"/>
    <n v="9471.7039999999997"/>
    <n v="5119.84"/>
    <n v="1919.94"/>
    <x v="203"/>
    <s v="New Jersey, 2012"/>
  </r>
  <r>
    <s v="Mercer County"/>
    <s v="New Jersey"/>
    <n v="2012"/>
    <n v="366442"/>
    <n v="179071"/>
    <n v="187371"/>
    <n v="21620.078000000001"/>
    <n v="46171.691999999995"/>
    <n v="54966.3"/>
    <n v="46904.576000000001"/>
    <n v="52034.763999999996"/>
    <n v="55332.741999999998"/>
    <n v="42873.714"/>
    <n v="23818.73"/>
    <n v="16123.448"/>
    <n v="6962.3980000000001"/>
    <x v="203"/>
    <s v="New Jersey, 2012"/>
  </r>
  <r>
    <s v="Middlesex County"/>
    <s v="New Jersey"/>
    <n v="2012"/>
    <n v="811064"/>
    <n v="398362"/>
    <n v="412702"/>
    <n v="50285.968000000001"/>
    <n v="102194.06400000001"/>
    <n v="115171.088"/>
    <n v="112737.89600000001"/>
    <n v="118415.344"/>
    <n v="120848.53599999999"/>
    <n v="90839.168000000005"/>
    <n v="51908.096000000005"/>
    <n v="34064.688000000002"/>
    <n v="14599.152"/>
    <x v="203"/>
    <s v="New Jersey, 2012"/>
  </r>
  <r>
    <s v="Monmouth County"/>
    <s v="New Jersey"/>
    <n v="2012"/>
    <n v="629263"/>
    <n v="306128"/>
    <n v="323135"/>
    <n v="34609.464999999997"/>
    <n v="86209.031000000003"/>
    <n v="78657.875"/>
    <n v="64184.826000000001"/>
    <n v="86209.030999999988"/>
    <n v="109491.762"/>
    <n v="81804.19"/>
    <n v="45306.936000000002"/>
    <n v="28946.097999999998"/>
    <n v="13214.522999999999"/>
    <x v="203"/>
    <s v="New Jersey, 2012"/>
  </r>
  <r>
    <s v="Morris County"/>
    <s v="New Jersey"/>
    <n v="2012"/>
    <n v="493472"/>
    <n v="241638"/>
    <n v="251834"/>
    <n v="27140.959999999999"/>
    <n v="68592.608000000007"/>
    <n v="57242.752000000008"/>
    <n v="52801.504000000001"/>
    <n v="72540.383999999991"/>
    <n v="84877.184000000008"/>
    <n v="62670.944000000003"/>
    <n v="36023.455999999998"/>
    <n v="22699.712"/>
    <n v="9869.44"/>
    <x v="203"/>
    <s v="New Jersey, 2012"/>
  </r>
  <r>
    <s v="Ocean County"/>
    <s v="New Jersey"/>
    <n v="2012"/>
    <n v="575961"/>
    <n v="276133"/>
    <n v="299828"/>
    <n v="38589.387000000002"/>
    <n v="73723.008000000002"/>
    <n v="65083.593000000008"/>
    <n v="60475.904999999999"/>
    <n v="66811.475999999995"/>
    <n v="77754.735000000001"/>
    <n v="71419.164000000004"/>
    <n v="59323.983"/>
    <n v="43773.036"/>
    <n v="18430.752"/>
    <x v="203"/>
    <s v="New Jersey, 2012"/>
  </r>
  <r>
    <s v="Passaic County"/>
    <s v="New Jersey"/>
    <n v="2012"/>
    <n v="500168"/>
    <n v="242949"/>
    <n v="257219"/>
    <n v="34511.591999999997"/>
    <n v="68523.016000000003"/>
    <n v="73024.527999999991"/>
    <n v="67022.512000000002"/>
    <n v="69023.184000000008"/>
    <n v="72524.36"/>
    <n v="55518.648000000001"/>
    <n v="32510.92"/>
    <n v="19506.552"/>
    <n v="9003.0239999999994"/>
    <x v="203"/>
    <s v="New Jersey, 2012"/>
  </r>
  <r>
    <s v="Salem County"/>
    <s v="New Jersey"/>
    <n v="2012"/>
    <n v="66007"/>
    <n v="32058"/>
    <n v="33949"/>
    <n v="3828.4059999999999"/>
    <n v="8580.91"/>
    <n v="8448.8960000000006"/>
    <n v="7392.7839999999997"/>
    <n v="8580.91"/>
    <n v="10429.106"/>
    <n v="8778.9310000000005"/>
    <n v="5214.5529999999999"/>
    <n v="3498.3710000000001"/>
    <n v="1320.14"/>
    <x v="203"/>
    <s v="New Jersey, 2012"/>
  </r>
  <r>
    <s v="Somerset County"/>
    <s v="New Jersey"/>
    <n v="2012"/>
    <n v="323650"/>
    <n v="157862"/>
    <n v="165788"/>
    <n v="19095.349999999999"/>
    <n v="46281.95"/>
    <n v="36248.800000000003"/>
    <n v="36248.800000000003"/>
    <n v="48871.15"/>
    <n v="56962.400000000001"/>
    <n v="39161.649999999994"/>
    <n v="21360.9"/>
    <n v="12622.35"/>
    <n v="6796.65"/>
    <x v="203"/>
    <s v="New Jersey, 2012"/>
  </r>
  <r>
    <s v="Sussex County"/>
    <s v="New Jersey"/>
    <n v="2012"/>
    <n v="148962"/>
    <n v="74120"/>
    <n v="74842"/>
    <n v="7746.0240000000003"/>
    <n v="20407.794000000002"/>
    <n v="18471.288"/>
    <n v="14151.39"/>
    <n v="21450.527999999998"/>
    <n v="27706.932000000001"/>
    <n v="21003.642"/>
    <n v="10576.302"/>
    <n v="5213.67"/>
    <n v="1936.5060000000001"/>
    <x v="203"/>
    <s v="New Jersey, 2012"/>
  </r>
  <r>
    <s v="Union County"/>
    <s v="New Jersey"/>
    <n v="2012"/>
    <n v="536383"/>
    <n v="260183"/>
    <n v="276200"/>
    <n v="35401.277999999998"/>
    <n v="72411.705000000002"/>
    <n v="69193.407000000007"/>
    <n v="69193.407000000007"/>
    <n v="78311.918000000005"/>
    <n v="82602.981999999989"/>
    <n v="60611.278999999995"/>
    <n v="34328.512000000002"/>
    <n v="21991.703000000001"/>
    <n v="11800.425999999999"/>
    <x v="203"/>
    <s v="New Jersey, 2012"/>
  </r>
  <r>
    <s v="Warren County"/>
    <s v="New Jersey"/>
    <n v="2012"/>
    <n v="108488"/>
    <n v="52762"/>
    <n v="55726"/>
    <n v="6075.3280000000004"/>
    <n v="14645.88"/>
    <n v="13452.511999999999"/>
    <n v="10848.8"/>
    <n v="15513.784"/>
    <n v="18985.400000000001"/>
    <n v="14103.44"/>
    <n v="7919.6239999999998"/>
    <n v="5098.9359999999997"/>
    <n v="2169.7600000000002"/>
    <x v="203"/>
    <s v="New Jersey, 2012"/>
  </r>
  <r>
    <s v="Bernalillo County"/>
    <s v="New Mexico"/>
    <n v="2012"/>
    <n v="661924"/>
    <n v="324280"/>
    <n v="337644"/>
    <n v="45010.832000000002"/>
    <n v="86712.043999999994"/>
    <n v="94655.132000000012"/>
    <n v="96640.90400000001"/>
    <n v="84726.271999999997"/>
    <n v="93331.284"/>
    <n v="79430.880000000005"/>
    <n v="44348.907999999996"/>
    <n v="26476.959999999999"/>
    <n v="11252.708000000001"/>
    <x v="177"/>
    <s v="New Mexico, 2012"/>
  </r>
  <r>
    <s v="Catron County"/>
    <s v="New Mexico"/>
    <n v="2012"/>
    <n v="3686"/>
    <n v="2022"/>
    <n v="1664"/>
    <n v="33.173999999999999"/>
    <n v="302.25200000000001"/>
    <n v="228.53199999999998"/>
    <n v="151.126"/>
    <n v="258.02"/>
    <n v="641.36400000000003"/>
    <n v="980.476"/>
    <n v="740.88599999999997"/>
    <n v="328.05399999999997"/>
    <n v="22.116"/>
    <x v="177"/>
    <s v="New Mexico, 2012"/>
  </r>
  <r>
    <s v="Chaves County"/>
    <s v="New Mexico"/>
    <n v="2012"/>
    <n v="65343"/>
    <n v="32323"/>
    <n v="33020"/>
    <n v="5227.4399999999996"/>
    <n v="9866.7929999999997"/>
    <n v="9866.7929999999997"/>
    <n v="7841.16"/>
    <n v="7383.759"/>
    <n v="8429.2469999999994"/>
    <n v="7514.4449999999997"/>
    <n v="4704.6959999999999"/>
    <n v="3267.1499999999996"/>
    <n v="1241.5170000000001"/>
    <x v="177"/>
    <s v="New Mexico, 2012"/>
  </r>
  <r>
    <s v="Cibola County"/>
    <s v="New Mexico"/>
    <n v="2012"/>
    <n v="27293"/>
    <n v="13764"/>
    <n v="13529"/>
    <n v="1937.8030000000001"/>
    <n v="3930.192"/>
    <n v="3466.2110000000002"/>
    <n v="3602.6759999999999"/>
    <n v="3657.2620000000002"/>
    <n v="3930.192"/>
    <n v="3247.8670000000002"/>
    <n v="2046.9749999999999"/>
    <n v="1037.134"/>
    <n v="436.68799999999999"/>
    <x v="177"/>
    <s v="New Mexico, 2012"/>
  </r>
  <r>
    <s v="Curry County"/>
    <s v="New Mexico"/>
    <n v="2012"/>
    <n v="48101"/>
    <n v="24229"/>
    <n v="23872"/>
    <n v="4232.8879999999999"/>
    <n v="7215.15"/>
    <n v="7551.857"/>
    <n v="7118.9480000000003"/>
    <n v="5772.12"/>
    <n v="6060.7260000000006"/>
    <n v="4665.7970000000005"/>
    <n v="3030.3630000000003"/>
    <n v="1827.8380000000002"/>
    <n v="721.51499999999999"/>
    <x v="177"/>
    <s v="New Mexico, 2012"/>
  </r>
  <r>
    <s v="De Baca County"/>
    <s v="New Mexico"/>
    <n v="2012"/>
    <n v="2069"/>
    <n v="973"/>
    <n v="1096"/>
    <n v="66.207999999999998"/>
    <n v="382.76499999999999"/>
    <n v="206.89999999999998"/>
    <n v="146.899"/>
    <n v="200.69299999999998"/>
    <n v="266.90100000000001"/>
    <n v="376.55799999999999"/>
    <n v="223.452"/>
    <n v="142.761"/>
    <n v="53.793999999999997"/>
    <x v="177"/>
    <s v="New Mexico, 2012"/>
  </r>
  <r>
    <s v="Do?a Ana County"/>
    <s v="New Mexico"/>
    <n v="2012"/>
    <n v="208794"/>
    <n v="102390"/>
    <n v="106404"/>
    <n v="15659.55"/>
    <n v="30275.129999999997"/>
    <n v="36956.538"/>
    <n v="27769.601999999999"/>
    <n v="23384.928"/>
    <n v="26099.25"/>
    <n v="22340.957999999999"/>
    <n v="14824.374"/>
    <n v="8560.5540000000001"/>
    <n v="2923.116"/>
    <x v="177"/>
    <s v="New Mexico, 2012"/>
  </r>
  <r>
    <s v="Eddy County"/>
    <s v="New Mexico"/>
    <n v="2012"/>
    <n v="53693"/>
    <n v="26763"/>
    <n v="26930"/>
    <n v="3812.203"/>
    <n v="7731.7920000000004"/>
    <n v="7087.4760000000006"/>
    <n v="6872.7039999999997"/>
    <n v="6282.0810000000001"/>
    <n v="7570.7129999999997"/>
    <n v="6711.625"/>
    <n v="3973.2820000000002"/>
    <n v="2899.422"/>
    <n v="751.702"/>
    <x v="177"/>
    <s v="New Mexico, 2012"/>
  </r>
  <r>
    <s v="Guadalupe County"/>
    <s v="New Mexico"/>
    <n v="2012"/>
    <n v="4655"/>
    <n v="2467"/>
    <n v="2188"/>
    <n v="232.75"/>
    <n v="661.01"/>
    <n v="628.42499999999995"/>
    <n v="605.15000000000009"/>
    <n v="507.39499999999998"/>
    <n v="716.87"/>
    <n v="553.94499999999994"/>
    <n v="400.33000000000004"/>
    <n v="256.02499999999998"/>
    <n v="88.444999999999993"/>
    <x v="177"/>
    <s v="New Mexico, 2012"/>
  </r>
  <r>
    <s v="Harding County"/>
    <s v="New Mexico"/>
    <n v="2012"/>
    <n v="612"/>
    <n v="320"/>
    <n v="292"/>
    <n v="34.884"/>
    <n v="37.944000000000003"/>
    <n v="72.216000000000008"/>
    <n v="41.004000000000005"/>
    <n v="37.332000000000001"/>
    <n v="96.695999999999998"/>
    <n v="164.62799999999999"/>
    <n v="77.111999999999995"/>
    <n v="33.048000000000002"/>
    <n v="17.135999999999999"/>
    <x v="177"/>
    <s v="New Mexico, 2012"/>
  </r>
  <r>
    <s v="Hidalgo County"/>
    <s v="New Mexico"/>
    <n v="2012"/>
    <n v="4903"/>
    <n v="2436"/>
    <n v="2467"/>
    <n v="328.50099999999998"/>
    <n v="740.35300000000007"/>
    <n v="573.65100000000007"/>
    <n v="524.62100000000009"/>
    <n v="666.80799999999999"/>
    <n v="588.36"/>
    <n v="647.19599999999991"/>
    <n v="470.68799999999999"/>
    <n v="294.17999999999995"/>
    <n v="63.738999999999997"/>
    <x v="177"/>
    <s v="New Mexico, 2012"/>
  </r>
  <r>
    <s v="Lea County"/>
    <s v="New Mexico"/>
    <n v="2012"/>
    <n v="64670"/>
    <n v="33134"/>
    <n v="31536"/>
    <n v="5884.97"/>
    <n v="10088.52"/>
    <n v="9635.83"/>
    <n v="9312.48"/>
    <n v="8019.08"/>
    <n v="8277.76"/>
    <n v="6402.33"/>
    <n v="3815.5299999999997"/>
    <n v="2457.46"/>
    <n v="776.04"/>
    <x v="177"/>
    <s v="New Mexico, 2012"/>
  </r>
  <r>
    <s v="Lincoln County"/>
    <s v="New Mexico"/>
    <n v="2012"/>
    <n v="20440"/>
    <n v="10056"/>
    <n v="10384"/>
    <n v="981.12"/>
    <n v="2166.64"/>
    <n v="2003.12"/>
    <n v="1778.28"/>
    <n v="1982.68"/>
    <n v="3209.08"/>
    <n v="3720.08"/>
    <n v="2800.2799999999997"/>
    <n v="1410.3600000000001"/>
    <n v="367.92"/>
    <x v="177"/>
    <s v="New Mexico, 2012"/>
  </r>
  <r>
    <s v="Los Alamos County"/>
    <s v="New Mexico"/>
    <n v="2012"/>
    <n v="18008"/>
    <n v="9022"/>
    <n v="8986"/>
    <n v="954.42399999999998"/>
    <n v="2521.12"/>
    <n v="1800.8"/>
    <n v="1728.768"/>
    <n v="2359.0479999999998"/>
    <n v="3187.4160000000002"/>
    <n v="2845.2640000000001"/>
    <n v="1404.624"/>
    <n v="900.40000000000009"/>
    <n v="324.14400000000001"/>
    <x v="177"/>
    <s v="New Mexico, 2012"/>
  </r>
  <r>
    <s v="Fluvanna County"/>
    <s v="Virginia"/>
    <n v="2012"/>
    <n v="25162"/>
    <n v="12473"/>
    <n v="12689"/>
    <n v="1887.15"/>
    <n v="3623.328"/>
    <n v="3573.0039999999999"/>
    <n v="2516.1999999999998"/>
    <n v="2642.01"/>
    <n v="2918.7920000000004"/>
    <n v="3120.0879999999997"/>
    <n v="2667.172"/>
    <n v="1685.8539999999998"/>
    <n v="503.24"/>
    <x v="166"/>
    <s v="Virginia, 2012"/>
  </r>
  <r>
    <s v="McKinley County"/>
    <s v="New Mexico"/>
    <n v="2012"/>
    <n v="71888"/>
    <n v="35099"/>
    <n v="36789"/>
    <n v="6182.3680000000004"/>
    <n v="12364.736000000001"/>
    <n v="12364.736000000001"/>
    <n v="8986"/>
    <n v="8626.5600000000013"/>
    <n v="9345.44"/>
    <n v="7116.9120000000003"/>
    <n v="3953.84"/>
    <n v="2156.64"/>
    <n v="646.99199999999996"/>
    <x v="177"/>
    <s v="New Mexico, 2012"/>
  </r>
  <r>
    <s v="Mora County"/>
    <s v="New Mexico"/>
    <n v="2012"/>
    <n v="4830"/>
    <n v="2467"/>
    <n v="2363"/>
    <n v="309.12"/>
    <n v="434.7"/>
    <n v="540.96"/>
    <n v="507.15000000000003"/>
    <n v="511.98"/>
    <n v="854.91"/>
    <n v="652.04999999999995"/>
    <n v="507.15"/>
    <n v="454.02"/>
    <n v="48.3"/>
    <x v="177"/>
    <s v="New Mexico, 2012"/>
  </r>
  <r>
    <s v="Otero County"/>
    <s v="New Mexico"/>
    <n v="2012"/>
    <n v="64176"/>
    <n v="32503"/>
    <n v="31673"/>
    <n v="4813.2"/>
    <n v="8535.4079999999994"/>
    <n v="9562.2240000000002"/>
    <n v="8407.0560000000005"/>
    <n v="7187.7119999999995"/>
    <n v="8599.5840000000007"/>
    <n v="7572.768"/>
    <n v="5583.3119999999999"/>
    <n v="3016.2719999999999"/>
    <n v="962.64"/>
    <x v="177"/>
    <s v="New Mexico, 2012"/>
  </r>
  <r>
    <s v="Quay County"/>
    <s v="New Mexico"/>
    <n v="2012"/>
    <n v="8956"/>
    <n v="4323"/>
    <n v="4633"/>
    <n v="492.58"/>
    <n v="1065.7640000000001"/>
    <n v="1146.3679999999999"/>
    <n v="680.65599999999995"/>
    <n v="1029.94"/>
    <n v="1235.9279999999999"/>
    <n v="1388.18"/>
    <n v="1110.5440000000001"/>
    <n v="609.00800000000004"/>
    <n v="197.03200000000001"/>
    <x v="177"/>
    <s v="New Mexico, 2012"/>
  </r>
  <r>
    <s v="Rio Arriba County"/>
    <s v="New Mexico"/>
    <n v="2012"/>
    <n v="40201"/>
    <n v="19781"/>
    <n v="20420"/>
    <n v="2773.8690000000001"/>
    <n v="5467.3360000000002"/>
    <n v="5185.9290000000001"/>
    <n v="4783.9189999999999"/>
    <n v="4904.5219999999999"/>
    <n v="5949.7479999999996"/>
    <n v="5427.1350000000002"/>
    <n v="3376.884"/>
    <n v="1688.442"/>
    <n v="683.41700000000003"/>
    <x v="177"/>
    <s v="New Mexico, 2012"/>
  </r>
  <r>
    <s v="Roosevelt County"/>
    <s v="New Mexico"/>
    <n v="2012"/>
    <n v="19840"/>
    <n v="10091"/>
    <n v="9749"/>
    <n v="1507.84"/>
    <n v="2777.6"/>
    <n v="4325.12"/>
    <n v="2559.36"/>
    <n v="2142.7200000000003"/>
    <n v="2241.92"/>
    <n v="1924.48"/>
    <n v="1269.76"/>
    <n v="813.43999999999994"/>
    <n v="277.76"/>
    <x v="177"/>
    <s v="New Mexico, 2012"/>
  </r>
  <r>
    <s v="Sandoval County"/>
    <s v="New Mexico"/>
    <n v="2012"/>
    <n v="131302"/>
    <n v="64327"/>
    <n v="66975"/>
    <n v="8928.5360000000001"/>
    <n v="19695.3"/>
    <n v="16412.75"/>
    <n v="15624.938"/>
    <n v="17857.072"/>
    <n v="19563.998"/>
    <n v="17069.259999999998"/>
    <n v="9847.65"/>
    <n v="4595.57"/>
    <n v="1838.2280000000001"/>
    <x v="177"/>
    <s v="New Mexico, 2012"/>
  </r>
  <r>
    <s v="San Juan County"/>
    <s v="New Mexico"/>
    <n v="2012"/>
    <n v="128600"/>
    <n v="63830"/>
    <n v="64770"/>
    <n v="10673.8"/>
    <n v="20447.400000000001"/>
    <n v="18775.599999999999"/>
    <n v="17875.400000000001"/>
    <n v="14917.599999999999"/>
    <n v="17618.2"/>
    <n v="14274.599999999999"/>
    <n v="7973.2"/>
    <n v="4501"/>
    <n v="1671.8"/>
    <x v="177"/>
    <s v="New Mexico, 2012"/>
  </r>
  <r>
    <s v="San Miguel County"/>
    <s v="New Mexico"/>
    <n v="2012"/>
    <n v="29225"/>
    <n v="14476"/>
    <n v="14749"/>
    <n v="1607.375"/>
    <n v="3653.125"/>
    <n v="4354.5249999999996"/>
    <n v="3214.75"/>
    <n v="3214.75"/>
    <n v="4442.2000000000007"/>
    <n v="4208.3999999999996"/>
    <n v="2717.9250000000002"/>
    <n v="1256.675"/>
    <n v="526.04999999999995"/>
    <x v="177"/>
    <s v="New Mexico, 2012"/>
  </r>
  <r>
    <s v="Santa Fe County"/>
    <s v="New Mexico"/>
    <n v="2012"/>
    <n v="144209"/>
    <n v="70059"/>
    <n v="74150"/>
    <n v="8075.7039999999997"/>
    <n v="16872.453000000001"/>
    <n v="16439.826000000001"/>
    <n v="16439.826000000001"/>
    <n v="18170.334000000003"/>
    <n v="21919.768"/>
    <n v="24082.902999999998"/>
    <n v="13699.855"/>
    <n v="5912.5690000000004"/>
    <n v="2595.7620000000002"/>
    <x v="177"/>
    <s v="New Mexico, 2012"/>
  </r>
  <r>
    <s v="Socorro County"/>
    <s v="New Mexico"/>
    <n v="2012"/>
    <n v="17843"/>
    <n v="9140"/>
    <n v="8703"/>
    <n v="1195.481"/>
    <n v="2444.491"/>
    <n v="3140.3679999999999"/>
    <n v="1998.4160000000002"/>
    <n v="1766.4569999999999"/>
    <n v="2444.491"/>
    <n v="2373.1190000000001"/>
    <n v="1605.87"/>
    <n v="606.66200000000003"/>
    <n v="303.33100000000002"/>
    <x v="177"/>
    <s v="New Mexico, 2012"/>
  </r>
  <r>
    <s v="Taos County"/>
    <s v="New Mexico"/>
    <n v="2012"/>
    <n v="32775"/>
    <n v="16132"/>
    <n v="16643"/>
    <n v="1769.85"/>
    <n v="3638.0250000000001"/>
    <n v="3506.9250000000002"/>
    <n v="3310.2749999999996"/>
    <n v="3998.55"/>
    <n v="4981.7999999999993"/>
    <n v="5833.9500000000007"/>
    <n v="3572.4749999999999"/>
    <n v="1507.65"/>
    <n v="688.27499999999998"/>
    <x v="177"/>
    <s v="New Mexico, 2012"/>
  </r>
  <r>
    <s v="Torrance County"/>
    <s v="New Mexico"/>
    <n v="2012"/>
    <n v="16285"/>
    <n v="8348"/>
    <n v="7937"/>
    <n v="911.96"/>
    <n v="2247.33"/>
    <n v="2133.335"/>
    <n v="1628.5"/>
    <n v="2068.1949999999997"/>
    <n v="2410.1800000000003"/>
    <n v="2540.46"/>
    <n v="1514.5050000000001"/>
    <n v="602.54499999999996"/>
    <n v="244.27500000000001"/>
    <x v="177"/>
    <s v="New Mexico, 2012"/>
  </r>
  <r>
    <s v="Union County"/>
    <s v="New Mexico"/>
    <n v="2012"/>
    <n v="4460"/>
    <n v="2494"/>
    <n v="1966"/>
    <n v="240.84"/>
    <n v="579.79999999999995"/>
    <n v="463.84000000000003"/>
    <n v="669"/>
    <n v="530.74"/>
    <n v="628.8599999999999"/>
    <n v="535.20000000000005"/>
    <n v="437.08"/>
    <n v="289.90000000000003"/>
    <n v="89.2"/>
    <x v="177"/>
    <s v="New Mexico, 2012"/>
  </r>
  <r>
    <s v="Valencia County"/>
    <s v="New Mexico"/>
    <n v="2012"/>
    <n v="76172"/>
    <n v="38538"/>
    <n v="37634"/>
    <n v="5332.04"/>
    <n v="11121.112000000001"/>
    <n v="10359.392"/>
    <n v="8912.1239999999998"/>
    <n v="9521.5"/>
    <n v="11273.456"/>
    <n v="9750.0159999999996"/>
    <n v="5941.4160000000002"/>
    <n v="3123.0520000000001"/>
    <n v="914.06399999999996"/>
    <x v="177"/>
    <s v="New Mexico, 2012"/>
  </r>
  <r>
    <s v="Albany County"/>
    <s v="New York"/>
    <n v="2012"/>
    <n v="304511"/>
    <n v="147190"/>
    <n v="157321"/>
    <n v="15225.55"/>
    <n v="33496.21"/>
    <n v="52984.914000000004"/>
    <n v="39586.43"/>
    <n v="37150.342000000004"/>
    <n v="44763.116999999998"/>
    <n v="38977.407999999996"/>
    <n v="21315.77"/>
    <n v="14616.527999999998"/>
    <n v="7308.2640000000001"/>
    <x v="200"/>
    <s v="New York, 2012"/>
  </r>
  <r>
    <s v="Allegany County"/>
    <s v="New York"/>
    <n v="2012"/>
    <n v="48837"/>
    <n v="24748"/>
    <n v="24089"/>
    <n v="2637.1979999999999"/>
    <n v="5811.6030000000001"/>
    <n v="9865.0740000000005"/>
    <n v="4883.7"/>
    <n v="5127.8850000000002"/>
    <n v="6788.3430000000008"/>
    <n v="6299.973"/>
    <n v="3955.797"/>
    <n v="2637.1980000000003"/>
    <n v="879.06600000000003"/>
    <x v="200"/>
    <s v="New York, 2012"/>
  </r>
  <r>
    <s v="Bronx County"/>
    <s v="New York"/>
    <n v="2012"/>
    <n v="1386364"/>
    <n v="650728"/>
    <n v="735636"/>
    <n v="103977.3"/>
    <n v="198250.052"/>
    <n v="225977.33199999999"/>
    <n v="203795.508"/>
    <n v="187159.14"/>
    <n v="184386.41200000001"/>
    <n v="134477.30800000002"/>
    <n v="80409.111999999994"/>
    <n v="45750.012000000002"/>
    <n v="19409.096000000001"/>
    <x v="200"/>
    <s v="New York, 2012"/>
  </r>
  <r>
    <s v="Broome County"/>
    <s v="New York"/>
    <n v="2012"/>
    <n v="199928"/>
    <n v="98022"/>
    <n v="101906"/>
    <n v="10196.328"/>
    <n v="22391.936000000002"/>
    <n v="33188.048000000003"/>
    <n v="23191.648000000001"/>
    <n v="22192.008000000002"/>
    <n v="30389.056"/>
    <n v="25390.856"/>
    <n v="15994.240000000002"/>
    <n v="11595.824000000001"/>
    <n v="5597.9840000000004"/>
    <x v="200"/>
    <s v="New York, 2012"/>
  </r>
  <r>
    <s v="Cattaraugus County"/>
    <s v="New York"/>
    <n v="2012"/>
    <n v="80166"/>
    <n v="39681"/>
    <n v="40485"/>
    <n v="4970.2920000000004"/>
    <n v="10421.58"/>
    <n v="11223.240000000002"/>
    <n v="8497.5959999999995"/>
    <n v="9379.4219999999987"/>
    <n v="12265.398000000001"/>
    <n v="11062.907999999999"/>
    <n v="6493.4459999999999"/>
    <n v="4248.7980000000007"/>
    <n v="1683.4860000000001"/>
    <x v="200"/>
    <s v="New York, 2012"/>
  </r>
  <r>
    <s v="Chautauqua County"/>
    <s v="New York"/>
    <n v="2012"/>
    <n v="134599"/>
    <n v="66287"/>
    <n v="68312"/>
    <n v="7402.9449999999997"/>
    <n v="16286.478999999999"/>
    <n v="20728.245999999999"/>
    <n v="13863.697"/>
    <n v="15478.885"/>
    <n v="20055.251"/>
    <n v="17901.667000000001"/>
    <n v="11306.315999999999"/>
    <n v="7672.143"/>
    <n v="3364.9749999999999"/>
    <x v="200"/>
    <s v="New York, 2012"/>
  </r>
  <r>
    <s v="Chemung County"/>
    <s v="New York"/>
    <n v="2012"/>
    <n v="88779"/>
    <n v="44313"/>
    <n v="44466"/>
    <n v="5237.9610000000002"/>
    <n v="11008.596"/>
    <n v="11718.828000000001"/>
    <n v="10387.143"/>
    <n v="11186.154"/>
    <n v="13583.187"/>
    <n v="11718.828"/>
    <n v="6835.9830000000002"/>
    <n v="4705.2870000000003"/>
    <n v="2308.2539999999999"/>
    <x v="200"/>
    <s v="New York, 2012"/>
  </r>
  <r>
    <s v="Chenango County"/>
    <s v="New York"/>
    <n v="2012"/>
    <n v="50490"/>
    <n v="25179"/>
    <n v="25311"/>
    <n v="2726.46"/>
    <n v="6412.23"/>
    <n v="6159.78"/>
    <n v="5200.4699999999993"/>
    <n v="6109.29"/>
    <n v="8280.36"/>
    <n v="7068.6"/>
    <n v="4645.08"/>
    <n v="2726.46"/>
    <n v="1161.27"/>
    <x v="200"/>
    <s v="New York, 2012"/>
  </r>
  <r>
    <s v="Clinton County"/>
    <s v="New York"/>
    <n v="2012"/>
    <n v="82054"/>
    <n v="42238"/>
    <n v="39816"/>
    <n v="4020.6460000000002"/>
    <n v="8697.7240000000002"/>
    <n v="13867.126"/>
    <n v="10338.804"/>
    <n v="10667.02"/>
    <n v="13210.694"/>
    <n v="10174.696"/>
    <n v="5989.942"/>
    <n v="3774.4839999999999"/>
    <n v="1230.81"/>
    <x v="200"/>
    <s v="New York, 2012"/>
  </r>
  <r>
    <s v="Columbia County"/>
    <s v="New York"/>
    <n v="2012"/>
    <n v="62881"/>
    <n v="31671"/>
    <n v="31210"/>
    <n v="2955.4070000000002"/>
    <n v="7105.5529999999999"/>
    <n v="7608.6010000000006"/>
    <n v="5847.933"/>
    <n v="7671.482"/>
    <n v="10438.245999999999"/>
    <n v="9809.4359999999997"/>
    <n v="6162.3379999999997"/>
    <n v="3584.2170000000001"/>
    <n v="1697.787"/>
    <x v="200"/>
    <s v="New York, 2012"/>
  </r>
  <r>
    <s v="Cortland County"/>
    <s v="New York"/>
    <n v="2012"/>
    <n v="49453"/>
    <n v="24142"/>
    <n v="25311"/>
    <n v="2621.009"/>
    <n v="5736.5479999999998"/>
    <n v="10681.848"/>
    <n v="5242.018"/>
    <n v="5637.6419999999998"/>
    <n v="6923.42"/>
    <n v="5934.36"/>
    <n v="3560.616"/>
    <n v="2077.0259999999998"/>
    <n v="989.06"/>
    <x v="200"/>
    <s v="New York, 2012"/>
  </r>
  <r>
    <s v="Delaware County"/>
    <s v="New York"/>
    <n v="2012"/>
    <n v="47851"/>
    <n v="24042"/>
    <n v="23809"/>
    <n v="2392.5500000000002"/>
    <n v="4976.5039999999999"/>
    <n v="6794.8419999999996"/>
    <n v="4306.59"/>
    <n v="5120.0569999999998"/>
    <n v="7416.9050000000007"/>
    <n v="7416.9050000000007"/>
    <n v="5167.9080000000004"/>
    <n v="3062.4639999999999"/>
    <n v="1148.424"/>
    <x v="200"/>
    <s v="New York, 2012"/>
  </r>
  <r>
    <s v="Dutchess County"/>
    <s v="New York"/>
    <n v="2012"/>
    <n v="297291"/>
    <n v="148019"/>
    <n v="149272"/>
    <n v="15161.841"/>
    <n v="37161.375"/>
    <n v="45782.813999999998"/>
    <n v="31810.137000000002"/>
    <n v="39539.702999999994"/>
    <n v="49647.597000000002"/>
    <n v="37161.375"/>
    <n v="21702.243000000002"/>
    <n v="13675.385999999999"/>
    <n v="5351.2380000000003"/>
    <x v="200"/>
    <s v="New York, 2012"/>
  </r>
  <r>
    <s v="Erie County"/>
    <s v="New York"/>
    <n v="2012"/>
    <n v="919542"/>
    <n v="443476"/>
    <n v="476066"/>
    <n v="48735.726000000002"/>
    <n v="111264.58199999999"/>
    <n v="134253.13199999998"/>
    <n v="109425.49799999999"/>
    <n v="112184.124"/>
    <n v="140689.92599999998"/>
    <n v="116781.834"/>
    <n v="70804.733999999997"/>
    <n v="52413.894"/>
    <n v="22069.008000000002"/>
    <x v="200"/>
    <s v="New York, 2012"/>
  </r>
  <r>
    <s v="Essex County"/>
    <s v="New York"/>
    <n v="2012"/>
    <n v="39309"/>
    <n v="20545"/>
    <n v="18764"/>
    <n v="1808.2139999999999"/>
    <n v="4009.518"/>
    <n v="4677.7710000000006"/>
    <n v="4363.299"/>
    <n v="5070.8609999999999"/>
    <n v="6328.7489999999998"/>
    <n v="5778.4229999999998"/>
    <n v="3812.973"/>
    <n v="2476.4670000000001"/>
    <n v="943.41600000000005"/>
    <x v="200"/>
    <s v="New York, 2012"/>
  </r>
  <r>
    <s v="Franklin County"/>
    <s v="New York"/>
    <n v="2012"/>
    <n v="51698"/>
    <n v="28388"/>
    <n v="23310"/>
    <n v="2739.9940000000001"/>
    <n v="5841.8739999999998"/>
    <n v="7392.8140000000003"/>
    <n v="7030.9279999999999"/>
    <n v="7186.0220000000008"/>
    <n v="8219.982"/>
    <n v="6307.1559999999999"/>
    <n v="3877.35"/>
    <n v="2274.712"/>
    <n v="827.16800000000001"/>
    <x v="200"/>
    <s v="New York, 2012"/>
  </r>
  <r>
    <s v="Fulton County"/>
    <s v="New York"/>
    <n v="2012"/>
    <n v="55358"/>
    <n v="27467"/>
    <n v="27891"/>
    <n v="2933.9740000000002"/>
    <n v="6864.3919999999998"/>
    <n v="6809.0339999999997"/>
    <n v="6366.17"/>
    <n v="7251.8980000000001"/>
    <n v="8746.5639999999985"/>
    <n v="7473.33"/>
    <n v="4594.7139999999999"/>
    <n v="2878.616"/>
    <n v="1439.308"/>
    <x v="200"/>
    <s v="New York, 2012"/>
  </r>
  <r>
    <s v="Greene County"/>
    <s v="New York"/>
    <n v="2012"/>
    <n v="49122"/>
    <n v="25761"/>
    <n v="23361"/>
    <n v="2112.2460000000001"/>
    <n v="5305.1759999999995"/>
    <n v="6778.8360000000002"/>
    <n v="4764.8339999999998"/>
    <n v="6238.4940000000006"/>
    <n v="8006.8860000000004"/>
    <n v="7122.6900000000005"/>
    <n v="4912.2"/>
    <n v="2701.71"/>
    <n v="1129.806"/>
    <x v="200"/>
    <s v="New York, 2012"/>
  </r>
  <r>
    <s v="Herkimer County"/>
    <s v="New York"/>
    <n v="2012"/>
    <n v="64475"/>
    <n v="31478"/>
    <n v="32997"/>
    <n v="3481.65"/>
    <n v="7994.9"/>
    <n v="8446.2250000000004"/>
    <n v="6834.35"/>
    <n v="7865.9500000000007"/>
    <n v="9929.1500000000015"/>
    <n v="8897.5499999999993"/>
    <n v="5544.85"/>
    <n v="3739.55"/>
    <n v="1740.825"/>
    <x v="200"/>
    <s v="New York, 2012"/>
  </r>
  <r>
    <s v="Jefferson County"/>
    <s v="New York"/>
    <n v="2012"/>
    <n v="117011"/>
    <n v="60036"/>
    <n v="56975"/>
    <n v="9594.902"/>
    <n v="15328.441000000001"/>
    <n v="19657.847999999998"/>
    <n v="18019.694"/>
    <n v="14743.385999999999"/>
    <n v="14860.397000000001"/>
    <n v="11701.099999999999"/>
    <n v="7020.66"/>
    <n v="4329.4070000000002"/>
    <n v="1872.1759999999999"/>
    <x v="200"/>
    <s v="New York, 2012"/>
  </r>
  <r>
    <s v="Kings County"/>
    <s v="New York"/>
    <n v="2012"/>
    <n v="2512740"/>
    <n v="1186163"/>
    <n v="1326577"/>
    <n v="180917.28"/>
    <n v="316605.24"/>
    <n v="361834.56"/>
    <n v="429678.54000000004"/>
    <n v="344245.38"/>
    <n v="324143.45999999996"/>
    <n v="266350.44"/>
    <n v="153277.14000000001"/>
    <n v="95484.12"/>
    <n v="40203.839999999997"/>
    <x v="200"/>
    <s v="New York, 2012"/>
  </r>
  <r>
    <s v="Lewis County"/>
    <s v="New York"/>
    <n v="2012"/>
    <n v="27062"/>
    <n v="13642"/>
    <n v="13420"/>
    <n v="1759.03"/>
    <n v="3626.308"/>
    <n v="3409.8119999999999"/>
    <n v="3003.8820000000001"/>
    <n v="3301.5640000000003"/>
    <n v="4329.92"/>
    <n v="3490.998"/>
    <n v="2164.96"/>
    <n v="1461.348"/>
    <n v="514.178"/>
    <x v="200"/>
    <s v="New York, 2012"/>
  </r>
  <r>
    <s v="Livingston County"/>
    <s v="New York"/>
    <n v="2012"/>
    <n v="65215"/>
    <n v="32534"/>
    <n v="32681"/>
    <n v="3065.105"/>
    <n v="7499.7250000000004"/>
    <n v="12260.42"/>
    <n v="6391.07"/>
    <n v="8151.875"/>
    <n v="10434.4"/>
    <n v="8347.52"/>
    <n v="4760.6949999999997"/>
    <n v="2739.0299999999997"/>
    <n v="1565.16"/>
    <x v="200"/>
    <s v="New York, 2012"/>
  </r>
  <r>
    <s v="Madison County"/>
    <s v="New York"/>
    <n v="2012"/>
    <n v="72977"/>
    <n v="35964"/>
    <n v="37013"/>
    <n v="3794.8040000000001"/>
    <n v="8903.1939999999995"/>
    <n v="12916.929"/>
    <n v="7370.6769999999997"/>
    <n v="8684.2630000000008"/>
    <n v="11749.296999999999"/>
    <n v="9268.0790000000015"/>
    <n v="5765.183"/>
    <n v="3210.9880000000003"/>
    <n v="1386.5630000000001"/>
    <x v="200"/>
    <s v="New York, 2012"/>
  </r>
  <r>
    <s v="Monroe County"/>
    <s v="New York"/>
    <n v="2012"/>
    <n v="744746"/>
    <n v="359365"/>
    <n v="385381"/>
    <n v="43195.267999999996"/>
    <n v="93093.25"/>
    <n v="115435.63"/>
    <n v="91603.758000000002"/>
    <n v="93093.25"/>
    <n v="111711.9"/>
    <n v="91603.758000000002"/>
    <n v="52876.966"/>
    <n v="33513.57"/>
    <n v="17873.903999999999"/>
    <x v="200"/>
    <s v="New York, 2012"/>
  </r>
  <r>
    <s v="Montgomery County"/>
    <s v="New York"/>
    <n v="2012"/>
    <n v="50025"/>
    <n v="24411"/>
    <n v="25614"/>
    <n v="2951.4749999999999"/>
    <n v="6603.2999999999993"/>
    <n v="6253.125"/>
    <n v="5702.85"/>
    <n v="6353.1749999999993"/>
    <n v="7203.6"/>
    <n v="6653.3249999999998"/>
    <n v="3801.9"/>
    <n v="2901.45"/>
    <n v="1650.825"/>
    <x v="200"/>
    <s v="New York, 2012"/>
  </r>
  <r>
    <s v="Nassau County"/>
    <s v="New York"/>
    <n v="2012"/>
    <n v="1338712"/>
    <n v="647788"/>
    <n v="690924"/>
    <n v="73629.16"/>
    <n v="176709.984"/>
    <n v="174032.56"/>
    <n v="141903.47200000001"/>
    <n v="178048.696"/>
    <n v="215532.63200000001"/>
    <n v="172693.848"/>
    <n v="100403.4"/>
    <n v="72290.448000000004"/>
    <n v="33467.800000000003"/>
    <x v="200"/>
    <s v="New York, 2012"/>
  </r>
  <r>
    <s v="New York County"/>
    <s v="New York"/>
    <n v="2012"/>
    <n v="1596735"/>
    <n v="751244"/>
    <n v="845491"/>
    <n v="79836.75"/>
    <n v="121351.86"/>
    <n v="212365.755"/>
    <n v="348088.23"/>
    <n v="237913.51500000001"/>
    <n v="202785.345"/>
    <n v="178834.32"/>
    <n v="116561.655"/>
    <n v="68659.604999999996"/>
    <n v="30337.965"/>
    <x v="200"/>
    <s v="New York, 2012"/>
  </r>
  <r>
    <s v="Niagara County"/>
    <s v="New York"/>
    <n v="2012"/>
    <n v="215869"/>
    <n v="104759"/>
    <n v="111110"/>
    <n v="11441.057000000001"/>
    <n v="25904.28"/>
    <n v="28926.446"/>
    <n v="23745.59"/>
    <n v="26983.625"/>
    <n v="35186.646999999997"/>
    <n v="29142.315000000002"/>
    <n v="17053.650999999998"/>
    <n v="11872.795"/>
    <n v="5396.7250000000004"/>
    <x v="200"/>
    <s v="New York, 2012"/>
  </r>
  <r>
    <s v="Oneida County"/>
    <s v="New York"/>
    <n v="2012"/>
    <n v="234336"/>
    <n v="116849"/>
    <n v="117487"/>
    <n v="13122.816000000001"/>
    <n v="28120.32"/>
    <n v="33275.712"/>
    <n v="26714.304"/>
    <n v="29057.664000000001"/>
    <n v="35619.072"/>
    <n v="29995.008000000002"/>
    <n v="18512.544000000002"/>
    <n v="12654.144"/>
    <n v="7030.08"/>
    <x v="200"/>
    <s v="New York, 2012"/>
  </r>
  <r>
    <s v="Onondaga County"/>
    <s v="New York"/>
    <n v="2012"/>
    <n v="466179"/>
    <n v="224626"/>
    <n v="241553"/>
    <n v="27038.382000000001"/>
    <n v="59670.911999999997"/>
    <n v="71791.566000000006"/>
    <n v="55941.479999999996"/>
    <n v="57340.017"/>
    <n v="70859.207999999999"/>
    <n v="57340.017"/>
    <n v="32632.53"/>
    <n v="22376.592000000001"/>
    <n v="11188.296"/>
    <x v="200"/>
    <s v="New York, 2012"/>
  </r>
  <r>
    <s v="Ontario County"/>
    <s v="New York"/>
    <n v="2012"/>
    <n v="107728"/>
    <n v="52670"/>
    <n v="55058"/>
    <n v="5601.8559999999998"/>
    <n v="13789.184000000001"/>
    <n v="14435.552"/>
    <n v="10665.072"/>
    <n v="13681.456"/>
    <n v="17559.664000000001"/>
    <n v="15297.376"/>
    <n v="9049.152"/>
    <n v="5494.1280000000006"/>
    <n v="2262.288"/>
    <x v="200"/>
    <s v="New York, 2012"/>
  </r>
  <r>
    <s v="Orange County"/>
    <s v="New York"/>
    <n v="2012"/>
    <n v="372951"/>
    <n v="186531"/>
    <n v="186420"/>
    <n v="26106.57"/>
    <n v="56315.600999999995"/>
    <n v="54823.797000000006"/>
    <n v="41770.512000000002"/>
    <n v="52213.14"/>
    <n v="57434.453999999998"/>
    <n v="42143.463000000003"/>
    <n v="22750.010999999999"/>
    <n v="12680.334000000001"/>
    <n v="5967.2160000000003"/>
    <x v="200"/>
    <s v="New York, 2012"/>
  </r>
  <r>
    <s v="Orleans County"/>
    <s v="New York"/>
    <n v="2012"/>
    <n v="42995"/>
    <n v="21218"/>
    <n v="21777"/>
    <n v="2278.7350000000001"/>
    <n v="5288.3850000000002"/>
    <n v="5976.3050000000003"/>
    <n v="4815.4399999999996"/>
    <n v="5718.335"/>
    <n v="7137.17"/>
    <n v="5632.3449999999993"/>
    <n v="3353.6099999999997"/>
    <n v="1891.7800000000002"/>
    <n v="945.89"/>
    <x v="200"/>
    <s v="New York, 2012"/>
  </r>
  <r>
    <s v="Oswego County"/>
    <s v="New York"/>
    <n v="2012"/>
    <n v="122055"/>
    <n v="60835"/>
    <n v="61220"/>
    <n v="6957.1350000000002"/>
    <n v="15623.04"/>
    <n v="20749.349999999999"/>
    <n v="13181.939999999999"/>
    <n v="15500.985000000001"/>
    <n v="19406.745000000003"/>
    <n v="15134.82"/>
    <n v="8665.9050000000007"/>
    <n v="4882.2"/>
    <n v="1952.88"/>
    <x v="200"/>
    <s v="New York, 2012"/>
  </r>
  <r>
    <s v="Otsego County"/>
    <s v="New York"/>
    <n v="2012"/>
    <n v="62147"/>
    <n v="29970"/>
    <n v="32177"/>
    <n v="2672.3209999999999"/>
    <n v="6401.1409999999996"/>
    <n v="12802.281999999999"/>
    <n v="5593.23"/>
    <n v="6774.0230000000001"/>
    <n v="9073.4619999999995"/>
    <n v="8514.1389999999992"/>
    <n v="5468.9359999999997"/>
    <n v="3293.7910000000002"/>
    <n v="1615.8219999999999"/>
    <x v="200"/>
    <s v="New York, 2012"/>
  </r>
  <r>
    <s v="Putnam County"/>
    <s v="New York"/>
    <n v="2012"/>
    <n v="99702"/>
    <n v="49693"/>
    <n v="50009"/>
    <n v="4885.3980000000001"/>
    <n v="13858.578"/>
    <n v="12163.644"/>
    <n v="9471.6899999999987"/>
    <n v="14755.896000000001"/>
    <n v="18544.572"/>
    <n v="13559.472"/>
    <n v="7278.2460000000001"/>
    <n v="3489.5699999999997"/>
    <n v="1595.232"/>
    <x v="200"/>
    <s v="New York, 2012"/>
  </r>
  <r>
    <s v="Queens County"/>
    <s v="New York"/>
    <n v="2012"/>
    <n v="2235008"/>
    <n v="1082322"/>
    <n v="1152686"/>
    <n v="134100.48000000001"/>
    <n v="245850.88"/>
    <n v="297256.06400000001"/>
    <n v="362071.29599999997"/>
    <n v="328546.17599999998"/>
    <n v="321841.152"/>
    <n v="254790.91200000001"/>
    <n v="151980.54399999999"/>
    <n v="93870.33600000001"/>
    <n v="42465.152000000002"/>
    <x v="200"/>
    <s v="New York, 2012"/>
  </r>
  <r>
    <s v="Rensselaer County"/>
    <s v="New York"/>
    <n v="2012"/>
    <n v="159464"/>
    <n v="78731"/>
    <n v="80733"/>
    <n v="8770.52"/>
    <n v="18657.288"/>
    <n v="24876.383999999998"/>
    <n v="19454.608"/>
    <n v="20411.392"/>
    <n v="24557.455999999998"/>
    <n v="20730.32"/>
    <n v="11162.48"/>
    <n v="7016.4160000000002"/>
    <n v="3667.672"/>
    <x v="200"/>
    <s v="New York, 2012"/>
  </r>
  <r>
    <s v="Richmond County"/>
    <s v="New York"/>
    <n v="2012"/>
    <n v="468374"/>
    <n v="226977"/>
    <n v="241397"/>
    <n v="28102.44"/>
    <n v="59951.872000000003"/>
    <n v="63698.864000000001"/>
    <n v="59951.872000000003"/>
    <n v="66040.733999999997"/>
    <n v="71192.847999999998"/>
    <n v="58546.75"/>
    <n v="33254.553999999996"/>
    <n v="18734.96"/>
    <n v="7962.3580000000002"/>
    <x v="200"/>
    <s v="New York, 2012"/>
  </r>
  <r>
    <s v="Rockland County"/>
    <s v="New York"/>
    <n v="2012"/>
    <n v="312011"/>
    <n v="152950"/>
    <n v="159061"/>
    <n v="23712.835999999999"/>
    <n v="48361.705000000002"/>
    <n v="43057.517999999996"/>
    <n v="34633.221000000005"/>
    <n v="38689.364000000001"/>
    <n v="44305.562000000005"/>
    <n v="36505.286999999997"/>
    <n v="22776.803"/>
    <n v="14040.494999999999"/>
    <n v="5928.2089999999998"/>
    <x v="200"/>
    <s v="New York, 2012"/>
  </r>
  <r>
    <s v="St. Lawrence County"/>
    <s v="New York"/>
    <n v="2012"/>
    <n v="112060"/>
    <n v="56988"/>
    <n v="55072"/>
    <n v="6499.48"/>
    <n v="12774.84"/>
    <n v="21739.64"/>
    <n v="12326.599999999999"/>
    <n v="13223.08"/>
    <n v="16024.58"/>
    <n v="13895.439999999999"/>
    <n v="8404.5"/>
    <n v="5266.82"/>
    <n v="1905.02"/>
    <x v="200"/>
    <s v="New York, 2012"/>
  </r>
  <r>
    <s v="Saratoga County"/>
    <s v="New York"/>
    <n v="2012"/>
    <n v="219832"/>
    <n v="108002"/>
    <n v="111830"/>
    <n v="11870.928"/>
    <n v="28358.328000000001"/>
    <n v="26819.504000000001"/>
    <n v="24841.016"/>
    <n v="31875.64"/>
    <n v="35832.616000000002"/>
    <n v="29457.487999999998"/>
    <n v="16927.063999999998"/>
    <n v="9013.1119999999992"/>
    <n v="4176.808"/>
    <x v="200"/>
    <s v="New York, 2012"/>
  </r>
  <r>
    <s v="Schenectady County"/>
    <s v="New York"/>
    <n v="2012"/>
    <n v="154466"/>
    <n v="74674"/>
    <n v="79792"/>
    <n v="9113.4940000000006"/>
    <n v="19462.716"/>
    <n v="21007.376"/>
    <n v="18535.919999999998"/>
    <n v="19926.114000000001"/>
    <n v="23942.23"/>
    <n v="19153.784"/>
    <n v="10967.085999999999"/>
    <n v="7723.3"/>
    <n v="4479.5140000000001"/>
    <x v="200"/>
    <s v="New York, 2012"/>
  </r>
  <r>
    <s v="Schoharie County"/>
    <s v="New York"/>
    <n v="2012"/>
    <n v="32617"/>
    <n v="16288"/>
    <n v="16329"/>
    <n v="1500.3820000000001"/>
    <n v="3718.3379999999997"/>
    <n v="5153.4860000000008"/>
    <n v="3261.7"/>
    <n v="3914.04"/>
    <n v="5023.018"/>
    <n v="4794.6990000000005"/>
    <n v="2935.53"/>
    <n v="1728.701"/>
    <n v="587.10599999999999"/>
    <x v="200"/>
    <s v="New York, 2012"/>
  </r>
  <r>
    <s v="Adjuntas Municipio"/>
    <s v="Puerto Rico"/>
    <n v="2012"/>
    <n v="18472"/>
    <n v="9217"/>
    <n v="9255"/>
    <n v="868.18399999999997"/>
    <n v="2198.1679999999997"/>
    <n v="2290.5280000000002"/>
    <n v="1773.3119999999999"/>
    <n v="2345.944"/>
    <n v="3047.88"/>
    <n v="2770.8"/>
    <n v="1736.3679999999999"/>
    <n v="997.48800000000006"/>
    <n v="443.32799999999997"/>
    <x v="204"/>
    <s v="Puerto Rico, 2012"/>
  </r>
  <r>
    <s v="Seneca County"/>
    <s v="New York"/>
    <n v="2012"/>
    <n v="35306"/>
    <n v="18470"/>
    <n v="16836"/>
    <n v="1941.83"/>
    <n v="4095.4960000000001"/>
    <n v="4660.3919999999998"/>
    <n v="4448.5560000000005"/>
    <n v="4342.6379999999999"/>
    <n v="5366.5119999999997"/>
    <n v="4872.2280000000001"/>
    <n v="2895.0920000000001"/>
    <n v="1871.2179999999998"/>
    <n v="776.73199999999997"/>
    <x v="200"/>
    <s v="New York, 2012"/>
  </r>
  <r>
    <s v="Steuben County"/>
    <s v="New York"/>
    <n v="2012"/>
    <n v="98992"/>
    <n v="49065"/>
    <n v="49927"/>
    <n v="5840.5280000000002"/>
    <n v="12868.96"/>
    <n v="12077.024000000001"/>
    <n v="10988.112000000001"/>
    <n v="12275.008"/>
    <n v="15442.752"/>
    <n v="13759.887999999999"/>
    <n v="8315.3279999999995"/>
    <n v="5345.5679999999993"/>
    <n v="2078.8319999999999"/>
    <x v="200"/>
    <s v="New York, 2012"/>
  </r>
  <r>
    <s v="Suffolk County"/>
    <s v="New York"/>
    <n v="2012"/>
    <n v="1492360"/>
    <n v="734110"/>
    <n v="758250"/>
    <n v="85064.52"/>
    <n v="201468.59999999998"/>
    <n v="198483.88"/>
    <n v="167144.32000000001"/>
    <n v="213407.47999999998"/>
    <n v="243254.68"/>
    <n v="179083.2"/>
    <n v="110434.64000000001"/>
    <n v="65663.839999999997"/>
    <n v="28354.84"/>
    <x v="200"/>
    <s v="New York, 2012"/>
  </r>
  <r>
    <s v="Sullivan County"/>
    <s v="New York"/>
    <n v="2012"/>
    <n v="77340"/>
    <n v="39626"/>
    <n v="37714"/>
    <n v="4485.72"/>
    <n v="9512.82"/>
    <n v="9744.84"/>
    <n v="8430.0600000000013"/>
    <n v="10131.540000000001"/>
    <n v="12529.08"/>
    <n v="10904.94"/>
    <n v="6883.26"/>
    <n v="3170.94"/>
    <n v="1469.46"/>
    <x v="200"/>
    <s v="New York, 2012"/>
  </r>
  <r>
    <s v="Tioga County"/>
    <s v="New York"/>
    <n v="2012"/>
    <n v="51067"/>
    <n v="25177"/>
    <n v="25890"/>
    <n v="2859.752"/>
    <n v="6740.8440000000001"/>
    <n v="6076.973"/>
    <n v="5259.9009999999998"/>
    <n v="6230.174"/>
    <n v="8834.5910000000003"/>
    <n v="6945.1120000000001"/>
    <n v="4442.8289999999997"/>
    <n v="2655.4839999999999"/>
    <n v="1021.34"/>
    <x v="200"/>
    <s v="New York, 2012"/>
  </r>
  <r>
    <s v="Tompkins County"/>
    <s v="New York"/>
    <n v="2012"/>
    <n v="101570"/>
    <n v="50068"/>
    <n v="51502"/>
    <n v="4367.51"/>
    <n v="8836.59"/>
    <n v="30572.57"/>
    <n v="13102.53"/>
    <n v="10461.709999999999"/>
    <n v="11782.119999999999"/>
    <n v="11274.27"/>
    <n v="5891.0599999999995"/>
    <n v="3453.38"/>
    <n v="1828.26"/>
    <x v="200"/>
    <s v="New York, 2012"/>
  </r>
  <r>
    <s v="Ulster County"/>
    <s v="New York"/>
    <n v="2012"/>
    <n v="182516"/>
    <n v="90745"/>
    <n v="91771"/>
    <n v="8943.2839999999997"/>
    <n v="20441.792000000001"/>
    <n v="25734.756000000001"/>
    <n v="20076.760000000002"/>
    <n v="24457.144"/>
    <n v="30115.14"/>
    <n v="25552.239999999998"/>
    <n v="14601.28"/>
    <n v="8760.768"/>
    <n v="4015.3519999999999"/>
    <x v="200"/>
    <s v="New York, 2012"/>
  </r>
  <r>
    <s v="Warren County"/>
    <s v="New York"/>
    <n v="2012"/>
    <n v="65700"/>
    <n v="31929"/>
    <n v="33771"/>
    <n v="3350.7"/>
    <n v="7489.8"/>
    <n v="7818.2999999999993"/>
    <n v="6898.5"/>
    <n v="8146.7999999999993"/>
    <n v="10906.2"/>
    <n v="9789.2999999999993"/>
    <n v="6044.4"/>
    <n v="3810.6000000000004"/>
    <n v="1445.4"/>
    <x v="200"/>
    <s v="New York, 2012"/>
  </r>
  <r>
    <s v="Coos County"/>
    <s v="Oregon"/>
    <n v="2012"/>
    <n v="63108"/>
    <n v="32803"/>
    <n v="30305"/>
    <n v="3218.5079999999998"/>
    <n v="7383.6360000000004"/>
    <n v="7888.5"/>
    <n v="7194.3119999999999"/>
    <n v="8772.0120000000006"/>
    <n v="10286.603999999999"/>
    <n v="8519.58"/>
    <n v="5301.0720000000001"/>
    <n v="3281.616"/>
    <n v="1262.1600000000001"/>
    <x v="205"/>
    <s v="Oregon, 2012"/>
  </r>
  <r>
    <s v="Geauga County"/>
    <s v="Ohio"/>
    <n v="2012"/>
    <n v="93476"/>
    <n v="46355"/>
    <n v="47121"/>
    <n v="5421.6080000000002"/>
    <n v="12525.784"/>
    <n v="11310.596000000001"/>
    <n v="9534.5519999999997"/>
    <n v="12619.26"/>
    <n v="15797.444"/>
    <n v="12619.259999999998"/>
    <n v="7384.6039999999994"/>
    <n v="4486.848"/>
    <n v="1682.568"/>
    <x v="206"/>
    <s v="Ohio, 2012"/>
  </r>
  <r>
    <s v="Westchester County"/>
    <s v="New York"/>
    <n v="2012"/>
    <n v="950227"/>
    <n v="457439"/>
    <n v="492788"/>
    <n v="57013.62"/>
    <n v="128280.645"/>
    <n v="119728.602"/>
    <n v="108325.878"/>
    <n v="133982.00700000001"/>
    <n v="148235.41200000001"/>
    <n v="114977.467"/>
    <n v="69366.570999999996"/>
    <n v="47511.350000000006"/>
    <n v="22805.448"/>
    <x v="200"/>
    <s v="New York, 2012"/>
  </r>
  <r>
    <s v="Wyoming County"/>
    <s v="New York"/>
    <n v="2012"/>
    <n v="42092"/>
    <n v="22842"/>
    <n v="19250"/>
    <n v="2062.5079999999998"/>
    <n v="4840.58"/>
    <n v="5135.2240000000002"/>
    <n v="5556.1440000000002"/>
    <n v="6019.1559999999999"/>
    <n v="7029.3639999999996"/>
    <n v="5514.0519999999997"/>
    <n v="3367.3599999999997"/>
    <n v="1767.864"/>
    <n v="799.74800000000005"/>
    <x v="200"/>
    <s v="New York, 2012"/>
  </r>
  <r>
    <s v="Yates County"/>
    <s v="New York"/>
    <n v="2012"/>
    <n v="25351"/>
    <n v="12343"/>
    <n v="13008"/>
    <n v="1546.4110000000001"/>
    <n v="3447.7359999999999"/>
    <n v="3929.4049999999997"/>
    <n v="2382.9940000000001"/>
    <n v="2560.451"/>
    <n v="3726.5969999999998"/>
    <n v="3549.14"/>
    <n v="2281.59"/>
    <n v="1318.252"/>
    <n v="583.07299999999998"/>
    <x v="200"/>
    <s v="New York, 2012"/>
  </r>
  <r>
    <s v="Alamance County"/>
    <s v="North Carolina"/>
    <n v="2012"/>
    <n v="151170"/>
    <n v="71944"/>
    <n v="79226"/>
    <n v="9372.5400000000009"/>
    <n v="19954.439999999999"/>
    <n v="21919.65"/>
    <n v="17082.21"/>
    <n v="20710.29"/>
    <n v="21617.309999999998"/>
    <n v="17989.23"/>
    <n v="11640.09"/>
    <n v="7256.16"/>
    <n v="3476.91"/>
    <x v="168"/>
    <s v="North Carolina, 2012"/>
  </r>
  <r>
    <s v="Alexander County"/>
    <s v="North Carolina"/>
    <n v="2012"/>
    <n v="37014"/>
    <n v="18575"/>
    <n v="18439"/>
    <n v="2183.826"/>
    <n v="4700.7780000000002"/>
    <n v="4404.6660000000002"/>
    <n v="4367.652"/>
    <n v="5293.0020000000004"/>
    <n v="5552.1"/>
    <n v="4811.82"/>
    <n v="3553.3440000000001"/>
    <n v="1739.6579999999999"/>
    <n v="481.18200000000002"/>
    <x v="168"/>
    <s v="North Carolina, 2012"/>
  </r>
  <r>
    <s v="Red Willow County"/>
    <s v="Nebraska"/>
    <n v="2012"/>
    <n v="11069"/>
    <n v="5558"/>
    <n v="5511"/>
    <n v="531.31200000000001"/>
    <n v="1317.211"/>
    <n v="1095.8310000000001"/>
    <n v="1007.279"/>
    <n v="1361.4870000000001"/>
    <n v="1627.143"/>
    <n v="1759.971"/>
    <n v="1361.4870000000001"/>
    <n v="719.4849999999999"/>
    <n v="287.79399999999998"/>
    <x v="176"/>
    <s v="Nebraska, 2012"/>
  </r>
  <r>
    <s v="Ashe County"/>
    <s v="North Carolina"/>
    <n v="2012"/>
    <n v="27099"/>
    <n v="13250"/>
    <n v="13849"/>
    <n v="1436.2470000000001"/>
    <n v="2953.7910000000002"/>
    <n v="2682.8010000000004"/>
    <n v="2899.5929999999998"/>
    <n v="3387.375"/>
    <n v="3983.5529999999999"/>
    <n v="4227.4440000000004"/>
    <n v="3116.3850000000002"/>
    <n v="1896.9299999999998"/>
    <n v="487.78199999999998"/>
    <x v="168"/>
    <s v="North Carolina, 2012"/>
  </r>
  <r>
    <s v="Avery County"/>
    <s v="North Carolina"/>
    <n v="2012"/>
    <n v="17815"/>
    <n v="9733"/>
    <n v="8082"/>
    <n v="766.04499999999996"/>
    <n v="1674.6100000000001"/>
    <n v="2405.0250000000001"/>
    <n v="2226.875"/>
    <n v="2494.1"/>
    <n v="2672.25"/>
    <n v="2422.84"/>
    <n v="1799.3150000000001"/>
    <n v="1068.9000000000001"/>
    <n v="302.85500000000002"/>
    <x v="168"/>
    <s v="North Carolina, 2012"/>
  </r>
  <r>
    <s v="Beaufort County"/>
    <s v="North Carolina"/>
    <n v="2012"/>
    <n v="47542"/>
    <n v="22790"/>
    <n v="24752"/>
    <n v="2757.4360000000001"/>
    <n v="5990.2919999999995"/>
    <n v="5086.9940000000006"/>
    <n v="5229.62"/>
    <n v="5419.7880000000005"/>
    <n v="6750.9639999999999"/>
    <n v="7416.5519999999997"/>
    <n v="5182.0779999999995"/>
    <n v="2709.8940000000002"/>
    <n v="903.298"/>
    <x v="168"/>
    <s v="North Carolina, 2012"/>
  </r>
  <r>
    <s v="Bladen County"/>
    <s v="North Carolina"/>
    <n v="2012"/>
    <n v="34922"/>
    <n v="16633"/>
    <n v="18289"/>
    <n v="2060.3980000000001"/>
    <n v="4539.8600000000006"/>
    <n v="4504.9380000000001"/>
    <n v="3666.8100000000004"/>
    <n v="4260.4840000000004"/>
    <n v="5238.3"/>
    <n v="5168.4560000000001"/>
    <n v="3457.2780000000002"/>
    <n v="1536.568"/>
    <n v="523.83000000000004"/>
    <x v="168"/>
    <s v="North Carolina, 2012"/>
  </r>
  <r>
    <s v="Brunswick County"/>
    <s v="North Carolina"/>
    <n v="2012"/>
    <n v="107925"/>
    <n v="52565"/>
    <n v="55360"/>
    <n v="5720.0249999999996"/>
    <n v="11116.275000000001"/>
    <n v="9821.1749999999993"/>
    <n v="11440.05"/>
    <n v="12303.45"/>
    <n v="14354.025"/>
    <n v="19750.275000000001"/>
    <n v="15649.125"/>
    <n v="6475.5"/>
    <n v="1403.0250000000001"/>
    <x v="168"/>
    <s v="North Carolina, 2012"/>
  </r>
  <r>
    <s v="Buncombe County"/>
    <s v="North Carolina"/>
    <n v="2012"/>
    <n v="239000"/>
    <n v="114864"/>
    <n v="124136"/>
    <n v="13384"/>
    <n v="27246"/>
    <n v="28919"/>
    <n v="31787"/>
    <n v="31787"/>
    <n v="34416"/>
    <n v="32982"/>
    <n v="20315"/>
    <n v="12428"/>
    <n v="5736"/>
    <x v="168"/>
    <s v="North Carolina, 2012"/>
  </r>
  <r>
    <s v="Burke County"/>
    <s v="North Carolina"/>
    <n v="2012"/>
    <n v="90821"/>
    <n v="45525"/>
    <n v="45296"/>
    <n v="4995.1549999999997"/>
    <n v="11170.983"/>
    <n v="12442.476999999999"/>
    <n v="9536.2049999999999"/>
    <n v="12260.834999999999"/>
    <n v="13532.329"/>
    <n v="12260.834999999999"/>
    <n v="8355.5319999999992"/>
    <n v="4541.05"/>
    <n v="1816.42"/>
    <x v="168"/>
    <s v="North Carolina, 2012"/>
  </r>
  <r>
    <s v="Cabarrus County"/>
    <s v="North Carolina"/>
    <n v="2012"/>
    <n v="178396"/>
    <n v="87018"/>
    <n v="91378"/>
    <n v="12844.512000000001"/>
    <n v="27651.38"/>
    <n v="21764.311999999998"/>
    <n v="22656.292000000001"/>
    <n v="28364.964"/>
    <n v="25867.42"/>
    <n v="19088.372000000003"/>
    <n v="11417.344000000001"/>
    <n v="6243.86"/>
    <n v="2319.1480000000001"/>
    <x v="168"/>
    <s v="North Carolina, 2012"/>
  </r>
  <r>
    <s v="Caldwell County"/>
    <s v="North Carolina"/>
    <n v="2012"/>
    <n v="82493"/>
    <n v="40473"/>
    <n v="42020"/>
    <n v="4619.6080000000002"/>
    <n v="10559.103999999999"/>
    <n v="10064.146000000001"/>
    <n v="8496.7790000000005"/>
    <n v="11878.992"/>
    <n v="12703.922"/>
    <n v="11384.034"/>
    <n v="7671.8490000000002"/>
    <n v="3877.1710000000003"/>
    <n v="1402.3810000000001"/>
    <x v="168"/>
    <s v="North Carolina, 2012"/>
  </r>
  <r>
    <s v="Camden County"/>
    <s v="North Carolina"/>
    <n v="2012"/>
    <n v="9965"/>
    <n v="4994"/>
    <n v="4971"/>
    <n v="548.07500000000005"/>
    <n v="1614.33"/>
    <n v="1295.45"/>
    <n v="837.06"/>
    <n v="1544.5749999999998"/>
    <n v="1674.12"/>
    <n v="1056.29"/>
    <n v="787.2349999999999"/>
    <n v="408.565"/>
    <n v="209.26499999999999"/>
    <x v="168"/>
    <s v="North Carolina, 2012"/>
  </r>
  <r>
    <s v="Carteret County"/>
    <s v="North Carolina"/>
    <n v="2012"/>
    <n v="66415"/>
    <n v="32646"/>
    <n v="33769"/>
    <n v="3187.92"/>
    <n v="6973.5749999999998"/>
    <n v="7305.65"/>
    <n v="7239.2349999999997"/>
    <n v="7903.3850000000002"/>
    <n v="10427.154999999999"/>
    <n v="10626.4"/>
    <n v="7438.4800000000005"/>
    <n v="3918.4850000000001"/>
    <n v="1394.7149999999999"/>
    <x v="168"/>
    <s v="North Carolina, 2012"/>
  </r>
  <r>
    <s v="Caswell County"/>
    <s v="North Carolina"/>
    <n v="2012"/>
    <n v="23615"/>
    <n v="12049"/>
    <n v="11566"/>
    <n v="1133.52"/>
    <n v="2786.57"/>
    <n v="2668.4949999999999"/>
    <n v="2503.19"/>
    <n v="3140.7950000000001"/>
    <n v="3896.4750000000004"/>
    <n v="3565.8649999999998"/>
    <n v="2314.27"/>
    <n v="1204.365"/>
    <n v="401.45499999999998"/>
    <x v="168"/>
    <s v="North Carolina, 2012"/>
  </r>
  <r>
    <s v="Catawba County"/>
    <s v="North Carolina"/>
    <n v="2012"/>
    <n v="154201"/>
    <n v="75649"/>
    <n v="78552"/>
    <n v="9560.4619999999995"/>
    <n v="20662.934000000001"/>
    <n v="19120.923999999999"/>
    <n v="18041.517"/>
    <n v="21896.542000000001"/>
    <n v="23284.351000000002"/>
    <n v="19583.527000000002"/>
    <n v="12644.482"/>
    <n v="6784.8440000000001"/>
    <n v="2775.6179999999999"/>
    <x v="168"/>
    <s v="North Carolina, 2012"/>
  </r>
  <r>
    <s v="Chatham County"/>
    <s v="North Carolina"/>
    <n v="2012"/>
    <n v="63896"/>
    <n v="30876"/>
    <n v="33020"/>
    <n v="3833.76"/>
    <n v="7795.3119999999999"/>
    <n v="6006.2240000000002"/>
    <n v="6645.1839999999993"/>
    <n v="8689.8559999999998"/>
    <n v="9264.92"/>
    <n v="9520.5040000000008"/>
    <n v="6517.3919999999998"/>
    <n v="4217.1360000000004"/>
    <n v="1405.712"/>
    <x v="168"/>
    <s v="North Carolina, 2012"/>
  </r>
  <r>
    <s v="Cherokee County"/>
    <s v="North Carolina"/>
    <n v="2012"/>
    <n v="27304"/>
    <n v="13245"/>
    <n v="14059"/>
    <n v="1310.5920000000001"/>
    <n v="2976.136"/>
    <n v="2593.88"/>
    <n v="2457.3599999999997"/>
    <n v="3112.6559999999999"/>
    <n v="3795.2559999999999"/>
    <n v="4723.5920000000006"/>
    <n v="3849.8639999999996"/>
    <n v="1856.672"/>
    <n v="627.99199999999996"/>
    <x v="168"/>
    <s v="North Carolina, 2012"/>
  </r>
  <r>
    <s v="Chowan County"/>
    <s v="North Carolina"/>
    <n v="2012"/>
    <n v="14825"/>
    <n v="7088"/>
    <n v="7737"/>
    <n v="845.02499999999998"/>
    <n v="1942.075"/>
    <n v="1823.4749999999999"/>
    <n v="1274.95"/>
    <n v="1526.9749999999999"/>
    <n v="2268.2249999999999"/>
    <n v="2208.9250000000002"/>
    <n v="1645.575"/>
    <n v="845.02499999999998"/>
    <n v="429.92500000000001"/>
    <x v="168"/>
    <s v="North Carolina, 2012"/>
  </r>
  <r>
    <s v="Cleveland County"/>
    <s v="North Carolina"/>
    <n v="2012"/>
    <n v="97890"/>
    <n v="47040"/>
    <n v="50850"/>
    <n v="5775.51"/>
    <n v="12823.59"/>
    <n v="13313.04"/>
    <n v="10572.119999999999"/>
    <n v="13019.369999999999"/>
    <n v="14487.720000000001"/>
    <n v="13019.369999999999"/>
    <n v="8516.43"/>
    <n v="4600.83"/>
    <n v="1762.02"/>
    <x v="168"/>
    <s v="North Carolina, 2012"/>
  </r>
  <r>
    <s v="Columbus County"/>
    <s v="North Carolina"/>
    <n v="2012"/>
    <n v="57612"/>
    <n v="28527"/>
    <n v="29085"/>
    <n v="3399.1080000000002"/>
    <n v="7604.7839999999997"/>
    <n v="7374.3359999999993"/>
    <n v="6625.3799999999992"/>
    <n v="7604.7839999999997"/>
    <n v="8411.351999999999"/>
    <n v="7720.0079999999998"/>
    <n v="5300.3040000000001"/>
    <n v="2707.7640000000001"/>
    <n v="921.79200000000003"/>
    <x v="168"/>
    <s v="North Carolina, 2012"/>
  </r>
  <r>
    <s v="Craven County"/>
    <s v="North Carolina"/>
    <n v="2012"/>
    <n v="102904"/>
    <n v="51438"/>
    <n v="51466"/>
    <n v="7614.8959999999997"/>
    <n v="12451.384"/>
    <n v="16464.64"/>
    <n v="13480.423999999999"/>
    <n v="11216.536"/>
    <n v="13480.423999999999"/>
    <n v="12245.576000000001"/>
    <n v="8849.7440000000006"/>
    <n v="5145.2"/>
    <n v="1852.2719999999999"/>
    <x v="168"/>
    <s v="North Carolina, 2012"/>
  </r>
  <r>
    <s v="Cumberland County"/>
    <s v="North Carolina"/>
    <n v="2012"/>
    <n v="319329"/>
    <n v="154714"/>
    <n v="164615"/>
    <n v="26504.307000000001"/>
    <n v="45344.717999999993"/>
    <n v="54285.93"/>
    <n v="50773.311000000002"/>
    <n v="40235.453999999998"/>
    <n v="40874.111999999994"/>
    <n v="30974.913"/>
    <n v="17882.423999999999"/>
    <n v="9260.5409999999993"/>
    <n v="3193.29"/>
    <x v="168"/>
    <s v="North Carolina, 2012"/>
  </r>
  <r>
    <s v="Dare County"/>
    <s v="North Carolina"/>
    <n v="2012"/>
    <n v="34019"/>
    <n v="17001"/>
    <n v="17018"/>
    <n v="1768.9880000000001"/>
    <n v="3878.1660000000002"/>
    <n v="3333.8620000000001"/>
    <n v="4116.299"/>
    <n v="4660.6030000000001"/>
    <n v="5579.116"/>
    <n v="5477.0589999999993"/>
    <n v="3231.8050000000003"/>
    <n v="1598.893"/>
    <n v="408.22800000000001"/>
    <x v="168"/>
    <s v="North Carolina, 2012"/>
  </r>
  <r>
    <s v="Davidson County"/>
    <s v="North Carolina"/>
    <n v="2012"/>
    <n v="162628"/>
    <n v="79756"/>
    <n v="82872"/>
    <n v="9920.3080000000009"/>
    <n v="21954.78"/>
    <n v="18864.847999999998"/>
    <n v="18539.592000000001"/>
    <n v="23581.059999999998"/>
    <n v="25044.712"/>
    <n v="20979.011999999999"/>
    <n v="13823.38"/>
    <n v="7480.8879999999999"/>
    <n v="2439.42"/>
    <x v="168"/>
    <s v="North Carolina, 2012"/>
  </r>
  <r>
    <s v="Davie County"/>
    <s v="North Carolina"/>
    <n v="2012"/>
    <n v="41183"/>
    <n v="20151"/>
    <n v="21032"/>
    <n v="2306.248"/>
    <n v="5600.8879999999999"/>
    <n v="4488.9470000000001"/>
    <n v="3912.3850000000002"/>
    <n v="5683.2539999999999"/>
    <n v="6548.0969999999998"/>
    <n v="5806.8029999999999"/>
    <n v="3788.8360000000002"/>
    <n v="2306.248"/>
    <n v="700.11099999999999"/>
    <x v="168"/>
    <s v="North Carolina, 2012"/>
  </r>
  <r>
    <s v="Duplin County"/>
    <s v="North Carolina"/>
    <n v="2012"/>
    <n v="58510"/>
    <n v="28752"/>
    <n v="29758"/>
    <n v="4271.2299999999996"/>
    <n v="8191.4"/>
    <n v="7372.26"/>
    <n v="7196.73"/>
    <n v="7606.3"/>
    <n v="8132.8899999999994"/>
    <n v="7372.26"/>
    <n v="4739.3099999999995"/>
    <n v="2691.46"/>
    <n v="877.65"/>
    <x v="168"/>
    <s v="North Carolina, 2012"/>
  </r>
  <r>
    <s v="Durham County"/>
    <s v="North Carolina"/>
    <n v="2012"/>
    <n v="269283"/>
    <n v="128496"/>
    <n v="140787"/>
    <n v="19926.941999999999"/>
    <n v="32044.677"/>
    <n v="40392.449999999997"/>
    <n v="49278.789000000004"/>
    <n v="38238.186000000002"/>
    <n v="34468.224000000002"/>
    <n v="28543.998"/>
    <n v="14541.281999999999"/>
    <n v="8078.49"/>
    <n v="4039.2449999999999"/>
    <x v="168"/>
    <s v="North Carolina, 2012"/>
  </r>
  <r>
    <s v="Edgecombe County"/>
    <s v="North Carolina"/>
    <n v="2012"/>
    <n v="56253"/>
    <n v="26163"/>
    <n v="30090"/>
    <n v="3712.6979999999999"/>
    <n v="7594.1550000000007"/>
    <n v="7594.1550000000007"/>
    <n v="6469.0949999999993"/>
    <n v="6694.107"/>
    <n v="8325.4439999999995"/>
    <n v="7706.6610000000001"/>
    <n v="4612.7460000000001"/>
    <n v="2643.8910000000001"/>
    <n v="956.30100000000004"/>
    <x v="168"/>
    <s v="North Carolina, 2012"/>
  </r>
  <r>
    <s v="Forsyth County"/>
    <s v="North Carolina"/>
    <n v="2012"/>
    <n v="351368"/>
    <n v="166896"/>
    <n v="184472"/>
    <n v="23893.024000000001"/>
    <n v="47083.312000000005"/>
    <n v="49191.520000000004"/>
    <n v="44975.103999999999"/>
    <n v="47434.68"/>
    <n v="50596.991999999998"/>
    <n v="41461.423999999999"/>
    <n v="24595.760000000002"/>
    <n v="15108.824000000001"/>
    <n v="6324.6239999999998"/>
    <x v="168"/>
    <s v="North Carolina, 2012"/>
  </r>
  <r>
    <s v="Franklin County"/>
    <s v="North Carolina"/>
    <n v="2012"/>
    <n v="60470"/>
    <n v="30082"/>
    <n v="30388"/>
    <n v="3870.08"/>
    <n v="8223.92"/>
    <n v="7437.8099999999995"/>
    <n v="7014.52"/>
    <n v="8768.15"/>
    <n v="9554.2599999999984"/>
    <n v="7740.16"/>
    <n v="4595.7199999999993"/>
    <n v="2418.8000000000002"/>
    <n v="786.11"/>
    <x v="168"/>
    <s v="North Carolina, 2012"/>
  </r>
  <r>
    <s v="Gaston County"/>
    <s v="North Carolina"/>
    <n v="2012"/>
    <n v="206291"/>
    <n v="99900"/>
    <n v="106391"/>
    <n v="13202.624"/>
    <n v="27230.412"/>
    <n v="26405.248"/>
    <n v="24754.92"/>
    <n v="30531.067999999999"/>
    <n v="30737.359"/>
    <n v="25992.665999999997"/>
    <n v="15471.825000000001"/>
    <n v="8457.9310000000005"/>
    <n v="3506.9470000000001"/>
    <x v="168"/>
    <s v="North Carolina, 2012"/>
  </r>
  <r>
    <s v="Gates County"/>
    <s v="North Carolina"/>
    <n v="2012"/>
    <n v="12069"/>
    <n v="5989"/>
    <n v="6080"/>
    <n v="651.726"/>
    <n v="1605.1770000000001"/>
    <n v="1484.4870000000001"/>
    <n v="1146.5550000000001"/>
    <n v="1677.5909999999999"/>
    <n v="2027.5920000000001"/>
    <n v="1629.3150000000001"/>
    <n v="1086.21"/>
    <n v="615.51900000000001"/>
    <n v="132.75899999999999"/>
    <x v="168"/>
    <s v="North Carolina, 2012"/>
  </r>
  <r>
    <s v="Granville County"/>
    <s v="North Carolina"/>
    <n v="2012"/>
    <n v="59666"/>
    <n v="31734"/>
    <n v="27932"/>
    <n v="3281.63"/>
    <n v="7517.9159999999993"/>
    <n v="7756.58"/>
    <n v="6921.2559999999994"/>
    <n v="9248.23"/>
    <n v="9785.2239999999983"/>
    <n v="7577.5820000000003"/>
    <n v="4415.2839999999997"/>
    <n v="2625.3040000000001"/>
    <n v="536.99400000000003"/>
    <x v="168"/>
    <s v="North Carolina, 2012"/>
  </r>
  <r>
    <s v="Guilford County"/>
    <s v="North Carolina"/>
    <n v="2012"/>
    <n v="489576"/>
    <n v="233213"/>
    <n v="256363"/>
    <n v="30843.288"/>
    <n v="63644.880000000005"/>
    <n v="76373.856"/>
    <n v="64624.031999999999"/>
    <n v="67561.487999999998"/>
    <n v="69030.216"/>
    <n v="56301.24"/>
    <n v="32801.591999999997"/>
    <n v="20562.192000000003"/>
    <n v="7833.2160000000003"/>
    <x v="168"/>
    <s v="North Carolina, 2012"/>
  </r>
  <r>
    <s v="Halifax County"/>
    <s v="North Carolina"/>
    <n v="2012"/>
    <n v="54693"/>
    <n v="26212"/>
    <n v="28481"/>
    <n v="3226.8870000000002"/>
    <n v="7000.7039999999997"/>
    <n v="7164.7830000000004"/>
    <n v="5797.4579999999996"/>
    <n v="6617.8530000000001"/>
    <n v="8313.3359999999993"/>
    <n v="7657.02"/>
    <n v="4812.9840000000004"/>
    <n v="3226.8869999999997"/>
    <n v="875.08799999999997"/>
    <x v="168"/>
    <s v="North Carolina, 2012"/>
  </r>
  <r>
    <s v="Harnett County"/>
    <s v="North Carolina"/>
    <n v="2012"/>
    <n v="115559"/>
    <n v="56719"/>
    <n v="58840"/>
    <n v="9244.7199999999993"/>
    <n v="17796.085999999999"/>
    <n v="16756.055"/>
    <n v="16409.378000000001"/>
    <n v="16524.937000000002"/>
    <n v="15138.228999999999"/>
    <n v="11671.458999999999"/>
    <n v="7164.6579999999994"/>
    <n v="3813.4470000000001"/>
    <n v="1155.5899999999999"/>
    <x v="168"/>
    <s v="North Carolina, 2012"/>
  </r>
  <r>
    <s v="Haywood County"/>
    <s v="North Carolina"/>
    <n v="2012"/>
    <n v="58915"/>
    <n v="28473"/>
    <n v="30442"/>
    <n v="2827.92"/>
    <n v="6244.99"/>
    <n v="6480.65"/>
    <n v="5655.84"/>
    <n v="7482.2049999999999"/>
    <n v="8896.1650000000009"/>
    <n v="8660.505000000001"/>
    <n v="7128.7150000000001"/>
    <n v="4065.1350000000002"/>
    <n v="1413.96"/>
    <x v="168"/>
    <s v="North Carolina, 2012"/>
  </r>
  <r>
    <s v="Henderson County"/>
    <s v="North Carolina"/>
    <n v="2012"/>
    <n v="106577"/>
    <n v="51488"/>
    <n v="55089"/>
    <n v="5861.7349999999997"/>
    <n v="12256.355"/>
    <n v="10337.969000000001"/>
    <n v="11297.162"/>
    <n v="13002.394"/>
    <n v="14494.472000000002"/>
    <n v="15027.357"/>
    <n v="12789.24"/>
    <n v="8526.16"/>
    <n v="2877.5790000000002"/>
    <x v="168"/>
    <s v="North Carolina, 2012"/>
  </r>
  <r>
    <s v="Hertford County"/>
    <s v="North Carolina"/>
    <n v="2012"/>
    <n v="24525"/>
    <n v="12118"/>
    <n v="12407"/>
    <n v="1373.4"/>
    <n v="2795.85"/>
    <n v="3531.6000000000004"/>
    <n v="2771.3249999999998"/>
    <n v="2992.05"/>
    <n v="3776.85"/>
    <n v="3359.9250000000002"/>
    <n v="2182.7249999999999"/>
    <n v="1201.7249999999999"/>
    <n v="515.02499999999998"/>
    <x v="168"/>
    <s v="North Carolina, 2012"/>
  </r>
  <r>
    <s v="Hoke County"/>
    <s v="North Carolina"/>
    <n v="2012"/>
    <n v="47368"/>
    <n v="23117"/>
    <n v="24251"/>
    <n v="4642.0640000000003"/>
    <n v="7673.616"/>
    <n v="6205.2080000000005"/>
    <n v="8384.1360000000004"/>
    <n v="6915.7280000000001"/>
    <n v="5684.16"/>
    <n v="4452.5919999999996"/>
    <n v="2036.8240000000001"/>
    <n v="899.99199999999996"/>
    <n v="473.68"/>
    <x v="168"/>
    <s v="North Carolina, 2012"/>
  </r>
  <r>
    <s v="Hyde County"/>
    <s v="North Carolina"/>
    <n v="2012"/>
    <n v="5810"/>
    <n v="3172"/>
    <n v="2638"/>
    <n v="278.88"/>
    <n v="691.39"/>
    <n v="708.81999999999994"/>
    <n v="859.88"/>
    <n v="766.92"/>
    <n v="888.93000000000006"/>
    <n v="772.73"/>
    <n v="429.94"/>
    <n v="249.83"/>
    <n v="156.87"/>
    <x v="168"/>
    <s v="North Carolina, 2012"/>
  </r>
  <r>
    <s v="Iredell County"/>
    <s v="North Carolina"/>
    <n v="2012"/>
    <n v="159614"/>
    <n v="78719"/>
    <n v="80895"/>
    <n v="9896.0679999999993"/>
    <n v="23303.644"/>
    <n v="19792.135999999999"/>
    <n v="18355.61"/>
    <n v="23942.1"/>
    <n v="24740.17"/>
    <n v="18994.065999999999"/>
    <n v="12130.664000000001"/>
    <n v="6384.5599999999995"/>
    <n v="2074.982"/>
    <x v="168"/>
    <s v="North Carolina, 2012"/>
  </r>
  <r>
    <s v="Jackson County"/>
    <s v="North Carolina"/>
    <n v="2012"/>
    <n v="39985"/>
    <n v="19659"/>
    <n v="20326"/>
    <n v="1959.2650000000001"/>
    <n v="3998.5"/>
    <n v="8636.76"/>
    <n v="4798.2"/>
    <n v="4038.4849999999997"/>
    <n v="4918.1550000000007"/>
    <n v="5318.0050000000001"/>
    <n v="3758.59"/>
    <n v="1959.2649999999999"/>
    <n v="519.80499999999995"/>
    <x v="168"/>
    <s v="North Carolina, 2012"/>
  </r>
  <r>
    <s v="Johnston County"/>
    <s v="North Carolina"/>
    <n v="2012"/>
    <n v="169122"/>
    <n v="83393"/>
    <n v="85729"/>
    <n v="12684.15"/>
    <n v="26721.275999999998"/>
    <n v="20294.64"/>
    <n v="21478.493999999999"/>
    <n v="27566.885999999999"/>
    <n v="24015.324000000001"/>
    <n v="18772.542000000001"/>
    <n v="10823.808000000001"/>
    <n v="5073.66"/>
    <n v="1691.22"/>
    <x v="168"/>
    <s v="North Carolina, 2012"/>
  </r>
  <r>
    <s v="Lee County"/>
    <s v="North Carolina"/>
    <n v="2012"/>
    <n v="57876"/>
    <n v="28457"/>
    <n v="29419"/>
    <n v="4167.0720000000001"/>
    <n v="8218.3919999999998"/>
    <n v="7350.2520000000004"/>
    <n v="7350.2520000000004"/>
    <n v="7871.1360000000004"/>
    <n v="8044.7640000000001"/>
    <n v="6829.3680000000004"/>
    <n v="4398.576"/>
    <n v="2662.2960000000003"/>
    <n v="926.01599999999996"/>
    <x v="168"/>
    <s v="North Carolina, 2012"/>
  </r>
  <r>
    <s v="Lenoir County"/>
    <s v="North Carolina"/>
    <n v="2012"/>
    <n v="59372"/>
    <n v="28334"/>
    <n v="31038"/>
    <n v="3681.0639999999999"/>
    <n v="7837.1040000000003"/>
    <n v="7540.2440000000006"/>
    <n v="6768.4079999999994"/>
    <n v="7065.268"/>
    <n v="8846.4279999999999"/>
    <n v="8193.3359999999993"/>
    <n v="5224.7359999999999"/>
    <n v="3206.0879999999997"/>
    <n v="1187.44"/>
    <x v="168"/>
    <s v="North Carolina, 2012"/>
  </r>
  <r>
    <s v="Lincoln County"/>
    <s v="North Carolina"/>
    <n v="2012"/>
    <n v="78052"/>
    <n v="38527"/>
    <n v="39525"/>
    <n v="4527.0159999999996"/>
    <n v="10458.968000000001"/>
    <n v="8975.98"/>
    <n v="8741.8240000000005"/>
    <n v="11785.851999999999"/>
    <n v="12488.32"/>
    <n v="10537.02"/>
    <n v="6400.2639999999992"/>
    <n v="3278.1840000000002"/>
    <n v="780.52"/>
    <x v="168"/>
    <s v="North Carolina, 2012"/>
  </r>
  <r>
    <s v="Macon County"/>
    <s v="North Carolina"/>
    <n v="2012"/>
    <n v="33815"/>
    <n v="16427"/>
    <n v="17388"/>
    <n v="1656.9349999999999"/>
    <n v="3516.76"/>
    <n v="3381.5"/>
    <n v="3178.6099999999997"/>
    <n v="3415.3150000000001"/>
    <n v="4936.99"/>
    <n v="5545.66"/>
    <n v="4429.7650000000003"/>
    <n v="2772.83"/>
    <n v="879.19"/>
    <x v="168"/>
    <s v="North Carolina, 2012"/>
  </r>
  <r>
    <s v="Martin County"/>
    <s v="North Carolina"/>
    <n v="2012"/>
    <n v="24298"/>
    <n v="11364"/>
    <n v="12934"/>
    <n v="1384.9860000000001"/>
    <n v="2964.3560000000002"/>
    <n v="2867.1639999999998"/>
    <n v="2308.3100000000004"/>
    <n v="2867.1640000000002"/>
    <n v="3717.5940000000001"/>
    <n v="3790.4879999999998"/>
    <n v="2429.8000000000002"/>
    <n v="1384.9859999999999"/>
    <n v="534.55600000000004"/>
    <x v="168"/>
    <s v="North Carolina, 2012"/>
  </r>
  <r>
    <s v="Mecklenburg County"/>
    <s v="North Carolina"/>
    <n v="2012"/>
    <n v="926873"/>
    <n v="448166"/>
    <n v="478707"/>
    <n v="68588.601999999999"/>
    <n v="128835.34700000001"/>
    <n v="125127.85500000001"/>
    <n v="155714.66399999999"/>
    <n v="147372.807"/>
    <n v="126981.601"/>
    <n v="90833.554000000004"/>
    <n v="46343.649999999994"/>
    <n v="25952.444000000003"/>
    <n v="10195.602999999999"/>
    <x v="168"/>
    <s v="North Carolina, 2012"/>
  </r>
  <r>
    <s v="Montgomery County"/>
    <s v="North Carolina"/>
    <n v="2012"/>
    <n v="27741"/>
    <n v="13397"/>
    <n v="14344"/>
    <n v="1719.942"/>
    <n v="3828.2579999999998"/>
    <n v="3439.884"/>
    <n v="3162.4740000000002"/>
    <n v="3550.848"/>
    <n v="3800.5169999999998"/>
    <n v="3828.2579999999998"/>
    <n v="2524.431"/>
    <n v="1303.827"/>
    <n v="554.82000000000005"/>
    <x v="168"/>
    <s v="North Carolina, 2012"/>
  </r>
  <r>
    <s v="Moore County"/>
    <s v="North Carolina"/>
    <n v="2012"/>
    <n v="88314"/>
    <n v="42228"/>
    <n v="46086"/>
    <n v="4945.5839999999998"/>
    <n v="10862.621999999999"/>
    <n v="9008.0280000000002"/>
    <n v="8654.7720000000008"/>
    <n v="10597.68"/>
    <n v="12187.331999999999"/>
    <n v="12099.018"/>
    <n v="10067.796"/>
    <n v="7065.12"/>
    <n v="2826.0479999999998"/>
    <x v="168"/>
    <s v="North Carolina, 2012"/>
  </r>
  <r>
    <s v="Nash County"/>
    <s v="North Carolina"/>
    <n v="2012"/>
    <n v="95545"/>
    <n v="46022"/>
    <n v="49523"/>
    <n v="5732.7"/>
    <n v="12898.575000000001"/>
    <n v="12229.759999999998"/>
    <n v="10892.130000000001"/>
    <n v="12898.575000000001"/>
    <n v="14618.385"/>
    <n v="12898.575000000001"/>
    <n v="7548.0550000000003"/>
    <n v="4203.9799999999996"/>
    <n v="1624.2650000000001"/>
    <x v="168"/>
    <s v="North Carolina, 2012"/>
  </r>
  <r>
    <s v="New Hanover County"/>
    <s v="North Carolina"/>
    <n v="2012"/>
    <n v="203276"/>
    <n v="98438"/>
    <n v="104838"/>
    <n v="11383.456"/>
    <n v="22157.084000000003"/>
    <n v="32930.712"/>
    <n v="29068.468000000001"/>
    <n v="26629.156000000003"/>
    <n v="27442.260000000002"/>
    <n v="25409.5"/>
    <n v="16058.804"/>
    <n v="8944.1440000000002"/>
    <n v="3252.4160000000002"/>
    <x v="168"/>
    <s v="North Carolina, 2012"/>
  </r>
  <r>
    <s v="Northampton County"/>
    <s v="North Carolina"/>
    <n v="2012"/>
    <n v="21959"/>
    <n v="10589"/>
    <n v="11370"/>
    <n v="1141.8679999999999"/>
    <n v="2503.326"/>
    <n v="2700.9569999999999"/>
    <n v="2042.1869999999999"/>
    <n v="2481.3670000000002"/>
    <n v="3403.645"/>
    <n v="3293.8500000000004"/>
    <n v="2415.4899999999998"/>
    <n v="1405.376"/>
    <n v="548.97500000000002"/>
    <x v="168"/>
    <s v="North Carolina, 2012"/>
  </r>
  <r>
    <s v="Onslow County"/>
    <s v="North Carolina"/>
    <n v="2012"/>
    <n v="176461"/>
    <n v="95036"/>
    <n v="81425"/>
    <n v="16587.333999999999"/>
    <n v="22057.625"/>
    <n v="45703.398999999998"/>
    <n v="29292.525999999998"/>
    <n v="18528.404999999999"/>
    <n v="17646.099999999999"/>
    <n v="12881.652999999998"/>
    <n v="7940.7449999999999"/>
    <n v="4411.5249999999996"/>
    <n v="1058.7660000000001"/>
    <x v="168"/>
    <s v="North Carolina, 2012"/>
  </r>
  <r>
    <s v="Orange County"/>
    <s v="North Carolina"/>
    <n v="2012"/>
    <n v="133958"/>
    <n v="64018"/>
    <n v="69940"/>
    <n v="6831.8580000000002"/>
    <n v="15807.044"/>
    <n v="30006.592000000001"/>
    <n v="17012.666000000001"/>
    <n v="17146.624"/>
    <n v="18754.12"/>
    <n v="15271.212"/>
    <n v="7769.5640000000003"/>
    <n v="4152.6980000000003"/>
    <n v="1339.58"/>
    <x v="168"/>
    <s v="North Carolina, 2012"/>
  </r>
  <r>
    <s v="Pasquotank County"/>
    <s v="North Carolina"/>
    <n v="2012"/>
    <n v="40551"/>
    <n v="19752"/>
    <n v="20799"/>
    <n v="2757.4679999999998"/>
    <n v="4906.6710000000003"/>
    <n v="6609.8130000000001"/>
    <n v="5352.732"/>
    <n v="4987.7729999999992"/>
    <n v="5798.7929999999997"/>
    <n v="4663.3649999999998"/>
    <n v="2960.223"/>
    <n v="1986.9989999999998"/>
    <n v="567.71400000000006"/>
    <x v="168"/>
    <s v="North Carolina, 2012"/>
  </r>
  <r>
    <s v="Pender County"/>
    <s v="North Carolina"/>
    <n v="2012"/>
    <n v="52447"/>
    <n v="26307"/>
    <n v="26140"/>
    <n v="3041.9259999999999"/>
    <n v="6713.2160000000003"/>
    <n v="6450.9809999999998"/>
    <n v="5664.2759999999998"/>
    <n v="7132.7919999999995"/>
    <n v="8129.2849999999999"/>
    <n v="7395.027"/>
    <n v="4562.8890000000001"/>
    <n v="2569.9030000000002"/>
    <n v="839.15200000000004"/>
    <x v="168"/>
    <s v="North Carolina, 2012"/>
  </r>
  <r>
    <s v="Perquimans County"/>
    <s v="North Carolina"/>
    <n v="2012"/>
    <n v="13414"/>
    <n v="6276"/>
    <n v="7138"/>
    <n v="684.11400000000003"/>
    <n v="1515.7819999999999"/>
    <n v="1448.712"/>
    <n v="1301.1579999999999"/>
    <n v="1556.0239999999999"/>
    <n v="1931.616"/>
    <n v="2092.5839999999998"/>
    <n v="1757.2339999999999"/>
    <n v="684.11400000000003"/>
    <n v="442.66199999999998"/>
    <x v="168"/>
    <s v="North Carolina, 2012"/>
  </r>
  <r>
    <s v="Person County"/>
    <s v="North Carolina"/>
    <n v="2012"/>
    <n v="39322"/>
    <n v="19161"/>
    <n v="20161"/>
    <n v="2398.6419999999998"/>
    <n v="5111.8600000000006"/>
    <n v="4600.674"/>
    <n v="4128.8099999999995"/>
    <n v="5190.5039999999999"/>
    <n v="6409.4860000000008"/>
    <n v="5505.08"/>
    <n v="3421.0140000000001"/>
    <n v="1926.778"/>
    <n v="668.47400000000005"/>
    <x v="168"/>
    <s v="North Carolina, 2012"/>
  </r>
  <r>
    <s v="Pitt County"/>
    <s v="North Carolina"/>
    <n v="2012"/>
    <n v="167951"/>
    <n v="79231"/>
    <n v="88720"/>
    <n v="10916.815000000001"/>
    <n v="20657.972999999998"/>
    <n v="37453.072999999997"/>
    <n v="23681.091"/>
    <n v="20490.022000000001"/>
    <n v="20657.972999999998"/>
    <n v="17298.953000000001"/>
    <n v="9573.2070000000003"/>
    <n v="5038.53"/>
    <n v="2183.3629999999998"/>
    <x v="168"/>
    <s v="North Carolina, 2012"/>
  </r>
  <r>
    <s v="Polk County"/>
    <s v="North Carolina"/>
    <n v="2012"/>
    <n v="20386"/>
    <n v="9839"/>
    <n v="10547"/>
    <n v="815.44"/>
    <n v="2262.846"/>
    <n v="1957.056"/>
    <n v="1773.5819999999999"/>
    <n v="2201.6880000000001"/>
    <n v="3037.5140000000001"/>
    <n v="3322.9180000000001"/>
    <n v="2568.636"/>
    <n v="1671.652"/>
    <n v="815.44"/>
    <x v="168"/>
    <s v="North Carolina, 2012"/>
  </r>
  <r>
    <s v="Randolph County"/>
    <s v="North Carolina"/>
    <n v="2012"/>
    <n v="141568"/>
    <n v="69758"/>
    <n v="71810"/>
    <n v="8918.7839999999997"/>
    <n v="19536.383999999998"/>
    <n v="17271.295999999998"/>
    <n v="15997.184000000001"/>
    <n v="20668.928"/>
    <n v="21093.632000000001"/>
    <n v="18120.703999999998"/>
    <n v="11608.576000000001"/>
    <n v="6370.5599999999995"/>
    <n v="1981.952"/>
    <x v="168"/>
    <s v="North Carolina, 2012"/>
  </r>
  <r>
    <s v="Robeson County"/>
    <s v="North Carolina"/>
    <n v="2012"/>
    <n v="133920"/>
    <n v="65068"/>
    <n v="68852"/>
    <n v="10177.92"/>
    <n v="19686.239999999998"/>
    <n v="20757.599999999999"/>
    <n v="17141.759999999998"/>
    <n v="17409.599999999999"/>
    <n v="17811.36"/>
    <n v="15534.720000000001"/>
    <n v="9240.48"/>
    <n v="4553.2800000000007"/>
    <n v="1607.04"/>
    <x v="168"/>
    <s v="North Carolina, 2012"/>
  </r>
  <r>
    <s v="Rockingham County"/>
    <s v="North Carolina"/>
    <n v="2012"/>
    <n v="93264"/>
    <n v="45037"/>
    <n v="48227"/>
    <n v="5129.5200000000004"/>
    <n v="11564.736000000001"/>
    <n v="10911.888000000001"/>
    <n v="9699.4560000000001"/>
    <n v="12963.696"/>
    <n v="14735.712"/>
    <n v="12963.696"/>
    <n v="8487.0240000000013"/>
    <n v="5036.2559999999994"/>
    <n v="1772.0160000000001"/>
    <x v="168"/>
    <s v="North Carolina, 2012"/>
  </r>
  <r>
    <s v="Rowan County"/>
    <s v="North Carolina"/>
    <n v="2012"/>
    <n v="138189"/>
    <n v="68153"/>
    <n v="70036"/>
    <n v="8982.2849999999999"/>
    <n v="18240.948"/>
    <n v="18102.758999999998"/>
    <n v="16582.68"/>
    <n v="18517.326000000001"/>
    <n v="20590.161"/>
    <n v="17411.813999999998"/>
    <n v="11055.119999999999"/>
    <n v="6909.4500000000007"/>
    <n v="2349.2130000000002"/>
    <x v="168"/>
    <s v="North Carolina, 2012"/>
  </r>
  <r>
    <s v="Rutherford County"/>
    <s v="North Carolina"/>
    <n v="2012"/>
    <n v="67446"/>
    <n v="32499"/>
    <n v="34947"/>
    <n v="3776.9760000000001"/>
    <n v="8565.6419999999998"/>
    <n v="7891.1819999999998"/>
    <n v="6879.4920000000002"/>
    <n v="9037.7639999999992"/>
    <n v="9914.5619999999999"/>
    <n v="9577.3320000000003"/>
    <n v="6609.7080000000005"/>
    <n v="3776.9759999999997"/>
    <n v="1416.366"/>
    <x v="168"/>
    <s v="North Carolina, 2012"/>
  </r>
  <r>
    <s v="Sampson County"/>
    <s v="North Carolina"/>
    <n v="2012"/>
    <n v="63408"/>
    <n v="31192"/>
    <n v="32216"/>
    <n v="4375.152"/>
    <n v="9067.344000000001"/>
    <n v="7862.5919999999996"/>
    <n v="7608.96"/>
    <n v="8623.4879999999994"/>
    <n v="8877.119999999999"/>
    <n v="7862.5920000000006"/>
    <n v="5136.0479999999998"/>
    <n v="2980.1760000000004"/>
    <n v="1014.528"/>
    <x v="168"/>
    <s v="North Carolina, 2012"/>
  </r>
  <r>
    <s v="Scotland County"/>
    <s v="North Carolina"/>
    <n v="2012"/>
    <n v="36266"/>
    <n v="17504"/>
    <n v="18762"/>
    <n v="2466.0880000000002"/>
    <n v="4968.442"/>
    <n v="5113.5059999999994"/>
    <n v="4098.058"/>
    <n v="4605.7820000000002"/>
    <n v="5077.24"/>
    <n v="4895.91"/>
    <n v="2901.2799999999997"/>
    <n v="1631.97"/>
    <n v="471.45800000000003"/>
    <x v="168"/>
    <s v="North Carolina, 2012"/>
  </r>
  <r>
    <s v="Stanly County"/>
    <s v="North Carolina"/>
    <n v="2012"/>
    <n v="60489"/>
    <n v="30255"/>
    <n v="30234"/>
    <n v="3568.8510000000001"/>
    <n v="7621.6139999999996"/>
    <n v="8226.5040000000008"/>
    <n v="6472.3230000000003"/>
    <n v="8407.9709999999995"/>
    <n v="8710.4159999999993"/>
    <n v="7984.5479999999998"/>
    <n v="5383.5209999999997"/>
    <n v="3084.9389999999999"/>
    <n v="1028.3130000000001"/>
    <x v="168"/>
    <s v="North Carolina, 2012"/>
  </r>
  <r>
    <s v="Stokes County"/>
    <s v="North Carolina"/>
    <n v="2012"/>
    <n v="47224"/>
    <n v="22914"/>
    <n v="24310"/>
    <n v="2502.8719999999998"/>
    <n v="5950.2240000000002"/>
    <n v="5430.76"/>
    <n v="4769.6239999999998"/>
    <n v="6611.3600000000006"/>
    <n v="7839.1839999999993"/>
    <n v="6564.1360000000004"/>
    <n v="4486.2800000000007"/>
    <n v="2313.9760000000001"/>
    <n v="802.80799999999999"/>
    <x v="168"/>
    <s v="North Carolina, 2012"/>
  </r>
  <r>
    <s v="Surry County"/>
    <s v="North Carolina"/>
    <n v="2012"/>
    <n v="73551"/>
    <n v="35948"/>
    <n v="37603"/>
    <n v="4339.509"/>
    <n v="9708.732"/>
    <n v="8531.9160000000011"/>
    <n v="7869.9570000000003"/>
    <n v="10223.589"/>
    <n v="10811.996999999999"/>
    <n v="9929.3849999999984"/>
    <n v="6693.1409999999996"/>
    <n v="4265.9580000000005"/>
    <n v="1323.9179999999999"/>
    <x v="168"/>
    <s v="North Carolina, 2012"/>
  </r>
  <r>
    <s v="Swain County"/>
    <s v="North Carolina"/>
    <n v="2012"/>
    <n v="13995"/>
    <n v="6992"/>
    <n v="7003"/>
    <n v="909.67499999999995"/>
    <n v="1693.395"/>
    <n v="1749.375"/>
    <n v="1581.4349999999999"/>
    <n v="1819.35"/>
    <n v="2001.2849999999999"/>
    <n v="1889.325"/>
    <n v="1371.51"/>
    <n v="713.745"/>
    <n v="265.90499999999997"/>
    <x v="168"/>
    <s v="North Carolina, 2012"/>
  </r>
  <r>
    <s v="Tyrrell County"/>
    <s v="North Carolina"/>
    <n v="2012"/>
    <n v="4367"/>
    <n v="2371"/>
    <n v="1996"/>
    <n v="152.845"/>
    <n v="336.25900000000001"/>
    <n v="480.37"/>
    <n v="506.572"/>
    <n v="768.59199999999998"/>
    <n v="711.82100000000003"/>
    <n v="694.35299999999995"/>
    <n v="423.59900000000005"/>
    <n v="148.47800000000001"/>
    <n v="152.845"/>
    <x v="168"/>
    <s v="North Carolina, 2012"/>
  </r>
  <r>
    <s v="Union County"/>
    <s v="North Carolina"/>
    <n v="2012"/>
    <n v="201617"/>
    <n v="99665"/>
    <n v="101952"/>
    <n v="14516.424000000001"/>
    <n v="36089.442999999999"/>
    <n v="25000.508000000002"/>
    <n v="21573.019"/>
    <n v="34073.273000000001"/>
    <n v="30242.550000000003"/>
    <n v="20161.7"/>
    <n v="12500.254000000001"/>
    <n v="5443.6589999999997"/>
    <n v="2016.17"/>
    <x v="168"/>
    <s v="North Carolina, 2012"/>
  </r>
  <r>
    <s v="Vance County"/>
    <s v="North Carolina"/>
    <n v="2012"/>
    <n v="45183"/>
    <n v="21017"/>
    <n v="24166"/>
    <n v="3117.627"/>
    <n v="6370.8029999999999"/>
    <n v="6190.0709999999999"/>
    <n v="5196.0450000000001"/>
    <n v="5738.241"/>
    <n v="6280.4369999999999"/>
    <n v="5873.79"/>
    <n v="3569.4570000000003"/>
    <n v="2033.2350000000001"/>
    <n v="813.29399999999998"/>
    <x v="168"/>
    <s v="North Carolina, 2012"/>
  </r>
  <r>
    <s v="Wake County"/>
    <s v="North Carolina"/>
    <n v="2012"/>
    <n v="905573"/>
    <n v="441250"/>
    <n v="464323"/>
    <n v="65201.256000000001"/>
    <n v="132213.658"/>
    <n v="124063.50099999999"/>
    <n v="138552.66899999999"/>
    <n v="146702.826"/>
    <n v="131308.08499999999"/>
    <n v="89651.727000000014"/>
    <n v="45278.649999999994"/>
    <n v="23544.898000000001"/>
    <n v="9055.73"/>
    <x v="168"/>
    <s v="North Carolina, 2012"/>
  </r>
  <r>
    <s v="Washington County"/>
    <s v="North Carolina"/>
    <n v="2012"/>
    <n v="13085"/>
    <n v="6086"/>
    <n v="6999"/>
    <n v="863.61"/>
    <n v="1740.3049999999998"/>
    <n v="1544.03"/>
    <n v="1190.7350000000001"/>
    <n v="1413.18"/>
    <n v="1897.325"/>
    <n v="2041.26"/>
    <n v="1321.585"/>
    <n v="706.58999999999992"/>
    <n v="379.46499999999997"/>
    <x v="168"/>
    <s v="North Carolina, 2012"/>
  </r>
  <r>
    <s v="Watauga County"/>
    <s v="North Carolina"/>
    <n v="2012"/>
    <n v="51103"/>
    <n v="25551"/>
    <n v="25552"/>
    <n v="1839.7080000000001"/>
    <n v="3832.7250000000004"/>
    <n v="17528.329000000002"/>
    <n v="5416.9179999999997"/>
    <n v="4650.3729999999996"/>
    <n v="5672.433"/>
    <n v="5774.6389999999992"/>
    <n v="3628.3130000000001"/>
    <n v="1993.0169999999998"/>
    <n v="664.33900000000006"/>
    <x v="168"/>
    <s v="North Carolina, 2012"/>
  </r>
  <r>
    <s v="Wayne County"/>
    <s v="North Carolina"/>
    <n v="2012"/>
    <n v="122419"/>
    <n v="59952"/>
    <n v="62467"/>
    <n v="8691.7489999999998"/>
    <n v="16648.984"/>
    <n v="17261.078999999998"/>
    <n v="16036.888999999999"/>
    <n v="15669.632"/>
    <n v="17383.498"/>
    <n v="14690.279999999999"/>
    <n v="9181.4249999999993"/>
    <n v="5141.598"/>
    <n v="1713.866"/>
    <x v="168"/>
    <s v="North Carolina, 2012"/>
  </r>
  <r>
    <s v="Wilkes County"/>
    <s v="North Carolina"/>
    <n v="2012"/>
    <n v="69265"/>
    <n v="34055"/>
    <n v="35210"/>
    <n v="3948.105"/>
    <n v="8727.39"/>
    <n v="7757.68"/>
    <n v="7549.8850000000002"/>
    <n v="9212.244999999999"/>
    <n v="10528.28"/>
    <n v="9558.57"/>
    <n v="6787.97"/>
    <n v="3601.7799999999997"/>
    <n v="1454.5650000000001"/>
    <x v="168"/>
    <s v="North Carolina, 2012"/>
  </r>
  <r>
    <s v="Wilson County"/>
    <s v="North Carolina"/>
    <n v="2012"/>
    <n v="81020"/>
    <n v="38568"/>
    <n v="42452"/>
    <n v="5347.32"/>
    <n v="11099.74"/>
    <n v="10532.599999999999"/>
    <n v="9641.380000000001"/>
    <n v="10451.58"/>
    <n v="11666.880000000001"/>
    <n v="10613.619999999999"/>
    <n v="6562.62"/>
    <n v="3726.92"/>
    <n v="1377.34"/>
    <x v="168"/>
    <s v="North Carolina, 2012"/>
  </r>
  <r>
    <s v="Yadkin County"/>
    <s v="North Carolina"/>
    <n v="2012"/>
    <n v="38254"/>
    <n v="18798"/>
    <n v="19456"/>
    <n v="2256.9859999999999"/>
    <n v="4973.0200000000004"/>
    <n v="4666.9879999999994"/>
    <n v="3748.8919999999998"/>
    <n v="5508.576"/>
    <n v="5891.116"/>
    <n v="4934.7659999999996"/>
    <n v="3557.6220000000003"/>
    <n v="2027.462"/>
    <n v="688.572"/>
    <x v="168"/>
    <s v="North Carolina, 2012"/>
  </r>
  <r>
    <s v="Adams County"/>
    <s v="North Dakota"/>
    <n v="2012"/>
    <n v="2325"/>
    <n v="1151"/>
    <n v="1174"/>
    <n v="125.55"/>
    <n v="188.32499999999999"/>
    <n v="237.15"/>
    <n v="167.4"/>
    <n v="260.39999999999998"/>
    <n v="390.6"/>
    <n v="372"/>
    <n v="262.72500000000002"/>
    <n v="195.3"/>
    <n v="123.22499999999999"/>
    <x v="194"/>
    <s v="North Dakota, 2012"/>
  </r>
  <r>
    <s v="Barnes County"/>
    <s v="North Dakota"/>
    <n v="2012"/>
    <n v="11047"/>
    <n v="5505"/>
    <n v="5542"/>
    <n v="552.35"/>
    <n v="1226.2170000000001"/>
    <n v="1458.2040000000002"/>
    <n v="1215.17"/>
    <n v="1182.029"/>
    <n v="1657.0500000000002"/>
    <n v="1579.721"/>
    <n v="1049.4650000000001"/>
    <n v="662.81999999999994"/>
    <n v="463.97399999999999"/>
    <x v="194"/>
    <s v="North Dakota, 2012"/>
  </r>
  <r>
    <s v="Benson County"/>
    <s v="North Dakota"/>
    <n v="2012"/>
    <n v="6677"/>
    <n v="3393"/>
    <n v="3284"/>
    <n v="654.346"/>
    <n v="1228.568"/>
    <n v="941.45700000000011"/>
    <n v="707.76199999999994"/>
    <n v="701.08500000000004"/>
    <n v="834.625"/>
    <n v="747.82400000000007"/>
    <n v="474.06700000000001"/>
    <n v="267.08000000000004"/>
    <n v="106.83199999999999"/>
    <x v="194"/>
    <s v="North Dakota, 2012"/>
  </r>
  <r>
    <s v="Billings County"/>
    <s v="North Dakota"/>
    <n v="2012"/>
    <n v="838"/>
    <n v="445"/>
    <n v="393"/>
    <n v="41.061999999999998"/>
    <n v="76.257999999999996"/>
    <n v="70.391999999999996"/>
    <n v="95.532000000000011"/>
    <n v="57.822000000000003"/>
    <n v="171.79000000000002"/>
    <n v="171.79"/>
    <n v="87.990000000000009"/>
    <n v="37.71"/>
    <n v="26.815999999999999"/>
    <x v="194"/>
    <s v="North Dakota, 2012"/>
  </r>
  <r>
    <s v="Bottineau County"/>
    <s v="North Dakota"/>
    <n v="2012"/>
    <n v="6449"/>
    <n v="3326"/>
    <n v="3123"/>
    <n v="361.14400000000001"/>
    <n v="638.45100000000002"/>
    <n v="799.67599999999993"/>
    <n v="535.26700000000005"/>
    <n v="677.14499999999998"/>
    <n v="1012.4929999999999"/>
    <n v="1070.5340000000001"/>
    <n v="690.04300000000001"/>
    <n v="438.53200000000004"/>
    <n v="238.613"/>
    <x v="194"/>
    <s v="North Dakota, 2012"/>
  </r>
  <r>
    <s v="Burleigh County"/>
    <s v="North Dakota"/>
    <n v="2012"/>
    <n v="81941"/>
    <n v="40252"/>
    <n v="41689"/>
    <n v="5326.165"/>
    <n v="9996.8019999999997"/>
    <n v="11635.621999999999"/>
    <n v="11963.386"/>
    <n v="9832.92"/>
    <n v="11963.385999999999"/>
    <n v="10078.742999999999"/>
    <n v="5490.0470000000005"/>
    <n v="3769.2860000000001"/>
    <n v="1720.761"/>
    <x v="194"/>
    <s v="North Dakota, 2012"/>
  </r>
  <r>
    <s v="Cass County"/>
    <s v="North Dakota"/>
    <n v="2012"/>
    <n v="150240"/>
    <n v="75815"/>
    <n v="74425"/>
    <n v="10216.32"/>
    <n v="17277.599999999999"/>
    <n v="29447.040000000001"/>
    <n v="25390.559999999998"/>
    <n v="18479.52"/>
    <n v="18930.239999999998"/>
    <n v="15624.960000000001"/>
    <n v="7361.76"/>
    <n v="5258.4"/>
    <n v="2253.6"/>
    <x v="194"/>
    <s v="North Dakota, 2012"/>
  </r>
  <r>
    <s v="Cavalier County"/>
    <s v="North Dakota"/>
    <n v="2012"/>
    <n v="3974"/>
    <n v="2009"/>
    <n v="1965"/>
    <n v="174.85599999999999"/>
    <n v="433.166"/>
    <n v="361.63400000000001"/>
    <n v="282.154"/>
    <n v="389.452"/>
    <n v="659.68399999999997"/>
    <n v="663.65800000000002"/>
    <n v="468.93200000000002"/>
    <n v="337.79"/>
    <n v="198.7"/>
    <x v="194"/>
    <s v="North Dakota, 2012"/>
  </r>
  <r>
    <s v="Dickey County"/>
    <s v="North Dakota"/>
    <n v="2012"/>
    <n v="5280"/>
    <n v="2648"/>
    <n v="2632"/>
    <n v="348.48"/>
    <n v="670.56"/>
    <n v="675.83999999999992"/>
    <n v="528"/>
    <n v="554.4"/>
    <n v="712.8"/>
    <n v="644.16000000000008"/>
    <n v="522.72"/>
    <n v="390.72"/>
    <n v="248.16"/>
    <x v="194"/>
    <s v="North Dakota, 2012"/>
  </r>
  <r>
    <s v="Dunn County"/>
    <s v="North Dakota"/>
    <n v="2012"/>
    <n v="3648"/>
    <n v="1874"/>
    <n v="1774"/>
    <n v="189.696"/>
    <n v="459.64799999999997"/>
    <n v="397.63200000000001"/>
    <n v="408.57600000000002"/>
    <n v="452.35199999999998"/>
    <n v="547.20000000000005"/>
    <n v="521.66399999999999"/>
    <n v="324.67200000000003"/>
    <n v="244.416"/>
    <n v="98.495999999999995"/>
    <x v="194"/>
    <s v="North Dakota, 2012"/>
  </r>
  <r>
    <s v="Eddy County"/>
    <s v="North Dakota"/>
    <n v="2012"/>
    <n v="2393"/>
    <n v="1191"/>
    <n v="1202"/>
    <n v="134.00800000000001"/>
    <n v="272.80200000000002"/>
    <n v="224.94200000000001"/>
    <n v="201.012"/>
    <n v="248.87199999999999"/>
    <n v="373.30799999999999"/>
    <n v="370.91499999999996"/>
    <n v="234.51400000000001"/>
    <n v="196.226"/>
    <n v="141.18700000000001"/>
    <x v="194"/>
    <s v="North Dakota, 2012"/>
  </r>
  <r>
    <s v="Emmons County"/>
    <s v="North Dakota"/>
    <n v="2012"/>
    <n v="3544"/>
    <n v="1805"/>
    <n v="1739"/>
    <n v="191.376"/>
    <n v="411.10399999999998"/>
    <n v="350.85599999999999"/>
    <n v="184.28800000000001"/>
    <n v="361.488"/>
    <n v="581.21600000000001"/>
    <n v="538.68799999999999"/>
    <n v="404.01599999999996"/>
    <n v="347.31200000000001"/>
    <n v="170.11199999999999"/>
    <x v="194"/>
    <s v="North Dakota, 2012"/>
  </r>
  <r>
    <s v="Foster County"/>
    <s v="North Dakota"/>
    <n v="2012"/>
    <n v="3368"/>
    <n v="1699"/>
    <n v="1669"/>
    <n v="188.608"/>
    <n v="397.42399999999998"/>
    <n v="370.48"/>
    <n v="299.75200000000001"/>
    <n v="380.584"/>
    <n v="548.98400000000004"/>
    <n v="421"/>
    <n v="306.488"/>
    <n v="323.32799999999997"/>
    <n v="124.616"/>
    <x v="194"/>
    <s v="North Dakota, 2012"/>
  </r>
  <r>
    <s v="Golden Valley County"/>
    <s v="North Dakota"/>
    <n v="2012"/>
    <n v="1646"/>
    <n v="819"/>
    <n v="827"/>
    <n v="80.653999999999996"/>
    <n v="220.56399999999999"/>
    <n v="228.79400000000001"/>
    <n v="138.26400000000001"/>
    <n v="194.22800000000001"/>
    <n v="251.83799999999999"/>
    <n v="202.458"/>
    <n v="130.03399999999999"/>
    <n v="134.97199999999998"/>
    <n v="65.84"/>
    <x v="194"/>
    <s v="North Dakota, 2012"/>
  </r>
  <r>
    <s v="Grand Forks County"/>
    <s v="North Dakota"/>
    <n v="2012"/>
    <n v="66890"/>
    <n v="34371"/>
    <n v="32519"/>
    <n v="4214.07"/>
    <n v="6956.5599999999995"/>
    <n v="17056.949999999997"/>
    <n v="9765.94"/>
    <n v="6622.1100000000006"/>
    <n v="8294.36"/>
    <n v="6889.67"/>
    <n v="3612.06"/>
    <n v="2341.15"/>
    <n v="1003.35"/>
    <x v="194"/>
    <s v="North Dakota, 2012"/>
  </r>
  <r>
    <s v="Potter County"/>
    <s v="South Dakota"/>
    <n v="2012"/>
    <n v="2380"/>
    <n v="1152"/>
    <n v="1228"/>
    <n v="76.16"/>
    <n v="252.27999999999997"/>
    <n v="264.18"/>
    <n v="168.98000000000002"/>
    <n v="202.3"/>
    <n v="423.64"/>
    <n v="333.2"/>
    <n v="330.82000000000005"/>
    <n v="209.44"/>
    <n v="119"/>
    <x v="164"/>
    <s v="South Dakota, 2012"/>
  </r>
  <r>
    <s v="Wayne County"/>
    <s v="Utah"/>
    <n v="2012"/>
    <n v="2502"/>
    <n v="1201"/>
    <n v="1301"/>
    <n v="127.602"/>
    <n v="267.714"/>
    <n v="220.17600000000002"/>
    <n v="240.19200000000001"/>
    <n v="232.68600000000001"/>
    <n v="325.26"/>
    <n v="450.36"/>
    <n v="292.73400000000004"/>
    <n v="240.19200000000001"/>
    <n v="105.084"/>
    <x v="201"/>
    <s v="Utah, 2012"/>
  </r>
  <r>
    <s v="Griggs County"/>
    <s v="North Dakota"/>
    <n v="2012"/>
    <n v="2426"/>
    <n v="1274"/>
    <n v="1152"/>
    <n v="97.04"/>
    <n v="281.416"/>
    <n v="225.61799999999999"/>
    <n v="257.15600000000001"/>
    <n v="223.19200000000001"/>
    <n v="383.30799999999999"/>
    <n v="402.71600000000001"/>
    <n v="269.286"/>
    <n v="213.488"/>
    <n v="67.927999999999997"/>
    <x v="194"/>
    <s v="North Dakota, 2012"/>
  </r>
  <r>
    <s v="Crane County"/>
    <s v="Texas"/>
    <n v="2012"/>
    <n v="4141"/>
    <n v="2153"/>
    <n v="1988"/>
    <n v="223.614"/>
    <n v="434.80499999999995"/>
    <n v="401.67700000000002"/>
    <n v="364.40800000000002"/>
    <n v="422.38200000000001"/>
    <n v="679.12400000000002"/>
    <n v="588.02200000000005"/>
    <n v="443.08699999999999"/>
    <n v="430.66399999999999"/>
    <n v="153.21700000000001"/>
    <x v="160"/>
    <s v="Texas, 2012"/>
  </r>
  <r>
    <s v="McHenry County"/>
    <s v="North Dakota"/>
    <n v="2012"/>
    <n v="5478"/>
    <n v="2842"/>
    <n v="2636"/>
    <n v="312.24599999999998"/>
    <n v="640.92599999999993"/>
    <n v="553.27800000000002"/>
    <n v="564.23399999999992"/>
    <n v="619.01400000000001"/>
    <n v="876.48"/>
    <n v="788.83199999999999"/>
    <n v="531.36599999999999"/>
    <n v="410.85"/>
    <n v="180.774"/>
    <x v="194"/>
    <s v="North Dakota, 2012"/>
  </r>
  <r>
    <s v="McKenzie County"/>
    <s v="North Dakota"/>
    <n v="2012"/>
    <n v="6692"/>
    <n v="3440"/>
    <n v="3252"/>
    <n v="501.9"/>
    <n v="970.33999999999992"/>
    <n v="869.96"/>
    <n v="836.5"/>
    <n v="749.50400000000002"/>
    <n v="1003.8"/>
    <n v="849.88400000000001"/>
    <n v="528.66800000000001"/>
    <n v="207.452"/>
    <n v="180.684"/>
    <x v="194"/>
    <s v="North Dakota, 2012"/>
  </r>
  <r>
    <s v="McLean County"/>
    <s v="North Dakota"/>
    <n v="2012"/>
    <n v="9020"/>
    <n v="4590"/>
    <n v="4430"/>
    <n v="423.94"/>
    <n v="965.14"/>
    <n v="838.86"/>
    <n v="820.81999999999994"/>
    <n v="947.1"/>
    <n v="1425.1599999999999"/>
    <n v="1641.6399999999999"/>
    <n v="1046.32"/>
    <n v="622.38"/>
    <n v="297.66000000000003"/>
    <x v="194"/>
    <s v="North Dakota, 2012"/>
  </r>
  <r>
    <s v="Morton County"/>
    <s v="North Dakota"/>
    <n v="2012"/>
    <n v="27439"/>
    <n v="13722"/>
    <n v="13717"/>
    <n v="1810.9739999999999"/>
    <n v="3512.192"/>
    <n v="3347.558"/>
    <n v="3676.826"/>
    <n v="3237.8019999999997"/>
    <n v="4280.4840000000004"/>
    <n v="3594.509"/>
    <n v="1975.6080000000002"/>
    <n v="1344.511"/>
    <n v="685.97500000000002"/>
    <x v="194"/>
    <s v="North Dakota, 2012"/>
  </r>
  <r>
    <s v="Mountrail County"/>
    <s v="North Dakota"/>
    <n v="2012"/>
    <n v="7830"/>
    <n v="4238"/>
    <n v="3592"/>
    <n v="548.1"/>
    <n v="1002.24"/>
    <n v="1190.1599999999999"/>
    <n v="994.41"/>
    <n v="876.96"/>
    <n v="1166.67"/>
    <n v="1002.24"/>
    <n v="555.93000000000006"/>
    <n v="336.69"/>
    <n v="148.77000000000001"/>
    <x v="194"/>
    <s v="North Dakota, 2012"/>
  </r>
  <r>
    <s v="Nelson County"/>
    <s v="North Dakota"/>
    <n v="2012"/>
    <n v="3115"/>
    <n v="1602"/>
    <n v="1513"/>
    <n v="118.37"/>
    <n v="339.53499999999997"/>
    <n v="283.46500000000003"/>
    <n v="246.08499999999998"/>
    <n v="267.89"/>
    <n v="507.745"/>
    <n v="498.4"/>
    <n v="401.83499999999998"/>
    <n v="236.74"/>
    <n v="211.82"/>
    <x v="194"/>
    <s v="North Dakota, 2012"/>
  </r>
  <r>
    <s v="Pierce County"/>
    <s v="North Dakota"/>
    <n v="2012"/>
    <n v="4378"/>
    <n v="2227"/>
    <n v="2151"/>
    <n v="245.16800000000001"/>
    <n v="420.28800000000001"/>
    <n v="499.09199999999998"/>
    <n v="363.37400000000002"/>
    <n v="507.84800000000001"/>
    <n v="678.58999999999992"/>
    <n v="604.16399999999999"/>
    <n v="394.02"/>
    <n v="424.666"/>
    <n v="245.16800000000001"/>
    <x v="194"/>
    <s v="North Dakota, 2012"/>
  </r>
  <r>
    <s v="Ramsey County"/>
    <s v="North Dakota"/>
    <n v="2012"/>
    <n v="11450"/>
    <n v="5788"/>
    <n v="5662"/>
    <n v="744.25"/>
    <n v="1351.1"/>
    <n v="1477.0500000000002"/>
    <n v="1293.8499999999999"/>
    <n v="1225.1500000000001"/>
    <n v="1740.4"/>
    <n v="1499.95"/>
    <n v="1030.5"/>
    <n v="618.29999999999995"/>
    <n v="458"/>
    <x v="194"/>
    <s v="North Dakota, 2012"/>
  </r>
  <r>
    <s v="Ransom County"/>
    <s v="North Dakota"/>
    <n v="2012"/>
    <n v="5498"/>
    <n v="2795"/>
    <n v="2703"/>
    <n v="335.37799999999999"/>
    <n v="709.24199999999996"/>
    <n v="555.298"/>
    <n v="538.80399999999997"/>
    <n v="643.26599999999996"/>
    <n v="824.7"/>
    <n v="791.71199999999999"/>
    <n v="450.83600000000001"/>
    <n v="357.37"/>
    <n v="296.892"/>
    <x v="194"/>
    <s v="North Dakota, 2012"/>
  </r>
  <r>
    <s v="Renville County"/>
    <s v="North Dakota"/>
    <n v="2012"/>
    <n v="2468"/>
    <n v="1314"/>
    <n v="1154"/>
    <n v="162.88800000000001"/>
    <n v="246.8"/>
    <n v="271.48"/>
    <n v="264.07600000000002"/>
    <n v="241.864"/>
    <n v="451.64400000000001"/>
    <n v="380.072"/>
    <n v="219.65200000000002"/>
    <n v="143.14400000000001"/>
    <n v="83.912000000000006"/>
    <x v="194"/>
    <s v="North Dakota, 2012"/>
  </r>
  <r>
    <s v="Richland County"/>
    <s v="North Dakota"/>
    <n v="2012"/>
    <n v="16295"/>
    <n v="8574"/>
    <n v="7721"/>
    <n v="896.22500000000002"/>
    <n v="1939.105"/>
    <n v="2900.51"/>
    <n v="1710.9749999999999"/>
    <n v="1727.27"/>
    <n v="2590.9049999999997"/>
    <n v="2085.7600000000002"/>
    <n v="1124.355"/>
    <n v="928.81500000000005"/>
    <n v="374.78500000000003"/>
    <x v="194"/>
    <s v="North Dakota, 2012"/>
  </r>
  <r>
    <s v="Rolette County"/>
    <s v="North Dakota"/>
    <n v="2012"/>
    <n v="14015"/>
    <n v="6930"/>
    <n v="7085"/>
    <n v="1415.5150000000001"/>
    <n v="2494.67"/>
    <n v="2186.34"/>
    <n v="1639.7550000000001"/>
    <n v="1555.665"/>
    <n v="1920.0549999999998"/>
    <n v="1415.5149999999999"/>
    <n v="798.85500000000002"/>
    <n v="518.55500000000006"/>
    <n v="84.09"/>
    <x v="194"/>
    <s v="North Dakota, 2012"/>
  </r>
  <r>
    <s v="Sargent County"/>
    <s v="North Dakota"/>
    <n v="2012"/>
    <n v="3876"/>
    <n v="2057"/>
    <n v="1819"/>
    <n v="193.8"/>
    <n v="472.87199999999996"/>
    <n v="434.11200000000002"/>
    <n v="379.84800000000001"/>
    <n v="430.23599999999999"/>
    <n v="620.16"/>
    <n v="616.28399999999999"/>
    <n v="395.35199999999998"/>
    <n v="267.44399999999996"/>
    <n v="65.891999999999996"/>
    <x v="194"/>
    <s v="North Dakota, 2012"/>
  </r>
  <r>
    <s v="Sheridan County"/>
    <s v="North Dakota"/>
    <n v="2012"/>
    <n v="1282"/>
    <n v="645"/>
    <n v="637"/>
    <n v="11.538"/>
    <n v="96.15"/>
    <n v="105.124"/>
    <n v="62.817999999999998"/>
    <n v="123.072"/>
    <n v="301.27"/>
    <n v="197.428"/>
    <n v="211.53"/>
    <n v="129.482"/>
    <n v="43.588000000000001"/>
    <x v="194"/>
    <s v="North Dakota, 2012"/>
  </r>
  <r>
    <s v="Slope County"/>
    <s v="North Dakota"/>
    <n v="2012"/>
    <n v="768"/>
    <n v="403"/>
    <n v="365"/>
    <n v="49.92"/>
    <n v="79.103999999999999"/>
    <n v="69.888000000000005"/>
    <n v="98.304000000000002"/>
    <n v="56.064"/>
    <n v="108.28800000000001"/>
    <n v="153.6"/>
    <n v="84.47999999999999"/>
    <n v="64.512"/>
    <n v="3.84"/>
    <x v="194"/>
    <s v="North Dakota, 2012"/>
  </r>
  <r>
    <s v="Stutsman County"/>
    <s v="North Dakota"/>
    <n v="2012"/>
    <n v="20965"/>
    <n v="10604"/>
    <n v="10361"/>
    <n v="1195.0050000000001"/>
    <n v="2390.0099999999998"/>
    <n v="2872.2049999999999"/>
    <n v="2452.9050000000002"/>
    <n v="2306.15"/>
    <n v="3291.5050000000001"/>
    <n v="2893.17"/>
    <n v="1593.3400000000001"/>
    <n v="1299.83"/>
    <n v="649.91499999999996"/>
    <x v="194"/>
    <s v="North Dakota, 2012"/>
  </r>
  <r>
    <s v="Towner County"/>
    <s v="North Dakota"/>
    <n v="2012"/>
    <n v="2264"/>
    <n v="1108"/>
    <n v="1156"/>
    <n v="115.464"/>
    <n v="339.6"/>
    <n v="149.42400000000001"/>
    <n v="151.68799999999999"/>
    <n v="255.83199999999999"/>
    <n v="350.92"/>
    <n v="369.03200000000004"/>
    <n v="298.84800000000001"/>
    <n v="156.21600000000001"/>
    <n v="81.504000000000005"/>
    <x v="194"/>
    <s v="North Dakota, 2012"/>
  </r>
  <r>
    <s v="Traill County"/>
    <s v="North Dakota"/>
    <n v="2012"/>
    <n v="8105"/>
    <n v="4045"/>
    <n v="4060"/>
    <n v="486.3"/>
    <n v="988.81"/>
    <n v="1150.9099999999999"/>
    <n v="786.18499999999995"/>
    <n v="899.65499999999997"/>
    <n v="1248.17"/>
    <n v="1053.6500000000001"/>
    <n v="656.505"/>
    <n v="478.19499999999999"/>
    <n v="356.62"/>
    <x v="194"/>
    <s v="North Dakota, 2012"/>
  </r>
  <r>
    <s v="Walsh County"/>
    <s v="North Dakota"/>
    <n v="2012"/>
    <n v="11131"/>
    <n v="5585"/>
    <n v="5546"/>
    <n v="645.59799999999996"/>
    <n v="1369.1130000000001"/>
    <n v="1179.886"/>
    <n v="1113.0999999999999"/>
    <n v="1146.4929999999999"/>
    <n v="1780.96"/>
    <n v="1580.6019999999999"/>
    <n v="1057.4449999999999"/>
    <n v="812.56299999999999"/>
    <n v="434.10899999999998"/>
    <x v="194"/>
    <s v="North Dakota, 2012"/>
  </r>
  <r>
    <s v="Ward County"/>
    <s v="North Dakota"/>
    <n v="2012"/>
    <n v="62013"/>
    <n v="31516"/>
    <n v="30497"/>
    <n v="4775.0010000000002"/>
    <n v="7503.5730000000003"/>
    <n v="11286.366"/>
    <n v="9425.9759999999987"/>
    <n v="6883.4429999999993"/>
    <n v="7875.6509999999998"/>
    <n v="6325.326"/>
    <n v="3906.819"/>
    <n v="2728.5720000000001"/>
    <n v="1302.2729999999999"/>
    <x v="194"/>
    <s v="North Dakota, 2012"/>
  </r>
  <r>
    <s v="Wells County"/>
    <s v="North Dakota"/>
    <n v="2012"/>
    <n v="4228"/>
    <n v="2050"/>
    <n v="2178"/>
    <n v="190.26"/>
    <n v="443.93999999999994"/>
    <n v="342.46799999999996"/>
    <n v="312.87200000000001"/>
    <n v="384.74799999999999"/>
    <n v="706.07600000000002"/>
    <n v="617.28800000000001"/>
    <n v="536.95600000000002"/>
    <n v="511.58799999999997"/>
    <n v="186.03200000000001"/>
    <x v="194"/>
    <s v="North Dakota, 2012"/>
  </r>
  <r>
    <s v="Williams County"/>
    <s v="North Dakota"/>
    <n v="2012"/>
    <n v="23287"/>
    <n v="11957"/>
    <n v="11330"/>
    <n v="1606.8030000000001"/>
    <n v="2864.3009999999999"/>
    <n v="3120.4579999999996"/>
    <n v="3353.3280000000004"/>
    <n v="2584.857"/>
    <n v="3562.9110000000001"/>
    <n v="2934.1620000000003"/>
    <n v="1583.5160000000001"/>
    <n v="1024.6279999999999"/>
    <n v="652.03599999999994"/>
    <x v="194"/>
    <s v="North Dakota, 2012"/>
  </r>
  <r>
    <s v="Adams County"/>
    <s v="Ohio"/>
    <n v="2012"/>
    <n v="28524"/>
    <n v="14099"/>
    <n v="14425"/>
    <n v="1911.1079999999999"/>
    <n v="3993.36"/>
    <n v="3422.88"/>
    <n v="3251.7359999999999"/>
    <n v="3793.692"/>
    <n v="4193.0280000000002"/>
    <n v="3651.0720000000001"/>
    <n v="2510.1120000000001"/>
    <n v="1312.104"/>
    <n v="484.90800000000002"/>
    <x v="206"/>
    <s v="Ohio, 2012"/>
  </r>
  <r>
    <s v="Allen County"/>
    <s v="Ohio"/>
    <n v="2012"/>
    <n v="106079"/>
    <n v="53361"/>
    <n v="52718"/>
    <n v="6789.0559999999996"/>
    <n v="14214.585999999999"/>
    <n v="15805.771000000001"/>
    <n v="12517.322"/>
    <n v="12517.322"/>
    <n v="15487.534"/>
    <n v="13365.954000000002"/>
    <n v="7849.8459999999995"/>
    <n v="5091.7919999999995"/>
    <n v="2545.8960000000002"/>
    <x v="206"/>
    <s v="Ohio, 2012"/>
  </r>
  <r>
    <s v="Ashland County"/>
    <s v="Ohio"/>
    <n v="2012"/>
    <n v="53203"/>
    <n v="25890"/>
    <n v="27313"/>
    <n v="3192.18"/>
    <n v="7022.7960000000003"/>
    <n v="7980.45"/>
    <n v="5799.1270000000004"/>
    <n v="6384.3600000000006"/>
    <n v="7554.826"/>
    <n v="6809.9840000000004"/>
    <n v="4628.6610000000001"/>
    <n v="2713.3530000000001"/>
    <n v="1223.6690000000001"/>
    <x v="206"/>
    <s v="Ohio, 2012"/>
  </r>
  <r>
    <s v="Ashtabula County"/>
    <s v="Ohio"/>
    <n v="2012"/>
    <n v="101262"/>
    <n v="50547"/>
    <n v="50715"/>
    <n v="6176.982"/>
    <n v="13265.322"/>
    <n v="12353.964"/>
    <n v="11240.081999999999"/>
    <n v="13164.060000000001"/>
    <n v="15594.348"/>
    <n v="13670.369999999999"/>
    <n v="8303.4840000000004"/>
    <n v="5063.1000000000004"/>
    <n v="2531.5500000000002"/>
    <x v="206"/>
    <s v="Ohio, 2012"/>
  </r>
  <r>
    <s v="Athens County"/>
    <s v="Ohio"/>
    <n v="2012"/>
    <n v="64592"/>
    <n v="32400"/>
    <n v="32192"/>
    <n v="2712.864"/>
    <n v="5813.2800000000007"/>
    <n v="22542.608"/>
    <n v="7557.2639999999992"/>
    <n v="6071.6480000000001"/>
    <n v="7040.5280000000002"/>
    <n v="6265.424"/>
    <n v="3810.9279999999999"/>
    <n v="2066.944"/>
    <n v="775.10400000000004"/>
    <x v="206"/>
    <s v="Ohio, 2012"/>
  </r>
  <r>
    <s v="Auglaize County"/>
    <s v="Ohio"/>
    <n v="2012"/>
    <n v="45934"/>
    <n v="22826"/>
    <n v="23108"/>
    <n v="3031.6439999999998"/>
    <n v="6384.826"/>
    <n v="5649.8819999999996"/>
    <n v="5052.74"/>
    <n v="5787.6839999999993"/>
    <n v="7027.902"/>
    <n v="5925.4859999999999"/>
    <n v="3536.9179999999997"/>
    <n v="2434.502"/>
    <n v="1148.3499999999999"/>
    <x v="206"/>
    <s v="Ohio, 2012"/>
  </r>
  <r>
    <s v="Belmont County"/>
    <s v="Ohio"/>
    <n v="2012"/>
    <n v="70182"/>
    <n v="35469"/>
    <n v="34713"/>
    <n v="3509.1"/>
    <n v="7509.4740000000002"/>
    <n v="8421.84"/>
    <n v="8351.6579999999994"/>
    <n v="8702.5679999999993"/>
    <n v="10948.392"/>
    <n v="10246.572"/>
    <n v="6176.0159999999996"/>
    <n v="4421.4660000000003"/>
    <n v="1894.914"/>
    <x v="206"/>
    <s v="Ohio, 2012"/>
  </r>
  <r>
    <s v="Brown County"/>
    <s v="Ohio"/>
    <n v="2012"/>
    <n v="44666"/>
    <n v="22051"/>
    <n v="22615"/>
    <n v="2903.29"/>
    <n v="6029.91"/>
    <n v="5493.9179999999997"/>
    <n v="5047.2579999999998"/>
    <n v="5940.5779999999995"/>
    <n v="7012.5619999999999"/>
    <n v="5717.2479999999996"/>
    <n v="3707.2780000000002"/>
    <n v="2009.9699999999998"/>
    <n v="714.65599999999995"/>
    <x v="206"/>
    <s v="Ohio, 2012"/>
  </r>
  <r>
    <s v="Butler County"/>
    <s v="Ohio"/>
    <n v="2012"/>
    <n v="368029"/>
    <n v="180206"/>
    <n v="187823"/>
    <n v="24657.942999999999"/>
    <n v="51524.06"/>
    <n v="57044.494999999995"/>
    <n v="45267.566999999995"/>
    <n v="49315.885999999999"/>
    <n v="54100.262999999999"/>
    <n v="43059.392999999996"/>
    <n v="23921.885000000002"/>
    <n v="14353.130999999999"/>
    <n v="5152.4059999999999"/>
    <x v="206"/>
    <s v="Ohio, 2012"/>
  </r>
  <r>
    <s v="Carroll County"/>
    <s v="Ohio"/>
    <n v="2012"/>
    <n v="28828"/>
    <n v="14442"/>
    <n v="14386"/>
    <n v="1556.712"/>
    <n v="3718.8119999999999"/>
    <n v="3228.7359999999999"/>
    <n v="2853.9719999999998"/>
    <n v="3661.1559999999999"/>
    <n v="4641.308"/>
    <n v="4237.7160000000003"/>
    <n v="2853.9719999999998"/>
    <n v="1383.7439999999999"/>
    <n v="663.04399999999998"/>
    <x v="206"/>
    <s v="Ohio, 2012"/>
  </r>
  <r>
    <s v="Champaign County"/>
    <s v="Ohio"/>
    <n v="2012"/>
    <n v="39982"/>
    <n v="19886"/>
    <n v="20096"/>
    <n v="2478.884"/>
    <n v="5637.4619999999995"/>
    <n v="5117.6959999999999"/>
    <n v="4438.0020000000004"/>
    <n v="5397.57"/>
    <n v="5997.3"/>
    <n v="5117.6959999999999"/>
    <n v="3438.4520000000002"/>
    <n v="1759.2080000000001"/>
    <n v="639.71199999999999"/>
    <x v="206"/>
    <s v="Ohio, 2012"/>
  </r>
  <r>
    <s v="Clark County"/>
    <s v="Ohio"/>
    <n v="2012"/>
    <n v="138278"/>
    <n v="66877"/>
    <n v="71401"/>
    <n v="8573.2360000000008"/>
    <n v="18252.696"/>
    <n v="18252.696"/>
    <n v="15072.302"/>
    <n v="16731.637999999999"/>
    <n v="19912.031999999999"/>
    <n v="18944.085999999999"/>
    <n v="12030.186000000002"/>
    <n v="7328.7340000000004"/>
    <n v="3180.3939999999998"/>
    <x v="206"/>
    <s v="Ohio, 2012"/>
  </r>
  <r>
    <s v="Clermont County"/>
    <s v="Ohio"/>
    <n v="2012"/>
    <n v="197543"/>
    <n v="97414"/>
    <n v="100129"/>
    <n v="13235.380999999999"/>
    <n v="28643.735000000001"/>
    <n v="24297.789000000001"/>
    <n v="23705.16"/>
    <n v="27458.476999999999"/>
    <n v="31606.880000000001"/>
    <n v="24890.417999999998"/>
    <n v="14025.553"/>
    <n v="7506.634"/>
    <n v="2370.5160000000001"/>
    <x v="206"/>
    <s v="Ohio, 2012"/>
  </r>
  <r>
    <s v="Clinton County"/>
    <s v="Ohio"/>
    <n v="2012"/>
    <n v="42161"/>
    <n v="20608"/>
    <n v="21553"/>
    <n v="2571.8209999999999"/>
    <n v="5902.54"/>
    <n v="6071.1840000000002"/>
    <n v="4806.3540000000003"/>
    <n v="5354.4470000000001"/>
    <n v="6492.7939999999999"/>
    <n v="5312.2860000000001"/>
    <n v="3119.9139999999998"/>
    <n v="1855.0840000000001"/>
    <n v="674.57600000000002"/>
    <x v="206"/>
    <s v="Ohio, 2012"/>
  </r>
  <r>
    <s v="Columbiana County"/>
    <s v="Ohio"/>
    <n v="2012"/>
    <n v="107598"/>
    <n v="54017"/>
    <n v="53581"/>
    <n v="5810.2920000000004"/>
    <n v="13234.554"/>
    <n v="12588.966"/>
    <n v="12158.574000000001"/>
    <n v="13880.142"/>
    <n v="17000.484"/>
    <n v="15171.317999999999"/>
    <n v="9361.0259999999998"/>
    <n v="6240.6840000000002"/>
    <n v="2259.558"/>
    <x v="206"/>
    <s v="Ohio, 2012"/>
  </r>
  <r>
    <s v="Coshocton County"/>
    <s v="Ohio"/>
    <n v="2012"/>
    <n v="36880"/>
    <n v="18188"/>
    <n v="18692"/>
    <n v="2323.44"/>
    <n v="5015.68"/>
    <n v="4499.3600000000006"/>
    <n v="4093.6800000000003"/>
    <n v="4499.3600000000006"/>
    <n v="5532"/>
    <n v="5015.68"/>
    <n v="3282.3199999999997"/>
    <n v="1917.76"/>
    <n v="737.6"/>
    <x v="206"/>
    <s v="Ohio, 2012"/>
  </r>
  <r>
    <s v="Crawford County"/>
    <s v="Ohio"/>
    <n v="2012"/>
    <n v="43623"/>
    <n v="21142"/>
    <n v="22481"/>
    <n v="2399.2649999999999"/>
    <n v="5845.482"/>
    <n v="5103.8909999999996"/>
    <n v="4711.2839999999997"/>
    <n v="5496.4979999999996"/>
    <n v="6412.5810000000001"/>
    <n v="5889.1049999999996"/>
    <n v="4100.5619999999999"/>
    <n v="2661.0030000000002"/>
    <n v="1003.329"/>
    <x v="206"/>
    <s v="Ohio, 2012"/>
  </r>
  <r>
    <s v="Cuyahoga County"/>
    <s v="Ohio"/>
    <n v="2012"/>
    <n v="1278024"/>
    <n v="606599"/>
    <n v="671425"/>
    <n v="74125.392000000007"/>
    <n v="159753"/>
    <n v="167421.144"/>
    <n v="159753"/>
    <n v="159753"/>
    <n v="195537.67199999999"/>
    <n v="164865.09599999999"/>
    <n v="95851.8"/>
    <n v="69013.296000000002"/>
    <n v="33228.624000000003"/>
    <x v="206"/>
    <s v="Ohio, 2012"/>
  </r>
  <r>
    <s v="Darke County"/>
    <s v="Ohio"/>
    <n v="2012"/>
    <n v="52776"/>
    <n v="25851"/>
    <n v="26925"/>
    <n v="3483.2159999999999"/>
    <n v="7335.8639999999996"/>
    <n v="6227.5680000000002"/>
    <n v="5594.2559999999994"/>
    <n v="6491.4480000000003"/>
    <n v="7810.848"/>
    <n v="6860.88"/>
    <n v="4749.84"/>
    <n v="2955.4560000000001"/>
    <n v="1319.4"/>
    <x v="206"/>
    <s v="Ohio, 2012"/>
  </r>
  <r>
    <s v="Defiance County"/>
    <s v="Ohio"/>
    <n v="2012"/>
    <n v="38975"/>
    <n v="19217"/>
    <n v="19758"/>
    <n v="2455.4250000000002"/>
    <n v="5378.5499999999993"/>
    <n v="5105.7250000000004"/>
    <n v="4560.0750000000007"/>
    <n v="4793.9250000000002"/>
    <n v="5612.4"/>
    <n v="5027.7749999999996"/>
    <n v="3273.9"/>
    <n v="2104.65"/>
    <n v="662.57500000000005"/>
    <x v="206"/>
    <s v="Ohio, 2012"/>
  </r>
  <r>
    <s v="Delaware County"/>
    <s v="Ohio"/>
    <n v="2012"/>
    <n v="174454"/>
    <n v="86011"/>
    <n v="88443"/>
    <n v="12735.142"/>
    <n v="29657.18"/>
    <n v="19015.486000000001"/>
    <n v="19538.847999999998"/>
    <n v="29831.633999999998"/>
    <n v="27040.37"/>
    <n v="19713.302"/>
    <n v="10118.332"/>
    <n v="5233.62"/>
    <n v="1744.54"/>
    <x v="206"/>
    <s v="Ohio, 2012"/>
  </r>
  <r>
    <s v="Erie County"/>
    <s v="Ohio"/>
    <n v="2012"/>
    <n v="76952"/>
    <n v="37712"/>
    <n v="39240"/>
    <n v="4155.4080000000004"/>
    <n v="9619"/>
    <n v="9003.384"/>
    <n v="8003.0079999999998"/>
    <n v="9157.2880000000005"/>
    <n v="12235.367999999999"/>
    <n v="11311.944"/>
    <n v="7079.5839999999998"/>
    <n v="4540.1679999999997"/>
    <n v="1769.896"/>
    <x v="206"/>
    <s v="Ohio, 2012"/>
  </r>
  <r>
    <s v="Fairfield County"/>
    <s v="Ohio"/>
    <n v="2012"/>
    <n v="146138"/>
    <n v="72387"/>
    <n v="73751"/>
    <n v="9206.6939999999995"/>
    <n v="21920.7"/>
    <n v="18413.387999999999"/>
    <n v="17244.284"/>
    <n v="21043.871999999999"/>
    <n v="22212.975999999999"/>
    <n v="17828.836000000003"/>
    <n v="10375.798000000001"/>
    <n v="5553.2440000000006"/>
    <n v="2192.0700000000002"/>
    <x v="206"/>
    <s v="Ohio, 2012"/>
  </r>
  <r>
    <s v="Fayette County"/>
    <s v="Ohio"/>
    <n v="2012"/>
    <n v="28931"/>
    <n v="14244"/>
    <n v="14687"/>
    <n v="1996.239"/>
    <n v="3876.7539999999999"/>
    <n v="3558.5129999999999"/>
    <n v="3413.8580000000002"/>
    <n v="3732.0990000000002"/>
    <n v="4223.9259999999995"/>
    <n v="3818.8919999999998"/>
    <n v="2401.2730000000001"/>
    <n v="1504.412"/>
    <n v="433.96499999999997"/>
    <x v="206"/>
    <s v="Ohio, 2012"/>
  </r>
  <r>
    <s v="Franklin County"/>
    <s v="Ohio"/>
    <n v="2012"/>
    <n v="1167484"/>
    <n v="568601"/>
    <n v="598883"/>
    <n v="82891.364000000001"/>
    <n v="151772.91999999998"/>
    <n v="182127.50399999999"/>
    <n v="194969.82799999998"/>
    <n v="158777.82399999999"/>
    <n v="158777.82399999999"/>
    <n v="122585.82"/>
    <n v="63044.135999999999"/>
    <n v="37359.487999999998"/>
    <n v="16344.776"/>
    <x v="206"/>
    <s v="Ohio, 2012"/>
  </r>
  <r>
    <s v="Fulton County"/>
    <s v="Ohio"/>
    <n v="2012"/>
    <n v="42635"/>
    <n v="20820"/>
    <n v="21815"/>
    <n v="2686.0050000000001"/>
    <n v="6182.0749999999998"/>
    <n v="5244.1049999999996"/>
    <n v="4647.2150000000001"/>
    <n v="5457.2800000000007"/>
    <n v="6821.6"/>
    <n v="5542.5499999999993"/>
    <n v="3197.625"/>
    <n v="2046.48"/>
    <n v="895.33500000000004"/>
    <x v="206"/>
    <s v="Ohio, 2012"/>
  </r>
  <r>
    <s v="Gallia County"/>
    <s v="Ohio"/>
    <n v="2012"/>
    <n v="30877"/>
    <n v="15073"/>
    <n v="15804"/>
    <n v="1852.62"/>
    <n v="4261.0259999999998"/>
    <n v="3983.1329999999998"/>
    <n v="3643.4859999999999"/>
    <n v="3705.24"/>
    <n v="4600.6729999999998"/>
    <n v="3921.3789999999999"/>
    <n v="2840.6840000000002"/>
    <n v="1605.604"/>
    <n v="463.15499999999997"/>
    <x v="206"/>
    <s v="Ohio, 2012"/>
  </r>
  <r>
    <s v="Greene County"/>
    <s v="Ohio"/>
    <n v="2012"/>
    <n v="161936"/>
    <n v="79238"/>
    <n v="82698"/>
    <n v="8906.48"/>
    <n v="19594.256000000001"/>
    <n v="30120.095999999998"/>
    <n v="19270.383999999998"/>
    <n v="18460.703999999998"/>
    <n v="23156.847999999998"/>
    <n v="20080.063999999998"/>
    <n v="12145.2"/>
    <n v="7772.9279999999999"/>
    <n v="2752.9119999999998"/>
    <x v="206"/>
    <s v="Ohio, 2012"/>
  </r>
  <r>
    <s v="Guernsey County"/>
    <s v="Ohio"/>
    <n v="2012"/>
    <n v="40056"/>
    <n v="19719"/>
    <n v="20337"/>
    <n v="2483.4720000000002"/>
    <n v="5247.3359999999993"/>
    <n v="5007"/>
    <n v="4406.16"/>
    <n v="5047.0560000000005"/>
    <n v="5928.2880000000005"/>
    <n v="5407.5599999999995"/>
    <n v="3685.152"/>
    <n v="2002.8"/>
    <n v="801.12"/>
    <x v="206"/>
    <s v="Ohio, 2012"/>
  </r>
  <r>
    <s v="Hamilton County"/>
    <s v="Ohio"/>
    <n v="2012"/>
    <n v="801350"/>
    <n v="384730"/>
    <n v="416620"/>
    <n v="52889.1"/>
    <n v="102572.8"/>
    <n v="116195.75"/>
    <n v="108983.6"/>
    <n v="97764.700000000012"/>
    <n v="118599.79999999999"/>
    <n v="96162"/>
    <n v="54491.8"/>
    <n v="36862.1"/>
    <n v="16828.349999999999"/>
    <x v="206"/>
    <s v="Ohio, 2012"/>
  </r>
  <r>
    <s v="Hancock County"/>
    <s v="Ohio"/>
    <n v="2012"/>
    <n v="75043"/>
    <n v="36241"/>
    <n v="38802"/>
    <n v="4577.6229999999996"/>
    <n v="9680.5470000000005"/>
    <n v="10956.278"/>
    <n v="9305.3320000000003"/>
    <n v="9380.375"/>
    <n v="10881.235000000001"/>
    <n v="9230.2890000000007"/>
    <n v="5778.3109999999997"/>
    <n v="3451.9780000000001"/>
    <n v="1801.0319999999999"/>
    <x v="206"/>
    <s v="Ohio, 2012"/>
  </r>
  <r>
    <s v="Hardin County"/>
    <s v="Ohio"/>
    <n v="2012"/>
    <n v="31986"/>
    <n v="15851"/>
    <n v="16135"/>
    <n v="2015.1179999999999"/>
    <n v="4158.18"/>
    <n v="6301.2420000000002"/>
    <n v="3550.4459999999999"/>
    <n v="3710.3760000000002"/>
    <n v="4158.18"/>
    <n v="3710.3760000000002"/>
    <n v="2366.9639999999999"/>
    <n v="1343.412"/>
    <n v="607.73400000000004"/>
    <x v="206"/>
    <s v="Ohio, 2012"/>
  </r>
  <r>
    <s v="Harrison County"/>
    <s v="Ohio"/>
    <n v="2012"/>
    <n v="15818"/>
    <n v="7815"/>
    <n v="8003"/>
    <n v="964.89800000000002"/>
    <n v="1929.796"/>
    <n v="1676.7080000000001"/>
    <n v="1581.8"/>
    <n v="1866.5239999999999"/>
    <n v="2515.0619999999999"/>
    <n v="2372.6999999999998"/>
    <n v="1565.982"/>
    <n v="933.26199999999994"/>
    <n v="411.26799999999997"/>
    <x v="206"/>
    <s v="Ohio, 2012"/>
  </r>
  <r>
    <s v="Henry County"/>
    <s v="Ohio"/>
    <n v="2012"/>
    <n v="28246"/>
    <n v="14042"/>
    <n v="14204"/>
    <n v="1807.7439999999999"/>
    <n v="3954.4399999999996"/>
    <n v="3474.2579999999998"/>
    <n v="3248.29"/>
    <n v="3502.5039999999999"/>
    <n v="4265.1459999999997"/>
    <n v="3615.4879999999998"/>
    <n v="2231.4340000000002"/>
    <n v="1525.2840000000001"/>
    <n v="649.65800000000002"/>
    <x v="206"/>
    <s v="Ohio, 2012"/>
  </r>
  <r>
    <s v="Highland County"/>
    <s v="Ohio"/>
    <n v="2012"/>
    <n v="43454"/>
    <n v="21356"/>
    <n v="22098"/>
    <n v="2824.51"/>
    <n v="6257.3760000000002"/>
    <n v="5431.75"/>
    <n v="5040.6639999999998"/>
    <n v="5605.5660000000007"/>
    <n v="6344.2839999999997"/>
    <n v="5344.8419999999996"/>
    <n v="3737.0439999999999"/>
    <n v="2042.338"/>
    <n v="825.62599999999998"/>
    <x v="206"/>
    <s v="Ohio, 2012"/>
  </r>
  <r>
    <s v="Hocking County"/>
    <s v="Ohio"/>
    <n v="2012"/>
    <n v="29372"/>
    <n v="14731"/>
    <n v="14641"/>
    <n v="1732.9480000000001"/>
    <n v="3935.848"/>
    <n v="3554.0119999999997"/>
    <n v="3230.92"/>
    <n v="3730.2440000000001"/>
    <n v="4582.0319999999992"/>
    <n v="4082.7079999999996"/>
    <n v="2702.2240000000002"/>
    <n v="1204.252"/>
    <n v="646.18399999999997"/>
    <x v="206"/>
    <s v="Ohio, 2012"/>
  </r>
  <r>
    <s v="Huron County"/>
    <s v="Ohio"/>
    <n v="2012"/>
    <n v="59628"/>
    <n v="29276"/>
    <n v="30352"/>
    <n v="4054.7040000000002"/>
    <n v="8824.9439999999995"/>
    <n v="7274.616"/>
    <n v="7155.36"/>
    <n v="7870.8960000000006"/>
    <n v="8824.9439999999995"/>
    <n v="7513.1280000000006"/>
    <n v="4412.4719999999998"/>
    <n v="2683.26"/>
    <n v="1013.676"/>
    <x v="206"/>
    <s v="Ohio, 2012"/>
  </r>
  <r>
    <s v="Jackson County"/>
    <s v="Ohio"/>
    <n v="2012"/>
    <n v="33134"/>
    <n v="16152"/>
    <n v="16982"/>
    <n v="2153.71"/>
    <n v="4539.3580000000002"/>
    <n v="4141.75"/>
    <n v="3976.08"/>
    <n v="4439.9560000000001"/>
    <n v="4738.1620000000003"/>
    <n v="4373.6880000000001"/>
    <n v="2650.7200000000003"/>
    <n v="1391.6279999999999"/>
    <n v="695.81399999999996"/>
    <x v="206"/>
    <s v="Ohio, 2012"/>
  </r>
  <r>
    <s v="Jefferson County"/>
    <s v="Ohio"/>
    <n v="2012"/>
    <n v="69343"/>
    <n v="33208"/>
    <n v="36135"/>
    <n v="3467.15"/>
    <n v="7766.4160000000002"/>
    <n v="9222.6190000000006"/>
    <n v="6934.2999999999993"/>
    <n v="8182.4740000000002"/>
    <n v="10609.478999999999"/>
    <n v="10401.450000000001"/>
    <n v="6656.9279999999999"/>
    <n v="4368.6090000000004"/>
    <n v="1802.9179999999999"/>
    <x v="206"/>
    <s v="Ohio, 2012"/>
  </r>
  <r>
    <s v="Knox County"/>
    <s v="Ohio"/>
    <n v="2012"/>
    <n v="60791"/>
    <n v="29669"/>
    <n v="31122"/>
    <n v="3708.2510000000002"/>
    <n v="8328.3669999999984"/>
    <n v="9726.5600000000013"/>
    <n v="6504.6370000000006"/>
    <n v="7173.3379999999997"/>
    <n v="8693.1130000000012"/>
    <n v="7659.6660000000002"/>
    <n v="4863.2800000000007"/>
    <n v="3039.55"/>
    <n v="1033.4469999999999"/>
    <x v="206"/>
    <s v="Ohio, 2012"/>
  </r>
  <r>
    <s v="Lake County"/>
    <s v="Ohio"/>
    <n v="2012"/>
    <n v="229873"/>
    <n v="112045"/>
    <n v="117828"/>
    <n v="12413.142"/>
    <n v="28734.125"/>
    <n v="26665.268"/>
    <n v="25745.776000000002"/>
    <n v="29883.489999999998"/>
    <n v="37239.425999999999"/>
    <n v="31492.601000000002"/>
    <n v="19769.078000000001"/>
    <n v="12413.142"/>
    <n v="5057.2060000000001"/>
    <x v="206"/>
    <s v="Ohio, 2012"/>
  </r>
  <r>
    <s v="Lawrence County"/>
    <s v="Ohio"/>
    <n v="2012"/>
    <n v="62441"/>
    <n v="30256"/>
    <n v="32185"/>
    <n v="3808.9009999999998"/>
    <n v="8242.2119999999995"/>
    <n v="7555.3609999999999"/>
    <n v="7492.92"/>
    <n v="8367.094000000001"/>
    <n v="8991.5040000000008"/>
    <n v="8242.2119999999995"/>
    <n v="5557.2489999999998"/>
    <n v="3059.6089999999999"/>
    <n v="1123.9380000000001"/>
    <x v="206"/>
    <s v="Ohio, 2012"/>
  </r>
  <r>
    <s v="Licking County"/>
    <s v="Ohio"/>
    <n v="2012"/>
    <n v="166135"/>
    <n v="81253"/>
    <n v="84882"/>
    <n v="10466.504999999999"/>
    <n v="23258.9"/>
    <n v="21597.55"/>
    <n v="18939.39"/>
    <n v="22594.36"/>
    <n v="25917.06"/>
    <n v="21099.145"/>
    <n v="12958.529999999999"/>
    <n v="6811.5349999999999"/>
    <n v="2492.0250000000001"/>
    <x v="206"/>
    <s v="Ohio, 2012"/>
  </r>
  <r>
    <s v="Logan County"/>
    <s v="Ohio"/>
    <n v="2012"/>
    <n v="45816"/>
    <n v="22453"/>
    <n v="23363"/>
    <n v="2932.2240000000002"/>
    <n v="6460.0560000000005"/>
    <n v="5635.3680000000004"/>
    <n v="5314.6559999999999"/>
    <n v="5772.8159999999998"/>
    <n v="6780.768"/>
    <n v="6093.5280000000002"/>
    <n v="3848.5439999999999"/>
    <n v="2153.3519999999999"/>
    <n v="870.50400000000002"/>
    <x v="206"/>
    <s v="Ohio, 2012"/>
  </r>
  <r>
    <s v="Lorain County"/>
    <s v="Ohio"/>
    <n v="2012"/>
    <n v="301108"/>
    <n v="148036"/>
    <n v="153072"/>
    <n v="18066.48"/>
    <n v="40950.688000000002"/>
    <n v="38240.716"/>
    <n v="33724.095999999998"/>
    <n v="40348.472000000002"/>
    <n v="46671.74"/>
    <n v="39746.256000000001"/>
    <n v="23185.315999999999"/>
    <n v="14152.076000000001"/>
    <n v="6022.16"/>
    <x v="206"/>
    <s v="Ohio, 2012"/>
  </r>
  <r>
    <s v="Lucas County"/>
    <s v="Ohio"/>
    <n v="2012"/>
    <n v="441198"/>
    <n v="213780"/>
    <n v="227418"/>
    <n v="29119.067999999999"/>
    <n v="57355.74"/>
    <n v="66179.7"/>
    <n v="56473.343999999997"/>
    <n v="54267.353999999999"/>
    <n v="63973.71"/>
    <n v="54708.551999999996"/>
    <n v="30001.464"/>
    <n v="19853.91"/>
    <n v="8382.7620000000006"/>
    <x v="206"/>
    <s v="Ohio, 2012"/>
  </r>
  <r>
    <s v="Madison County"/>
    <s v="Ohio"/>
    <n v="2012"/>
    <n v="43213"/>
    <n v="23657"/>
    <n v="19556"/>
    <n v="2419.9279999999999"/>
    <n v="5401.625"/>
    <n v="5488.0510000000004"/>
    <n v="5574.4770000000008"/>
    <n v="6827.6540000000005"/>
    <n v="6957.2929999999997"/>
    <n v="5099.134"/>
    <n v="3068.123"/>
    <n v="1685.3070000000002"/>
    <n v="648.19500000000005"/>
    <x v="206"/>
    <s v="Ohio, 2012"/>
  </r>
  <r>
    <s v="Mahoning County"/>
    <s v="Ohio"/>
    <n v="2012"/>
    <n v="238352"/>
    <n v="115339"/>
    <n v="123013"/>
    <n v="12632.656000000001"/>
    <n v="28602.239999999998"/>
    <n v="29794"/>
    <n v="25980.368000000002"/>
    <n v="27887.184000000001"/>
    <n v="36467.856"/>
    <n v="33845.983999999997"/>
    <n v="20021.567999999999"/>
    <n v="15492.880000000001"/>
    <n v="7150.56"/>
    <x v="206"/>
    <s v="Ohio, 2012"/>
  </r>
  <r>
    <s v="Medina County"/>
    <s v="Ohio"/>
    <n v="2012"/>
    <n v="172334"/>
    <n v="84720"/>
    <n v="87614"/>
    <n v="10167.706"/>
    <n v="25505.432000000001"/>
    <n v="19646.076000000001"/>
    <n v="17922.736000000001"/>
    <n v="25160.763999999999"/>
    <n v="28090.441999999999"/>
    <n v="22748.088"/>
    <n v="12925.05"/>
    <n v="6893.36"/>
    <n v="3102.0120000000002"/>
    <x v="206"/>
    <s v="Ohio, 2012"/>
  </r>
  <r>
    <s v="Meigs County"/>
    <s v="Ohio"/>
    <n v="2012"/>
    <n v="23664"/>
    <n v="11728"/>
    <n v="11936"/>
    <n v="1325.184"/>
    <n v="3123.6480000000001"/>
    <n v="2745.0240000000003"/>
    <n v="2721.3599999999997"/>
    <n v="3005.328"/>
    <n v="3620.5919999999996"/>
    <n v="3407.616"/>
    <n v="2106.096"/>
    <n v="1230.5279999999998"/>
    <n v="402.28800000000001"/>
    <x v="206"/>
    <s v="Ohio, 2012"/>
  </r>
  <r>
    <s v="Mercer County"/>
    <s v="Ohio"/>
    <n v="2012"/>
    <n v="40866"/>
    <n v="20477"/>
    <n v="20389"/>
    <n v="2819.7539999999999"/>
    <n v="5925.57"/>
    <n v="5108.25"/>
    <n v="4536.1260000000002"/>
    <n v="4822.1880000000001"/>
    <n v="6048.1679999999997"/>
    <n v="5189.982"/>
    <n v="3105.8159999999998"/>
    <n v="2247.63"/>
    <n v="1062.5160000000001"/>
    <x v="206"/>
    <s v="Ohio, 2012"/>
  </r>
  <r>
    <s v="Miami County"/>
    <s v="Ohio"/>
    <n v="2012"/>
    <n v="102657"/>
    <n v="50505"/>
    <n v="52152"/>
    <n v="6262.0770000000002"/>
    <n v="13961.351999999999"/>
    <n v="12113.526"/>
    <n v="11600.241"/>
    <n v="13448.066999999999"/>
    <n v="15501.207"/>
    <n v="13858.695"/>
    <n v="8931.1589999999997"/>
    <n v="5338.1640000000007"/>
    <n v="1745.1690000000001"/>
    <x v="206"/>
    <s v="Ohio, 2012"/>
  </r>
  <r>
    <s v="Monroe County"/>
    <s v="Ohio"/>
    <n v="2012"/>
    <n v="14679"/>
    <n v="7324"/>
    <n v="7355"/>
    <n v="807.34500000000003"/>
    <n v="1732.1219999999998"/>
    <n v="1600.011"/>
    <n v="1467.9"/>
    <n v="1717.443"/>
    <n v="2187.1710000000003"/>
    <n v="2275.2449999999999"/>
    <n v="1658.7270000000001"/>
    <n v="880.74"/>
    <n v="366.97500000000002"/>
    <x v="206"/>
    <s v="Ohio, 2012"/>
  </r>
  <r>
    <s v="Montgomery County"/>
    <s v="Ohio"/>
    <n v="2012"/>
    <n v="535626"/>
    <n v="257221"/>
    <n v="278405"/>
    <n v="33208.811999999998"/>
    <n v="68024.502000000008"/>
    <n v="72845.135999999999"/>
    <n v="67488.876000000004"/>
    <n v="65881.998000000007"/>
    <n v="77665.77"/>
    <n v="68024.502000000008"/>
    <n v="42314.453999999998"/>
    <n v="27852.552"/>
    <n v="12319.397999999999"/>
    <x v="206"/>
    <s v="Ohio, 2012"/>
  </r>
  <r>
    <s v="Morgan County"/>
    <s v="Ohio"/>
    <n v="2012"/>
    <n v="15042"/>
    <n v="7455"/>
    <n v="7587"/>
    <n v="827.31"/>
    <n v="1970.502"/>
    <n v="1774.9560000000001"/>
    <n v="1624.5360000000001"/>
    <n v="1744.8719999999998"/>
    <n v="2286.384"/>
    <n v="2105.88"/>
    <n v="1489.1579999999999"/>
    <n v="872.43599999999992"/>
    <n v="330.92399999999998"/>
    <x v="206"/>
    <s v="Ohio, 2012"/>
  </r>
  <r>
    <s v="Morrow County"/>
    <s v="Ohio"/>
    <n v="2012"/>
    <n v="34895"/>
    <n v="17377"/>
    <n v="17518"/>
    <n v="2128.5949999999998"/>
    <n v="5024.88"/>
    <n v="4326.9799999999996"/>
    <n v="3943.1349999999998"/>
    <n v="4745.72"/>
    <n v="5513.41"/>
    <n v="4466.5599999999995"/>
    <n v="2791.6000000000004"/>
    <n v="1395.8000000000002"/>
    <n v="523.42499999999995"/>
    <x v="206"/>
    <s v="Ohio, 2012"/>
  </r>
  <r>
    <s v="Muskingum County"/>
    <s v="Ohio"/>
    <n v="2012"/>
    <n v="85996"/>
    <n v="41500"/>
    <n v="44496"/>
    <n v="5245.7560000000003"/>
    <n v="11523.464"/>
    <n v="11695.456"/>
    <n v="9803.5439999999999"/>
    <n v="10921.492"/>
    <n v="12555.416000000001"/>
    <n v="10921.492"/>
    <n v="7051.6720000000005"/>
    <n v="4299.7999999999993"/>
    <n v="1891.912"/>
    <x v="206"/>
    <s v="Ohio, 2012"/>
  </r>
  <r>
    <s v="Noble County"/>
    <s v="Ohio"/>
    <n v="2012"/>
    <n v="14643"/>
    <n v="8472"/>
    <n v="6171"/>
    <n v="746.79300000000001"/>
    <n v="1493.586"/>
    <n v="1669.3020000000001"/>
    <n v="1962.1619999999998"/>
    <n v="1493.586"/>
    <n v="1464.3"/>
    <n v="2547.8819999999996"/>
    <n v="1552.1579999999999"/>
    <n v="1230.0119999999999"/>
    <n v="468.57600000000002"/>
    <x v="206"/>
    <s v="Ohio, 2012"/>
  </r>
  <r>
    <s v="Ottawa County"/>
    <s v="Ohio"/>
    <n v="2012"/>
    <n v="41445"/>
    <n v="20521"/>
    <n v="20924"/>
    <n v="2030.8050000000001"/>
    <n v="4849.0650000000005"/>
    <n v="4351.7250000000004"/>
    <n v="3854.3850000000002"/>
    <n v="4724.7299999999996"/>
    <n v="7004.2049999999999"/>
    <n v="6631.2"/>
    <n v="4476.0599999999995"/>
    <n v="2528.1450000000004"/>
    <n v="1036.125"/>
    <x v="206"/>
    <s v="Ohio, 2012"/>
  </r>
  <r>
    <s v="Paulding County"/>
    <s v="Ohio"/>
    <n v="2012"/>
    <n v="19522"/>
    <n v="9656"/>
    <n v="9866"/>
    <n v="1288.452"/>
    <n v="2674.5140000000001"/>
    <n v="2323.1179999999999"/>
    <n v="2186.4639999999999"/>
    <n v="2401.2060000000001"/>
    <n v="3006.3879999999999"/>
    <n v="2713.558"/>
    <n v="1639.848"/>
    <n v="976.1"/>
    <n v="331.87400000000002"/>
    <x v="206"/>
    <s v="Ohio, 2012"/>
  </r>
  <r>
    <s v="Perry County"/>
    <s v="Ohio"/>
    <n v="2012"/>
    <n v="36086"/>
    <n v="17882"/>
    <n v="18204"/>
    <n v="2381.6759999999999"/>
    <n v="5160.2979999999998"/>
    <n v="4691.18"/>
    <n v="4185.9759999999997"/>
    <n v="4799.4380000000001"/>
    <n v="5629.4159999999993"/>
    <n v="4582.9220000000005"/>
    <n v="2670.3639999999996"/>
    <n v="1407.354"/>
    <n v="577.37599999999998"/>
    <x v="206"/>
    <s v="Ohio, 2012"/>
  </r>
  <r>
    <s v="Pickaway County"/>
    <s v="Ohio"/>
    <n v="2012"/>
    <n v="55795"/>
    <n v="29308"/>
    <n v="26487"/>
    <n v="3236.11"/>
    <n v="7364.94"/>
    <n v="7588.12"/>
    <n v="7085.9650000000001"/>
    <n v="8201.8649999999998"/>
    <n v="8369.25"/>
    <n v="6695.4"/>
    <n v="4184.625"/>
    <n v="2120.21"/>
    <n v="892.72"/>
    <x v="206"/>
    <s v="Ohio, 2012"/>
  </r>
  <r>
    <s v="Pike County"/>
    <s v="Ohio"/>
    <n v="2012"/>
    <n v="28652"/>
    <n v="14305"/>
    <n v="14347"/>
    <n v="1833.7280000000001"/>
    <n v="3982.6280000000002"/>
    <n v="3667.4560000000001"/>
    <n v="3294.98"/>
    <n v="3868.0200000000004"/>
    <n v="4240.4960000000001"/>
    <n v="3638.8040000000001"/>
    <n v="2292.16"/>
    <n v="1375.296"/>
    <n v="544.38800000000003"/>
    <x v="206"/>
    <s v="Ohio, 2012"/>
  </r>
  <r>
    <s v="Portage County"/>
    <s v="Ohio"/>
    <n v="2012"/>
    <n v="161178"/>
    <n v="78637"/>
    <n v="82541"/>
    <n v="8058.9"/>
    <n v="18857.826000000001"/>
    <n v="31913.243999999999"/>
    <n v="17729.580000000002"/>
    <n v="19663.716"/>
    <n v="24176.7"/>
    <n v="19986.072"/>
    <n v="11765.994000000001"/>
    <n v="6608.2979999999998"/>
    <n v="2417.67"/>
    <x v="206"/>
    <s v="Ohio, 2012"/>
  </r>
  <r>
    <s v="Preble County"/>
    <s v="Ohio"/>
    <n v="2012"/>
    <n v="42240"/>
    <n v="20989"/>
    <n v="21251"/>
    <n v="2492.16"/>
    <n v="5871.3600000000006"/>
    <n v="5111.04"/>
    <n v="4561.92"/>
    <n v="5406.7199999999993"/>
    <n v="6547.2"/>
    <n v="5786.88"/>
    <n v="3674.88"/>
    <n v="1943.04"/>
    <n v="844.8"/>
    <x v="206"/>
    <s v="Ohio, 2012"/>
  </r>
  <r>
    <s v="Putnam County"/>
    <s v="Ohio"/>
    <n v="2012"/>
    <n v="34445"/>
    <n v="17208"/>
    <n v="17237"/>
    <n v="2480.04"/>
    <n v="4994.5249999999996"/>
    <n v="4271.18"/>
    <n v="3961.1750000000002"/>
    <n v="4133.3999999999996"/>
    <n v="5476.7549999999992"/>
    <n v="4167.8450000000003"/>
    <n v="2514.4849999999997"/>
    <n v="1618.915"/>
    <n v="861.125"/>
    <x v="206"/>
    <s v="Ohio, 2012"/>
  </r>
  <r>
    <s v="Richland County"/>
    <s v="Ohio"/>
    <n v="2012"/>
    <n v="124286"/>
    <n v="62886"/>
    <n v="61400"/>
    <n v="7208.5879999999997"/>
    <n v="15535.75"/>
    <n v="15287.178"/>
    <n v="15162.892"/>
    <n v="15411.464"/>
    <n v="18767.186000000002"/>
    <n v="16281.466"/>
    <n v="10688.596"/>
    <n v="7084.3019999999997"/>
    <n v="2734.2919999999999"/>
    <x v="206"/>
    <s v="Ohio, 2012"/>
  </r>
  <r>
    <s v="Ross County"/>
    <s v="Ohio"/>
    <n v="2012"/>
    <n v="77741"/>
    <n v="41019"/>
    <n v="36722"/>
    <n v="4508.9780000000001"/>
    <n v="9795.366"/>
    <n v="9251.1790000000001"/>
    <n v="10184.071"/>
    <n v="11039.222"/>
    <n v="12438.56"/>
    <n v="9873.107"/>
    <n v="6141.5389999999998"/>
    <n v="3187.3810000000003"/>
    <n v="1166.115"/>
    <x v="206"/>
    <s v="Ohio, 2012"/>
  </r>
  <r>
    <s v="Sandusky County"/>
    <s v="Ohio"/>
    <n v="2012"/>
    <n v="60842"/>
    <n v="29925"/>
    <n v="30917"/>
    <n v="3772.2040000000002"/>
    <n v="8396.1959999999999"/>
    <n v="7301.04"/>
    <n v="6935.9879999999994"/>
    <n v="7422.7240000000002"/>
    <n v="9491.351999999999"/>
    <n v="8031.1440000000002"/>
    <n v="4867.3599999999997"/>
    <n v="3224.6260000000002"/>
    <n v="1277.682"/>
    <x v="206"/>
    <s v="Ohio, 2012"/>
  </r>
  <r>
    <s v="Scioto County"/>
    <s v="Ohio"/>
    <n v="2012"/>
    <n v="79122"/>
    <n v="39096"/>
    <n v="40026"/>
    <n v="4589.076"/>
    <n v="10206.737999999999"/>
    <n v="10918.835999999999"/>
    <n v="10048.493999999999"/>
    <n v="10048.493999999999"/>
    <n v="10997.957999999999"/>
    <n v="9969.3719999999994"/>
    <n v="6646.2479999999996"/>
    <n v="4272.5879999999997"/>
    <n v="1424.1959999999999"/>
    <x v="206"/>
    <s v="Ohio, 2012"/>
  </r>
  <r>
    <s v="Seneca County"/>
    <s v="Ohio"/>
    <n v="2012"/>
    <n v="56630"/>
    <n v="28316"/>
    <n v="28314"/>
    <n v="3454.43"/>
    <n v="7475.16"/>
    <n v="8324.61"/>
    <n v="6512.4500000000007"/>
    <n v="6682.34"/>
    <n v="8381.24"/>
    <n v="7475.16"/>
    <n v="4190.62"/>
    <n v="2774.87"/>
    <n v="1359.12"/>
    <x v="206"/>
    <s v="Ohio, 2012"/>
  </r>
  <r>
    <s v="Shelby County"/>
    <s v="Ohio"/>
    <n v="2012"/>
    <n v="49359"/>
    <n v="24540"/>
    <n v="24819"/>
    <n v="3257.694"/>
    <n v="7700.0039999999999"/>
    <n v="6169.875"/>
    <n v="5626.9260000000004"/>
    <n v="6515.3880000000008"/>
    <n v="7650.6450000000004"/>
    <n v="6021.7980000000007"/>
    <n v="3455.13"/>
    <n v="2073.078"/>
    <n v="937.82100000000003"/>
    <x v="206"/>
    <s v="Ohio, 2012"/>
  </r>
  <r>
    <s v="Stark County"/>
    <s v="Ohio"/>
    <n v="2012"/>
    <n v="375593"/>
    <n v="181870"/>
    <n v="193723"/>
    <n v="21408.800999999999"/>
    <n v="48451.497000000003"/>
    <n v="48827.09"/>
    <n v="41690.823000000004"/>
    <n v="46197.938999999998"/>
    <n v="56714.543000000005"/>
    <n v="50705.055"/>
    <n v="31174.218999999997"/>
    <n v="20282.022000000001"/>
    <n v="9765.4179999999997"/>
    <x v="206"/>
    <s v="Ohio, 2012"/>
  </r>
  <r>
    <s v="Summit County"/>
    <s v="Ohio"/>
    <n v="2012"/>
    <n v="541788"/>
    <n v="261847"/>
    <n v="279941"/>
    <n v="31423.704000000002"/>
    <n v="68807.076000000001"/>
    <n v="72057.804000000004"/>
    <n v="65014.559999999998"/>
    <n v="69348.864000000001"/>
    <n v="83435.351999999999"/>
    <n v="71516.016000000003"/>
    <n v="40092.312000000005"/>
    <n v="27631.188000000002"/>
    <n v="11919.335999999999"/>
    <x v="206"/>
    <s v="Ohio, 2012"/>
  </r>
  <r>
    <s v="Trumbull County"/>
    <s v="Ohio"/>
    <n v="2012"/>
    <n v="209942"/>
    <n v="102016"/>
    <n v="107926"/>
    <n v="11546.81"/>
    <n v="26032.808000000001"/>
    <n v="25402.982"/>
    <n v="22253.851999999999"/>
    <n v="25612.923999999999"/>
    <n v="31911.184000000001"/>
    <n v="30231.648000000001"/>
    <n v="18684.838"/>
    <n v="12596.52"/>
    <n v="5248.55"/>
    <x v="206"/>
    <s v="Ohio, 2012"/>
  </r>
  <r>
    <s v="Tuscarawas County"/>
    <s v="Ohio"/>
    <n v="2012"/>
    <n v="92532"/>
    <n v="45487"/>
    <n v="47045"/>
    <n v="5551.92"/>
    <n v="12306.755999999999"/>
    <n v="11196.371999999999"/>
    <n v="10641.18"/>
    <n v="11196.371999999999"/>
    <n v="13694.736000000001"/>
    <n v="12584.351999999999"/>
    <n v="7772.6880000000001"/>
    <n v="5274.3240000000005"/>
    <n v="2128.2359999999999"/>
    <x v="206"/>
    <s v="Ohio, 2012"/>
  </r>
  <r>
    <s v="Union County"/>
    <s v="Ohio"/>
    <n v="2012"/>
    <n v="52153"/>
    <n v="24893"/>
    <n v="27260"/>
    <n v="3442.098"/>
    <n v="8240.1739999999991"/>
    <n v="6154.0540000000001"/>
    <n v="6884.1959999999999"/>
    <n v="8709.5509999999995"/>
    <n v="8344.48"/>
    <n v="5423.9120000000003"/>
    <n v="2920.5680000000002"/>
    <n v="1616.7429999999999"/>
    <n v="521.53"/>
    <x v="206"/>
    <s v="Ohio, 2012"/>
  </r>
  <r>
    <s v="Van Wert County"/>
    <s v="Ohio"/>
    <n v="2012"/>
    <n v="28808"/>
    <n v="14005"/>
    <n v="14803"/>
    <n v="1786.096"/>
    <n v="3975.5039999999999"/>
    <n v="3572.192"/>
    <n v="3255.3040000000001"/>
    <n v="3428.152"/>
    <n v="4292.3919999999998"/>
    <n v="3687.424"/>
    <n v="2419.8719999999998"/>
    <n v="1699.672"/>
    <n v="662.58399999999995"/>
    <x v="206"/>
    <s v="Ohio, 2012"/>
  </r>
  <r>
    <s v="Warren County"/>
    <s v="Ohio"/>
    <n v="2012"/>
    <n v="213146"/>
    <n v="107159"/>
    <n v="105987"/>
    <n v="14280.781999999999"/>
    <n v="34316.506000000001"/>
    <n v="24298.644"/>
    <n v="25364.374"/>
    <n v="33890.214"/>
    <n v="34103.360000000001"/>
    <n v="23872.351999999999"/>
    <n v="13428.198"/>
    <n v="7033.8179999999993"/>
    <n v="2770.8980000000001"/>
    <x v="206"/>
    <s v="Ohio, 2012"/>
  </r>
  <r>
    <s v="Washington County"/>
    <s v="Ohio"/>
    <n v="2012"/>
    <n v="61751"/>
    <n v="30066"/>
    <n v="31685"/>
    <n v="3334.5540000000001"/>
    <n v="7163.116"/>
    <n v="7965.8790000000008"/>
    <n v="6545.6059999999998"/>
    <n v="7410.12"/>
    <n v="9633.155999999999"/>
    <n v="8830.393"/>
    <n v="5928.0959999999995"/>
    <n v="3643.3090000000002"/>
    <n v="1235.02"/>
    <x v="206"/>
    <s v="Ohio, 2012"/>
  </r>
  <r>
    <s v="Wayne County"/>
    <s v="Ohio"/>
    <n v="2012"/>
    <n v="114644"/>
    <n v="56583"/>
    <n v="58061"/>
    <n v="7681.1480000000001"/>
    <n v="16279.448"/>
    <n v="16508.736000000001"/>
    <n v="12610.84"/>
    <n v="13757.279999999999"/>
    <n v="16508.736000000001"/>
    <n v="14330.5"/>
    <n v="9056.8760000000002"/>
    <n v="5273.6239999999998"/>
    <n v="2407.5239999999999"/>
    <x v="206"/>
    <s v="Ohio, 2012"/>
  </r>
  <r>
    <s v="Williams County"/>
    <s v="Ohio"/>
    <n v="2012"/>
    <n v="37779"/>
    <n v="18798"/>
    <n v="18981"/>
    <n v="2228.9609999999998"/>
    <n v="5062.3860000000004"/>
    <n v="4495.701"/>
    <n v="4457.9219999999996"/>
    <n v="4684.5959999999995"/>
    <n v="5931.3029999999999"/>
    <n v="4835.7119999999995"/>
    <n v="3211.2150000000001"/>
    <n v="2077.8449999999998"/>
    <n v="793.35900000000004"/>
    <x v="206"/>
    <s v="Ohio, 2012"/>
  </r>
  <r>
    <s v="Wood County"/>
    <s v="Ohio"/>
    <n v="2012"/>
    <n v="126254"/>
    <n v="61571"/>
    <n v="64683"/>
    <n v="6817.7160000000003"/>
    <n v="15276.734"/>
    <n v="26387.085999999999"/>
    <n v="14519.21"/>
    <n v="14897.972"/>
    <n v="17675.560000000001"/>
    <n v="15024.225999999999"/>
    <n v="8206.51"/>
    <n v="5555.1759999999995"/>
    <n v="1893.81"/>
    <x v="206"/>
    <s v="Ohio, 2012"/>
  </r>
  <r>
    <s v="Wyandot County"/>
    <s v="Ohio"/>
    <n v="2012"/>
    <n v="22626"/>
    <n v="11159"/>
    <n v="11467"/>
    <n v="1380.1859999999999"/>
    <n v="3122.3879999999999"/>
    <n v="2624.616"/>
    <n v="2556.7380000000003"/>
    <n v="2896.1280000000002"/>
    <n v="3393.9"/>
    <n v="2918.7539999999999"/>
    <n v="1855.3319999999999"/>
    <n v="1312.308"/>
    <n v="565.65"/>
    <x v="206"/>
    <s v="Ohio, 2012"/>
  </r>
  <r>
    <s v="Adair County"/>
    <s v="Oklahoma"/>
    <n v="2012"/>
    <n v="22470"/>
    <n v="11228"/>
    <n v="11242"/>
    <n v="1595.37"/>
    <n v="3595.2"/>
    <n v="2966.04"/>
    <n v="2696.4"/>
    <n v="2921.1"/>
    <n v="3100.8599999999997"/>
    <n v="2628.99"/>
    <n v="1752.6599999999999"/>
    <n v="876.32999999999993"/>
    <n v="314.58"/>
    <x v="191"/>
    <s v="Oklahoma, 2012"/>
  </r>
  <r>
    <s v="Alfalfa County"/>
    <s v="Oklahoma"/>
    <n v="2012"/>
    <n v="5631"/>
    <n v="3330"/>
    <n v="2301"/>
    <n v="287.18099999999998"/>
    <n v="518.05200000000002"/>
    <n v="501.15899999999999"/>
    <n v="557.46900000000005"/>
    <n v="839.01900000000001"/>
    <n v="985.42499999999995"/>
    <n v="793.971"/>
    <n v="619.41000000000008"/>
    <n v="405.43200000000002"/>
    <n v="118.251"/>
    <x v="191"/>
    <s v="Oklahoma, 2012"/>
  </r>
  <r>
    <s v="Atoka County"/>
    <s v="Oklahoma"/>
    <n v="2012"/>
    <n v="14133"/>
    <n v="7431"/>
    <n v="6702"/>
    <n v="904.51199999999994"/>
    <n v="1794.8910000000001"/>
    <n v="1752.4920000000002"/>
    <n v="1851.4229999999998"/>
    <n v="1752.492"/>
    <n v="2006.886"/>
    <n v="1837.29"/>
    <n v="1342.635"/>
    <n v="734.91599999999994"/>
    <n v="155.46299999999999"/>
    <x v="191"/>
    <s v="Oklahoma, 2012"/>
  </r>
  <r>
    <s v="Beaver County"/>
    <s v="Oklahoma"/>
    <n v="2012"/>
    <n v="5587"/>
    <n v="2832"/>
    <n v="2755"/>
    <n v="346.39400000000001"/>
    <n v="815.702"/>
    <n v="664.85299999999995"/>
    <n v="586.63499999999999"/>
    <n v="720.72299999999996"/>
    <n v="787.76700000000005"/>
    <n v="748.65800000000002"/>
    <n v="469.30799999999999"/>
    <n v="307.28500000000003"/>
    <n v="128.501"/>
    <x v="191"/>
    <s v="Oklahoma, 2012"/>
  </r>
  <r>
    <s v="Beckham County"/>
    <s v="Oklahoma"/>
    <n v="2012"/>
    <n v="22519"/>
    <n v="12226"/>
    <n v="10293"/>
    <n v="1824.039"/>
    <n v="2769.837"/>
    <n v="3265.2550000000001"/>
    <n v="3377.85"/>
    <n v="2995.027"/>
    <n v="3062.5839999999998"/>
    <n v="2409.5329999999999"/>
    <n v="1463.7350000000001"/>
    <n v="945.798"/>
    <n v="405.34199999999998"/>
    <x v="191"/>
    <s v="Oklahoma, 2012"/>
  </r>
  <r>
    <s v="Blaine County"/>
    <s v="Oklahoma"/>
    <n v="2012"/>
    <n v="10651"/>
    <n v="5882"/>
    <n v="4769"/>
    <n v="777.52300000000002"/>
    <n v="1203.5630000000001"/>
    <n v="1182.261"/>
    <n v="1331.375"/>
    <n v="1533.7439999999999"/>
    <n v="1608.3009999999999"/>
    <n v="1320.7239999999999"/>
    <n v="852.07999999999993"/>
    <n v="553.85199999999998"/>
    <n v="287.577"/>
    <x v="191"/>
    <s v="Oklahoma, 2012"/>
  </r>
  <r>
    <s v="Bryan County"/>
    <s v="Oklahoma"/>
    <n v="2012"/>
    <n v="42494"/>
    <n v="20774"/>
    <n v="21720"/>
    <n v="2847.098"/>
    <n v="5524.2199999999993"/>
    <n v="6501.5820000000003"/>
    <n v="5481.7260000000006"/>
    <n v="4844.3160000000007"/>
    <n v="5481.7259999999997"/>
    <n v="5056.7860000000001"/>
    <n v="3824.46"/>
    <n v="2124.6999999999998"/>
    <n v="764.89200000000005"/>
    <x v="191"/>
    <s v="Oklahoma, 2012"/>
  </r>
  <r>
    <s v="Caddo County"/>
    <s v="Oklahoma"/>
    <n v="2012"/>
    <n v="29403"/>
    <n v="15167"/>
    <n v="14236"/>
    <n v="2028.807"/>
    <n v="4175.2259999999997"/>
    <n v="3792.9870000000001"/>
    <n v="3763.5839999999998"/>
    <n v="3587.1660000000002"/>
    <n v="4175.2259999999997"/>
    <n v="3528.36"/>
    <n v="2440.4490000000001"/>
    <n v="1323.135"/>
    <n v="529.25400000000002"/>
    <x v="191"/>
    <s v="Oklahoma, 2012"/>
  </r>
  <r>
    <s v="Canadian County"/>
    <s v="Oklahoma"/>
    <n v="2012"/>
    <n v="116299"/>
    <n v="57578"/>
    <n v="58721"/>
    <n v="8489.8269999999993"/>
    <n v="17677.447999999997"/>
    <n v="14188.477999999999"/>
    <n v="16747.056"/>
    <n v="16514.457999999999"/>
    <n v="16747.055999999997"/>
    <n v="13258.085999999999"/>
    <n v="7675.7340000000004"/>
    <n v="3721.5680000000002"/>
    <n v="1511.8869999999999"/>
    <x v="191"/>
    <s v="Oklahoma, 2012"/>
  </r>
  <r>
    <s v="Carter County"/>
    <s v="Oklahoma"/>
    <n v="2012"/>
    <n v="47603"/>
    <n v="23241"/>
    <n v="24362"/>
    <n v="3332.21"/>
    <n v="6854.8320000000003"/>
    <n v="5855.1689999999999"/>
    <n v="5807.5659999999998"/>
    <n v="6045.5810000000001"/>
    <n v="6664.42"/>
    <n v="5759.9629999999997"/>
    <n v="3998.652"/>
    <n v="2380.1499999999996"/>
    <n v="856.85400000000004"/>
    <x v="191"/>
    <s v="Oklahoma, 2012"/>
  </r>
  <r>
    <s v="Cherokee County"/>
    <s v="Oklahoma"/>
    <n v="2012"/>
    <n v="47165"/>
    <n v="23153"/>
    <n v="24012"/>
    <n v="3065.7249999999999"/>
    <n v="6225.78"/>
    <n v="8725.5249999999996"/>
    <n v="5754.13"/>
    <n v="5329.6450000000004"/>
    <n v="6037.12"/>
    <n v="5565.4699999999993"/>
    <n v="3773.2000000000003"/>
    <n v="1839.4349999999999"/>
    <n v="754.64"/>
    <x v="191"/>
    <s v="Oklahoma, 2012"/>
  </r>
  <r>
    <s v="Choctaw County"/>
    <s v="Oklahoma"/>
    <n v="2012"/>
    <n v="15172"/>
    <n v="7268"/>
    <n v="7904"/>
    <n v="1062.04"/>
    <n v="2108.9079999999999"/>
    <n v="1820.6399999999999"/>
    <n v="1577.8879999999999"/>
    <n v="1714.4360000000001"/>
    <n v="2093.7359999999999"/>
    <n v="2063.3919999999998"/>
    <n v="1593.06"/>
    <n v="864.80399999999997"/>
    <n v="303.44"/>
    <x v="191"/>
    <s v="Oklahoma, 2012"/>
  </r>
  <r>
    <s v="Cleveland County"/>
    <s v="Oklahoma"/>
    <n v="2012"/>
    <n v="256550"/>
    <n v="128230"/>
    <n v="128320"/>
    <n v="16419.2"/>
    <n v="32838.400000000001"/>
    <n v="47461.75"/>
    <n v="39508.699999999997"/>
    <n v="32325.3"/>
    <n v="33864.6"/>
    <n v="27707.4"/>
    <n v="15649.550000000001"/>
    <n v="8209.6"/>
    <n v="2822.05"/>
    <x v="191"/>
    <s v="Oklahoma, 2012"/>
  </r>
  <r>
    <s v="Coal County"/>
    <s v="Oklahoma"/>
    <n v="2012"/>
    <n v="5906"/>
    <n v="2912"/>
    <n v="2994"/>
    <n v="395.702"/>
    <n v="879.99400000000003"/>
    <n v="726.43799999999999"/>
    <n v="602.41200000000003"/>
    <n v="608.31799999999998"/>
    <n v="850.46399999999994"/>
    <n v="779.59199999999998"/>
    <n v="555.16399999999999"/>
    <n v="401.608"/>
    <n v="112.214"/>
    <x v="191"/>
    <s v="Oklahoma, 2012"/>
  </r>
  <r>
    <s v="Comanche County"/>
    <s v="Oklahoma"/>
    <n v="2012"/>
    <n v="123101"/>
    <n v="63665"/>
    <n v="59436"/>
    <n v="9232.5750000000007"/>
    <n v="16618.635000000002"/>
    <n v="21665.775999999998"/>
    <n v="20065.463"/>
    <n v="15141.422999999999"/>
    <n v="15880.028999999999"/>
    <n v="11694.595000000001"/>
    <n v="7016.7569999999996"/>
    <n v="4185.4340000000002"/>
    <n v="1477.212"/>
    <x v="191"/>
    <s v="Oklahoma, 2012"/>
  </r>
  <r>
    <s v="Covington city"/>
    <s v="Virginia"/>
    <n v="2012"/>
    <n v="6171"/>
    <n v="3025"/>
    <n v="3146"/>
    <n v="394.94400000000002"/>
    <n v="845.42699999999991"/>
    <n v="715.83600000000001"/>
    <n v="660.29700000000003"/>
    <n v="796.05899999999997"/>
    <n v="876.28200000000004"/>
    <n v="783.7170000000001"/>
    <n v="629.44200000000001"/>
    <n v="339.40499999999997"/>
    <n v="123.42"/>
    <x v="166"/>
    <s v="Virginia, 2012"/>
  </r>
  <r>
    <s v="Craig County"/>
    <s v="Oklahoma"/>
    <n v="2012"/>
    <n v="14922"/>
    <n v="7542"/>
    <n v="7380"/>
    <n v="850.55399999999997"/>
    <n v="1895.0940000000001"/>
    <n v="1835.4059999999999"/>
    <n v="1596.654"/>
    <n v="1835.4059999999999"/>
    <n v="2342.7539999999999"/>
    <n v="1969.7040000000002"/>
    <n v="1462.356"/>
    <n v="895.31999999999994"/>
    <n v="238.75200000000001"/>
    <x v="191"/>
    <s v="Oklahoma, 2012"/>
  </r>
  <r>
    <s v="Creek County"/>
    <s v="Oklahoma"/>
    <n v="2012"/>
    <n v="69934"/>
    <n v="34763"/>
    <n v="35171"/>
    <n v="4335.9080000000004"/>
    <n v="9860.6939999999995"/>
    <n v="8671.8159999999989"/>
    <n v="8042.41"/>
    <n v="8671.8159999999989"/>
    <n v="10490.1"/>
    <n v="9301.2219999999998"/>
    <n v="6154.192"/>
    <n v="3286.8980000000001"/>
    <n v="1118.944"/>
    <x v="191"/>
    <s v="Oklahoma, 2012"/>
  </r>
  <r>
    <s v="Custer County"/>
    <s v="Oklahoma"/>
    <n v="2012"/>
    <n v="27583"/>
    <n v="13655"/>
    <n v="13928"/>
    <n v="1958.393"/>
    <n v="3475.4579999999996"/>
    <n v="5930.3449999999993"/>
    <n v="3668.5389999999998"/>
    <n v="2758.3"/>
    <n v="3309.96"/>
    <n v="2785.8829999999998"/>
    <n v="1792.895"/>
    <n v="1406.7330000000002"/>
    <n v="468.911"/>
    <x v="191"/>
    <s v="Oklahoma, 2012"/>
  </r>
  <r>
    <s v="Delaware County"/>
    <s v="Oklahoma"/>
    <n v="2012"/>
    <n v="41332"/>
    <n v="20328"/>
    <n v="21004"/>
    <n v="2314.5920000000001"/>
    <n v="5207.8320000000003"/>
    <n v="4753.18"/>
    <n v="4009.2039999999997"/>
    <n v="4546.5200000000004"/>
    <n v="5869.1440000000002"/>
    <n v="6199.7999999999993"/>
    <n v="5290.4960000000001"/>
    <n v="2521.252"/>
    <n v="702.64400000000001"/>
    <x v="191"/>
    <s v="Oklahoma, 2012"/>
  </r>
  <r>
    <s v="Dewey County"/>
    <s v="Oklahoma"/>
    <n v="2012"/>
    <n v="4775"/>
    <n v="2425"/>
    <n v="2350"/>
    <n v="272.17500000000001"/>
    <n v="721.02500000000009"/>
    <n v="496.59999999999997"/>
    <n v="520.47500000000002"/>
    <n v="520.47500000000002"/>
    <n v="682.82500000000005"/>
    <n v="630.29999999999995"/>
    <n v="515.70000000000005"/>
    <n v="305.60000000000002"/>
    <n v="124.15"/>
    <x v="191"/>
    <s v="Oklahoma, 2012"/>
  </r>
  <r>
    <s v="Ellis County"/>
    <s v="Oklahoma"/>
    <n v="2012"/>
    <n v="4095"/>
    <n v="2047"/>
    <n v="2048"/>
    <n v="253.89"/>
    <n v="552.82499999999993"/>
    <n v="384.93"/>
    <n v="417.69"/>
    <n v="454.54499999999996"/>
    <n v="577.39499999999998"/>
    <n v="642.91499999999996"/>
    <n v="429.97500000000002"/>
    <n v="237.51"/>
    <n v="139.22999999999999"/>
    <x v="191"/>
    <s v="Oklahoma, 2012"/>
  </r>
  <r>
    <s v="Garfield County"/>
    <s v="Oklahoma"/>
    <n v="2012"/>
    <n v="60272"/>
    <n v="29627"/>
    <n v="30645"/>
    <n v="4520.3999999999996"/>
    <n v="8076.4480000000003"/>
    <n v="7895.6319999999996"/>
    <n v="8016.1759999999995"/>
    <n v="6569.6480000000001"/>
    <n v="8618.8960000000006"/>
    <n v="7232.64"/>
    <n v="4761.4879999999994"/>
    <n v="3013.6"/>
    <n v="1506.8"/>
    <x v="191"/>
    <s v="Oklahoma, 2012"/>
  </r>
  <r>
    <s v="Garvin County"/>
    <s v="Oklahoma"/>
    <n v="2012"/>
    <n v="27471"/>
    <n v="13442"/>
    <n v="14029"/>
    <n v="1840.557"/>
    <n v="3790.998"/>
    <n v="3269.049"/>
    <n v="3241.578"/>
    <n v="3351.462"/>
    <n v="3845.94"/>
    <n v="3516.288"/>
    <n v="2472.39"/>
    <n v="1428.492"/>
    <n v="714.24599999999998"/>
    <x v="191"/>
    <s v="Oklahoma, 2012"/>
  </r>
  <r>
    <s v="Grady County"/>
    <s v="Oklahoma"/>
    <n v="2012"/>
    <n v="52451"/>
    <n v="25968"/>
    <n v="26483"/>
    <n v="3461.7660000000001"/>
    <n v="7448.0420000000004"/>
    <n v="6871.0810000000001"/>
    <n v="6294.12"/>
    <n v="6661.277"/>
    <n v="7920.1009999999997"/>
    <n v="6503.924"/>
    <n v="4300.982"/>
    <n v="2045.5889999999999"/>
    <n v="839.21600000000001"/>
    <x v="191"/>
    <s v="Oklahoma, 2012"/>
  </r>
  <r>
    <s v="Grant County"/>
    <s v="Oklahoma"/>
    <n v="2012"/>
    <n v="4536"/>
    <n v="2260"/>
    <n v="2276"/>
    <n v="240.40799999999999"/>
    <n v="567"/>
    <n v="526.17599999999993"/>
    <n v="435.45600000000002"/>
    <n v="494.42399999999998"/>
    <n v="698.54399999999998"/>
    <n v="607.82400000000007"/>
    <n v="471.74400000000003"/>
    <n v="335.66399999999999"/>
    <n v="158.76"/>
    <x v="191"/>
    <s v="Oklahoma, 2012"/>
  </r>
  <r>
    <s v="Greer County"/>
    <s v="Oklahoma"/>
    <n v="2012"/>
    <n v="6185"/>
    <n v="3526"/>
    <n v="2659"/>
    <n v="333.99"/>
    <n v="643.24"/>
    <n v="674.16499999999996"/>
    <n v="946.30500000000006"/>
    <n v="853.53"/>
    <n v="890.64"/>
    <n v="711.27500000000009"/>
    <n v="544.28"/>
    <n v="408.21000000000004"/>
    <n v="185.55"/>
    <x v="191"/>
    <s v="Oklahoma, 2012"/>
  </r>
  <r>
    <s v="Harmon County"/>
    <s v="Oklahoma"/>
    <n v="2012"/>
    <n v="2888"/>
    <n v="1348"/>
    <n v="1540"/>
    <n v="225.26400000000001"/>
    <n v="340.78399999999999"/>
    <n v="384.10400000000004"/>
    <n v="288.8"/>
    <n v="343.67200000000003"/>
    <n v="427.42399999999998"/>
    <n v="363.88800000000003"/>
    <n v="265.69600000000003"/>
    <n v="199.27199999999999"/>
    <n v="46.207999999999998"/>
    <x v="191"/>
    <s v="Oklahoma, 2012"/>
  </r>
  <r>
    <s v="Harper County"/>
    <s v="Oklahoma"/>
    <n v="2012"/>
    <n v="3672"/>
    <n v="1819"/>
    <n v="1853"/>
    <n v="282.74400000000003"/>
    <n v="484.70399999999995"/>
    <n v="396.57600000000002"/>
    <n v="451.65599999999995"/>
    <n v="411.26400000000001"/>
    <n v="528.76800000000003"/>
    <n v="433.29599999999999"/>
    <n v="319.464"/>
    <n v="275.39999999999998"/>
    <n v="84.456000000000003"/>
    <x v="191"/>
    <s v="Oklahoma, 2012"/>
  </r>
  <r>
    <s v="Haskell County"/>
    <s v="Oklahoma"/>
    <n v="2012"/>
    <n v="12761"/>
    <n v="6326"/>
    <n v="6435"/>
    <n v="842.226"/>
    <n v="1773.779"/>
    <n v="1582.364"/>
    <n v="1403.71"/>
    <n v="1493.037"/>
    <n v="1671.691"/>
    <n v="1671.691"/>
    <n v="1327.144"/>
    <n v="701.85500000000002"/>
    <n v="293.50299999999999"/>
    <x v="191"/>
    <s v="Oklahoma, 2012"/>
  </r>
  <r>
    <s v="Colfax County"/>
    <s v="New Mexico"/>
    <n v="2012"/>
    <n v="13762"/>
    <n v="7420"/>
    <n v="6342"/>
    <n v="743.14800000000002"/>
    <n v="1761.5360000000001"/>
    <n v="1651.44"/>
    <n v="1802.8220000000001"/>
    <n v="1816.5839999999998"/>
    <n v="1857.87"/>
    <n v="1706.4879999999998"/>
    <n v="1279.866"/>
    <n v="798.19600000000003"/>
    <n v="357.81200000000001"/>
    <x v="177"/>
    <s v="New Mexico, 2012"/>
  </r>
  <r>
    <s v="Jackson County"/>
    <s v="Oklahoma"/>
    <n v="2012"/>
    <n v="26275"/>
    <n v="13033"/>
    <n v="13242"/>
    <n v="2102"/>
    <n v="3678.5"/>
    <n v="3993.8"/>
    <n v="3547.125"/>
    <n v="3205.55"/>
    <n v="3415.75"/>
    <n v="2890.25"/>
    <n v="1865.5250000000001"/>
    <n v="1234.925"/>
    <n v="341.57499999999999"/>
    <x v="191"/>
    <s v="Oklahoma, 2012"/>
  </r>
  <r>
    <s v="Jefferson County"/>
    <s v="Oklahoma"/>
    <n v="2012"/>
    <n v="6445"/>
    <n v="3172"/>
    <n v="3273"/>
    <n v="425.37"/>
    <n v="863.63"/>
    <n v="734.73"/>
    <n v="689.61500000000001"/>
    <n v="734.73"/>
    <n v="895.85500000000002"/>
    <n v="850.74"/>
    <n v="657.39"/>
    <n v="451.15"/>
    <n v="135.345"/>
    <x v="191"/>
    <s v="Oklahoma, 2012"/>
  </r>
  <r>
    <s v="Johnston County"/>
    <s v="Oklahoma"/>
    <n v="2012"/>
    <n v="10938"/>
    <n v="5372"/>
    <n v="5566"/>
    <n v="732.846"/>
    <n v="1421.94"/>
    <n v="1531.32"/>
    <n v="1203.1799999999998"/>
    <n v="1345.3739999999998"/>
    <n v="1498.5059999999999"/>
    <n v="1411.002"/>
    <n v="1060.9859999999999"/>
    <n v="514.08600000000001"/>
    <n v="229.69800000000001"/>
    <x v="191"/>
    <s v="Oklahoma, 2012"/>
  </r>
  <r>
    <s v="Kay County"/>
    <s v="Oklahoma"/>
    <n v="2012"/>
    <n v="46288"/>
    <n v="22876"/>
    <n v="23412"/>
    <n v="3286.4479999999999"/>
    <n v="6387.7439999999997"/>
    <n v="6017.4400000000005"/>
    <n v="5323.1200000000008"/>
    <n v="4999.1040000000003"/>
    <n v="6526.6080000000002"/>
    <n v="5878.576"/>
    <n v="3980.768"/>
    <n v="2730.9920000000002"/>
    <n v="1157.2"/>
    <x v="191"/>
    <s v="Oklahoma, 2012"/>
  </r>
  <r>
    <s v="Kingfisher County"/>
    <s v="Oklahoma"/>
    <n v="2012"/>
    <n v="14965"/>
    <n v="7376"/>
    <n v="7589"/>
    <n v="1062.5150000000001"/>
    <n v="2244.75"/>
    <n v="1795.8000000000002"/>
    <n v="1840.6950000000002"/>
    <n v="1840.6950000000002"/>
    <n v="2199.855"/>
    <n v="1706.01"/>
    <n v="1167.27"/>
    <n v="838.04"/>
    <n v="239.44"/>
    <x v="191"/>
    <s v="Oklahoma, 2012"/>
  </r>
  <r>
    <s v="Kiowa County"/>
    <s v="Oklahoma"/>
    <n v="2012"/>
    <n v="9421"/>
    <n v="4657"/>
    <n v="4764"/>
    <n v="452.20800000000003"/>
    <n v="1394.308"/>
    <n v="1121.0989999999999"/>
    <n v="1017.4680000000001"/>
    <n v="1083.415"/>
    <n v="1356.624"/>
    <n v="1243.5720000000001"/>
    <n v="989.20499999999993"/>
    <n v="584.10199999999998"/>
    <n v="178.999"/>
    <x v="191"/>
    <s v="Oklahoma, 2012"/>
  </r>
  <r>
    <s v="Latimer County"/>
    <s v="Oklahoma"/>
    <n v="2012"/>
    <n v="11099"/>
    <n v="5607"/>
    <n v="5492"/>
    <n v="699.23699999999997"/>
    <n v="1509.4639999999999"/>
    <n v="1620.4540000000002"/>
    <n v="1209.7909999999999"/>
    <n v="1231.989"/>
    <n v="1498.365"/>
    <n v="1409.5729999999999"/>
    <n v="1043.306"/>
    <n v="588.24700000000007"/>
    <n v="288.57400000000001"/>
    <x v="191"/>
    <s v="Oklahoma, 2012"/>
  </r>
  <r>
    <s v="Le Flore County"/>
    <s v="Oklahoma"/>
    <n v="2012"/>
    <n v="50056"/>
    <n v="25218"/>
    <n v="24838"/>
    <n v="3303.6959999999999"/>
    <n v="6857.6720000000005"/>
    <n v="6607.3919999999998"/>
    <n v="6156.8880000000008"/>
    <n v="6106.8320000000003"/>
    <n v="6957.7839999999997"/>
    <n v="6457.2240000000002"/>
    <n v="4555.0959999999995"/>
    <n v="2302.576"/>
    <n v="850.952"/>
    <x v="191"/>
    <s v="Oklahoma, 2012"/>
  </r>
  <r>
    <s v="Lincoln County"/>
    <s v="Oklahoma"/>
    <n v="2012"/>
    <n v="34106"/>
    <n v="16914"/>
    <n v="17192"/>
    <n v="2148.6779999999999"/>
    <n v="4877.1579999999994"/>
    <n v="4160.9319999999998"/>
    <n v="3615.2359999999999"/>
    <n v="4195.0380000000005"/>
    <n v="5320.5360000000001"/>
    <n v="4467.8860000000004"/>
    <n v="3205.9639999999999"/>
    <n v="1500.664"/>
    <n v="613.90800000000002"/>
    <x v="191"/>
    <s v="Oklahoma, 2012"/>
  </r>
  <r>
    <s v="Logan County"/>
    <s v="Oklahoma"/>
    <n v="2012"/>
    <n v="41982"/>
    <n v="20747"/>
    <n v="21235"/>
    <n v="2686.848"/>
    <n v="5793.5159999999996"/>
    <n v="6129.3719999999994"/>
    <n v="4911.8940000000002"/>
    <n v="5457.66"/>
    <n v="6171.3540000000003"/>
    <n v="5205.768"/>
    <n v="3358.56"/>
    <n v="1679.2800000000002"/>
    <n v="587.74800000000005"/>
    <x v="191"/>
    <s v="Oklahoma, 2012"/>
  </r>
  <r>
    <s v="Lanier County"/>
    <s v="Georgia"/>
    <n v="2012"/>
    <n v="9404"/>
    <n v="4593"/>
    <n v="4811"/>
    <n v="583.048"/>
    <n v="1260.136"/>
    <n v="1109.672"/>
    <n v="1081.46"/>
    <n v="1090.864"/>
    <n v="1410.6"/>
    <n v="1278.944"/>
    <n v="978.01600000000008"/>
    <n v="460.79600000000005"/>
    <n v="159.86799999999999"/>
    <x v="169"/>
    <s v="Georgia, 2012"/>
  </r>
  <r>
    <s v="McClain County"/>
    <s v="Oklahoma"/>
    <n v="2012"/>
    <n v="34471"/>
    <n v="17117"/>
    <n v="17354"/>
    <n v="2309.5569999999998"/>
    <n v="5274.0630000000001"/>
    <n v="4067.5779999999995"/>
    <n v="3826.2809999999999"/>
    <n v="4688.0560000000005"/>
    <n v="5446.4179999999997"/>
    <n v="4239.933"/>
    <n v="2792.1509999999998"/>
    <n v="1413.3109999999999"/>
    <n v="344.71"/>
    <x v="191"/>
    <s v="Oklahoma, 2012"/>
  </r>
  <r>
    <s v="McCurtain County"/>
    <s v="Oklahoma"/>
    <n v="2012"/>
    <n v="33144"/>
    <n v="16201"/>
    <n v="16943"/>
    <n v="2320.08"/>
    <n v="4839.0239999999994"/>
    <n v="4275.576"/>
    <n v="3745.2719999999999"/>
    <n v="4010.424"/>
    <n v="4607.0159999999996"/>
    <n v="4242.4319999999998"/>
    <n v="2982.96"/>
    <n v="1756.6320000000001"/>
    <n v="430.87200000000001"/>
    <x v="191"/>
    <s v="Oklahoma, 2012"/>
  </r>
  <r>
    <s v="McIntosh County"/>
    <s v="Oklahoma"/>
    <n v="2012"/>
    <n v="20266"/>
    <n v="9970"/>
    <n v="10296"/>
    <n v="1053.8320000000001"/>
    <n v="2411.654"/>
    <n v="2148.1959999999999"/>
    <n v="1864.472"/>
    <n v="2168.462"/>
    <n v="2979.1019999999999"/>
    <n v="3080.4319999999998"/>
    <n v="2573.7820000000002"/>
    <n v="1540.2159999999999"/>
    <n v="466.11799999999999"/>
    <x v="191"/>
    <s v="Oklahoma, 2012"/>
  </r>
  <r>
    <s v="Major County"/>
    <s v="Oklahoma"/>
    <n v="2012"/>
    <n v="7563"/>
    <n v="3816"/>
    <n v="3747"/>
    <n v="484.03199999999998"/>
    <n v="983.19"/>
    <n v="854.61899999999991"/>
    <n v="763.86300000000006"/>
    <n v="824.36699999999996"/>
    <n v="1164.702"/>
    <n v="1036.1309999999999"/>
    <n v="756.3"/>
    <n v="499.15800000000002"/>
    <n v="204.20099999999999"/>
    <x v="191"/>
    <s v="Oklahoma, 2012"/>
  </r>
  <r>
    <s v="Marshall County"/>
    <s v="Oklahoma"/>
    <n v="2012"/>
    <n v="15774"/>
    <n v="7770"/>
    <n v="8004"/>
    <n v="1072.6320000000001"/>
    <n v="2129.4900000000002"/>
    <n v="1798.2360000000001"/>
    <n v="1608.9480000000001"/>
    <n v="1672.0440000000001"/>
    <n v="2287.23"/>
    <n v="2097.942"/>
    <n v="1814.01"/>
    <n v="1041.0840000000001"/>
    <n v="236.61"/>
    <x v="191"/>
    <s v="Oklahoma, 2012"/>
  </r>
  <r>
    <s v="Mayes County"/>
    <s v="Oklahoma"/>
    <n v="2012"/>
    <n v="41162"/>
    <n v="20460"/>
    <n v="20702"/>
    <n v="2840.1779999999999"/>
    <n v="5803.8419999999996"/>
    <n v="5309.8980000000001"/>
    <n v="4610.1440000000002"/>
    <n v="4980.6019999999999"/>
    <n v="5927.3279999999995"/>
    <n v="5351.06"/>
    <n v="3786.904"/>
    <n v="1852.29"/>
    <n v="740.91600000000005"/>
    <x v="191"/>
    <s v="Oklahoma, 2012"/>
  </r>
  <r>
    <s v="Murray County"/>
    <s v="Oklahoma"/>
    <n v="2012"/>
    <n v="13460"/>
    <n v="6764"/>
    <n v="6696"/>
    <n v="847.98"/>
    <n v="1844.02"/>
    <n v="1628.6599999999999"/>
    <n v="1359.46"/>
    <n v="1588.28"/>
    <n v="1965.1599999999999"/>
    <n v="1844.02"/>
    <n v="1305.6199999999999"/>
    <n v="767.22"/>
    <n v="282.66000000000003"/>
    <x v="191"/>
    <s v="Oklahoma, 2012"/>
  </r>
  <r>
    <s v="Muskogee County"/>
    <s v="Oklahoma"/>
    <n v="2012"/>
    <n v="70635"/>
    <n v="34537"/>
    <n v="36098"/>
    <n v="4873.8149999999996"/>
    <n v="9676.994999999999"/>
    <n v="9535.7250000000004"/>
    <n v="8688.1049999999996"/>
    <n v="8617.4700000000012"/>
    <n v="9959.5349999999999"/>
    <n v="8688.1049999999996"/>
    <n v="5721.4349999999995"/>
    <n v="3390.4800000000005"/>
    <n v="1342.0650000000001"/>
    <x v="191"/>
    <s v="Oklahoma, 2012"/>
  </r>
  <r>
    <s v="Noble County"/>
    <s v="Oklahoma"/>
    <n v="2012"/>
    <n v="11540"/>
    <n v="5630"/>
    <n v="5910"/>
    <n v="727.02"/>
    <n v="1604.06"/>
    <n v="1373.26"/>
    <n v="1304.02"/>
    <n v="1454.04"/>
    <n v="1684.8400000000001"/>
    <n v="1430.96"/>
    <n v="1038.5999999999999"/>
    <n v="634.70000000000005"/>
    <n v="276.95999999999998"/>
    <x v="191"/>
    <s v="Oklahoma, 2012"/>
  </r>
  <r>
    <s v="Nowata County"/>
    <s v="Oklahoma"/>
    <n v="2012"/>
    <n v="10627"/>
    <n v="5246"/>
    <n v="5381"/>
    <n v="595.11199999999997"/>
    <n v="1477.153"/>
    <n v="1275.24"/>
    <n v="1168.97"/>
    <n v="1200.8510000000001"/>
    <n v="1615.3040000000001"/>
    <n v="1370.8829999999998"/>
    <n v="1052.0729999999999"/>
    <n v="669.50099999999998"/>
    <n v="180.65899999999999"/>
    <x v="191"/>
    <s v="Oklahoma, 2012"/>
  </r>
  <r>
    <s v="Okfuskee County"/>
    <s v="Oklahoma"/>
    <n v="2012"/>
    <n v="12203"/>
    <n v="6555"/>
    <n v="5648"/>
    <n v="829.80399999999997"/>
    <n v="1513.172"/>
    <n v="1464.3600000000001"/>
    <n v="1427.751"/>
    <n v="1598.5930000000001"/>
    <n v="1854.856"/>
    <n v="1513.172"/>
    <n v="1147.0819999999999"/>
    <n v="610.15"/>
    <n v="244.06"/>
    <x v="191"/>
    <s v="Oklahoma, 2012"/>
  </r>
  <r>
    <s v="Oklahoma County"/>
    <s v="Oklahoma"/>
    <n v="2012"/>
    <n v="721088"/>
    <n v="352762"/>
    <n v="368326"/>
    <n v="55523.775999999998"/>
    <n v="98067.967999999993"/>
    <n v="102394.496"/>
    <n v="110326.46400000001"/>
    <n v="89414.911999999997"/>
    <n v="97346.880000000005"/>
    <n v="80761.856"/>
    <n v="46149.631999999998"/>
    <n v="29564.608"/>
    <n v="11537.407999999999"/>
    <x v="191"/>
    <s v="Oklahoma, 2012"/>
  </r>
  <r>
    <s v="Okmulgee County"/>
    <s v="Oklahoma"/>
    <n v="2012"/>
    <n v="39770"/>
    <n v="19877"/>
    <n v="19893"/>
    <n v="2585.0500000000002"/>
    <n v="5448.49"/>
    <n v="5528.03"/>
    <n v="4613.32"/>
    <n v="4613.32"/>
    <n v="5567.8"/>
    <n v="5090.5599999999995"/>
    <n v="3420.2200000000003"/>
    <n v="1948.73"/>
    <n v="874.94"/>
    <x v="191"/>
    <s v="Oklahoma, 2012"/>
  </r>
  <r>
    <s v="Osage County"/>
    <s v="Oklahoma"/>
    <n v="2012"/>
    <n v="47650"/>
    <n v="24006"/>
    <n v="23644"/>
    <n v="2716.05"/>
    <n v="6718.65"/>
    <n v="5622.7"/>
    <n v="5193.8500000000004"/>
    <n v="5527.4"/>
    <n v="7719.3"/>
    <n v="6575.7"/>
    <n v="4526.75"/>
    <n v="2430.1499999999996"/>
    <n v="667.1"/>
    <x v="191"/>
    <s v="Oklahoma, 2012"/>
  </r>
  <r>
    <s v="Ottawa County"/>
    <s v="Oklahoma"/>
    <n v="2012"/>
    <n v="31940"/>
    <n v="15606"/>
    <n v="16334"/>
    <n v="2171.92"/>
    <n v="4279.96"/>
    <n v="4503.54"/>
    <n v="3513.4"/>
    <n v="3736.98"/>
    <n v="4216.08"/>
    <n v="3960.56"/>
    <n v="2970.42"/>
    <n v="1980.28"/>
    <n v="542.98"/>
    <x v="191"/>
    <s v="Oklahoma, 2012"/>
  </r>
  <r>
    <s v="Pawnee County"/>
    <s v="Oklahoma"/>
    <n v="2012"/>
    <n v="16573"/>
    <n v="8209"/>
    <n v="8364"/>
    <n v="1010.953"/>
    <n v="2287.0740000000001"/>
    <n v="1988.76"/>
    <n v="1723.5920000000001"/>
    <n v="2071.625"/>
    <n v="2436.2309999999998"/>
    <n v="2303.6469999999999"/>
    <n v="1640.7269999999999"/>
    <n v="795.50400000000002"/>
    <n v="314.887"/>
    <x v="191"/>
    <s v="Oklahoma, 2012"/>
  </r>
  <r>
    <s v="Payne County"/>
    <s v="Oklahoma"/>
    <n v="2012"/>
    <n v="77125"/>
    <n v="39260"/>
    <n v="37865"/>
    <n v="4396.125"/>
    <n v="7789.625"/>
    <n v="23291.75"/>
    <n v="10797.5"/>
    <n v="7326.875"/>
    <n v="8406.625"/>
    <n v="7018.375"/>
    <n v="4319"/>
    <n v="2545.125"/>
    <n v="1156.875"/>
    <x v="191"/>
    <s v="Oklahoma, 2012"/>
  </r>
  <r>
    <s v="Pittsburg County"/>
    <s v="Oklahoma"/>
    <n v="2012"/>
    <n v="45570"/>
    <n v="23354"/>
    <n v="22216"/>
    <n v="2779.77"/>
    <n v="5468.4"/>
    <n v="5331.6900000000005"/>
    <n v="5878.5300000000007"/>
    <n v="5559.54"/>
    <n v="6470.9400000000005"/>
    <n v="6106.3799999999992"/>
    <n v="4374.72"/>
    <n v="2551.92"/>
    <n v="1002.54"/>
    <x v="191"/>
    <s v="Oklahoma, 2012"/>
  </r>
  <r>
    <s v="Pontotoc County"/>
    <s v="Oklahoma"/>
    <n v="2012"/>
    <n v="37438"/>
    <n v="18147"/>
    <n v="19291"/>
    <n v="2545.7840000000001"/>
    <n v="4829.5020000000004"/>
    <n v="6252.1460000000006"/>
    <n v="4754.6260000000002"/>
    <n v="4230.4940000000006"/>
    <n v="4979.2539999999999"/>
    <n v="4230.4940000000006"/>
    <n v="3069.9160000000002"/>
    <n v="1797.0239999999999"/>
    <n v="711.322"/>
    <x v="191"/>
    <s v="Oklahoma, 2012"/>
  </r>
  <r>
    <s v="Pottawatomie County"/>
    <s v="Oklahoma"/>
    <n v="2012"/>
    <n v="69676"/>
    <n v="33428"/>
    <n v="36248"/>
    <n v="4807.6440000000002"/>
    <n v="9684.9639999999999"/>
    <n v="10033.344000000001"/>
    <n v="8500.4719999999998"/>
    <n v="8709.5"/>
    <n v="9754.64"/>
    <n v="8221.768"/>
    <n v="5713.4319999999998"/>
    <n v="3135.42"/>
    <n v="1114.816"/>
    <x v="191"/>
    <s v="Oklahoma, 2012"/>
  </r>
  <r>
    <s v="Roger Mills County"/>
    <s v="Oklahoma"/>
    <n v="2012"/>
    <n v="3678"/>
    <n v="1829"/>
    <n v="1849"/>
    <n v="213.32400000000001"/>
    <n v="551.70000000000005"/>
    <n v="382.512"/>
    <n v="415.61399999999998"/>
    <n v="408.25800000000004"/>
    <n v="536.98800000000006"/>
    <n v="507.56399999999996"/>
    <n v="360.44400000000002"/>
    <n v="202.29000000000002"/>
    <n v="95.628"/>
    <x v="191"/>
    <s v="Oklahoma, 2012"/>
  </r>
  <r>
    <s v="Rogers County"/>
    <s v="Oklahoma"/>
    <n v="2012"/>
    <n v="87031"/>
    <n v="43301"/>
    <n v="43730"/>
    <n v="5308.8909999999996"/>
    <n v="12967.618999999999"/>
    <n v="11836.216"/>
    <n v="9747.4719999999998"/>
    <n v="11749.184999999999"/>
    <n v="13228.712"/>
    <n v="10443.720000000001"/>
    <n v="6962.48"/>
    <n v="3481.24"/>
    <n v="1305.4649999999999"/>
    <x v="191"/>
    <s v="Oklahoma, 2012"/>
  </r>
  <r>
    <s v="Seminole County"/>
    <s v="Oklahoma"/>
    <n v="2012"/>
    <n v="25394"/>
    <n v="12330"/>
    <n v="13064"/>
    <n v="1701.3979999999999"/>
    <n v="3732.9179999999997"/>
    <n v="3352.0079999999998"/>
    <n v="2818.7340000000004"/>
    <n v="2844.1280000000002"/>
    <n v="3580.5540000000001"/>
    <n v="3225.038"/>
    <n v="2336.248"/>
    <n v="1269.7"/>
    <n v="558.66800000000001"/>
    <x v="191"/>
    <s v="Oklahoma, 2012"/>
  </r>
  <r>
    <s v="Sequoyah County"/>
    <s v="Oklahoma"/>
    <n v="2012"/>
    <n v="41945"/>
    <n v="20697"/>
    <n v="21248"/>
    <n v="2642.5349999999999"/>
    <n v="6165.9150000000009"/>
    <n v="5243.125"/>
    <n v="4739.7849999999999"/>
    <n v="5620.63"/>
    <n v="5998.1350000000002"/>
    <n v="5243.125"/>
    <n v="3816.9949999999999"/>
    <n v="1929.4700000000003"/>
    <n v="629.17499999999995"/>
    <x v="191"/>
    <s v="Oklahoma, 2012"/>
  </r>
  <r>
    <s v="Stephens County"/>
    <s v="Oklahoma"/>
    <n v="2012"/>
    <n v="44848"/>
    <n v="21714"/>
    <n v="23134"/>
    <n v="2870.2719999999999"/>
    <n v="6099.3279999999995"/>
    <n v="5247.2160000000003"/>
    <n v="5381.76"/>
    <n v="5202.3680000000004"/>
    <n v="6278.7199999999993"/>
    <n v="5875.0879999999997"/>
    <n v="4126.0160000000005"/>
    <n v="2780.576"/>
    <n v="941.80799999999999"/>
    <x v="191"/>
    <s v="Oklahoma, 2012"/>
  </r>
  <r>
    <s v="Texas County"/>
    <s v="Oklahoma"/>
    <n v="2012"/>
    <n v="20620"/>
    <n v="10531"/>
    <n v="10089"/>
    <n v="1814.56"/>
    <n v="3257.96"/>
    <n v="3237.34"/>
    <n v="3010.52"/>
    <n v="2556.88"/>
    <n v="2474.4"/>
    <n v="2165.1"/>
    <n v="1113.48"/>
    <n v="701.08"/>
    <n v="288.68"/>
    <x v="191"/>
    <s v="Oklahoma, 2012"/>
  </r>
  <r>
    <s v="Tulsa County"/>
    <s v="Oklahoma"/>
    <n v="2012"/>
    <n v="602692"/>
    <n v="293961"/>
    <n v="308731"/>
    <n v="44599.207999999999"/>
    <n v="84376.88"/>
    <n v="83171.495999999999"/>
    <n v="86787.648000000001"/>
    <n v="78349.959999999992"/>
    <n v="83171.495999999999"/>
    <n v="68706.888000000006"/>
    <n v="38572.288"/>
    <n v="24107.68"/>
    <n v="10245.763999999999"/>
    <x v="191"/>
    <s v="Oklahoma, 2012"/>
  </r>
  <r>
    <s v="Wagoner County"/>
    <s v="Oklahoma"/>
    <n v="2012"/>
    <n v="73067"/>
    <n v="36108"/>
    <n v="36959"/>
    <n v="4968.5559999999996"/>
    <n v="10960.05"/>
    <n v="8987.241"/>
    <n v="9060.3080000000009"/>
    <n v="10083.245999999999"/>
    <n v="10521.647999999999"/>
    <n v="9206.4419999999991"/>
    <n v="6137.6279999999997"/>
    <n v="2484.2779999999998"/>
    <n v="730.67"/>
    <x v="191"/>
    <s v="Oklahoma, 2012"/>
  </r>
  <r>
    <s v="Washington County"/>
    <s v="Oklahoma"/>
    <n v="2012"/>
    <n v="51112"/>
    <n v="24479"/>
    <n v="26633"/>
    <n v="3220.056"/>
    <n v="6644.5599999999995"/>
    <n v="6337.8880000000008"/>
    <n v="5775.6559999999999"/>
    <n v="6031.2160000000003"/>
    <n v="7257.9040000000005"/>
    <n v="6746.7839999999997"/>
    <n v="4548.9679999999998"/>
    <n v="3117.8319999999999"/>
    <n v="1380.0239999999999"/>
    <x v="191"/>
    <s v="Oklahoma, 2012"/>
  </r>
  <r>
    <s v="Washita County"/>
    <s v="Oklahoma"/>
    <n v="2012"/>
    <n v="11616"/>
    <n v="5701"/>
    <n v="5915"/>
    <n v="755.04"/>
    <n v="1777.248"/>
    <n v="1393.92"/>
    <n v="1382.3040000000001"/>
    <n v="1219.68"/>
    <n v="1730.7840000000001"/>
    <n v="1324.2240000000002"/>
    <n v="1033.8240000000001"/>
    <n v="720.19200000000001"/>
    <n v="267.16800000000001"/>
    <x v="191"/>
    <s v="Oklahoma, 2012"/>
  </r>
  <r>
    <s v="Woods County"/>
    <s v="Oklahoma"/>
    <n v="2012"/>
    <n v="8741"/>
    <n v="4625"/>
    <n v="4116"/>
    <n v="506.97800000000001"/>
    <n v="944.02800000000002"/>
    <n v="1695.7539999999999"/>
    <n v="1171.2940000000001"/>
    <n v="830.39499999999998"/>
    <n v="1066.402"/>
    <n v="1031.4380000000001"/>
    <n v="742.98500000000001"/>
    <n v="541.94200000000001"/>
    <n v="209.78399999999999"/>
    <x v="191"/>
    <s v="Oklahoma, 2012"/>
  </r>
  <r>
    <s v="Benton County"/>
    <s v="Oregon"/>
    <n v="2012"/>
    <n v="85501"/>
    <n v="42842"/>
    <n v="42659"/>
    <n v="3847.5450000000001"/>
    <n v="8379.098"/>
    <n v="22828.767"/>
    <n v="10431.121999999999"/>
    <n v="8721.101999999999"/>
    <n v="10431.121999999999"/>
    <n v="10516.623"/>
    <n v="5472.0640000000003"/>
    <n v="3163.5370000000003"/>
    <n v="1710.02"/>
    <x v="205"/>
    <s v="Oregon, 2012"/>
  </r>
  <r>
    <s v="Clackamas County"/>
    <s v="Oregon"/>
    <n v="2012"/>
    <n v="377206"/>
    <n v="185962"/>
    <n v="191244"/>
    <n v="21123.536"/>
    <n v="50545.604000000007"/>
    <n v="46396.338000000003"/>
    <n v="42624.278000000006"/>
    <n v="50545.603999999999"/>
    <n v="59221.342000000004"/>
    <n v="54317.664000000004"/>
    <n v="29044.862000000001"/>
    <n v="15465.446"/>
    <n v="7544.12"/>
    <x v="205"/>
    <s v="Oregon, 2012"/>
  </r>
  <r>
    <s v="Clatsop County"/>
    <s v="Oregon"/>
    <n v="2012"/>
    <n v="37068"/>
    <n v="18215"/>
    <n v="18853"/>
    <n v="1964.604"/>
    <n v="4225.7520000000004"/>
    <n v="4633.5"/>
    <n v="4262.82"/>
    <n v="4040.4120000000003"/>
    <n v="5523.1319999999996"/>
    <n v="6042.0839999999998"/>
    <n v="3632.6640000000002"/>
    <n v="1927.5360000000001"/>
    <n v="815.49599999999998"/>
    <x v="205"/>
    <s v="Oregon, 2012"/>
  </r>
  <r>
    <s v="Columbia County"/>
    <s v="Oregon"/>
    <n v="2012"/>
    <n v="49317"/>
    <n v="24665"/>
    <n v="24652"/>
    <n v="2761.752"/>
    <n v="6756.4290000000001"/>
    <n v="5868.723"/>
    <n v="5227.6019999999999"/>
    <n v="6509.8440000000001"/>
    <n v="7792.0860000000002"/>
    <n v="7348.2330000000002"/>
    <n v="4142.6279999999997"/>
    <n v="1972.6799999999998"/>
    <n v="838.38900000000001"/>
    <x v="205"/>
    <s v="Oregon, 2012"/>
  </r>
  <r>
    <s v="Curry County"/>
    <s v="Oregon"/>
    <n v="2012"/>
    <n v="22344"/>
    <n v="10932"/>
    <n v="11412"/>
    <n v="893.76"/>
    <n v="1988.616"/>
    <n v="1988.616"/>
    <n v="1765.1759999999999"/>
    <n v="1943.9279999999999"/>
    <n v="3217.5360000000001"/>
    <n v="4290.0479999999998"/>
    <n v="3552.6959999999999"/>
    <n v="1943.9279999999999"/>
    <n v="715.00800000000004"/>
    <x v="205"/>
    <s v="Oregon, 2012"/>
  </r>
  <r>
    <s v="Deschutes County"/>
    <s v="Oregon"/>
    <n v="2012"/>
    <n v="158884"/>
    <n v="78546"/>
    <n v="80338"/>
    <n v="9533.0400000000009"/>
    <n v="20654.919999999998"/>
    <n v="17795.008000000002"/>
    <n v="20178.268"/>
    <n v="21131.572"/>
    <n v="23038.18"/>
    <n v="22561.527999999998"/>
    <n v="14140.675999999999"/>
    <n v="6673.1279999999997"/>
    <n v="3018.7959999999998"/>
    <x v="205"/>
    <s v="Oregon, 2012"/>
  </r>
  <r>
    <s v="Douglas County"/>
    <s v="Oregon"/>
    <n v="2012"/>
    <n v="107391"/>
    <n v="53036"/>
    <n v="54355"/>
    <n v="5476.9409999999998"/>
    <n v="12242.574000000001"/>
    <n v="12242.574000000001"/>
    <n v="10739.1"/>
    <n v="11383.446"/>
    <n v="15464.304"/>
    <n v="17075.169000000002"/>
    <n v="12349.965"/>
    <n v="7517.37"/>
    <n v="2899.5569999999998"/>
    <x v="205"/>
    <s v="Oregon, 2012"/>
  </r>
  <r>
    <s v="Gilliam County"/>
    <s v="Oregon"/>
    <n v="2012"/>
    <n v="1904"/>
    <n v="1010"/>
    <n v="894"/>
    <n v="102.816"/>
    <n v="198.01599999999999"/>
    <n v="138.99199999999999"/>
    <n v="152.32"/>
    <n v="205.63200000000001"/>
    <n v="356.048"/>
    <n v="340.81599999999997"/>
    <n v="205.63200000000001"/>
    <n v="129.47199999999998"/>
    <n v="70.447999999999993"/>
    <x v="205"/>
    <s v="Oregon, 2012"/>
  </r>
  <r>
    <s v="Grant County"/>
    <s v="Oregon"/>
    <n v="2012"/>
    <n v="7366"/>
    <n v="3649"/>
    <n v="3717"/>
    <n v="338.83600000000001"/>
    <n v="773.43000000000006"/>
    <n v="736.6"/>
    <n v="604.01199999999994"/>
    <n v="758.69799999999998"/>
    <n v="1068.07"/>
    <n v="1340.6120000000001"/>
    <n v="972.3119999999999"/>
    <n v="574.548"/>
    <n v="198.88200000000001"/>
    <x v="205"/>
    <s v="Oregon, 2012"/>
  </r>
  <r>
    <s v="Hood River County"/>
    <s v="Oregon"/>
    <n v="2012"/>
    <n v="22207"/>
    <n v="10967"/>
    <n v="11240"/>
    <n v="1443.4549999999999"/>
    <n v="3286.636"/>
    <n v="2598.2190000000001"/>
    <n v="2953.5309999999999"/>
    <n v="3064.5659999999998"/>
    <n v="3419.8780000000002"/>
    <n v="2642.6329999999998"/>
    <n v="1376.8340000000001"/>
    <n v="977.10800000000006"/>
    <n v="421.93299999999999"/>
    <x v="205"/>
    <s v="Oregon, 2012"/>
  </r>
  <r>
    <s v="Jackson County"/>
    <s v="Oregon"/>
    <n v="2012"/>
    <n v="203613"/>
    <n v="99285"/>
    <n v="104328"/>
    <n v="12013.166999999999"/>
    <n v="24637.173000000003"/>
    <n v="25451.625"/>
    <n v="23619.108"/>
    <n v="23008.269"/>
    <n v="28709.433000000001"/>
    <n v="30338.337"/>
    <n v="18936.009000000002"/>
    <n v="12013.167000000001"/>
    <n v="5090.3249999999998"/>
    <x v="205"/>
    <s v="Oregon, 2012"/>
  </r>
  <r>
    <s v="St. Croix County"/>
    <s v="Wisconsin"/>
    <n v="2012"/>
    <n v="82636"/>
    <n v="40195"/>
    <n v="42441"/>
    <n v="4214.4359999999997"/>
    <n v="9255.232"/>
    <n v="9420.5040000000008"/>
    <n v="7685.1479999999992"/>
    <n v="8511.5079999999998"/>
    <n v="11734.312"/>
    <n v="13552.304"/>
    <n v="9916.32"/>
    <n v="5536.6120000000001"/>
    <n v="2809.6239999999998"/>
    <x v="184"/>
    <s v="Wisconsin, 2012"/>
  </r>
  <r>
    <s v="Klamath County"/>
    <s v="Oregon"/>
    <n v="2012"/>
    <n v="66350"/>
    <n v="32917"/>
    <n v="33433"/>
    <n v="3914.65"/>
    <n v="8293.75"/>
    <n v="8691.8499999999985"/>
    <n v="7165.8"/>
    <n v="7630.25"/>
    <n v="9289"/>
    <n v="9819.7999999999993"/>
    <n v="6502.2999999999993"/>
    <n v="3715.6"/>
    <n v="1194.3"/>
    <x v="205"/>
    <s v="Oregon, 2012"/>
  </r>
  <r>
    <s v="Lake County"/>
    <s v="Oregon"/>
    <n v="2012"/>
    <n v="7886"/>
    <n v="4179"/>
    <n v="3707"/>
    <n v="291.78199999999998"/>
    <n v="820.14400000000001"/>
    <n v="851.68799999999999"/>
    <n v="733.39799999999991"/>
    <n v="899.00400000000002"/>
    <n v="1356.3919999999998"/>
    <n v="1332.7339999999999"/>
    <n v="930.548"/>
    <n v="496.81799999999998"/>
    <n v="165.60599999999999"/>
    <x v="205"/>
    <s v="Oregon, 2012"/>
  </r>
  <r>
    <s v="Lane County"/>
    <s v="Oregon"/>
    <n v="2012"/>
    <n v="351794"/>
    <n v="173048"/>
    <n v="178746"/>
    <n v="18293.288"/>
    <n v="38345.546000000002"/>
    <n v="58397.804000000004"/>
    <n v="45381.425999999999"/>
    <n v="40808.103999999999"/>
    <n v="47492.19"/>
    <n v="49602.953999999998"/>
    <n v="28847.108"/>
    <n v="16886.112000000001"/>
    <n v="7739.4679999999998"/>
    <x v="205"/>
    <s v="Oregon, 2012"/>
  </r>
  <r>
    <s v="Lincoln County"/>
    <s v="Oregon"/>
    <n v="2012"/>
    <n v="45992"/>
    <n v="22348"/>
    <n v="23644"/>
    <n v="2253.6080000000002"/>
    <n v="4323.2479999999996"/>
    <n v="4415.232"/>
    <n v="4645.192"/>
    <n v="4599.2"/>
    <n v="6806.8159999999998"/>
    <n v="8876.4560000000001"/>
    <n v="5978.96"/>
    <n v="2897.4960000000001"/>
    <n v="1241.7840000000001"/>
    <x v="205"/>
    <s v="Oregon, 2012"/>
  </r>
  <r>
    <s v="Linn County"/>
    <s v="Oregon"/>
    <n v="2012"/>
    <n v="116871"/>
    <n v="57667"/>
    <n v="59204"/>
    <n v="7596.6149999999998"/>
    <n v="16011.327000000001"/>
    <n v="14492.004000000001"/>
    <n v="14725.745999999999"/>
    <n v="14141.391"/>
    <n v="16245.069"/>
    <n v="15660.714"/>
    <n v="10050.905999999999"/>
    <n v="5960.4210000000003"/>
    <n v="2103.6779999999999"/>
    <x v="205"/>
    <s v="Oregon, 2012"/>
  </r>
  <r>
    <s v="Malheur County"/>
    <s v="Oregon"/>
    <n v="2012"/>
    <n v="31057"/>
    <n v="16950"/>
    <n v="14107"/>
    <n v="2236.1039999999998"/>
    <n v="4347.9799999999996"/>
    <n v="4347.9799999999996"/>
    <n v="4130.5810000000001"/>
    <n v="3851.0680000000002"/>
    <n v="3975.2959999999998"/>
    <n v="3540.498"/>
    <n v="2515.6170000000002"/>
    <n v="1583.9070000000002"/>
    <n v="590.08299999999997"/>
    <x v="205"/>
    <s v="Oregon, 2012"/>
  </r>
  <r>
    <s v="Marion County"/>
    <s v="Oregon"/>
    <n v="2012"/>
    <n v="315391"/>
    <n v="157207"/>
    <n v="158184"/>
    <n v="23338.934000000001"/>
    <n v="45731.695"/>
    <n v="44470.131000000001"/>
    <n v="43208.566999999995"/>
    <n v="39423.875"/>
    <n v="40370.048000000003"/>
    <n v="37216.138000000006"/>
    <n v="21761.978999999999"/>
    <n v="12931.030999999999"/>
    <n v="6307.82"/>
    <x v="205"/>
    <s v="Oregon, 2012"/>
  </r>
  <r>
    <s v="Morrow County"/>
    <s v="Oregon"/>
    <n v="2012"/>
    <n v="11146"/>
    <n v="5693"/>
    <n v="5453"/>
    <n v="791.36599999999999"/>
    <n v="1761.0680000000002"/>
    <n v="1504.71"/>
    <n v="1203.768"/>
    <n v="1482.4180000000001"/>
    <n v="1504.71"/>
    <n v="1527.002"/>
    <n v="802.51199999999994"/>
    <n v="412.40200000000004"/>
    <n v="144.898"/>
    <x v="205"/>
    <s v="Oregon, 2012"/>
  </r>
  <r>
    <s v="Multnomah County"/>
    <s v="Oregon"/>
    <n v="2012"/>
    <n v="737110"/>
    <n v="364277"/>
    <n v="372833"/>
    <n v="46437.93"/>
    <n v="81082.100000000006"/>
    <n v="93612.97"/>
    <n v="136365.34999999998"/>
    <n v="113514.94"/>
    <n v="99509.85"/>
    <n v="87716.09"/>
    <n v="42015.27"/>
    <n v="23587.52"/>
    <n v="13267.98"/>
    <x v="205"/>
    <s v="Oregon, 2012"/>
  </r>
  <r>
    <s v="Polk County"/>
    <s v="Oregon"/>
    <n v="2012"/>
    <n v="75448"/>
    <n v="36561"/>
    <n v="38887"/>
    <n v="4677.7759999999998"/>
    <n v="10336.376"/>
    <n v="12373.472"/>
    <n v="8450.1759999999995"/>
    <n v="8827.4159999999993"/>
    <n v="9657.344000000001"/>
    <n v="9657.344000000001"/>
    <n v="6111.2880000000005"/>
    <n v="3546.056"/>
    <n v="1810.752"/>
    <x v="205"/>
    <s v="Oregon, 2012"/>
  </r>
  <r>
    <s v="Comanche County"/>
    <s v="Kansas"/>
    <n v="2012"/>
    <n v="1865"/>
    <n v="917"/>
    <n v="948"/>
    <n v="111.9"/>
    <n v="218.20499999999998"/>
    <n v="214.47500000000002"/>
    <n v="180.905"/>
    <n v="169.71499999999997"/>
    <n v="298.39999999999998"/>
    <n v="270.42500000000001"/>
    <n v="192.095"/>
    <n v="158.52500000000001"/>
    <n v="50.354999999999997"/>
    <x v="172"/>
    <s v="Kansas, 2012"/>
  </r>
  <r>
    <s v="Tillamook County"/>
    <s v="Oregon"/>
    <n v="2012"/>
    <n v="25254"/>
    <n v="12778"/>
    <n v="12476"/>
    <n v="1313.2080000000001"/>
    <n v="2803.194"/>
    <n v="2474.8919999999998"/>
    <n v="2601.1620000000003"/>
    <n v="2626.4160000000002"/>
    <n v="3737.5919999999996"/>
    <n v="4469.9580000000005"/>
    <n v="3005.2260000000001"/>
    <n v="1767.78"/>
    <n v="505.08"/>
    <x v="205"/>
    <s v="Oregon, 2012"/>
  </r>
  <r>
    <s v="Umatilla County"/>
    <s v="Oregon"/>
    <n v="2012"/>
    <n v="75846"/>
    <n v="39512"/>
    <n v="36334"/>
    <n v="5536.7579999999998"/>
    <n v="11073.516"/>
    <n v="10542.594000000001"/>
    <n v="10011.671999999999"/>
    <n v="9632.4419999999991"/>
    <n v="10087.518"/>
    <n v="9177.366"/>
    <n v="5385.0660000000007"/>
    <n v="3033.84"/>
    <n v="1289.3820000000001"/>
    <x v="205"/>
    <s v="Oregon, 2012"/>
  </r>
  <r>
    <s v="Union County"/>
    <s v="Oregon"/>
    <n v="2012"/>
    <n v="25670"/>
    <n v="12623"/>
    <n v="13047"/>
    <n v="1591.54"/>
    <n v="3106.0699999999997"/>
    <n v="3901.84"/>
    <n v="2977.7200000000003"/>
    <n v="2721.02"/>
    <n v="3414.1099999999997"/>
    <n v="3645.14"/>
    <n v="2310.3000000000002"/>
    <n v="1386.1799999999998"/>
    <n v="641.75"/>
    <x v="205"/>
    <s v="Oregon, 2012"/>
  </r>
  <r>
    <s v="Wallowa County"/>
    <s v="Oregon"/>
    <n v="2012"/>
    <n v="6938"/>
    <n v="3449"/>
    <n v="3489"/>
    <n v="333.024"/>
    <n v="763.18000000000006"/>
    <n v="624.42000000000007"/>
    <n v="596.66800000000001"/>
    <n v="582.79199999999992"/>
    <n v="1061.5140000000001"/>
    <n v="1359.848"/>
    <n v="867.25"/>
    <n v="555.04"/>
    <n v="194.26400000000001"/>
    <x v="205"/>
    <s v="Oregon, 2012"/>
  </r>
  <r>
    <s v="Wasco County"/>
    <s v="Oregon"/>
    <n v="2012"/>
    <n v="25113"/>
    <n v="12490"/>
    <n v="12623"/>
    <n v="1557.0060000000001"/>
    <n v="3164.2380000000003"/>
    <n v="2988.4470000000001"/>
    <n v="2862.8820000000001"/>
    <n v="2737.317"/>
    <n v="3566.0459999999998"/>
    <n v="3766.95"/>
    <n v="2310.3959999999997"/>
    <n v="1506.7800000000002"/>
    <n v="652.93799999999999"/>
    <x v="205"/>
    <s v="Oregon, 2012"/>
  </r>
  <r>
    <s v="Washington County"/>
    <s v="Oregon"/>
    <n v="2012"/>
    <n v="531818"/>
    <n v="261748"/>
    <n v="270070"/>
    <n v="37759.078000000001"/>
    <n v="75518.156000000003"/>
    <n v="65945.432000000001"/>
    <n v="84027.244000000006"/>
    <n v="81368.153999999995"/>
    <n v="74454.52"/>
    <n v="58499.979999999996"/>
    <n v="29781.808000000001"/>
    <n v="16486.358"/>
    <n v="7977.27"/>
    <x v="205"/>
    <s v="Oregon, 2012"/>
  </r>
  <r>
    <s v="Wheeler County"/>
    <s v="Oregon"/>
    <n v="2012"/>
    <n v="1287"/>
    <n v="637"/>
    <n v="650"/>
    <n v="43.758000000000003"/>
    <n v="95.238"/>
    <n v="102.96000000000001"/>
    <n v="99.09899999999999"/>
    <n v="111.96899999999999"/>
    <n v="163.44900000000001"/>
    <n v="262.548"/>
    <n v="261.26099999999997"/>
    <n v="101.673"/>
    <n v="42.470999999999997"/>
    <x v="205"/>
    <s v="Oregon, 2012"/>
  </r>
  <r>
    <s v="Yamhill County"/>
    <s v="Oregon"/>
    <n v="2012"/>
    <n v="99119"/>
    <n v="49852"/>
    <n v="49267"/>
    <n v="6442.7349999999997"/>
    <n v="13975.778999999999"/>
    <n v="14570.492999999999"/>
    <n v="12092.518"/>
    <n v="12786.350999999999"/>
    <n v="13777.541000000001"/>
    <n v="11894.28"/>
    <n v="7037.4489999999996"/>
    <n v="4262.1170000000002"/>
    <n v="2279.7370000000001"/>
    <x v="205"/>
    <s v="Oregon, 2012"/>
  </r>
  <r>
    <s v="Adams County"/>
    <s v="Pennsylvania"/>
    <n v="2012"/>
    <n v="101352"/>
    <n v="49882"/>
    <n v="51470"/>
    <n v="5574.36"/>
    <n v="12466.296"/>
    <n v="14290.632"/>
    <n v="10337.904"/>
    <n v="13277.112000000001"/>
    <n v="15810.912"/>
    <n v="13479.815999999999"/>
    <n v="8614.92"/>
    <n v="5371.6559999999999"/>
    <n v="2128.3919999999998"/>
    <x v="175"/>
    <s v="Pennsylvania, 2012"/>
  </r>
  <r>
    <s v="Allegheny County"/>
    <s v="Pennsylvania"/>
    <n v="2012"/>
    <n v="1224772"/>
    <n v="586579"/>
    <n v="638193"/>
    <n v="63688.144"/>
    <n v="133500.14799999999"/>
    <n v="166568.992"/>
    <n v="160445.13200000001"/>
    <n v="146972.64000000001"/>
    <n v="186165.34399999998"/>
    <n v="162894.67600000001"/>
    <n v="96756.987999999998"/>
    <n v="73486.320000000007"/>
    <n v="35518.387999999999"/>
    <x v="175"/>
    <s v="Pennsylvania, 2012"/>
  </r>
  <r>
    <s v="Armstrong County"/>
    <s v="Pennsylvania"/>
    <n v="2012"/>
    <n v="68942"/>
    <n v="34167"/>
    <n v="34775"/>
    <n v="3516.0419999999999"/>
    <n v="7790.4459999999999"/>
    <n v="7652.5619999999999"/>
    <n v="7307.8519999999999"/>
    <n v="8617.75"/>
    <n v="11375.43"/>
    <n v="9927.6479999999992"/>
    <n v="6411.6059999999998"/>
    <n v="4412.2879999999996"/>
    <n v="1999.318"/>
    <x v="175"/>
    <s v="Pennsylvania, 2012"/>
  </r>
  <r>
    <s v="Beaver County"/>
    <s v="Pennsylvania"/>
    <n v="2012"/>
    <n v="170614"/>
    <n v="82437"/>
    <n v="88177"/>
    <n v="8871.9279999999999"/>
    <n v="19279.382000000001"/>
    <n v="19961.838000000003"/>
    <n v="18426.311999999998"/>
    <n v="20303.065999999999"/>
    <n v="27980.696"/>
    <n v="24056.574000000001"/>
    <n v="15355.259999999998"/>
    <n v="11601.752"/>
    <n v="4777.192"/>
    <x v="175"/>
    <s v="Pennsylvania, 2012"/>
  </r>
  <r>
    <s v="Bedford County"/>
    <s v="Pennsylvania"/>
    <n v="2012"/>
    <n v="49680"/>
    <n v="24750"/>
    <n v="24930"/>
    <n v="2533.6799999999998"/>
    <n v="6160.32"/>
    <n v="5514.48"/>
    <n v="4968"/>
    <n v="6508.08"/>
    <n v="7750.08"/>
    <n v="6706.8"/>
    <n v="5067.3600000000006"/>
    <n v="3179.52"/>
    <n v="1192.32"/>
    <x v="175"/>
    <s v="Pennsylvania, 2012"/>
  </r>
  <r>
    <s v="Berks County"/>
    <s v="Pennsylvania"/>
    <n v="2012"/>
    <n v="411094"/>
    <n v="201662"/>
    <n v="209432"/>
    <n v="25076.734"/>
    <n v="54264.407999999996"/>
    <n v="59197.536"/>
    <n v="46453.622000000003"/>
    <n v="53853.313999999998"/>
    <n v="62075.194000000003"/>
    <n v="49742.373999999996"/>
    <n v="30009.862000000001"/>
    <n v="20965.794000000002"/>
    <n v="9044.0679999999993"/>
    <x v="175"/>
    <s v="Pennsylvania, 2012"/>
  </r>
  <r>
    <s v="Blair County"/>
    <s v="Pennsylvania"/>
    <n v="2012"/>
    <n v="127133"/>
    <n v="61782"/>
    <n v="65351"/>
    <n v="7246.5810000000001"/>
    <n v="14747.428"/>
    <n v="16527.29"/>
    <n v="14238.896000000001"/>
    <n v="15383.093000000001"/>
    <n v="18688.550999999999"/>
    <n v="17417.220999999998"/>
    <n v="11060.571"/>
    <n v="8009.3789999999999"/>
    <n v="3559.7240000000002"/>
    <x v="175"/>
    <s v="Pennsylvania, 2012"/>
  </r>
  <r>
    <s v="Bradford County"/>
    <s v="Pennsylvania"/>
    <n v="2012"/>
    <n v="62628"/>
    <n v="30873"/>
    <n v="31755"/>
    <n v="3695.0520000000001"/>
    <n v="7828.5"/>
    <n v="7264.848"/>
    <n v="6325.4279999999999"/>
    <n v="7703.2440000000006"/>
    <n v="9832.5959999999995"/>
    <n v="8830.5479999999989"/>
    <n v="6074.9160000000002"/>
    <n v="3507.1680000000001"/>
    <n v="1503.0719999999999"/>
    <x v="175"/>
    <s v="Pennsylvania, 2012"/>
  </r>
  <r>
    <s v="Bucks County"/>
    <s v="Pennsylvania"/>
    <n v="2012"/>
    <n v="625485"/>
    <n v="306898"/>
    <n v="318587"/>
    <n v="33776.19"/>
    <n v="81938.535000000003"/>
    <n v="75058.200000000012"/>
    <n v="66926.895000000004"/>
    <n v="83814.989999999991"/>
    <n v="108208.905"/>
    <n v="84440.475000000006"/>
    <n v="48162.345000000001"/>
    <n v="30023.279999999999"/>
    <n v="14386.155000000001"/>
    <x v="175"/>
    <s v="Pennsylvania, 2012"/>
  </r>
  <r>
    <s v="Butler County"/>
    <s v="Pennsylvania"/>
    <n v="2012"/>
    <n v="183946"/>
    <n v="90624"/>
    <n v="93322"/>
    <n v="9933.0840000000007"/>
    <n v="23361.142"/>
    <n v="24832.71"/>
    <n v="18762.491999999998"/>
    <n v="24648.763999999999"/>
    <n v="29799.252"/>
    <n v="24464.817999999999"/>
    <n v="14347.788"/>
    <n v="9565.1919999999991"/>
    <n v="4230.7579999999998"/>
    <x v="175"/>
    <s v="Pennsylvania, 2012"/>
  </r>
  <r>
    <s v="Cambria County"/>
    <s v="Pennsylvania"/>
    <n v="2012"/>
    <n v="143305"/>
    <n v="70845"/>
    <n v="72460"/>
    <n v="7165.25"/>
    <n v="15763.55"/>
    <n v="18772.955000000002"/>
    <n v="15047.025000000001"/>
    <n v="17053.294999999998"/>
    <n v="21639.055"/>
    <n v="20635.919999999998"/>
    <n v="12754.145"/>
    <n v="10031.349999999999"/>
    <n v="4299.1499999999996"/>
    <x v="175"/>
    <s v="Pennsylvania, 2012"/>
  </r>
  <r>
    <s v="Cameron County"/>
    <s v="Pennsylvania"/>
    <n v="2012"/>
    <n v="5058"/>
    <n v="2496"/>
    <n v="2562"/>
    <n v="207.37799999999999"/>
    <n v="526.03200000000004"/>
    <n v="551.322"/>
    <n v="450.16199999999998"/>
    <n v="556.38"/>
    <n v="854.80199999999991"/>
    <n v="839.62799999999993"/>
    <n v="531.09"/>
    <n v="394.524"/>
    <n v="151.74"/>
    <x v="175"/>
    <s v="Pennsylvania, 2012"/>
  </r>
  <r>
    <s v="Carbon County"/>
    <s v="Pennsylvania"/>
    <n v="2012"/>
    <n v="65101"/>
    <n v="32183"/>
    <n v="32918"/>
    <n v="3385.252"/>
    <n v="7616.817"/>
    <n v="7161.1100000000006"/>
    <n v="6705.4030000000002"/>
    <n v="8658.4330000000009"/>
    <n v="10676.564"/>
    <n v="9244.3420000000006"/>
    <n v="6119.4940000000006"/>
    <n v="3906.06"/>
    <n v="1627.5250000000001"/>
    <x v="175"/>
    <s v="Pennsylvania, 2012"/>
  </r>
  <r>
    <s v="Centre County"/>
    <s v="Pennsylvania"/>
    <n v="2012"/>
    <n v="153758"/>
    <n v="79677"/>
    <n v="74081"/>
    <n v="6611.5940000000001"/>
    <n v="13530.704"/>
    <n v="48741.286"/>
    <n v="18604.718000000001"/>
    <n v="16298.348"/>
    <n v="17835.928"/>
    <n v="14914.526"/>
    <n v="9225.48"/>
    <n v="5996.5619999999999"/>
    <n v="2306.37"/>
    <x v="175"/>
    <s v="Pennsylvania, 2012"/>
  </r>
  <r>
    <s v="Chester County"/>
    <s v="Pennsylvania"/>
    <n v="2012"/>
    <n v="499548"/>
    <n v="245462"/>
    <n v="254086"/>
    <n v="30971.975999999999"/>
    <n v="69936.72"/>
    <n v="66439.884000000005"/>
    <n v="54950.28"/>
    <n v="69437.172000000006"/>
    <n v="80926.775999999998"/>
    <n v="61444.403999999995"/>
    <n v="34468.811999999998"/>
    <n v="20981.016"/>
    <n v="8991.8639999999996"/>
    <x v="175"/>
    <s v="Pennsylvania, 2012"/>
  </r>
  <r>
    <s v="Clarion County"/>
    <s v="Pennsylvania"/>
    <n v="2012"/>
    <n v="39991"/>
    <n v="19373"/>
    <n v="20618"/>
    <n v="2039.5409999999999"/>
    <n v="4239.0460000000003"/>
    <n v="7838.2360000000008"/>
    <n v="3919.1179999999999"/>
    <n v="4598.9650000000001"/>
    <n v="5598.74"/>
    <n v="5158.8389999999999"/>
    <n v="3519.2080000000001"/>
    <n v="2239.4960000000001"/>
    <n v="839.81100000000004"/>
    <x v="175"/>
    <s v="Pennsylvania, 2012"/>
  </r>
  <r>
    <s v="Clearfield County"/>
    <s v="Pennsylvania"/>
    <n v="2012"/>
    <n v="81668"/>
    <n v="41771"/>
    <n v="39897"/>
    <n v="4001.732"/>
    <n v="9065.148000000001"/>
    <n v="9718.4919999999984"/>
    <n v="9391.82"/>
    <n v="10861.844000000001"/>
    <n v="13066.88"/>
    <n v="11106.848"/>
    <n v="7513.4560000000001"/>
    <n v="4818.4120000000003"/>
    <n v="2041.7"/>
    <x v="175"/>
    <s v="Pennsylvania, 2012"/>
  </r>
  <r>
    <s v="Clinton County"/>
    <s v="Pennsylvania"/>
    <n v="2012"/>
    <n v="39261"/>
    <n v="19173"/>
    <n v="20088"/>
    <n v="2120.0940000000001"/>
    <n v="4515.0149999999994"/>
    <n v="7459.59"/>
    <n v="4043.8829999999998"/>
    <n v="4475.7539999999999"/>
    <n v="5418.018"/>
    <n v="4829.1030000000001"/>
    <n v="3297.924"/>
    <n v="2198.616"/>
    <n v="903.00300000000004"/>
    <x v="175"/>
    <s v="Pennsylvania, 2012"/>
  </r>
  <r>
    <s v="Columbia County"/>
    <s v="Pennsylvania"/>
    <n v="2012"/>
    <n v="66984"/>
    <n v="31957"/>
    <n v="35027"/>
    <n v="3148.248"/>
    <n v="6899.3519999999999"/>
    <n v="13262.831999999999"/>
    <n v="6698.4"/>
    <n v="7971.0959999999995"/>
    <n v="9645.6959999999999"/>
    <n v="8640.9359999999997"/>
    <n v="5492.6880000000001"/>
    <n v="3885.0720000000001"/>
    <n v="1406.664"/>
    <x v="175"/>
    <s v="Pennsylvania, 2012"/>
  </r>
  <r>
    <s v="Crawford County"/>
    <s v="Pennsylvania"/>
    <n v="2012"/>
    <n v="88492"/>
    <n v="43158"/>
    <n v="45334"/>
    <n v="5044.0439999999999"/>
    <n v="11061.5"/>
    <n v="12477.371999999999"/>
    <n v="9026.1839999999993"/>
    <n v="10707.531999999999"/>
    <n v="13008.324000000001"/>
    <n v="12565.864"/>
    <n v="7964.28"/>
    <n v="4867.0600000000004"/>
    <n v="1858.3320000000001"/>
    <x v="175"/>
    <s v="Pennsylvania, 2012"/>
  </r>
  <r>
    <s v="Cumberland County"/>
    <s v="Pennsylvania"/>
    <n v="2012"/>
    <n v="235314"/>
    <n v="115569"/>
    <n v="119745"/>
    <n v="12471.642"/>
    <n v="27296.423999999999"/>
    <n v="33885.216"/>
    <n v="28472.993999999999"/>
    <n v="30355.506000000001"/>
    <n v="35297.1"/>
    <n v="30826.133999999998"/>
    <n v="18589.806"/>
    <n v="12471.642"/>
    <n v="5882.85"/>
    <x v="175"/>
    <s v="Pennsylvania, 2012"/>
  </r>
  <r>
    <s v="Dauphin County"/>
    <s v="Pennsylvania"/>
    <n v="2012"/>
    <n v="267891"/>
    <n v="129579"/>
    <n v="138312"/>
    <n v="16877.133000000002"/>
    <n v="33754.266000000003"/>
    <n v="34022.156999999999"/>
    <n v="35093.720999999998"/>
    <n v="34557.938999999998"/>
    <n v="41255.214"/>
    <n v="35093.720999999998"/>
    <n v="19288.152000000002"/>
    <n v="12322.986000000001"/>
    <n v="5625.7110000000002"/>
    <x v="175"/>
    <s v="Pennsylvania, 2012"/>
  </r>
  <r>
    <s v="Delaware County"/>
    <s v="Pennsylvania"/>
    <n v="2012"/>
    <n v="558874"/>
    <n v="267868"/>
    <n v="291006"/>
    <n v="33532.44"/>
    <n v="71535.872000000003"/>
    <n v="83272.225999999995"/>
    <n v="67064.88"/>
    <n v="69859.25"/>
    <n v="85507.722000000009"/>
    <n v="68182.627999999997"/>
    <n v="37444.557999999997"/>
    <n v="27943.7"/>
    <n v="13971.85"/>
    <x v="175"/>
    <s v="Pennsylvania, 2012"/>
  </r>
  <r>
    <s v="Elk County"/>
    <s v="Pennsylvania"/>
    <n v="2012"/>
    <n v="31981"/>
    <n v="15871"/>
    <n v="16110"/>
    <n v="1471.126"/>
    <n v="3741.777"/>
    <n v="3326.0239999999999"/>
    <n v="3038.1949999999997"/>
    <n v="4285.4539999999997"/>
    <n v="5404.7890000000007"/>
    <n v="4509.3209999999999"/>
    <n v="3038.1949999999997"/>
    <n v="2014.8029999999999"/>
    <n v="1055.373"/>
    <x v="175"/>
    <s v="Pennsylvania, 2012"/>
  </r>
  <r>
    <s v="Erie County"/>
    <s v="Pennsylvania"/>
    <n v="2012"/>
    <n v="280181"/>
    <n v="137693"/>
    <n v="142488"/>
    <n v="16810.86"/>
    <n v="35022.625"/>
    <n v="44268.597999999998"/>
    <n v="32781.177000000003"/>
    <n v="33901.900999999998"/>
    <n v="40906.425999999999"/>
    <n v="35582.986999999994"/>
    <n v="20733.394"/>
    <n v="14009.05"/>
    <n v="6444.1629999999996"/>
    <x v="175"/>
    <s v="Pennsylvania, 2012"/>
  </r>
  <r>
    <s v="Fayette County"/>
    <s v="Pennsylvania"/>
    <n v="2012"/>
    <n v="136914"/>
    <n v="67184"/>
    <n v="69730"/>
    <n v="6845.7"/>
    <n v="15608.196"/>
    <n v="15882.024000000001"/>
    <n v="15197.454000000002"/>
    <n v="17798.82"/>
    <n v="21084.756000000001"/>
    <n v="19715.616000000002"/>
    <n v="12459.173999999999"/>
    <n v="9036.3240000000005"/>
    <n v="3422.85"/>
    <x v="175"/>
    <s v="Pennsylvania, 2012"/>
  </r>
  <r>
    <s v="Pleasants County"/>
    <s v="West Virginia"/>
    <n v="2012"/>
    <n v="7664"/>
    <n v="5073"/>
    <n v="2591"/>
    <n v="176.27199999999999"/>
    <n v="521.15200000000004"/>
    <n v="1157.2640000000001"/>
    <n v="1187.92"/>
    <n v="996.32"/>
    <n v="1118.944"/>
    <n v="1057.6320000000001"/>
    <n v="896.68799999999999"/>
    <n v="375.536"/>
    <n v="176.27199999999999"/>
    <x v="187"/>
    <s v="West Virginia, 2012"/>
  </r>
  <r>
    <s v="Franklin County"/>
    <s v="Pennsylvania"/>
    <n v="2012"/>
    <n v="149554"/>
    <n v="73125"/>
    <n v="76429"/>
    <n v="9870.5640000000003"/>
    <n v="19741.128000000001"/>
    <n v="18096.034"/>
    <n v="17348.263999999999"/>
    <n v="19890.682000000001"/>
    <n v="21236.668000000001"/>
    <n v="18694.25"/>
    <n v="13160.752"/>
    <n v="8225.4700000000012"/>
    <n v="3439.7420000000002"/>
    <x v="175"/>
    <s v="Pennsylvania, 2012"/>
  </r>
  <r>
    <s v="Fulton County"/>
    <s v="Pennsylvania"/>
    <n v="2012"/>
    <n v="14829"/>
    <n v="7424"/>
    <n v="7405"/>
    <n v="889.74"/>
    <n v="1927.77"/>
    <n v="1631.19"/>
    <n v="1616.3609999999999"/>
    <n v="2016.7439999999999"/>
    <n v="2224.35"/>
    <n v="1957.4279999999999"/>
    <n v="1557.0450000000001"/>
    <n v="785.93700000000001"/>
    <n v="237.26400000000001"/>
    <x v="175"/>
    <s v="Pennsylvania, 2012"/>
  </r>
  <r>
    <s v="Greene County"/>
    <s v="Pennsylvania"/>
    <n v="2012"/>
    <n v="38614"/>
    <n v="19866"/>
    <n v="18748"/>
    <n v="1930.7"/>
    <n v="4286.1540000000005"/>
    <n v="5328.732"/>
    <n v="4633.68"/>
    <n v="5174.2759999999998"/>
    <n v="5869.3279999999995"/>
    <n v="5444.5740000000005"/>
    <n v="3127.7339999999999"/>
    <n v="1969.3140000000001"/>
    <n v="926.73599999999999"/>
    <x v="175"/>
    <s v="Pennsylvania, 2012"/>
  </r>
  <r>
    <s v="Huntingdon County"/>
    <s v="Pennsylvania"/>
    <n v="2012"/>
    <n v="45931"/>
    <n v="24411"/>
    <n v="21520"/>
    <n v="2388.4119999999998"/>
    <n v="5006.4789999999994"/>
    <n v="6108.8230000000003"/>
    <n v="5511.72"/>
    <n v="6154.7539999999999"/>
    <n v="6935.5810000000001"/>
    <n v="6246.616"/>
    <n v="4179.7210000000005"/>
    <n v="2480.2739999999999"/>
    <n v="872.68899999999996"/>
    <x v="175"/>
    <s v="Pennsylvania, 2012"/>
  </r>
  <r>
    <s v="Indiana County"/>
    <s v="Pennsylvania"/>
    <n v="2012"/>
    <n v="88648"/>
    <n v="44115"/>
    <n v="44533"/>
    <n v="4432.3999999999996"/>
    <n v="9130.7440000000006"/>
    <n v="18882.024000000001"/>
    <n v="9042.0960000000014"/>
    <n v="9662.6319999999996"/>
    <n v="12233.423999999999"/>
    <n v="11435.592000000001"/>
    <n v="7269.1360000000004"/>
    <n v="4432.3999999999996"/>
    <n v="2216.1999999999998"/>
    <x v="175"/>
    <s v="Pennsylvania, 2012"/>
  </r>
  <r>
    <s v="Jefferson County"/>
    <s v="Pennsylvania"/>
    <n v="2012"/>
    <n v="45051"/>
    <n v="22303"/>
    <n v="22748"/>
    <n v="2567.9070000000002"/>
    <n v="5361.0689999999995"/>
    <n v="5451.1710000000003"/>
    <n v="4820.4570000000003"/>
    <n v="5496.2219999999998"/>
    <n v="7073.0069999999996"/>
    <n v="6081.8850000000002"/>
    <n v="4144.692"/>
    <n v="2928.3150000000001"/>
    <n v="1171.326"/>
    <x v="175"/>
    <s v="Pennsylvania, 2012"/>
  </r>
  <r>
    <s v="Juniata County"/>
    <s v="Pennsylvania"/>
    <n v="2012"/>
    <n v="24664"/>
    <n v="12243"/>
    <n v="12421"/>
    <n v="1504.5039999999999"/>
    <n v="3378.9679999999998"/>
    <n v="2836.3599999999997"/>
    <n v="2737.7039999999997"/>
    <n v="3132.328"/>
    <n v="3650.2719999999999"/>
    <n v="3107.6639999999998"/>
    <n v="2244.424"/>
    <n v="1529.1680000000001"/>
    <n v="493.28"/>
    <x v="175"/>
    <s v="Pennsylvania, 2012"/>
  </r>
  <r>
    <s v="Lackawanna County"/>
    <s v="Pennsylvania"/>
    <n v="2012"/>
    <n v="214353"/>
    <n v="102995"/>
    <n v="111358"/>
    <n v="11575.062"/>
    <n v="24221.889000000003"/>
    <n v="29580.714"/>
    <n v="24650.595000000001"/>
    <n v="26365.419000000002"/>
    <n v="31509.891"/>
    <n v="28508.949000000001"/>
    <n v="18220.004999999997"/>
    <n v="13075.532999999999"/>
    <n v="6859.2960000000003"/>
    <x v="175"/>
    <s v="Pennsylvania, 2012"/>
  </r>
  <r>
    <s v="Lancaster County"/>
    <s v="Pennsylvania"/>
    <n v="2012"/>
    <n v="519913"/>
    <n v="254054"/>
    <n v="265859"/>
    <n v="35354.084000000003"/>
    <n v="71228.081000000006"/>
    <n v="72787.820000000007"/>
    <n v="61349.733999999997"/>
    <n v="63429.385999999999"/>
    <n v="74347.558999999994"/>
    <n v="61869.646999999997"/>
    <n v="38993.474999999999"/>
    <n v="27035.476000000002"/>
    <n v="12997.825000000001"/>
    <x v="175"/>
    <s v="Pennsylvania, 2012"/>
  </r>
  <r>
    <s v="Lawrence County"/>
    <s v="Pennsylvania"/>
    <n v="2012"/>
    <n v="90885"/>
    <n v="43816"/>
    <n v="47069"/>
    <n v="4816.9049999999997"/>
    <n v="10815.314999999999"/>
    <n v="11178.855"/>
    <n v="9361.1550000000007"/>
    <n v="11087.970000000001"/>
    <n v="13723.635"/>
    <n v="12723.900000000001"/>
    <n v="8088.7649999999994"/>
    <n v="6271.0650000000005"/>
    <n v="2817.4349999999999"/>
    <x v="175"/>
    <s v="Pennsylvania, 2012"/>
  </r>
  <r>
    <s v="Lebanon County"/>
    <s v="Pennsylvania"/>
    <n v="2012"/>
    <n v="133578"/>
    <n v="65125"/>
    <n v="68453"/>
    <n v="8415.4140000000007"/>
    <n v="16964.405999999999"/>
    <n v="16697.25"/>
    <n v="14960.736000000001"/>
    <n v="16964.406000000003"/>
    <n v="19502.387999999999"/>
    <n v="17365.14"/>
    <n v="11487.707999999999"/>
    <n v="8148.2579999999998"/>
    <n v="3205.8719999999998"/>
    <x v="175"/>
    <s v="Pennsylvania, 2012"/>
  </r>
  <r>
    <s v="Lehigh County"/>
    <s v="Pennsylvania"/>
    <n v="2012"/>
    <n v="350165"/>
    <n v="169873"/>
    <n v="180292"/>
    <n v="21710.23"/>
    <n v="45871.614999999998"/>
    <n v="45871.614999999998"/>
    <n v="42720.13"/>
    <n v="46221.78"/>
    <n v="53225.08"/>
    <n v="42369.964999999997"/>
    <n v="25562.044999999998"/>
    <n v="18208.580000000002"/>
    <n v="8053.7950000000001"/>
    <x v="175"/>
    <s v="Pennsylvania, 2012"/>
  </r>
  <r>
    <s v="Luzerne County"/>
    <s v="Pennsylvania"/>
    <n v="2012"/>
    <n v="320555"/>
    <n v="156765"/>
    <n v="163790"/>
    <n v="16348.305"/>
    <n v="35581.604999999996"/>
    <n v="41992.705000000002"/>
    <n v="35261.050000000003"/>
    <n v="41351.595000000001"/>
    <n v="48403.805"/>
    <n v="42954.369999999995"/>
    <n v="28208.84"/>
    <n v="20515.52"/>
    <n v="9616.65"/>
    <x v="175"/>
    <s v="Pennsylvania, 2012"/>
  </r>
  <r>
    <s v="Lycoming County"/>
    <s v="Pennsylvania"/>
    <n v="2012"/>
    <n v="116447"/>
    <n v="57055"/>
    <n v="59392"/>
    <n v="6404.585"/>
    <n v="13391.405000000001"/>
    <n v="17117.708999999999"/>
    <n v="13042.063999999998"/>
    <n v="14090.087"/>
    <n v="17816.391"/>
    <n v="15603.897999999999"/>
    <n v="9548.6539999999986"/>
    <n v="6521.0319999999992"/>
    <n v="3027.6219999999998"/>
    <x v="175"/>
    <s v="Pennsylvania, 2012"/>
  </r>
  <r>
    <s v="McKean County"/>
    <s v="Pennsylvania"/>
    <n v="2012"/>
    <n v="43451"/>
    <n v="22153"/>
    <n v="21298"/>
    <n v="2302.9029999999998"/>
    <n v="5127.2179999999998"/>
    <n v="5692.0810000000001"/>
    <n v="4779.6100000000006"/>
    <n v="5735.5320000000002"/>
    <n v="6648.0029999999997"/>
    <n v="5735.5320000000002"/>
    <n v="3780.2370000000001"/>
    <n v="2433.2559999999999"/>
    <n v="1216.6279999999999"/>
    <x v="175"/>
    <s v="Pennsylvania, 2012"/>
  </r>
  <r>
    <s v="Mercer County"/>
    <s v="Pennsylvania"/>
    <n v="2012"/>
    <n v="116474"/>
    <n v="57131"/>
    <n v="59343"/>
    <n v="5940.174"/>
    <n v="14093.353999999999"/>
    <n v="16306.36"/>
    <n v="11414.451999999999"/>
    <n v="13976.880000000001"/>
    <n v="17587.574000000001"/>
    <n v="15723.990000000002"/>
    <n v="10366.186"/>
    <n v="7687.2839999999997"/>
    <n v="3494.22"/>
    <x v="175"/>
    <s v="Pennsylvania, 2012"/>
  </r>
  <r>
    <s v="Mifflin County"/>
    <s v="Pennsylvania"/>
    <n v="2012"/>
    <n v="46694"/>
    <n v="22926"/>
    <n v="23768"/>
    <n v="2941.7220000000002"/>
    <n v="6023.5259999999998"/>
    <n v="5276.4220000000005"/>
    <n v="4809.482"/>
    <n v="5930.1379999999999"/>
    <n v="6770.6299999999992"/>
    <n v="6210.3019999999997"/>
    <n v="4529.3179999999993"/>
    <n v="2801.64"/>
    <n v="1354.126"/>
    <x v="175"/>
    <s v="Pennsylvania, 2012"/>
  </r>
  <r>
    <s v="Monroe County"/>
    <s v="Pennsylvania"/>
    <n v="2012"/>
    <n v="169346"/>
    <n v="83724"/>
    <n v="85622"/>
    <n v="8636.6460000000006"/>
    <n v="22861.71"/>
    <n v="26248.63"/>
    <n v="16087.869999999999"/>
    <n v="22692.364000000001"/>
    <n v="28958.166000000001"/>
    <n v="22014.98"/>
    <n v="12870.295999999998"/>
    <n v="6435.1480000000001"/>
    <n v="2540.19"/>
    <x v="175"/>
    <s v="Pennsylvania, 2012"/>
  </r>
  <r>
    <s v="Montgomery County"/>
    <s v="Pennsylvania"/>
    <n v="2012"/>
    <n v="799886"/>
    <n v="387923"/>
    <n v="411963"/>
    <n v="47193.273999999998"/>
    <n v="101585.522"/>
    <n v="95186.433999999994"/>
    <n v="96786.206000000006"/>
    <n v="108784.496"/>
    <n v="127181.874"/>
    <n v="100785.636"/>
    <n v="59991.45"/>
    <n v="41594.072"/>
    <n v="19997.150000000001"/>
    <x v="175"/>
    <s v="Pennsylvania, 2012"/>
  </r>
  <r>
    <s v="Northampton County"/>
    <s v="Pennsylvania"/>
    <n v="2012"/>
    <n v="297519"/>
    <n v="145530"/>
    <n v="151989"/>
    <n v="16066.026"/>
    <n v="36594.837"/>
    <n v="41652.660000000003"/>
    <n v="32429.571"/>
    <n v="39272.508000000002"/>
    <n v="46412.964"/>
    <n v="38677.47"/>
    <n v="22908.963"/>
    <n v="16661.063999999998"/>
    <n v="7140.4560000000001"/>
    <x v="175"/>
    <s v="Pennsylvania, 2012"/>
  </r>
  <r>
    <s v="Northumberland County"/>
    <s v="Pennsylvania"/>
    <n v="2012"/>
    <n v="94441"/>
    <n v="47507"/>
    <n v="46934"/>
    <n v="5194.2550000000001"/>
    <n v="10294.069"/>
    <n v="10955.155999999999"/>
    <n v="10955.155999999999"/>
    <n v="12088.448"/>
    <n v="14355.031999999999"/>
    <n v="13221.740000000002"/>
    <n v="8688.5720000000001"/>
    <n v="6233.1059999999998"/>
    <n v="2549.9070000000002"/>
    <x v="175"/>
    <s v="Pennsylvania, 2012"/>
  </r>
  <r>
    <s v="Perry County"/>
    <s v="Pennsylvania"/>
    <n v="2012"/>
    <n v="45791"/>
    <n v="22928"/>
    <n v="22863"/>
    <n v="2747.46"/>
    <n v="5769.6660000000002"/>
    <n v="5632.2929999999997"/>
    <n v="4991.2190000000001"/>
    <n v="6410.74"/>
    <n v="7372.3509999999997"/>
    <n v="6548.1129999999994"/>
    <n v="3617.489"/>
    <n v="1969.0129999999999"/>
    <n v="641.07399999999996"/>
    <x v="175"/>
    <s v="Pennsylvania, 2012"/>
  </r>
  <r>
    <s v="Philadelphia County"/>
    <s v="Pennsylvania"/>
    <n v="2012"/>
    <n v="1525811"/>
    <n v="719297"/>
    <n v="806514"/>
    <n v="102229.337"/>
    <n v="183097.32"/>
    <n v="259387.87"/>
    <n v="248707.19299999997"/>
    <n v="189200.56400000001"/>
    <n v="196829.61900000001"/>
    <n v="161735.96600000001"/>
    <n v="96126.092999999993"/>
    <n v="62558.251000000004"/>
    <n v="28990.409"/>
    <x v="175"/>
    <s v="Pennsylvania, 2012"/>
  </r>
  <r>
    <s v="Pike County"/>
    <s v="Pennsylvania"/>
    <n v="2012"/>
    <n v="57437"/>
    <n v="28712"/>
    <n v="28725"/>
    <n v="2699.5390000000002"/>
    <n v="7581.6840000000002"/>
    <n v="7064.7510000000002"/>
    <n v="4882.1450000000004"/>
    <n v="7524.2469999999994"/>
    <n v="9936.6010000000006"/>
    <n v="8098.6170000000002"/>
    <n v="5801.1369999999997"/>
    <n v="2871.85"/>
    <n v="918.99199999999996"/>
    <x v="175"/>
    <s v="Pennsylvania, 2012"/>
  </r>
  <r>
    <s v="Potter County"/>
    <s v="Pennsylvania"/>
    <n v="2012"/>
    <n v="17466"/>
    <n v="8717"/>
    <n v="8749"/>
    <n v="960.63"/>
    <n v="2165.7839999999997"/>
    <n v="2026.056"/>
    <n v="1641.8040000000001"/>
    <n v="1991.124"/>
    <n v="2637.366"/>
    <n v="2602.4340000000002"/>
    <n v="1868.8620000000001"/>
    <n v="1065.4259999999999"/>
    <n v="506.51400000000001"/>
    <x v="175"/>
    <s v="Pennsylvania, 2012"/>
  </r>
  <r>
    <s v="Schuylkill County"/>
    <s v="Pennsylvania"/>
    <n v="2012"/>
    <n v="147935"/>
    <n v="75168"/>
    <n v="72767"/>
    <n v="7544.6850000000004"/>
    <n v="16420.785"/>
    <n v="16272.849999999999"/>
    <n v="17012.525000000001"/>
    <n v="20415.03"/>
    <n v="22781.989999999998"/>
    <n v="20267.095000000001"/>
    <n v="13166.215"/>
    <n v="9467.84"/>
    <n v="4290.1149999999998"/>
    <x v="175"/>
    <s v="Pennsylvania, 2012"/>
  </r>
  <r>
    <s v="Snyder County"/>
    <s v="Pennsylvania"/>
    <n v="2012"/>
    <n v="39620"/>
    <n v="19604"/>
    <n v="20016"/>
    <n v="2258.34"/>
    <n v="4952.5"/>
    <n v="6616.54"/>
    <n v="4120.4799999999996"/>
    <n v="4873.26"/>
    <n v="5626.04"/>
    <n v="4992.1200000000008"/>
    <n v="3288.46"/>
    <n v="2099.8599999999997"/>
    <n v="752.78"/>
    <x v="175"/>
    <s v="Pennsylvania, 2012"/>
  </r>
  <r>
    <s v="Somerset County"/>
    <s v="Pennsylvania"/>
    <n v="2012"/>
    <n v="77638"/>
    <n v="40001"/>
    <n v="37637"/>
    <n v="3648.9859999999999"/>
    <n v="8540.18"/>
    <n v="8695.4560000000001"/>
    <n v="8540.18"/>
    <n v="10092.939999999999"/>
    <n v="12266.804"/>
    <n v="11257.51"/>
    <n v="7297.9719999999998"/>
    <n v="4968.8320000000003"/>
    <n v="2329.14"/>
    <x v="175"/>
    <s v="Pennsylvania, 2012"/>
  </r>
  <r>
    <s v="Sullivan County"/>
    <s v="Pennsylvania"/>
    <n v="2012"/>
    <n v="6453"/>
    <n v="3290"/>
    <n v="3163"/>
    <n v="277.47899999999998"/>
    <n v="542.05200000000002"/>
    <n v="813.07799999999997"/>
    <n v="522.69299999999998"/>
    <n v="638.84699999999998"/>
    <n v="1038.933"/>
    <n v="1051.8389999999999"/>
    <n v="845.34300000000007"/>
    <n v="464.61599999999999"/>
    <n v="271.02600000000001"/>
    <x v="175"/>
    <s v="Pennsylvania, 2012"/>
  </r>
  <r>
    <s v="Stevens County"/>
    <s v="Washington"/>
    <n v="2012"/>
    <n v="43171"/>
    <n v="21698"/>
    <n v="21473"/>
    <n v="2115.3789999999999"/>
    <n v="5180.5200000000004"/>
    <n v="4921.4940000000006"/>
    <n v="4144.4160000000002"/>
    <n v="5180.5200000000004"/>
    <n v="7339.07"/>
    <n v="6432.4789999999994"/>
    <n v="4446.6130000000003"/>
    <n v="2417.576"/>
    <n v="992.93299999999999"/>
    <x v="183"/>
    <s v="Washington, 2012"/>
  </r>
  <r>
    <s v="Tioga County"/>
    <s v="Pennsylvania"/>
    <n v="2012"/>
    <n v="42081"/>
    <n v="20682"/>
    <n v="21399"/>
    <n v="2230.2930000000001"/>
    <n v="4713.0720000000001"/>
    <n v="6354.2309999999998"/>
    <n v="4250.1810000000005"/>
    <n v="4881.3960000000006"/>
    <n v="6227.9880000000003"/>
    <n v="5765.0969999999998"/>
    <n v="4250.1810000000005"/>
    <n v="2398.6170000000002"/>
    <n v="967.86300000000006"/>
    <x v="175"/>
    <s v="Pennsylvania, 2012"/>
  </r>
  <r>
    <s v="Union County"/>
    <s v="Pennsylvania"/>
    <n v="2012"/>
    <n v="44944"/>
    <n v="24669"/>
    <n v="20275"/>
    <n v="2112.3679999999999"/>
    <n v="4584.2880000000005"/>
    <n v="7730.3680000000004"/>
    <n v="5887.6640000000007"/>
    <n v="6382.0480000000007"/>
    <n v="6471.9359999999997"/>
    <n v="5033.7279999999992"/>
    <n v="3280.9120000000003"/>
    <n v="2382.0320000000002"/>
    <n v="1078.6559999999999"/>
    <x v="175"/>
    <s v="Pennsylvania, 2012"/>
  </r>
  <r>
    <s v="Venango County"/>
    <s v="Pennsylvania"/>
    <n v="2012"/>
    <n v="54865"/>
    <n v="26859"/>
    <n v="28006"/>
    <n v="3017.5749999999998"/>
    <n v="6474.07"/>
    <n v="6419.2049999999999"/>
    <n v="5541.3649999999998"/>
    <n v="6474.07"/>
    <n v="8888.130000000001"/>
    <n v="8174.8850000000002"/>
    <n v="5157.3099999999995"/>
    <n v="3346.7650000000003"/>
    <n v="1371.625"/>
    <x v="175"/>
    <s v="Pennsylvania, 2012"/>
  </r>
  <r>
    <s v="Warren County"/>
    <s v="Pennsylvania"/>
    <n v="2012"/>
    <n v="41613"/>
    <n v="20711"/>
    <n v="20902"/>
    <n v="2080.65"/>
    <n v="4827.1080000000002"/>
    <n v="4619.0429999999997"/>
    <n v="4202.9130000000005"/>
    <n v="5076.7860000000001"/>
    <n v="6741.3060000000005"/>
    <n v="6283.5630000000001"/>
    <n v="4119.6869999999999"/>
    <n v="2704.8450000000003"/>
    <n v="1081.9380000000001"/>
    <x v="175"/>
    <s v="Pennsylvania, 2012"/>
  </r>
  <r>
    <s v="Washington County"/>
    <s v="Pennsylvania"/>
    <n v="2012"/>
    <n v="207916"/>
    <n v="101094"/>
    <n v="106822"/>
    <n v="10603.716"/>
    <n v="24118.256000000001"/>
    <n v="26405.332000000002"/>
    <n v="20791.599999999999"/>
    <n v="26197.416000000001"/>
    <n v="33266.559999999998"/>
    <n v="29939.904000000002"/>
    <n v="18296.608"/>
    <n v="12682.876"/>
    <n v="5613.732"/>
    <x v="175"/>
    <s v="Pennsylvania, 2012"/>
  </r>
  <r>
    <s v="Wayne County"/>
    <s v="Pennsylvania"/>
    <n v="2012"/>
    <n v="52299"/>
    <n v="27494"/>
    <n v="24805"/>
    <n v="2144.259"/>
    <n v="5752.8899999999994"/>
    <n v="5805.1890000000003"/>
    <n v="5073.0029999999997"/>
    <n v="6851.1689999999999"/>
    <n v="8629.3349999999991"/>
    <n v="8054.0460000000003"/>
    <n v="5648.2919999999995"/>
    <n v="3190.239"/>
    <n v="1150.578"/>
    <x v="175"/>
    <s v="Pennsylvania, 2012"/>
  </r>
  <r>
    <s v="Westmoreland County"/>
    <s v="Pennsylvania"/>
    <n v="2012"/>
    <n v="364877"/>
    <n v="177558"/>
    <n v="187319"/>
    <n v="17514.096000000001"/>
    <n v="40501.347000000002"/>
    <n v="42325.732000000004"/>
    <n v="35757.946000000004"/>
    <n v="45609.625"/>
    <n v="59839.827999999994"/>
    <n v="54001.796000000002"/>
    <n v="34298.438000000002"/>
    <n v="24446.758999999998"/>
    <n v="10581.433000000001"/>
    <x v="175"/>
    <s v="Pennsylvania, 2012"/>
  </r>
  <r>
    <s v="York County"/>
    <s v="Pennsylvania"/>
    <n v="2012"/>
    <n v="434579"/>
    <n v="214501"/>
    <n v="220078"/>
    <n v="26509.319"/>
    <n v="56929.849000000002"/>
    <n v="54756.953999999998"/>
    <n v="50411.163999999997"/>
    <n v="59971.902000000002"/>
    <n v="68228.902999999991"/>
    <n v="55626.112000000001"/>
    <n v="33028.004000000001"/>
    <n v="19556.055"/>
    <n v="9126.1589999999997"/>
    <x v="175"/>
    <s v="Pennsylvania, 2012"/>
  </r>
  <r>
    <s v="Bristol County"/>
    <s v="Rhode Island"/>
    <n v="2012"/>
    <n v="49796"/>
    <n v="23814"/>
    <n v="25982"/>
    <n v="2141.2280000000001"/>
    <n v="6025.3159999999998"/>
    <n v="7817.9719999999998"/>
    <n v="4232.66"/>
    <n v="6075.1120000000001"/>
    <n v="8315.9320000000007"/>
    <n v="6722.46"/>
    <n v="3933.884"/>
    <n v="2838.3720000000003"/>
    <n v="1643.268"/>
    <x v="207"/>
    <s v="Rhode Island, 2012"/>
  </r>
  <r>
    <s v="Kent County"/>
    <s v="Rhode Island"/>
    <n v="2012"/>
    <n v="166066"/>
    <n v="80020"/>
    <n v="86046"/>
    <n v="8137.2340000000004"/>
    <n v="19595.788"/>
    <n v="19097.59"/>
    <n v="19263.655999999999"/>
    <n v="22917.108"/>
    <n v="27899.088"/>
    <n v="22751.042000000001"/>
    <n v="12953.148000000001"/>
    <n v="9299.6959999999999"/>
    <n v="4317.7160000000003"/>
    <x v="207"/>
    <s v="Rhode Island, 2012"/>
  </r>
  <r>
    <s v="Newport County"/>
    <s v="Rhode Island"/>
    <n v="2012"/>
    <n v="82503"/>
    <n v="40230"/>
    <n v="42273"/>
    <n v="3877.6410000000001"/>
    <n v="9157.8329999999987"/>
    <n v="10807.893"/>
    <n v="8662.8150000000005"/>
    <n v="10725.39"/>
    <n v="12787.965"/>
    <n v="12127.940999999999"/>
    <n v="7507.7730000000001"/>
    <n v="4372.6589999999997"/>
    <n v="2310.0839999999998"/>
    <x v="207"/>
    <s v="Rhode Island, 2012"/>
  </r>
  <r>
    <s v="Providence County"/>
    <s v="Rhode Island"/>
    <n v="2012"/>
    <n v="627414"/>
    <n v="303129"/>
    <n v="324285"/>
    <n v="37017.425999999999"/>
    <n v="75289.679999999993"/>
    <n v="101641.068"/>
    <n v="85328.304000000004"/>
    <n v="82191.233999999997"/>
    <n v="90347.615999999995"/>
    <n v="70897.782000000007"/>
    <n v="40154.495999999999"/>
    <n v="28861.044000000002"/>
    <n v="15057.936"/>
    <x v="207"/>
    <s v="Rhode Island, 2012"/>
  </r>
  <r>
    <s v="Washington County"/>
    <s v="Rhode Island"/>
    <n v="2012"/>
    <n v="126692"/>
    <n v="61328"/>
    <n v="65364"/>
    <n v="5447.7560000000003"/>
    <n v="14696.272000000001"/>
    <n v="22044.407999999999"/>
    <n v="10642.128000000001"/>
    <n v="15203.04"/>
    <n v="20777.487999999998"/>
    <n v="18243.648000000001"/>
    <n v="10515.436000000002"/>
    <n v="6081.2160000000003"/>
    <n v="2787.2240000000002"/>
    <x v="207"/>
    <s v="Rhode Island, 2012"/>
  </r>
  <r>
    <s v="Abbeville County"/>
    <s v="South Carolina"/>
    <n v="2012"/>
    <n v="25387"/>
    <n v="12350"/>
    <n v="13037"/>
    <n v="1523.22"/>
    <n v="3198.7619999999997"/>
    <n v="3528.7930000000001"/>
    <n v="2386.3780000000002"/>
    <n v="3122.6010000000001"/>
    <n v="3604.9539999999997"/>
    <n v="3706.502"/>
    <n v="2411.7650000000003"/>
    <n v="1472.4459999999999"/>
    <n v="431.57900000000001"/>
    <x v="185"/>
    <s v="South Carolina, 2012"/>
  </r>
  <r>
    <s v="Aiken County"/>
    <s v="South Carolina"/>
    <n v="2012"/>
    <n v="160169"/>
    <n v="77538"/>
    <n v="82631"/>
    <n v="9770.3089999999993"/>
    <n v="20501.632000000001"/>
    <n v="20661.800999999999"/>
    <n v="19380.449000000001"/>
    <n v="19700.787"/>
    <n v="23705.011999999999"/>
    <n v="21462.646000000001"/>
    <n v="14415.21"/>
    <n v="8168.6190000000006"/>
    <n v="2402.5349999999999"/>
    <x v="185"/>
    <s v="South Carolina, 2012"/>
  </r>
  <r>
    <s v="Allendale County"/>
    <s v="South Carolina"/>
    <n v="2012"/>
    <n v="10399"/>
    <n v="5654"/>
    <n v="4745"/>
    <n v="603.14200000000005"/>
    <n v="1279.077"/>
    <n v="1424.663"/>
    <n v="1414.2639999999999"/>
    <n v="1424.663"/>
    <n v="1435.0619999999999"/>
    <n v="1424.663"/>
    <n v="842.31900000000007"/>
    <n v="405.56099999999998"/>
    <n v="166.38399999999999"/>
    <x v="185"/>
    <s v="South Carolina, 2012"/>
  </r>
  <r>
    <s v="Anderson County"/>
    <s v="South Carolina"/>
    <n v="2012"/>
    <n v="187228"/>
    <n v="90393"/>
    <n v="96835"/>
    <n v="11795.364"/>
    <n v="25088.552"/>
    <n v="23403.5"/>
    <n v="21343.991999999998"/>
    <n v="24901.324000000001"/>
    <n v="27709.743999999999"/>
    <n v="24152.412"/>
    <n v="16288.835999999999"/>
    <n v="8986.9439999999995"/>
    <n v="3370.1039999999998"/>
    <x v="185"/>
    <s v="South Carolina, 2012"/>
  </r>
  <r>
    <s v="Bamberg County"/>
    <s v="South Carolina"/>
    <n v="2012"/>
    <n v="15941"/>
    <n v="7528"/>
    <n v="8413"/>
    <n v="924.57799999999997"/>
    <n v="1928.8610000000001"/>
    <n v="2869.38"/>
    <n v="1562.2179999999998"/>
    <n v="1657.864"/>
    <n v="2167.9760000000001"/>
    <n v="2231.7399999999998"/>
    <n v="1450.6309999999999"/>
    <n v="717.34500000000003"/>
    <n v="430.40699999999998"/>
    <x v="185"/>
    <s v="South Carolina, 2012"/>
  </r>
  <r>
    <s v="Barnwell County"/>
    <s v="South Carolina"/>
    <n v="2012"/>
    <n v="22523"/>
    <n v="10801"/>
    <n v="11722"/>
    <n v="1463.9949999999999"/>
    <n v="3198.2660000000001"/>
    <n v="3265.835"/>
    <n v="2319.8689999999997"/>
    <n v="2747.806"/>
    <n v="3355.9269999999997"/>
    <n v="2995.5590000000002"/>
    <n v="1801.84"/>
    <n v="923.44299999999998"/>
    <n v="450.46"/>
    <x v="185"/>
    <s v="South Carolina, 2012"/>
  </r>
  <r>
    <s v="Beaufort County"/>
    <s v="South Carolina"/>
    <n v="2012"/>
    <n v="162316"/>
    <n v="80148"/>
    <n v="82168"/>
    <n v="10712.856"/>
    <n v="18179.392"/>
    <n v="21750.344000000001"/>
    <n v="20127.184000000001"/>
    <n v="17205.495999999999"/>
    <n v="18504.023999999998"/>
    <n v="22074.975999999999"/>
    <n v="20451.815999999999"/>
    <n v="9901.2760000000017"/>
    <n v="3246.32"/>
    <x v="185"/>
    <s v="South Carolina, 2012"/>
  </r>
  <r>
    <s v="Berkeley County"/>
    <s v="South Carolina"/>
    <n v="2012"/>
    <n v="179773"/>
    <n v="89529"/>
    <n v="90244"/>
    <n v="13123.429"/>
    <n v="24449.128000000001"/>
    <n v="26786.177000000003"/>
    <n v="26606.404000000002"/>
    <n v="24988.447"/>
    <n v="25168.22"/>
    <n v="20314.349000000002"/>
    <n v="11865.018"/>
    <n v="4674.098"/>
    <n v="1797.73"/>
    <x v="185"/>
    <s v="South Carolina, 2012"/>
  </r>
  <r>
    <s v="Charleston County"/>
    <s v="South Carolina"/>
    <n v="2012"/>
    <n v="352548"/>
    <n v="170909"/>
    <n v="181639"/>
    <n v="22915.62"/>
    <n v="39132.828000000001"/>
    <n v="53587.296000000002"/>
    <n v="56407.68"/>
    <n v="43715.952000000005"/>
    <n v="48299.076000000001"/>
    <n v="43010.856"/>
    <n v="25736.004000000001"/>
    <n v="14101.92"/>
    <n v="5640.768"/>
    <x v="185"/>
    <s v="South Carolina, 2012"/>
  </r>
  <r>
    <s v="Cherokee County"/>
    <s v="South Carolina"/>
    <n v="2012"/>
    <n v="55351"/>
    <n v="26739"/>
    <n v="28612"/>
    <n v="3653.1660000000002"/>
    <n v="7583.0869999999995"/>
    <n v="7749.14"/>
    <n v="6143.9609999999993"/>
    <n v="7859.8420000000006"/>
    <n v="7749.14"/>
    <n v="7029.5770000000002"/>
    <n v="4428.08"/>
    <n v="2214.04"/>
    <n v="940.96699999999998"/>
    <x v="185"/>
    <s v="South Carolina, 2012"/>
  </r>
  <r>
    <s v="Chester County"/>
    <s v="South Carolina"/>
    <n v="2012"/>
    <n v="33028"/>
    <n v="15990"/>
    <n v="17038"/>
    <n v="2113.7919999999999"/>
    <n v="4359.6959999999999"/>
    <n v="4293.6399999999994"/>
    <n v="3600.0519999999997"/>
    <n v="4194.5560000000005"/>
    <n v="4987.2280000000001"/>
    <n v="4524.8360000000002"/>
    <n v="2906.4639999999999"/>
    <n v="1651.4"/>
    <n v="363.30799999999999"/>
    <x v="185"/>
    <s v="South Carolina, 2012"/>
  </r>
  <r>
    <s v="Clarendon County"/>
    <s v="South Carolina"/>
    <n v="2012"/>
    <n v="34746"/>
    <n v="17141"/>
    <n v="17605"/>
    <n v="2050.0140000000001"/>
    <n v="4239.0119999999997"/>
    <n v="5038.17"/>
    <n v="3683.076"/>
    <n v="3752.5679999999998"/>
    <n v="4933.9320000000007"/>
    <n v="5177.1540000000005"/>
    <n v="3648.33"/>
    <n v="1841.538"/>
    <n v="451.69799999999998"/>
    <x v="185"/>
    <s v="South Carolina, 2012"/>
  </r>
  <r>
    <s v="Colleton County"/>
    <s v="South Carolina"/>
    <n v="2012"/>
    <n v="38665"/>
    <n v="18620"/>
    <n v="20045"/>
    <n v="2474.56"/>
    <n v="5181.1100000000006"/>
    <n v="4949.1200000000008"/>
    <n v="4059.8249999999998"/>
    <n v="4717.1299999999992"/>
    <n v="5722.42"/>
    <n v="5451.7649999999994"/>
    <n v="3673.1749999999997"/>
    <n v="1817.2549999999999"/>
    <n v="657.30499999999995"/>
    <x v="185"/>
    <s v="South Carolina, 2012"/>
  </r>
  <r>
    <s v="Darlington County"/>
    <s v="South Carolina"/>
    <n v="2012"/>
    <n v="68500"/>
    <n v="32437"/>
    <n v="36063"/>
    <n v="4247"/>
    <n v="9247.5"/>
    <n v="9042"/>
    <n v="7603.5"/>
    <n v="8905"/>
    <n v="10001"/>
    <n v="9590"/>
    <n v="5822.5"/>
    <n v="3082.5"/>
    <n v="1027.5"/>
    <x v="185"/>
    <s v="South Carolina, 2012"/>
  </r>
  <r>
    <s v="Dillon County"/>
    <s v="South Carolina"/>
    <n v="2012"/>
    <n v="31733"/>
    <n v="14788"/>
    <n v="16945"/>
    <n v="2348.2420000000002"/>
    <n v="4664.7510000000002"/>
    <n v="4347.4210000000003"/>
    <n v="3712.761"/>
    <n v="4093.5569999999998"/>
    <n v="4410.8870000000006"/>
    <n v="3934.8919999999998"/>
    <n v="2443.4409999999998"/>
    <n v="1269.32"/>
    <n v="507.72800000000001"/>
    <x v="185"/>
    <s v="South Carolina, 2012"/>
  </r>
  <r>
    <s v="Dorchester County"/>
    <s v="South Carolina"/>
    <n v="2012"/>
    <n v="136836"/>
    <n v="66408"/>
    <n v="70428"/>
    <n v="9715.3559999999998"/>
    <n v="20525.400000000001"/>
    <n v="18199.188000000002"/>
    <n v="18746.531999999999"/>
    <n v="20114.892"/>
    <n v="20114.892"/>
    <n v="15462.468000000001"/>
    <n v="8757.5040000000008"/>
    <n v="3831.4079999999994"/>
    <n v="1368.36"/>
    <x v="185"/>
    <s v="South Carolina, 2012"/>
  </r>
  <r>
    <s v="Edgefield County"/>
    <s v="South Carolina"/>
    <n v="2012"/>
    <n v="26763"/>
    <n v="14402"/>
    <n v="12361"/>
    <n v="1338.15"/>
    <n v="3184.797"/>
    <n v="3318.6120000000001"/>
    <n v="3532.7160000000003"/>
    <n v="3827.1090000000004"/>
    <n v="4255.317"/>
    <n v="3693.2939999999999"/>
    <n v="2194.5660000000003"/>
    <n v="990.23099999999999"/>
    <n v="374.68200000000002"/>
    <x v="185"/>
    <s v="South Carolina, 2012"/>
  </r>
  <r>
    <s v="Fairfield County"/>
    <s v="South Carolina"/>
    <n v="2012"/>
    <n v="23804"/>
    <n v="11486"/>
    <n v="12318"/>
    <n v="1380.6320000000001"/>
    <n v="2975.5"/>
    <n v="2975.5"/>
    <n v="2404.2039999999997"/>
    <n v="2951.6959999999999"/>
    <n v="3832.444"/>
    <n v="3665.8159999999998"/>
    <n v="2118.556"/>
    <n v="1166.396"/>
    <n v="333.25599999999997"/>
    <x v="185"/>
    <s v="South Carolina, 2012"/>
  </r>
  <r>
    <s v="Florence County"/>
    <s v="South Carolina"/>
    <n v="2012"/>
    <n v="136714"/>
    <n v="64027"/>
    <n v="72687"/>
    <n v="9159.8379999999997"/>
    <n v="18729.817999999999"/>
    <n v="19003.245999999999"/>
    <n v="17225.964"/>
    <n v="17772.82"/>
    <n v="19139.96"/>
    <n v="17636.106"/>
    <n v="10526.977999999999"/>
    <n v="5605.2739999999994"/>
    <n v="2050.71"/>
    <x v="185"/>
    <s v="South Carolina, 2012"/>
  </r>
  <r>
    <s v="Georgetown County"/>
    <s v="South Carolina"/>
    <n v="2012"/>
    <n v="60285"/>
    <n v="28700"/>
    <n v="31585"/>
    <n v="3315.6750000000002"/>
    <n v="7294.4850000000006"/>
    <n v="6631.35"/>
    <n v="5727.0749999999998"/>
    <n v="6510.7800000000007"/>
    <n v="8620.755000000001"/>
    <n v="9947.0249999999996"/>
    <n v="7535.625"/>
    <n v="3436.2449999999999"/>
    <n v="1205.7"/>
    <x v="185"/>
    <s v="South Carolina, 2012"/>
  </r>
  <r>
    <s v="Greenville County"/>
    <s v="South Carolina"/>
    <n v="2012"/>
    <n v="452931"/>
    <n v="219814"/>
    <n v="233117"/>
    <n v="31252.239000000001"/>
    <n v="60239.823000000004"/>
    <n v="61145.684999999998"/>
    <n v="61145.684999999998"/>
    <n v="63410.34"/>
    <n v="64769.133000000002"/>
    <n v="53445.858"/>
    <n v="33063.963000000003"/>
    <n v="17664.309000000001"/>
    <n v="7246.8959999999997"/>
    <x v="185"/>
    <s v="South Carolina, 2012"/>
  </r>
  <r>
    <s v="Greenwood County"/>
    <s v="South Carolina"/>
    <n v="2012"/>
    <n v="69531"/>
    <n v="32611"/>
    <n v="36920"/>
    <n v="4658.5770000000002"/>
    <n v="8969.4989999999998"/>
    <n v="10290.588"/>
    <n v="8413.2510000000002"/>
    <n v="8691.375"/>
    <n v="9317.1540000000005"/>
    <n v="8413.2510000000002"/>
    <n v="5632.0110000000004"/>
    <n v="3267.9570000000003"/>
    <n v="1668.7439999999999"/>
    <x v="185"/>
    <s v="South Carolina, 2012"/>
  </r>
  <r>
    <s v="Hampton County"/>
    <s v="South Carolina"/>
    <n v="2012"/>
    <n v="20987"/>
    <n v="10736"/>
    <n v="10251"/>
    <n v="1343.1679999999999"/>
    <n v="2686.3359999999998"/>
    <n v="2896.2060000000001"/>
    <n v="2602.3879999999999"/>
    <n v="2875.2190000000001"/>
    <n v="3064.1019999999999"/>
    <n v="2665.3490000000002"/>
    <n v="1699.9470000000001"/>
    <n v="755.53200000000004"/>
    <n v="440.72699999999998"/>
    <x v="185"/>
    <s v="South Carolina, 2012"/>
  </r>
  <r>
    <s v="Horry County"/>
    <s v="South Carolina"/>
    <n v="2012"/>
    <n v="270943"/>
    <n v="132335"/>
    <n v="138608"/>
    <n v="15443.751"/>
    <n v="30074.673000000003"/>
    <n v="34951.646999999997"/>
    <n v="34138.817999999999"/>
    <n v="33867.875"/>
    <n v="36848.248"/>
    <n v="39286.735000000001"/>
    <n v="28990.900999999998"/>
    <n v="13547.150000000001"/>
    <n v="4064.145"/>
    <x v="185"/>
    <s v="South Carolina, 2012"/>
  </r>
  <r>
    <s v="Kershaw County"/>
    <s v="South Carolina"/>
    <n v="2012"/>
    <n v="61583"/>
    <n v="29860"/>
    <n v="31723"/>
    <n v="4064.4780000000001"/>
    <n v="8313.7049999999999"/>
    <n v="7636.2919999999995"/>
    <n v="6774.13"/>
    <n v="8005.7900000000009"/>
    <n v="9483.7819999999992"/>
    <n v="8560.0370000000003"/>
    <n v="5172.9719999999998"/>
    <n v="2832.8180000000002"/>
    <n v="862.16200000000003"/>
    <x v="185"/>
    <s v="South Carolina, 2012"/>
  </r>
  <r>
    <s v="Lancaster County"/>
    <s v="South Carolina"/>
    <n v="2012"/>
    <n v="76364"/>
    <n v="37836"/>
    <n v="38528"/>
    <n v="5040.0240000000003"/>
    <n v="9698.2279999999992"/>
    <n v="9010.9520000000011"/>
    <n v="9087.3159999999989"/>
    <n v="10767.324000000001"/>
    <n v="10614.596"/>
    <n v="10156.412"/>
    <n v="7330.9439999999995"/>
    <n v="3741.8360000000002"/>
    <n v="916.36800000000005"/>
    <x v="185"/>
    <s v="South Carolina, 2012"/>
  </r>
  <r>
    <s v="Laurens County"/>
    <s v="South Carolina"/>
    <n v="2012"/>
    <n v="66623"/>
    <n v="32194"/>
    <n v="34429"/>
    <n v="4263.8720000000003"/>
    <n v="8394.4979999999996"/>
    <n v="9393.8430000000008"/>
    <n v="7328.53"/>
    <n v="8327.875"/>
    <n v="9926.8270000000011"/>
    <n v="8927.482"/>
    <n v="5662.9549999999999"/>
    <n v="3131.2809999999999"/>
    <n v="1265.837"/>
    <x v="185"/>
    <s v="South Carolina, 2012"/>
  </r>
  <r>
    <s v="Lexington County"/>
    <s v="South Carolina"/>
    <n v="2012"/>
    <n v="262424"/>
    <n v="127999"/>
    <n v="134425"/>
    <n v="17319.984"/>
    <n v="35689.664000000004"/>
    <n v="33852.695999999996"/>
    <n v="34377.543999999994"/>
    <n v="36739.360000000001"/>
    <n v="39101.175999999999"/>
    <n v="32803"/>
    <n v="19156.952000000001"/>
    <n v="9709.6880000000001"/>
    <n v="3673.9360000000001"/>
    <x v="185"/>
    <s v="South Carolina, 2012"/>
  </r>
  <r>
    <s v="Marion County"/>
    <s v="South Carolina"/>
    <n v="2012"/>
    <n v="33038"/>
    <n v="15106"/>
    <n v="17932"/>
    <n v="2312.66"/>
    <n v="4294.9399999999996"/>
    <n v="4361.0159999999996"/>
    <n v="3766.3319999999999"/>
    <n v="3898.4839999999999"/>
    <n v="4691.3959999999997"/>
    <n v="4856.5859999999993"/>
    <n v="2874.306"/>
    <n v="1585.8240000000001"/>
    <n v="429.49400000000003"/>
    <x v="185"/>
    <s v="South Carolina, 2012"/>
  </r>
  <r>
    <s v="Oconee County"/>
    <s v="South Carolina"/>
    <n v="2012"/>
    <n v="74038"/>
    <n v="36414"/>
    <n v="37624"/>
    <n v="4146.1279999999997"/>
    <n v="8662.4459999999999"/>
    <n v="8958.598"/>
    <n v="7848.0280000000002"/>
    <n v="9032.6360000000004"/>
    <n v="10365.32"/>
    <n v="10957.624"/>
    <n v="8514.3700000000008"/>
    <n v="4442.28"/>
    <n v="1184.6079999999999"/>
    <x v="185"/>
    <s v="South Carolina, 2012"/>
  </r>
  <r>
    <s v="Orangeburg County"/>
    <s v="South Carolina"/>
    <n v="2012"/>
    <n v="92229"/>
    <n v="43554"/>
    <n v="48675"/>
    <n v="6087.1139999999996"/>
    <n v="11436.396000000001"/>
    <n v="15033.326999999999"/>
    <n v="10421.877"/>
    <n v="10329.648000000001"/>
    <n v="12819.831"/>
    <n v="12174.227999999999"/>
    <n v="8023.9230000000007"/>
    <n v="4242.5339999999997"/>
    <n v="1567.893"/>
    <x v="185"/>
    <s v="South Carolina, 2012"/>
  </r>
  <r>
    <s v="Pickens County"/>
    <s v="South Carolina"/>
    <n v="2012"/>
    <n v="119167"/>
    <n v="59412"/>
    <n v="59755"/>
    <n v="6435.018"/>
    <n v="13585.038"/>
    <n v="26216.739999999998"/>
    <n v="13585.038"/>
    <n v="14061.706"/>
    <n v="15610.877"/>
    <n v="13704.205"/>
    <n v="9175.8590000000004"/>
    <n v="4885.8469999999998"/>
    <n v="2025.8389999999999"/>
    <x v="185"/>
    <s v="South Carolina, 2012"/>
  </r>
  <r>
    <s v="Richland County"/>
    <s v="South Carolina"/>
    <n v="2012"/>
    <n v="384596"/>
    <n v="187041"/>
    <n v="197555"/>
    <n v="24229.547999999999"/>
    <n v="48074.5"/>
    <n v="73073.239999999991"/>
    <n v="58073.995999999999"/>
    <n v="49997.479999999996"/>
    <n v="51151.267999999996"/>
    <n v="41151.771999999997"/>
    <n v="21537.376"/>
    <n v="11537.880000000001"/>
    <n v="4999.7479999999996"/>
    <x v="185"/>
    <s v="South Carolina, 2012"/>
  </r>
  <r>
    <s v="Saluda County"/>
    <s v="South Carolina"/>
    <n v="2012"/>
    <n v="19758"/>
    <n v="10141"/>
    <n v="9617"/>
    <n v="1383.06"/>
    <n v="2469.75"/>
    <n v="2509.2659999999996"/>
    <n v="2331.444"/>
    <n v="2390.7179999999998"/>
    <n v="2785.8780000000002"/>
    <n v="2706.846"/>
    <n v="1857.252"/>
    <n v="928.62599999999998"/>
    <n v="434.67599999999999"/>
    <x v="185"/>
    <s v="South Carolina, 2012"/>
  </r>
  <r>
    <s v="Spartanburg County"/>
    <s v="South Carolina"/>
    <n v="2012"/>
    <n v="284540"/>
    <n v="138037"/>
    <n v="146503"/>
    <n v="19064.18"/>
    <n v="38412.899999999994"/>
    <n v="40120.14"/>
    <n v="34429.339999999997"/>
    <n v="38412.899999999994"/>
    <n v="40689.22"/>
    <n v="35282.960000000006"/>
    <n v="22478.66"/>
    <n v="12519.76"/>
    <n v="3983.56"/>
    <x v="185"/>
    <s v="South Carolina, 2012"/>
  </r>
  <r>
    <s v="Sumter County"/>
    <s v="South Carolina"/>
    <n v="2012"/>
    <n v="107279"/>
    <n v="51686"/>
    <n v="55593"/>
    <n v="7831.3670000000002"/>
    <n v="14911.780999999999"/>
    <n v="15984.571"/>
    <n v="14160.828000000001"/>
    <n v="12980.759"/>
    <n v="15019.060000000001"/>
    <n v="12337.084999999999"/>
    <n v="7938.6459999999997"/>
    <n v="4505.7179999999998"/>
    <n v="1501.9059999999999"/>
    <x v="185"/>
    <s v="South Carolina, 2012"/>
  </r>
  <r>
    <s v="Union County"/>
    <s v="South Carolina"/>
    <n v="2012"/>
    <n v="28804"/>
    <n v="13733"/>
    <n v="15071"/>
    <n v="1699.4359999999999"/>
    <n v="3629.3040000000001"/>
    <n v="3514.0879999999997"/>
    <n v="3024.42"/>
    <n v="3629.3040000000001"/>
    <n v="4493.424"/>
    <n v="4003.7560000000003"/>
    <n v="2678.7719999999999"/>
    <n v="1670.6320000000001"/>
    <n v="460.86399999999998"/>
    <x v="185"/>
    <s v="South Carolina, 2012"/>
  </r>
  <r>
    <s v="Williamsburg County"/>
    <s v="South Carolina"/>
    <n v="2012"/>
    <n v="34361"/>
    <n v="16797"/>
    <n v="17564"/>
    <n v="2027.299"/>
    <n v="4466.93"/>
    <n v="4501.2910000000002"/>
    <n v="3951.5149999999999"/>
    <n v="4260.7640000000001"/>
    <n v="4947.9840000000004"/>
    <n v="4982.3449999999993"/>
    <n v="2955.0460000000003"/>
    <n v="1477.5229999999999"/>
    <n v="687.22"/>
    <x v="185"/>
    <s v="South Carolina, 2012"/>
  </r>
  <r>
    <s v="York County"/>
    <s v="South Carolina"/>
    <n v="2012"/>
    <n v="226576"/>
    <n v="109238"/>
    <n v="117338"/>
    <n v="15407.168"/>
    <n v="32626.944"/>
    <n v="30134.608"/>
    <n v="28095.423999999999"/>
    <n v="33306.671999999999"/>
    <n v="33986.400000000001"/>
    <n v="26735.968000000001"/>
    <n v="15407.168"/>
    <n v="7930.16"/>
    <n v="2492.3359999999998"/>
    <x v="185"/>
    <s v="South Carolina, 2012"/>
  </r>
  <r>
    <s v="Aurora County"/>
    <s v="South Dakota"/>
    <n v="2012"/>
    <n v="2726"/>
    <n v="1347"/>
    <n v="1379"/>
    <n v="207.17599999999999"/>
    <n v="419.80399999999997"/>
    <n v="256.24400000000003"/>
    <n v="269.87400000000002"/>
    <n v="305.31200000000001"/>
    <n v="422.53"/>
    <n v="346.202"/>
    <n v="231.71"/>
    <n v="149.93"/>
    <n v="119.944"/>
    <x v="164"/>
    <s v="South Dakota, 2012"/>
  </r>
  <r>
    <s v="Beadle County"/>
    <s v="South Dakota"/>
    <n v="2012"/>
    <n v="17372"/>
    <n v="8737"/>
    <n v="8635"/>
    <n v="1198.6679999999999"/>
    <n v="2154.1279999999997"/>
    <n v="2136.7560000000003"/>
    <n v="2154.1280000000002"/>
    <n v="1841.432"/>
    <n v="2640.5439999999999"/>
    <n v="2240.9880000000003"/>
    <n v="1372.3879999999999"/>
    <n v="1042.3200000000002"/>
    <n v="573.27599999999995"/>
    <x v="164"/>
    <s v="South Dakota, 2012"/>
  </r>
  <r>
    <s v="Bennett County"/>
    <s v="South Dakota"/>
    <n v="2012"/>
    <n v="3432"/>
    <n v="1720"/>
    <n v="1712"/>
    <n v="425.56799999999998"/>
    <n v="597.16800000000001"/>
    <n v="610.89599999999996"/>
    <n v="195.624"/>
    <n v="453.024"/>
    <n v="360.36"/>
    <n v="387.81600000000003"/>
    <n v="209.352"/>
    <n v="171.6"/>
    <n v="27.456"/>
    <x v="164"/>
    <s v="South Dakota, 2012"/>
  </r>
  <r>
    <s v="Brookings County"/>
    <s v="South Dakota"/>
    <n v="2012"/>
    <n v="31973"/>
    <n v="16402"/>
    <n v="15571"/>
    <n v="1854.434"/>
    <n v="3261.2460000000001"/>
    <n v="10231.36"/>
    <n v="4284.3820000000005"/>
    <n v="2845.5969999999998"/>
    <n v="3357.165"/>
    <n v="2877.5699999999997"/>
    <n v="1630.623"/>
    <n v="1119.0550000000001"/>
    <n v="479.59500000000003"/>
    <x v="164"/>
    <s v="South Dakota, 2012"/>
  </r>
  <r>
    <s v="Brown County"/>
    <s v="South Dakota"/>
    <n v="2012"/>
    <n v="36562"/>
    <n v="17890"/>
    <n v="18672"/>
    <n v="2449.654"/>
    <n v="4570.25"/>
    <n v="5301.49"/>
    <n v="4497.1260000000002"/>
    <n v="4021.8199999999997"/>
    <n v="5228.366"/>
    <n v="4497.1260000000002"/>
    <n v="2669.0259999999998"/>
    <n v="2193.7199999999998"/>
    <n v="1133.422"/>
    <x v="164"/>
    <s v="South Dakota, 2012"/>
  </r>
  <r>
    <s v="Brule County"/>
    <s v="South Dakota"/>
    <n v="2012"/>
    <n v="5236"/>
    <n v="2558"/>
    <n v="2678"/>
    <n v="356.048"/>
    <n v="691.15200000000004"/>
    <n v="544.54399999999998"/>
    <n v="607.37599999999998"/>
    <n v="596.904"/>
    <n v="848.23199999999997"/>
    <n v="654.5"/>
    <n v="424.11599999999999"/>
    <n v="308.92399999999998"/>
    <n v="198.96799999999999"/>
    <x v="164"/>
    <s v="South Dakota, 2012"/>
  </r>
  <r>
    <s v="Buffalo County"/>
    <s v="South Dakota"/>
    <n v="2012"/>
    <n v="1950"/>
    <n v="987"/>
    <n v="963"/>
    <n v="232.05"/>
    <n v="372.45"/>
    <n v="341.25"/>
    <n v="245.7"/>
    <n v="247.64999999999998"/>
    <n v="237.89999999999998"/>
    <n v="105.3"/>
    <n v="101.4"/>
    <n v="39"/>
    <n v="23.4"/>
    <x v="164"/>
    <s v="South Dakota, 2012"/>
  </r>
  <r>
    <s v="Butte County"/>
    <s v="South Dakota"/>
    <n v="2012"/>
    <n v="10122"/>
    <n v="5036"/>
    <n v="5086"/>
    <n v="718.66200000000003"/>
    <n v="1346.2260000000001"/>
    <n v="1275.3719999999998"/>
    <n v="1174.152"/>
    <n v="1012.2"/>
    <n v="1538.5439999999999"/>
    <n v="1396.836"/>
    <n v="880.61400000000003"/>
    <n v="607.32000000000005"/>
    <n v="172.07400000000001"/>
    <x v="164"/>
    <s v="South Dakota, 2012"/>
  </r>
  <r>
    <s v="Campbell County"/>
    <s v="South Dakota"/>
    <n v="2012"/>
    <n v="1419"/>
    <n v="682"/>
    <n v="737"/>
    <n v="69.531000000000006"/>
    <n v="139.06200000000001"/>
    <n v="139.06199999999998"/>
    <n v="120.61500000000001"/>
    <n v="107.84399999999999"/>
    <n v="251.16300000000001"/>
    <n v="219.94499999999999"/>
    <n v="201.49799999999999"/>
    <n v="137.643"/>
    <n v="34.055999999999997"/>
    <x v="164"/>
    <s v="South Dakota, 2012"/>
  </r>
  <r>
    <s v="Charles Mix County"/>
    <s v="South Dakota"/>
    <n v="2012"/>
    <n v="9127"/>
    <n v="4508"/>
    <n v="4619"/>
    <n v="784.92200000000003"/>
    <n v="1432.9389999999999"/>
    <n v="1159.1289999999999"/>
    <n v="885.31899999999996"/>
    <n v="940.08100000000002"/>
    <n v="1259.5259999999998"/>
    <n v="1040.4780000000001"/>
    <n v="757.54099999999994"/>
    <n v="565.87400000000002"/>
    <n v="301.19099999999997"/>
    <x v="164"/>
    <s v="South Dakota, 2012"/>
  </r>
  <r>
    <s v="Clark County"/>
    <s v="South Dakota"/>
    <n v="2012"/>
    <n v="3653"/>
    <n v="1829"/>
    <n v="1824"/>
    <n v="244.751"/>
    <n v="456.625"/>
    <n v="383.565"/>
    <n v="357.99400000000003"/>
    <n v="365.3"/>
    <n v="529.68499999999995"/>
    <n v="529.68500000000006"/>
    <n v="357.99400000000003"/>
    <n v="226.48599999999999"/>
    <n v="204.56800000000001"/>
    <x v="164"/>
    <s v="South Dakota, 2012"/>
  </r>
  <r>
    <s v="Clay County"/>
    <s v="South Dakota"/>
    <n v="2012"/>
    <n v="13966"/>
    <n v="6890"/>
    <n v="7076"/>
    <n v="684.33399999999995"/>
    <n v="1382.634"/>
    <n v="4748.4400000000005"/>
    <n v="1885.41"/>
    <n v="1215.0419999999999"/>
    <n v="1340.7359999999999"/>
    <n v="1284.8719999999998"/>
    <n v="712.26600000000008"/>
    <n v="418.98"/>
    <n v="293.286"/>
    <x v="164"/>
    <s v="South Dakota, 2012"/>
  </r>
  <r>
    <s v="Codington County"/>
    <s v="South Dakota"/>
    <n v="2012"/>
    <n v="27284"/>
    <n v="13493"/>
    <n v="13791"/>
    <n v="1855.3119999999999"/>
    <n v="3792.4759999999997"/>
    <n v="3628.7719999999999"/>
    <n v="3410.5"/>
    <n v="3328.6480000000001"/>
    <n v="4038.0320000000002"/>
    <n v="3192.2280000000001"/>
    <n v="1964.4479999999999"/>
    <n v="1418.768"/>
    <n v="654.81600000000003"/>
    <x v="164"/>
    <s v="South Dakota, 2012"/>
  </r>
  <r>
    <s v="Custer County"/>
    <s v="South Dakota"/>
    <n v="2012"/>
    <n v="8219"/>
    <n v="4128"/>
    <n v="4091"/>
    <n v="353.41699999999997"/>
    <n v="862.995"/>
    <n v="797.24299999999994"/>
    <n v="649.30099999999993"/>
    <n v="797.24299999999994"/>
    <n v="1331.4780000000001"/>
    <n v="1643.8"/>
    <n v="1126.0029999999999"/>
    <n v="501.35900000000004"/>
    <n v="164.38"/>
    <x v="164"/>
    <s v="South Dakota, 2012"/>
  </r>
  <r>
    <s v="Davison County"/>
    <s v="South Dakota"/>
    <n v="2012"/>
    <n v="19513"/>
    <n v="9776"/>
    <n v="9737"/>
    <n v="1248.8320000000001"/>
    <n v="2497.6639999999998"/>
    <n v="2926.95"/>
    <n v="2478.1509999999998"/>
    <n v="2009.8389999999999"/>
    <n v="2653.768"/>
    <n v="2419.6120000000001"/>
    <n v="1443.962"/>
    <n v="1268.345"/>
    <n v="565.87699999999995"/>
    <x v="164"/>
    <s v="South Dakota, 2012"/>
  </r>
  <r>
    <s v="Tripp County"/>
    <s v="South Dakota"/>
    <n v="2012"/>
    <n v="5673"/>
    <n v="2879"/>
    <n v="2794"/>
    <n v="312.01499999999999"/>
    <n v="709.125"/>
    <n v="555.95399999999995"/>
    <n v="516.24299999999994"/>
    <n v="555.95399999999995"/>
    <n v="839.60400000000004"/>
    <n v="833.93100000000004"/>
    <n v="624.03"/>
    <n v="453.84000000000003"/>
    <n v="266.63099999999997"/>
    <x v="164"/>
    <s v="South Dakota, 2012"/>
  </r>
  <r>
    <s v="Deuel County"/>
    <s v="South Dakota"/>
    <n v="2012"/>
    <n v="4376"/>
    <n v="2256"/>
    <n v="2120"/>
    <n v="275.68799999999999"/>
    <n v="564.50400000000002"/>
    <n v="463.85599999999999"/>
    <n v="450.72800000000001"/>
    <n v="494.488"/>
    <n v="678.28"/>
    <n v="590.76"/>
    <n v="415.72"/>
    <n v="310.69600000000003"/>
    <n v="126.904"/>
    <x v="164"/>
    <s v="South Dakota, 2012"/>
  </r>
  <r>
    <s v="Douglas County"/>
    <s v="South Dakota"/>
    <n v="2012"/>
    <n v="2992"/>
    <n v="1486"/>
    <n v="1506"/>
    <n v="179.52"/>
    <n v="365.024"/>
    <n v="323.13599999999997"/>
    <n v="233.376"/>
    <n v="278.25599999999997"/>
    <n v="472.73599999999999"/>
    <n v="418.88"/>
    <n v="308.17600000000004"/>
    <n v="272.27200000000005"/>
    <n v="143.61600000000001"/>
    <x v="164"/>
    <s v="South Dakota, 2012"/>
  </r>
  <r>
    <s v="Edmunds County"/>
    <s v="South Dakota"/>
    <n v="2012"/>
    <n v="4050"/>
    <n v="2111"/>
    <n v="1939"/>
    <n v="222.75"/>
    <n v="530.54999999999995"/>
    <n v="449.55"/>
    <n v="400.95"/>
    <n v="372.6"/>
    <n v="627.75"/>
    <n v="562.95000000000005"/>
    <n v="388.79999999999995"/>
    <n v="319.95"/>
    <n v="178.2"/>
    <x v="164"/>
    <s v="South Dakota, 2012"/>
  </r>
  <r>
    <s v="Faulk County"/>
    <s v="South Dakota"/>
    <n v="2012"/>
    <n v="2374"/>
    <n v="1175"/>
    <n v="1199"/>
    <n v="137.69200000000001"/>
    <n v="294.37599999999998"/>
    <n v="303.87200000000001"/>
    <n v="178.05"/>
    <n v="258.76599999999996"/>
    <n v="367.97"/>
    <n v="284.88"/>
    <n v="254.01799999999997"/>
    <n v="170.928"/>
    <n v="123.44799999999999"/>
    <x v="164"/>
    <s v="South Dakota, 2012"/>
  </r>
  <r>
    <s v="Grant County"/>
    <s v="South Dakota"/>
    <n v="2012"/>
    <n v="7324"/>
    <n v="3763"/>
    <n v="3561"/>
    <n v="417.46800000000002"/>
    <n v="886.20399999999995"/>
    <n v="871.55600000000004"/>
    <n v="739.72399999999993"/>
    <n v="761.69600000000003"/>
    <n v="1237.7560000000001"/>
    <n v="1032.684"/>
    <n v="673.80799999999999"/>
    <n v="505.35599999999999"/>
    <n v="212.39599999999999"/>
    <x v="164"/>
    <s v="South Dakota, 2012"/>
  </r>
  <r>
    <s v="Hamlin County"/>
    <s v="South Dakota"/>
    <n v="2012"/>
    <n v="5875"/>
    <n v="2987"/>
    <n v="2888"/>
    <n v="540.5"/>
    <n v="951.75"/>
    <n v="716.75"/>
    <n v="628.625"/>
    <n v="628.625"/>
    <n v="769.625"/>
    <n v="634.5"/>
    <n v="470"/>
    <n v="299.625"/>
    <n v="240.875"/>
    <x v="164"/>
    <s v="South Dakota, 2012"/>
  </r>
  <r>
    <s v="Hand County"/>
    <s v="South Dakota"/>
    <n v="2012"/>
    <n v="3394"/>
    <n v="1711"/>
    <n v="1683"/>
    <n v="173.09399999999999"/>
    <n v="410.67399999999998"/>
    <n v="298.67200000000003"/>
    <n v="274.91399999999999"/>
    <n v="336.00599999999997"/>
    <n v="543.04"/>
    <n v="495.524"/>
    <n v="352.976"/>
    <n v="369.94600000000003"/>
    <n v="139.154"/>
    <x v="164"/>
    <s v="South Dakota, 2012"/>
  </r>
  <r>
    <s v="Harding County"/>
    <s v="South Dakota"/>
    <n v="2012"/>
    <n v="1367"/>
    <n v="702"/>
    <n v="665"/>
    <n v="57.414000000000001"/>
    <n v="174.976"/>
    <n v="235.124"/>
    <n v="116.19499999999999"/>
    <n v="181.81100000000001"/>
    <n v="244.69299999999998"/>
    <n v="172.24200000000002"/>
    <n v="90.222000000000008"/>
    <n v="60.148000000000003"/>
    <n v="34.174999999999997"/>
    <x v="164"/>
    <s v="South Dakota, 2012"/>
  </r>
  <r>
    <s v="Hughes County"/>
    <s v="South Dakota"/>
    <n v="2012"/>
    <n v="17064"/>
    <n v="8360"/>
    <n v="8704"/>
    <n v="1177.4159999999999"/>
    <n v="2150.0640000000003"/>
    <n v="1911.1679999999999"/>
    <n v="2064.7440000000001"/>
    <n v="2354.8320000000003"/>
    <n v="2730.24"/>
    <n v="2337.768"/>
    <n v="1194.48"/>
    <n v="733.75199999999995"/>
    <n v="392.47199999999998"/>
    <x v="164"/>
    <s v="South Dakota, 2012"/>
  </r>
  <r>
    <s v="Hutchinson County"/>
    <s v="South Dakota"/>
    <n v="2012"/>
    <n v="7283"/>
    <n v="3587"/>
    <n v="3696"/>
    <n v="393.28199999999998"/>
    <n v="954.07300000000009"/>
    <n v="728.3"/>
    <n v="626.33799999999997"/>
    <n v="757.43200000000002"/>
    <n v="1041.4690000000001"/>
    <n v="924.94100000000003"/>
    <n v="728.3"/>
    <n v="706.45100000000002"/>
    <n v="422.41399999999999"/>
    <x v="164"/>
    <s v="South Dakota, 2012"/>
  </r>
  <r>
    <s v="Hyde County"/>
    <s v="South Dakota"/>
    <n v="2012"/>
    <n v="1437"/>
    <n v="710"/>
    <n v="727"/>
    <n v="90.531000000000006"/>
    <n v="183.93599999999998"/>
    <n v="178.18799999999999"/>
    <n v="158.07"/>
    <n v="122.14500000000001"/>
    <n v="216.98700000000002"/>
    <n v="156.63300000000001"/>
    <n v="145.137"/>
    <n v="125.01900000000001"/>
    <n v="57.48"/>
    <x v="164"/>
    <s v="South Dakota, 2012"/>
  </r>
  <r>
    <s v="Jackson County"/>
    <s v="South Dakota"/>
    <n v="2012"/>
    <n v="3067"/>
    <n v="1548"/>
    <n v="1519"/>
    <n v="214.69"/>
    <n v="561.26099999999997"/>
    <n v="478.452"/>
    <n v="318.96799999999996"/>
    <n v="404.84399999999999"/>
    <n v="414.04499999999996"/>
    <n v="282.16399999999999"/>
    <n v="205.489"/>
    <n v="104.27800000000001"/>
    <n v="82.808999999999997"/>
    <x v="164"/>
    <s v="South Dakota, 2012"/>
  </r>
  <r>
    <s v="Jerauld County"/>
    <s v="South Dakota"/>
    <n v="2012"/>
    <n v="2047"/>
    <n v="1016"/>
    <n v="1031"/>
    <n v="108.491"/>
    <n v="204.7"/>
    <n v="204.7"/>
    <n v="184.23000000000002"/>
    <n v="192.41800000000001"/>
    <n v="278.392"/>
    <n v="331.61400000000003"/>
    <n v="233.358"/>
    <n v="186.27699999999999"/>
    <n v="124.867"/>
    <x v="164"/>
    <s v="South Dakota, 2012"/>
  </r>
  <r>
    <s v="Jones County"/>
    <s v="South Dakota"/>
    <n v="2012"/>
    <n v="1084"/>
    <n v="507"/>
    <n v="577"/>
    <n v="58.536000000000001"/>
    <n v="216.8"/>
    <n v="122.49199999999999"/>
    <n v="95.391999999999996"/>
    <n v="98.644000000000005"/>
    <n v="189.7"/>
    <n v="88.888000000000005"/>
    <n v="83.467999999999989"/>
    <n v="100.81200000000001"/>
    <n v="30.352"/>
    <x v="164"/>
    <s v="South Dakota, 2012"/>
  </r>
  <r>
    <s v="Kingsbury County"/>
    <s v="South Dakota"/>
    <n v="2012"/>
    <n v="5159"/>
    <n v="2604"/>
    <n v="2555"/>
    <n v="294.06299999999999"/>
    <n v="593.28500000000008"/>
    <n v="479.78700000000003"/>
    <n v="577.80799999999999"/>
    <n v="479.78700000000003"/>
    <n v="866.71199999999999"/>
    <n v="753.21399999999994"/>
    <n v="479.78699999999998"/>
    <n v="402.40199999999999"/>
    <n v="232.155"/>
    <x v="164"/>
    <s v="South Dakota, 2012"/>
  </r>
  <r>
    <s v="Lake County"/>
    <s v="South Dakota"/>
    <n v="2012"/>
    <n v="11364"/>
    <n v="5729"/>
    <n v="5635"/>
    <n v="636.38400000000001"/>
    <n v="1340.952"/>
    <n v="1886.424"/>
    <n v="1181.856"/>
    <n v="1125.0360000000001"/>
    <n v="1727.328"/>
    <n v="1500.048"/>
    <n v="954.57600000000002"/>
    <n v="693.20399999999995"/>
    <n v="306.82799999999997"/>
    <x v="164"/>
    <s v="South Dakota, 2012"/>
  </r>
  <r>
    <s v="Lawrence County"/>
    <s v="South Dakota"/>
    <n v="2012"/>
    <n v="24063"/>
    <n v="11974"/>
    <n v="12089"/>
    <n v="1275.3389999999999"/>
    <n v="2502.5520000000001"/>
    <n v="4114.7730000000001"/>
    <n v="2622.8670000000002"/>
    <n v="2502.5519999999997"/>
    <n v="3489.1350000000002"/>
    <n v="3465.0720000000001"/>
    <n v="1997.229"/>
    <n v="1371.5909999999999"/>
    <n v="721.89"/>
    <x v="164"/>
    <s v="South Dakota, 2012"/>
  </r>
  <r>
    <s v="Lincoln County"/>
    <s v="South Dakota"/>
    <n v="2012"/>
    <n v="45055"/>
    <n v="22590"/>
    <n v="22465"/>
    <n v="4325.28"/>
    <n v="7208.8"/>
    <n v="4820.8850000000002"/>
    <n v="7659.35"/>
    <n v="6623.085"/>
    <n v="5812.0949999999993"/>
    <n v="4595.6099999999997"/>
    <n v="2117.585"/>
    <n v="1306.595"/>
    <n v="630.77"/>
    <x v="164"/>
    <s v="South Dakota, 2012"/>
  </r>
  <r>
    <s v="Lyman County"/>
    <s v="South Dakota"/>
    <n v="2012"/>
    <n v="3752"/>
    <n v="1988"/>
    <n v="1764"/>
    <n v="292.65600000000001"/>
    <n v="619.08000000000004"/>
    <n v="517.77600000000007"/>
    <n v="401.464"/>
    <n v="386.45600000000002"/>
    <n v="547.79200000000003"/>
    <n v="420.22399999999999"/>
    <n v="315.16800000000001"/>
    <n v="180.096"/>
    <n v="63.783999999999999"/>
    <x v="164"/>
    <s v="South Dakota, 2012"/>
  </r>
  <r>
    <s v="Marshall County"/>
    <s v="South Dakota"/>
    <n v="2012"/>
    <n v="4631"/>
    <n v="2464"/>
    <n v="2167"/>
    <n v="356.58699999999999"/>
    <n v="620.55400000000009"/>
    <n v="537.19600000000003"/>
    <n v="458.46900000000005"/>
    <n v="435.31400000000002"/>
    <n v="666.86400000000003"/>
    <n v="666.86400000000003"/>
    <n v="430.68299999999999"/>
    <n v="277.86"/>
    <n v="171.34700000000001"/>
    <x v="164"/>
    <s v="South Dakota, 2012"/>
  </r>
  <r>
    <s v="Meade County"/>
    <s v="South Dakota"/>
    <n v="2012"/>
    <n v="25456"/>
    <n v="13154"/>
    <n v="12302"/>
    <n v="1832.8320000000001"/>
    <n v="3436.56"/>
    <n v="3716.576"/>
    <n v="3462.0160000000001"/>
    <n v="2800.16"/>
    <n v="3792.944"/>
    <n v="3309.2799999999997"/>
    <n v="1705.5520000000001"/>
    <n v="967.32799999999997"/>
    <n v="432.75200000000001"/>
    <x v="164"/>
    <s v="South Dakota, 2012"/>
  </r>
  <r>
    <s v="Mellette County"/>
    <s v="South Dakota"/>
    <n v="2012"/>
    <n v="2057"/>
    <n v="1020"/>
    <n v="1037"/>
    <n v="207.75700000000001"/>
    <n v="407.286"/>
    <n v="271.524"/>
    <n v="199.529"/>
    <n v="176.90199999999999"/>
    <n v="253.01100000000002"/>
    <n v="281.80899999999997"/>
    <n v="127.53399999999999"/>
    <n v="100.79300000000001"/>
    <n v="32.911999999999999"/>
    <x v="164"/>
    <s v="South Dakota, 2012"/>
  </r>
  <r>
    <s v="Miner County"/>
    <s v="South Dakota"/>
    <n v="2012"/>
    <n v="2365"/>
    <n v="1184"/>
    <n v="1181"/>
    <n v="151.36000000000001"/>
    <n v="288.53000000000003"/>
    <n v="193.92999999999998"/>
    <n v="241.23"/>
    <n v="234.13499999999999"/>
    <n v="376.03499999999997"/>
    <n v="347.65499999999997"/>
    <n v="205.755"/>
    <n v="215.215"/>
    <n v="111.155"/>
    <x v="164"/>
    <s v="South Dakota, 2012"/>
  </r>
  <r>
    <s v="Minnehaha County"/>
    <s v="South Dakota"/>
    <n v="2012"/>
    <n v="170342"/>
    <n v="85048"/>
    <n v="85294"/>
    <n v="12945.992"/>
    <n v="22825.828000000001"/>
    <n v="23847.88"/>
    <n v="26232.667999999998"/>
    <n v="22144.46"/>
    <n v="24529.248"/>
    <n v="19078.304"/>
    <n v="9709.4940000000006"/>
    <n v="6302.6540000000005"/>
    <n v="3066.1559999999999"/>
    <x v="164"/>
    <s v="South Dakota, 2012"/>
  </r>
  <r>
    <s v="Pennington County"/>
    <s v="South Dakota"/>
    <n v="2012"/>
    <n v="101240"/>
    <n v="50518"/>
    <n v="50722"/>
    <n v="7390.52"/>
    <n v="13566.16"/>
    <n v="13566.16"/>
    <n v="13971.119999999999"/>
    <n v="11642.599999999999"/>
    <n v="14679.8"/>
    <n v="12655"/>
    <n v="7086.7999999999993"/>
    <n v="4555.8"/>
    <n v="1923.56"/>
    <x v="164"/>
    <s v="South Dakota, 2012"/>
  </r>
  <r>
    <s v="Caldwell Parish"/>
    <s v="Louisiana"/>
    <n v="2012"/>
    <n v="10158"/>
    <n v="5076"/>
    <n v="5082"/>
    <n v="812.64"/>
    <n v="1544.0160000000001"/>
    <n v="1300.2240000000002"/>
    <n v="975.16800000000001"/>
    <n v="1076.748"/>
    <n v="1361.172"/>
    <n v="1330.6979999999999"/>
    <n v="904.06200000000001"/>
    <n v="609.48"/>
    <n v="243.792"/>
    <x v="181"/>
    <s v="Louisiana, 2012"/>
  </r>
  <r>
    <s v="Sanborn County"/>
    <s v="South Dakota"/>
    <n v="2012"/>
    <n v="2357"/>
    <n v="1225"/>
    <n v="1132"/>
    <n v="134.34899999999999"/>
    <n v="285.197"/>
    <n v="294.625"/>
    <n v="216.84399999999999"/>
    <n v="219.20099999999999"/>
    <n v="398.33299999999997"/>
    <n v="332.33699999999999"/>
    <n v="221.55799999999999"/>
    <n v="169.70400000000001"/>
    <n v="84.852000000000004"/>
    <x v="164"/>
    <s v="South Dakota, 2012"/>
  </r>
  <r>
    <s v="Buffalo County"/>
    <s v="Wisconsin"/>
    <n v="2012"/>
    <n v="13683"/>
    <n v="6542"/>
    <n v="7141"/>
    <n v="1600.9110000000001"/>
    <n v="2722.9169999999999"/>
    <n v="2900.7960000000003"/>
    <n v="1669.326"/>
    <n v="1546.1790000000001"/>
    <n v="1409.3489999999999"/>
    <n v="1039.9079999999999"/>
    <n v="506.27099999999996"/>
    <n v="191.56200000000001"/>
    <n v="82.097999999999999"/>
    <x v="184"/>
    <s v="Wisconsin, 2012"/>
  </r>
  <r>
    <s v="Spink County"/>
    <s v="South Dakota"/>
    <n v="2012"/>
    <n v="6483"/>
    <n v="3284"/>
    <n v="3199"/>
    <n v="382.49700000000001"/>
    <n v="881.6880000000001"/>
    <n v="764.99400000000003"/>
    <n v="628.851"/>
    <n v="648.29999999999995"/>
    <n v="978.93299999999999"/>
    <n v="914.10300000000007"/>
    <n v="583.47"/>
    <n v="460.29300000000001"/>
    <n v="252.83699999999999"/>
    <x v="164"/>
    <s v="South Dakota, 2012"/>
  </r>
  <r>
    <s v="Stanley County"/>
    <s v="South Dakota"/>
    <n v="2012"/>
    <n v="2940"/>
    <n v="1488"/>
    <n v="1452"/>
    <n v="194.04"/>
    <n v="320.46000000000004"/>
    <n v="296.94"/>
    <n v="341.03999999999996"/>
    <n v="367.5"/>
    <n v="379.26"/>
    <n v="543.90000000000009"/>
    <n v="308.7"/>
    <n v="149.94"/>
    <n v="41.16"/>
    <x v="164"/>
    <s v="South Dakota, 2012"/>
  </r>
  <r>
    <s v="Sully County"/>
    <s v="South Dakota"/>
    <n v="2012"/>
    <n v="1382"/>
    <n v="762"/>
    <n v="620"/>
    <n v="71.864000000000004"/>
    <n v="174.13200000000001"/>
    <n v="143.72800000000001"/>
    <n v="134.054"/>
    <n v="110.56"/>
    <n v="263.96199999999999"/>
    <n v="199.00799999999998"/>
    <n v="128.52600000000001"/>
    <n v="125.762"/>
    <n v="30.404"/>
    <x v="164"/>
    <s v="South Dakota, 2012"/>
  </r>
  <r>
    <s v="Platte County"/>
    <s v="Wyoming"/>
    <n v="2012"/>
    <n v="8344"/>
    <n v="4228"/>
    <n v="4116"/>
    <n v="500.64"/>
    <n v="1118.096"/>
    <n v="876.12"/>
    <n v="859.43200000000002"/>
    <n v="934.52800000000002"/>
    <n v="1301.664"/>
    <n v="1143.1279999999999"/>
    <n v="725.928"/>
    <n v="592.42399999999998"/>
    <n v="275.35199999999998"/>
    <x v="158"/>
    <s v="Wyoming, 2012"/>
  </r>
  <r>
    <s v="Union County"/>
    <s v="South Dakota"/>
    <n v="2012"/>
    <n v="14377"/>
    <n v="7229"/>
    <n v="7148"/>
    <n v="920.12800000000004"/>
    <n v="2070.288"/>
    <n v="1523.962"/>
    <n v="1581.47"/>
    <n v="1912.1410000000001"/>
    <n v="2156.5500000000002"/>
    <n v="2070.288"/>
    <n v="1092.652"/>
    <n v="761.98099999999999"/>
    <n v="287.54000000000002"/>
    <x v="164"/>
    <s v="South Dakota, 2012"/>
  </r>
  <r>
    <s v="Ziebach County"/>
    <s v="South Dakota"/>
    <n v="2012"/>
    <n v="2796"/>
    <n v="1342"/>
    <n v="1454"/>
    <n v="324.33600000000001"/>
    <n v="581.56799999999998"/>
    <n v="433.38"/>
    <n v="355.09199999999998"/>
    <n v="313.15199999999999"/>
    <n v="388.64400000000001"/>
    <n v="195.72"/>
    <n v="123.024"/>
    <n v="58.716000000000001"/>
    <n v="27.96"/>
    <x v="164"/>
    <s v="South Dakota, 2012"/>
  </r>
  <r>
    <s v="Anderson County"/>
    <s v="Tennessee"/>
    <n v="2012"/>
    <n v="75039"/>
    <n v="36408"/>
    <n v="38631"/>
    <n v="4052.1060000000002"/>
    <n v="9379.875"/>
    <n v="8929.6409999999996"/>
    <n v="8029.1730000000007"/>
    <n v="9830.1090000000004"/>
    <n v="11105.772000000001"/>
    <n v="10655.538"/>
    <n v="6603.4320000000007"/>
    <n v="4052.1059999999998"/>
    <n v="2401.248"/>
    <x v="171"/>
    <s v="Tennessee, 2012"/>
  </r>
  <r>
    <s v="Bedford County"/>
    <s v="Tennessee"/>
    <n v="2012"/>
    <n v="45060"/>
    <n v="22425"/>
    <n v="22635"/>
    <n v="3379.5"/>
    <n v="6713.9400000000005"/>
    <n v="5902.86"/>
    <n v="5632.5"/>
    <n v="6173.2199999999993"/>
    <n v="6218.28"/>
    <n v="5046.72"/>
    <n v="3469.62"/>
    <n v="1667.22"/>
    <n v="766.02"/>
    <x v="171"/>
    <s v="Tennessee, 2012"/>
  </r>
  <r>
    <s v="Benton County"/>
    <s v="Tennessee"/>
    <n v="2012"/>
    <n v="16420"/>
    <n v="8115"/>
    <n v="8305"/>
    <n v="853.84"/>
    <n v="1822.62"/>
    <n v="1756.94"/>
    <n v="1576.32"/>
    <n v="2003.24"/>
    <n v="2512.2600000000002"/>
    <n v="2577.94"/>
    <n v="1970.4"/>
    <n v="952.3599999999999"/>
    <n v="394.08"/>
    <x v="171"/>
    <s v="Tennessee, 2012"/>
  </r>
  <r>
    <s v="Bledsoe County"/>
    <s v="Tennessee"/>
    <n v="2012"/>
    <n v="12898"/>
    <n v="7070"/>
    <n v="5828"/>
    <n v="606.20600000000002"/>
    <n v="1521.9639999999999"/>
    <n v="1676.74"/>
    <n v="1328.4939999999999"/>
    <n v="1896.0059999999999"/>
    <n v="2024.9859999999999"/>
    <n v="1844.414"/>
    <n v="1212.412"/>
    <n v="606.20600000000002"/>
    <n v="167.67400000000001"/>
    <x v="171"/>
    <s v="Tennessee, 2012"/>
  </r>
  <r>
    <s v="Blount County"/>
    <s v="Tennessee"/>
    <n v="2012"/>
    <n v="123086"/>
    <n v="59659"/>
    <n v="63427"/>
    <n v="6769.73"/>
    <n v="15508.835999999999"/>
    <n v="14893.405999999999"/>
    <n v="13785.632"/>
    <n v="16616.61"/>
    <n v="18709.072"/>
    <n v="16985.868000000002"/>
    <n v="11446.998"/>
    <n v="6154.2999999999993"/>
    <n v="2092.462"/>
    <x v="171"/>
    <s v="Tennessee, 2012"/>
  </r>
  <r>
    <s v="Bradley County"/>
    <s v="Tennessee"/>
    <n v="2012"/>
    <n v="99229"/>
    <n v="48280"/>
    <n v="50949"/>
    <n v="5854.5110000000004"/>
    <n v="13296.686000000002"/>
    <n v="14090.518"/>
    <n v="12403.625"/>
    <n v="13594.373"/>
    <n v="13792.831"/>
    <n v="12006.709000000001"/>
    <n v="8434.4650000000001"/>
    <n v="4465.3050000000003"/>
    <n v="1289.9770000000001"/>
    <x v="171"/>
    <s v="Tennessee, 2012"/>
  </r>
  <r>
    <s v="Campbell County"/>
    <s v="Tennessee"/>
    <n v="2012"/>
    <n v="40629"/>
    <n v="19855"/>
    <n v="20774"/>
    <n v="2275.2240000000002"/>
    <n v="4956.7379999999994"/>
    <n v="4753.5929999999998"/>
    <n v="4550.4480000000003"/>
    <n v="5606.8019999999997"/>
    <n v="5728.6890000000003"/>
    <n v="5688.0599999999995"/>
    <n v="4225.4160000000002"/>
    <n v="2153.337"/>
    <n v="690.69299999999998"/>
    <x v="171"/>
    <s v="Tennessee, 2012"/>
  </r>
  <r>
    <s v="Cannon County"/>
    <s v="Tennessee"/>
    <n v="2012"/>
    <n v="13797"/>
    <n v="6791"/>
    <n v="7006"/>
    <n v="800.226"/>
    <n v="1697.0309999999999"/>
    <n v="1697.0309999999999"/>
    <n v="1545.2639999999999"/>
    <n v="1945.377"/>
    <n v="2138.5349999999999"/>
    <n v="1752.2190000000001"/>
    <n v="1255.527"/>
    <n v="745.03800000000001"/>
    <n v="220.75200000000001"/>
    <x v="171"/>
    <s v="Tennessee, 2012"/>
  </r>
  <r>
    <s v="Carroll County"/>
    <s v="Tennessee"/>
    <n v="2012"/>
    <n v="28486"/>
    <n v="13784"/>
    <n v="14702"/>
    <n v="1709.16"/>
    <n v="3389.8339999999998"/>
    <n v="3817.1240000000003"/>
    <n v="3019.5159999999996"/>
    <n v="3589.2359999999999"/>
    <n v="3988.04"/>
    <n v="3874.096"/>
    <n v="2820.114"/>
    <n v="1709.1599999999999"/>
    <n v="598.20600000000002"/>
    <x v="171"/>
    <s v="Tennessee, 2012"/>
  </r>
  <r>
    <s v="Carter County"/>
    <s v="Tennessee"/>
    <n v="2012"/>
    <n v="57531"/>
    <n v="28225"/>
    <n v="29306"/>
    <n v="3106.674"/>
    <n v="6443.4719999999998"/>
    <n v="7479.0300000000007"/>
    <n v="6328.41"/>
    <n v="7651.6229999999996"/>
    <n v="8514.5879999999997"/>
    <n v="7996.8090000000002"/>
    <n v="5868.1620000000003"/>
    <n v="3279.2669999999998"/>
    <n v="862.96500000000003"/>
    <x v="171"/>
    <s v="Tennessee, 2012"/>
  </r>
  <r>
    <s v="Cheatham County"/>
    <s v="Tennessee"/>
    <n v="2012"/>
    <n v="39103"/>
    <n v="19683"/>
    <n v="19420"/>
    <n v="2424.386"/>
    <n v="5474.42"/>
    <n v="4809.6689999999999"/>
    <n v="4379.5360000000001"/>
    <n v="5943.6559999999999"/>
    <n v="6647.51"/>
    <n v="5044.2870000000003"/>
    <n v="2815.4160000000002"/>
    <n v="1133.9870000000001"/>
    <n v="469.23599999999999"/>
    <x v="171"/>
    <s v="Tennessee, 2012"/>
  </r>
  <r>
    <s v="Chester County"/>
    <s v="Tennessee"/>
    <n v="2012"/>
    <n v="17043"/>
    <n v="8253"/>
    <n v="8790"/>
    <n v="971.45100000000002"/>
    <n v="2232.6329999999998"/>
    <n v="3084.7830000000004"/>
    <n v="1891.7730000000001"/>
    <n v="2062.203"/>
    <n v="2266.7190000000001"/>
    <n v="1976.9880000000001"/>
    <n v="1380.4829999999999"/>
    <n v="869.19299999999998"/>
    <n v="323.81700000000001"/>
    <x v="171"/>
    <s v="Tennessee, 2012"/>
  </r>
  <r>
    <s v="Claiborne County"/>
    <s v="Tennessee"/>
    <n v="2012"/>
    <n v="32025"/>
    <n v="15725"/>
    <n v="16300"/>
    <n v="1633.2750000000001"/>
    <n v="3810.9749999999999"/>
    <n v="4227.3"/>
    <n v="3618.8249999999998"/>
    <n v="4355.3999999999996"/>
    <n v="4547.5499999999993"/>
    <n v="4675.6499999999996"/>
    <n v="3106.4250000000002"/>
    <n v="1601.25"/>
    <n v="448.35"/>
    <x v="171"/>
    <s v="Tennessee, 2012"/>
  </r>
  <r>
    <s v="Clay County"/>
    <s v="Tennessee"/>
    <n v="2012"/>
    <n v="7842"/>
    <n v="3899"/>
    <n v="3943"/>
    <n v="486.20400000000001"/>
    <n v="854.77800000000002"/>
    <n v="948.88200000000006"/>
    <n v="674.41200000000003"/>
    <n v="941.04"/>
    <n v="1152.7739999999999"/>
    <n v="1121.4059999999999"/>
    <n v="988.09199999999998"/>
    <n v="446.99400000000003"/>
    <n v="219.57599999999999"/>
    <x v="171"/>
    <s v="Tennessee, 2012"/>
  </r>
  <r>
    <s v="Green County"/>
    <s v="Wisconsin"/>
    <n v="2012"/>
    <n v="35631"/>
    <n v="17310"/>
    <n v="18321"/>
    <n v="1995.336"/>
    <n v="4275.7199999999993"/>
    <n v="3919.41"/>
    <n v="3990.672"/>
    <n v="4703.2919999999995"/>
    <n v="5522.8050000000003"/>
    <n v="5237.7569999999996"/>
    <n v="3634.3620000000001"/>
    <n v="1852.8119999999999"/>
    <n v="498.834"/>
    <x v="184"/>
    <s v="Wisconsin, 2012"/>
  </r>
  <r>
    <s v="Coffee County"/>
    <s v="Tennessee"/>
    <n v="2012"/>
    <n v="52853"/>
    <n v="25631"/>
    <n v="27222"/>
    <n v="3435.4450000000002"/>
    <n v="7240.8609999999999"/>
    <n v="6448.0659999999998"/>
    <n v="6342.3600000000006"/>
    <n v="6765.1840000000002"/>
    <n v="7716.5379999999996"/>
    <n v="6606.625"/>
    <n v="4598.2109999999993"/>
    <n v="2854.0619999999999"/>
    <n v="898.50099999999998"/>
    <x v="171"/>
    <s v="Tennessee, 2012"/>
  </r>
  <r>
    <s v="Crockett County"/>
    <s v="Tennessee"/>
    <n v="2012"/>
    <n v="14567"/>
    <n v="7055"/>
    <n v="7512"/>
    <n v="932.28800000000001"/>
    <n v="1981.1120000000001"/>
    <n v="1806.308"/>
    <n v="1777.174"/>
    <n v="1820.875"/>
    <n v="2097.6480000000001"/>
    <n v="1748.04"/>
    <n v="1281.8960000000002"/>
    <n v="757.48399999999992"/>
    <n v="364.17500000000001"/>
    <x v="171"/>
    <s v="Tennessee, 2012"/>
  </r>
  <r>
    <s v="Cumberland County"/>
    <s v="Tennessee"/>
    <n v="2012"/>
    <n v="56144"/>
    <n v="27121"/>
    <n v="29023"/>
    <n v="2807.2"/>
    <n v="5838.9759999999997"/>
    <n v="5670.5439999999999"/>
    <n v="5109.1039999999994"/>
    <n v="6175.84"/>
    <n v="7411.0079999999998"/>
    <n v="8477.7440000000006"/>
    <n v="8702.32"/>
    <n v="4435.3760000000002"/>
    <n v="1459.7439999999999"/>
    <x v="171"/>
    <s v="Tennessee, 2012"/>
  </r>
  <r>
    <s v="Davidson County"/>
    <s v="Tennessee"/>
    <n v="2012"/>
    <n v="629113"/>
    <n v="304566"/>
    <n v="324547"/>
    <n v="44667.023000000001"/>
    <n v="72977.108000000007"/>
    <n v="92479.611000000004"/>
    <n v="115127.679"/>
    <n v="86188.481"/>
    <n v="84301.142000000007"/>
    <n v="67944.203999999998"/>
    <n v="35230.328000000001"/>
    <n v="21389.842000000001"/>
    <n v="8807.5820000000003"/>
    <x v="171"/>
    <s v="Tennessee, 2012"/>
  </r>
  <r>
    <s v="DeKalb County"/>
    <s v="Tennessee"/>
    <n v="2012"/>
    <n v="18770"/>
    <n v="9505"/>
    <n v="9265"/>
    <n v="1144.97"/>
    <n v="2477.64"/>
    <n v="2196.09"/>
    <n v="2308.71"/>
    <n v="2440.1"/>
    <n v="2721.65"/>
    <n v="2552.7199999999998"/>
    <n v="1726.84"/>
    <n v="994.81"/>
    <n v="244.01"/>
    <x v="171"/>
    <s v="Tennessee, 2012"/>
  </r>
  <r>
    <s v="Dickson County"/>
    <s v="Tennessee"/>
    <n v="2012"/>
    <n v="49704"/>
    <n v="24274"/>
    <n v="25430"/>
    <n v="3230.76"/>
    <n v="6859.152"/>
    <n v="6262.7039999999997"/>
    <n v="6163.2960000000003"/>
    <n v="6908.8559999999998"/>
    <n v="7604.7119999999995"/>
    <n v="6063.8879999999999"/>
    <n v="3777.5039999999999"/>
    <n v="2037.864"/>
    <n v="695.85599999999999"/>
    <x v="171"/>
    <s v="Tennessee, 2012"/>
  </r>
  <r>
    <s v="Dyer County"/>
    <s v="Tennessee"/>
    <n v="2012"/>
    <n v="38234"/>
    <n v="18559"/>
    <n v="19675"/>
    <n v="2446.9760000000001"/>
    <n v="5199.8239999999996"/>
    <n v="4893.9519999999993"/>
    <n v="4588.08"/>
    <n v="5046.8879999999999"/>
    <n v="5582.1640000000007"/>
    <n v="5008.6540000000005"/>
    <n v="3135.1880000000001"/>
    <n v="1796.998"/>
    <n v="535.27599999999995"/>
    <x v="171"/>
    <s v="Tennessee, 2012"/>
  </r>
  <r>
    <s v="Fayette County"/>
    <s v="Tennessee"/>
    <n v="2012"/>
    <n v="38370"/>
    <n v="19024"/>
    <n v="19346"/>
    <n v="2494.0500000000002"/>
    <n v="4911.3600000000006"/>
    <n v="4067.2200000000003"/>
    <n v="4527.66"/>
    <n v="4796.25"/>
    <n v="5985.7199999999993"/>
    <n v="5755.5"/>
    <n v="3606.7799999999997"/>
    <n v="1649.9099999999999"/>
    <n v="575.54999999999995"/>
    <x v="171"/>
    <s v="Tennessee, 2012"/>
  </r>
  <r>
    <s v="Fentress County"/>
    <s v="Tennessee"/>
    <n v="2012"/>
    <n v="17945"/>
    <n v="8825"/>
    <n v="9120"/>
    <n v="1004.92"/>
    <n v="2386.6849999999999"/>
    <n v="2081.62"/>
    <n v="1794.5"/>
    <n v="2350.7950000000001"/>
    <n v="2602.0249999999996"/>
    <n v="2637.915"/>
    <n v="1938.06"/>
    <n v="897.25"/>
    <n v="287.12"/>
    <x v="171"/>
    <s v="Tennessee, 2012"/>
  </r>
  <r>
    <s v="Franklin County"/>
    <s v="Tennessee"/>
    <n v="2012"/>
    <n v="40972"/>
    <n v="19921"/>
    <n v="21051"/>
    <n v="2253.46"/>
    <n v="5121.5"/>
    <n v="5736.08"/>
    <n v="4261.0879999999997"/>
    <n v="4957.6120000000001"/>
    <n v="5899.9679999999998"/>
    <n v="5613.1640000000007"/>
    <n v="3933.3119999999999"/>
    <n v="2376.3760000000002"/>
    <n v="819.44"/>
    <x v="171"/>
    <s v="Tennessee, 2012"/>
  </r>
  <r>
    <s v="Gibson County"/>
    <s v="Tennessee"/>
    <n v="2012"/>
    <n v="49594"/>
    <n v="23526"/>
    <n v="26068"/>
    <n v="3273.2040000000002"/>
    <n v="6893.5660000000007"/>
    <n v="5802.4979999999996"/>
    <n v="5703.3099999999995"/>
    <n v="6298.4380000000001"/>
    <n v="7141.5360000000001"/>
    <n v="6149.6559999999999"/>
    <n v="4165.8959999999997"/>
    <n v="3025.2340000000004"/>
    <n v="1041.4739999999999"/>
    <x v="171"/>
    <s v="Tennessee, 2012"/>
  </r>
  <r>
    <s v="Giles County"/>
    <s v="Tennessee"/>
    <n v="2012"/>
    <n v="29439"/>
    <n v="14453"/>
    <n v="14986"/>
    <n v="1678.0229999999999"/>
    <n v="3562.1189999999997"/>
    <n v="3827.0699999999997"/>
    <n v="3267.7290000000003"/>
    <n v="3473.8019999999997"/>
    <n v="4533.6059999999998"/>
    <n v="4092.0209999999997"/>
    <n v="2914.4610000000002"/>
    <n v="1383.633"/>
    <n v="677.09699999999998"/>
    <x v="171"/>
    <s v="Tennessee, 2012"/>
  </r>
  <r>
    <s v="Grainger County"/>
    <s v="Tennessee"/>
    <n v="2012"/>
    <n v="22613"/>
    <n v="11249"/>
    <n v="11364"/>
    <n v="1288.941"/>
    <n v="2736.1729999999998"/>
    <n v="2668.3339999999998"/>
    <n v="2442.2040000000002"/>
    <n v="3165.8199999999997"/>
    <n v="3459.7889999999998"/>
    <n v="3256.2719999999999"/>
    <n v="2329.1390000000001"/>
    <n v="927.13300000000004"/>
    <n v="384.42099999999999"/>
    <x v="171"/>
    <s v="Tennessee, 2012"/>
  </r>
  <r>
    <s v="Greene County"/>
    <s v="Tennessee"/>
    <n v="2012"/>
    <n v="68755"/>
    <n v="33752"/>
    <n v="35003"/>
    <n v="3644.0149999999999"/>
    <n v="8181.8450000000003"/>
    <n v="8250.6"/>
    <n v="7425.54"/>
    <n v="9075.66"/>
    <n v="10313.25"/>
    <n v="9694.4549999999999"/>
    <n v="7150.52"/>
    <n v="3850.2799999999997"/>
    <n v="1031.325"/>
    <x v="171"/>
    <s v="Tennessee, 2012"/>
  </r>
  <r>
    <s v="Hamblen County"/>
    <s v="Tennessee"/>
    <n v="2012"/>
    <n v="62528"/>
    <n v="30268"/>
    <n v="32260"/>
    <n v="3814.2080000000001"/>
    <n v="8503.8080000000009"/>
    <n v="7378.3040000000001"/>
    <n v="7628.4160000000002"/>
    <n v="8691.3919999999998"/>
    <n v="8753.92"/>
    <n v="7753.4719999999998"/>
    <n v="5690.0479999999998"/>
    <n v="3188.9279999999999"/>
    <n v="1188.0319999999999"/>
    <x v="171"/>
    <s v="Tennessee, 2012"/>
  </r>
  <r>
    <s v="Hamilton County"/>
    <s v="Tennessee"/>
    <n v="2012"/>
    <n v="337023"/>
    <n v="162196"/>
    <n v="174827"/>
    <n v="20558.402999999998"/>
    <n v="39768.714"/>
    <n v="46509.173999999999"/>
    <n v="43812.990000000005"/>
    <n v="43475.967000000004"/>
    <n v="48531.312000000005"/>
    <n v="44487.036"/>
    <n v="26624.816999999999"/>
    <n v="16177.103999999999"/>
    <n v="7077.4830000000002"/>
    <x v="171"/>
    <s v="Tennessee, 2012"/>
  </r>
  <r>
    <s v="Hancock County"/>
    <s v="Tennessee"/>
    <n v="2012"/>
    <n v="6759"/>
    <n v="3357"/>
    <n v="3402"/>
    <n v="385.26299999999998"/>
    <n v="804.32100000000003"/>
    <n v="743.49"/>
    <n v="777.28499999999997"/>
    <n v="817.83899999999994"/>
    <n v="1061.163"/>
    <n v="1013.85"/>
    <n v="757.00800000000004"/>
    <n v="256.84199999999998"/>
    <n v="135.18"/>
    <x v="171"/>
    <s v="Tennessee, 2012"/>
  </r>
  <r>
    <s v="Park County"/>
    <s v="Wyoming"/>
    <n v="2012"/>
    <n v="27193"/>
    <n v="14860"/>
    <n v="12333"/>
    <n v="1441.229"/>
    <n v="3235.9670000000001"/>
    <n v="3589.4759999999997"/>
    <n v="3888.5990000000002"/>
    <n v="3589.4759999999997"/>
    <n v="4106.143"/>
    <n v="3507.8969999999999"/>
    <n v="2229.826"/>
    <n v="1223.6849999999999"/>
    <n v="380.702"/>
    <x v="158"/>
    <s v="Wyoming, 2012"/>
  </r>
  <r>
    <s v="Hardin County"/>
    <s v="Tennessee"/>
    <n v="2012"/>
    <n v="25987"/>
    <n v="12534"/>
    <n v="13453"/>
    <n v="1429.2850000000001"/>
    <n v="3092.453"/>
    <n v="3118.4399999999996"/>
    <n v="2650.674"/>
    <n v="3352.3230000000003"/>
    <n v="3716.1410000000001"/>
    <n v="3742.1279999999997"/>
    <n v="2858.57"/>
    <n v="1481.259"/>
    <n v="545.72699999999998"/>
    <x v="171"/>
    <s v="Tennessee, 2012"/>
  </r>
  <r>
    <s v="Hawkins County"/>
    <s v="Tennessee"/>
    <n v="2012"/>
    <n v="56725"/>
    <n v="27775"/>
    <n v="28950"/>
    <n v="3119.875"/>
    <n v="7260.8"/>
    <n v="6239.75"/>
    <n v="6126.3"/>
    <n v="7884.7749999999996"/>
    <n v="8508.75"/>
    <n v="8054.9500000000007"/>
    <n v="5785.95"/>
    <n v="2892.9749999999999"/>
    <n v="907.6"/>
    <x v="171"/>
    <s v="Tennessee, 2012"/>
  </r>
  <r>
    <s v="Haywood County"/>
    <s v="Tennessee"/>
    <n v="2012"/>
    <n v="18673"/>
    <n v="8776"/>
    <n v="9897"/>
    <n v="1195.0719999999999"/>
    <n v="2688.9120000000003"/>
    <n v="2352.7979999999998"/>
    <n v="2240.7600000000002"/>
    <n v="2203.4139999999998"/>
    <n v="2875.6419999999998"/>
    <n v="2483.509"/>
    <n v="1456.4939999999999"/>
    <n v="896.30399999999997"/>
    <n v="261.42200000000003"/>
    <x v="171"/>
    <s v="Tennessee, 2012"/>
  </r>
  <r>
    <s v="Henderson County"/>
    <s v="Tennessee"/>
    <n v="2012"/>
    <n v="27835"/>
    <n v="13433"/>
    <n v="14402"/>
    <n v="1725.77"/>
    <n v="3841.2299999999996"/>
    <n v="3228.8599999999997"/>
    <n v="3423.7049999999999"/>
    <n v="3702.0549999999998"/>
    <n v="4119.58"/>
    <n v="3674.2200000000003"/>
    <n v="2393.81"/>
    <n v="1419.585"/>
    <n v="306.185"/>
    <x v="171"/>
    <s v="Tennessee, 2012"/>
  </r>
  <r>
    <s v="Jackson County"/>
    <s v="Tennessee"/>
    <n v="2012"/>
    <n v="11526"/>
    <n v="5758"/>
    <n v="5768"/>
    <n v="587.82600000000002"/>
    <n v="1313.9639999999999"/>
    <n v="1279.386"/>
    <n v="1118.0219999999999"/>
    <n v="1556.01"/>
    <n v="1798.056"/>
    <n v="1832.634"/>
    <n v="1244.808"/>
    <n v="530.19600000000003"/>
    <n v="265.09800000000001"/>
    <x v="171"/>
    <s v="Tennessee, 2012"/>
  </r>
  <r>
    <s v="Jefferson County"/>
    <s v="Tennessee"/>
    <n v="2012"/>
    <n v="51541"/>
    <n v="25343"/>
    <n v="26198"/>
    <n v="2834.7550000000001"/>
    <n v="6442.625"/>
    <n v="7112.6579999999994"/>
    <n v="5463.3459999999995"/>
    <n v="6700.33"/>
    <n v="7628.0679999999993"/>
    <n v="6854.9529999999995"/>
    <n v="5308.723"/>
    <n v="2370.886"/>
    <n v="721.57399999999996"/>
    <x v="171"/>
    <s v="Tennessee, 2012"/>
  </r>
  <r>
    <s v="Knox County"/>
    <s v="Tennessee"/>
    <n v="2012"/>
    <n v="433207"/>
    <n v="210569"/>
    <n v="222638"/>
    <n v="25992.42"/>
    <n v="52851.254000000001"/>
    <n v="67147.084999999992"/>
    <n v="58916.152000000002"/>
    <n v="57616.531000000003"/>
    <n v="61515.394"/>
    <n v="52418.047000000006"/>
    <n v="31190.904000000002"/>
    <n v="19061.108"/>
    <n v="6931.3119999999999"/>
    <x v="171"/>
    <s v="Tennessee, 2012"/>
  </r>
  <r>
    <s v="Lake County"/>
    <s v="Tennessee"/>
    <n v="2012"/>
    <n v="7780"/>
    <n v="4902"/>
    <n v="2878"/>
    <n v="334.54"/>
    <n v="754.66"/>
    <n v="956.94"/>
    <n v="1252.58"/>
    <n v="1338.16"/>
    <n v="1143.6599999999999"/>
    <n v="925.81999999999994"/>
    <n v="575.72"/>
    <n v="342.32"/>
    <n v="155.6"/>
    <x v="171"/>
    <s v="Tennessee, 2012"/>
  </r>
  <r>
    <s v="Lauderdale County"/>
    <s v="Tennessee"/>
    <n v="2012"/>
    <n v="27772"/>
    <n v="14519"/>
    <n v="13253"/>
    <n v="1860.7239999999999"/>
    <n v="3804.7640000000001"/>
    <n v="3693.6759999999999"/>
    <n v="4082.4840000000004"/>
    <n v="3832.5360000000001"/>
    <n v="3971.3960000000002"/>
    <n v="3110.4639999999999"/>
    <n v="2027.356"/>
    <n v="999.79200000000003"/>
    <n v="388.80799999999999"/>
    <x v="171"/>
    <s v="Tennessee, 2012"/>
  </r>
  <r>
    <s v="Lawrence County"/>
    <s v="Tennessee"/>
    <n v="2012"/>
    <n v="41779"/>
    <n v="20395"/>
    <n v="21384"/>
    <n v="2799.1930000000002"/>
    <n v="5974.3970000000008"/>
    <n v="5097.0380000000005"/>
    <n v="4762.8059999999996"/>
    <n v="5473.049"/>
    <n v="5765.5020000000004"/>
    <n v="5222.375"/>
    <n v="3760.1099999999997"/>
    <n v="2214.2869999999998"/>
    <n v="710.24300000000005"/>
    <x v="171"/>
    <s v="Tennessee, 2012"/>
  </r>
  <r>
    <s v="Lewis County"/>
    <s v="Tennessee"/>
    <n v="2012"/>
    <n v="12050"/>
    <n v="6112"/>
    <n v="5938"/>
    <n v="759.15"/>
    <n v="1602.65"/>
    <n v="1421.9"/>
    <n v="1349.6"/>
    <n v="1446"/>
    <n v="1759.3000000000002"/>
    <n v="1711.1"/>
    <n v="1108.5999999999999"/>
    <n v="759.15000000000009"/>
    <n v="120.5"/>
    <x v="171"/>
    <s v="Tennessee, 2012"/>
  </r>
  <r>
    <s v="Lincoln County"/>
    <s v="Tennessee"/>
    <n v="2012"/>
    <n v="33295"/>
    <n v="16201"/>
    <n v="17094"/>
    <n v="2097.585"/>
    <n v="4295.0550000000003"/>
    <n v="3995.3999999999996"/>
    <n v="3595.8599999999997"/>
    <n v="4095.2849999999999"/>
    <n v="5194.0200000000004"/>
    <n v="4494.8250000000007"/>
    <n v="3196.3199999999997"/>
    <n v="1764.6350000000002"/>
    <n v="632.60500000000002"/>
    <x v="171"/>
    <s v="Tennessee, 2012"/>
  </r>
  <r>
    <s v="McMinn County"/>
    <s v="Tennessee"/>
    <n v="2012"/>
    <n v="52325"/>
    <n v="25349"/>
    <n v="26976"/>
    <n v="2982.5250000000001"/>
    <n v="6697.6"/>
    <n v="6540.625"/>
    <n v="5546.45"/>
    <n v="6906.9"/>
    <n v="7744.1"/>
    <n v="6959.2250000000004"/>
    <n v="5075.5249999999996"/>
    <n v="2773.2249999999999"/>
    <n v="994.17499999999995"/>
    <x v="171"/>
    <s v="Tennessee, 2012"/>
  </r>
  <r>
    <s v="Macon County"/>
    <s v="Tennessee"/>
    <n v="2012"/>
    <n v="22265"/>
    <n v="10934"/>
    <n v="11331"/>
    <n v="1580.8150000000001"/>
    <n v="3050.3049999999998"/>
    <n v="2872.1849999999999"/>
    <n v="2605.0050000000001"/>
    <n v="3139.3649999999998"/>
    <n v="3117.1"/>
    <n v="2849.92"/>
    <n v="1825.73"/>
    <n v="1046.4549999999999"/>
    <n v="244.91499999999999"/>
    <x v="171"/>
    <s v="Tennessee, 2012"/>
  </r>
  <r>
    <s v="Madison County"/>
    <s v="Tennessee"/>
    <n v="2012"/>
    <n v="97976"/>
    <n v="46599"/>
    <n v="51377"/>
    <n v="6564.3919999999998"/>
    <n v="12834.856"/>
    <n v="15186.279999999999"/>
    <n v="12344.975999999999"/>
    <n v="12051.048000000001"/>
    <n v="14108.544"/>
    <n v="11855.096000000001"/>
    <n v="7054.2719999999999"/>
    <n v="4114.9920000000002"/>
    <n v="1763.568"/>
    <x v="171"/>
    <s v="Tennessee, 2012"/>
  </r>
  <r>
    <s v="Marion County"/>
    <s v="Tennessee"/>
    <n v="2012"/>
    <n v="28184"/>
    <n v="13873"/>
    <n v="14311"/>
    <n v="1493.752"/>
    <n v="3579.3679999999999"/>
    <n v="3353.8959999999997"/>
    <n v="3128.424"/>
    <n v="3635.7359999999999"/>
    <n v="4340.3359999999993"/>
    <n v="4199.4160000000002"/>
    <n v="2733.848"/>
    <n v="1381.0160000000001"/>
    <n v="394.57600000000002"/>
    <x v="171"/>
    <s v="Tennessee, 2012"/>
  </r>
  <r>
    <s v="Maury County"/>
    <s v="Tennessee"/>
    <n v="2012"/>
    <n v="80965"/>
    <n v="39098"/>
    <n v="41867"/>
    <n v="5829.48"/>
    <n v="10768.345000000001"/>
    <n v="9715.7999999999993"/>
    <n v="10930.275"/>
    <n v="10282.555"/>
    <n v="12387.645"/>
    <n v="10606.415000000001"/>
    <n v="5910.4449999999997"/>
    <n v="3238.6000000000004"/>
    <n v="1376.405"/>
    <x v="171"/>
    <s v="Tennessee, 2012"/>
  </r>
  <r>
    <s v="Meigs County"/>
    <s v="Tennessee"/>
    <n v="2012"/>
    <n v="11696"/>
    <n v="5914"/>
    <n v="5782"/>
    <n v="573.10400000000004"/>
    <n v="1485.3920000000001"/>
    <n v="1216.384"/>
    <n v="1216.384"/>
    <n v="1660.8320000000001"/>
    <n v="1812.88"/>
    <n v="1777.7919999999999"/>
    <n v="1228.08"/>
    <n v="573.10400000000004"/>
    <n v="163.744"/>
    <x v="171"/>
    <s v="Tennessee, 2012"/>
  </r>
  <r>
    <s v="Monroe County"/>
    <s v="Tennessee"/>
    <n v="2012"/>
    <n v="44680"/>
    <n v="22192"/>
    <n v="22488"/>
    <n v="2814.84"/>
    <n v="5629.68"/>
    <n v="5272.24"/>
    <n v="4870.12"/>
    <n v="5629.68"/>
    <n v="6523.28"/>
    <n v="6523.28"/>
    <n v="4646.72"/>
    <n v="2055.2800000000002"/>
    <n v="670.2"/>
    <x v="171"/>
    <s v="Tennessee, 2012"/>
  </r>
  <r>
    <s v="Montgomery County"/>
    <s v="Tennessee"/>
    <n v="2012"/>
    <n v="173138"/>
    <n v="85063"/>
    <n v="88075"/>
    <n v="15409.281999999999"/>
    <n v="25624.423999999999"/>
    <n v="28567.77"/>
    <n v="30126.011999999999"/>
    <n v="23546.768"/>
    <n v="21295.974000000002"/>
    <n v="14716.73"/>
    <n v="8137.4859999999999"/>
    <n v="4328.45"/>
    <n v="1385.104"/>
    <x v="171"/>
    <s v="Tennessee, 2012"/>
  </r>
  <r>
    <s v="Moore County"/>
    <s v="Tennessee"/>
    <n v="2012"/>
    <n v="6349"/>
    <n v="3155"/>
    <n v="3194"/>
    <n v="279.35599999999999"/>
    <n v="850.76600000000008"/>
    <n v="799.97399999999993"/>
    <n v="584.10799999999995"/>
    <n v="806.32299999999998"/>
    <n v="920.60500000000002"/>
    <n v="907.90699999999993"/>
    <n v="672.99400000000003"/>
    <n v="374.59100000000001"/>
    <n v="152.376"/>
    <x v="171"/>
    <s v="Tennessee, 2012"/>
  </r>
  <r>
    <s v="Morgan County"/>
    <s v="Tennessee"/>
    <n v="2012"/>
    <n v="21882"/>
    <n v="12037"/>
    <n v="9845"/>
    <n v="1115.982"/>
    <n v="2603.9580000000001"/>
    <n v="2669.6040000000003"/>
    <n v="2822.7780000000002"/>
    <n v="3282.3"/>
    <n v="3369.828"/>
    <n v="2932.1880000000001"/>
    <n v="1859.97"/>
    <n v="1006.572"/>
    <n v="240.702"/>
    <x v="171"/>
    <s v="Tennessee, 2012"/>
  </r>
  <r>
    <s v="Overton County"/>
    <s v="Tennessee"/>
    <n v="2012"/>
    <n v="22040"/>
    <n v="10890"/>
    <n v="11150"/>
    <n v="1344.44"/>
    <n v="2865.2"/>
    <n v="2600.7200000000003"/>
    <n v="2424.3999999999996"/>
    <n v="2909.28"/>
    <n v="3041.52"/>
    <n v="3107.6400000000003"/>
    <n v="2270.12"/>
    <n v="1102"/>
    <n v="352.64"/>
    <x v="171"/>
    <s v="Tennessee, 2012"/>
  </r>
  <r>
    <s v="Perry County"/>
    <s v="Tennessee"/>
    <n v="2012"/>
    <n v="7856"/>
    <n v="3948"/>
    <n v="3908"/>
    <n v="439.93599999999998"/>
    <n v="982"/>
    <n v="919.15199999999993"/>
    <n v="824.88"/>
    <n v="950.57600000000002"/>
    <n v="1139.1199999999999"/>
    <n v="1162.6880000000001"/>
    <n v="840.59199999999998"/>
    <n v="463.50400000000002"/>
    <n v="141.40799999999999"/>
    <x v="171"/>
    <s v="Tennessee, 2012"/>
  </r>
  <r>
    <s v="Pickett County"/>
    <s v="Tennessee"/>
    <n v="2012"/>
    <n v="5108"/>
    <n v="2572"/>
    <n v="2536"/>
    <n v="234.96799999999999"/>
    <n v="602.74399999999991"/>
    <n v="490.36800000000005"/>
    <n v="469.93599999999998"/>
    <n v="602.74399999999991"/>
    <n v="725.33600000000001"/>
    <n v="827.49599999999998"/>
    <n v="684.47199999999998"/>
    <n v="342.23599999999999"/>
    <n v="127.7"/>
    <x v="171"/>
    <s v="Tennessee, 2012"/>
  </r>
  <r>
    <s v="Polk County"/>
    <s v="Tennessee"/>
    <n v="2012"/>
    <n v="16756"/>
    <n v="8403"/>
    <n v="8353"/>
    <n v="871.31200000000001"/>
    <n v="2128.0120000000002"/>
    <n v="1910.184"/>
    <n v="1709.1120000000001"/>
    <n v="2312.328"/>
    <n v="2513.4"/>
    <n v="2396.1080000000002"/>
    <n v="1809.6479999999999"/>
    <n v="854.55600000000004"/>
    <n v="251.34"/>
    <x v="171"/>
    <s v="Tennessee, 2012"/>
  </r>
  <r>
    <s v="Putnam County"/>
    <s v="Tennessee"/>
    <n v="2012"/>
    <n v="72172"/>
    <n v="35651"/>
    <n v="36521"/>
    <n v="4402.4920000000002"/>
    <n v="8516.2960000000003"/>
    <n v="13640.508000000002"/>
    <n v="8804.9840000000004"/>
    <n v="8660.64"/>
    <n v="9238.0159999999996"/>
    <n v="8299.7800000000007"/>
    <n v="6062.4480000000003"/>
    <n v="3392.0839999999998"/>
    <n v="1226.924"/>
    <x v="171"/>
    <s v="Tennessee, 2012"/>
  </r>
  <r>
    <s v="Rhea County"/>
    <s v="Tennessee"/>
    <n v="2012"/>
    <n v="31817"/>
    <n v="15623"/>
    <n v="16194"/>
    <n v="1972.654"/>
    <n v="4327.1120000000001"/>
    <n v="4263.4780000000001"/>
    <n v="3658.9549999999999"/>
    <n v="3945.308"/>
    <n v="4358.9290000000001"/>
    <n v="4327.1120000000001"/>
    <n v="3022.6149999999998"/>
    <n v="1463.5819999999999"/>
    <n v="477.255"/>
    <x v="171"/>
    <s v="Tennessee, 2012"/>
  </r>
  <r>
    <s v="Roane County"/>
    <s v="Tennessee"/>
    <n v="2012"/>
    <n v="54027"/>
    <n v="26616"/>
    <n v="27411"/>
    <n v="2701.35"/>
    <n v="6483.24"/>
    <n v="5834.9159999999993"/>
    <n v="5240.6189999999997"/>
    <n v="6807.402"/>
    <n v="8320.1579999999994"/>
    <n v="8536.2659999999996"/>
    <n v="5672.835"/>
    <n v="3241.62"/>
    <n v="1134.567"/>
    <x v="171"/>
    <s v="Tennessee, 2012"/>
  </r>
  <r>
    <s v="Robertson County"/>
    <s v="Tennessee"/>
    <n v="2012"/>
    <n v="66143"/>
    <n v="32592"/>
    <n v="33551"/>
    <n v="4630.01"/>
    <n v="9590.7350000000006"/>
    <n v="8003.3029999999999"/>
    <n v="8267.875"/>
    <n v="9524.5920000000006"/>
    <n v="10252.165000000001"/>
    <n v="7937.16"/>
    <n v="4696.1530000000002"/>
    <n v="2315.0050000000001"/>
    <n v="859.85900000000004"/>
    <x v="171"/>
    <s v="Tennessee, 2012"/>
  </r>
  <r>
    <s v="Rutherford County"/>
    <s v="Tennessee"/>
    <n v="2012"/>
    <n v="263815"/>
    <n v="130377"/>
    <n v="133438"/>
    <n v="19258.494999999999"/>
    <n v="38253.175000000003"/>
    <n v="43529.474999999999"/>
    <n v="41155.14"/>
    <n v="39044.619999999995"/>
    <n v="35615.025000000001"/>
    <n v="25062.424999999999"/>
    <n v="13454.564999999999"/>
    <n v="6331.5599999999995"/>
    <n v="2638.15"/>
    <x v="171"/>
    <s v="Tennessee, 2012"/>
  </r>
  <r>
    <s v="Scott County"/>
    <s v="Tennessee"/>
    <n v="2012"/>
    <n v="22196"/>
    <n v="10915"/>
    <n v="11281"/>
    <n v="1442.74"/>
    <n v="3107.4399999999996"/>
    <n v="2863.2839999999997"/>
    <n v="2796.6959999999999"/>
    <n v="2996.46"/>
    <n v="3129.636"/>
    <n v="2774.5"/>
    <n v="1864.4639999999999"/>
    <n v="910.03600000000006"/>
    <n v="310.74400000000003"/>
    <x v="171"/>
    <s v="Tennessee, 2012"/>
  </r>
  <r>
    <s v="Sequatchie County"/>
    <s v="Tennessee"/>
    <n v="2012"/>
    <n v="14173"/>
    <n v="7003"/>
    <n v="7170"/>
    <n v="935.41800000000001"/>
    <n v="1842.49"/>
    <n v="1672.414"/>
    <n v="1573.203"/>
    <n v="1870.8359999999998"/>
    <n v="2083.431"/>
    <n v="1913.355"/>
    <n v="1488.165"/>
    <n v="651.95799999999997"/>
    <n v="155.90299999999999"/>
    <x v="171"/>
    <s v="Tennessee, 2012"/>
  </r>
  <r>
    <s v="Sevier County"/>
    <s v="Tennessee"/>
    <n v="2012"/>
    <n v="90218"/>
    <n v="44410"/>
    <n v="45808"/>
    <n v="5322.8620000000001"/>
    <n v="11006.596000000001"/>
    <n v="11277.25"/>
    <n v="9833.7619999999988"/>
    <n v="12450.083999999999"/>
    <n v="13893.572"/>
    <n v="12540.302"/>
    <n v="8660.9279999999999"/>
    <n v="4240.2460000000001"/>
    <n v="1172.8340000000001"/>
    <x v="171"/>
    <s v="Tennessee, 2012"/>
  </r>
  <r>
    <s v="Shelby County"/>
    <s v="Tennessee"/>
    <n v="2012"/>
    <n v="929437"/>
    <n v="443391"/>
    <n v="486046"/>
    <n v="66919.464000000007"/>
    <n v="134768.36499999999"/>
    <n v="138486.11300000001"/>
    <n v="131050.617"/>
    <n v="125473.995"/>
    <n v="131980.054"/>
    <n v="105955.818"/>
    <n v="52977.909"/>
    <n v="30671.421000000002"/>
    <n v="12082.681"/>
    <x v="171"/>
    <s v="Tennessee, 2012"/>
  </r>
  <r>
    <s v="Smith County"/>
    <s v="Tennessee"/>
    <n v="2012"/>
    <n v="19157"/>
    <n v="9459"/>
    <n v="9698"/>
    <n v="1130.2629999999999"/>
    <n v="2662.8230000000003"/>
    <n v="2317.9970000000003"/>
    <n v="2260.5259999999998"/>
    <n v="2567.038"/>
    <n v="3103.4340000000002"/>
    <n v="2471.2529999999997"/>
    <n v="1570.874"/>
    <n v="766.28"/>
    <n v="325.66899999999998"/>
    <x v="171"/>
    <s v="Tennessee, 2012"/>
  </r>
  <r>
    <s v="Stewart County"/>
    <s v="Tennessee"/>
    <n v="2012"/>
    <n v="13262"/>
    <n v="6674"/>
    <n v="6588"/>
    <n v="742.67200000000003"/>
    <n v="1790.37"/>
    <n v="1564.9160000000002"/>
    <n v="1299.6759999999999"/>
    <n v="1710.798"/>
    <n v="2095.3959999999997"/>
    <n v="1843.4180000000001"/>
    <n v="1299.6759999999999"/>
    <n v="702.88599999999997"/>
    <n v="225.45400000000001"/>
    <x v="171"/>
    <s v="Tennessee, 2012"/>
  </r>
  <r>
    <s v="Sullivan County"/>
    <s v="Tennessee"/>
    <n v="2012"/>
    <n v="156675"/>
    <n v="75527"/>
    <n v="81148"/>
    <n v="8147.1"/>
    <n v="18330.974999999999"/>
    <n v="17547.599999999999"/>
    <n v="16450.875"/>
    <n v="20994.45"/>
    <n v="23657.925000000003"/>
    <n v="22247.85"/>
    <n v="16294.199999999999"/>
    <n v="9557.1749999999993"/>
    <n v="3603.5250000000001"/>
    <x v="171"/>
    <s v="Tennessee, 2012"/>
  </r>
  <r>
    <s v="Sumner County"/>
    <s v="Tennessee"/>
    <n v="2012"/>
    <n v="161206"/>
    <n v="78413"/>
    <n v="82793"/>
    <n v="10478.39"/>
    <n v="23052.457999999999"/>
    <n v="19667.131999999998"/>
    <n v="19344.72"/>
    <n v="23536.076000000001"/>
    <n v="24503.311999999998"/>
    <n v="19828.338"/>
    <n v="12412.862000000001"/>
    <n v="5964.6219999999994"/>
    <n v="2256.884"/>
    <x v="171"/>
    <s v="Tennessee, 2012"/>
  </r>
  <r>
    <s v="Tipton County"/>
    <s v="Tennessee"/>
    <n v="2012"/>
    <n v="61038"/>
    <n v="29971"/>
    <n v="31067"/>
    <n v="4089.5459999999998"/>
    <n v="9277.7759999999998"/>
    <n v="8423.2440000000006"/>
    <n v="7263.5220000000008"/>
    <n v="8728.4339999999993"/>
    <n v="9338.8140000000003"/>
    <n v="7019.37"/>
    <n v="4211.6220000000003"/>
    <n v="2075.2919999999999"/>
    <n v="549.34199999999998"/>
    <x v="171"/>
    <s v="Tennessee, 2012"/>
  </r>
  <r>
    <s v="Unicoi County"/>
    <s v="Tennessee"/>
    <n v="2012"/>
    <n v="18287"/>
    <n v="8976"/>
    <n v="9311"/>
    <n v="859.48900000000003"/>
    <n v="2194.44"/>
    <n v="1901.848"/>
    <n v="1920.135"/>
    <n v="2359.0230000000001"/>
    <n v="2743.05"/>
    <n v="2724.7629999999999"/>
    <n v="2011.57"/>
    <n v="1170.3679999999999"/>
    <n v="420.601"/>
    <x v="171"/>
    <s v="Tennessee, 2012"/>
  </r>
  <r>
    <s v="Union County"/>
    <s v="Tennessee"/>
    <n v="2012"/>
    <n v="19179"/>
    <n v="9556"/>
    <n v="9623"/>
    <n v="1208.277"/>
    <n v="2550.8069999999998"/>
    <n v="2435.7330000000002"/>
    <n v="2167.2269999999999"/>
    <n v="2531.6280000000002"/>
    <n v="3049.4610000000002"/>
    <n v="2550.8069999999998"/>
    <n v="1726.1100000000001"/>
    <n v="747.98099999999999"/>
    <n v="210.96899999999999"/>
    <x v="171"/>
    <s v="Tennessee, 2012"/>
  </r>
  <r>
    <s v="Van Buren County"/>
    <s v="Tennessee"/>
    <n v="2012"/>
    <n v="5552"/>
    <n v="2758"/>
    <n v="2794"/>
    <n v="277.60000000000002"/>
    <n v="655.13599999999997"/>
    <n v="638.48"/>
    <n v="571.85599999999999"/>
    <n v="677.34400000000005"/>
    <n v="843.904"/>
    <n v="921.63200000000006"/>
    <n v="621.82400000000007"/>
    <n v="260.94399999999996"/>
    <n v="77.727999999999994"/>
    <x v="171"/>
    <s v="Tennessee, 2012"/>
  </r>
  <r>
    <s v="Warren County"/>
    <s v="Tennessee"/>
    <n v="2012"/>
    <n v="39767"/>
    <n v="19734"/>
    <n v="20033"/>
    <n v="2545.0880000000002"/>
    <n v="5567.38"/>
    <n v="4652.7389999999996"/>
    <n v="4891.3410000000003"/>
    <n v="5527.6129999999994"/>
    <n v="5607.1469999999999"/>
    <n v="4891.3410000000003"/>
    <n v="3459.7290000000003"/>
    <n v="1869.049"/>
    <n v="715.80600000000004"/>
    <x v="171"/>
    <s v="Tennessee, 2012"/>
  </r>
  <r>
    <s v="Washington County"/>
    <s v="Tennessee"/>
    <n v="2012"/>
    <n v="122840"/>
    <n v="59930"/>
    <n v="62910"/>
    <n v="6633.36"/>
    <n v="14003.759999999998"/>
    <n v="18180.32"/>
    <n v="15355"/>
    <n v="16583.400000000001"/>
    <n v="17443.28"/>
    <n v="15969.2"/>
    <n v="10564.24"/>
    <n v="5650.6399999999994"/>
    <n v="2456.8000000000002"/>
    <x v="171"/>
    <s v="Tennessee, 2012"/>
  </r>
  <r>
    <s v="Wayne County"/>
    <s v="Tennessee"/>
    <n v="2012"/>
    <n v="17015"/>
    <n v="9404"/>
    <n v="7611"/>
    <n v="816.72"/>
    <n v="1769.56"/>
    <n v="2109.86"/>
    <n v="2245.98"/>
    <n v="2569.2649999999999"/>
    <n v="2552.25"/>
    <n v="2228.9650000000001"/>
    <n v="1565.38"/>
    <n v="867.76499999999999"/>
    <n v="289.255"/>
    <x v="171"/>
    <s v="Tennessee, 2012"/>
  </r>
  <r>
    <s v="Weakley County"/>
    <s v="Tennessee"/>
    <n v="2012"/>
    <n v="34802"/>
    <n v="17092"/>
    <n v="17710"/>
    <n v="1879.308"/>
    <n v="3793.4180000000001"/>
    <n v="7204.0139999999992"/>
    <n v="3689.0120000000002"/>
    <n v="4176.24"/>
    <n v="4350.25"/>
    <n v="4419.8539999999994"/>
    <n v="2888.5659999999998"/>
    <n v="1600.8919999999998"/>
    <n v="765.64400000000001"/>
    <x v="171"/>
    <s v="Tennessee, 2012"/>
  </r>
  <r>
    <s v="White County"/>
    <s v="Tennessee"/>
    <n v="2012"/>
    <n v="25863"/>
    <n v="12666"/>
    <n v="13197"/>
    <n v="1474.191"/>
    <n v="3284.6009999999997"/>
    <n v="3181.1490000000003"/>
    <n v="2793.2040000000002"/>
    <n v="3310.4639999999999"/>
    <n v="3750.1350000000002"/>
    <n v="3569.0940000000001"/>
    <n v="2560.4369999999999"/>
    <n v="1577.643"/>
    <n v="387.94499999999999"/>
    <x v="171"/>
    <s v="Tennessee, 2012"/>
  </r>
  <r>
    <s v="Williamson County"/>
    <s v="Tennessee"/>
    <n v="2012"/>
    <n v="184225"/>
    <n v="89709"/>
    <n v="94516"/>
    <n v="12343.075000000001"/>
    <n v="31870.924999999999"/>
    <n v="20633.199999999997"/>
    <n v="18238.275000000001"/>
    <n v="29476"/>
    <n v="31318.25"/>
    <n v="22291.224999999999"/>
    <n v="10685.05"/>
    <n v="5342.5249999999996"/>
    <n v="2026.4749999999999"/>
    <x v="171"/>
    <s v="Tennessee, 2012"/>
  </r>
  <r>
    <s v="Wilson County"/>
    <s v="Tennessee"/>
    <n v="2012"/>
    <n v="114618"/>
    <n v="56275"/>
    <n v="58343"/>
    <n v="7220.9340000000002"/>
    <n v="16504.991999999998"/>
    <n v="13410.306"/>
    <n v="13066.452000000001"/>
    <n v="17307.317999999999"/>
    <n v="18568.116000000002"/>
    <n v="14556.486000000001"/>
    <n v="8825.5859999999993"/>
    <n v="4011.63"/>
    <n v="1375.4159999999999"/>
    <x v="171"/>
    <s v="Tennessee, 2012"/>
  </r>
  <r>
    <s v="Anderson County"/>
    <s v="Texas"/>
    <n v="2012"/>
    <n v="58269"/>
    <n v="34613"/>
    <n v="23656"/>
    <n v="3146.5259999999998"/>
    <n v="6351.3209999999999"/>
    <n v="6992.2800000000007"/>
    <n v="9381.3090000000011"/>
    <n v="9031.6949999999997"/>
    <n v="9264.7710000000006"/>
    <n v="6526.1279999999997"/>
    <n v="4370.1749999999993"/>
    <n v="2155.9530000000004"/>
    <n v="990.57299999999998"/>
    <x v="160"/>
    <s v="Texas, 2012"/>
  </r>
  <r>
    <s v="Andrews County"/>
    <s v="Texas"/>
    <n v="2012"/>
    <n v="15006"/>
    <n v="7478"/>
    <n v="7528"/>
    <n v="1260.5039999999999"/>
    <n v="2445.9780000000001"/>
    <n v="2160.864"/>
    <n v="1845.7380000000001"/>
    <n v="2010.8040000000001"/>
    <n v="2130.8519999999999"/>
    <n v="1500.6"/>
    <n v="870.34799999999996"/>
    <n v="645.25800000000004"/>
    <n v="135.054"/>
    <x v="160"/>
    <s v="Texas, 2012"/>
  </r>
  <r>
    <s v="Angelina County"/>
    <s v="Texas"/>
    <n v="2012"/>
    <n v="86550"/>
    <n v="42423"/>
    <n v="44127"/>
    <n v="6404.7"/>
    <n v="12895.95"/>
    <n v="11770.8"/>
    <n v="10818.75"/>
    <n v="10991.85"/>
    <n v="11684.25"/>
    <n v="10039.799999999999"/>
    <n v="6577.8"/>
    <n v="3721.6499999999996"/>
    <n v="1557.9"/>
    <x v="160"/>
    <s v="Texas, 2012"/>
  </r>
  <r>
    <s v="Aransas County"/>
    <s v="Texas"/>
    <n v="2012"/>
    <n v="23391"/>
    <n v="11388"/>
    <n v="12003"/>
    <n v="1263.114"/>
    <n v="2479.4459999999999"/>
    <n v="2573.0100000000002"/>
    <n v="1684.152"/>
    <n v="2549.6189999999997"/>
    <n v="3438.4769999999999"/>
    <n v="3742.56"/>
    <n v="3438.4769999999999"/>
    <n v="1801.107"/>
    <n v="421.03800000000001"/>
    <x v="160"/>
    <s v="Texas, 2012"/>
  </r>
  <r>
    <s v="Archer County"/>
    <s v="Texas"/>
    <n v="2012"/>
    <n v="8944"/>
    <n v="4495"/>
    <n v="4449"/>
    <n v="420.36799999999999"/>
    <n v="1261.1039999999998"/>
    <n v="1135.8879999999999"/>
    <n v="804.96"/>
    <n v="1082.2239999999999"/>
    <n v="1583.0880000000002"/>
    <n v="1180.6079999999999"/>
    <n v="849.68000000000006"/>
    <n v="474.03199999999998"/>
    <n v="152.048"/>
    <x v="160"/>
    <s v="Texas, 2012"/>
  </r>
  <r>
    <s v="Armstrong County"/>
    <s v="Texas"/>
    <n v="2012"/>
    <n v="1820"/>
    <n v="888"/>
    <n v="932"/>
    <n v="100.1"/>
    <n v="262.08"/>
    <n v="176.54"/>
    <n v="167.44"/>
    <n v="203.84"/>
    <n v="227.5"/>
    <n v="252.98000000000002"/>
    <n v="227.5"/>
    <n v="143.78"/>
    <n v="54.6"/>
    <x v="160"/>
    <s v="Texas, 2012"/>
  </r>
  <r>
    <s v="Atascosa County"/>
    <s v="Texas"/>
    <n v="2012"/>
    <n v="45091"/>
    <n v="22257"/>
    <n v="22834"/>
    <n v="3426.9160000000002"/>
    <n v="7304.7420000000002"/>
    <n v="6087.2849999999999"/>
    <n v="5140.3739999999998"/>
    <n v="5636.375"/>
    <n v="6222.558"/>
    <n v="5410.92"/>
    <n v="3336.7339999999999"/>
    <n v="1848.731"/>
    <n v="586.18299999999999"/>
    <x v="160"/>
    <s v="Texas, 2012"/>
  </r>
  <r>
    <s v="Austin County"/>
    <s v="Texas"/>
    <n v="2012"/>
    <n v="28372"/>
    <n v="14209"/>
    <n v="14163"/>
    <n v="1815.808"/>
    <n v="4000.4520000000002"/>
    <n v="3631.616"/>
    <n v="2837.2"/>
    <n v="3574.8720000000003"/>
    <n v="4142.3119999999999"/>
    <n v="3773.4760000000001"/>
    <n v="2581.8519999999999"/>
    <n v="1418.6"/>
    <n v="595.81200000000001"/>
    <x v="160"/>
    <s v="Texas, 2012"/>
  </r>
  <r>
    <s v="Bailey County"/>
    <s v="Texas"/>
    <n v="2012"/>
    <n v="7096"/>
    <n v="3752"/>
    <n v="3344"/>
    <n v="617.35199999999998"/>
    <n v="1291.472"/>
    <n v="1170.8399999999999"/>
    <n v="603.16000000000008"/>
    <n v="957.95999999999992"/>
    <n v="688.3119999999999"/>
    <n v="773.46399999999994"/>
    <n v="525.10400000000004"/>
    <n v="212.88"/>
    <n v="262.55200000000002"/>
    <x v="160"/>
    <s v="Texas, 2012"/>
  </r>
  <r>
    <s v="Bandera County"/>
    <s v="Texas"/>
    <n v="2012"/>
    <n v="20477"/>
    <n v="10016"/>
    <n v="10461"/>
    <n v="1003.373"/>
    <n v="2313.9009999999998"/>
    <n v="1801.9760000000001"/>
    <n v="1638.1599999999999"/>
    <n v="2293.424"/>
    <n v="3501.567"/>
    <n v="3767.768"/>
    <n v="2518.6710000000003"/>
    <n v="1187.6660000000002"/>
    <n v="450.49400000000003"/>
    <x v="160"/>
    <s v="Texas, 2012"/>
  </r>
  <r>
    <s v="Bee County"/>
    <s v="Texas"/>
    <n v="2012"/>
    <n v="32083"/>
    <n v="19410"/>
    <n v="12673"/>
    <n v="1892.8969999999999"/>
    <n v="3785.7939999999999"/>
    <n v="4652.0349999999999"/>
    <n v="5518.2759999999998"/>
    <n v="4844.5329999999994"/>
    <n v="4684.1180000000004"/>
    <n v="3240.3829999999998"/>
    <n v="1860.8139999999999"/>
    <n v="1122.905"/>
    <n v="481.245"/>
    <x v="160"/>
    <s v="Texas, 2012"/>
  </r>
  <r>
    <s v="Bell County"/>
    <s v="Texas"/>
    <n v="2012"/>
    <n v="310155"/>
    <n v="153916"/>
    <n v="156239"/>
    <n v="28224.105"/>
    <n v="46833.404999999999"/>
    <n v="52416.195"/>
    <n v="52726.35"/>
    <n v="39389.684999999998"/>
    <n v="36598.29"/>
    <n v="26983.485000000001"/>
    <n v="15507.75"/>
    <n v="8994.494999999999"/>
    <n v="3101.55"/>
    <x v="160"/>
    <s v="Texas, 2012"/>
  </r>
  <r>
    <s v="Bexar County"/>
    <s v="Texas"/>
    <n v="2012"/>
    <n v="1719902"/>
    <n v="843432"/>
    <n v="876470"/>
    <n v="130712.552"/>
    <n v="257985.3"/>
    <n v="266584.81"/>
    <n v="256265.39799999999"/>
    <n v="232186.77"/>
    <n v="225307.16200000001"/>
    <n v="175430.00400000002"/>
    <n v="98034.414000000004"/>
    <n v="56756.766000000003"/>
    <n v="24078.628000000001"/>
    <x v="160"/>
    <s v="Texas, 2012"/>
  </r>
  <r>
    <s v="Blanco County"/>
    <s v="Texas"/>
    <n v="2012"/>
    <n v="10425"/>
    <n v="5279"/>
    <n v="5146"/>
    <n v="542.1"/>
    <n v="1303.125"/>
    <n v="1000.8000000000001"/>
    <n v="938.25"/>
    <n v="1198.875"/>
    <n v="1709.6999999999998"/>
    <n v="1803.5249999999999"/>
    <n v="1167.5999999999999"/>
    <n v="521.25"/>
    <n v="250.2"/>
    <x v="160"/>
    <s v="Texas, 2012"/>
  </r>
  <r>
    <s v="Borden County"/>
    <s v="Texas"/>
    <n v="2012"/>
    <n v="642"/>
    <n v="326"/>
    <n v="316"/>
    <n v="64.2"/>
    <n v="101.43600000000001"/>
    <n v="50.718000000000004"/>
    <n v="64.841999999999999"/>
    <n v="87.954000000000008"/>
    <n v="81.534000000000006"/>
    <n v="50.076000000000001"/>
    <n v="58.421999999999997"/>
    <n v="78.324000000000012"/>
    <n v="3.8519999999999999"/>
    <x v="160"/>
    <s v="Texas, 2012"/>
  </r>
  <r>
    <s v="Bosque County"/>
    <s v="Texas"/>
    <n v="2012"/>
    <n v="18114"/>
    <n v="8970"/>
    <n v="9144"/>
    <n v="978.15599999999995"/>
    <n v="2318.5920000000001"/>
    <n v="1974.4259999999999"/>
    <n v="1612.1460000000002"/>
    <n v="2028.768"/>
    <n v="2590.3019999999997"/>
    <n v="2698.9859999999999"/>
    <n v="2173.6800000000003"/>
    <n v="1195.5239999999999"/>
    <n v="525.30600000000004"/>
    <x v="160"/>
    <s v="Texas, 2012"/>
  </r>
  <r>
    <s v="Bowie County"/>
    <s v="Texas"/>
    <n v="2012"/>
    <n v="92460"/>
    <n v="46794"/>
    <n v="45666"/>
    <n v="6009.9"/>
    <n v="12389.64"/>
    <n v="12204.720000000001"/>
    <n v="12297.18"/>
    <n v="12204.72"/>
    <n v="13129.32"/>
    <n v="11095.2"/>
    <n v="7026.96"/>
    <n v="4530.54"/>
    <n v="1664.28"/>
    <x v="160"/>
    <s v="Texas, 2012"/>
  </r>
  <r>
    <s v="Brazoria County"/>
    <s v="Texas"/>
    <n v="2012"/>
    <n v="313813"/>
    <n v="159519"/>
    <n v="154294"/>
    <n v="24477.414000000001"/>
    <n v="48013.388999999996"/>
    <n v="39854.251000000004"/>
    <n v="43306.194000000003"/>
    <n v="47385.762999999999"/>
    <n v="46444.323999999993"/>
    <n v="33264.178"/>
    <n v="17887.341"/>
    <n v="8786.7639999999992"/>
    <n v="3765.7559999999999"/>
    <x v="160"/>
    <s v="Texas, 2012"/>
  </r>
  <r>
    <s v="Brazos County"/>
    <s v="Texas"/>
    <n v="2012"/>
    <n v="194087"/>
    <n v="98228"/>
    <n v="95859"/>
    <n v="12615.655000000001"/>
    <n v="20961.396000000001"/>
    <n v="65989.58"/>
    <n v="29113.05"/>
    <n v="19214.612999999998"/>
    <n v="18050.091"/>
    <n v="13780.177"/>
    <n v="7957.567"/>
    <n v="4852.1749999999993"/>
    <n v="1746.7829999999999"/>
    <x v="160"/>
    <s v="Texas, 2012"/>
  </r>
  <r>
    <s v="Brewster County"/>
    <s v="Texas"/>
    <n v="2012"/>
    <n v="9175"/>
    <n v="4553"/>
    <n v="4622"/>
    <n v="513.79999999999995"/>
    <n v="1045.9499999999998"/>
    <n v="1412.9499999999998"/>
    <n v="917.5"/>
    <n v="1101"/>
    <n v="1247.8"/>
    <n v="1394.6"/>
    <n v="935.85"/>
    <n v="477.1"/>
    <n v="128.44999999999999"/>
    <x v="160"/>
    <s v="Texas, 2012"/>
  </r>
  <r>
    <s v="Brooks County"/>
    <s v="Texas"/>
    <n v="2012"/>
    <n v="7236"/>
    <n v="3610"/>
    <n v="3626"/>
    <n v="571.64400000000001"/>
    <n v="1063.692"/>
    <n v="1034.748"/>
    <n v="1143.288"/>
    <n v="549.93599999999992"/>
    <n v="976.86"/>
    <n v="636.76800000000003"/>
    <n v="701.89200000000005"/>
    <n v="412.452"/>
    <n v="144.72"/>
    <x v="160"/>
    <s v="Texas, 2012"/>
  </r>
  <r>
    <s v="Brown County"/>
    <s v="Texas"/>
    <n v="2012"/>
    <n v="38018"/>
    <n v="18823"/>
    <n v="19195"/>
    <n v="2319.098"/>
    <n v="4980.3580000000002"/>
    <n v="5322.52"/>
    <n v="4219.9979999999996"/>
    <n v="4372.07"/>
    <n v="5208.4660000000003"/>
    <n v="4980.3580000000002"/>
    <n v="3611.71"/>
    <n v="1976.9359999999999"/>
    <n v="988.46799999999996"/>
    <x v="160"/>
    <s v="Texas, 2012"/>
  </r>
  <r>
    <s v="Burnet County"/>
    <s v="Texas"/>
    <n v="2012"/>
    <n v="42946"/>
    <n v="21170"/>
    <n v="21776"/>
    <n v="2447.922"/>
    <n v="5711.8179999999993"/>
    <n v="4809.9520000000002"/>
    <n v="4509.33"/>
    <n v="4938.79"/>
    <n v="6313.0619999999999"/>
    <n v="6098.3320000000003"/>
    <n v="4595.2219999999998"/>
    <n v="2662.652"/>
    <n v="944.81200000000001"/>
    <x v="160"/>
    <s v="Texas, 2012"/>
  </r>
  <r>
    <s v="Caldwell County"/>
    <s v="Texas"/>
    <n v="2012"/>
    <n v="38152"/>
    <n v="19218"/>
    <n v="18934"/>
    <n v="2632.4879999999998"/>
    <n v="5455.7359999999999"/>
    <n v="6295.08"/>
    <n v="4654.5439999999999"/>
    <n v="5036.0640000000003"/>
    <n v="5264.9759999999997"/>
    <n v="4196.72"/>
    <n v="2594.3360000000002"/>
    <n v="1449.7759999999998"/>
    <n v="610.43200000000002"/>
    <x v="160"/>
    <s v="Texas, 2012"/>
  </r>
  <r>
    <s v="Calhoun County"/>
    <s v="Texas"/>
    <n v="2012"/>
    <n v="21366"/>
    <n v="10737"/>
    <n v="10629"/>
    <n v="1516.9860000000001"/>
    <n v="3098.0699999999997"/>
    <n v="2777.58"/>
    <n v="2414.3580000000002"/>
    <n v="2649.384"/>
    <n v="3076.7039999999997"/>
    <n v="2585.2860000000001"/>
    <n v="1837.4760000000001"/>
    <n v="1153.7640000000001"/>
    <n v="277.75799999999998"/>
    <x v="160"/>
    <s v="Texas, 2012"/>
  </r>
  <r>
    <s v="Callahan County"/>
    <s v="Texas"/>
    <n v="2012"/>
    <n v="13521"/>
    <n v="6597"/>
    <n v="6924"/>
    <n v="811.26"/>
    <n v="1811.8140000000001"/>
    <n v="1500.8310000000001"/>
    <n v="1325.058"/>
    <n v="1663.0830000000001"/>
    <n v="2014.6289999999999"/>
    <n v="1879.4189999999999"/>
    <n v="1406.1840000000002"/>
    <n v="838.30200000000002"/>
    <n v="243.37799999999999"/>
    <x v="160"/>
    <s v="Texas, 2012"/>
  </r>
  <r>
    <s v="Cameron County"/>
    <s v="Texas"/>
    <n v="2012"/>
    <n v="405819"/>
    <n v="195407"/>
    <n v="210412"/>
    <n v="36523.71"/>
    <n v="75076.514999999999"/>
    <n v="62496.125999999997"/>
    <n v="51539.013000000006"/>
    <n v="51539.012999999999"/>
    <n v="45857.546999999999"/>
    <n v="37335.347999999998"/>
    <n v="24754.959000000003"/>
    <n v="15826.941000000001"/>
    <n v="4869.8280000000004"/>
    <x v="160"/>
    <s v="Texas, 2012"/>
  </r>
  <r>
    <s v="Carson County"/>
    <s v="Texas"/>
    <n v="2012"/>
    <n v="6215"/>
    <n v="3063"/>
    <n v="3152"/>
    <n v="348.04"/>
    <n v="944.68000000000006"/>
    <n v="665.005"/>
    <n v="696.08"/>
    <n v="702.29500000000007"/>
    <n v="981.97"/>
    <n v="832.81"/>
    <n v="534.49"/>
    <n v="341.82500000000005"/>
    <n v="167.80500000000001"/>
    <x v="160"/>
    <s v="Texas, 2012"/>
  </r>
  <r>
    <s v="Cass County"/>
    <s v="Texas"/>
    <n v="2012"/>
    <n v="30324"/>
    <n v="14672"/>
    <n v="15652"/>
    <n v="1728.4680000000001"/>
    <n v="3911.7959999999998"/>
    <n v="3487.26"/>
    <n v="3123.3720000000003"/>
    <n v="3517.5839999999998"/>
    <n v="4427.3040000000001"/>
    <n v="4245.3600000000006"/>
    <n v="3305.3159999999998"/>
    <n v="1849.7640000000001"/>
    <n v="758.1"/>
    <x v="160"/>
    <s v="Texas, 2012"/>
  </r>
  <r>
    <s v="Castro County"/>
    <s v="Texas"/>
    <n v="2012"/>
    <n v="7984"/>
    <n v="4053"/>
    <n v="3931"/>
    <n v="694.60799999999995"/>
    <n v="1373.248"/>
    <n v="1085.8240000000001"/>
    <n v="926.14400000000001"/>
    <n v="894.20800000000008"/>
    <n v="1037.92"/>
    <n v="878.24"/>
    <n v="487.024"/>
    <n v="495.00799999999998"/>
    <n v="111.776"/>
    <x v="160"/>
    <s v="Texas, 2012"/>
  </r>
  <r>
    <s v="Chambers County"/>
    <s v="Texas"/>
    <n v="2012"/>
    <n v="34562"/>
    <n v="17398"/>
    <n v="17164"/>
    <n v="2419.34"/>
    <n v="5633.6059999999998"/>
    <n v="4423.9359999999997"/>
    <n v="4216.5640000000003"/>
    <n v="5115.1759999999995"/>
    <n v="5322.5480000000007"/>
    <n v="4147.4400000000005"/>
    <n v="2108.2820000000002"/>
    <n v="794.92599999999993"/>
    <n v="345.62"/>
    <x v="160"/>
    <s v="Texas, 2012"/>
  </r>
  <r>
    <s v="Cherokee County"/>
    <s v="Texas"/>
    <n v="2012"/>
    <n v="50690"/>
    <n v="25869"/>
    <n v="24821"/>
    <n v="3598.99"/>
    <n v="7350.05"/>
    <n v="6995.2199999999993"/>
    <n v="5829.35"/>
    <n v="6336.25"/>
    <n v="6640.3899999999994"/>
    <n v="6437.63"/>
    <n v="4156.58"/>
    <n v="2331.7399999999998"/>
    <n v="1013.8"/>
    <x v="160"/>
    <s v="Texas, 2012"/>
  </r>
  <r>
    <s v="Burt County"/>
    <s v="Nebraska"/>
    <n v="2012"/>
    <n v="7047"/>
    <n v="4226"/>
    <n v="2821"/>
    <n v="246.64500000000001"/>
    <n v="930.20399999999995"/>
    <n v="944.298"/>
    <n v="1367.1179999999999"/>
    <n v="1078.191"/>
    <n v="852.68700000000013"/>
    <n v="641.27700000000004"/>
    <n v="556.71299999999997"/>
    <n v="317.11500000000001"/>
    <n v="91.611000000000004"/>
    <x v="176"/>
    <s v="Nebraska, 2012"/>
  </r>
  <r>
    <s v="Clay County"/>
    <s v="Texas"/>
    <n v="2012"/>
    <n v="10718"/>
    <n v="5303"/>
    <n v="5415"/>
    <n v="589.49"/>
    <n v="1371.904"/>
    <n v="1178.98"/>
    <n v="986.05600000000004"/>
    <n v="1264.7239999999999"/>
    <n v="1768.47"/>
    <n v="1650.5720000000001"/>
    <n v="1093.2359999999999"/>
    <n v="643.07999999999993"/>
    <n v="160.77000000000001"/>
    <x v="160"/>
    <s v="Texas, 2012"/>
  </r>
  <r>
    <s v="Cochran County"/>
    <s v="Texas"/>
    <n v="2012"/>
    <n v="3087"/>
    <n v="1545"/>
    <n v="1542"/>
    <n v="240.786"/>
    <n v="478.48500000000001"/>
    <n v="466.137"/>
    <n v="385.875"/>
    <n v="345.74400000000003"/>
    <n v="382.78800000000001"/>
    <n v="364.26599999999996"/>
    <n v="253.13400000000001"/>
    <n v="77.174999999999997"/>
    <n v="92.61"/>
    <x v="160"/>
    <s v="Texas, 2012"/>
  </r>
  <r>
    <s v="Reagan County"/>
    <s v="Texas"/>
    <n v="2012"/>
    <n v="3298"/>
    <n v="1636"/>
    <n v="1662"/>
    <n v="164.9"/>
    <n v="323.20399999999995"/>
    <n v="392.46199999999999"/>
    <n v="270.43600000000004"/>
    <n v="323.20400000000001"/>
    <n v="497.99799999999999"/>
    <n v="481.50799999999998"/>
    <n v="481.50800000000004"/>
    <n v="267.13800000000003"/>
    <n v="95.641999999999996"/>
    <x v="160"/>
    <s v="Texas, 2012"/>
  </r>
  <r>
    <s v="Coleman County"/>
    <s v="Texas"/>
    <n v="2012"/>
    <n v="8817"/>
    <n v="4416"/>
    <n v="4401"/>
    <n v="581.92200000000003"/>
    <n v="996.32099999999991"/>
    <n v="1172.6610000000001"/>
    <n v="714.17700000000002"/>
    <n v="846.43200000000002"/>
    <n v="1190.2950000000001"/>
    <n v="1428.3539999999998"/>
    <n v="987.50400000000002"/>
    <n v="670.09199999999998"/>
    <n v="238.059"/>
    <x v="160"/>
    <s v="Texas, 2012"/>
  </r>
  <r>
    <s v="Collin County"/>
    <s v="Texas"/>
    <n v="2012"/>
    <n v="788580"/>
    <n v="387832"/>
    <n v="400748"/>
    <n v="58354.92"/>
    <n v="130115.70000000001"/>
    <n v="93841.02"/>
    <n v="110401.20000000001"/>
    <n v="137212.92000000001"/>
    <n v="119075.58"/>
    <n v="77280.84"/>
    <n v="39429"/>
    <n v="16560.18"/>
    <n v="5520.06"/>
    <x v="160"/>
    <s v="Texas, 2012"/>
  </r>
  <r>
    <s v="Comal County"/>
    <s v="Texas"/>
    <n v="2012"/>
    <n v="108985"/>
    <n v="53528"/>
    <n v="55457"/>
    <n v="6212.1450000000004"/>
    <n v="14821.96"/>
    <n v="12533.275"/>
    <n v="11007.485000000001"/>
    <n v="13950.08"/>
    <n v="17437.599999999999"/>
    <n v="16238.764999999999"/>
    <n v="10026.619999999999"/>
    <n v="5013.3099999999995"/>
    <n v="1961.73"/>
    <x v="160"/>
    <s v="Texas, 2012"/>
  </r>
  <r>
    <s v="Comanche County"/>
    <s v="Texas"/>
    <n v="2012"/>
    <n v="13875"/>
    <n v="6799"/>
    <n v="7076"/>
    <n v="901.875"/>
    <n v="1817.625"/>
    <n v="1665"/>
    <n v="1221"/>
    <n v="1567.875"/>
    <n v="1900.875"/>
    <n v="1873.125"/>
    <n v="1637.25"/>
    <n v="1040.625"/>
    <n v="249.75"/>
    <x v="160"/>
    <s v="Texas, 2012"/>
  </r>
  <r>
    <s v="Concho County"/>
    <s v="Texas"/>
    <n v="2012"/>
    <n v="4073"/>
    <n v="2768"/>
    <n v="1305"/>
    <n v="166.99299999999999"/>
    <n v="350.27800000000002"/>
    <n v="232.161"/>
    <n v="761.65099999999995"/>
    <n v="949.00900000000001"/>
    <n v="545.78199999999993"/>
    <n v="488.76"/>
    <n v="374.71600000000001"/>
    <n v="142.55500000000001"/>
    <n v="65.168000000000006"/>
    <x v="160"/>
    <s v="Texas, 2012"/>
  </r>
  <r>
    <s v="Cooke County"/>
    <s v="Texas"/>
    <n v="2012"/>
    <n v="38427"/>
    <n v="19083"/>
    <n v="19344"/>
    <n v="2689.89"/>
    <n v="5302.9259999999995"/>
    <n v="5302.9259999999995"/>
    <n v="4188.5429999999997"/>
    <n v="4380.6779999999999"/>
    <n v="5302.9259999999995"/>
    <n v="5110.7910000000002"/>
    <n v="3420.0029999999997"/>
    <n v="2113.4850000000001"/>
    <n v="576.40499999999997"/>
    <x v="160"/>
    <s v="Texas, 2012"/>
  </r>
  <r>
    <s v="Coryell County"/>
    <s v="Texas"/>
    <n v="2012"/>
    <n v="75728"/>
    <n v="37248"/>
    <n v="38480"/>
    <n v="6285.424"/>
    <n v="11434.928"/>
    <n v="12873.76"/>
    <n v="13479.583999999999"/>
    <n v="11359.2"/>
    <n v="8860.1759999999995"/>
    <n v="5755.3279999999995"/>
    <n v="3559.2160000000003"/>
    <n v="1741.7440000000001"/>
    <n v="454.36799999999999"/>
    <x v="160"/>
    <s v="Texas, 2012"/>
  </r>
  <r>
    <s v="Cottle County"/>
    <s v="Texas"/>
    <n v="2012"/>
    <n v="1600"/>
    <n v="732"/>
    <n v="868"/>
    <n v="92.8"/>
    <n v="177.6"/>
    <n v="152"/>
    <n v="134.4"/>
    <n v="118.4"/>
    <n v="232"/>
    <n v="267.20000000000005"/>
    <n v="195.2"/>
    <n v="193.60000000000002"/>
    <n v="38.4"/>
    <x v="160"/>
    <s v="Texas, 2012"/>
  </r>
  <r>
    <s v="Crockett County"/>
    <s v="Texas"/>
    <n v="2012"/>
    <n v="3669"/>
    <n v="1876"/>
    <n v="1793"/>
    <n v="308.19600000000003"/>
    <n v="484.30799999999999"/>
    <n v="355.89299999999997"/>
    <n v="517.32899999999995"/>
    <n v="498.98399999999998"/>
    <n v="396.25199999999995"/>
    <n v="561.35699999999997"/>
    <n v="348.55500000000001"/>
    <n v="121.077"/>
    <n v="80.718000000000004"/>
    <x v="160"/>
    <s v="Texas, 2012"/>
  </r>
  <r>
    <s v="Crosby County"/>
    <s v="Texas"/>
    <n v="2012"/>
    <n v="6100"/>
    <n v="2984"/>
    <n v="3116"/>
    <n v="506.3"/>
    <n v="957.7"/>
    <n v="744.2"/>
    <n v="683.2"/>
    <n v="640.5"/>
    <n v="793"/>
    <n v="744.2"/>
    <n v="573.4"/>
    <n v="323.29999999999995"/>
    <n v="146.4"/>
    <x v="160"/>
    <s v="Texas, 2012"/>
  </r>
  <r>
    <s v="Dallam County"/>
    <s v="Texas"/>
    <n v="2012"/>
    <n v="6734"/>
    <n v="3509"/>
    <n v="3225"/>
    <n v="626.26199999999994"/>
    <n v="1144.78"/>
    <n v="1063.972"/>
    <n v="855.21800000000007"/>
    <n v="781.14400000000001"/>
    <n v="936.02599999999995"/>
    <n v="781.14400000000001"/>
    <n v="329.96600000000001"/>
    <n v="121.21200000000002"/>
    <n v="94.275999999999996"/>
    <x v="160"/>
    <s v="Texas, 2012"/>
  </r>
  <r>
    <s v="Dallas County"/>
    <s v="Texas"/>
    <n v="2012"/>
    <n v="2379214"/>
    <n v="1177560"/>
    <n v="1201654"/>
    <n v="192716.334"/>
    <n v="356882.1"/>
    <n v="340227.60199999996"/>
    <n v="385432.66799999995"/>
    <n v="344986.03"/>
    <n v="318814.67599999998"/>
    <n v="226025.33000000002"/>
    <n v="116581.486"/>
    <n v="66617.991999999998"/>
    <n v="26171.353999999999"/>
    <x v="160"/>
    <s v="Texas, 2012"/>
  </r>
  <r>
    <s v="Dawson County"/>
    <s v="Texas"/>
    <n v="2012"/>
    <n v="13761"/>
    <n v="8113"/>
    <n v="5648"/>
    <n v="963.27"/>
    <n v="1706.364"/>
    <n v="2132.9549999999999"/>
    <n v="2380.6530000000002"/>
    <n v="1610.037"/>
    <n v="1651.32"/>
    <n v="1307.2950000000001"/>
    <n v="1018.314"/>
    <n v="701.81099999999992"/>
    <n v="261.459"/>
    <x v="160"/>
    <s v="Texas, 2012"/>
  </r>
  <r>
    <s v="Deaf Smith County"/>
    <s v="Texas"/>
    <n v="2012"/>
    <n v="19275"/>
    <n v="9484"/>
    <n v="9791"/>
    <n v="1869.675"/>
    <n v="3353.85"/>
    <n v="2833.4250000000002"/>
    <n v="2602.125"/>
    <n v="2274.4499999999998"/>
    <n v="2235.8999999999996"/>
    <n v="1888.95"/>
    <n v="1156.5"/>
    <n v="771"/>
    <n v="269.85000000000002"/>
    <x v="160"/>
    <s v="Texas, 2012"/>
  </r>
  <r>
    <s v="Delta County"/>
    <s v="Texas"/>
    <n v="2012"/>
    <n v="5240"/>
    <n v="2580"/>
    <n v="2660"/>
    <n v="319.64"/>
    <n v="686.44"/>
    <n v="644.52"/>
    <n v="476.84000000000003"/>
    <n v="592.12"/>
    <n v="749.31999999999994"/>
    <n v="717.88"/>
    <n v="602.6"/>
    <n v="303.91999999999996"/>
    <n v="141.47999999999999"/>
    <x v="160"/>
    <s v="Texas, 2012"/>
  </r>
  <r>
    <s v="Denton County"/>
    <s v="Texas"/>
    <n v="2012"/>
    <n v="667934"/>
    <n v="328729"/>
    <n v="339205"/>
    <n v="50095.05"/>
    <n v="104197.704"/>
    <n v="98186.29800000001"/>
    <n v="100858.034"/>
    <n v="108873.242"/>
    <n v="96182.495999999999"/>
    <n v="62117.862000000001"/>
    <n v="30057.03"/>
    <n v="12690.745999999999"/>
    <n v="4675.5379999999996"/>
    <x v="160"/>
    <s v="Texas, 2012"/>
  </r>
  <r>
    <s v="DeWitt County"/>
    <s v="Texas"/>
    <n v="2012"/>
    <n v="20156"/>
    <n v="10587"/>
    <n v="9569"/>
    <n v="1148.8920000000001"/>
    <n v="2378.4080000000004"/>
    <n v="2358.252"/>
    <n v="2297.7839999999997"/>
    <n v="2479.1880000000001"/>
    <n v="3083.8679999999999"/>
    <n v="2640.4359999999997"/>
    <n v="1854.3520000000001"/>
    <n v="1410.92"/>
    <n v="524.05600000000004"/>
    <x v="160"/>
    <s v="Texas, 2012"/>
  </r>
  <r>
    <s v="Highland County"/>
    <s v="Virginia"/>
    <n v="2012"/>
    <n v="2399"/>
    <n v="1293"/>
    <n v="1106"/>
    <n v="117.551"/>
    <n v="225.506"/>
    <n v="278.28399999999999"/>
    <n v="266.28899999999999"/>
    <n v="302.274"/>
    <n v="381.44099999999997"/>
    <n v="386.23899999999998"/>
    <n v="254.29399999999998"/>
    <n v="105.556"/>
    <n v="83.965000000000003"/>
    <x v="166"/>
    <s v="Virginia, 2012"/>
  </r>
  <r>
    <s v="Dimmit County"/>
    <s v="Texas"/>
    <n v="2012"/>
    <n v="10054"/>
    <n v="4854"/>
    <n v="5200"/>
    <n v="824.428"/>
    <n v="1578.4780000000001"/>
    <n v="1598.586"/>
    <n v="955.13000000000011"/>
    <n v="1105.94"/>
    <n v="1337.182"/>
    <n v="1166.2640000000001"/>
    <n v="824.428"/>
    <n v="361.94399999999996"/>
    <n v="301.62"/>
    <x v="160"/>
    <s v="Texas, 2012"/>
  </r>
  <r>
    <s v="Duval County"/>
    <s v="Texas"/>
    <n v="2012"/>
    <n v="11821"/>
    <n v="6150"/>
    <n v="5671"/>
    <n v="803.82799999999997"/>
    <n v="1619.4770000000001"/>
    <n v="1808.6130000000001"/>
    <n v="1418.52"/>
    <n v="1323.952"/>
    <n v="1572.1930000000002"/>
    <n v="1335.7730000000001"/>
    <n v="1134.816"/>
    <n v="661.976"/>
    <n v="153.673"/>
    <x v="160"/>
    <s v="Texas, 2012"/>
  </r>
  <r>
    <s v="Eastland County"/>
    <s v="Texas"/>
    <n v="2012"/>
    <n v="18519"/>
    <n v="9065"/>
    <n v="9454"/>
    <n v="1074.1020000000001"/>
    <n v="2333.3940000000002"/>
    <n v="2685.2550000000001"/>
    <n v="1814.8620000000001"/>
    <n v="2018.5710000000001"/>
    <n v="2425.989"/>
    <n v="2444.5079999999998"/>
    <n v="2037.0900000000001"/>
    <n v="1185.2159999999999"/>
    <n v="518.53200000000004"/>
    <x v="160"/>
    <s v="Texas, 2012"/>
  </r>
  <r>
    <s v="Ector County"/>
    <s v="Texas"/>
    <n v="2012"/>
    <n v="138193"/>
    <n v="68365"/>
    <n v="69828"/>
    <n v="12160.984"/>
    <n v="21696.300999999999"/>
    <n v="21834.493999999999"/>
    <n v="20176.178"/>
    <n v="16583.16"/>
    <n v="17965.09"/>
    <n v="13681.107"/>
    <n v="7738.8080000000009"/>
    <n v="4698.5619999999999"/>
    <n v="1520.123"/>
    <x v="160"/>
    <s v="Texas, 2012"/>
  </r>
  <r>
    <s v="Edwards County"/>
    <s v="Texas"/>
    <n v="2012"/>
    <n v="2023"/>
    <n v="983"/>
    <n v="1040"/>
    <n v="84.965999999999994"/>
    <n v="267.036"/>
    <n v="267.036"/>
    <n v="145.65600000000001"/>
    <n v="244.78300000000002"/>
    <n v="327.726"/>
    <n v="265.01300000000003"/>
    <n v="258.94399999999996"/>
    <n v="103.173"/>
    <n v="58.667000000000002"/>
    <x v="160"/>
    <s v="Texas, 2012"/>
  </r>
  <r>
    <s v="Ellis County"/>
    <s v="Texas"/>
    <n v="2012"/>
    <n v="149712"/>
    <n v="73896"/>
    <n v="75816"/>
    <n v="10779.263999999999"/>
    <n v="24403.056"/>
    <n v="21259.103999999999"/>
    <n v="18264.864000000001"/>
    <n v="20959.68"/>
    <n v="22007.664000000001"/>
    <n v="16618.031999999999"/>
    <n v="9282.1440000000002"/>
    <n v="4491.3599999999997"/>
    <n v="1497.12"/>
    <x v="160"/>
    <s v="Texas, 2012"/>
  </r>
  <r>
    <s v="El Paso County"/>
    <s v="Texas"/>
    <n v="2012"/>
    <n v="801115"/>
    <n v="388798"/>
    <n v="412317"/>
    <n v="65691.429999999993"/>
    <n v="132183.97499999998"/>
    <n v="132985.09"/>
    <n v="108150.52499999999"/>
    <n v="104946.065"/>
    <n v="100139.375"/>
    <n v="74503.695000000007"/>
    <n v="44862.44"/>
    <n v="28039.025000000001"/>
    <n v="9613.3799999999992"/>
    <x v="160"/>
    <s v="Texas, 2012"/>
  </r>
  <r>
    <s v="Erath County"/>
    <s v="Texas"/>
    <n v="2012"/>
    <n v="38192"/>
    <n v="18738"/>
    <n v="19454"/>
    <n v="2406.096"/>
    <n v="4430.2719999999999"/>
    <n v="9280.655999999999"/>
    <n v="4583.04"/>
    <n v="4124.7359999999999"/>
    <n v="4621.232"/>
    <n v="4010.16"/>
    <n v="2520.672"/>
    <n v="1604.0639999999999"/>
    <n v="687.45600000000002"/>
    <x v="160"/>
    <s v="Texas, 2012"/>
  </r>
  <r>
    <s v="Fannin County"/>
    <s v="Texas"/>
    <n v="2012"/>
    <n v="33867"/>
    <n v="17887"/>
    <n v="15980"/>
    <n v="1930.4190000000001"/>
    <n v="4165.6409999999996"/>
    <n v="4301.1090000000004"/>
    <n v="3962.4390000000003"/>
    <n v="4334.9759999999997"/>
    <n v="5012.3160000000007"/>
    <n v="4267.2420000000002"/>
    <n v="3318.9660000000003"/>
    <n v="1625.616"/>
    <n v="880.54200000000003"/>
    <x v="160"/>
    <s v="Texas, 2012"/>
  </r>
  <r>
    <s v="Fisher County"/>
    <s v="Texas"/>
    <n v="2012"/>
    <n v="3963"/>
    <n v="2001"/>
    <n v="1962"/>
    <n v="210.03899999999999"/>
    <n v="554.81999999999994"/>
    <n v="523.11599999999999"/>
    <n v="372.52200000000005"/>
    <n v="451.78199999999998"/>
    <n v="515.19000000000005"/>
    <n v="471.59699999999998"/>
    <n v="483.48599999999999"/>
    <n v="249.66899999999998"/>
    <n v="130.779"/>
    <x v="160"/>
    <s v="Texas, 2012"/>
  </r>
  <r>
    <s v="Foard County"/>
    <s v="Texas"/>
    <n v="2012"/>
    <n v="1273"/>
    <n v="592"/>
    <n v="681"/>
    <n v="86.563999999999993"/>
    <n v="119.66200000000001"/>
    <n v="134.93799999999999"/>
    <n v="123.48099999999999"/>
    <n v="190.95"/>
    <n v="142.57599999999999"/>
    <n v="165.49"/>
    <n v="157.85199999999998"/>
    <n v="89.11"/>
    <n v="63.65"/>
    <x v="160"/>
    <s v="Texas, 2012"/>
  </r>
  <r>
    <s v="Fort Bend County"/>
    <s v="Texas"/>
    <n v="2012"/>
    <n v="587666"/>
    <n v="288637"/>
    <n v="299029"/>
    <n v="43487.284"/>
    <n v="99315.554000000004"/>
    <n v="77571.911999999997"/>
    <n v="72870.584000000003"/>
    <n v="92851.228000000003"/>
    <n v="92263.562000000005"/>
    <n v="65230.926000000007"/>
    <n v="27620.301999999996"/>
    <n v="12340.986000000001"/>
    <n v="4113.6620000000003"/>
    <x v="160"/>
    <s v="Texas, 2012"/>
  </r>
  <r>
    <s v="Freestone County"/>
    <s v="Texas"/>
    <n v="2012"/>
    <n v="19631"/>
    <n v="10363"/>
    <n v="9268"/>
    <n v="1236.7529999999999"/>
    <n v="2591.2919999999999"/>
    <n v="2061.2550000000001"/>
    <n v="2610.9229999999998"/>
    <n v="2394.982"/>
    <n v="2905.3879999999999"/>
    <n v="2532.3989999999999"/>
    <n v="1884.576"/>
    <n v="1079.7049999999999"/>
    <n v="333.72699999999998"/>
    <x v="160"/>
    <s v="Texas, 2012"/>
  </r>
  <r>
    <s v="Galveston County"/>
    <s v="Texas"/>
    <n v="2012"/>
    <n v="292874"/>
    <n v="144823"/>
    <n v="148051"/>
    <n v="19915.432000000001"/>
    <n v="41588.108"/>
    <n v="38366.493999999999"/>
    <n v="38366.494000000006"/>
    <n v="39245.116000000002"/>
    <n v="45981.217999999993"/>
    <n v="36023.502"/>
    <n v="19036.809999999998"/>
    <n v="10543.464"/>
    <n v="3514.4879999999998"/>
    <x v="160"/>
    <s v="Texas, 2012"/>
  </r>
  <r>
    <s v="Garza County"/>
    <s v="Texas"/>
    <n v="2012"/>
    <n v="6295"/>
    <n v="4014"/>
    <n v="2281"/>
    <n v="434.35500000000002"/>
    <n v="446.94499999999994"/>
    <n v="604.31999999999994"/>
    <n v="1120.51"/>
    <n v="1151.9849999999999"/>
    <n v="1089.0350000000001"/>
    <n v="654.68000000000006"/>
    <n v="415.47"/>
    <n v="321.04500000000002"/>
    <n v="56.655000000000001"/>
    <x v="160"/>
    <s v="Texas, 2012"/>
  </r>
  <r>
    <s v="Gillespie County"/>
    <s v="Texas"/>
    <n v="2012"/>
    <n v="24777"/>
    <n v="12010"/>
    <n v="12767"/>
    <n v="1214.0730000000001"/>
    <n v="2775.0240000000003"/>
    <n v="2403.3689999999997"/>
    <n v="1932.606"/>
    <n v="2477.6999999999998"/>
    <n v="3444.0029999999997"/>
    <n v="3914.7659999999996"/>
    <n v="3295.3410000000003"/>
    <n v="2428.1460000000002"/>
    <n v="842.41800000000001"/>
    <x v="160"/>
    <s v="Texas, 2012"/>
  </r>
  <r>
    <s v="Glasscock County"/>
    <s v="Texas"/>
    <n v="2012"/>
    <n v="1255"/>
    <n v="698"/>
    <n v="557"/>
    <n v="60.24"/>
    <n v="232.17500000000001"/>
    <n v="169.42500000000001"/>
    <n v="91.614999999999995"/>
    <n v="193.27"/>
    <n v="209.58500000000001"/>
    <n v="156.875"/>
    <n v="96.635000000000005"/>
    <n v="38.905000000000001"/>
    <n v="5.0199999999999996"/>
    <x v="160"/>
    <s v="Texas, 2012"/>
  </r>
  <r>
    <s v="Charles City County"/>
    <s v="Virginia"/>
    <n v="2012"/>
    <n v="7223"/>
    <n v="3620"/>
    <n v="3603"/>
    <n v="404.488"/>
    <n v="866.76"/>
    <n v="678.96199999999999"/>
    <n v="707.85400000000004"/>
    <n v="1025.6660000000002"/>
    <n v="989.55099999999993"/>
    <n v="1141.2339999999999"/>
    <n v="751.19200000000001"/>
    <n v="462.27199999999999"/>
    <n v="180.57499999999999"/>
    <x v="166"/>
    <s v="Virginia, 2012"/>
  </r>
  <r>
    <s v="Montague County"/>
    <s v="Texas"/>
    <n v="2012"/>
    <n v="19773"/>
    <n v="9890"/>
    <n v="9883"/>
    <n v="1463.202"/>
    <n v="3064.8150000000001"/>
    <n v="2530.944"/>
    <n v="2333.2139999999999"/>
    <n v="2451.8519999999999"/>
    <n v="2590.2629999999999"/>
    <n v="2234.3490000000002"/>
    <n v="1720.251"/>
    <n v="968.87699999999995"/>
    <n v="435.00599999999997"/>
    <x v="160"/>
    <s v="Texas, 2012"/>
  </r>
  <r>
    <s v="Gray County"/>
    <s v="Texas"/>
    <n v="2012"/>
    <n v="22731"/>
    <n v="11893"/>
    <n v="10838"/>
    <n v="1682.0940000000001"/>
    <n v="2955.0299999999997"/>
    <n v="2750.451"/>
    <n v="2977.7610000000004"/>
    <n v="3068.6850000000004"/>
    <n v="3091.4160000000002"/>
    <n v="2591.3339999999998"/>
    <n v="1773.018"/>
    <n v="1363.8600000000001"/>
    <n v="477.351"/>
    <x v="160"/>
    <s v="Texas, 2012"/>
  </r>
  <r>
    <s v="Grayson County"/>
    <s v="Texas"/>
    <n v="2012"/>
    <n v="120641"/>
    <n v="58707"/>
    <n v="61934"/>
    <n v="7841.665"/>
    <n v="16286.535"/>
    <n v="16165.894"/>
    <n v="13753.074000000001"/>
    <n v="14838.843000000001"/>
    <n v="17734.226999999999"/>
    <n v="15321.406999999999"/>
    <n v="10495.767"/>
    <n v="5911.4089999999997"/>
    <n v="2533.4609999999998"/>
    <x v="160"/>
    <s v="Texas, 2012"/>
  </r>
  <r>
    <s v="Gregg County"/>
    <s v="Texas"/>
    <n v="2012"/>
    <n v="121451"/>
    <n v="59560"/>
    <n v="61891"/>
    <n v="9108.8250000000007"/>
    <n v="16881.688999999998"/>
    <n v="17853.296999999999"/>
    <n v="16517.335999999999"/>
    <n v="14695.571"/>
    <n v="16638.787"/>
    <n v="13481.061000000002"/>
    <n v="8380.1190000000006"/>
    <n v="5829.6480000000001"/>
    <n v="2307.569"/>
    <x v="160"/>
    <s v="Texas, 2012"/>
  </r>
  <r>
    <s v="Grimes County"/>
    <s v="Texas"/>
    <n v="2012"/>
    <n v="26564"/>
    <n v="14462"/>
    <n v="12102"/>
    <n v="1567.2760000000001"/>
    <n v="3347.0640000000003"/>
    <n v="3214.2440000000001"/>
    <n v="3400.192"/>
    <n v="3586.14"/>
    <n v="4117.42"/>
    <n v="3533.0119999999997"/>
    <n v="2311.0680000000002"/>
    <n v="1089.124"/>
    <n v="398.46"/>
    <x v="160"/>
    <s v="Texas, 2012"/>
  </r>
  <r>
    <s v="Guadalupe County"/>
    <s v="Texas"/>
    <n v="2012"/>
    <n v="131945"/>
    <n v="64972"/>
    <n v="66973"/>
    <n v="9104.2049999999999"/>
    <n v="20451.474999999999"/>
    <n v="17944.52"/>
    <n v="15965.345000000001"/>
    <n v="18868.135000000002"/>
    <n v="19395.915000000001"/>
    <n v="14645.895"/>
    <n v="9104.2049999999999"/>
    <n v="5013.91"/>
    <n v="1451.395"/>
    <x v="160"/>
    <s v="Texas, 2012"/>
  </r>
  <r>
    <s v="Hale County"/>
    <s v="Texas"/>
    <n v="2012"/>
    <n v="36153"/>
    <n v="18761"/>
    <n v="17392"/>
    <n v="2928.393"/>
    <n v="5820.6329999999998"/>
    <n v="5712.174"/>
    <n v="4808.3490000000002"/>
    <n v="4446.8189999999995"/>
    <n v="4591.4310000000005"/>
    <n v="3434.5349999999999"/>
    <n v="2241.4859999999999"/>
    <n v="1554.579"/>
    <n v="578.44799999999998"/>
    <x v="160"/>
    <s v="Texas, 2012"/>
  </r>
  <r>
    <s v="Hall County"/>
    <s v="Texas"/>
    <n v="2012"/>
    <n v="3337"/>
    <n v="1660"/>
    <n v="1677"/>
    <n v="210.23099999999999"/>
    <n v="463.84300000000002"/>
    <n v="417.125"/>
    <n v="276.971"/>
    <n v="367.07000000000005"/>
    <n v="450.495"/>
    <n v="413.78800000000001"/>
    <n v="377.08100000000002"/>
    <n v="276.971"/>
    <n v="86.762"/>
    <x v="160"/>
    <s v="Texas, 2012"/>
  </r>
  <r>
    <s v="Hamilton County"/>
    <s v="Texas"/>
    <n v="2012"/>
    <n v="8448"/>
    <n v="4150"/>
    <n v="4298"/>
    <n v="456.19200000000001"/>
    <n v="1030.6559999999999"/>
    <n v="903.93599999999992"/>
    <n v="760.31999999999994"/>
    <n v="887.04"/>
    <n v="1165.8240000000001"/>
    <n v="1165.8240000000001"/>
    <n v="1064.4480000000001"/>
    <n v="709.63200000000006"/>
    <n v="304.12799999999999"/>
    <x v="160"/>
    <s v="Texas, 2012"/>
  </r>
  <r>
    <s v="Hansford County"/>
    <s v="Texas"/>
    <n v="2012"/>
    <n v="5556"/>
    <n v="2808"/>
    <n v="2748"/>
    <n v="427.81200000000001"/>
    <n v="922.29600000000005"/>
    <n v="827.84400000000005"/>
    <n v="472.26"/>
    <n v="861.18000000000006"/>
    <n v="677.83199999999999"/>
    <n v="600.048"/>
    <n v="405.58799999999997"/>
    <n v="250.01999999999998"/>
    <n v="111.12"/>
    <x v="160"/>
    <s v="Texas, 2012"/>
  </r>
  <r>
    <s v="Hardeman County"/>
    <s v="Texas"/>
    <n v="2012"/>
    <n v="4124"/>
    <n v="2010"/>
    <n v="2114"/>
    <n v="259.81200000000001"/>
    <n v="585.60799999999995"/>
    <n v="371.15999999999997"/>
    <n v="507.25200000000001"/>
    <n v="424.77200000000005"/>
    <n v="663.96399999999994"/>
    <n v="499.00400000000002"/>
    <n v="437.14400000000001"/>
    <n v="296.928"/>
    <n v="82.48"/>
    <x v="160"/>
    <s v="Texas, 2012"/>
  </r>
  <r>
    <s v="Hardin County"/>
    <s v="Texas"/>
    <n v="2012"/>
    <n v="54497"/>
    <n v="26845"/>
    <n v="27652"/>
    <n v="3705.7959999999998"/>
    <n v="8011.0590000000002"/>
    <n v="6812.125"/>
    <n v="6594.1370000000006"/>
    <n v="7084.6100000000006"/>
    <n v="8120.0529999999999"/>
    <n v="6703.1309999999994"/>
    <n v="4196.2690000000002"/>
    <n v="2288.8739999999998"/>
    <n v="980.94600000000003"/>
    <x v="160"/>
    <s v="Texas, 2012"/>
  </r>
  <r>
    <s v="Harris County"/>
    <s v="Texas"/>
    <n v="2012"/>
    <n v="4101752"/>
    <n v="2042408"/>
    <n v="2059344"/>
    <n v="336343.66399999999"/>
    <n v="623466.304"/>
    <n v="598855.79200000002"/>
    <n v="664483.82400000002"/>
    <n v="590652.28799999994"/>
    <n v="549634.76799999992"/>
    <n v="401971.696"/>
    <n v="200985.848"/>
    <n v="98442.047999999995"/>
    <n v="41017.519999999997"/>
    <x v="160"/>
    <s v="Texas, 2012"/>
  </r>
  <r>
    <s v="Harrison County"/>
    <s v="Texas"/>
    <n v="2012"/>
    <n v="65958"/>
    <n v="32401"/>
    <n v="33557"/>
    <n v="4617.0600000000004"/>
    <n v="9431.9939999999988"/>
    <n v="9300.0780000000013"/>
    <n v="7980.9179999999997"/>
    <n v="8178.7919999999995"/>
    <n v="9300.0780000000013"/>
    <n v="8244.75"/>
    <n v="5078.7659999999996"/>
    <n v="2770.2359999999999"/>
    <n v="1055.328"/>
    <x v="160"/>
    <s v="Texas, 2012"/>
  </r>
  <r>
    <s v="Hartley County"/>
    <s v="Texas"/>
    <n v="2012"/>
    <n v="6015"/>
    <n v="3707"/>
    <n v="2308"/>
    <n v="336.84"/>
    <n v="751.875"/>
    <n v="451.125"/>
    <n v="1022.55"/>
    <n v="1016.535"/>
    <n v="1022.55"/>
    <n v="613.53"/>
    <n v="421.04999999999995"/>
    <n v="246.61500000000001"/>
    <n v="120.3"/>
    <x v="160"/>
    <s v="Texas, 2012"/>
  </r>
  <r>
    <s v="Hays County"/>
    <s v="Texas"/>
    <n v="2012"/>
    <n v="158464"/>
    <n v="78884"/>
    <n v="79580"/>
    <n v="10617.088"/>
    <n v="21868.031999999999"/>
    <n v="34862.080000000002"/>
    <n v="21392.639999999999"/>
    <n v="20283.392"/>
    <n v="19808"/>
    <n v="16004.864000000001"/>
    <n v="8398.5920000000006"/>
    <n v="4120.0640000000003"/>
    <n v="1267.712"/>
    <x v="160"/>
    <s v="Texas, 2012"/>
  </r>
  <r>
    <s v="Hemphill County"/>
    <s v="Texas"/>
    <n v="2012"/>
    <n v="3863"/>
    <n v="1931"/>
    <n v="1932"/>
    <n v="289.72500000000002"/>
    <n v="691.47700000000009"/>
    <n v="401.75200000000007"/>
    <n v="525.36800000000005"/>
    <n v="498.327"/>
    <n v="455.83400000000006"/>
    <n v="459.697"/>
    <n v="262.68400000000003"/>
    <n v="150.65700000000001"/>
    <n v="131.34200000000001"/>
    <x v="160"/>
    <s v="Texas, 2012"/>
  </r>
  <r>
    <s v="Henderson County"/>
    <s v="Texas"/>
    <n v="2012"/>
    <n v="78558"/>
    <n v="38513"/>
    <n v="40045"/>
    <n v="4634.9219999999996"/>
    <n v="10133.982"/>
    <n v="9426.9599999999991"/>
    <n v="8012.9160000000002"/>
    <n v="9269.844000000001"/>
    <n v="10998.12"/>
    <n v="10919.562000000002"/>
    <n v="8798.496000000001"/>
    <n v="4792.0380000000005"/>
    <n v="1492.6020000000001"/>
    <x v="160"/>
    <s v="Texas, 2012"/>
  </r>
  <r>
    <s v="Hidalgo County"/>
    <s v="Texas"/>
    <n v="2012"/>
    <n v="774820"/>
    <n v="377671"/>
    <n v="397149"/>
    <n v="75932.36"/>
    <n v="148765.44"/>
    <n v="126295.66"/>
    <n v="107699.98000000001"/>
    <n v="101501.42"/>
    <n v="80581.279999999999"/>
    <n v="61210.78"/>
    <n v="40290.639999999999"/>
    <n v="24794.239999999998"/>
    <n v="8523.02"/>
    <x v="160"/>
    <s v="Texas, 2012"/>
  </r>
  <r>
    <s v="Hill County"/>
    <s v="Texas"/>
    <n v="2012"/>
    <n v="35079"/>
    <n v="17127"/>
    <n v="17952"/>
    <n v="2280.1350000000002"/>
    <n v="4840.902"/>
    <n v="4349.7960000000003"/>
    <n v="3753.453"/>
    <n v="3999.0059999999999"/>
    <n v="4735.665"/>
    <n v="4665.5069999999996"/>
    <n v="3578.058"/>
    <n v="2104.7399999999998"/>
    <n v="771.73800000000006"/>
    <x v="160"/>
    <s v="Texas, 2012"/>
  </r>
  <r>
    <s v="Hockley County"/>
    <s v="Texas"/>
    <n v="2012"/>
    <n v="22988"/>
    <n v="11458"/>
    <n v="11530"/>
    <n v="1678.124"/>
    <n v="3448.2"/>
    <n v="3930.9480000000003"/>
    <n v="2827.5240000000003"/>
    <n v="2505.692"/>
    <n v="3103.38"/>
    <n v="2528.6800000000003"/>
    <n v="1701.1120000000001"/>
    <n v="919.52"/>
    <n v="321.83199999999999"/>
    <x v="160"/>
    <s v="Texas, 2012"/>
  </r>
  <r>
    <s v="Hood County"/>
    <s v="Texas"/>
    <n v="2012"/>
    <n v="51161"/>
    <n v="25250"/>
    <n v="25911"/>
    <n v="2865.0160000000001"/>
    <n v="5883.5149999999994"/>
    <n v="5678.8710000000001"/>
    <n v="4911.4560000000001"/>
    <n v="5525.3879999999999"/>
    <n v="7418.3450000000003"/>
    <n v="7878.7939999999999"/>
    <n v="6343.9639999999999"/>
    <n v="3530.1089999999999"/>
    <n v="1023.22"/>
    <x v="160"/>
    <s v="Texas, 2012"/>
  </r>
  <r>
    <s v="Hopkins County"/>
    <s v="Texas"/>
    <n v="2012"/>
    <n v="35088"/>
    <n v="17351"/>
    <n v="17737"/>
    <n v="2456.16"/>
    <n v="4877.232"/>
    <n v="4421.0879999999997"/>
    <n v="4000.0320000000002"/>
    <n v="4421.0879999999997"/>
    <n v="5017.5839999999998"/>
    <n v="4386"/>
    <n v="3087.7440000000001"/>
    <n v="1754.4"/>
    <n v="666.67200000000003"/>
    <x v="160"/>
    <s v="Texas, 2012"/>
  </r>
  <r>
    <s v="Houston County"/>
    <s v="Texas"/>
    <n v="2012"/>
    <n v="23512"/>
    <n v="12762"/>
    <n v="10750"/>
    <n v="1199.1120000000001"/>
    <n v="2633.3440000000001"/>
    <n v="2844.9520000000002"/>
    <n v="2374.712"/>
    <n v="3174.12"/>
    <n v="3644.3599999999997"/>
    <n v="3103.5839999999998"/>
    <n v="2421.7359999999999"/>
    <n v="1504.768"/>
    <n v="634.82399999999996"/>
    <x v="160"/>
    <s v="Texas, 2012"/>
  </r>
  <r>
    <s v="Howard County"/>
    <s v="Texas"/>
    <n v="2012"/>
    <n v="34927"/>
    <n v="19624"/>
    <n v="15303"/>
    <n v="2270.2550000000001"/>
    <n v="4226.1670000000004"/>
    <n v="4819.9259999999995"/>
    <n v="5099.3420000000006"/>
    <n v="4924.7070000000003"/>
    <n v="5134.2690000000002"/>
    <n v="3876.8969999999999"/>
    <n v="2549.6710000000003"/>
    <n v="1571.7150000000001"/>
    <n v="523.90499999999997"/>
    <x v="160"/>
    <s v="Texas, 2012"/>
  </r>
  <r>
    <s v="Hudspeth County"/>
    <s v="Texas"/>
    <n v="2012"/>
    <n v="3407"/>
    <n v="1720"/>
    <n v="1687"/>
    <n v="245.304"/>
    <n v="548.52700000000004"/>
    <n v="466.75900000000001"/>
    <n v="402.02600000000001"/>
    <n v="425.875"/>
    <n v="422.46800000000002"/>
    <n v="419.06100000000004"/>
    <n v="286.18799999999999"/>
    <n v="153.315"/>
    <n v="37.476999999999997"/>
    <x v="160"/>
    <s v="Texas, 2012"/>
  </r>
  <r>
    <s v="Hunt County"/>
    <s v="Texas"/>
    <n v="2012"/>
    <n v="85955"/>
    <n v="42569"/>
    <n v="43386"/>
    <n v="5673.03"/>
    <n v="12033.7"/>
    <n v="12291.565000000001"/>
    <n v="9970.7799999999988"/>
    <n v="11002.24"/>
    <n v="12549.43"/>
    <n v="10400.555"/>
    <n v="7048.31"/>
    <n v="3352.2449999999999"/>
    <n v="1547.19"/>
    <x v="160"/>
    <s v="Texas, 2012"/>
  </r>
  <r>
    <s v="Hutchinson County"/>
    <s v="Texas"/>
    <n v="2012"/>
    <n v="21992"/>
    <n v="10956"/>
    <n v="11036"/>
    <n v="1517.4480000000001"/>
    <n v="3166.848"/>
    <n v="2814.9759999999997"/>
    <n v="2749"/>
    <n v="2661.0320000000002"/>
    <n v="3078.88"/>
    <n v="2727.0079999999998"/>
    <n v="1693.384"/>
    <n v="1187.568"/>
    <n v="373.86399999999998"/>
    <x v="160"/>
    <s v="Texas, 2012"/>
  </r>
  <r>
    <s v="Irion County"/>
    <s v="Texas"/>
    <n v="2012"/>
    <n v="1596"/>
    <n v="774"/>
    <n v="822"/>
    <n v="76.608000000000004"/>
    <n v="288.87599999999998"/>
    <n v="126.084"/>
    <n v="212.268"/>
    <n v="172.36799999999999"/>
    <n v="274.512"/>
    <n v="231.42000000000002"/>
    <n v="114.91200000000001"/>
    <n v="73.415999999999997"/>
    <n v="22.344000000000001"/>
    <x v="160"/>
    <s v="Texas, 2012"/>
  </r>
  <r>
    <s v="Jack County"/>
    <s v="Texas"/>
    <n v="2012"/>
    <n v="9027"/>
    <n v="5137"/>
    <n v="3890"/>
    <n v="451.35"/>
    <n v="1074.213"/>
    <n v="1317.942"/>
    <n v="1146.4290000000001"/>
    <n v="1155.4560000000001"/>
    <n v="1435.2930000000001"/>
    <n v="1083.24"/>
    <n v="776.322"/>
    <n v="442.32299999999998"/>
    <n v="135.405"/>
    <x v="160"/>
    <s v="Texas, 2012"/>
  </r>
  <r>
    <s v="Jackson County"/>
    <s v="Texas"/>
    <n v="2012"/>
    <n v="14075"/>
    <n v="6839"/>
    <n v="7236"/>
    <n v="1041.55"/>
    <n v="1942.35"/>
    <n v="1759.375"/>
    <n v="1590.4749999999999"/>
    <n v="1590.4749999999999"/>
    <n v="2054.9499999999998"/>
    <n v="1801.6"/>
    <n v="1154.1500000000001"/>
    <n v="900.8"/>
    <n v="225.2"/>
    <x v="160"/>
    <s v="Texas, 2012"/>
  </r>
  <r>
    <s v="Jasper County"/>
    <s v="Texas"/>
    <n v="2012"/>
    <n v="35703"/>
    <n v="17570"/>
    <n v="18133"/>
    <n v="2463.5070000000001"/>
    <n v="4855.6080000000002"/>
    <n v="4212.9539999999997"/>
    <n v="4070.1419999999998"/>
    <n v="4427.1720000000005"/>
    <n v="4998.42"/>
    <n v="4748.4989999999998"/>
    <n v="3356.0819999999999"/>
    <n v="2106.4769999999999"/>
    <n v="499.84199999999998"/>
    <x v="160"/>
    <s v="Texas, 2012"/>
  </r>
  <r>
    <s v="Jeff Davis County"/>
    <s v="Texas"/>
    <n v="2012"/>
    <n v="2319"/>
    <n v="1192"/>
    <n v="1127"/>
    <n v="125.226"/>
    <n v="171.60599999999999"/>
    <n v="308.42700000000002"/>
    <n v="108.99299999999999"/>
    <n v="245.81400000000002"/>
    <n v="389.59199999999998"/>
    <n v="333.93600000000004"/>
    <n v="394.23"/>
    <n v="143.77799999999999"/>
    <n v="102.036"/>
    <x v="160"/>
    <s v="Texas, 2012"/>
  </r>
  <r>
    <s v="Jefferson County"/>
    <s v="Texas"/>
    <n v="2012"/>
    <n v="251627"/>
    <n v="128630"/>
    <n v="122997"/>
    <n v="17110.635999999999"/>
    <n v="32459.883000000002"/>
    <n v="37240.796000000002"/>
    <n v="35479.406999999999"/>
    <n v="31705.002"/>
    <n v="36737.542000000001"/>
    <n v="28685.477999999999"/>
    <n v="16104.128000000001"/>
    <n v="11574.842000000001"/>
    <n v="4277.6589999999997"/>
    <x v="160"/>
    <s v="Texas, 2012"/>
  </r>
  <r>
    <s v="Jim Hogg County"/>
    <s v="Texas"/>
    <n v="2012"/>
    <n v="5257"/>
    <n v="2885"/>
    <n v="2372"/>
    <n v="404.78899999999999"/>
    <n v="636.09699999999998"/>
    <n v="1103.97"/>
    <n v="346.96199999999999"/>
    <n v="693.92399999999998"/>
    <n v="567.75600000000009"/>
    <n v="693.92399999999998"/>
    <n v="509.92899999999997"/>
    <n v="220.79399999999998"/>
    <n v="84.111999999999995"/>
    <x v="160"/>
    <s v="Texas, 2012"/>
  </r>
  <r>
    <s v="Jim Wells County"/>
    <s v="Texas"/>
    <n v="2012"/>
    <n v="41014"/>
    <n v="20450"/>
    <n v="20564"/>
    <n v="3322.134"/>
    <n v="6480.2119999999995"/>
    <n v="5906.0159999999996"/>
    <n v="5003.7080000000005"/>
    <n v="4798.6379999999999"/>
    <n v="5495.8760000000002"/>
    <n v="4634.5820000000003"/>
    <n v="2911.9940000000001"/>
    <n v="1886.6439999999998"/>
    <n v="574.19600000000003"/>
    <x v="160"/>
    <s v="Texas, 2012"/>
  </r>
  <r>
    <s v="Johnson County"/>
    <s v="Texas"/>
    <n v="2012"/>
    <n v="151174"/>
    <n v="75687"/>
    <n v="75487"/>
    <n v="10733.353999999999"/>
    <n v="23280.796000000002"/>
    <n v="20106.142"/>
    <n v="19047.923999999999"/>
    <n v="20710.838"/>
    <n v="22373.752"/>
    <n v="17385.009999999998"/>
    <n v="10733.353999999999"/>
    <n v="5139.9160000000002"/>
    <n v="1662.914"/>
    <x v="160"/>
    <s v="Texas, 2012"/>
  </r>
  <r>
    <s v="Kendall County"/>
    <s v="Texas"/>
    <n v="2012"/>
    <n v="33745"/>
    <n v="16697"/>
    <n v="17048"/>
    <n v="1754.74"/>
    <n v="4758.0450000000001"/>
    <n v="3981.9100000000003"/>
    <n v="2868.3249999999998"/>
    <n v="4454.34"/>
    <n v="5196.7299999999996"/>
    <n v="5129.24"/>
    <n v="3239.52"/>
    <n v="1586.0149999999999"/>
    <n v="809.88"/>
    <x v="160"/>
    <s v="Texas, 2012"/>
  </r>
  <r>
    <s v="Kenedy County"/>
    <s v="Texas"/>
    <n v="2012"/>
    <n v="451"/>
    <n v="193"/>
    <n v="258"/>
    <n v="19.844000000000001"/>
    <n v="82.082000000000008"/>
    <n v="26.158000000000001"/>
    <n v="60.885000000000005"/>
    <n v="36.08"/>
    <n v="58.179000000000002"/>
    <n v="71.257999999999996"/>
    <n v="40.138999999999996"/>
    <n v="57.277000000000001"/>
    <n v="0"/>
    <x v="160"/>
    <s v="Texas, 2012"/>
  </r>
  <r>
    <s v="Kent County"/>
    <s v="Texas"/>
    <n v="2012"/>
    <n v="829"/>
    <n v="406"/>
    <n v="423"/>
    <n v="47.253"/>
    <n v="83.728999999999999"/>
    <n v="108.599"/>
    <n v="77.926000000000002"/>
    <n v="77.097000000000008"/>
    <n v="94.506"/>
    <n v="140.101"/>
    <n v="100.309"/>
    <n v="63.004000000000005"/>
    <n v="37.305"/>
    <x v="160"/>
    <s v="Texas, 2012"/>
  </r>
  <r>
    <s v="Kerr County"/>
    <s v="Texas"/>
    <n v="2012"/>
    <n v="49469"/>
    <n v="24005"/>
    <n v="25464"/>
    <n v="2572.3879999999999"/>
    <n v="5491.0590000000002"/>
    <n v="5936.2800000000007"/>
    <n v="4452.21"/>
    <n v="4847.9619999999995"/>
    <n v="6628.8459999999995"/>
    <n v="7074.067"/>
    <n v="6332.0320000000002"/>
    <n v="4254.3339999999998"/>
    <n v="1879.8219999999999"/>
    <x v="160"/>
    <s v="Texas, 2012"/>
  </r>
  <r>
    <s v="Kimble County"/>
    <s v="Texas"/>
    <n v="2012"/>
    <n v="4577"/>
    <n v="2354"/>
    <n v="2223"/>
    <n v="219.696"/>
    <n v="462.27699999999999"/>
    <n v="439.392"/>
    <n v="324.96699999999998"/>
    <n v="421.08399999999995"/>
    <n v="714.01199999999994"/>
    <n v="865.053"/>
    <n v="700.28099999999995"/>
    <n v="219.696"/>
    <n v="215.119"/>
    <x v="160"/>
    <s v="Texas, 2012"/>
  </r>
  <r>
    <s v="King County"/>
    <s v="Texas"/>
    <n v="2012"/>
    <n v="227"/>
    <n v="122"/>
    <n v="105"/>
    <n v="0"/>
    <n v="14.074"/>
    <n v="16.798000000000002"/>
    <n v="10.896000000000001"/>
    <n v="18.841000000000001"/>
    <n v="64.013999999999996"/>
    <n v="61.063000000000002"/>
    <n v="20.884"/>
    <n v="12.031000000000001"/>
    <n v="7.9450000000000003"/>
    <x v="160"/>
    <s v="Texas, 2012"/>
  </r>
  <r>
    <s v="Kinney County"/>
    <s v="Texas"/>
    <n v="2012"/>
    <n v="3574"/>
    <n v="1869"/>
    <n v="1705"/>
    <n v="232.31"/>
    <n v="453.89800000000002"/>
    <n v="360.97399999999999"/>
    <n v="375.27"/>
    <n v="328.80799999999999"/>
    <n v="443.17599999999999"/>
    <n v="711.226"/>
    <n v="385.99200000000002"/>
    <n v="264.476"/>
    <n v="35.74"/>
    <x v="160"/>
    <s v="Texas, 2012"/>
  </r>
  <r>
    <s v="Kleberg County"/>
    <s v="Texas"/>
    <n v="2012"/>
    <n v="31925"/>
    <n v="16209"/>
    <n v="15716"/>
    <n v="2490.15"/>
    <n v="4086.3999999999996"/>
    <n v="7278.9"/>
    <n v="4437.5749999999998"/>
    <n v="3384.05"/>
    <n v="3479.8249999999998"/>
    <n v="3096.7249999999999"/>
    <n v="2043.1999999999998"/>
    <n v="1149.3000000000002"/>
    <n v="478.875"/>
    <x v="160"/>
    <s v="Texas, 2012"/>
  </r>
  <r>
    <s v="Knox County"/>
    <s v="Texas"/>
    <n v="2012"/>
    <n v="3713"/>
    <n v="1828"/>
    <n v="1885"/>
    <n v="278.47500000000002"/>
    <n v="497.54200000000003"/>
    <n v="334.17"/>
    <n v="486.40300000000002"/>
    <n v="441.84699999999998"/>
    <n v="471.55100000000004"/>
    <n v="408.43"/>
    <n v="356.44799999999998"/>
    <n v="271.04899999999998"/>
    <n v="170.798"/>
    <x v="160"/>
    <s v="Texas, 2012"/>
  </r>
  <r>
    <s v="Lamar County"/>
    <s v="Texas"/>
    <n v="2012"/>
    <n v="49740"/>
    <n v="23936"/>
    <n v="25804"/>
    <n v="3233.1"/>
    <n v="6665.16"/>
    <n v="6764.6399999999994"/>
    <n v="5222.7"/>
    <n v="6416.46"/>
    <n v="6814.38"/>
    <n v="6167.76"/>
    <n v="4775.04"/>
    <n v="2636.2200000000003"/>
    <n v="994.8"/>
    <x v="160"/>
    <s v="Texas, 2012"/>
  </r>
  <r>
    <s v="Lamb County"/>
    <s v="Texas"/>
    <n v="2012"/>
    <n v="13996"/>
    <n v="6942"/>
    <n v="7054"/>
    <n v="1175.664"/>
    <n v="2211.3679999999999"/>
    <n v="1931.4479999999999"/>
    <n v="1567.5520000000001"/>
    <n v="1567.5520000000001"/>
    <n v="1791.4880000000001"/>
    <n v="1511.568"/>
    <n v="1147.672"/>
    <n v="783.77599999999995"/>
    <n v="321.90800000000002"/>
    <x v="160"/>
    <s v="Texas, 2012"/>
  </r>
  <r>
    <s v="Lampasas County"/>
    <s v="Texas"/>
    <n v="2012"/>
    <n v="19837"/>
    <n v="9828"/>
    <n v="10009"/>
    <n v="1269.568"/>
    <n v="2816.8540000000003"/>
    <n v="2420.114"/>
    <n v="2003.5369999999998"/>
    <n v="2638.3209999999999"/>
    <n v="2916.0389999999998"/>
    <n v="2578.81"/>
    <n v="1884.5150000000001"/>
    <n v="892.66499999999996"/>
    <n v="416.577"/>
    <x v="160"/>
    <s v="Texas, 2012"/>
  </r>
  <r>
    <s v="Madison County"/>
    <s v="Florida"/>
    <n v="2012"/>
    <n v="19269"/>
    <n v="9331"/>
    <n v="9938"/>
    <n v="1213.9469999999999"/>
    <n v="2543.5079999999998"/>
    <n v="1907.6310000000001"/>
    <n v="1907.6310000000001"/>
    <n v="2003.9760000000001"/>
    <n v="2813.2739999999999"/>
    <n v="2832.5429999999997"/>
    <n v="1965.4380000000001"/>
    <n v="1387.3679999999999"/>
    <n v="693.68399999999997"/>
    <x v="161"/>
    <s v="Florida, 2012"/>
  </r>
  <r>
    <s v="Lee County"/>
    <s v="Texas"/>
    <n v="2012"/>
    <n v="16591"/>
    <n v="8334"/>
    <n v="8257"/>
    <n v="1028.6420000000001"/>
    <n v="2422.2860000000001"/>
    <n v="2239.7849999999999"/>
    <n v="1625.9180000000001"/>
    <n v="2073.875"/>
    <n v="2488.65"/>
    <n v="2007.511"/>
    <n v="1426.826"/>
    <n v="995.45999999999992"/>
    <n v="282.04700000000003"/>
    <x v="160"/>
    <s v="Texas, 2012"/>
  </r>
  <r>
    <s v="Liberty County"/>
    <s v="Texas"/>
    <n v="2012"/>
    <n v="75662"/>
    <n v="37191"/>
    <n v="38471"/>
    <n v="5220.6779999999999"/>
    <n v="10744.004000000001"/>
    <n v="10668.342000000001"/>
    <n v="10214.369999999999"/>
    <n v="10138.708000000001"/>
    <n v="11273.637999999999"/>
    <n v="9079.44"/>
    <n v="4993.692"/>
    <n v="2572.5079999999998"/>
    <n v="907.94399999999996"/>
    <x v="160"/>
    <s v="Texas, 2012"/>
  </r>
  <r>
    <s v="Llano County"/>
    <s v="Texas"/>
    <n v="2012"/>
    <n v="19115"/>
    <n v="9249"/>
    <n v="9866"/>
    <n v="783.71500000000003"/>
    <n v="1758.58"/>
    <n v="1586.5450000000001"/>
    <n v="1299.82"/>
    <n v="1529.1999999999998"/>
    <n v="2504.0650000000001"/>
    <n v="3593.62"/>
    <n v="3345.125"/>
    <n v="1987.96"/>
    <n v="726.37"/>
    <x v="160"/>
    <s v="Texas, 2012"/>
  </r>
  <r>
    <s v="Loving County"/>
    <s v="Texas"/>
    <n v="2012"/>
    <n v="85"/>
    <n v="65"/>
    <n v="20"/>
    <n v="0"/>
    <n v="0"/>
    <n v="2.9750000000000001"/>
    <n v="28.984999999999999"/>
    <n v="10.029999999999999"/>
    <n v="19.04"/>
    <n v="19.04"/>
    <n v="5.0149999999999997"/>
    <n v="0"/>
    <n v="0"/>
    <x v="160"/>
    <s v="Texas, 2012"/>
  </r>
  <r>
    <s v="Lubbock County"/>
    <s v="Texas"/>
    <n v="2012"/>
    <n v="278339"/>
    <n v="137494"/>
    <n v="140845"/>
    <n v="19762.069"/>
    <n v="36740.748"/>
    <n v="58451.19"/>
    <n v="40080.815999999999"/>
    <n v="30895.629000000001"/>
    <n v="33957.358"/>
    <n v="27555.561000000002"/>
    <n v="16700.34"/>
    <n v="10298.543"/>
    <n v="3896.7460000000001"/>
    <x v="160"/>
    <s v="Texas, 2012"/>
  </r>
  <r>
    <s v="Lynn County"/>
    <s v="Texas"/>
    <n v="2012"/>
    <n v="5886"/>
    <n v="2955"/>
    <n v="2931"/>
    <n v="417.90600000000001"/>
    <n v="871.12800000000004"/>
    <n v="765.18"/>
    <n v="612.14400000000001"/>
    <n v="700.43399999999997"/>
    <n v="935.87400000000002"/>
    <n v="659.23199999999997"/>
    <n v="488.53800000000001"/>
    <n v="370.81799999999998"/>
    <n v="64.745999999999995"/>
    <x v="160"/>
    <s v="Texas, 2012"/>
  </r>
  <r>
    <s v="McCulloch County"/>
    <s v="Texas"/>
    <n v="2012"/>
    <n v="8281"/>
    <n v="4093"/>
    <n v="4188"/>
    <n v="521.70299999999997"/>
    <n v="1225.588"/>
    <n v="902.62900000000002"/>
    <n v="828.09999999999991"/>
    <n v="1002.001"/>
    <n v="985.43900000000008"/>
    <n v="1300.117"/>
    <n v="828.1"/>
    <n v="529.98400000000004"/>
    <n v="173.90100000000001"/>
    <x v="160"/>
    <s v="Texas, 2012"/>
  </r>
  <r>
    <s v="McLennan County"/>
    <s v="Texas"/>
    <n v="2012"/>
    <n v="234626"/>
    <n v="113992"/>
    <n v="120634"/>
    <n v="16658.446"/>
    <n v="32613.013999999999"/>
    <n v="44109.687999999995"/>
    <n v="30032.127999999997"/>
    <n v="26747.364000000001"/>
    <n v="30032.128000000001"/>
    <n v="25104.982"/>
    <n v="15250.69"/>
    <n v="9619.6660000000011"/>
    <n v="4692.5200000000004"/>
    <x v="160"/>
    <s v="Texas, 2012"/>
  </r>
  <r>
    <s v="Madison County"/>
    <s v="Texas"/>
    <n v="2012"/>
    <n v="13590"/>
    <n v="7886"/>
    <n v="5704"/>
    <n v="733.86"/>
    <n v="1603.62"/>
    <n v="2473.38"/>
    <n v="2160.81"/>
    <n v="1793.88"/>
    <n v="1426.95"/>
    <n v="1508.49"/>
    <n v="1046.4299999999998"/>
    <n v="584.37"/>
    <n v="258.20999999999998"/>
    <x v="160"/>
    <s v="Texas, 2012"/>
  </r>
  <r>
    <s v="Marion County"/>
    <s v="Texas"/>
    <n v="2012"/>
    <n v="10544"/>
    <n v="5167"/>
    <n v="5377"/>
    <n v="590.46400000000006"/>
    <n v="1096.576"/>
    <n v="917.32799999999997"/>
    <n v="991.13599999999997"/>
    <n v="1075.4880000000001"/>
    <n v="1792.48"/>
    <n v="1760.848"/>
    <n v="1360.1759999999999"/>
    <n v="685.36"/>
    <n v="295.23200000000003"/>
    <x v="160"/>
    <s v="Texas, 2012"/>
  </r>
  <r>
    <s v="Martin County"/>
    <s v="Texas"/>
    <n v="2012"/>
    <n v="4804"/>
    <n v="2369"/>
    <n v="2435"/>
    <n v="374.71199999999999"/>
    <n v="787.85599999999999"/>
    <n v="691.77599999999995"/>
    <n v="542.85199999999998"/>
    <n v="600.5"/>
    <n v="658.14800000000002"/>
    <n v="518.83199999999999"/>
    <n v="336.28"/>
    <n v="134.512"/>
    <n v="153.72800000000001"/>
    <x v="160"/>
    <s v="Texas, 2012"/>
  </r>
  <r>
    <s v="Mason County"/>
    <s v="Texas"/>
    <n v="2012"/>
    <n v="3978"/>
    <n v="2032"/>
    <n v="1946"/>
    <n v="198.9"/>
    <n v="417.69"/>
    <n v="461.44799999999998"/>
    <n v="294.37199999999996"/>
    <n v="413.71199999999999"/>
    <n v="413.71199999999999"/>
    <n v="680.23800000000006"/>
    <n v="672.28200000000004"/>
    <n v="306.30599999999998"/>
    <n v="123.318"/>
    <x v="160"/>
    <s v="Texas, 2012"/>
  </r>
  <r>
    <s v="Maverick County"/>
    <s v="Texas"/>
    <n v="2012"/>
    <n v="54107"/>
    <n v="26388"/>
    <n v="27719"/>
    <n v="4761.4160000000002"/>
    <n v="10063.902"/>
    <n v="8927.6549999999988"/>
    <n v="6384.6260000000002"/>
    <n v="6871.5889999999999"/>
    <n v="6114.0910000000003"/>
    <n v="5140.165"/>
    <n v="3354.634"/>
    <n v="1947.8520000000001"/>
    <n v="541.07000000000005"/>
    <x v="160"/>
    <s v="Texas, 2012"/>
  </r>
  <r>
    <s v="Medina County"/>
    <s v="Texas"/>
    <n v="2012"/>
    <n v="46009"/>
    <n v="23540"/>
    <n v="22469"/>
    <n v="2990.585"/>
    <n v="6671.3050000000003"/>
    <n v="6395.2510000000002"/>
    <n v="5337.0439999999999"/>
    <n v="5705.116"/>
    <n v="6901.35"/>
    <n v="5843.143"/>
    <n v="3542.6930000000002"/>
    <n v="2116.4139999999998"/>
    <n v="644.12599999999998"/>
    <x v="160"/>
    <s v="Texas, 2012"/>
  </r>
  <r>
    <s v="Menard County"/>
    <s v="Texas"/>
    <n v="2012"/>
    <n v="2232"/>
    <n v="1103"/>
    <n v="1129"/>
    <n v="138.38399999999999"/>
    <n v="325.87200000000001"/>
    <n v="234.36"/>
    <n v="265.608"/>
    <n v="205.34399999999999"/>
    <n v="261.14400000000001"/>
    <n v="294.62400000000002"/>
    <n v="247.75200000000001"/>
    <n v="129.45600000000002"/>
    <n v="129.45599999999999"/>
    <x v="160"/>
    <s v="Texas, 2012"/>
  </r>
  <r>
    <s v="Midland County"/>
    <s v="Texas"/>
    <n v="2012"/>
    <n v="138472"/>
    <n v="68108"/>
    <n v="70364"/>
    <n v="11216.232"/>
    <n v="20770.8"/>
    <n v="20216.912"/>
    <n v="20355.383999999998"/>
    <n v="16339.696"/>
    <n v="19663.023999999998"/>
    <n v="14816.504000000001"/>
    <n v="7754.4319999999998"/>
    <n v="5815.8240000000005"/>
    <n v="1661.664"/>
    <x v="160"/>
    <s v="Texas, 2012"/>
  </r>
  <r>
    <s v="Milam County"/>
    <s v="Texas"/>
    <n v="2012"/>
    <n v="24691"/>
    <n v="12164"/>
    <n v="12527"/>
    <n v="1728.37"/>
    <n v="3654.268"/>
    <n v="2864.1559999999999"/>
    <n v="2617.2460000000001"/>
    <n v="2691.319"/>
    <n v="3530.8130000000001"/>
    <n v="3234.5210000000002"/>
    <n v="2370.3360000000002"/>
    <n v="1259.241"/>
    <n v="740.73"/>
    <x v="160"/>
    <s v="Texas, 2012"/>
  </r>
  <r>
    <s v="Montgomery County"/>
    <s v="Texas"/>
    <n v="2012"/>
    <n v="458339"/>
    <n v="227220"/>
    <n v="231119"/>
    <n v="33458.747000000003"/>
    <n v="71500.884000000005"/>
    <n v="58209.053"/>
    <n v="59125.731"/>
    <n v="66000.816000000006"/>
    <n v="68750.850000000006"/>
    <n v="53167.324000000001"/>
    <n v="29792.035000000003"/>
    <n v="13750.170000000002"/>
    <n v="4583.3900000000003"/>
    <x v="160"/>
    <s v="Texas, 2012"/>
  </r>
  <r>
    <s v="Morris County"/>
    <s v="Texas"/>
    <n v="2012"/>
    <n v="12914"/>
    <n v="6206"/>
    <n v="6708"/>
    <n v="813.58199999999999"/>
    <n v="1601.336"/>
    <n v="1575.508"/>
    <n v="1407.626"/>
    <n v="1355.97"/>
    <n v="1859.616"/>
    <n v="1717.5619999999999"/>
    <n v="1368.884"/>
    <n v="787.75400000000002"/>
    <n v="426.16199999999998"/>
    <x v="160"/>
    <s v="Texas, 2012"/>
  </r>
  <r>
    <s v="Nacogdoches County"/>
    <s v="Texas"/>
    <n v="2012"/>
    <n v="64647"/>
    <n v="30811"/>
    <n v="33836"/>
    <n v="4460.643"/>
    <n v="8210.1689999999999"/>
    <n v="15579.927"/>
    <n v="7757.64"/>
    <n v="6593.9940000000006"/>
    <n v="7563.6989999999996"/>
    <n v="6723.2880000000005"/>
    <n v="4137.4079999999994"/>
    <n v="2585.88"/>
    <n v="969.70500000000004"/>
    <x v="160"/>
    <s v="Texas, 2012"/>
  </r>
  <r>
    <s v="Navarro County"/>
    <s v="Texas"/>
    <n v="2012"/>
    <n v="47739"/>
    <n v="23619"/>
    <n v="24120"/>
    <n v="3532.6860000000001"/>
    <n v="7160.85"/>
    <n v="6587.982"/>
    <n v="5394.5069999999996"/>
    <n v="6015.1139999999996"/>
    <n v="6492.5039999999999"/>
    <n v="5680.9409999999998"/>
    <n v="3962.3369999999995"/>
    <n v="2005.038"/>
    <n v="954.78"/>
    <x v="160"/>
    <s v="Texas, 2012"/>
  </r>
  <r>
    <s v="Nolan County"/>
    <s v="Texas"/>
    <n v="2012"/>
    <n v="15104"/>
    <n v="7500"/>
    <n v="7604"/>
    <n v="1072.384"/>
    <n v="2084.3519999999999"/>
    <n v="2174.9760000000001"/>
    <n v="1555.712"/>
    <n v="1857.7919999999999"/>
    <n v="1978.6239999999998"/>
    <n v="1918.2080000000001"/>
    <n v="1434.88"/>
    <n v="694.78399999999999"/>
    <n v="317.18400000000003"/>
    <x v="160"/>
    <s v="Texas, 2012"/>
  </r>
  <r>
    <s v="Nueces County"/>
    <s v="Texas"/>
    <n v="2012"/>
    <n v="340568"/>
    <n v="167057"/>
    <n v="173511"/>
    <n v="23839.759999999998"/>
    <n v="49382.36"/>
    <n v="50404.063999999998"/>
    <n v="46657.815999999999"/>
    <n v="41549.296000000002"/>
    <n v="47679.520000000004"/>
    <n v="39846.456000000006"/>
    <n v="22477.488000000001"/>
    <n v="13963.288"/>
    <n v="5108.5200000000004"/>
    <x v="160"/>
    <s v="Texas, 2012"/>
  </r>
  <r>
    <s v="Ochiltree County"/>
    <s v="Texas"/>
    <n v="2012"/>
    <n v="10314"/>
    <n v="5246"/>
    <n v="5068"/>
    <n v="969.51599999999996"/>
    <n v="1815.2640000000001"/>
    <n v="1309.8780000000002"/>
    <n v="1578.0419999999999"/>
    <n v="1289.25"/>
    <n v="1309.8780000000002"/>
    <n v="938.57400000000007"/>
    <n v="618.84"/>
    <n v="309.41999999999996"/>
    <n v="165.024"/>
    <x v="160"/>
    <s v="Texas, 2012"/>
  </r>
  <r>
    <s v="Orange County"/>
    <s v="Texas"/>
    <n v="2012"/>
    <n v="82306"/>
    <n v="40722"/>
    <n v="41584"/>
    <n v="5349.89"/>
    <n v="11440.534"/>
    <n v="10946.698"/>
    <n v="9547.4959999999992"/>
    <n v="10782.085999999999"/>
    <n v="12510.511999999999"/>
    <n v="10123.637999999999"/>
    <n v="6584.48"/>
    <n v="3868.3819999999996"/>
    <n v="1152.2840000000001"/>
    <x v="160"/>
    <s v="Texas, 2012"/>
  </r>
  <r>
    <s v="Palo Pinto County"/>
    <s v="Texas"/>
    <n v="2012"/>
    <n v="28010"/>
    <n v="13779"/>
    <n v="14231"/>
    <n v="1904.68"/>
    <n v="3865.38"/>
    <n v="3529.26"/>
    <n v="3053.09"/>
    <n v="3389.21"/>
    <n v="4033.4400000000005"/>
    <n v="3697.3199999999997"/>
    <n v="2716.9700000000003"/>
    <n v="1400.5"/>
    <n v="504.18"/>
    <x v="160"/>
    <s v="Texas, 2012"/>
  </r>
  <r>
    <s v="Panola County"/>
    <s v="Texas"/>
    <n v="2012"/>
    <n v="23814"/>
    <n v="11696"/>
    <n v="12118"/>
    <n v="1524.096"/>
    <n v="3333.96"/>
    <n v="2976.75"/>
    <n v="2905.308"/>
    <n v="2595.7259999999997"/>
    <n v="3524.4719999999998"/>
    <n v="3214.8900000000003"/>
    <n v="2095.6320000000001"/>
    <n v="1214.5140000000001"/>
    <n v="428.65199999999999"/>
    <x v="160"/>
    <s v="Texas, 2012"/>
  </r>
  <r>
    <s v="Parker County"/>
    <s v="Texas"/>
    <n v="2012"/>
    <n v="116820"/>
    <n v="59104"/>
    <n v="57716"/>
    <n v="7126.02"/>
    <n v="16822.080000000002"/>
    <n v="15537.06"/>
    <n v="12850.2"/>
    <n v="15887.52"/>
    <n v="18924.84"/>
    <n v="14836.14"/>
    <n v="8878.32"/>
    <n v="4322.34"/>
    <n v="1401.84"/>
    <x v="160"/>
    <s v="Texas, 2012"/>
  </r>
  <r>
    <s v="Parmer County"/>
    <s v="Texas"/>
    <n v="2012"/>
    <n v="10172"/>
    <n v="5216"/>
    <n v="4956"/>
    <n v="844.27599999999995"/>
    <n v="1708.896"/>
    <n v="1525.8"/>
    <n v="1312.1880000000001"/>
    <n v="1190.124"/>
    <n v="1352.876"/>
    <n v="976.51199999999994"/>
    <n v="691.69600000000003"/>
    <n v="366.19200000000001"/>
    <n v="172.92400000000001"/>
    <x v="160"/>
    <s v="Texas, 2012"/>
  </r>
  <r>
    <s v="Polk County"/>
    <s v="Texas"/>
    <n v="2012"/>
    <n v="45618"/>
    <n v="24251"/>
    <n v="21367"/>
    <n v="2645.8440000000001"/>
    <n v="5337.3060000000005"/>
    <n v="5382.924"/>
    <n v="5109.2160000000003"/>
    <n v="5337.3060000000005"/>
    <n v="6568.9920000000002"/>
    <n v="6568.9920000000002"/>
    <n v="5382.924"/>
    <n v="2554.6080000000002"/>
    <n v="775.50599999999997"/>
    <x v="160"/>
    <s v="Texas, 2012"/>
  </r>
  <r>
    <s v="Potter County"/>
    <s v="Texas"/>
    <n v="2012"/>
    <n v="121099"/>
    <n v="61927"/>
    <n v="59172"/>
    <n v="10293.415000000001"/>
    <n v="18285.949000000001"/>
    <n v="17196.057999999997"/>
    <n v="18164.849999999999"/>
    <n v="15500.672"/>
    <n v="16227.266"/>
    <n v="12352.098"/>
    <n v="6781.5439999999999"/>
    <n v="4359.5640000000003"/>
    <n v="2058.683"/>
    <x v="160"/>
    <s v="Texas, 2012"/>
  </r>
  <r>
    <s v="Rains County"/>
    <s v="Texas"/>
    <n v="2012"/>
    <n v="10976"/>
    <n v="5623"/>
    <n v="5353"/>
    <n v="504.89600000000002"/>
    <n v="1372"/>
    <n v="1262.24"/>
    <n v="998.81600000000003"/>
    <n v="1251.2640000000001"/>
    <n v="1624.4480000000001"/>
    <n v="1679.328"/>
    <n v="1415.904"/>
    <n v="713.44"/>
    <n v="153.66399999999999"/>
    <x v="160"/>
    <s v="Texas, 2012"/>
  </r>
  <r>
    <s v="Randall County"/>
    <s v="Texas"/>
    <n v="2012"/>
    <n v="121090"/>
    <n v="59037"/>
    <n v="62053"/>
    <n v="8234.1200000000008"/>
    <n v="16589.329999999998"/>
    <n v="18890.04"/>
    <n v="16468.239999999998"/>
    <n v="14894.07"/>
    <n v="16589.329999999998"/>
    <n v="14167.53"/>
    <n v="8597.39"/>
    <n v="4843.6000000000004"/>
    <n v="1816.35"/>
    <x v="160"/>
    <s v="Texas, 2012"/>
  </r>
  <r>
    <s v="Real County"/>
    <s v="Texas"/>
    <n v="2012"/>
    <n v="3326"/>
    <n v="1697"/>
    <n v="1629"/>
    <n v="143.018"/>
    <n v="302.666"/>
    <n v="375.83799999999997"/>
    <n v="182.93"/>
    <n v="339.25199999999995"/>
    <n v="409.09800000000001"/>
    <n v="492.24799999999999"/>
    <n v="592.02800000000002"/>
    <n v="349.23"/>
    <n v="136.36600000000001"/>
    <x v="160"/>
    <s v="Texas, 2012"/>
  </r>
  <r>
    <s v="Red River County"/>
    <s v="Texas"/>
    <n v="2012"/>
    <n v="12795"/>
    <n v="6117"/>
    <n v="6678"/>
    <n v="703.72500000000002"/>
    <n v="1560.99"/>
    <n v="1343.4749999999999"/>
    <n v="1356.27"/>
    <n v="1548.1950000000002"/>
    <n v="1752.915"/>
    <n v="1829.6849999999999"/>
    <n v="1497.0149999999999"/>
    <n v="844.47"/>
    <n v="358.26"/>
    <x v="160"/>
    <s v="Texas, 2012"/>
  </r>
  <r>
    <s v="Monroe County"/>
    <s v="West Virginia"/>
    <n v="2012"/>
    <n v="13606"/>
    <n v="7527"/>
    <n v="6079"/>
    <n v="952.42"/>
    <n v="1537.4780000000001"/>
    <n v="1986.4760000000001"/>
    <n v="2095.3240000000001"/>
    <n v="1755.174"/>
    <n v="1673.538"/>
    <n v="1551.0840000000001"/>
    <n v="1129.298"/>
    <n v="639.48199999999997"/>
    <n v="299.33199999999999"/>
    <x v="187"/>
    <s v="West Virginia, 2012"/>
  </r>
  <r>
    <s v="Refugio County"/>
    <s v="Texas"/>
    <n v="2012"/>
    <n v="7352"/>
    <n v="3649"/>
    <n v="3703"/>
    <n v="433.76799999999997"/>
    <n v="963.11200000000008"/>
    <n v="1007.2239999999999"/>
    <n v="588.16"/>
    <n v="933.70399999999995"/>
    <n v="1029.28"/>
    <n v="970.46400000000006"/>
    <n v="808.72"/>
    <n v="485.23199999999997"/>
    <n v="147.04"/>
    <x v="160"/>
    <s v="Texas, 2012"/>
  </r>
  <r>
    <s v="Roberts County"/>
    <s v="Texas"/>
    <n v="2012"/>
    <n v="992"/>
    <n v="467"/>
    <n v="525"/>
    <n v="73.408000000000001"/>
    <n v="116.06399999999999"/>
    <n v="133.91999999999999"/>
    <n v="100.19200000000001"/>
    <n v="103.16800000000001"/>
    <n v="171.61599999999999"/>
    <n v="145.82400000000001"/>
    <n v="90.272000000000006"/>
    <n v="38.688000000000002"/>
    <n v="15.872"/>
    <x v="160"/>
    <s v="Texas, 2012"/>
  </r>
  <r>
    <s v="Robertson County"/>
    <s v="Texas"/>
    <n v="2012"/>
    <n v="16596"/>
    <n v="8232"/>
    <n v="8364"/>
    <n v="1145.124"/>
    <n v="2273.652"/>
    <n v="2190.672"/>
    <n v="1742.58"/>
    <n v="1891.944"/>
    <n v="2323.44"/>
    <n v="2107.692"/>
    <n v="1576.62"/>
    <n v="912.78"/>
    <n v="414.9"/>
    <x v="160"/>
    <s v="Texas, 2012"/>
  </r>
  <r>
    <s v="Rockwall County"/>
    <s v="Texas"/>
    <n v="2012"/>
    <n v="78749"/>
    <n v="38600"/>
    <n v="40149"/>
    <n v="5512.43"/>
    <n v="13702.326000000001"/>
    <n v="9134.884"/>
    <n v="9922.3739999999998"/>
    <n v="12442.342000000001"/>
    <n v="11969.848"/>
    <n v="8347.3940000000002"/>
    <n v="4724.9400000000005"/>
    <n v="2362.4700000000003"/>
    <n v="551.24300000000005"/>
    <x v="160"/>
    <s v="Texas, 2012"/>
  </r>
  <r>
    <s v="Runnels County"/>
    <s v="Texas"/>
    <n v="2012"/>
    <n v="10473"/>
    <n v="5201"/>
    <n v="5272"/>
    <n v="659.79899999999998"/>
    <n v="1413.855"/>
    <n v="1267.2329999999999"/>
    <n v="942.56999999999994"/>
    <n v="1277.7060000000001"/>
    <n v="1371.9630000000002"/>
    <n v="1487.1659999999999"/>
    <n v="1078.7190000000001"/>
    <n v="691.21800000000007"/>
    <n v="282.77100000000002"/>
    <x v="160"/>
    <s v="Texas, 2012"/>
  </r>
  <r>
    <s v="Rusk County"/>
    <s v="Texas"/>
    <n v="2012"/>
    <n v="53211"/>
    <n v="28099"/>
    <n v="25112"/>
    <n v="3458.7150000000001"/>
    <n v="6757.7970000000005"/>
    <n v="6970.6409999999996"/>
    <n v="7130.2739999999994"/>
    <n v="6757.7969999999996"/>
    <n v="7875.2279999999992"/>
    <n v="6544.9529999999995"/>
    <n v="4150.4580000000005"/>
    <n v="2394.4949999999999"/>
    <n v="1170.6420000000001"/>
    <x v="160"/>
    <s v="Texas, 2012"/>
  </r>
  <r>
    <s v="Sabine County"/>
    <s v="Texas"/>
    <n v="2012"/>
    <n v="10642"/>
    <n v="5238"/>
    <n v="5404"/>
    <n v="468.24799999999999"/>
    <n v="1202.5459999999998"/>
    <n v="1181.2619999999999"/>
    <n v="713.01400000000001"/>
    <n v="1000.348"/>
    <n v="1468.596"/>
    <n v="1755.9299999999998"/>
    <n v="1660.152"/>
    <n v="872.64400000000001"/>
    <n v="308.61799999999999"/>
    <x v="160"/>
    <s v="Texas, 2012"/>
  </r>
  <r>
    <s v="San Augustine County"/>
    <s v="Texas"/>
    <n v="2012"/>
    <n v="8898"/>
    <n v="4198"/>
    <n v="4700"/>
    <n v="516.08399999999995"/>
    <n v="1112.25"/>
    <n v="1112.25"/>
    <n v="489.39"/>
    <n v="978.78"/>
    <n v="1290.21"/>
    <n v="1299.1080000000002"/>
    <n v="1138.944"/>
    <n v="694.04399999999998"/>
    <n v="249.14400000000001"/>
    <x v="160"/>
    <s v="Texas, 2012"/>
  </r>
  <r>
    <s v="San Jacinto County"/>
    <s v="Texas"/>
    <n v="2012"/>
    <n v="26482"/>
    <n v="13006"/>
    <n v="13476"/>
    <n v="1615.402"/>
    <n v="3707.48"/>
    <n v="3151.3580000000002"/>
    <n v="2462.826"/>
    <n v="2939.5020000000004"/>
    <n v="4104.71"/>
    <n v="3919.3360000000002"/>
    <n v="2860.056"/>
    <n v="1271.136"/>
    <n v="423.71199999999999"/>
    <x v="160"/>
    <s v="Texas, 2012"/>
  </r>
  <r>
    <s v="San Patricio County"/>
    <s v="Texas"/>
    <n v="2012"/>
    <n v="65352"/>
    <n v="32631"/>
    <n v="32721"/>
    <n v="4770.6959999999999"/>
    <n v="10129.56"/>
    <n v="9279.9840000000004"/>
    <n v="7776.8880000000008"/>
    <n v="8234.3520000000008"/>
    <n v="9149.2799999999988"/>
    <n v="7580.8320000000003"/>
    <n v="4770.6959999999999"/>
    <n v="2810.136"/>
    <n v="849.57600000000002"/>
    <x v="160"/>
    <s v="Texas, 2012"/>
  </r>
  <r>
    <s v="San Saba County"/>
    <s v="Texas"/>
    <n v="2012"/>
    <n v="6037"/>
    <n v="3275"/>
    <n v="2762"/>
    <n v="277.702"/>
    <n v="845.18000000000006"/>
    <n v="772.73599999999999"/>
    <n v="676.14400000000001"/>
    <n v="730.47700000000009"/>
    <n v="706.32899999999995"/>
    <n v="802.92100000000005"/>
    <n v="639.92200000000003"/>
    <n v="380.33100000000002"/>
    <n v="211.29499999999999"/>
    <x v="160"/>
    <s v="Texas, 2012"/>
  </r>
  <r>
    <s v="Schleicher County"/>
    <s v="Texas"/>
    <n v="2012"/>
    <n v="3327"/>
    <n v="1613"/>
    <n v="1714"/>
    <n v="262.83300000000003"/>
    <n v="625.476"/>
    <n v="369.29700000000003"/>
    <n v="369.29700000000003"/>
    <n v="399.24"/>
    <n v="405.89400000000001"/>
    <n v="432.51"/>
    <n v="286.12200000000001"/>
    <n v="136.40699999999998"/>
    <n v="39.923999999999999"/>
    <x v="160"/>
    <s v="Texas, 2012"/>
  </r>
  <r>
    <s v="Scurry County"/>
    <s v="Texas"/>
    <n v="2012"/>
    <n v="16855"/>
    <n v="8948"/>
    <n v="7907"/>
    <n v="1247.27"/>
    <n v="2241.7150000000001"/>
    <n v="2309.1350000000002"/>
    <n v="2208.0050000000001"/>
    <n v="1972.0350000000001"/>
    <n v="2528.25"/>
    <n v="1988.89"/>
    <n v="1264.125"/>
    <n v="792.18499999999995"/>
    <n v="286.53500000000003"/>
    <x v="160"/>
    <s v="Texas, 2012"/>
  </r>
  <r>
    <s v="Shackelford County"/>
    <s v="Texas"/>
    <n v="2012"/>
    <n v="3346"/>
    <n v="1621"/>
    <n v="1725"/>
    <n v="177.33799999999999"/>
    <n v="434.98"/>
    <n v="458.40199999999999"/>
    <n v="244.25799999999998"/>
    <n v="445.01800000000003"/>
    <n v="525.322"/>
    <n v="458.40200000000004"/>
    <n v="307.83199999999999"/>
    <n v="227.52800000000002"/>
    <n v="63.573999999999998"/>
    <x v="160"/>
    <s v="Texas, 2012"/>
  </r>
  <r>
    <s v="Shelby County"/>
    <s v="Texas"/>
    <n v="2012"/>
    <n v="25602"/>
    <n v="12568"/>
    <n v="13034"/>
    <n v="1945.752"/>
    <n v="3789.096"/>
    <n v="3609.8819999999996"/>
    <n v="2611.404"/>
    <n v="3149.0460000000003"/>
    <n v="3584.28"/>
    <n v="3021.0360000000001"/>
    <n v="2227.3739999999998"/>
    <n v="1203.2939999999999"/>
    <n v="512.04"/>
    <x v="160"/>
    <s v="Texas, 2012"/>
  </r>
  <r>
    <s v="Sherman County"/>
    <s v="Texas"/>
    <n v="2012"/>
    <n v="3040"/>
    <n v="1558"/>
    <n v="1482"/>
    <n v="194.56"/>
    <n v="565.44000000000005"/>
    <n v="474.24"/>
    <n v="273.60000000000002"/>
    <n v="428.64"/>
    <n v="431.68"/>
    <n v="282.72000000000003"/>
    <n v="167.2"/>
    <n v="142.88"/>
    <n v="76"/>
    <x v="160"/>
    <s v="Texas, 2012"/>
  </r>
  <r>
    <s v="Smith County"/>
    <s v="Texas"/>
    <n v="2012"/>
    <n v="209691"/>
    <n v="101228"/>
    <n v="108463"/>
    <n v="14888.061"/>
    <n v="29776.121999999999"/>
    <n v="31873.031999999999"/>
    <n v="26630.756999999998"/>
    <n v="25372.610999999997"/>
    <n v="27259.83"/>
    <n v="23695.082999999999"/>
    <n v="16146.207"/>
    <n v="9855.476999999999"/>
    <n v="4193.82"/>
    <x v="160"/>
    <s v="Texas, 2012"/>
  </r>
  <r>
    <s v="Somervell County"/>
    <s v="Texas"/>
    <n v="2012"/>
    <n v="8444"/>
    <n v="4147"/>
    <n v="4297"/>
    <n v="515.08399999999995"/>
    <n v="1241.268"/>
    <n v="996.39200000000005"/>
    <n v="1089.2759999999998"/>
    <n v="1072.3879999999999"/>
    <n v="1182.1599999999999"/>
    <n v="1106.164"/>
    <n v="692.40800000000002"/>
    <n v="464.42"/>
    <n v="92.884"/>
    <x v="160"/>
    <s v="Texas, 2012"/>
  </r>
  <r>
    <s v="Starr County"/>
    <s v="Texas"/>
    <n v="2012"/>
    <n v="60882"/>
    <n v="29464"/>
    <n v="31418"/>
    <n v="5722.9080000000004"/>
    <n v="11384.934000000001"/>
    <n v="10167.294"/>
    <n v="7732.0140000000001"/>
    <n v="7792.8960000000006"/>
    <n v="6514.3739999999998"/>
    <n v="5053.2060000000001"/>
    <n v="3713.8019999999997"/>
    <n v="2130.87"/>
    <n v="547.93799999999999"/>
    <x v="160"/>
    <s v="Texas, 2012"/>
  </r>
  <r>
    <s v="Stephens County"/>
    <s v="Texas"/>
    <n v="2012"/>
    <n v="9561"/>
    <n v="4983"/>
    <n v="4578"/>
    <n v="611.904"/>
    <n v="1214.2470000000001"/>
    <n v="1290.7350000000001"/>
    <n v="1109.076"/>
    <n v="1089.9540000000002"/>
    <n v="1271.6129999999998"/>
    <n v="1195.125"/>
    <n v="927.41699999999992"/>
    <n v="602.34300000000007"/>
    <n v="258.14699999999999"/>
    <x v="160"/>
    <s v="Texas, 2012"/>
  </r>
  <r>
    <s v="Sterling County"/>
    <s v="Texas"/>
    <n v="2012"/>
    <n v="1223"/>
    <n v="658"/>
    <n v="565"/>
    <n v="84.387"/>
    <n v="113.739"/>
    <n v="199.34899999999999"/>
    <n v="128.41499999999999"/>
    <n v="94.170999999999992"/>
    <n v="211.57900000000001"/>
    <n v="212.80200000000002"/>
    <n v="80.718000000000004"/>
    <n v="68.488"/>
    <n v="30.574999999999999"/>
    <x v="160"/>
    <s v="Texas, 2012"/>
  </r>
  <r>
    <s v="Stonewall County"/>
    <s v="Texas"/>
    <n v="2012"/>
    <n v="1447"/>
    <n v="802"/>
    <n v="645"/>
    <n v="79.584999999999994"/>
    <n v="169.29900000000001"/>
    <n v="124.44199999999999"/>
    <n v="136.018"/>
    <n v="163.511"/>
    <n v="221.39099999999999"/>
    <n v="219.94399999999999"/>
    <n v="140.35899999999998"/>
    <n v="151.935"/>
    <n v="39.069000000000003"/>
    <x v="160"/>
    <s v="Texas, 2012"/>
  </r>
  <r>
    <s v="Sutton County"/>
    <s v="Texas"/>
    <n v="2012"/>
    <n v="4123"/>
    <n v="1980"/>
    <n v="2143"/>
    <n v="300.97899999999998"/>
    <n v="692.66399999999999"/>
    <n v="581.34299999999996"/>
    <n v="461.77599999999995"/>
    <n v="490.637"/>
    <n v="581.34299999999996"/>
    <n v="494.76"/>
    <n v="305.10199999999998"/>
    <n v="173.166"/>
    <n v="32.984000000000002"/>
    <x v="160"/>
    <s v="Texas, 2012"/>
  </r>
  <r>
    <s v="Swisher County"/>
    <s v="Texas"/>
    <n v="2012"/>
    <n v="7816"/>
    <n v="4255"/>
    <n v="3561"/>
    <n v="633.096"/>
    <n v="1109.8720000000001"/>
    <n v="1070.7919999999999"/>
    <n v="969.18399999999997"/>
    <n v="781.6"/>
    <n v="1047.3440000000001"/>
    <n v="883.20799999999997"/>
    <n v="648.72800000000007"/>
    <n v="523.67200000000003"/>
    <n v="148.50399999999999"/>
    <x v="160"/>
    <s v="Texas, 2012"/>
  </r>
  <r>
    <s v="Tarrant County"/>
    <s v="Texas"/>
    <n v="2012"/>
    <n v="1814667"/>
    <n v="890267"/>
    <n v="924400"/>
    <n v="143358.693"/>
    <n v="281273.38500000001"/>
    <n v="254053.38"/>
    <n v="268570.71600000001"/>
    <n v="264941.38199999998"/>
    <n v="255868.04699999999"/>
    <n v="181466.7"/>
    <n v="94362.684000000008"/>
    <n v="50810.675999999999"/>
    <n v="19961.337"/>
    <x v="160"/>
    <s v="Texas, 2012"/>
  </r>
  <r>
    <s v="Taylor County"/>
    <s v="Texas"/>
    <n v="2012"/>
    <n v="131425"/>
    <n v="63976"/>
    <n v="67449"/>
    <n v="9856.875"/>
    <n v="17216.675000000003"/>
    <n v="23656.5"/>
    <n v="18399.5"/>
    <n v="14325.325000000001"/>
    <n v="16953.825000000001"/>
    <n v="13668.2"/>
    <n v="9068.3250000000007"/>
    <n v="6045.55"/>
    <n v="2234.2249999999999"/>
    <x v="160"/>
    <s v="Texas, 2012"/>
  </r>
  <r>
    <s v="Terrell County"/>
    <s v="Texas"/>
    <n v="2012"/>
    <n v="1001"/>
    <n v="528"/>
    <n v="473"/>
    <n v="60.06"/>
    <n v="61.060999999999993"/>
    <n v="79.078999999999994"/>
    <n v="89.088999999999999"/>
    <n v="201.20099999999999"/>
    <n v="143.143"/>
    <n v="125.125"/>
    <n v="131.131"/>
    <n v="85.085000000000008"/>
    <n v="27.027000000000001"/>
    <x v="160"/>
    <s v="Texas, 2012"/>
  </r>
  <r>
    <s v="Terry County"/>
    <s v="Texas"/>
    <n v="2012"/>
    <n v="12561"/>
    <n v="6843"/>
    <n v="5718"/>
    <n v="992.31899999999996"/>
    <n v="1720.857"/>
    <n v="1796.223"/>
    <n v="1658.0520000000001"/>
    <n v="1482.1979999999999"/>
    <n v="1733.4180000000001"/>
    <n v="1394.271"/>
    <n v="992.31899999999996"/>
    <n v="577.80600000000004"/>
    <n v="226.09800000000001"/>
    <x v="160"/>
    <s v="Texas, 2012"/>
  </r>
  <r>
    <s v="Titus County"/>
    <s v="Texas"/>
    <n v="2012"/>
    <n v="32045"/>
    <n v="15872"/>
    <n v="16173"/>
    <n v="2916.0949999999998"/>
    <n v="5223.335"/>
    <n v="4966.9750000000004"/>
    <n v="3877.4450000000002"/>
    <n v="4165.8500000000004"/>
    <n v="3845.4"/>
    <n v="3268.59"/>
    <n v="2050.88"/>
    <n v="1345.8899999999999"/>
    <n v="352.495"/>
    <x v="160"/>
    <s v="Texas, 2012"/>
  </r>
  <r>
    <s v="Tom Green County"/>
    <s v="Texas"/>
    <n v="2012"/>
    <n v="110434"/>
    <n v="54325"/>
    <n v="56109"/>
    <n v="7730.38"/>
    <n v="14135.552"/>
    <n v="19325.95"/>
    <n v="14908.59"/>
    <n v="12037.306"/>
    <n v="14466.853999999999"/>
    <n v="12699.91"/>
    <n v="8061.6820000000007"/>
    <n v="5521.7"/>
    <n v="1766.944"/>
    <x v="160"/>
    <s v="Texas, 2012"/>
  </r>
  <r>
    <s v="Travis County"/>
    <s v="Texas"/>
    <n v="2012"/>
    <n v="1034842"/>
    <n v="522384"/>
    <n v="512458"/>
    <n v="76578.308000000005"/>
    <n v="134529.46"/>
    <n v="162470.19400000002"/>
    <n v="196619.97999999998"/>
    <n v="157295.984"/>
    <n v="133494.61800000002"/>
    <n v="97275.148000000001"/>
    <n v="43463.364000000001"/>
    <n v="22766.523999999998"/>
    <n v="9313.5779999999995"/>
    <x v="160"/>
    <s v="Texas, 2012"/>
  </r>
  <r>
    <s v="Trinity County"/>
    <s v="Texas"/>
    <n v="2012"/>
    <n v="14466"/>
    <n v="6742"/>
    <n v="7724"/>
    <n v="824.56200000000001"/>
    <n v="1866.114"/>
    <n v="1678.056"/>
    <n v="969.22199999999998"/>
    <n v="1605.7260000000001"/>
    <n v="1981.8420000000001"/>
    <n v="2213.2979999999998"/>
    <n v="1880.58"/>
    <n v="1142.8139999999999"/>
    <n v="289.32"/>
    <x v="160"/>
    <s v="Texas, 2012"/>
  </r>
  <r>
    <s v="Tyler County"/>
    <s v="Texas"/>
    <n v="2012"/>
    <n v="21638"/>
    <n v="11757"/>
    <n v="9881"/>
    <n v="1081.9000000000001"/>
    <n v="2553.2840000000001"/>
    <n v="2618.1979999999999"/>
    <n v="2769.6639999999998"/>
    <n v="2618.1979999999999"/>
    <n v="2942.768"/>
    <n v="2877.8540000000003"/>
    <n v="2380.1800000000003"/>
    <n v="1406.47"/>
    <n v="411.12200000000001"/>
    <x v="160"/>
    <s v="Texas, 2012"/>
  </r>
  <r>
    <s v="Upshur County"/>
    <s v="Texas"/>
    <n v="2012"/>
    <n v="39386"/>
    <n v="19410"/>
    <n v="19976"/>
    <n v="2520.7040000000002"/>
    <n v="5435.268"/>
    <n v="4923.25"/>
    <n v="4293.0740000000005"/>
    <n v="4726.32"/>
    <n v="5947.2860000000001"/>
    <n v="5317.1100000000006"/>
    <n v="3623.5119999999997"/>
    <n v="1890.5279999999998"/>
    <n v="630.17600000000004"/>
    <x v="160"/>
    <s v="Texas, 2012"/>
  </r>
  <r>
    <s v="Upton County"/>
    <s v="Texas"/>
    <n v="2012"/>
    <n v="3300"/>
    <n v="1641"/>
    <n v="1659"/>
    <n v="293.7"/>
    <n v="478.5"/>
    <n v="399.3"/>
    <n v="402.6"/>
    <n v="396"/>
    <n v="481.79999999999995"/>
    <n v="359.70000000000005"/>
    <n v="277.2"/>
    <n v="148.5"/>
    <n v="62.7"/>
    <x v="160"/>
    <s v="Texas, 2012"/>
  </r>
  <r>
    <s v="Uvalde County"/>
    <s v="Texas"/>
    <n v="2012"/>
    <n v="26434"/>
    <n v="12880"/>
    <n v="13554"/>
    <n v="2008.9839999999999"/>
    <n v="4282.308"/>
    <n v="3912.232"/>
    <n v="2907.74"/>
    <n v="3066.3440000000001"/>
    <n v="3251.3819999999996"/>
    <n v="2987.0420000000004"/>
    <n v="2061.8519999999999"/>
    <n v="1374.568"/>
    <n v="555.11400000000003"/>
    <x v="160"/>
    <s v="Texas, 2012"/>
  </r>
  <r>
    <s v="Val Verde County"/>
    <s v="Texas"/>
    <n v="2012"/>
    <n v="48578"/>
    <n v="24390"/>
    <n v="24188"/>
    <n v="4080.5520000000001"/>
    <n v="7966.7919999999995"/>
    <n v="7481.0119999999997"/>
    <n v="6266.5619999999999"/>
    <n v="6363.7180000000008"/>
    <n v="5489.3140000000003"/>
    <n v="4760.6440000000002"/>
    <n v="3351.8820000000001"/>
    <n v="1991.6980000000001"/>
    <n v="680.09199999999998"/>
    <x v="160"/>
    <s v="Texas, 2012"/>
  </r>
  <r>
    <s v="Van Zandt County"/>
    <s v="Texas"/>
    <n v="2012"/>
    <n v="52507"/>
    <n v="25865"/>
    <n v="26642"/>
    <n v="3097.913"/>
    <n v="7140.9520000000002"/>
    <n v="6248.3329999999996"/>
    <n v="5198.1929999999993"/>
    <n v="6510.8680000000004"/>
    <n v="7508.5010000000002"/>
    <n v="7193.4589999999998"/>
    <n v="5513.2350000000006"/>
    <n v="2992.8989999999999"/>
    <n v="1102.6469999999999"/>
    <x v="160"/>
    <s v="Texas, 2012"/>
  </r>
  <r>
    <s v="Victoria County"/>
    <s v="Texas"/>
    <n v="2012"/>
    <n v="87188"/>
    <n v="42616"/>
    <n v="44572"/>
    <n v="6539.1"/>
    <n v="12816.636"/>
    <n v="11683.191999999999"/>
    <n v="11334.439999999999"/>
    <n v="10375.371999999999"/>
    <n v="12293.508"/>
    <n v="10462.560000000001"/>
    <n v="6364.7240000000002"/>
    <n v="4097.8360000000002"/>
    <n v="1307.82"/>
    <x v="160"/>
    <s v="Texas, 2012"/>
  </r>
  <r>
    <s v="Walker County"/>
    <s v="Texas"/>
    <n v="2012"/>
    <n v="67447"/>
    <n v="40395"/>
    <n v="27052"/>
    <n v="3102.5619999999999"/>
    <n v="5867.8889999999992"/>
    <n v="15175.574999999999"/>
    <n v="9644.9210000000003"/>
    <n v="9577.4740000000002"/>
    <n v="10049.602999999999"/>
    <n v="7149.3819999999996"/>
    <n v="4249.1610000000001"/>
    <n v="2023.41"/>
    <n v="674.47"/>
    <x v="160"/>
    <s v="Texas, 2012"/>
  </r>
  <r>
    <s v="Waller County"/>
    <s v="Texas"/>
    <n v="2012"/>
    <n v="42894"/>
    <n v="21287"/>
    <n v="21607"/>
    <n v="3088.3679999999999"/>
    <n v="5619.1139999999996"/>
    <n v="9307.9979999999996"/>
    <n v="4718.34"/>
    <n v="4932.8099999999995"/>
    <n v="5919.3720000000003"/>
    <n v="4804.1279999999997"/>
    <n v="2702.3220000000001"/>
    <n v="1201.0319999999999"/>
    <n v="557.62199999999996"/>
    <x v="160"/>
    <s v="Texas, 2012"/>
  </r>
  <r>
    <s v="Washington County"/>
    <s v="Texas"/>
    <n v="2012"/>
    <n v="33628"/>
    <n v="16647"/>
    <n v="16981"/>
    <n v="1984.0519999999999"/>
    <n v="4136.2439999999997"/>
    <n v="5010.5720000000001"/>
    <n v="3362.8"/>
    <n v="3598.1959999999999"/>
    <n v="4876.0600000000004"/>
    <n v="4405.268"/>
    <n v="3161.0320000000002"/>
    <n v="2353.96"/>
    <n v="773.44399999999996"/>
    <x v="160"/>
    <s v="Texas, 2012"/>
  </r>
  <r>
    <s v="Webb County"/>
    <s v="Texas"/>
    <n v="2012"/>
    <n v="250320"/>
    <n v="121436"/>
    <n v="128884"/>
    <n v="25032"/>
    <n v="48562.080000000002"/>
    <n v="41803.440000000002"/>
    <n v="34794.480000000003"/>
    <n v="34043.520000000004"/>
    <n v="27535.199999999997"/>
    <n v="19024.32"/>
    <n v="11014.08"/>
    <n v="6007.68"/>
    <n v="2503.1999999999998"/>
    <x v="160"/>
    <s v="Texas, 2012"/>
  </r>
  <r>
    <s v="Wharton County"/>
    <s v="Texas"/>
    <n v="2012"/>
    <n v="41153"/>
    <n v="20200"/>
    <n v="20953"/>
    <n v="2963.0160000000001"/>
    <n v="6090.6440000000002"/>
    <n v="5596.808"/>
    <n v="4897.2070000000003"/>
    <n v="4773.7479999999996"/>
    <n v="5802.5730000000003"/>
    <n v="4979.5130000000008"/>
    <n v="3168.7809999999999"/>
    <n v="2181.1090000000004"/>
    <n v="699.601"/>
    <x v="160"/>
    <s v="Texas, 2012"/>
  </r>
  <r>
    <s v="Wheeler County"/>
    <s v="Texas"/>
    <n v="2012"/>
    <n v="5414"/>
    <n v="2727"/>
    <n v="2687"/>
    <n v="400.63600000000002"/>
    <n v="720.06200000000001"/>
    <n v="584.71199999999999"/>
    <n v="692.99199999999996"/>
    <n v="611.78199999999993"/>
    <n v="725.476"/>
    <n v="698.40599999999995"/>
    <n v="563.05600000000004"/>
    <n v="330.25400000000002"/>
    <n v="97.451999999999998"/>
    <x v="160"/>
    <s v="Texas, 2012"/>
  </r>
  <r>
    <s v="Wichita County"/>
    <s v="Texas"/>
    <n v="2012"/>
    <n v="131019"/>
    <n v="67334"/>
    <n v="63685"/>
    <n v="8909.2919999999995"/>
    <n v="16377.375"/>
    <n v="23190.362999999998"/>
    <n v="18473.679"/>
    <n v="15198.204"/>
    <n v="17687.565000000002"/>
    <n v="14150.052"/>
    <n v="8778.273000000001"/>
    <n v="6026.8739999999998"/>
    <n v="2227.3229999999999"/>
    <x v="160"/>
    <s v="Texas, 2012"/>
  </r>
  <r>
    <s v="Wilbarger County"/>
    <s v="Texas"/>
    <n v="2012"/>
    <n v="13451"/>
    <n v="6801"/>
    <n v="6650"/>
    <n v="955.02099999999996"/>
    <n v="1815.8850000000002"/>
    <n v="2219.415"/>
    <n v="1224.0409999999999"/>
    <n v="1493.0610000000001"/>
    <n v="1963.846"/>
    <n v="1587.2180000000001"/>
    <n v="1156.7860000000001"/>
    <n v="780.15800000000002"/>
    <n v="242.11799999999999"/>
    <x v="160"/>
    <s v="Texas, 2012"/>
  </r>
  <r>
    <s v="Willacy County"/>
    <s v="Texas"/>
    <n v="2012"/>
    <n v="21983"/>
    <n v="11820"/>
    <n v="10163"/>
    <n v="1538.81"/>
    <n v="3231.5010000000002"/>
    <n v="3781.076"/>
    <n v="3231.5010000000002"/>
    <n v="2879.7730000000001"/>
    <n v="2615.9769999999999"/>
    <n v="2088.3850000000002"/>
    <n v="1428.895"/>
    <n v="879.31999999999994"/>
    <n v="307.762"/>
    <x v="160"/>
    <s v="Texas, 2012"/>
  </r>
  <r>
    <s v="Williamson County"/>
    <s v="Texas"/>
    <n v="2012"/>
    <n v="426296"/>
    <n v="209823"/>
    <n v="216473"/>
    <n v="33251.088000000003"/>
    <n v="69059.95199999999"/>
    <n v="51155.519999999997"/>
    <n v="63944.4"/>
    <n v="71191.432000000001"/>
    <n v="58402.551999999996"/>
    <n v="40498.119999999995"/>
    <n v="23446.28"/>
    <n v="11083.696"/>
    <n v="4262.96"/>
    <x v="160"/>
    <s v="Texas, 2012"/>
  </r>
  <r>
    <s v="Wilson County"/>
    <s v="Texas"/>
    <n v="2012"/>
    <n v="42999"/>
    <n v="21267"/>
    <n v="21732"/>
    <n v="2622.9389999999999"/>
    <n v="6535.848"/>
    <n v="5331.8760000000002"/>
    <n v="4342.8990000000003"/>
    <n v="5890.8629999999994"/>
    <n v="7008.8369999999995"/>
    <n v="5718.8670000000002"/>
    <n v="3181.9259999999999"/>
    <n v="1805.9580000000001"/>
    <n v="558.98699999999997"/>
    <x v="160"/>
    <s v="Texas, 2012"/>
  </r>
  <r>
    <s v="Tucker County"/>
    <s v="West Virginia"/>
    <n v="2012"/>
    <n v="7137"/>
    <n v="3630"/>
    <n v="3507"/>
    <n v="620.91899999999998"/>
    <n v="1141.92"/>
    <n v="1013.454"/>
    <n v="870.71399999999994"/>
    <n v="863.577"/>
    <n v="1013.454"/>
    <n v="763.65900000000011"/>
    <n v="463.90500000000003"/>
    <n v="299.75400000000002"/>
    <n v="85.644000000000005"/>
    <x v="187"/>
    <s v="West Virginia, 2012"/>
  </r>
  <r>
    <s v="Wise County"/>
    <s v="Texas"/>
    <n v="2012"/>
    <n v="59351"/>
    <n v="29920"/>
    <n v="29431"/>
    <n v="3917.1660000000002"/>
    <n v="8724.5970000000016"/>
    <n v="7774.9809999999998"/>
    <n v="6944.067"/>
    <n v="7834.3319999999994"/>
    <n v="9318.107"/>
    <n v="7240.8220000000001"/>
    <n v="4510.6759999999995"/>
    <n v="2195.9870000000001"/>
    <n v="712.21199999999999"/>
    <x v="160"/>
    <s v="Texas, 2012"/>
  </r>
  <r>
    <s v="Wood County"/>
    <s v="Texas"/>
    <n v="2012"/>
    <n v="41927"/>
    <n v="20705"/>
    <n v="21222"/>
    <n v="2180.2040000000002"/>
    <n v="4863.5320000000002"/>
    <n v="4611.97"/>
    <n v="3605.7220000000002"/>
    <n v="4360.4079999999994"/>
    <n v="5576.2910000000002"/>
    <n v="6792.174"/>
    <n v="5953.634"/>
    <n v="3186.4520000000002"/>
    <n v="838.54"/>
    <x v="160"/>
    <s v="Texas, 2012"/>
  </r>
  <r>
    <s v="Young County"/>
    <s v="Texas"/>
    <n v="2012"/>
    <n v="18368"/>
    <n v="9050"/>
    <n v="9318"/>
    <n v="1212.288"/>
    <n v="2534.7839999999997"/>
    <n v="1965.376"/>
    <n v="2112.3200000000002"/>
    <n v="1965.376"/>
    <n v="2736.8320000000003"/>
    <n v="2479.6800000000003"/>
    <n v="1671.4879999999998"/>
    <n v="1212.288"/>
    <n v="477.56799999999998"/>
    <x v="160"/>
    <s v="Texas, 2012"/>
  </r>
  <r>
    <s v="Zapata County"/>
    <s v="Texas"/>
    <n v="2012"/>
    <n v="14014"/>
    <n v="7043"/>
    <n v="6971"/>
    <n v="1583.5820000000001"/>
    <n v="2438.4360000000001"/>
    <n v="2298.2960000000003"/>
    <n v="1849.848"/>
    <n v="1793.7919999999999"/>
    <n v="1289.288"/>
    <n v="1317.316"/>
    <n v="980.98"/>
    <n v="308.30799999999999"/>
    <n v="154.154"/>
    <x v="160"/>
    <s v="Texas, 2012"/>
  </r>
  <r>
    <s v="Zavala County"/>
    <s v="Texas"/>
    <n v="2012"/>
    <n v="11753"/>
    <n v="5825"/>
    <n v="5928"/>
    <n v="1069.5229999999999"/>
    <n v="1962.751"/>
    <n v="1986.2570000000001"/>
    <n v="1410.3600000000001"/>
    <n v="1375.1010000000001"/>
    <n v="1281.077"/>
    <n v="1210.559"/>
    <n v="740.43900000000008"/>
    <n v="634.66200000000003"/>
    <n v="70.518000000000001"/>
    <x v="160"/>
    <s v="Texas, 2012"/>
  </r>
  <r>
    <s v="Box Elder County"/>
    <s v="Utah"/>
    <n v="2012"/>
    <n v="49660"/>
    <n v="24963"/>
    <n v="24697"/>
    <n v="4866.68"/>
    <n v="9236.76"/>
    <n v="6853.08"/>
    <n v="6853.08"/>
    <n v="5661.24"/>
    <n v="6008.8600000000006"/>
    <n v="4568.7199999999993"/>
    <n v="2979.6"/>
    <n v="1887.08"/>
    <n v="744.9"/>
    <x v="201"/>
    <s v="Utah, 2012"/>
  </r>
  <r>
    <s v="Cache County"/>
    <s v="Utah"/>
    <n v="2012"/>
    <n v="112095"/>
    <n v="55762"/>
    <n v="56333"/>
    <n v="11097.405000000001"/>
    <n v="18831.96"/>
    <n v="25109.279999999999"/>
    <n v="18159.39"/>
    <n v="11545.785"/>
    <n v="10424.834999999999"/>
    <n v="8070.84"/>
    <n v="4707.99"/>
    <n v="3026.5650000000001"/>
    <n v="1120.95"/>
    <x v="201"/>
    <s v="Utah, 2012"/>
  </r>
  <r>
    <s v="Carbon County"/>
    <s v="Utah"/>
    <n v="2012"/>
    <n v="21153"/>
    <n v="10515"/>
    <n v="10638"/>
    <n v="1692.24"/>
    <n v="3067.1849999999999"/>
    <n v="3109.491"/>
    <n v="2792.1959999999999"/>
    <n v="2157.6059999999998"/>
    <n v="2749.8900000000003"/>
    <n v="2644.125"/>
    <n v="1565.3220000000001"/>
    <n v="973.03800000000001"/>
    <n v="401.90699999999998"/>
    <x v="201"/>
    <s v="Utah, 2012"/>
  </r>
  <r>
    <s v="Davis County"/>
    <s v="Utah"/>
    <n v="2012"/>
    <n v="306664"/>
    <n v="154109"/>
    <n v="152555"/>
    <n v="30973.063999999998"/>
    <n v="58572.824000000001"/>
    <n v="44466.28"/>
    <n v="47839.584000000003"/>
    <n v="38639.663999999997"/>
    <n v="34959.695999999996"/>
    <n v="25759.775999999998"/>
    <n v="14106.544"/>
    <n v="8279.9279999999999"/>
    <n v="2759.9760000000001"/>
    <x v="201"/>
    <s v="Utah, 2012"/>
  </r>
  <r>
    <s v="Duchesne County"/>
    <s v="Utah"/>
    <n v="2012"/>
    <n v="18537"/>
    <n v="9399"/>
    <n v="9138"/>
    <n v="1946.385"/>
    <n v="3225.4380000000001"/>
    <n v="2762.0129999999999"/>
    <n v="2762.0129999999999"/>
    <n v="1946.3850000000002"/>
    <n v="2187.366"/>
    <n v="1742.4780000000001"/>
    <n v="1149.2940000000001"/>
    <n v="593.18399999999997"/>
    <n v="203.90700000000001"/>
    <x v="201"/>
    <s v="Utah, 2012"/>
  </r>
  <r>
    <s v="Emery County"/>
    <s v="Utah"/>
    <n v="2012"/>
    <n v="10902"/>
    <n v="5525"/>
    <n v="5377"/>
    <n v="970.27800000000002"/>
    <n v="1907.85"/>
    <n v="1417.26"/>
    <n v="1395.4559999999999"/>
    <n v="1122.9059999999999"/>
    <n v="1395.4560000000001"/>
    <n v="1308.24"/>
    <n v="850.35599999999999"/>
    <n v="446.98200000000003"/>
    <n v="98.117999999999995"/>
    <x v="201"/>
    <s v="Utah, 2012"/>
  </r>
  <r>
    <s v="Garfield County"/>
    <s v="Utah"/>
    <n v="2012"/>
    <n v="5107"/>
    <n v="2642"/>
    <n v="2465"/>
    <n v="337.06200000000001"/>
    <n v="760.94299999999998"/>
    <n v="551.55600000000004"/>
    <n v="566.87699999999995"/>
    <n v="536.23500000000001"/>
    <n v="694.55199999999991"/>
    <n v="796.69200000000001"/>
    <n v="469.84400000000005"/>
    <n v="306.42"/>
    <n v="86.819000000000003"/>
    <x v="201"/>
    <s v="Utah, 2012"/>
  </r>
  <r>
    <s v="Iron County"/>
    <s v="Utah"/>
    <n v="2012"/>
    <n v="45984"/>
    <n v="23082"/>
    <n v="22902"/>
    <n v="4092.576"/>
    <n v="7449.4079999999994"/>
    <n v="10300.416000000001"/>
    <n v="6253.8239999999996"/>
    <n v="4506.4320000000007"/>
    <n v="4736.3520000000008"/>
    <n v="4092.576"/>
    <n v="2667.0720000000001"/>
    <n v="1425.5039999999999"/>
    <n v="505.82400000000001"/>
    <x v="201"/>
    <s v="Utah, 2012"/>
  </r>
  <r>
    <s v="Juab County"/>
    <s v="Utah"/>
    <n v="2012"/>
    <n v="10233"/>
    <n v="5165"/>
    <n v="5068"/>
    <n v="1053.999"/>
    <n v="2148.9299999999998"/>
    <n v="1381.4549999999999"/>
    <n v="1330.29"/>
    <n v="1299.5909999999999"/>
    <n v="1064.232"/>
    <n v="920.97"/>
    <n v="573.048"/>
    <n v="306.99"/>
    <n v="143.262"/>
    <x v="201"/>
    <s v="Utah, 2012"/>
  </r>
  <r>
    <s v="Millard County"/>
    <s v="Utah"/>
    <n v="2012"/>
    <n v="12436"/>
    <n v="6382"/>
    <n v="6054"/>
    <n v="1094.3679999999999"/>
    <n v="2176.3000000000002"/>
    <n v="1678.8600000000001"/>
    <n v="1430.1399999999999"/>
    <n v="1256.0360000000001"/>
    <n v="1591.808"/>
    <n v="1442.576"/>
    <n v="957.572"/>
    <n v="634.23599999999999"/>
    <n v="186.54"/>
    <x v="201"/>
    <s v="Utah, 2012"/>
  </r>
  <r>
    <s v="Piute County"/>
    <s v="Utah"/>
    <n v="2012"/>
    <n v="1699"/>
    <n v="839"/>
    <n v="860"/>
    <n v="86.649000000000001"/>
    <n v="282.03399999999999"/>
    <n v="205.57900000000001"/>
    <n v="132.52199999999999"/>
    <n v="198.78300000000002"/>
    <n v="191.98700000000002"/>
    <n v="236.161"/>
    <n v="225.96699999999998"/>
    <n v="103.639"/>
    <n v="35.679000000000002"/>
    <x v="201"/>
    <s v="Utah, 2012"/>
  </r>
  <r>
    <s v="Salt Lake County"/>
    <s v="Utah"/>
    <n v="2012"/>
    <n v="1032226"/>
    <n v="519200"/>
    <n v="513026"/>
    <n v="89803.661999999997"/>
    <n v="164123.93400000001"/>
    <n v="154833.9"/>
    <n v="177542.872"/>
    <n v="136253.83199999999"/>
    <n v="122834.894"/>
    <n v="95997.018000000011"/>
    <n v="49546.847999999998"/>
    <n v="28902.328000000001"/>
    <n v="11354.486000000001"/>
    <x v="201"/>
    <s v="Utah, 2012"/>
  </r>
  <r>
    <s v="San Juan County"/>
    <s v="Utah"/>
    <n v="2012"/>
    <n v="14707"/>
    <n v="7366"/>
    <n v="7341"/>
    <n v="1294.2159999999999"/>
    <n v="2779.623"/>
    <n v="2456.069"/>
    <n v="1661.8910000000001"/>
    <n v="1706.0119999999999"/>
    <n v="1764.84"/>
    <n v="1470.6999999999998"/>
    <n v="941.24800000000005"/>
    <n v="470.62400000000002"/>
    <n v="191.191"/>
    <x v="201"/>
    <s v="Utah, 2012"/>
  </r>
  <r>
    <s v="Sanpete County"/>
    <s v="Utah"/>
    <n v="2012"/>
    <n v="27645"/>
    <n v="14478"/>
    <n v="13167"/>
    <n v="2101.02"/>
    <n v="4644.3599999999997"/>
    <n v="5833.0950000000003"/>
    <n v="3345.0450000000001"/>
    <n v="3068.5949999999998"/>
    <n v="2875.08"/>
    <n v="2570.9850000000001"/>
    <n v="1879.86"/>
    <n v="1078.155"/>
    <n v="248.80500000000001"/>
    <x v="201"/>
    <s v="Utah, 2012"/>
  </r>
  <r>
    <s v="Sevier County"/>
    <s v="Utah"/>
    <n v="2012"/>
    <n v="20759"/>
    <n v="10495"/>
    <n v="10264"/>
    <n v="1806.0329999999999"/>
    <n v="3695.1019999999999"/>
    <n v="2740.1880000000001"/>
    <n v="2719.4290000000001"/>
    <n v="2179.6949999999997"/>
    <n v="2470.3209999999999"/>
    <n v="2158.9359999999997"/>
    <n v="1660.72"/>
    <n v="975.673"/>
    <n v="352.90300000000002"/>
    <x v="201"/>
    <s v="Utah, 2012"/>
  </r>
  <r>
    <s v="Summit County"/>
    <s v="Utah"/>
    <n v="2012"/>
    <n v="36598"/>
    <n v="18761"/>
    <n v="17837"/>
    <n v="2488.6640000000002"/>
    <n v="5819.0820000000003"/>
    <n v="4355.1620000000003"/>
    <n v="4611.348"/>
    <n v="5599.4940000000006"/>
    <n v="6258.2579999999998"/>
    <n v="4647.9459999999999"/>
    <n v="2012.8899999999999"/>
    <n v="695.36199999999997"/>
    <n v="109.794"/>
    <x v="201"/>
    <s v="Utah, 2012"/>
  </r>
  <r>
    <s v="Tooele County"/>
    <s v="Utah"/>
    <n v="2012"/>
    <n v="58158"/>
    <n v="29187"/>
    <n v="28971"/>
    <n v="5873.9579999999996"/>
    <n v="12096.864"/>
    <n v="7560.54"/>
    <n v="8665.5419999999995"/>
    <n v="8200.2780000000002"/>
    <n v="6571.8540000000003"/>
    <n v="4943.43"/>
    <n v="2442.636"/>
    <n v="1395.7919999999999"/>
    <n v="290.79000000000002"/>
    <x v="201"/>
    <s v="Utah, 2012"/>
  </r>
  <r>
    <s v="Uintah County"/>
    <s v="Utah"/>
    <n v="2012"/>
    <n v="32809"/>
    <n v="16685"/>
    <n v="16124"/>
    <n v="3412.136"/>
    <n v="5938.4290000000001"/>
    <n v="4626.0689999999995"/>
    <n v="5413.4849999999997"/>
    <n v="3773.0349999999999"/>
    <n v="3707.4169999999999"/>
    <n v="2887.192"/>
    <n v="1673.259"/>
    <n v="1017.079"/>
    <n v="328.09"/>
    <x v="201"/>
    <s v="Utah, 2012"/>
  </r>
  <r>
    <s v="Utah County"/>
    <s v="Utah"/>
    <n v="2012"/>
    <n v="516571"/>
    <n v="258985"/>
    <n v="257586"/>
    <n v="57339.381000000001"/>
    <n v="98148.489999999991"/>
    <n v="108996.481"/>
    <n v="85750.785999999993"/>
    <n v="56822.81"/>
    <n v="43391.964"/>
    <n v="31510.830999999998"/>
    <n v="18596.556"/>
    <n v="11364.562"/>
    <n v="4132.5680000000002"/>
    <x v="201"/>
    <s v="Utah, 2012"/>
  </r>
  <r>
    <s v="Wasatch County"/>
    <s v="Utah"/>
    <n v="2012"/>
    <n v="23661"/>
    <n v="11936"/>
    <n v="11725"/>
    <n v="2342.4389999999999"/>
    <n v="4471.9290000000001"/>
    <n v="3052.2690000000002"/>
    <n v="3146.913"/>
    <n v="3336.201"/>
    <n v="3028.6080000000002"/>
    <n v="2247.7950000000001"/>
    <n v="1277.694"/>
    <n v="662.50800000000004"/>
    <n v="118.30500000000001"/>
    <x v="201"/>
    <s v="Utah, 2012"/>
  </r>
  <r>
    <s v="Washington County"/>
    <s v="Utah"/>
    <n v="2012"/>
    <n v="139484"/>
    <n v="68906"/>
    <n v="70578"/>
    <n v="12414.075999999999"/>
    <n v="23293.828000000001"/>
    <n v="19806.727999999999"/>
    <n v="18272.404000000002"/>
    <n v="13669.432000000001"/>
    <n v="13669.432000000001"/>
    <n v="14227.367999999999"/>
    <n v="12972.012000000001"/>
    <n v="7950.5879999999997"/>
    <n v="3347.616"/>
    <x v="201"/>
    <s v="Utah, 2012"/>
  </r>
  <r>
    <s v="Weber County"/>
    <s v="Utah"/>
    <n v="2012"/>
    <n v="230940"/>
    <n v="116158"/>
    <n v="114782"/>
    <n v="20553.66"/>
    <n v="37874.160000000003"/>
    <n v="34410.06"/>
    <n v="36719.46"/>
    <n v="27943.739999999998"/>
    <n v="27943.739999999998"/>
    <n v="21708.36"/>
    <n v="12470.76"/>
    <n v="8082.9"/>
    <n v="3002.22"/>
    <x v="201"/>
    <s v="Utah, 2012"/>
  </r>
  <r>
    <s v="Bennington County"/>
    <s v="Vermont"/>
    <n v="2012"/>
    <n v="36990"/>
    <n v="17971"/>
    <n v="19019"/>
    <n v="1923.48"/>
    <n v="4068.9"/>
    <n v="4882.68"/>
    <n v="3329.1"/>
    <n v="4253.8500000000004"/>
    <n v="5992.38"/>
    <n v="5548.5"/>
    <n v="3551.04"/>
    <n v="2515.3200000000002"/>
    <n v="887.76"/>
    <x v="192"/>
    <s v="Vermont, 2012"/>
  </r>
  <r>
    <s v="Caledonia County"/>
    <s v="Vermont"/>
    <n v="2012"/>
    <n v="31170"/>
    <n v="15453"/>
    <n v="15717"/>
    <n v="1652.01"/>
    <n v="3802.74"/>
    <n v="4207.95"/>
    <n v="3304.02"/>
    <n v="3740.4"/>
    <n v="4800.18"/>
    <n v="4800.18"/>
    <n v="2555.9399999999996"/>
    <n v="1589.67"/>
    <n v="716.91"/>
    <x v="192"/>
    <s v="Vermont, 2012"/>
  </r>
  <r>
    <s v="Chittenden County"/>
    <s v="Vermont"/>
    <n v="2012"/>
    <n v="156696"/>
    <n v="76437"/>
    <n v="80259"/>
    <n v="7834.8"/>
    <n v="17393.256000000001"/>
    <n v="30399.024000000001"/>
    <n v="20683.871999999999"/>
    <n v="20057.088"/>
    <n v="23974.488000000001"/>
    <n v="18646.824000000001"/>
    <n v="9558.4560000000001"/>
    <n v="5641.0560000000005"/>
    <n v="2663.8319999999999"/>
    <x v="192"/>
    <s v="Vermont, 2012"/>
  </r>
  <r>
    <s v="Grand Isle County"/>
    <s v="Vermont"/>
    <n v="2012"/>
    <n v="7032"/>
    <n v="3526"/>
    <n v="3506"/>
    <n v="344.56799999999998"/>
    <n v="773.52"/>
    <n v="745.39200000000005"/>
    <n v="661.00800000000004"/>
    <n v="914.16"/>
    <n v="1329.048"/>
    <n v="1251.6959999999999"/>
    <n v="646.94399999999996"/>
    <n v="267.21600000000001"/>
    <n v="91.415999999999997"/>
    <x v="192"/>
    <s v="Vermont, 2012"/>
  </r>
  <r>
    <s v="Orange County"/>
    <s v="Vermont"/>
    <n v="2012"/>
    <n v="28980"/>
    <n v="14490"/>
    <n v="14490"/>
    <n v="1449"/>
    <n v="3419.6400000000003"/>
    <n v="3564.54"/>
    <n v="2955.96"/>
    <n v="3651.48"/>
    <n v="5013.54"/>
    <n v="4607.82"/>
    <n v="2521.2600000000002"/>
    <n v="1275.1199999999999"/>
    <n v="550.62"/>
    <x v="192"/>
    <s v="Vermont, 2012"/>
  </r>
  <r>
    <s v="Orleans County"/>
    <s v="Vermont"/>
    <n v="2012"/>
    <n v="27198"/>
    <n v="13568"/>
    <n v="13630"/>
    <n v="1414.296"/>
    <n v="3236.5619999999999"/>
    <n v="3182.1660000000002"/>
    <n v="2882.9880000000003"/>
    <n v="3290.9579999999996"/>
    <n v="4106.8980000000001"/>
    <n v="4161.2939999999999"/>
    <n v="2692.6019999999999"/>
    <n v="1550.2860000000001"/>
    <n v="652.75199999999995"/>
    <x v="192"/>
    <s v="Vermont, 2012"/>
  </r>
  <r>
    <s v="Rutland County"/>
    <s v="Vermont"/>
    <n v="2012"/>
    <n v="61599"/>
    <n v="30443"/>
    <n v="31156"/>
    <n v="2771.9549999999999"/>
    <n v="6775.8899999999994"/>
    <n v="8500.6620000000003"/>
    <n v="6036.7019999999993"/>
    <n v="7391.88"/>
    <n v="10163.834999999999"/>
    <n v="9609.4439999999995"/>
    <n v="5605.509"/>
    <n v="3326.346"/>
    <n v="1416.777"/>
    <x v="192"/>
    <s v="Vermont, 2012"/>
  </r>
  <r>
    <s v="Washington County"/>
    <s v="Vermont"/>
    <n v="2012"/>
    <n v="59462"/>
    <n v="29375"/>
    <n v="30087"/>
    <n v="3092.0239999999999"/>
    <n v="6838.1299999999992"/>
    <n v="7848.9840000000004"/>
    <n v="6362.4339999999993"/>
    <n v="7848.9840000000004"/>
    <n v="9811.23"/>
    <n v="8978.7620000000006"/>
    <n v="4697.4979999999996"/>
    <n v="2854.1759999999999"/>
    <n v="1189.24"/>
    <x v="192"/>
    <s v="Vermont, 2012"/>
  </r>
  <r>
    <s v="Polk County"/>
    <s v="Wisconsin"/>
    <n v="2012"/>
    <n v="44310"/>
    <n v="21745"/>
    <n v="22565"/>
    <n v="2126.88"/>
    <n v="4874.1000000000004"/>
    <n v="5361.51"/>
    <n v="4563.93"/>
    <n v="5228.58"/>
    <n v="7488.39"/>
    <n v="7311.15"/>
    <n v="4032.21"/>
    <n v="2304.12"/>
    <n v="886.2"/>
    <x v="184"/>
    <s v="Wisconsin, 2012"/>
  </r>
  <r>
    <s v="Windsor County"/>
    <s v="Vermont"/>
    <n v="2012"/>
    <n v="56607"/>
    <n v="27823"/>
    <n v="28784"/>
    <n v="2773.7429999999999"/>
    <n v="6339.9840000000004"/>
    <n v="5773.9140000000007"/>
    <n v="6170.1630000000005"/>
    <n v="6736.2330000000002"/>
    <n v="9566.5830000000005"/>
    <n v="9170.3339999999989"/>
    <n v="5604.0930000000008"/>
    <n v="3113.3850000000002"/>
    <n v="1471.7819999999999"/>
    <x v="192"/>
    <s v="Vermont, 2012"/>
  </r>
  <r>
    <s v="Accomack County"/>
    <s v="Virginia"/>
    <n v="2012"/>
    <n v="33454"/>
    <n v="16230"/>
    <n v="17224"/>
    <n v="2007.24"/>
    <n v="3914.1179999999999"/>
    <n v="3646.4859999999999"/>
    <n v="3579.578"/>
    <n v="3746.848"/>
    <n v="5185.37"/>
    <n v="5018.1000000000004"/>
    <n v="3546.1239999999998"/>
    <n v="2107.6019999999999"/>
    <n v="702.53399999999999"/>
    <x v="166"/>
    <s v="Virginia, 2012"/>
  </r>
  <r>
    <s v="Albemarle County"/>
    <s v="Virginia"/>
    <n v="2012"/>
    <n v="99484"/>
    <n v="47564"/>
    <n v="51920"/>
    <n v="5670.5879999999997"/>
    <n v="12336.016"/>
    <n v="16116.407999999999"/>
    <n v="12236.531999999999"/>
    <n v="12137.048000000001"/>
    <n v="14126.727999999999"/>
    <n v="12336.016"/>
    <n v="7461.3"/>
    <n v="4974.2"/>
    <n v="1989.68"/>
    <x v="166"/>
    <s v="Virginia, 2012"/>
  </r>
  <r>
    <s v="Amelia County"/>
    <s v="Virginia"/>
    <n v="2012"/>
    <n v="12674"/>
    <n v="6272"/>
    <n v="6402"/>
    <n v="722.41800000000001"/>
    <n v="1533.5540000000001"/>
    <n v="1520.88"/>
    <n v="1280.0740000000001"/>
    <n v="1761.6860000000001"/>
    <n v="2053.1880000000001"/>
    <n v="1736.338"/>
    <n v="1267.4000000000001"/>
    <n v="595.678"/>
    <n v="215.458"/>
    <x v="166"/>
    <s v="Virginia, 2012"/>
  </r>
  <r>
    <s v="Amherst County"/>
    <s v="Virginia"/>
    <n v="2012"/>
    <n v="32301"/>
    <n v="15406"/>
    <n v="16895"/>
    <n v="1808.856"/>
    <n v="3714.6149999999998"/>
    <n v="4457.5380000000005"/>
    <n v="3262.4009999999998"/>
    <n v="4069.9259999999999"/>
    <n v="5038.9560000000001"/>
    <n v="4489.8389999999999"/>
    <n v="3133.1970000000001"/>
    <n v="1744.2539999999999"/>
    <n v="613.71900000000005"/>
    <x v="166"/>
    <s v="Virginia, 2012"/>
  </r>
  <r>
    <s v="Appomattox County"/>
    <s v="Virginia"/>
    <n v="2012"/>
    <n v="14952"/>
    <n v="7374"/>
    <n v="7578"/>
    <n v="822.36"/>
    <n v="1913.856"/>
    <n v="1689.576"/>
    <n v="1674.624"/>
    <n v="1839.096"/>
    <n v="2317.5600000000004"/>
    <n v="2063.3760000000002"/>
    <n v="1465.296"/>
    <n v="897.12"/>
    <n v="269.13600000000002"/>
    <x v="166"/>
    <s v="Virginia, 2012"/>
  </r>
  <r>
    <s v="Arlington County"/>
    <s v="Virginia"/>
    <n v="2012"/>
    <n v="209077"/>
    <n v="104287"/>
    <n v="104790"/>
    <n v="11917.388999999999"/>
    <n v="16726.16"/>
    <n v="24043.855"/>
    <n v="57914.328999999998"/>
    <n v="33452.32"/>
    <n v="25925.547999999999"/>
    <n v="21116.777000000002"/>
    <n v="10244.773000000001"/>
    <n v="5226.9250000000002"/>
    <n v="2927.078"/>
    <x v="166"/>
    <s v="Virginia, 2012"/>
  </r>
  <r>
    <s v="Augusta County"/>
    <s v="Virginia"/>
    <n v="2012"/>
    <n v="73662"/>
    <n v="37616"/>
    <n v="36046"/>
    <n v="3683.1"/>
    <n v="8913.1020000000008"/>
    <n v="8397.4680000000008"/>
    <n v="7955.4960000000001"/>
    <n v="10018.031999999999"/>
    <n v="12154.23"/>
    <n v="10607.328000000001"/>
    <n v="6997.8899999999994"/>
    <n v="3904.0860000000002"/>
    <n v="1104.93"/>
    <x v="166"/>
    <s v="Virginia, 2012"/>
  </r>
  <r>
    <s v="Bath County"/>
    <s v="Virginia"/>
    <n v="2012"/>
    <n v="4713"/>
    <n v="2286"/>
    <n v="2427"/>
    <n v="344.04899999999998"/>
    <n v="443.02199999999999"/>
    <n v="466.58699999999999"/>
    <n v="377.03999999999996"/>
    <n v="673.95899999999995"/>
    <n v="871.90499999999997"/>
    <n v="593.83799999999997"/>
    <n v="603.26400000000001"/>
    <n v="259.21499999999997"/>
    <n v="80.120999999999995"/>
    <x v="166"/>
    <s v="Virginia, 2012"/>
  </r>
  <r>
    <s v="Bedford County"/>
    <s v="Virginia"/>
    <n v="2012"/>
    <n v="68750"/>
    <n v="33950"/>
    <n v="34800"/>
    <n v="3368.75"/>
    <n v="8868.75"/>
    <n v="7425"/>
    <n v="6187.5"/>
    <n v="9487.5"/>
    <n v="11618.75"/>
    <n v="10450"/>
    <n v="7012.5"/>
    <n v="3300"/>
    <n v="1031.25"/>
    <x v="166"/>
    <s v="Virginia, 2012"/>
  </r>
  <r>
    <s v="Bland County"/>
    <s v="Virginia"/>
    <n v="2012"/>
    <n v="6827"/>
    <n v="3858"/>
    <n v="2969"/>
    <n v="211.637"/>
    <n v="764.62400000000002"/>
    <n v="737.31600000000003"/>
    <n v="675.87300000000005"/>
    <n v="1167.4169999999999"/>
    <n v="1030.877"/>
    <n v="1037.704"/>
    <n v="744.14300000000003"/>
    <n v="320.86900000000003"/>
    <n v="143.36699999999999"/>
    <x v="166"/>
    <s v="Virginia, 2012"/>
  </r>
  <r>
    <s v="Botetourt County"/>
    <s v="Virginia"/>
    <n v="2012"/>
    <n v="33074"/>
    <n v="16213"/>
    <n v="16861"/>
    <n v="1587.5519999999999"/>
    <n v="4332.6939999999995"/>
    <n v="3538.9179999999997"/>
    <n v="2678.9939999999997"/>
    <n v="4365.768"/>
    <n v="5754.8760000000002"/>
    <n v="5192.6180000000004"/>
    <n v="3307.3999999999996"/>
    <n v="1752.922"/>
    <n v="529.18399999999997"/>
    <x v="166"/>
    <s v="Virginia, 2012"/>
  </r>
  <r>
    <s v="Buchanan County"/>
    <s v="Virginia"/>
    <n v="2012"/>
    <n v="24071"/>
    <n v="12227"/>
    <n v="11844"/>
    <n v="1083.1949999999999"/>
    <n v="2455.2420000000002"/>
    <n v="2744.0940000000001"/>
    <n v="2816.3069999999998"/>
    <n v="3249.585"/>
    <n v="3995.7860000000001"/>
    <n v="3610.65"/>
    <n v="2527.4549999999999"/>
    <n v="1251.692"/>
    <n v="336.99400000000003"/>
    <x v="166"/>
    <s v="Virginia, 2012"/>
  </r>
  <r>
    <s v="Buckingham County"/>
    <s v="Virginia"/>
    <n v="2012"/>
    <n v="17071"/>
    <n v="9527"/>
    <n v="7544"/>
    <n v="921.83399999999995"/>
    <n v="1741.2420000000002"/>
    <n v="1843.6680000000001"/>
    <n v="2270.4430000000002"/>
    <n v="2782.5729999999999"/>
    <n v="2680.1469999999999"/>
    <n v="2389.94"/>
    <n v="1433.9639999999999"/>
    <n v="648.69799999999998"/>
    <n v="392.63299999999998"/>
    <x v="166"/>
    <s v="Virginia, 2012"/>
  </r>
  <r>
    <s v="Campbell County"/>
    <s v="Virginia"/>
    <n v="2012"/>
    <n v="54797"/>
    <n v="26569"/>
    <n v="28228"/>
    <n v="2904.241"/>
    <n v="6630.4369999999999"/>
    <n v="7671.58"/>
    <n v="5698.8879999999999"/>
    <n v="7288.0010000000002"/>
    <n v="8438.7379999999994"/>
    <n v="7288.0010000000002"/>
    <n v="5041.3239999999996"/>
    <n v="2575.4589999999998"/>
    <n v="1150.7370000000001"/>
    <x v="166"/>
    <s v="Virginia, 2012"/>
  </r>
  <r>
    <s v="Caroline County"/>
    <s v="Virginia"/>
    <n v="2012"/>
    <n v="28510"/>
    <n v="14145"/>
    <n v="14365"/>
    <n v="1853.15"/>
    <n v="3820.34"/>
    <n v="3421.2"/>
    <n v="3592.26"/>
    <n v="4048.42"/>
    <n v="4333.5200000000004"/>
    <n v="3706.3"/>
    <n v="2195.27"/>
    <n v="1083.3800000000001"/>
    <n v="456.16"/>
    <x v="166"/>
    <s v="Virginia, 2012"/>
  </r>
  <r>
    <s v="Carroll County"/>
    <s v="Virginia"/>
    <n v="2012"/>
    <n v="29989"/>
    <n v="15019"/>
    <n v="14970"/>
    <n v="1469.461"/>
    <n v="3538.7020000000002"/>
    <n v="3028.8890000000001"/>
    <n v="2998.9"/>
    <n v="3958.5479999999998"/>
    <n v="4618.3060000000005"/>
    <n v="4528.3389999999999"/>
    <n v="3298.79"/>
    <n v="1799.3400000000001"/>
    <n v="749.72500000000002"/>
    <x v="166"/>
    <s v="Virginia, 2012"/>
  </r>
  <r>
    <s v="Charlotte County"/>
    <s v="Virginia"/>
    <n v="2012"/>
    <n v="12546"/>
    <n v="6162"/>
    <n v="6384"/>
    <n v="752.76"/>
    <n v="1605.8879999999999"/>
    <n v="1505.52"/>
    <n v="1179.3240000000001"/>
    <n v="1467.8820000000001"/>
    <n v="1944.63"/>
    <n v="1731.348"/>
    <n v="1279.692"/>
    <n v="727.66800000000001"/>
    <n v="338.74200000000002"/>
    <x v="166"/>
    <s v="Virginia, 2012"/>
  </r>
  <r>
    <s v="Chesterfield County"/>
    <s v="Virginia"/>
    <n v="2012"/>
    <n v="316895"/>
    <n v="152721"/>
    <n v="164174"/>
    <n v="19964.384999999998"/>
    <n v="46583.565000000002"/>
    <n v="43097.72"/>
    <n v="38027.399999999994"/>
    <n v="46266.67"/>
    <n v="50069.41"/>
    <n v="39928.769999999997"/>
    <n v="19964.385000000002"/>
    <n v="9823.744999999999"/>
    <n v="3802.74"/>
    <x v="166"/>
    <s v="Virginia, 2012"/>
  </r>
  <r>
    <s v="Craig County"/>
    <s v="Virginia"/>
    <n v="2012"/>
    <n v="5186"/>
    <n v="2488"/>
    <n v="2698"/>
    <n v="285.23"/>
    <n v="663.80799999999999"/>
    <n v="518.6"/>
    <n v="487.48400000000004"/>
    <n v="632.69200000000001"/>
    <n v="824.57400000000007"/>
    <n v="928.29399999999998"/>
    <n v="451.18200000000002"/>
    <n v="311.16000000000003"/>
    <n v="82.975999999999999"/>
    <x v="166"/>
    <s v="Virginia, 2012"/>
  </r>
  <r>
    <s v="Culpeper County"/>
    <s v="Virginia"/>
    <n v="2012"/>
    <n v="46894"/>
    <n v="23600"/>
    <n v="23294"/>
    <n v="3235.6860000000001"/>
    <n v="6799.63"/>
    <n v="5580.3860000000004"/>
    <n v="5955.5380000000005"/>
    <n v="6752.7359999999999"/>
    <n v="7315.4639999999999"/>
    <n v="5627.2800000000007"/>
    <n v="3329.4739999999997"/>
    <n v="1641.29"/>
    <n v="656.51599999999996"/>
    <x v="166"/>
    <s v="Virginia, 2012"/>
  </r>
  <r>
    <s v="Lewis County"/>
    <s v="Missouri"/>
    <n v="2012"/>
    <n v="9951"/>
    <n v="4959"/>
    <n v="4992"/>
    <n v="607.01099999999997"/>
    <n v="1233.924"/>
    <n v="1442.895"/>
    <n v="815.98199999999997"/>
    <n v="1403.0909999999999"/>
    <n v="1403.0909999999999"/>
    <n v="1373.2379999999998"/>
    <n v="975.19799999999998"/>
    <n v="507.50099999999998"/>
    <n v="179.11799999999999"/>
    <x v="167"/>
    <s v="Missouri, 2012"/>
  </r>
  <r>
    <s v="Dickenson County"/>
    <s v="Virginia"/>
    <n v="2012"/>
    <n v="15877"/>
    <n v="8019"/>
    <n v="7858"/>
    <n v="857.35799999999995"/>
    <n v="1841.732"/>
    <n v="1762.347"/>
    <n v="1873.4859999999999"/>
    <n v="2016.3789999999999"/>
    <n v="2492.6890000000003"/>
    <n v="2349.7959999999998"/>
    <n v="1603.577"/>
    <n v="889.11200000000008"/>
    <n v="222.27799999999999"/>
    <x v="166"/>
    <s v="Virginia, 2012"/>
  </r>
  <r>
    <s v="Dinwiddie County"/>
    <s v="Virginia"/>
    <n v="2012"/>
    <n v="27926"/>
    <n v="13692"/>
    <n v="14234"/>
    <n v="1563.856"/>
    <n v="3490.75"/>
    <n v="3881.7139999999999"/>
    <n v="2792.6000000000004"/>
    <n v="3965.4920000000002"/>
    <n v="4691.5680000000002"/>
    <n v="3630.38"/>
    <n v="2429.5619999999999"/>
    <n v="1172.8919999999998"/>
    <n v="363.03800000000001"/>
    <x v="166"/>
    <s v="Virginia, 2012"/>
  </r>
  <r>
    <s v="Essex County"/>
    <s v="Virginia"/>
    <n v="2012"/>
    <n v="11130"/>
    <n v="5324"/>
    <n v="5806"/>
    <n v="612.15"/>
    <n v="1291.08"/>
    <n v="1613.85"/>
    <n v="812.49"/>
    <n v="1491.42"/>
    <n v="1669.5"/>
    <n v="1647.24"/>
    <n v="1124.1300000000001"/>
    <n v="645.54"/>
    <n v="222.6"/>
    <x v="166"/>
    <s v="Virginia, 2012"/>
  </r>
  <r>
    <s v="Fairfax County"/>
    <s v="Virginia"/>
    <n v="2012"/>
    <n v="1083770"/>
    <n v="535616"/>
    <n v="548154"/>
    <n v="72612.59"/>
    <n v="144141.41"/>
    <n v="128968.63"/>
    <n v="158230.42000000001"/>
    <n v="165816.81"/>
    <n v="174486.97"/>
    <n v="131136.17000000001"/>
    <n v="63942.429999999993"/>
    <n v="31429.33"/>
    <n v="11921.47"/>
    <x v="166"/>
    <s v="Virginia, 2012"/>
  </r>
  <r>
    <s v="Fauquier County"/>
    <s v="Virginia"/>
    <n v="2012"/>
    <n v="65495"/>
    <n v="32357"/>
    <n v="33138"/>
    <n v="3864.2049999999999"/>
    <n v="9562.27"/>
    <n v="7793.9049999999997"/>
    <n v="6484.0050000000001"/>
    <n v="9234.7950000000001"/>
    <n v="11592.615"/>
    <n v="8645.34"/>
    <n v="5043.1149999999998"/>
    <n v="2619.8000000000002"/>
    <n v="785.94"/>
    <x v="166"/>
    <s v="Virginia, 2012"/>
  </r>
  <r>
    <s v="Floyd County"/>
    <s v="Virginia"/>
    <n v="2012"/>
    <n v="15268"/>
    <n v="7437"/>
    <n v="7831"/>
    <n v="885.54399999999998"/>
    <n v="1877.9639999999999"/>
    <n v="1557.336"/>
    <n v="1633.6759999999999"/>
    <n v="2030.6439999999998"/>
    <n v="2244.3960000000002"/>
    <n v="2336.0039999999999"/>
    <n v="1603.1399999999999"/>
    <n v="793.93600000000004"/>
    <n v="335.89600000000002"/>
    <x v="166"/>
    <s v="Virginia, 2012"/>
  </r>
  <r>
    <s v="Franklin County"/>
    <s v="Virginia"/>
    <n v="2012"/>
    <n v="56012"/>
    <n v="27673"/>
    <n v="28339"/>
    <n v="2968.636"/>
    <n v="6497.3919999999998"/>
    <n v="6609.4159999999993"/>
    <n v="5601.2"/>
    <n v="6889.4760000000006"/>
    <n v="8793.884"/>
    <n v="8569.8359999999993"/>
    <n v="6049.2960000000003"/>
    <n v="3080.66"/>
    <n v="896.19200000000001"/>
    <x v="166"/>
    <s v="Virginia, 2012"/>
  </r>
  <r>
    <s v="Frederick County"/>
    <s v="Virginia"/>
    <n v="2012"/>
    <n v="78397"/>
    <n v="39093"/>
    <n v="39304"/>
    <n v="4860.6139999999996"/>
    <n v="11210.771000000001"/>
    <n v="9407.64"/>
    <n v="9407.64"/>
    <n v="11759.55"/>
    <n v="12386.725999999999"/>
    <n v="9329.2429999999986"/>
    <n v="5879.7749999999996"/>
    <n v="3057.4830000000002"/>
    <n v="1019.1609999999999"/>
    <x v="166"/>
    <s v="Virginia, 2012"/>
  </r>
  <r>
    <s v="Gloucester County"/>
    <s v="Virginia"/>
    <n v="2012"/>
    <n v="36821"/>
    <n v="18083"/>
    <n v="18738"/>
    <n v="1841.05"/>
    <n v="4528.9830000000002"/>
    <n v="4528.9830000000002"/>
    <n v="4087.1310000000003"/>
    <n v="4713.0879999999997"/>
    <n v="6406.8539999999994"/>
    <n v="5118.1189999999997"/>
    <n v="3313.8900000000003"/>
    <n v="1656.9449999999999"/>
    <n v="552.31500000000005"/>
    <x v="166"/>
    <s v="Virginia, 2012"/>
  </r>
  <r>
    <s v="Goochland County"/>
    <s v="Virginia"/>
    <n v="2012"/>
    <n v="21496"/>
    <n v="10687"/>
    <n v="10809"/>
    <n v="945.82399999999996"/>
    <n v="2579.52"/>
    <n v="1977.6320000000001"/>
    <n v="2063.616"/>
    <n v="3116.92"/>
    <n v="3912.2719999999999"/>
    <n v="3568.3360000000002"/>
    <n v="2085.1120000000001"/>
    <n v="945.82400000000007"/>
    <n v="300.94400000000002"/>
    <x v="166"/>
    <s v="Virginia, 2012"/>
  </r>
  <r>
    <s v="Grayson County"/>
    <s v="Virginia"/>
    <n v="2012"/>
    <n v="15535"/>
    <n v="7565"/>
    <n v="7970"/>
    <n v="730.14499999999998"/>
    <n v="1600.105"/>
    <n v="1600.105"/>
    <n v="1475.825"/>
    <n v="1957.4099999999999"/>
    <n v="2361.3199999999997"/>
    <n v="2501.1350000000002"/>
    <n v="1817.5949999999998"/>
    <n v="1025.31"/>
    <n v="466.05"/>
    <x v="166"/>
    <s v="Virginia, 2012"/>
  </r>
  <r>
    <s v="Greene County"/>
    <s v="Virginia"/>
    <n v="2012"/>
    <n v="18453"/>
    <n v="9222"/>
    <n v="9231"/>
    <n v="1310.163"/>
    <n v="2601.873"/>
    <n v="2029.83"/>
    <n v="2343.5309999999999"/>
    <n v="2546.5140000000001"/>
    <n v="2878.6679999999997"/>
    <n v="2269.7190000000001"/>
    <n v="1550.0519999999999"/>
    <n v="719.66699999999992"/>
    <n v="202.983"/>
    <x v="166"/>
    <s v="Virginia, 2012"/>
  </r>
  <r>
    <s v="Hanover County"/>
    <s v="Virginia"/>
    <n v="2012"/>
    <n v="99964"/>
    <n v="49050"/>
    <n v="50914"/>
    <n v="5298.0919999999996"/>
    <n v="14494.78"/>
    <n v="13095.284"/>
    <n v="8996.76"/>
    <n v="14194.888000000001"/>
    <n v="17493.7"/>
    <n v="13095.284"/>
    <n v="7397.3360000000002"/>
    <n v="4198.4879999999994"/>
    <n v="1499.46"/>
    <x v="166"/>
    <s v="Virginia, 2012"/>
  </r>
  <r>
    <s v="Henrico County"/>
    <s v="Virginia"/>
    <n v="2012"/>
    <n v="307576"/>
    <n v="144671"/>
    <n v="162905"/>
    <n v="20300.016"/>
    <n v="40907.608"/>
    <n v="38139.423999999999"/>
    <n v="43983.368000000002"/>
    <n v="43983.368000000002"/>
    <n v="45828.824000000001"/>
    <n v="35678.815999999999"/>
    <n v="19377.288"/>
    <n v="12610.616"/>
    <n v="6151.52"/>
    <x v="166"/>
    <s v="Virginia, 2012"/>
  </r>
  <r>
    <s v="Henry County"/>
    <s v="Virginia"/>
    <n v="2012"/>
    <n v="53971"/>
    <n v="25895"/>
    <n v="28076"/>
    <n v="2914.4340000000002"/>
    <n v="6206.6650000000009"/>
    <n v="5990.7810000000009"/>
    <n v="5397.1"/>
    <n v="6908.2880000000005"/>
    <n v="8419.4759999999987"/>
    <n v="7609.9110000000001"/>
    <n v="5936.81"/>
    <n v="3238.26"/>
    <n v="1349.2750000000001"/>
    <x v="166"/>
    <s v="Virginia, 2012"/>
  </r>
  <r>
    <s v="Isle of Wight County"/>
    <s v="Virginia"/>
    <n v="2012"/>
    <n v="35240"/>
    <n v="17201"/>
    <n v="18039"/>
    <n v="1797.24"/>
    <n v="4581.2000000000007"/>
    <n v="4052.6000000000004"/>
    <n v="3312.56"/>
    <n v="4616.4400000000005"/>
    <n v="6554.64"/>
    <n v="5180.2800000000007"/>
    <n v="3101.12"/>
    <n v="1480.08"/>
    <n v="563.84"/>
    <x v="166"/>
    <s v="Virginia, 2012"/>
  </r>
  <r>
    <s v="James City County"/>
    <s v="Virginia"/>
    <n v="2012"/>
    <n v="66939"/>
    <n v="32396"/>
    <n v="34543"/>
    <n v="3413.8890000000001"/>
    <n v="8233.4969999999994"/>
    <n v="7363.29"/>
    <n v="6693.9"/>
    <n v="7898.8019999999997"/>
    <n v="9906.9719999999998"/>
    <n v="9639.2160000000003"/>
    <n v="7697.9849999999997"/>
    <n v="4618.7910000000002"/>
    <n v="1405.7190000000001"/>
    <x v="166"/>
    <s v="Virginia, 2012"/>
  </r>
  <r>
    <s v="King William County"/>
    <s v="Virginia"/>
    <n v="2012"/>
    <n v="15861"/>
    <n v="7688"/>
    <n v="8173"/>
    <n v="967.52099999999996"/>
    <n v="2347.4279999999999"/>
    <n v="1808.154"/>
    <n v="1966.7639999999999"/>
    <n v="2236.4009999999998"/>
    <n v="2521.8990000000003"/>
    <n v="2030.2079999999999"/>
    <n v="1221.297"/>
    <n v="507.55200000000002"/>
    <n v="285.49799999999999"/>
    <x v="166"/>
    <s v="Virginia, 2012"/>
  </r>
  <r>
    <s v="Loudoun County"/>
    <s v="Virginia"/>
    <n v="2012"/>
    <n v="314980"/>
    <n v="155549"/>
    <n v="159431"/>
    <n v="27403.26"/>
    <n v="54176.56"/>
    <n v="33072.9"/>
    <n v="44097.2"/>
    <n v="59531.22"/>
    <n v="48821.899999999994"/>
    <n v="27403.260000000002"/>
    <n v="12599.2"/>
    <n v="6299.6"/>
    <n v="2204.86"/>
    <x v="166"/>
    <s v="Virginia, 2012"/>
  </r>
  <r>
    <s v="Louisa County"/>
    <s v="Virginia"/>
    <n v="2012"/>
    <n v="33083"/>
    <n v="16284"/>
    <n v="16799"/>
    <n v="1951.8969999999999"/>
    <n v="4036.1260000000002"/>
    <n v="3539.8810000000003"/>
    <n v="3837.6279999999997"/>
    <n v="4300.79"/>
    <n v="5557.9439999999995"/>
    <n v="4962.45"/>
    <n v="3076.7190000000001"/>
    <n v="1323.3200000000002"/>
    <n v="463.16199999999998"/>
    <x v="166"/>
    <s v="Virginia, 2012"/>
  </r>
  <r>
    <s v="Lunenburg County"/>
    <s v="Virginia"/>
    <n v="2012"/>
    <n v="12838"/>
    <n v="6834"/>
    <n v="6004"/>
    <n v="667.57600000000002"/>
    <n v="1386.5039999999999"/>
    <n v="1540.56"/>
    <n v="1360.828"/>
    <n v="1668.94"/>
    <n v="1989.8899999999999"/>
    <n v="1989.8899999999999"/>
    <n v="1258.124"/>
    <n v="731.76600000000008"/>
    <n v="243.922"/>
    <x v="166"/>
    <s v="Virginia, 2012"/>
  </r>
  <r>
    <s v="Madison County"/>
    <s v="Virginia"/>
    <n v="2012"/>
    <n v="13270"/>
    <n v="6531"/>
    <n v="6739"/>
    <n v="729.85"/>
    <n v="1738.37"/>
    <n v="1406.62"/>
    <n v="1287.19"/>
    <n v="1565.8600000000001"/>
    <n v="2229.36"/>
    <n v="1844.53"/>
    <n v="1446.43"/>
    <n v="716.58"/>
    <n v="305.20999999999998"/>
    <x v="166"/>
    <s v="Virginia, 2012"/>
  </r>
  <r>
    <s v="Mathews County"/>
    <s v="Virginia"/>
    <n v="2012"/>
    <n v="8965"/>
    <n v="4239"/>
    <n v="4726"/>
    <n v="251.02"/>
    <n v="923.39499999999998"/>
    <n v="1013.0450000000001"/>
    <n v="600.65499999999997"/>
    <n v="941.32500000000005"/>
    <n v="1416.47"/>
    <n v="1479.2249999999999"/>
    <n v="1362.68"/>
    <n v="600.65499999999997"/>
    <n v="376.53"/>
    <x v="166"/>
    <s v="Virginia, 2012"/>
  </r>
  <r>
    <s v="Mecklenburg County"/>
    <s v="Virginia"/>
    <n v="2012"/>
    <n v="32548"/>
    <n v="15990"/>
    <n v="16558"/>
    <n v="1562.3040000000001"/>
    <n v="3645.3760000000002"/>
    <n v="3482.6360000000004"/>
    <n v="3319.8960000000002"/>
    <n v="3743.0200000000004"/>
    <n v="5012.3919999999998"/>
    <n v="4947.2960000000003"/>
    <n v="3808.116"/>
    <n v="2180.7160000000003"/>
    <n v="846.24800000000005"/>
    <x v="166"/>
    <s v="Virginia, 2012"/>
  </r>
  <r>
    <s v="Middlesex County"/>
    <s v="Virginia"/>
    <n v="2012"/>
    <n v="10855"/>
    <n v="5412"/>
    <n v="5443"/>
    <n v="358.21499999999997"/>
    <n v="1063.79"/>
    <n v="998.66"/>
    <n v="868.40000000000009"/>
    <n v="1042.08"/>
    <n v="1791.0749999999998"/>
    <n v="1899.625"/>
    <n v="1747.655"/>
    <n v="857.54500000000007"/>
    <n v="227.95500000000001"/>
    <x v="166"/>
    <s v="Virginia, 2012"/>
  </r>
  <r>
    <s v="Montgomery County"/>
    <s v="Virginia"/>
    <n v="2012"/>
    <n v="94179"/>
    <n v="49031"/>
    <n v="45148"/>
    <n v="4238.0550000000003"/>
    <n v="8287.7520000000004"/>
    <n v="31926.681"/>
    <n v="12054.912"/>
    <n v="9794.616"/>
    <n v="9888.7950000000001"/>
    <n v="8664.4680000000008"/>
    <n v="4991.4870000000001"/>
    <n v="2825.37"/>
    <n v="1412.6849999999999"/>
    <x v="166"/>
    <s v="Virginia, 2012"/>
  </r>
  <r>
    <s v="Nelson County"/>
    <s v="Virginia"/>
    <n v="2012"/>
    <n v="15000"/>
    <n v="7099"/>
    <n v="7901"/>
    <n v="555"/>
    <n v="1815"/>
    <n v="1545"/>
    <n v="1440"/>
    <n v="1665"/>
    <n v="2265"/>
    <n v="2910"/>
    <n v="1665"/>
    <n v="930"/>
    <n v="210"/>
    <x v="166"/>
    <s v="Virginia, 2012"/>
  </r>
  <r>
    <s v="New Kent County"/>
    <s v="Virginia"/>
    <n v="2012"/>
    <n v="18460"/>
    <n v="9428"/>
    <n v="9032"/>
    <n v="959.92"/>
    <n v="2344.42"/>
    <n v="1993.6799999999998"/>
    <n v="1975.2199999999998"/>
    <n v="2769"/>
    <n v="3267.42"/>
    <n v="2879.76"/>
    <n v="1550.6399999999999"/>
    <n v="553.79999999999995"/>
    <n v="166.14"/>
    <x v="166"/>
    <s v="Virginia, 2012"/>
  </r>
  <r>
    <s v="Nottoway County"/>
    <s v="Virginia"/>
    <n v="2012"/>
    <n v="15875"/>
    <n v="8113"/>
    <n v="7762"/>
    <n v="873.125"/>
    <n v="1809.75"/>
    <n v="2127.25"/>
    <n v="1762.125"/>
    <n v="2206.625"/>
    <n v="2413"/>
    <n v="1968.5"/>
    <n v="1444.625"/>
    <n v="873.125"/>
    <n v="381"/>
    <x v="166"/>
    <s v="Virginia, 2012"/>
  </r>
  <r>
    <s v="Orange County"/>
    <s v="Virginia"/>
    <n v="2012"/>
    <n v="33625"/>
    <n v="16473"/>
    <n v="17152"/>
    <n v="1950.25"/>
    <n v="4304"/>
    <n v="3631.5"/>
    <n v="3698.75"/>
    <n v="4371.25"/>
    <n v="5178.25"/>
    <n v="4404.875"/>
    <n v="3497"/>
    <n v="2017.5"/>
    <n v="504.375"/>
    <x v="166"/>
    <s v="Virginia, 2012"/>
  </r>
  <r>
    <s v="Page County"/>
    <s v="Virginia"/>
    <n v="2012"/>
    <n v="24038"/>
    <n v="11916"/>
    <n v="12122"/>
    <n v="1322.09"/>
    <n v="2884.56"/>
    <n v="2764.37"/>
    <n v="2644.18"/>
    <n v="3148.9780000000001"/>
    <n v="3629.7379999999998"/>
    <n v="3293.2060000000001"/>
    <n v="2523.9899999999998"/>
    <n v="1225.9380000000001"/>
    <n v="576.91200000000003"/>
    <x v="166"/>
    <s v="Virginia, 2012"/>
  </r>
  <r>
    <s v="Pittsylvania County"/>
    <s v="Virginia"/>
    <n v="2012"/>
    <n v="63318"/>
    <n v="31137"/>
    <n v="32181"/>
    <n v="3165.9"/>
    <n v="7724.7960000000003"/>
    <n v="7028.2979999999998"/>
    <n v="6268.482"/>
    <n v="8168.0219999999999"/>
    <n v="10447.470000000001"/>
    <n v="9497.7000000000007"/>
    <n v="6521.7539999999999"/>
    <n v="3482.49"/>
    <n v="1076.4059999999999"/>
    <x v="166"/>
    <s v="Virginia, 2012"/>
  </r>
  <r>
    <s v="Powhatan County"/>
    <s v="Virginia"/>
    <n v="2012"/>
    <n v="28003"/>
    <n v="15519"/>
    <n v="12484"/>
    <n v="1288.1379999999999"/>
    <n v="3332.357"/>
    <n v="3304.3539999999998"/>
    <n v="2884.3090000000002"/>
    <n v="4536.4859999999999"/>
    <n v="5068.5429999999997"/>
    <n v="4116.4409999999998"/>
    <n v="2296.2460000000001"/>
    <n v="952.10199999999986"/>
    <n v="224.024"/>
    <x v="166"/>
    <s v="Virginia, 2012"/>
  </r>
  <r>
    <s v="Prince George County"/>
    <s v="Virginia"/>
    <n v="2012"/>
    <n v="36013"/>
    <n v="19594"/>
    <n v="16419"/>
    <n v="2016.7280000000001"/>
    <n v="4717.7030000000004"/>
    <n v="4897.768"/>
    <n v="4969.7939999999999"/>
    <n v="5798.0929999999998"/>
    <n v="5690.0540000000001"/>
    <n v="4177.5079999999998"/>
    <n v="2376.8580000000002"/>
    <n v="900.32500000000005"/>
    <n v="468.16899999999998"/>
    <x v="166"/>
    <s v="Virginia, 2012"/>
  </r>
  <r>
    <s v="Prince William County"/>
    <s v="Virginia"/>
    <n v="2012"/>
    <n v="404011"/>
    <n v="200718"/>
    <n v="203293"/>
    <n v="33128.902000000002"/>
    <n v="64237.749000000003"/>
    <n v="53733.463000000003"/>
    <n v="59793.627999999997"/>
    <n v="65045.771000000001"/>
    <n v="61005.661"/>
    <n v="38785.055999999997"/>
    <n v="18180.495000000003"/>
    <n v="6868.1869999999999"/>
    <n v="2828.0770000000002"/>
    <x v="166"/>
    <s v="Virginia, 2012"/>
  </r>
  <r>
    <s v="Pembina County"/>
    <s v="North Dakota"/>
    <n v="2012"/>
    <n v="7440"/>
    <n v="3644"/>
    <n v="3796"/>
    <n v="342.24"/>
    <n v="833.28"/>
    <n v="721.68000000000006"/>
    <n v="565.44000000000005"/>
    <n v="967.19999999999993"/>
    <n v="1190.4000000000001"/>
    <n v="1331.76"/>
    <n v="930"/>
    <n v="394.32"/>
    <n v="163.68"/>
    <x v="194"/>
    <s v="North Dakota, 2012"/>
  </r>
  <r>
    <s v="Roanoke County"/>
    <s v="Virginia"/>
    <n v="2012"/>
    <n v="92432"/>
    <n v="44069"/>
    <n v="48363"/>
    <n v="4621.6000000000004"/>
    <n v="11554"/>
    <n v="10537.248"/>
    <n v="9335.6319999999996"/>
    <n v="12755.616"/>
    <n v="14234.528"/>
    <n v="13310.207999999999"/>
    <n v="8503.7440000000006"/>
    <n v="5268.6239999999998"/>
    <n v="2310.8000000000002"/>
    <x v="166"/>
    <s v="Virginia, 2012"/>
  </r>
  <r>
    <s v="Rockbridge County"/>
    <s v="Virginia"/>
    <n v="2012"/>
    <n v="22357"/>
    <n v="11011"/>
    <n v="11346"/>
    <n v="1162.5640000000001"/>
    <n v="2459.27"/>
    <n v="2481.627"/>
    <n v="2034.4870000000001"/>
    <n v="2615.7690000000002"/>
    <n v="3420.6210000000001"/>
    <n v="3532.4059999999999"/>
    <n v="2593.4120000000003"/>
    <n v="1453.2049999999999"/>
    <n v="625.99599999999998"/>
    <x v="166"/>
    <s v="Virginia, 2012"/>
  </r>
  <r>
    <s v="Rockingham County"/>
    <s v="Virginia"/>
    <n v="2012"/>
    <n v="76353"/>
    <n v="37322"/>
    <n v="39031"/>
    <n v="4581.18"/>
    <n v="10231.302"/>
    <n v="9925.89"/>
    <n v="8246.1239999999998"/>
    <n v="9773.1839999999993"/>
    <n v="11682.009"/>
    <n v="9696.8310000000001"/>
    <n v="6413.652"/>
    <n v="4123.0619999999999"/>
    <n v="1603.413"/>
    <x v="166"/>
    <s v="Virginia, 2012"/>
  </r>
  <r>
    <s v="Russell County"/>
    <s v="Virginia"/>
    <n v="2012"/>
    <n v="28773"/>
    <n v="14197"/>
    <n v="14576"/>
    <n v="1524.9690000000001"/>
    <n v="3165.0299999999997"/>
    <n v="3280.1220000000003"/>
    <n v="3337.6680000000001"/>
    <n v="3769.2629999999999"/>
    <n v="4603.68"/>
    <n v="4258.4040000000005"/>
    <n v="2790.9809999999998"/>
    <n v="1208.4659999999999"/>
    <n v="805.64400000000001"/>
    <x v="166"/>
    <s v="Virginia, 2012"/>
  </r>
  <r>
    <s v="Scott County"/>
    <s v="Virginia"/>
    <n v="2012"/>
    <n v="23061"/>
    <n v="11516"/>
    <n v="11545"/>
    <n v="1129.989"/>
    <n v="2536.71"/>
    <n v="2490.5879999999997"/>
    <n v="2467.527"/>
    <n v="3067.1130000000003"/>
    <n v="3436.0889999999999"/>
    <n v="3389.9669999999996"/>
    <n v="2559.7709999999997"/>
    <n v="1314.4769999999999"/>
    <n v="668.76900000000001"/>
    <x v="166"/>
    <s v="Virginia, 2012"/>
  </r>
  <r>
    <s v="Shenandoah County"/>
    <s v="Virginia"/>
    <n v="2012"/>
    <n v="42076"/>
    <n v="20534"/>
    <n v="21542"/>
    <n v="2482.4839999999999"/>
    <n v="5133.2719999999999"/>
    <n v="4712.5120000000006"/>
    <n v="4502.1319999999996"/>
    <n v="5385.7280000000001"/>
    <n v="6353.4759999999997"/>
    <n v="5764.4120000000003"/>
    <n v="4333.8279999999995"/>
    <n v="2524.56"/>
    <n v="925.67200000000003"/>
    <x v="166"/>
    <s v="Virginia, 2012"/>
  </r>
  <r>
    <s v="Smyth County"/>
    <s v="Virginia"/>
    <n v="2012"/>
    <n v="32103"/>
    <n v="15713"/>
    <n v="16390"/>
    <n v="1829.8710000000001"/>
    <n v="3627.6390000000001"/>
    <n v="3723.9480000000003"/>
    <n v="3402.9180000000001"/>
    <n v="4301.8019999999997"/>
    <n v="4751.2439999999997"/>
    <n v="4590.7289999999994"/>
    <n v="3274.5060000000003"/>
    <n v="2022.489"/>
    <n v="609.95699999999999"/>
    <x v="166"/>
    <s v="Virginia, 2012"/>
  </r>
  <r>
    <s v="Southampton County"/>
    <s v="Virginia"/>
    <n v="2012"/>
    <n v="18576"/>
    <n v="9705"/>
    <n v="8871"/>
    <n v="947.37599999999998"/>
    <n v="2136.2399999999998"/>
    <n v="2229.12"/>
    <n v="1876.1759999999999"/>
    <n v="2303.424"/>
    <n v="3492.288"/>
    <n v="2656.3680000000004"/>
    <n v="1708.992"/>
    <n v="984.52800000000002"/>
    <n v="241.488"/>
    <x v="166"/>
    <s v="Virginia, 2012"/>
  </r>
  <r>
    <s v="Spotsylvania County"/>
    <s v="Virginia"/>
    <n v="2012"/>
    <n v="122854"/>
    <n v="60278"/>
    <n v="62576"/>
    <n v="8231.2180000000008"/>
    <n v="19165.224000000002"/>
    <n v="16708.144"/>
    <n v="14988.188"/>
    <n v="18182.392"/>
    <n v="19533.786"/>
    <n v="13759.648000000001"/>
    <n v="7125.5320000000002"/>
    <n v="3685.62"/>
    <n v="1351.394"/>
    <x v="166"/>
    <s v="Virginia, 2012"/>
  </r>
  <r>
    <s v="Stafford County"/>
    <s v="Virginia"/>
    <n v="2012"/>
    <n v="129446"/>
    <n v="65063"/>
    <n v="64383"/>
    <n v="8672.8819999999996"/>
    <n v="20970.252"/>
    <n v="19805.237999999998"/>
    <n v="15921.858"/>
    <n v="20064.129999999997"/>
    <n v="21746.928"/>
    <n v="12556.262000000001"/>
    <n v="6213.4080000000004"/>
    <n v="2588.92"/>
    <n v="906.12199999999996"/>
    <x v="166"/>
    <s v="Virginia, 2012"/>
  </r>
  <r>
    <s v="Surry County"/>
    <s v="Virginia"/>
    <n v="2012"/>
    <n v="6988"/>
    <n v="3462"/>
    <n v="3526"/>
    <n v="370.36399999999998"/>
    <n v="803.62"/>
    <n v="922.41599999999994"/>
    <n v="552.05199999999991"/>
    <n v="810.60799999999995"/>
    <n v="1341.6959999999999"/>
    <n v="1041.212"/>
    <n v="684.82399999999996"/>
    <n v="384.34000000000003"/>
    <n v="76.867999999999995"/>
    <x v="166"/>
    <s v="Virginia, 2012"/>
  </r>
  <r>
    <s v="Sussex County"/>
    <s v="Virginia"/>
    <n v="2012"/>
    <n v="12095"/>
    <n v="7171"/>
    <n v="4924"/>
    <n v="520.08500000000004"/>
    <n v="1076.4549999999999"/>
    <n v="1632.8249999999998"/>
    <n v="1814.25"/>
    <n v="1717.49"/>
    <n v="1862.63"/>
    <n v="1632.8249999999998"/>
    <n v="1015.98"/>
    <n v="628.94000000000005"/>
    <n v="169.33"/>
    <x v="166"/>
    <s v="Virginia, 2012"/>
  </r>
  <r>
    <s v="Tazewell County"/>
    <s v="Virginia"/>
    <n v="2012"/>
    <n v="44846"/>
    <n v="22154"/>
    <n v="22692"/>
    <n v="2376.8380000000002"/>
    <n v="5022.7520000000004"/>
    <n v="5067.598"/>
    <n v="5291.8279999999995"/>
    <n v="5740.2879999999996"/>
    <n v="6726.9"/>
    <n v="6861.4380000000001"/>
    <n v="4305.2160000000003"/>
    <n v="2645.9139999999998"/>
    <n v="807.22799999999995"/>
    <x v="166"/>
    <s v="Virginia, 2012"/>
  </r>
  <r>
    <s v="Warren County"/>
    <s v="Virginia"/>
    <n v="2012"/>
    <n v="37567"/>
    <n v="18615"/>
    <n v="18952"/>
    <n v="2366.721"/>
    <n v="5146.6790000000001"/>
    <n v="4620.741"/>
    <n v="4432.9059999999999"/>
    <n v="5184.2460000000001"/>
    <n v="6273.6890000000003"/>
    <n v="4695.875"/>
    <n v="2892.6590000000001"/>
    <n v="1465.1130000000001"/>
    <n v="525.93799999999999"/>
    <x v="166"/>
    <s v="Virginia, 2012"/>
  </r>
  <r>
    <s v="Washington County"/>
    <s v="Virginia"/>
    <n v="2012"/>
    <n v="54691"/>
    <n v="26827"/>
    <n v="27864"/>
    <n v="2679.8589999999999"/>
    <n v="6125.3919999999998"/>
    <n v="6289.4650000000001"/>
    <n v="5906.6279999999997"/>
    <n v="7328.5940000000001"/>
    <n v="8477.1049999999996"/>
    <n v="8094.268"/>
    <n v="5687.8639999999996"/>
    <n v="3226.7690000000002"/>
    <n v="875.05600000000004"/>
    <x v="166"/>
    <s v="Virginia, 2012"/>
  </r>
  <r>
    <s v="Wise County"/>
    <s v="Virginia"/>
    <n v="2012"/>
    <n v="41361"/>
    <n v="21486"/>
    <n v="19875"/>
    <n v="2274.855"/>
    <n v="4715.1540000000005"/>
    <n v="5749.1790000000001"/>
    <n v="5707.8179999999993"/>
    <n v="5625.0959999999995"/>
    <n v="5914.6229999999996"/>
    <n v="5418.2909999999993"/>
    <n v="3350.241"/>
    <n v="1902.6060000000002"/>
    <n v="620.41499999999996"/>
    <x v="166"/>
    <s v="Virginia, 2012"/>
  </r>
  <r>
    <s v="Wythe County"/>
    <s v="Virginia"/>
    <n v="2012"/>
    <n v="29203"/>
    <n v="14369"/>
    <n v="14834"/>
    <n v="1518.556"/>
    <n v="3504.36"/>
    <n v="3299.9390000000003"/>
    <n v="3183.127"/>
    <n v="4000.8109999999997"/>
    <n v="4292.8410000000003"/>
    <n v="4263.6379999999999"/>
    <n v="2891.0969999999998"/>
    <n v="1664.5709999999999"/>
    <n v="554.85699999999997"/>
    <x v="166"/>
    <s v="Virginia, 2012"/>
  </r>
  <r>
    <s v="York County"/>
    <s v="Virginia"/>
    <n v="2012"/>
    <n v="65503"/>
    <n v="32027"/>
    <n v="33476"/>
    <n v="3668.1680000000001"/>
    <n v="9825.4500000000007"/>
    <n v="9039.4140000000007"/>
    <n v="6812.3119999999999"/>
    <n v="8842.9050000000007"/>
    <n v="11332.019"/>
    <n v="7991.366"/>
    <n v="4716.2160000000003"/>
    <n v="2554.6169999999997"/>
    <n v="720.53300000000002"/>
    <x v="166"/>
    <s v="Virginia, 2012"/>
  </r>
  <r>
    <s v="Alexandria city"/>
    <s v="Virginia"/>
    <n v="2012"/>
    <n v="140337"/>
    <n v="67565"/>
    <n v="72772"/>
    <n v="10104.263999999999"/>
    <n v="11086.623"/>
    <n v="12770.667000000001"/>
    <n v="34382.565000000002"/>
    <n v="24839.649000000001"/>
    <n v="18664.821"/>
    <n v="15577.406999999999"/>
    <n v="7297.5239999999994"/>
    <n v="3648.7619999999997"/>
    <n v="1964.7180000000001"/>
    <x v="166"/>
    <s v="Virginia, 2012"/>
  </r>
  <r>
    <s v="Teton County"/>
    <s v="Montana"/>
    <n v="2012"/>
    <n v="6103"/>
    <n v="2729"/>
    <n v="3374"/>
    <n v="176.98699999999999"/>
    <n v="811.69900000000007"/>
    <n v="732.36"/>
    <n v="701.84500000000003"/>
    <n v="671.32999999999993"/>
    <n v="964.274"/>
    <n v="787.28700000000003"/>
    <n v="622.50599999999997"/>
    <n v="329.56200000000001"/>
    <n v="292.94400000000002"/>
    <x v="193"/>
    <s v="Montana, 2012"/>
  </r>
  <r>
    <s v="Bristol city"/>
    <s v="Virginia"/>
    <n v="2012"/>
    <n v="17747"/>
    <n v="8291"/>
    <n v="9456"/>
    <n v="1011.579"/>
    <n v="2058.652"/>
    <n v="2182.8810000000003"/>
    <n v="2271.616"/>
    <n v="2200.6280000000002"/>
    <n v="2449.0860000000002"/>
    <n v="2200.6279999999997"/>
    <n v="1774.6999999999998"/>
    <n v="1011.5790000000001"/>
    <n v="621.14499999999998"/>
    <x v="166"/>
    <s v="Virginia, 2012"/>
  </r>
  <r>
    <s v="Buena Vista city"/>
    <s v="Virginia"/>
    <n v="2012"/>
    <n v="6679"/>
    <n v="3083"/>
    <n v="3596"/>
    <n v="340.62900000000002"/>
    <n v="801.48"/>
    <n v="1235.615"/>
    <n v="694.61599999999999"/>
    <n v="854.91200000000003"/>
    <n v="781.44299999999998"/>
    <n v="828.19599999999991"/>
    <n v="701.29500000000007"/>
    <n v="227.08600000000001"/>
    <n v="220.40700000000001"/>
    <x v="166"/>
    <s v="Virginia, 2012"/>
  </r>
  <r>
    <s v="Charlottesville city"/>
    <s v="Virginia"/>
    <n v="2012"/>
    <n v="43223"/>
    <n v="20775"/>
    <n v="22448"/>
    <n v="2290.819"/>
    <n v="3241.7249999999999"/>
    <n v="12923.677"/>
    <n v="7996.2549999999992"/>
    <n v="4495.192"/>
    <n v="4365.5230000000001"/>
    <n v="3890.0699999999997"/>
    <n v="2117.9269999999997"/>
    <n v="1383.136"/>
    <n v="518.67600000000004"/>
    <x v="166"/>
    <s v="Virginia, 2012"/>
  </r>
  <r>
    <s v="Chesapeake city"/>
    <s v="Virginia"/>
    <n v="2012"/>
    <n v="223233"/>
    <n v="108598"/>
    <n v="114635"/>
    <n v="14286.912"/>
    <n v="32145.552"/>
    <n v="31475.852999999999"/>
    <n v="28573.824000000001"/>
    <n v="31029.386999999999"/>
    <n v="36833.445"/>
    <n v="25225.328999999998"/>
    <n v="13617.213"/>
    <n v="7143.4560000000001"/>
    <n v="2455.5630000000001"/>
    <x v="166"/>
    <s v="Virginia, 2012"/>
  </r>
  <r>
    <s v="Colonial Heights city"/>
    <s v="Virginia"/>
    <n v="2012"/>
    <n v="17426"/>
    <n v="8103"/>
    <n v="9323"/>
    <n v="888.726"/>
    <n v="2282.806"/>
    <n v="2317.6579999999999"/>
    <n v="1847.1559999999999"/>
    <n v="2108.5459999999998"/>
    <n v="2457.0659999999998"/>
    <n v="2143.3980000000001"/>
    <n v="1516.0619999999999"/>
    <n v="1324.3760000000002"/>
    <n v="540.20600000000002"/>
    <x v="166"/>
    <s v="Virginia, 2012"/>
  </r>
  <r>
    <s v="Danville city"/>
    <s v="Virginia"/>
    <n v="2012"/>
    <n v="43185"/>
    <n v="19737"/>
    <n v="23448"/>
    <n v="2720.6550000000002"/>
    <n v="4966.2749999999996"/>
    <n v="5829.9750000000004"/>
    <n v="4663.9799999999996"/>
    <n v="4663.9799999999996"/>
    <n v="6089.085"/>
    <n v="6045.9"/>
    <n v="3886.65"/>
    <n v="3022.95"/>
    <n v="1252.365"/>
    <x v="166"/>
    <s v="Virginia, 2012"/>
  </r>
  <r>
    <s v="Emporia city"/>
    <s v="Virginia"/>
    <n v="2012"/>
    <n v="5825"/>
    <n v="2718"/>
    <n v="3107"/>
    <n v="483.47500000000002"/>
    <n v="559.20000000000005"/>
    <n v="838.8"/>
    <n v="792.2"/>
    <n v="500.95000000000005"/>
    <n v="803.84999999999991"/>
    <n v="792.2"/>
    <n v="460.17499999999995"/>
    <n v="291.25"/>
    <n v="297.07499999999999"/>
    <x v="166"/>
    <s v="Virginia, 2012"/>
  </r>
  <r>
    <s v="Falls Church city"/>
    <s v="Virginia"/>
    <n v="2012"/>
    <n v="12300"/>
    <n v="5857"/>
    <n v="6443"/>
    <n v="799.5"/>
    <n v="1685.1"/>
    <n v="1476"/>
    <n v="1795.8"/>
    <n v="1672.8"/>
    <n v="1955.7"/>
    <n v="1648.2"/>
    <n v="725.7"/>
    <n v="356.7"/>
    <n v="196.8"/>
    <x v="166"/>
    <s v="Virginia, 2012"/>
  </r>
  <r>
    <s v="Clay County"/>
    <s v="Kansas"/>
    <n v="2012"/>
    <n v="8531"/>
    <n v="3808"/>
    <n v="4723"/>
    <n v="639.82500000000005"/>
    <n v="1117.5610000000001"/>
    <n v="1117.5610000000001"/>
    <n v="878.69299999999998"/>
    <n v="955.47199999999998"/>
    <n v="1245.5260000000001"/>
    <n v="1117.5610000000001"/>
    <n v="733.66599999999994"/>
    <n v="469.20500000000004"/>
    <n v="264.46100000000001"/>
    <x v="172"/>
    <s v="Kansas, 2012"/>
  </r>
  <r>
    <s v="Hampton city"/>
    <s v="Virginia"/>
    <n v="2012"/>
    <n v="137471"/>
    <n v="66020"/>
    <n v="71451"/>
    <n v="8798.1440000000002"/>
    <n v="16771.462"/>
    <n v="23095.127999999997"/>
    <n v="19245.939999999999"/>
    <n v="16359.048999999999"/>
    <n v="20483.179"/>
    <n v="15946.635999999999"/>
    <n v="9485.4989999999998"/>
    <n v="5498.84"/>
    <n v="1924.5940000000001"/>
    <x v="166"/>
    <s v="Virginia, 2012"/>
  </r>
  <r>
    <s v="Harrisonburg city"/>
    <s v="Virginia"/>
    <n v="2012"/>
    <n v="49043"/>
    <n v="23142"/>
    <n v="25901"/>
    <n v="2452.15"/>
    <n v="4021.5259999999998"/>
    <n v="21088.49"/>
    <n v="6473.6759999999995"/>
    <n v="4021.5259999999998"/>
    <n v="3825.3539999999998"/>
    <n v="3187.7950000000001"/>
    <n v="1765.548"/>
    <n v="1324.1610000000001"/>
    <n v="784.68799999999999"/>
    <x v="166"/>
    <s v="Virginia, 2012"/>
  </r>
  <r>
    <s v="Hopewell city"/>
    <s v="Virginia"/>
    <n v="2012"/>
    <n v="22501"/>
    <n v="10684"/>
    <n v="11817"/>
    <n v="1867.5830000000001"/>
    <n v="2970.1320000000001"/>
    <n v="2925.13"/>
    <n v="3105.1379999999999"/>
    <n v="2835.1260000000002"/>
    <n v="2970.1320000000001"/>
    <n v="2452.6090000000004"/>
    <n v="1800.08"/>
    <n v="1012.5450000000001"/>
    <n v="540.024"/>
    <x v="166"/>
    <s v="Virginia, 2012"/>
  </r>
  <r>
    <s v="Lexington city"/>
    <s v="Virginia"/>
    <n v="2012"/>
    <n v="6990"/>
    <n v="4424"/>
    <n v="2566"/>
    <n v="230.67"/>
    <n v="419.4"/>
    <n v="3711.69"/>
    <n v="454.34999999999997"/>
    <n v="503.28"/>
    <n v="279.60000000000002"/>
    <n v="510.27"/>
    <n v="412.40999999999997"/>
    <n v="265.62"/>
    <n v="202.71"/>
    <x v="166"/>
    <s v="Virginia, 2012"/>
  </r>
  <r>
    <s v="Lynchburg city"/>
    <s v="Virginia"/>
    <n v="2012"/>
    <n v="75657"/>
    <n v="35319"/>
    <n v="40338"/>
    <n v="4539.42"/>
    <n v="7717.0140000000001"/>
    <n v="19822.133999999998"/>
    <n v="9532.7819999999992"/>
    <n v="7187.415"/>
    <n v="8624.898000000001"/>
    <n v="7717.0140000000001"/>
    <n v="4842.0480000000007"/>
    <n v="3631.5360000000001"/>
    <n v="1967.0820000000001"/>
    <x v="166"/>
    <s v="Virginia, 2012"/>
  </r>
  <r>
    <s v="Manassas city"/>
    <s v="Virginia"/>
    <n v="2012"/>
    <n v="37943"/>
    <n v="18942"/>
    <n v="19001"/>
    <n v="3187.212"/>
    <n v="5691.45"/>
    <n v="5767.3360000000002"/>
    <n v="5767.3359999999993"/>
    <n v="5615.5640000000003"/>
    <n v="5539.6779999999999"/>
    <n v="3566.6419999999998"/>
    <n v="1593.606"/>
    <n v="872.68899999999996"/>
    <n v="341.48700000000002"/>
    <x v="166"/>
    <s v="Virginia, 2012"/>
  </r>
  <r>
    <s v="Manassas Park city"/>
    <s v="Virginia"/>
    <n v="2012"/>
    <n v="14409"/>
    <n v="7082"/>
    <n v="7327"/>
    <n v="1311.2190000000001"/>
    <n v="2218.9859999999999"/>
    <n v="2002.8510000000001"/>
    <n v="2622.4380000000001"/>
    <n v="2564.8020000000001"/>
    <n v="1887.5790000000002"/>
    <n v="950.99400000000003"/>
    <n v="504.315"/>
    <n v="302.589"/>
    <n v="28.818000000000001"/>
    <x v="166"/>
    <s v="Virginia, 2012"/>
  </r>
  <r>
    <s v="Norfolk city"/>
    <s v="Virginia"/>
    <n v="2012"/>
    <n v="243056"/>
    <n v="125797"/>
    <n v="117259"/>
    <n v="16770.864000000001"/>
    <n v="26736.16"/>
    <n v="55416.768000000004"/>
    <n v="41805.631999999998"/>
    <n v="27708.383999999998"/>
    <n v="29166.720000000001"/>
    <n v="22361.152000000002"/>
    <n v="11666.688"/>
    <n v="8020.848"/>
    <n v="3402.7840000000001"/>
    <x v="166"/>
    <s v="Virginia, 2012"/>
  </r>
  <r>
    <s v="Petersburg city"/>
    <s v="Virginia"/>
    <n v="2012"/>
    <n v="32226"/>
    <n v="14985"/>
    <n v="17241"/>
    <n v="2191.3679999999999"/>
    <n v="3448.1819999999998"/>
    <n v="4866.1260000000002"/>
    <n v="4060.4759999999997"/>
    <n v="3705.9900000000002"/>
    <n v="4898.3519999999999"/>
    <n v="4221.6059999999998"/>
    <n v="2513.6279999999997"/>
    <n v="1611.3"/>
    <n v="676.74599999999998"/>
    <x v="166"/>
    <s v="Virginia, 2012"/>
  </r>
  <r>
    <s v="Edmonson County"/>
    <s v="Kentucky"/>
    <n v="2012"/>
    <n v="12110"/>
    <n v="5910"/>
    <n v="6200"/>
    <n v="484.4"/>
    <n v="1755.95"/>
    <n v="1489.53"/>
    <n v="956.69"/>
    <n v="1683.29"/>
    <n v="2131.3599999999997"/>
    <n v="1707.51"/>
    <n v="1126.23"/>
    <n v="593.39"/>
    <n v="169.54"/>
    <x v="186"/>
    <s v="Kentucky, 2012"/>
  </r>
  <r>
    <s v="Portsmouth city"/>
    <s v="Virginia"/>
    <n v="2012"/>
    <n v="95786"/>
    <n v="46114"/>
    <n v="49672"/>
    <n v="7088.1639999999998"/>
    <n v="12069.036"/>
    <n v="14080.542000000001"/>
    <n v="14367.9"/>
    <n v="11302.748"/>
    <n v="13218.468000000001"/>
    <n v="10919.603999999999"/>
    <n v="6513.4480000000003"/>
    <n v="4501.942"/>
    <n v="1819.934"/>
    <x v="166"/>
    <s v="Virginia, 2012"/>
  </r>
  <r>
    <s v="Richmond city"/>
    <s v="Virginia"/>
    <n v="2012"/>
    <n v="205348"/>
    <n v="97537"/>
    <n v="107811"/>
    <n v="13347.62"/>
    <n v="20124.103999999999"/>
    <n v="40864.252"/>
    <n v="36141.248"/>
    <n v="24025.716"/>
    <n v="25668.5"/>
    <n v="22382.932000000001"/>
    <n v="11910.184000000001"/>
    <n v="7392.5280000000002"/>
    <n v="3696.2640000000001"/>
    <x v="166"/>
    <s v="Virginia, 2012"/>
  </r>
  <r>
    <s v="Roanoke city"/>
    <s v="Virginia"/>
    <n v="2012"/>
    <n v="96742"/>
    <n v="46049"/>
    <n v="50693"/>
    <n v="6868.6819999999998"/>
    <n v="11028.588"/>
    <n v="11705.781999999999"/>
    <n v="14414.558000000001"/>
    <n v="12673.202000000001"/>
    <n v="13834.106"/>
    <n v="12382.975999999999"/>
    <n v="6771.9400000000005"/>
    <n v="4353.3900000000003"/>
    <n v="2612.0340000000001"/>
    <x v="166"/>
    <s v="Virginia, 2012"/>
  </r>
  <r>
    <s v="Staunton city"/>
    <s v="Virginia"/>
    <n v="2012"/>
    <n v="23906"/>
    <n v="10689"/>
    <n v="13217"/>
    <n v="1314.83"/>
    <n v="2486.2240000000002"/>
    <n v="3227.31"/>
    <n v="2988.25"/>
    <n v="2773.096"/>
    <n v="3203.404"/>
    <n v="3203.404"/>
    <n v="2318.8820000000001"/>
    <n v="1792.95"/>
    <n v="549.83799999999997"/>
    <x v="166"/>
    <s v="Virginia, 2012"/>
  </r>
  <r>
    <s v="Suffolk city"/>
    <s v="Virginia"/>
    <n v="2012"/>
    <n v="84216"/>
    <n v="40476"/>
    <n v="43740"/>
    <n v="5810.9040000000005"/>
    <n v="12295.536"/>
    <n v="10695.432000000001"/>
    <n v="9853.2720000000008"/>
    <n v="12548.184000000001"/>
    <n v="13558.776"/>
    <n v="9600.6239999999998"/>
    <n v="5726.6880000000001"/>
    <n v="2947.56"/>
    <n v="1263.24"/>
    <x v="166"/>
    <s v="Virginia, 2012"/>
  </r>
  <r>
    <s v="Virginia Beach city"/>
    <s v="Virginia"/>
    <n v="2012"/>
    <n v="439528"/>
    <n v="215485"/>
    <n v="224043"/>
    <n v="29008.848000000002"/>
    <n v="57578.168000000005"/>
    <n v="66368.728000000003"/>
    <n v="68126.84"/>
    <n v="59775.808000000005"/>
    <n v="64171.088000000003"/>
    <n v="47469.023999999998"/>
    <n v="26371.68"/>
    <n v="14943.951999999999"/>
    <n v="5713.8639999999996"/>
    <x v="166"/>
    <s v="Virginia, 2012"/>
  </r>
  <r>
    <s v="Williamsburg city"/>
    <s v="Virginia"/>
    <n v="2012"/>
    <n v="14207"/>
    <n v="6620"/>
    <n v="7587"/>
    <n v="241.51900000000001"/>
    <n v="937.66200000000003"/>
    <n v="6307.9079999999994"/>
    <n v="1591.184"/>
    <n v="937.66200000000003"/>
    <n v="1037.1109999999999"/>
    <n v="1250.2159999999999"/>
    <n v="1108.146"/>
    <n v="554.07299999999998"/>
    <n v="241.51900000000001"/>
    <x v="166"/>
    <s v="Virginia, 2012"/>
  </r>
  <r>
    <s v="Adams County"/>
    <s v="Washington"/>
    <n v="2012"/>
    <n v="18575"/>
    <n v="9453"/>
    <n v="9122"/>
    <n v="2043.25"/>
    <n v="3362.0749999999998"/>
    <n v="2860.55"/>
    <n v="2414.75"/>
    <n v="2247.5749999999998"/>
    <n v="2024.675"/>
    <n v="1727.4749999999999"/>
    <n v="928.75"/>
    <n v="650.125"/>
    <n v="315.77499999999998"/>
    <x v="183"/>
    <s v="Washington, 2012"/>
  </r>
  <r>
    <s v="Asotin County"/>
    <s v="Washington"/>
    <n v="2012"/>
    <n v="21658"/>
    <n v="10445"/>
    <n v="11213"/>
    <n v="1342.796"/>
    <n v="2533.9859999999999"/>
    <n v="2533.9859999999999"/>
    <n v="2404.038"/>
    <n v="2404.038"/>
    <n v="3118.752"/>
    <n v="3118.752"/>
    <n v="2295.748"/>
    <n v="1299.48"/>
    <n v="606.42399999999998"/>
    <x v="183"/>
    <s v="Washington, 2012"/>
  </r>
  <r>
    <s v="Benton County"/>
    <s v="Washington"/>
    <n v="2012"/>
    <n v="175424"/>
    <n v="87727"/>
    <n v="87697"/>
    <n v="12981.376"/>
    <n v="26489.023999999998"/>
    <n v="24033.088"/>
    <n v="22629.696"/>
    <n v="21752.576000000001"/>
    <n v="25261.055999999997"/>
    <n v="21401.727999999999"/>
    <n v="11753.407999999999"/>
    <n v="6490.6880000000001"/>
    <n v="2631.36"/>
    <x v="183"/>
    <s v="Washington, 2012"/>
  </r>
  <r>
    <s v="Chelan County"/>
    <s v="Washington"/>
    <n v="2012"/>
    <n v="72431"/>
    <n v="35923"/>
    <n v="36508"/>
    <n v="4852.8770000000004"/>
    <n v="9923.0469999999987"/>
    <n v="9416.0299999999988"/>
    <n v="8401.9959999999992"/>
    <n v="8257.134"/>
    <n v="10574.925999999999"/>
    <n v="9923.0470000000005"/>
    <n v="5866.9110000000001"/>
    <n v="3549.1189999999997"/>
    <n v="1738.3440000000001"/>
    <x v="183"/>
    <s v="Washington, 2012"/>
  </r>
  <r>
    <s v="Clallam County"/>
    <s v="Washington"/>
    <n v="2012"/>
    <n v="71411"/>
    <n v="35375"/>
    <n v="36036"/>
    <n v="3284.9059999999999"/>
    <n v="7069.6890000000003"/>
    <n v="7640.9769999999999"/>
    <n v="7212.5110000000004"/>
    <n v="6926.8670000000002"/>
    <n v="9854.7180000000008"/>
    <n v="12068.458999999999"/>
    <n v="9283.43"/>
    <n v="5570.058"/>
    <n v="2427.9740000000002"/>
    <x v="183"/>
    <s v="Washington, 2012"/>
  </r>
  <r>
    <s v="Clark County"/>
    <s v="Washington"/>
    <n v="2012"/>
    <n v="426984"/>
    <n v="210963"/>
    <n v="216021"/>
    <n v="29034.912"/>
    <n v="64047.599999999991"/>
    <n v="55080.936000000002"/>
    <n v="55507.92"/>
    <n v="59777.760000000002"/>
    <n v="61485.695999999996"/>
    <n v="52519.031999999999"/>
    <n v="28607.928"/>
    <n v="14517.456"/>
    <n v="6404.76"/>
    <x v="183"/>
    <s v="Washington, 2012"/>
  </r>
  <r>
    <s v="Columbia County"/>
    <s v="Washington"/>
    <n v="2012"/>
    <n v="4001"/>
    <n v="2053"/>
    <n v="1948"/>
    <n v="200.05"/>
    <n v="436.10899999999998"/>
    <n v="364.09100000000001"/>
    <n v="308.077"/>
    <n v="472.11799999999994"/>
    <n v="608.15200000000004"/>
    <n v="668.16699999999992"/>
    <n v="532.13300000000004"/>
    <n v="268.06700000000001"/>
    <n v="144.036"/>
    <x v="183"/>
    <s v="Washington, 2012"/>
  </r>
  <r>
    <s v="Cowlitz County"/>
    <s v="Washington"/>
    <n v="2012"/>
    <n v="102138"/>
    <n v="50534"/>
    <n v="51604"/>
    <n v="6536.8320000000003"/>
    <n v="13686.492"/>
    <n v="12562.974"/>
    <n v="11745.869999999999"/>
    <n v="12460.835999999999"/>
    <n v="14912.148000000001"/>
    <n v="14095.044"/>
    <n v="8988.1440000000002"/>
    <n v="5004.7620000000006"/>
    <n v="2042.76"/>
    <x v="183"/>
    <s v="Washington, 2012"/>
  </r>
  <r>
    <s v="Douglas County"/>
    <s v="Washington"/>
    <n v="2012"/>
    <n v="38369"/>
    <n v="19224"/>
    <n v="19145"/>
    <n v="2762.5680000000002"/>
    <n v="5793.7190000000001"/>
    <n v="5026.3389999999999"/>
    <n v="4719.3870000000006"/>
    <n v="4719.3870000000006"/>
    <n v="5218.1840000000002"/>
    <n v="4796.125"/>
    <n v="2954.413"/>
    <n v="1803.3430000000001"/>
    <n v="575.53499999999997"/>
    <x v="183"/>
    <s v="Washington, 2012"/>
  </r>
  <r>
    <s v="Ferry County"/>
    <s v="Washington"/>
    <n v="2012"/>
    <n v="7584"/>
    <n v="3954"/>
    <n v="3630"/>
    <n v="386.78399999999999"/>
    <n v="834.24"/>
    <n v="1054.1759999999999"/>
    <n v="568.79999999999995"/>
    <n v="728.06399999999996"/>
    <n v="1145.184"/>
    <n v="1448.5439999999999"/>
    <n v="910.08"/>
    <n v="386.78399999999999"/>
    <n v="113.76"/>
    <x v="183"/>
    <s v="Washington, 2012"/>
  </r>
  <r>
    <s v="Franklin County"/>
    <s v="Washington"/>
    <n v="2012"/>
    <n v="78680"/>
    <n v="40979"/>
    <n v="37701"/>
    <n v="8340.08"/>
    <n v="14791.84"/>
    <n v="11723.32"/>
    <n v="12824.84"/>
    <n v="10149.720000000001"/>
    <n v="8261.4"/>
    <n v="6766.48"/>
    <n v="3383.24"/>
    <n v="1730.96"/>
    <n v="629.44000000000005"/>
    <x v="183"/>
    <s v="Washington, 2012"/>
  </r>
  <r>
    <s v="Garfield County"/>
    <s v="Washington"/>
    <n v="2012"/>
    <n v="2246"/>
    <n v="1092"/>
    <n v="1154"/>
    <n v="114.54600000000001"/>
    <n v="231.33800000000002"/>
    <n v="143.744"/>
    <n v="204.386"/>
    <n v="202.14"/>
    <n v="303.20999999999998"/>
    <n v="476.15199999999999"/>
    <n v="269.52"/>
    <n v="184.172"/>
    <n v="114.54600000000001"/>
    <x v="183"/>
    <s v="Washington, 2012"/>
  </r>
  <r>
    <s v="Grant County"/>
    <s v="Washington"/>
    <n v="2012"/>
    <n v="88885"/>
    <n v="45306"/>
    <n v="43579"/>
    <n v="7999.65"/>
    <n v="14754.91"/>
    <n v="13243.865000000002"/>
    <n v="11555.05"/>
    <n v="10843.97"/>
    <n v="10666.2"/>
    <n v="9244.0400000000009"/>
    <n v="6044.18"/>
    <n v="3377.63"/>
    <n v="1244.3900000000001"/>
    <x v="183"/>
    <s v="Washington, 2012"/>
  </r>
  <r>
    <s v="Grays Harbor County"/>
    <s v="Washington"/>
    <n v="2012"/>
    <n v="72272"/>
    <n v="37153"/>
    <n v="35119"/>
    <n v="4191.7759999999998"/>
    <n v="8528.0959999999995"/>
    <n v="8961.7279999999992"/>
    <n v="8528.0959999999995"/>
    <n v="8672.64"/>
    <n v="10551.712"/>
    <n v="10913.072"/>
    <n v="6865.84"/>
    <n v="3830.4160000000002"/>
    <n v="1228.624"/>
    <x v="183"/>
    <s v="Washington, 2012"/>
  </r>
  <r>
    <s v="Island County"/>
    <s v="Washington"/>
    <n v="2012"/>
    <n v="78707"/>
    <n v="39084"/>
    <n v="39623"/>
    <n v="4565.0060000000003"/>
    <n v="8815.1840000000011"/>
    <n v="9759.6680000000015"/>
    <n v="9366.1329999999998"/>
    <n v="8421.6489999999994"/>
    <n v="10861.566000000001"/>
    <n v="12356.999"/>
    <n v="8657.77"/>
    <n v="4171.4709999999995"/>
    <n v="1810.261"/>
    <x v="183"/>
    <s v="Washington, 2012"/>
  </r>
  <r>
    <s v="Jefferson County"/>
    <s v="Washington"/>
    <n v="2012"/>
    <n v="29802"/>
    <n v="14829"/>
    <n v="14973"/>
    <n v="1013.268"/>
    <n v="2533.17"/>
    <n v="2443.7640000000001"/>
    <n v="2413.962"/>
    <n v="2801.3879999999999"/>
    <n v="4351.0920000000006"/>
    <n v="6377.6279999999997"/>
    <n v="4827.924"/>
    <n v="1996.7339999999999"/>
    <n v="1102.674"/>
    <x v="183"/>
    <s v="Washington, 2012"/>
  </r>
  <r>
    <s v="King County"/>
    <s v="Washington"/>
    <n v="2012"/>
    <n v="1940777"/>
    <n v="967800"/>
    <n v="972977"/>
    <n v="120328.174"/>
    <n v="223189.35500000001"/>
    <n v="248419.45600000001"/>
    <n v="318287.42800000001"/>
    <n v="298879.658"/>
    <n v="291116.55"/>
    <n v="229011.68599999999"/>
    <n v="114505.84300000001"/>
    <n v="65986.418000000005"/>
    <n v="32993.209000000003"/>
    <x v="183"/>
    <s v="Washington, 2012"/>
  </r>
  <r>
    <s v="Kitsap County"/>
    <s v="Washington"/>
    <n v="2012"/>
    <n v="251400"/>
    <n v="127621"/>
    <n v="123779"/>
    <n v="14581.2"/>
    <n v="30922.2"/>
    <n v="36453"/>
    <n v="31676.400000000001"/>
    <n v="30670.799999999999"/>
    <n v="38212.800000000003"/>
    <n v="35447.4"/>
    <n v="19609.199999999997"/>
    <n v="10056"/>
    <n v="4022.4"/>
    <x v="183"/>
    <s v="Washington, 2012"/>
  </r>
  <r>
    <s v="Kittitas County"/>
    <s v="Washington"/>
    <n v="2012"/>
    <n v="40954"/>
    <n v="20579"/>
    <n v="20375"/>
    <n v="1965.7919999999999"/>
    <n v="4300.17"/>
    <n v="10525.178"/>
    <n v="4832.5720000000001"/>
    <n v="4177.308"/>
    <n v="5037.3420000000006"/>
    <n v="4873.5259999999998"/>
    <n v="3112.5039999999999"/>
    <n v="1351.482"/>
    <n v="778.12599999999998"/>
    <x v="183"/>
    <s v="Washington, 2012"/>
  </r>
  <r>
    <s v="Lewis County"/>
    <s v="Washington"/>
    <n v="2012"/>
    <n v="75399"/>
    <n v="37815"/>
    <n v="37584"/>
    <n v="4448.5410000000002"/>
    <n v="9651.0720000000001"/>
    <n v="9651.0720000000001"/>
    <n v="8444.6880000000001"/>
    <n v="8670.8850000000002"/>
    <n v="10857.456"/>
    <n v="10706.657999999999"/>
    <n v="7313.7029999999995"/>
    <n v="3845.3490000000002"/>
    <n v="1960.374"/>
    <x v="183"/>
    <s v="Washington, 2012"/>
  </r>
  <r>
    <s v="Mason County"/>
    <s v="Washington"/>
    <n v="2012"/>
    <n v="60545"/>
    <n v="31231"/>
    <n v="29314"/>
    <n v="3269.43"/>
    <n v="6720.4949999999999"/>
    <n v="6841.585"/>
    <n v="6781.04"/>
    <n v="7023.22"/>
    <n v="9081.75"/>
    <n v="9566.11"/>
    <n v="6599.4049999999997"/>
    <n v="3572.1549999999997"/>
    <n v="1089.81"/>
    <x v="183"/>
    <s v="Washington, 2012"/>
  </r>
  <r>
    <s v="Okanogan County"/>
    <s v="Washington"/>
    <n v="2012"/>
    <n v="40959"/>
    <n v="20719"/>
    <n v="20240"/>
    <n v="2703.2939999999999"/>
    <n v="5160.8339999999998"/>
    <n v="4751.2440000000006"/>
    <n v="4177.8180000000002"/>
    <n v="4669.326"/>
    <n v="5857.1370000000006"/>
    <n v="6594.3989999999994"/>
    <n v="4136.8590000000004"/>
    <n v="1925.0729999999999"/>
    <n v="942.05700000000002"/>
    <x v="183"/>
    <s v="Washington, 2012"/>
  </r>
  <r>
    <s v="Pacific County"/>
    <s v="Washington"/>
    <n v="2012"/>
    <n v="20945"/>
    <n v="10545"/>
    <n v="10400"/>
    <n v="984.41499999999996"/>
    <n v="1989.7750000000001"/>
    <n v="2136.39"/>
    <n v="1780.325"/>
    <n v="1947.885"/>
    <n v="3037.0250000000001"/>
    <n v="3874.8250000000003"/>
    <n v="3078.915"/>
    <n v="1570.875"/>
    <n v="586.46"/>
    <x v="183"/>
    <s v="Washington, 2012"/>
  </r>
  <r>
    <s v="Pierce County"/>
    <s v="Washington"/>
    <n v="2012"/>
    <n v="798528"/>
    <n v="395397"/>
    <n v="403131"/>
    <n v="55896.959999999999"/>
    <n v="108599.80799999999"/>
    <n v="114988.03200000001"/>
    <n v="113390.976"/>
    <n v="108599.80799999999"/>
    <n v="117383.61600000001"/>
    <n v="91830.720000000001"/>
    <n v="49508.736000000004"/>
    <n v="27948.48"/>
    <n v="11179.392"/>
    <x v="183"/>
    <s v="Washington, 2012"/>
  </r>
  <r>
    <s v="San Juan County"/>
    <s v="Washington"/>
    <n v="2012"/>
    <n v="15740"/>
    <n v="7659"/>
    <n v="8081"/>
    <n v="503.68"/>
    <n v="1416.6"/>
    <n v="1243.46"/>
    <n v="1259.1999999999998"/>
    <n v="1511.04"/>
    <n v="2597.1"/>
    <n v="3510.02"/>
    <n v="2282.3000000000002"/>
    <n v="991.62"/>
    <n v="424.98"/>
    <x v="183"/>
    <s v="Washington, 2012"/>
  </r>
  <r>
    <s v="Skagit County"/>
    <s v="Washington"/>
    <n v="2012"/>
    <n v="117087"/>
    <n v="58068"/>
    <n v="59019"/>
    <n v="7610.6549999999997"/>
    <n v="14987.136"/>
    <n v="14870.048999999999"/>
    <n v="14050.44"/>
    <n v="13933.352999999999"/>
    <n v="16275.092999999999"/>
    <n v="16275.093000000001"/>
    <n v="10537.83"/>
    <n v="5854.35"/>
    <n v="2693.0010000000002"/>
    <x v="183"/>
    <s v="Washington, 2012"/>
  </r>
  <r>
    <s v="Skamania County"/>
    <s v="Washington"/>
    <n v="2012"/>
    <n v="11053"/>
    <n v="5568"/>
    <n v="5485"/>
    <n v="541.59699999999998"/>
    <n v="1348.4659999999999"/>
    <n v="1326.3600000000001"/>
    <n v="1038.982"/>
    <n v="1348.4659999999999"/>
    <n v="1967.434"/>
    <n v="1879.01"/>
    <n v="972.66399999999999"/>
    <n v="453.173"/>
    <n v="143.68899999999999"/>
    <x v="183"/>
    <s v="Washington, 2012"/>
  </r>
  <r>
    <s v="Snohomish County"/>
    <s v="Washington"/>
    <n v="2012"/>
    <n v="714443"/>
    <n v="357586"/>
    <n v="356857"/>
    <n v="47153.237999999998"/>
    <n v="95735.361999999994"/>
    <n v="93592.032999999996"/>
    <n v="99307.577000000005"/>
    <n v="105023.121"/>
    <n v="113596.43700000001"/>
    <n v="85018.717000000004"/>
    <n v="42152.137000000002"/>
    <n v="22862.175999999999"/>
    <n v="10002.201999999999"/>
    <x v="183"/>
    <s v="Washington, 2012"/>
  </r>
  <r>
    <s v="Spokane County"/>
    <s v="Washington"/>
    <n v="2012"/>
    <n v="470375"/>
    <n v="232547"/>
    <n v="237828"/>
    <n v="30104"/>
    <n v="59737.625"/>
    <n v="72437.75"/>
    <n v="62559.875"/>
    <n v="57856.125"/>
    <n v="67263.625"/>
    <n v="58796.875"/>
    <n v="32455.875"/>
    <n v="20696.5"/>
    <n v="7996.375"/>
    <x v="183"/>
    <s v="Washington, 2012"/>
  </r>
  <r>
    <s v="Thurston County"/>
    <s v="Washington"/>
    <n v="2012"/>
    <n v="252410"/>
    <n v="123128"/>
    <n v="129282"/>
    <n v="15397.01"/>
    <n v="32056.07"/>
    <n v="33822.94"/>
    <n v="34075.350000000006"/>
    <n v="33318.120000000003"/>
    <n v="36347.040000000001"/>
    <n v="34075.35"/>
    <n v="18425.93"/>
    <n v="10348.81"/>
    <n v="4290.97"/>
    <x v="183"/>
    <s v="Washington, 2012"/>
  </r>
  <r>
    <s v="Wahkiakum County"/>
    <s v="Washington"/>
    <n v="2012"/>
    <n v="4003"/>
    <n v="1986"/>
    <n v="2017"/>
    <n v="132.09899999999999"/>
    <n v="396.29700000000003"/>
    <n v="460.34500000000003"/>
    <n v="260.19499999999999"/>
    <n v="444.33299999999997"/>
    <n v="620.46499999999992"/>
    <n v="696.52199999999993"/>
    <n v="596.447"/>
    <n v="288.21600000000001"/>
    <n v="104.078"/>
    <x v="183"/>
    <s v="Washington, 2012"/>
  </r>
  <r>
    <s v="Walla Walla County"/>
    <s v="Washington"/>
    <n v="2012"/>
    <n v="58643"/>
    <n v="29913"/>
    <n v="28730"/>
    <n v="3694.509"/>
    <n v="7154.4459999999999"/>
    <n v="9969.31"/>
    <n v="7095.8029999999999"/>
    <n v="6861.2309999999998"/>
    <n v="7799.5190000000002"/>
    <n v="7271.732"/>
    <n v="4222.2960000000003"/>
    <n v="2932.1499999999996"/>
    <n v="1700.6469999999999"/>
    <x v="183"/>
    <s v="Washington, 2012"/>
  </r>
  <r>
    <s v="Whatcom County"/>
    <s v="Washington"/>
    <n v="2012"/>
    <n v="201404"/>
    <n v="99751"/>
    <n v="101653"/>
    <n v="11278.624"/>
    <n v="23362.864000000001"/>
    <n v="36856.932000000001"/>
    <n v="25779.712"/>
    <n v="24168.48"/>
    <n v="27189.54"/>
    <n v="25981.116000000002"/>
    <n v="15105.300000000001"/>
    <n v="8660.3719999999994"/>
    <n v="3423.8679999999999"/>
    <x v="183"/>
    <s v="Washington, 2012"/>
  </r>
  <r>
    <s v="Whitman County"/>
    <s v="Washington"/>
    <n v="2012"/>
    <n v="44997"/>
    <n v="22743"/>
    <n v="22254"/>
    <n v="1934.8710000000001"/>
    <n v="3599.76"/>
    <n v="17863.809000000001"/>
    <n v="5849.6100000000006"/>
    <n v="3599.76"/>
    <n v="4229.7179999999998"/>
    <n v="3644.7570000000001"/>
    <n v="2249.8500000000004"/>
    <n v="1439.904"/>
    <n v="584.96100000000001"/>
    <x v="183"/>
    <s v="Washington, 2012"/>
  </r>
  <r>
    <s v="Yakima County"/>
    <s v="Washington"/>
    <n v="2012"/>
    <n v="242454"/>
    <n v="121307"/>
    <n v="121147"/>
    <n v="21093.498"/>
    <n v="40004.910000000003"/>
    <n v="36368.100000000006"/>
    <n v="31519.02"/>
    <n v="29579.387999999999"/>
    <n v="30064.296000000002"/>
    <n v="25215.216"/>
    <n v="15274.602000000001"/>
    <n v="8728.344000000001"/>
    <n v="4364.1719999999996"/>
    <x v="183"/>
    <s v="Washington, 2012"/>
  </r>
  <r>
    <s v="Barbour County"/>
    <s v="West Virginia"/>
    <n v="2012"/>
    <n v="16472"/>
    <n v="8126"/>
    <n v="8346"/>
    <n v="922.43200000000002"/>
    <n v="2059"/>
    <n v="2207.248"/>
    <n v="1762.5039999999999"/>
    <n v="2042.528"/>
    <n v="2437.8559999999998"/>
    <n v="2273.136"/>
    <n v="1564.8400000000001"/>
    <n v="905.96"/>
    <n v="296.49599999999998"/>
    <x v="187"/>
    <s v="West Virginia, 2012"/>
  </r>
  <r>
    <s v="Berkeley County"/>
    <s v="West Virginia"/>
    <n v="2012"/>
    <n v="104410"/>
    <n v="51539"/>
    <n v="52871"/>
    <n v="7204.29"/>
    <n v="14721.810000000001"/>
    <n v="12424.79"/>
    <n v="14199.76"/>
    <n v="15661.5"/>
    <n v="15452.68"/>
    <n v="12842.43"/>
    <n v="7308.7000000000007"/>
    <n v="3654.35"/>
    <n v="1148.51"/>
    <x v="187"/>
    <s v="West Virginia, 2012"/>
  </r>
  <r>
    <s v="Boone County"/>
    <s v="West Virginia"/>
    <n v="2012"/>
    <n v="24617"/>
    <n v="12234"/>
    <n v="12383"/>
    <n v="1526.2539999999999"/>
    <n v="3101.7420000000002"/>
    <n v="2757.1040000000003"/>
    <n v="2806.3380000000002"/>
    <n v="3347.9119999999998"/>
    <n v="3717.1669999999999"/>
    <n v="3791.018"/>
    <n v="2043.2109999999998"/>
    <n v="1083.1479999999999"/>
    <n v="393.87200000000001"/>
    <x v="187"/>
    <s v="West Virginia, 2012"/>
  </r>
  <r>
    <s v="Braxton County"/>
    <s v="West Virginia"/>
    <n v="2012"/>
    <n v="14531"/>
    <n v="7310"/>
    <n v="7221"/>
    <n v="770.14300000000003"/>
    <n v="1642.0030000000002"/>
    <n v="1729.1890000000001"/>
    <n v="1540.2860000000001"/>
    <n v="1830.9059999999999"/>
    <n v="2208.712"/>
    <n v="2223.2429999999999"/>
    <n v="1482.162"/>
    <n v="842.798"/>
    <n v="232.49600000000001"/>
    <x v="187"/>
    <s v="West Virginia, 2012"/>
  </r>
  <r>
    <s v="Brooke County"/>
    <s v="West Virginia"/>
    <n v="2012"/>
    <n v="24021"/>
    <n v="11762"/>
    <n v="12259"/>
    <n v="1056.924"/>
    <n v="2546.2260000000001"/>
    <n v="3218.8139999999999"/>
    <n v="2402.1"/>
    <n v="2858.4989999999998"/>
    <n v="3531.087"/>
    <n v="3771.297"/>
    <n v="2330.0370000000003"/>
    <n v="1609.4069999999999"/>
    <n v="720.63"/>
    <x v="187"/>
    <s v="West Virginia, 2012"/>
  </r>
  <r>
    <s v="Cabell County"/>
    <s v="West Virginia"/>
    <n v="2012"/>
    <n v="96240"/>
    <n v="46890"/>
    <n v="49350"/>
    <n v="5581.92"/>
    <n v="10201.439999999999"/>
    <n v="15205.92"/>
    <n v="12896.16"/>
    <n v="11548.8"/>
    <n v="12799.92"/>
    <n v="12511.2"/>
    <n v="7987.92"/>
    <n v="5485.68"/>
    <n v="1924.8"/>
    <x v="187"/>
    <s v="West Virginia, 2012"/>
  </r>
  <r>
    <s v="Calhoun County"/>
    <s v="West Virginia"/>
    <n v="2012"/>
    <n v="7613"/>
    <n v="3812"/>
    <n v="3801"/>
    <n v="426.32799999999997"/>
    <n v="806.97799999999995"/>
    <n v="905.947"/>
    <n v="738.46100000000001"/>
    <n v="890.721"/>
    <n v="1195.241"/>
    <n v="1248.5320000000002"/>
    <n v="761.3"/>
    <n v="517.68399999999997"/>
    <n v="114.19499999999999"/>
    <x v="187"/>
    <s v="West Virginia, 2012"/>
  </r>
  <r>
    <s v="Clay County"/>
    <s v="West Virginia"/>
    <n v="2012"/>
    <n v="9432"/>
    <n v="4741"/>
    <n v="4691"/>
    <n v="575.35199999999998"/>
    <n v="1292.184"/>
    <n v="1037.52"/>
    <n v="1037.52"/>
    <n v="1226.1599999999999"/>
    <n v="1405.3679999999999"/>
    <n v="1358.2080000000001"/>
    <n v="839.44799999999998"/>
    <n v="471.6"/>
    <n v="179.208"/>
    <x v="187"/>
    <s v="West Virginia, 2012"/>
  </r>
  <r>
    <s v="Fayette County"/>
    <s v="West Virginia"/>
    <n v="2012"/>
    <n v="46000"/>
    <n v="22954"/>
    <n v="23046"/>
    <n v="2622"/>
    <n v="5336"/>
    <n v="5152"/>
    <n v="5474"/>
    <n v="5842"/>
    <n v="6716"/>
    <n v="6946"/>
    <n v="4140"/>
    <n v="2622"/>
    <n v="1058"/>
    <x v="187"/>
    <s v="West Virginia, 2012"/>
  </r>
  <r>
    <s v="Gilmer County"/>
    <s v="West Virginia"/>
    <n v="2012"/>
    <n v="8623"/>
    <n v="5112"/>
    <n v="3511"/>
    <n v="362.166"/>
    <n v="689.84"/>
    <n v="1396.9259999999999"/>
    <n v="1405.549"/>
    <n v="1293.45"/>
    <n v="1215.8429999999998"/>
    <n v="1008.891"/>
    <n v="689.83999999999992"/>
    <n v="405.28100000000001"/>
    <n v="146.59100000000001"/>
    <x v="187"/>
    <s v="West Virginia, 2012"/>
  </r>
  <r>
    <s v="Grant County"/>
    <s v="West Virginia"/>
    <n v="2012"/>
    <n v="11929"/>
    <n v="5888"/>
    <n v="6041"/>
    <n v="620.30799999999999"/>
    <n v="1467.2670000000001"/>
    <n v="1276.403"/>
    <n v="1240.616"/>
    <n v="1550.77"/>
    <n v="1741.634"/>
    <n v="1801.279"/>
    <n v="1300.261"/>
    <n v="644.16599999999994"/>
    <n v="274.36700000000002"/>
    <x v="187"/>
    <s v="West Virginia, 2012"/>
  </r>
  <r>
    <s v="Greenbrier County"/>
    <s v="West Virginia"/>
    <n v="2012"/>
    <n v="35572"/>
    <n v="17372"/>
    <n v="18200"/>
    <n v="1849.7439999999999"/>
    <n v="3984.0639999999999"/>
    <n v="3984.0640000000003"/>
    <n v="3877.348"/>
    <n v="4233.0680000000002"/>
    <n v="5264.6559999999999"/>
    <n v="5478.0879999999997"/>
    <n v="3770.6319999999996"/>
    <n v="2276.6080000000002"/>
    <n v="853.72799999999995"/>
    <x v="187"/>
    <s v="West Virginia, 2012"/>
  </r>
  <r>
    <s v="Hampshire County"/>
    <s v="West Virginia"/>
    <n v="2012"/>
    <n v="23791"/>
    <n v="12086"/>
    <n v="11705"/>
    <n v="1189.55"/>
    <n v="3092.83"/>
    <n v="2664.5919999999996"/>
    <n v="2474.2640000000001"/>
    <n v="3211.7849999999999"/>
    <n v="3616.232"/>
    <n v="3640.0230000000001"/>
    <n v="2331.518"/>
    <n v="1141.9679999999998"/>
    <n v="380.65600000000001"/>
    <x v="187"/>
    <s v="West Virginia, 2012"/>
  </r>
  <r>
    <s v="Hancock County"/>
    <s v="West Virginia"/>
    <n v="2012"/>
    <n v="30594"/>
    <n v="14772"/>
    <n v="15822"/>
    <n v="1560.2940000000001"/>
    <n v="3548.904"/>
    <n v="2967.6180000000004"/>
    <n v="3181.7759999999998"/>
    <n v="4007.8139999999999"/>
    <n v="4772.6640000000007"/>
    <n v="4742.07"/>
    <n v="2937.0240000000003"/>
    <n v="2141.58"/>
    <n v="764.85"/>
    <x v="187"/>
    <s v="West Virginia, 2012"/>
  </r>
  <r>
    <s v="Hardy County"/>
    <s v="West Virginia"/>
    <n v="2012"/>
    <n v="13912"/>
    <n v="6822"/>
    <n v="7090"/>
    <n v="723.42399999999998"/>
    <n v="1892.0320000000002"/>
    <n v="1864.2080000000001"/>
    <n v="1112.96"/>
    <n v="1836.384"/>
    <n v="2142.4479999999999"/>
    <n v="1975.5039999999999"/>
    <n v="1419.0239999999999"/>
    <n v="667.77600000000007"/>
    <n v="264.32799999999997"/>
    <x v="187"/>
    <s v="West Virginia, 2012"/>
  </r>
  <r>
    <s v="Harrison County"/>
    <s v="West Virginia"/>
    <n v="2012"/>
    <n v="68959"/>
    <n v="33491"/>
    <n v="35468"/>
    <n v="4068.5810000000001"/>
    <n v="8412.9979999999996"/>
    <n v="7792.3670000000002"/>
    <n v="8275.08"/>
    <n v="9102.5879999999997"/>
    <n v="10343.849999999999"/>
    <n v="9654.2599999999984"/>
    <n v="5999.433"/>
    <n v="3861.7039999999997"/>
    <n v="1586.057"/>
    <x v="187"/>
    <s v="West Virginia, 2012"/>
  </r>
  <r>
    <s v="Jackson County"/>
    <s v="West Virginia"/>
    <n v="2012"/>
    <n v="29206"/>
    <n v="14391"/>
    <n v="14815"/>
    <n v="1869.184"/>
    <n v="3679.9560000000001"/>
    <n v="3387.8959999999997"/>
    <n v="3154.248"/>
    <n v="3709.1620000000003"/>
    <n v="4380.8999999999996"/>
    <n v="3855.192"/>
    <n v="2832.982"/>
    <n v="1781.5659999999998"/>
    <n v="584.12"/>
    <x v="187"/>
    <s v="West Virginia, 2012"/>
  </r>
  <r>
    <s v="Jefferson County"/>
    <s v="West Virginia"/>
    <n v="2012"/>
    <n v="53545"/>
    <n v="26593"/>
    <n v="26952"/>
    <n v="3319.79"/>
    <n v="7228.5749999999998"/>
    <n v="7335.665"/>
    <n v="5997.0400000000009"/>
    <n v="7817.5700000000006"/>
    <n v="8513.6549999999988"/>
    <n v="6907.3050000000003"/>
    <n v="3855.24"/>
    <n v="1659.895"/>
    <n v="749.63"/>
    <x v="187"/>
    <s v="West Virginia, 2012"/>
  </r>
  <r>
    <s v="Kanawha County"/>
    <s v="West Virginia"/>
    <n v="2012"/>
    <n v="192572"/>
    <n v="92447"/>
    <n v="100125"/>
    <n v="10784.031999999999"/>
    <n v="22145.78"/>
    <n v="21760.635999999999"/>
    <n v="23878.928"/>
    <n v="23878.928"/>
    <n v="29270.944"/>
    <n v="28115.512000000002"/>
    <n v="17138.907999999999"/>
    <n v="11169.175999999999"/>
    <n v="4429.1559999999999"/>
    <x v="187"/>
    <s v="West Virginia, 2012"/>
  </r>
  <r>
    <s v="Lincoln County"/>
    <s v="West Virginia"/>
    <n v="2012"/>
    <n v="21714"/>
    <n v="10739"/>
    <n v="10975"/>
    <n v="1324.5540000000001"/>
    <n v="2714.25"/>
    <n v="2475.3960000000002"/>
    <n v="2497.1099999999997"/>
    <n v="2953.1040000000003"/>
    <n v="3322.2420000000002"/>
    <n v="3105.1019999999999"/>
    <n v="1975.9740000000002"/>
    <n v="955.41599999999994"/>
    <n v="369.13799999999998"/>
    <x v="187"/>
    <s v="West Virginia, 2012"/>
  </r>
  <r>
    <s v="Marion County"/>
    <s v="West Virginia"/>
    <n v="2012"/>
    <n v="56460"/>
    <n v="27496"/>
    <n v="28964"/>
    <n v="3105.3"/>
    <n v="6267.0599999999995"/>
    <n v="8017.32"/>
    <n v="6662.28"/>
    <n v="7113.96"/>
    <n v="7847.9400000000005"/>
    <n v="7847.94"/>
    <n v="4968.4800000000005"/>
    <n v="3218.2200000000003"/>
    <n v="1355.04"/>
    <x v="187"/>
    <s v="West Virginia, 2012"/>
  </r>
  <r>
    <s v="Mason County"/>
    <s v="West Virginia"/>
    <n v="2012"/>
    <n v="27242"/>
    <n v="13184"/>
    <n v="14058"/>
    <n v="1580.0360000000001"/>
    <n v="3187.3139999999999"/>
    <n v="2996.62"/>
    <n v="3241.7979999999998"/>
    <n v="3541.46"/>
    <n v="4222.51"/>
    <n v="3813.88"/>
    <n v="2669.7159999999999"/>
    <n v="1498.31"/>
    <n v="517.59799999999996"/>
    <x v="187"/>
    <s v="West Virginia, 2012"/>
  </r>
  <r>
    <s v="Mercer County"/>
    <s v="West Virginia"/>
    <n v="2012"/>
    <n v="62251"/>
    <n v="29704"/>
    <n v="32547"/>
    <n v="3672.8090000000002"/>
    <n v="6909.8610000000008"/>
    <n v="7781.375"/>
    <n v="7158.8649999999998"/>
    <n v="7470.1200000000008"/>
    <n v="8652.8889999999992"/>
    <n v="9275.3990000000013"/>
    <n v="5976.0959999999995"/>
    <n v="3921.8130000000001"/>
    <n v="1307.271"/>
    <x v="187"/>
    <s v="West Virginia, 2012"/>
  </r>
  <r>
    <s v="Mineral County"/>
    <s v="West Virginia"/>
    <n v="2012"/>
    <n v="28049"/>
    <n v="13805"/>
    <n v="14244"/>
    <n v="1514.646"/>
    <n v="3281.7330000000002"/>
    <n v="3758.5660000000003"/>
    <n v="3001.2429999999999"/>
    <n v="3534.174"/>
    <n v="4011.0070000000001"/>
    <n v="4067.105"/>
    <n v="2832.9489999999996"/>
    <n v="1234.1559999999999"/>
    <n v="841.47"/>
    <x v="187"/>
    <s v="West Virginia, 2012"/>
  </r>
  <r>
    <s v="Mingo County"/>
    <s v="West Virginia"/>
    <n v="2012"/>
    <n v="26660"/>
    <n v="13076"/>
    <n v="13584"/>
    <n v="1652.92"/>
    <n v="3225.8599999999997"/>
    <n v="3039.24"/>
    <n v="3279.1800000000003"/>
    <n v="3572.44"/>
    <n v="4132.3"/>
    <n v="4078.9799999999996"/>
    <n v="2132.8000000000002"/>
    <n v="1119.72"/>
    <n v="426.56"/>
    <x v="187"/>
    <s v="West Virginia, 2012"/>
  </r>
  <r>
    <s v="Monongalia County"/>
    <s v="West Virginia"/>
    <n v="2012"/>
    <n v="96417"/>
    <n v="49749"/>
    <n v="46668"/>
    <n v="4435.1819999999998"/>
    <n v="8291.8619999999992"/>
    <n v="28153.764000000003"/>
    <n v="14462.55"/>
    <n v="10316.619000000001"/>
    <n v="10991.538"/>
    <n v="9930.9510000000009"/>
    <n v="5302.9349999999995"/>
    <n v="3278.1779999999999"/>
    <n v="1253.421"/>
    <x v="187"/>
    <s v="West Virginia, 2012"/>
  </r>
  <r>
    <s v="Morgan County"/>
    <s v="West Virginia"/>
    <n v="2012"/>
    <n v="17507"/>
    <n v="8708"/>
    <n v="8799"/>
    <n v="805.322"/>
    <n v="2188.375"/>
    <n v="1733.193"/>
    <n v="1733.193"/>
    <n v="2310.924"/>
    <n v="2748.5990000000002"/>
    <n v="2783.6130000000003"/>
    <n v="1855.742"/>
    <n v="1015.4060000000001"/>
    <n v="350.14"/>
    <x v="187"/>
    <s v="West Virginia, 2012"/>
  </r>
  <r>
    <s v="Nicholas County"/>
    <s v="West Virginia"/>
    <n v="2012"/>
    <n v="26201"/>
    <n v="12795"/>
    <n v="13406"/>
    <n v="1519.6579999999999"/>
    <n v="2855.9090000000001"/>
    <n v="3144.12"/>
    <n v="2777.306"/>
    <n v="3327.527"/>
    <n v="4061.1549999999997"/>
    <n v="4008.7529999999997"/>
    <n v="2672.502"/>
    <n v="1310.05"/>
    <n v="524.02"/>
    <x v="187"/>
    <s v="West Virginia, 2012"/>
  </r>
  <r>
    <s v="Pendleton County"/>
    <s v="West Virginia"/>
    <n v="2012"/>
    <n v="7666"/>
    <n v="3933"/>
    <n v="3733"/>
    <n v="375.63400000000001"/>
    <n v="804.93"/>
    <n v="797.2639999999999"/>
    <n v="758.93399999999997"/>
    <n v="835.59400000000005"/>
    <n v="1172.8980000000001"/>
    <n v="1218.894"/>
    <n v="904.58799999999997"/>
    <n v="551.952"/>
    <n v="260.64400000000001"/>
    <x v="187"/>
    <s v="West Virginia, 2012"/>
  </r>
  <r>
    <s v="Preston County"/>
    <s v="West Virginia"/>
    <n v="2012"/>
    <n v="33471"/>
    <n v="17211"/>
    <n v="16260"/>
    <n v="1773.963"/>
    <n v="3614.8679999999999"/>
    <n v="3681.81"/>
    <n v="4552.0559999999996"/>
    <n v="4618.9979999999996"/>
    <n v="5087.5919999999996"/>
    <n v="4853.2950000000001"/>
    <n v="3045.8609999999999"/>
    <n v="1640.079"/>
    <n v="602.47799999999995"/>
    <x v="187"/>
    <s v="West Virginia, 2012"/>
  </r>
  <r>
    <s v="Putnam County"/>
    <s v="West Virginia"/>
    <n v="2012"/>
    <n v="55660"/>
    <n v="27149"/>
    <n v="28511"/>
    <n v="3450.92"/>
    <n v="7458.44"/>
    <n v="5844.2999999999993"/>
    <n v="6456.5599999999995"/>
    <n v="7848.0599999999995"/>
    <n v="8627.2999999999993"/>
    <n v="7792.4"/>
    <n v="4786.76"/>
    <n v="2337.7200000000003"/>
    <n v="946.22"/>
    <x v="187"/>
    <s v="West Virginia, 2012"/>
  </r>
  <r>
    <s v="Raleigh County"/>
    <s v="West Virginia"/>
    <n v="2012"/>
    <n v="78852"/>
    <n v="39417"/>
    <n v="39435"/>
    <n v="4809.9719999999998"/>
    <n v="8910.2759999999998"/>
    <n v="9225.6840000000011"/>
    <n v="9935.351999999999"/>
    <n v="10329.612000000001"/>
    <n v="11118.132000000001"/>
    <n v="11748.948"/>
    <n v="6702.42"/>
    <n v="4731.12"/>
    <n v="1419.336"/>
    <x v="187"/>
    <s v="West Virginia, 2012"/>
  </r>
  <r>
    <s v="Randolph County"/>
    <s v="West Virginia"/>
    <n v="2012"/>
    <n v="29361"/>
    <n v="15139"/>
    <n v="14222"/>
    <n v="1526.7719999999999"/>
    <n v="3200.3490000000002"/>
    <n v="3552.681"/>
    <n v="3405.8760000000002"/>
    <n v="3758.2079999999996"/>
    <n v="4492.2330000000002"/>
    <n v="4169.2619999999997"/>
    <n v="3053.5439999999999"/>
    <n v="1350.606"/>
    <n v="910.19100000000003"/>
    <x v="187"/>
    <s v="West Virginia, 2012"/>
  </r>
  <r>
    <s v="Marquette County"/>
    <s v="Wisconsin"/>
    <n v="2012"/>
    <n v="14884"/>
    <n v="7347"/>
    <n v="7537"/>
    <n v="833.50400000000002"/>
    <n v="1845.616"/>
    <n v="1547.9360000000001"/>
    <n v="1577.704"/>
    <n v="1890.268"/>
    <n v="2307.02"/>
    <n v="2292.136"/>
    <n v="1503.2840000000001"/>
    <n v="848.38799999999992"/>
    <n v="238.14400000000001"/>
    <x v="184"/>
    <s v="Wisconsin, 2012"/>
  </r>
  <r>
    <s v="Summers County"/>
    <s v="West Virginia"/>
    <n v="2012"/>
    <n v="13813"/>
    <n v="6191"/>
    <n v="7622"/>
    <n v="635.39800000000002"/>
    <n v="1381.3000000000002"/>
    <n v="1339.8609999999999"/>
    <n v="1629.934"/>
    <n v="1768.0639999999999"/>
    <n v="2154.828"/>
    <n v="2210.08"/>
    <n v="1436.5520000000001"/>
    <n v="953.09699999999998"/>
    <n v="303.88600000000002"/>
    <x v="187"/>
    <s v="West Virginia, 2012"/>
  </r>
  <r>
    <s v="Upshur County"/>
    <s v="West Virginia"/>
    <n v="2012"/>
    <n v="24210"/>
    <n v="12001"/>
    <n v="12209"/>
    <n v="1379.97"/>
    <n v="2687.3100000000004"/>
    <n v="3728.34"/>
    <n v="2566.2600000000002"/>
    <n v="2977.83"/>
    <n v="3437.8199999999997"/>
    <n v="3365.1899999999996"/>
    <n v="2348.37"/>
    <n v="1379.97"/>
    <n v="363.15"/>
    <x v="187"/>
    <s v="West Virginia, 2012"/>
  </r>
  <r>
    <s v="Wayne County"/>
    <s v="West Virginia"/>
    <n v="2012"/>
    <n v="42273"/>
    <n v="20544"/>
    <n v="21729"/>
    <n v="2325.0149999999999"/>
    <n v="5241.8520000000008"/>
    <n v="4988.2139999999999"/>
    <n v="4861.3950000000004"/>
    <n v="5664.5820000000003"/>
    <n v="6214.1309999999994"/>
    <n v="5918.2199999999993"/>
    <n v="4015.9349999999999"/>
    <n v="2367.288"/>
    <n v="676.36800000000005"/>
    <x v="187"/>
    <s v="West Virginia, 2012"/>
  </r>
  <r>
    <s v="Wetzel County"/>
    <s v="West Virginia"/>
    <n v="2012"/>
    <n v="16526"/>
    <n v="8065"/>
    <n v="8461"/>
    <n v="859.35199999999998"/>
    <n v="1917.0160000000001"/>
    <n v="1867.4379999999999"/>
    <n v="1586.4960000000001"/>
    <n v="2049.2240000000002"/>
    <n v="2545.0039999999999"/>
    <n v="2396.27"/>
    <n v="1850.9119999999998"/>
    <n v="1057.664"/>
    <n v="363.572"/>
    <x v="187"/>
    <s v="West Virginia, 2012"/>
  </r>
  <r>
    <s v="Wirt County"/>
    <s v="West Virginia"/>
    <n v="2012"/>
    <n v="5769"/>
    <n v="2970"/>
    <n v="2799"/>
    <n v="299.988"/>
    <n v="686.51099999999997"/>
    <n v="698.04899999999998"/>
    <n v="455.75099999999998"/>
    <n v="807.66"/>
    <n v="1026.8820000000001"/>
    <n v="871.11900000000003"/>
    <n v="588.43799999999999"/>
    <n v="305.75700000000001"/>
    <n v="28.844999999999999"/>
    <x v="187"/>
    <s v="West Virginia, 2012"/>
  </r>
  <r>
    <s v="Wood County"/>
    <s v="West Virginia"/>
    <n v="2012"/>
    <n v="86835"/>
    <n v="41805"/>
    <n v="45030"/>
    <n v="5036.43"/>
    <n v="10420.200000000001"/>
    <n v="10072.86"/>
    <n v="9986.0250000000015"/>
    <n v="11201.715"/>
    <n v="13285.755000000001"/>
    <n v="11983.23"/>
    <n v="8162.49"/>
    <n v="4775.9249999999993"/>
    <n v="1736.7"/>
    <x v="187"/>
    <s v="West Virginia, 2012"/>
  </r>
  <r>
    <s v="Adams County"/>
    <s v="Wisconsin"/>
    <n v="2012"/>
    <n v="20898"/>
    <n v="11313"/>
    <n v="9585"/>
    <n v="856.81799999999998"/>
    <n v="1943.5140000000001"/>
    <n v="1818.1260000000002"/>
    <n v="2173.3919999999998"/>
    <n v="2382.3720000000003"/>
    <n v="3280.9859999999999"/>
    <n v="3469.0680000000002"/>
    <n v="3051.1080000000002"/>
    <n v="1400.1659999999999"/>
    <n v="501.55200000000002"/>
    <x v="184"/>
    <s v="Wisconsin, 2012"/>
  </r>
  <r>
    <s v="Ashland County"/>
    <s v="Wisconsin"/>
    <n v="2012"/>
    <n v="16113"/>
    <n v="8054"/>
    <n v="8059"/>
    <n v="1047.345"/>
    <n v="1998.0120000000002"/>
    <n v="2223.5940000000001"/>
    <n v="1772.4299999999998"/>
    <n v="1804.6559999999999"/>
    <n v="2529.741"/>
    <n v="2143.029"/>
    <n v="1321.2660000000001"/>
    <n v="950.66699999999992"/>
    <n v="322.26"/>
    <x v="184"/>
    <s v="Wisconsin, 2012"/>
  </r>
  <r>
    <s v="Barron County"/>
    <s v="Wisconsin"/>
    <n v="2012"/>
    <n v="45882"/>
    <n v="22912"/>
    <n v="22970"/>
    <n v="2707.038"/>
    <n v="5597.6039999999994"/>
    <n v="5276.43"/>
    <n v="5138.7839999999997"/>
    <n v="5414.076"/>
    <n v="6974.0640000000003"/>
    <n v="6331.7160000000003"/>
    <n v="4404.6720000000005"/>
    <n v="2890.5659999999998"/>
    <n v="1147.05"/>
    <x v="184"/>
    <s v="Wisconsin, 2012"/>
  </r>
  <r>
    <s v="Bayfield County"/>
    <s v="Wisconsin"/>
    <n v="2012"/>
    <n v="15078"/>
    <n v="7738"/>
    <n v="7340"/>
    <n v="663.43200000000002"/>
    <n v="1598.268"/>
    <n v="1357.02"/>
    <n v="1251.4739999999999"/>
    <n v="1643.502"/>
    <n v="2593.4160000000002"/>
    <n v="2804.5079999999998"/>
    <n v="1899.828"/>
    <n v="844.36799999999994"/>
    <n v="407.10599999999999"/>
    <x v="184"/>
    <s v="Wisconsin, 2012"/>
  </r>
  <r>
    <s v="Brown County"/>
    <s v="Wisconsin"/>
    <n v="2012"/>
    <n v="248526"/>
    <n v="123094"/>
    <n v="125432"/>
    <n v="17148.294000000002"/>
    <n v="34296.588000000003"/>
    <n v="35042.165999999997"/>
    <n v="34048.062000000005"/>
    <n v="33053.957999999999"/>
    <n v="37527.425999999999"/>
    <n v="28580.489999999998"/>
    <n v="14911.560000000001"/>
    <n v="9443.9879999999994"/>
    <n v="4473.4679999999998"/>
    <x v="184"/>
    <s v="Wisconsin, 2012"/>
  </r>
  <r>
    <s v="Shannon County"/>
    <s v="South Dakota"/>
    <n v="2012"/>
    <n v="13544"/>
    <n v="6885"/>
    <n v="6659"/>
    <n v="772.00800000000004"/>
    <n v="1652.3679999999999"/>
    <n v="1516.9279999999999"/>
    <n v="1381.4880000000001"/>
    <n v="1625.2800000000002"/>
    <n v="2194.1280000000002"/>
    <n v="1936.7919999999999"/>
    <n v="1300.2240000000002"/>
    <n v="866.81600000000003"/>
    <n v="311.512"/>
    <x v="164"/>
    <s v="South Dakota, 2012"/>
  </r>
  <r>
    <s v="Burnett County"/>
    <s v="Wisconsin"/>
    <n v="2012"/>
    <n v="15528"/>
    <n v="7935"/>
    <n v="7593"/>
    <n v="776.4"/>
    <n v="1630.44"/>
    <n v="1444.1039999999998"/>
    <n v="1304.3520000000001"/>
    <n v="1614.912"/>
    <n v="2484.48"/>
    <n v="2624.232"/>
    <n v="2189.4479999999999"/>
    <n v="1149.0720000000001"/>
    <n v="310.56"/>
    <x v="184"/>
    <s v="Wisconsin, 2012"/>
  </r>
  <r>
    <s v="Calumet County"/>
    <s v="Wisconsin"/>
    <n v="2012"/>
    <n v="48960"/>
    <n v="24724"/>
    <n v="24236"/>
    <n v="3329.28"/>
    <n v="7490.8799999999992"/>
    <n v="5581.44"/>
    <n v="5924.16"/>
    <n v="7197.1200000000008"/>
    <n v="8127.3600000000006"/>
    <n v="5679.36"/>
    <n v="2986.56"/>
    <n v="1909.44"/>
    <n v="734.4"/>
    <x v="184"/>
    <s v="Wisconsin, 2012"/>
  </r>
  <r>
    <s v="Chippewa County"/>
    <s v="Wisconsin"/>
    <n v="2012"/>
    <n v="62362"/>
    <n v="32217"/>
    <n v="30145"/>
    <n v="3991.1680000000001"/>
    <n v="8107.0599999999995"/>
    <n v="7233.9920000000002"/>
    <n v="7919.9740000000002"/>
    <n v="8169.4220000000005"/>
    <n v="9853.1959999999999"/>
    <n v="8107.06"/>
    <n v="4739.5119999999997"/>
    <n v="2743.9279999999999"/>
    <n v="1559.05"/>
    <x v="184"/>
    <s v="Wisconsin, 2012"/>
  </r>
  <r>
    <s v="Columbia County"/>
    <s v="Wisconsin"/>
    <n v="2012"/>
    <n v="56596"/>
    <n v="28797"/>
    <n v="27799"/>
    <n v="3395.76"/>
    <n v="7414.0759999999991"/>
    <n v="6282.1560000000009"/>
    <n v="6734.9240000000009"/>
    <n v="7753.652"/>
    <n v="9281.7439999999988"/>
    <n v="7470.6720000000005"/>
    <n v="4414.4880000000003"/>
    <n v="2773.2040000000002"/>
    <n v="1131.92"/>
    <x v="184"/>
    <s v="Wisconsin, 2012"/>
  </r>
  <r>
    <s v="Crawford County"/>
    <s v="Wisconsin"/>
    <n v="2012"/>
    <n v="16677"/>
    <n v="8651"/>
    <n v="8026"/>
    <n v="933.91200000000003"/>
    <n v="2017.9169999999999"/>
    <n v="1884.501"/>
    <n v="1751.085"/>
    <n v="1851.1469999999999"/>
    <n v="2618.2889999999998"/>
    <n v="2534.904"/>
    <n v="1717.7310000000002"/>
    <n v="933.91200000000003"/>
    <n v="466.95600000000002"/>
    <x v="184"/>
    <s v="Wisconsin, 2012"/>
  </r>
  <r>
    <s v="Dane County"/>
    <s v="Wisconsin"/>
    <n v="2012"/>
    <n v="490379"/>
    <n v="242670"/>
    <n v="247709"/>
    <n v="30403.498"/>
    <n v="58355.100999999995"/>
    <n v="81893.293000000005"/>
    <n v="78460.639999999999"/>
    <n v="65220.406999999992"/>
    <n v="68162.680999999997"/>
    <n v="56393.585000000006"/>
    <n v="27461.224000000002"/>
    <n v="16182.507000000001"/>
    <n v="7355.6850000000004"/>
    <x v="184"/>
    <s v="Wisconsin, 2012"/>
  </r>
  <r>
    <s v="Dodge County"/>
    <s v="Wisconsin"/>
    <n v="2012"/>
    <n v="88741"/>
    <n v="46642"/>
    <n v="42099"/>
    <n v="4880.7550000000001"/>
    <n v="11003.884"/>
    <n v="10471.438"/>
    <n v="11358.848"/>
    <n v="12246.258"/>
    <n v="14731.005999999999"/>
    <n v="10826.402"/>
    <n v="6566.8339999999998"/>
    <n v="4525.7910000000002"/>
    <n v="2129.7840000000001"/>
    <x v="184"/>
    <s v="Wisconsin, 2012"/>
  </r>
  <r>
    <s v="Douglas County"/>
    <s v="Wisconsin"/>
    <n v="2012"/>
    <n v="43963"/>
    <n v="21915"/>
    <n v="22048"/>
    <n v="2549.8539999999998"/>
    <n v="5231.5969999999998"/>
    <n v="6022.9310000000005"/>
    <n v="5583.3009999999995"/>
    <n v="5319.5230000000001"/>
    <n v="6902.1909999999998"/>
    <n v="6022.9310000000005"/>
    <n v="3429.114"/>
    <n v="2110.2240000000002"/>
    <n v="879.26"/>
    <x v="184"/>
    <s v="Wisconsin, 2012"/>
  </r>
  <r>
    <s v="Dunn County"/>
    <s v="Wisconsin"/>
    <n v="2012"/>
    <n v="43788"/>
    <n v="21996"/>
    <n v="21792"/>
    <n v="2364.5520000000001"/>
    <n v="5123.1959999999999"/>
    <n v="10246.392"/>
    <n v="4948.0439999999999"/>
    <n v="4904.2560000000003"/>
    <n v="5780.0159999999996"/>
    <n v="5035.6200000000008"/>
    <n v="2802.4319999999998"/>
    <n v="1795.308"/>
    <n v="788.18399999999997"/>
    <x v="184"/>
    <s v="Wisconsin, 2012"/>
  </r>
  <r>
    <s v="Eau Claire County"/>
    <s v="Wisconsin"/>
    <n v="2012"/>
    <n v="98952"/>
    <n v="48631"/>
    <n v="50321"/>
    <n v="5739.2160000000003"/>
    <n v="11478.432000000001"/>
    <n v="21175.728000000003"/>
    <n v="12863.759999999998"/>
    <n v="10884.720000000001"/>
    <n v="12764.808000000001"/>
    <n v="11478.432000000001"/>
    <n v="6332.9279999999999"/>
    <n v="4057.0320000000002"/>
    <n v="2176.944"/>
    <x v="184"/>
    <s v="Wisconsin, 2012"/>
  </r>
  <r>
    <s v="Florence County"/>
    <s v="Wisconsin"/>
    <n v="2012"/>
    <n v="4486"/>
    <n v="2288"/>
    <n v="2198"/>
    <n v="228.786"/>
    <n v="462.05799999999999"/>
    <n v="417.19799999999998"/>
    <n v="336.45"/>
    <n v="511.404"/>
    <n v="888.22799999999995"/>
    <n v="735.70399999999995"/>
    <n v="506.91800000000001"/>
    <n v="264.67399999999998"/>
    <n v="130.09399999999999"/>
    <x v="184"/>
    <s v="Wisconsin, 2012"/>
  </r>
  <r>
    <s v="Fond du Lac County"/>
    <s v="Wisconsin"/>
    <n v="2012"/>
    <n v="101577"/>
    <n v="49890"/>
    <n v="51687"/>
    <n v="5891.4660000000003"/>
    <n v="12798.702000000001"/>
    <n v="13408.164000000001"/>
    <n v="12189.240000000002"/>
    <n v="13103.433000000001"/>
    <n v="15846.011999999999"/>
    <n v="13001.856"/>
    <n v="7516.6980000000003"/>
    <n v="5180.4269999999997"/>
    <n v="2539.4250000000002"/>
    <x v="184"/>
    <s v="Wisconsin, 2012"/>
  </r>
  <r>
    <s v="Grant County"/>
    <s v="Wisconsin"/>
    <n v="2012"/>
    <n v="51055"/>
    <n v="26511"/>
    <n v="24544"/>
    <n v="2910.1350000000002"/>
    <n v="5922.38"/>
    <n v="10823.66"/>
    <n v="5258.665"/>
    <n v="5207.6100000000006"/>
    <n v="7045.59"/>
    <n v="5973.4349999999995"/>
    <n v="3931.2349999999997"/>
    <n v="2961.19"/>
    <n v="1072.155"/>
    <x v="184"/>
    <s v="Wisconsin, 2012"/>
  </r>
  <r>
    <s v="Iowa County"/>
    <s v="Wisconsin"/>
    <n v="2012"/>
    <n v="23712"/>
    <n v="11819"/>
    <n v="11893"/>
    <n v="1564.992"/>
    <n v="3248.5439999999999"/>
    <n v="2466.0479999999998"/>
    <n v="2679.4560000000001"/>
    <n v="3106.2719999999999"/>
    <n v="3983.616"/>
    <n v="3248.5439999999999"/>
    <n v="1754.6880000000001"/>
    <n v="1114.4639999999999"/>
    <n v="474.24"/>
    <x v="184"/>
    <s v="Wisconsin, 2012"/>
  </r>
  <r>
    <s v="Iron County"/>
    <s v="Wisconsin"/>
    <n v="2012"/>
    <n v="5978"/>
    <n v="3039"/>
    <n v="2939"/>
    <n v="209.23"/>
    <n v="567.91000000000008"/>
    <n v="514.10800000000006"/>
    <n v="478.24"/>
    <n v="627.69000000000005"/>
    <n v="1016.26"/>
    <n v="1022.2380000000001"/>
    <n v="747.25"/>
    <n v="549.976"/>
    <n v="245.09800000000001"/>
    <x v="184"/>
    <s v="Wisconsin, 2012"/>
  </r>
  <r>
    <s v="Jackson County"/>
    <s v="Wisconsin"/>
    <n v="2012"/>
    <n v="20436"/>
    <n v="10914"/>
    <n v="9522"/>
    <n v="1267.0319999999999"/>
    <n v="2574.9359999999997"/>
    <n v="2370.576"/>
    <n v="2411.4480000000003"/>
    <n v="2595.3720000000003"/>
    <n v="3208.4520000000002"/>
    <n v="2738.424"/>
    <n v="1798.3679999999999"/>
    <n v="1164.8520000000001"/>
    <n v="326.976"/>
    <x v="184"/>
    <s v="Wisconsin, 2012"/>
  </r>
  <r>
    <s v="Jefferson County"/>
    <s v="Wisconsin"/>
    <n v="2012"/>
    <n v="83751"/>
    <n v="41664"/>
    <n v="42087"/>
    <n v="5108.8109999999997"/>
    <n v="11222.634"/>
    <n v="12060.144"/>
    <n v="10217.621999999999"/>
    <n v="11055.132"/>
    <n v="12562.65"/>
    <n v="10385.124"/>
    <n v="6113.8230000000003"/>
    <n v="3350.04"/>
    <n v="1675.02"/>
    <x v="184"/>
    <s v="Wisconsin, 2012"/>
  </r>
  <r>
    <s v="Juneau County"/>
    <s v="Wisconsin"/>
    <n v="2012"/>
    <n v="26701"/>
    <n v="13974"/>
    <n v="12727"/>
    <n v="1495.2560000000001"/>
    <n v="3284.223"/>
    <n v="3017.2129999999997"/>
    <n v="2910.4090000000001"/>
    <n v="3310.924"/>
    <n v="4325.5619999999999"/>
    <n v="3658.0369999999998"/>
    <n v="2616.6979999999999"/>
    <n v="1682.163"/>
    <n v="427.21600000000001"/>
    <x v="184"/>
    <s v="Wisconsin, 2012"/>
  </r>
  <r>
    <s v="Kenosha County"/>
    <s v="Wisconsin"/>
    <n v="2012"/>
    <n v="166373"/>
    <n v="82304"/>
    <n v="84069"/>
    <n v="10980.618"/>
    <n v="24124.084999999999"/>
    <n v="24124.084999999999"/>
    <n v="20962.998"/>
    <n v="23292.22"/>
    <n v="25954.188000000002"/>
    <n v="18301.03"/>
    <n v="9816.0070000000014"/>
    <n v="6488.5470000000005"/>
    <n v="2495.5949999999998"/>
    <x v="184"/>
    <s v="Wisconsin, 2012"/>
  </r>
  <r>
    <s v="Kewaunee County"/>
    <s v="Wisconsin"/>
    <n v="2012"/>
    <n v="20600"/>
    <n v="10512"/>
    <n v="10088"/>
    <n v="1174.2"/>
    <n v="2822.2"/>
    <n v="2266"/>
    <n v="2204.1999999999998"/>
    <n v="2616.1999999999998"/>
    <n v="3316.6"/>
    <n v="2781"/>
    <n v="1730.4"/>
    <n v="1236"/>
    <n v="453.2"/>
    <x v="184"/>
    <s v="Wisconsin, 2012"/>
  </r>
  <r>
    <s v="La Crosse County"/>
    <s v="Wisconsin"/>
    <n v="2012"/>
    <n v="114718"/>
    <n v="56065"/>
    <n v="58653"/>
    <n v="6653.6440000000002"/>
    <n v="13307.288"/>
    <n v="22255.292000000001"/>
    <n v="14569.186000000002"/>
    <n v="13192.57"/>
    <n v="15716.366"/>
    <n v="13536.724"/>
    <n v="7686.1059999999998"/>
    <n v="5162.3099999999995"/>
    <n v="2523.7959999999998"/>
    <x v="184"/>
    <s v="Wisconsin, 2012"/>
  </r>
  <r>
    <s v="Lafayette County"/>
    <s v="Wisconsin"/>
    <n v="2012"/>
    <n v="16836"/>
    <n v="8621"/>
    <n v="8215"/>
    <n v="1128.0119999999999"/>
    <n v="2373.8760000000002"/>
    <n v="2087.6639999999998"/>
    <n v="1835.124"/>
    <n v="1969.8119999999999"/>
    <n v="2693.76"/>
    <n v="2121.3360000000002"/>
    <n v="1330.0439999999999"/>
    <n v="942.81600000000003"/>
    <n v="353.55599999999998"/>
    <x v="184"/>
    <s v="Wisconsin, 2012"/>
  </r>
  <r>
    <s v="Langlade County"/>
    <s v="Wisconsin"/>
    <n v="2012"/>
    <n v="19951"/>
    <n v="10103"/>
    <n v="9848"/>
    <n v="957.64800000000002"/>
    <n v="2334.2669999999998"/>
    <n v="2174.6590000000001"/>
    <n v="1855.443"/>
    <n v="2294.3650000000002"/>
    <n v="3311.866"/>
    <n v="2992.6499999999996"/>
    <n v="2114.806"/>
    <n v="1256.913"/>
    <n v="618.48099999999999"/>
    <x v="184"/>
    <s v="Wisconsin, 2012"/>
  </r>
  <r>
    <s v="Lincoln County"/>
    <s v="Wisconsin"/>
    <n v="2012"/>
    <n v="28710"/>
    <n v="14378"/>
    <n v="14332"/>
    <n v="1435.5"/>
    <n v="3416.49"/>
    <n v="3215.52"/>
    <n v="2784.87"/>
    <n v="3588.75"/>
    <n v="4966.83"/>
    <n v="3961.98"/>
    <n v="2784.87"/>
    <n v="1808.73"/>
    <n v="775.17"/>
    <x v="184"/>
    <s v="Wisconsin, 2012"/>
  </r>
  <r>
    <s v="Manitowoc County"/>
    <s v="Wisconsin"/>
    <n v="2012"/>
    <n v="81266"/>
    <n v="40260"/>
    <n v="41006"/>
    <n v="4469.63"/>
    <n v="10158.25"/>
    <n v="9670.6540000000005"/>
    <n v="8532.93"/>
    <n v="10076.984"/>
    <n v="13408.89"/>
    <n v="11052.175999999999"/>
    <n v="6907.6100000000006"/>
    <n v="4632.1620000000003"/>
    <n v="2356.7139999999999"/>
    <x v="184"/>
    <s v="Wisconsin, 2012"/>
  </r>
  <r>
    <s v="Marathon County"/>
    <s v="Wisconsin"/>
    <n v="2012"/>
    <n v="134041"/>
    <n v="67294"/>
    <n v="66747"/>
    <n v="8712.6650000000009"/>
    <n v="18095.535"/>
    <n v="16487.042999999998"/>
    <n v="16487.042999999998"/>
    <n v="17425.330000000002"/>
    <n v="20910.396000000001"/>
    <n v="16755.125"/>
    <n v="9784.9929999999986"/>
    <n v="6299.9269999999997"/>
    <n v="3082.9430000000002"/>
    <x v="184"/>
    <s v="Wisconsin, 2012"/>
  </r>
  <r>
    <s v="Marinette County"/>
    <s v="Wisconsin"/>
    <n v="2012"/>
    <n v="41704"/>
    <n v="20714"/>
    <n v="20990"/>
    <n v="2001.7919999999999"/>
    <n v="4795.96"/>
    <n v="4837.6639999999998"/>
    <n v="4170.3999999999996"/>
    <n v="4545.7359999999999"/>
    <n v="6964.5680000000002"/>
    <n v="6088.7839999999997"/>
    <n v="4420.6239999999998"/>
    <n v="2543.944"/>
    <n v="1292.8240000000001"/>
    <x v="184"/>
    <s v="Wisconsin, 2012"/>
  </r>
  <r>
    <s v="Menominee County"/>
    <s v="Wisconsin"/>
    <n v="2012"/>
    <n v="4274"/>
    <n v="2125"/>
    <n v="2149"/>
    <n v="384.66"/>
    <n v="688.11400000000003"/>
    <n v="688.11400000000003"/>
    <n v="461.59199999999998"/>
    <n v="474.41399999999999"/>
    <n v="564.16800000000001"/>
    <n v="444.49599999999998"/>
    <n v="354.74200000000002"/>
    <n v="179.50799999999998"/>
    <n v="34.192"/>
    <x v="184"/>
    <s v="Wisconsin, 2012"/>
  </r>
  <r>
    <s v="Milwaukee County"/>
    <s v="Wisconsin"/>
    <n v="2012"/>
    <n v="946584"/>
    <n v="457022"/>
    <n v="489562"/>
    <n v="69100.631999999998"/>
    <n v="126842.25599999999"/>
    <n v="145773.93599999999"/>
    <n v="146720.51999999999"/>
    <n v="119269.584"/>
    <n v="126842.25599999999"/>
    <n v="101284.48800000001"/>
    <n v="53008.703999999998"/>
    <n v="38809.944000000003"/>
    <n v="17985.096000000001"/>
    <x v="184"/>
    <s v="Wisconsin, 2012"/>
  </r>
  <r>
    <s v="Monroe County"/>
    <s v="Wisconsin"/>
    <n v="2012"/>
    <n v="44714"/>
    <n v="22701"/>
    <n v="22013"/>
    <n v="3219.4079999999999"/>
    <n v="6394.1019999999999"/>
    <n v="5276.2520000000004"/>
    <n v="5365.68"/>
    <n v="5499.8220000000001"/>
    <n v="6841.2420000000002"/>
    <n v="5723.3919999999998"/>
    <n v="3353.55"/>
    <n v="2369.8419999999996"/>
    <n v="625.99599999999998"/>
    <x v="184"/>
    <s v="Wisconsin, 2012"/>
  </r>
  <r>
    <s v="Oconto County"/>
    <s v="Wisconsin"/>
    <n v="2012"/>
    <n v="37632"/>
    <n v="19155"/>
    <n v="18477"/>
    <n v="2069.7600000000002"/>
    <n v="4666.3680000000004"/>
    <n v="4064.2559999999999"/>
    <n v="3800.8319999999999"/>
    <n v="4892.16"/>
    <n v="6736.1280000000006"/>
    <n v="5306.1120000000001"/>
    <n v="3537.4080000000004"/>
    <n v="1956.864"/>
    <n v="639.74400000000003"/>
    <x v="184"/>
    <s v="Wisconsin, 2012"/>
  </r>
  <r>
    <s v="Oneida County"/>
    <s v="Wisconsin"/>
    <n v="2012"/>
    <n v="36029"/>
    <n v="18152"/>
    <n v="17877"/>
    <n v="1657.3340000000001"/>
    <n v="3566.8710000000001"/>
    <n v="3674.9579999999996"/>
    <n v="3314.6680000000001"/>
    <n v="4035.2480000000005"/>
    <n v="6124.93"/>
    <n v="5800.6689999999999"/>
    <n v="4323.4800000000005"/>
    <n v="2486.0010000000002"/>
    <n v="1044.8409999999999"/>
    <x v="184"/>
    <s v="Wisconsin, 2012"/>
  </r>
  <r>
    <s v="Outagamie County"/>
    <s v="Wisconsin"/>
    <n v="2012"/>
    <n v="176777"/>
    <n v="88099"/>
    <n v="88678"/>
    <n v="11667.281999999999"/>
    <n v="24748.78"/>
    <n v="23334.563999999998"/>
    <n v="23688.117999999999"/>
    <n v="24218.449000000001"/>
    <n v="27930.766"/>
    <n v="19799.023999999998"/>
    <n v="10960.173999999999"/>
    <n v="7071.08"/>
    <n v="3005.2089999999998"/>
    <x v="184"/>
    <s v="Wisconsin, 2012"/>
  </r>
  <r>
    <s v="Ozaukee County"/>
    <s v="Wisconsin"/>
    <n v="2012"/>
    <n v="86429"/>
    <n v="42279"/>
    <n v="44150"/>
    <n v="4407.8789999999999"/>
    <n v="11927.202000000001"/>
    <n v="10630.767"/>
    <n v="7951.4679999999998"/>
    <n v="10976.483"/>
    <n v="14952.217000000001"/>
    <n v="12272.918"/>
    <n v="6914.32"/>
    <n v="4407.8789999999999"/>
    <n v="1901.4380000000001"/>
    <x v="184"/>
    <s v="Wisconsin, 2012"/>
  </r>
  <r>
    <s v="Pepin County"/>
    <s v="Wisconsin"/>
    <n v="2012"/>
    <n v="7458"/>
    <n v="3767"/>
    <n v="3691"/>
    <n v="462.39600000000002"/>
    <n v="932.25"/>
    <n v="827.83799999999997"/>
    <n v="760.71599999999989"/>
    <n v="872.58600000000001"/>
    <n v="1170.9059999999999"/>
    <n v="1066.4940000000001"/>
    <n v="701.05200000000002"/>
    <n v="462.39600000000002"/>
    <n v="186.45"/>
    <x v="184"/>
    <s v="Wisconsin, 2012"/>
  </r>
  <r>
    <s v="Pierce County"/>
    <s v="Wisconsin"/>
    <n v="2012"/>
    <n v="40842"/>
    <n v="20265"/>
    <n v="20577"/>
    <n v="2368.8359999999998"/>
    <n v="5023.5660000000007"/>
    <n v="8658.5040000000008"/>
    <n v="4615.1459999999997"/>
    <n v="5023.5659999999998"/>
    <n v="6167.1419999999998"/>
    <n v="4737.6720000000005"/>
    <n v="2409.6779999999999"/>
    <n v="1266.1019999999999"/>
    <n v="612.63"/>
    <x v="184"/>
    <s v="Wisconsin, 2012"/>
  </r>
  <r>
    <s v="Portage County"/>
    <s v="Wisconsin"/>
    <n v="2012"/>
    <n v="70027"/>
    <n v="34833"/>
    <n v="35194"/>
    <n v="3921.5120000000002"/>
    <n v="8053.1049999999996"/>
    <n v="14215.481"/>
    <n v="8333.2129999999997"/>
    <n v="7913.0509999999995"/>
    <n v="10083.887999999999"/>
    <n v="8403.24"/>
    <n v="4761.8359999999993"/>
    <n v="2871.107"/>
    <n v="1400.54"/>
    <x v="184"/>
    <s v="Wisconsin, 2012"/>
  </r>
  <r>
    <s v="Racine County"/>
    <s v="Wisconsin"/>
    <n v="2012"/>
    <n v="195024"/>
    <n v="96509"/>
    <n v="98515"/>
    <n v="12871.584000000001"/>
    <n v="27108.336000000003"/>
    <n v="24573.023999999998"/>
    <n v="23597.904000000002"/>
    <n v="25548.144"/>
    <n v="31593.887999999999"/>
    <n v="24182.975999999999"/>
    <n v="13456.655999999999"/>
    <n v="8581.0560000000005"/>
    <n v="3705.4560000000001"/>
    <x v="184"/>
    <s v="Wisconsin, 2012"/>
  </r>
  <r>
    <s v="Richland County"/>
    <s v="Wisconsin"/>
    <n v="2012"/>
    <n v="18020"/>
    <n v="9003"/>
    <n v="9017"/>
    <n v="1117.24"/>
    <n v="2324.58"/>
    <n v="2108.34"/>
    <n v="1838.04"/>
    <n v="2018.24"/>
    <n v="2703"/>
    <n v="2612.8999999999996"/>
    <n v="1657.8400000000001"/>
    <n v="1099.22"/>
    <n v="558.62"/>
    <x v="184"/>
    <s v="Wisconsin, 2012"/>
  </r>
  <r>
    <s v="Rock County"/>
    <s v="Wisconsin"/>
    <n v="2012"/>
    <n v="160356"/>
    <n v="78749"/>
    <n v="81607"/>
    <n v="10423.14"/>
    <n v="22610.196"/>
    <n v="21006.635999999999"/>
    <n v="20204.856"/>
    <n v="21487.703999999998"/>
    <n v="24053.4"/>
    <n v="19082.364000000001"/>
    <n v="11705.987999999999"/>
    <n v="7376.3760000000002"/>
    <n v="2886.4079999999999"/>
    <x v="184"/>
    <s v="Wisconsin, 2012"/>
  </r>
  <r>
    <s v="Rusk County"/>
    <s v="Wisconsin"/>
    <n v="2012"/>
    <n v="14670"/>
    <n v="7311"/>
    <n v="7359"/>
    <n v="806.85"/>
    <n v="1789.74"/>
    <n v="1599.03"/>
    <n v="1276.29"/>
    <n v="1657.71"/>
    <n v="2420.5500000000002"/>
    <n v="2171.16"/>
    <n v="1525.68"/>
    <n v="982.89"/>
    <n v="469.44"/>
    <x v="184"/>
    <s v="Wisconsin, 2012"/>
  </r>
  <r>
    <s v="Sauk County"/>
    <s v="Wisconsin"/>
    <n v="2012"/>
    <n v="61953"/>
    <n v="30942"/>
    <n v="31011"/>
    <n v="3903.0390000000002"/>
    <n v="8177.7960000000003"/>
    <n v="7248.5010000000002"/>
    <n v="7806.0779999999995"/>
    <n v="7868.0310000000009"/>
    <n v="9540.7620000000006"/>
    <n v="7991.9369999999999"/>
    <n v="4832.3340000000007"/>
    <n v="3159.6030000000001"/>
    <n v="1424.9190000000001"/>
    <x v="184"/>
    <s v="Wisconsin, 2012"/>
  </r>
  <r>
    <s v="Sheboygan County"/>
    <s v="Wisconsin"/>
    <n v="2012"/>
    <n v="115377"/>
    <n v="57982"/>
    <n v="57395"/>
    <n v="7037.9970000000003"/>
    <n v="15460.518"/>
    <n v="14191.370999999999"/>
    <n v="13729.863000000001"/>
    <n v="15114.387000000001"/>
    <n v="18229.565999999999"/>
    <n v="14883.633000000002"/>
    <n v="8537.898000000001"/>
    <n v="5538.0959999999995"/>
    <n v="2884.4250000000002"/>
    <x v="184"/>
    <s v="Wisconsin, 2012"/>
  </r>
  <r>
    <s v="Trempealeau County"/>
    <s v="Wisconsin"/>
    <n v="2012"/>
    <n v="28853"/>
    <n v="14614"/>
    <n v="14239"/>
    <n v="1933.1510000000001"/>
    <n v="3837.4490000000001"/>
    <n v="3173.83"/>
    <n v="3404.654"/>
    <n v="3722.0369999999998"/>
    <n v="4414.509"/>
    <n v="3750.8900000000003"/>
    <n v="2394.799"/>
    <n v="1529.2090000000001"/>
    <n v="692.47199999999998"/>
    <x v="184"/>
    <s v="Wisconsin, 2012"/>
  </r>
  <r>
    <s v="Vernon County"/>
    <s v="Wisconsin"/>
    <n v="2012"/>
    <n v="29827"/>
    <n v="14900"/>
    <n v="14927"/>
    <n v="2087.89"/>
    <n v="4444.223"/>
    <n v="3280.9700000000003"/>
    <n v="2923.0459999999998"/>
    <n v="3370.451"/>
    <n v="4653.0120000000006"/>
    <n v="4026.645"/>
    <n v="2565.1219999999998"/>
    <n v="1759.7930000000001"/>
    <n v="686.02099999999996"/>
    <x v="184"/>
    <s v="Wisconsin, 2012"/>
  </r>
  <r>
    <s v="Walworth County"/>
    <s v="Wisconsin"/>
    <n v="2012"/>
    <n v="102310"/>
    <n v="51161"/>
    <n v="51149"/>
    <n v="6138.6"/>
    <n v="13504.92"/>
    <n v="16267.29"/>
    <n v="11561.029999999999"/>
    <n v="12788.75"/>
    <n v="15346.5"/>
    <n v="12788.75"/>
    <n v="7468.63"/>
    <n v="4501.6400000000003"/>
    <n v="2046.2"/>
    <x v="184"/>
    <s v="Wisconsin, 2012"/>
  </r>
  <r>
    <s v="Washburn County"/>
    <s v="Wisconsin"/>
    <n v="2012"/>
    <n v="15893"/>
    <n v="7877"/>
    <n v="8016"/>
    <n v="842.32899999999995"/>
    <n v="1764.123"/>
    <n v="1493.942"/>
    <n v="1430.37"/>
    <n v="1780.0160000000001"/>
    <n v="2542.88"/>
    <n v="2606.4520000000002"/>
    <n v="1954.8389999999999"/>
    <n v="1096.617"/>
    <n v="365.53899999999999"/>
    <x v="184"/>
    <s v="Wisconsin, 2012"/>
  </r>
  <r>
    <s v="Washington County"/>
    <s v="Wisconsin"/>
    <n v="2012"/>
    <n v="131840"/>
    <n v="65291"/>
    <n v="66549"/>
    <n v="7910.4"/>
    <n v="18457.599999999999"/>
    <n v="14634.240000000002"/>
    <n v="14634.240000000002"/>
    <n v="18589.440000000002"/>
    <n v="22808.32"/>
    <n v="17007.36"/>
    <n v="9624.32"/>
    <n v="5800.96"/>
    <n v="2636.8"/>
    <x v="184"/>
    <s v="Wisconsin, 2012"/>
  </r>
  <r>
    <s v="Waukesha County"/>
    <s v="Wisconsin"/>
    <n v="2012"/>
    <n v="389740"/>
    <n v="191242"/>
    <n v="198498"/>
    <n v="21045.96"/>
    <n v="53784.12"/>
    <n v="45209.84"/>
    <n v="40143.22"/>
    <n v="51835.42"/>
    <n v="67425.01999999999"/>
    <n v="53394.38"/>
    <n v="28840.760000000002"/>
    <n v="18707.52"/>
    <n v="8184.54"/>
    <x v="184"/>
    <s v="Wisconsin, 2012"/>
  </r>
  <r>
    <s v="Waupaca County"/>
    <s v="Wisconsin"/>
    <n v="2012"/>
    <n v="52377"/>
    <n v="26490"/>
    <n v="25887"/>
    <n v="2880.7350000000001"/>
    <n v="6547.125"/>
    <n v="5970.9780000000001"/>
    <n v="5447.2080000000005"/>
    <n v="6547.125"/>
    <n v="8485.0740000000005"/>
    <n v="7018.518"/>
    <n v="4609.1759999999995"/>
    <n v="3299.7510000000002"/>
    <n v="1623.6869999999999"/>
    <x v="184"/>
    <s v="Wisconsin, 2012"/>
  </r>
  <r>
    <s v="Waushara County"/>
    <s v="Wisconsin"/>
    <n v="2012"/>
    <n v="24565"/>
    <n v="12923"/>
    <n v="11642"/>
    <n v="1203.6849999999999"/>
    <n v="2653.02"/>
    <n v="2579.3249999999998"/>
    <n v="2431.9349999999999"/>
    <n v="2874.105"/>
    <n v="4053.2249999999999"/>
    <n v="3758.4449999999997"/>
    <n v="2702.15"/>
    <n v="1621.29"/>
    <n v="614.125"/>
    <x v="184"/>
    <s v="Wisconsin, 2012"/>
  </r>
  <r>
    <s v="Winnebago County"/>
    <s v="Wisconsin"/>
    <n v="2012"/>
    <n v="166984"/>
    <n v="83799"/>
    <n v="83185"/>
    <n v="9852.0560000000005"/>
    <n v="20038.080000000002"/>
    <n v="25715.536"/>
    <n v="22208.871999999999"/>
    <n v="21707.919999999998"/>
    <n v="25214.583999999999"/>
    <n v="19871.095999999998"/>
    <n v="11187.928"/>
    <n v="7347.2960000000003"/>
    <n v="3840.6320000000001"/>
    <x v="184"/>
    <s v="Wisconsin, 2012"/>
  </r>
  <r>
    <s v="Albany County"/>
    <s v="Wyoming"/>
    <n v="2012"/>
    <n v="36186"/>
    <n v="18894"/>
    <n v="17292"/>
    <n v="1845.4860000000001"/>
    <n v="3184.3679999999999"/>
    <n v="11651.892"/>
    <n v="5753.5740000000005"/>
    <n v="3473.8559999999998"/>
    <n v="3546.2280000000001"/>
    <n v="3510.0419999999999"/>
    <n v="1809.3"/>
    <n v="940.83600000000001"/>
    <n v="434.23200000000003"/>
    <x v="158"/>
    <s v="Wyoming, 2012"/>
  </r>
  <r>
    <s v="Campbell County"/>
    <s v="Wyoming"/>
    <n v="2012"/>
    <n v="45840"/>
    <n v="23903"/>
    <n v="21937"/>
    <n v="3896.4"/>
    <n v="7013.52"/>
    <n v="6280.08"/>
    <n v="7426.08"/>
    <n v="6142.5599999999995"/>
    <n v="7380.24"/>
    <n v="4950.72"/>
    <n v="1696.08"/>
    <n v="733.44"/>
    <n v="229.2"/>
    <x v="158"/>
    <s v="Wyoming, 2012"/>
  </r>
  <r>
    <s v="Converse County"/>
    <s v="Wyoming"/>
    <n v="2012"/>
    <n v="13779"/>
    <n v="7009"/>
    <n v="6770"/>
    <n v="964.53"/>
    <n v="1901.502"/>
    <n v="1598.364"/>
    <n v="1681.038"/>
    <n v="1736.154"/>
    <n v="2190.8609999999999"/>
    <n v="1887.723"/>
    <n v="1033.425"/>
    <n v="592.49700000000007"/>
    <n v="192.90600000000001"/>
    <x v="158"/>
    <s v="Wyoming, 2012"/>
  </r>
  <r>
    <s v="Crook County"/>
    <s v="Wyoming"/>
    <n v="2012"/>
    <n v="7036"/>
    <n v="3603"/>
    <n v="3433"/>
    <n v="471.41199999999998"/>
    <n v="837.28399999999999"/>
    <n v="809.1400000000001"/>
    <n v="724.70800000000008"/>
    <n v="738.78"/>
    <n v="1160.94"/>
    <n v="1104.652"/>
    <n v="738.78"/>
    <n v="351.8"/>
    <n v="98.504000000000005"/>
    <x v="158"/>
    <s v="Wyoming, 2012"/>
  </r>
  <r>
    <s v="Goshen County"/>
    <s v="Wyoming"/>
    <n v="2012"/>
    <n v="13277"/>
    <n v="6839"/>
    <n v="6438"/>
    <n v="690.404"/>
    <n v="1460.47"/>
    <n v="1898.6110000000001"/>
    <n v="1367.5309999999999"/>
    <n v="1513.578"/>
    <n v="1951.7190000000001"/>
    <n v="1872.0569999999998"/>
    <n v="1367.5309999999999"/>
    <n v="756.78899999999999"/>
    <n v="398.31"/>
    <x v="158"/>
    <s v="Wyoming, 2012"/>
  </r>
  <r>
    <s v="Hot Springs County"/>
    <s v="Wyoming"/>
    <n v="2012"/>
    <n v="4791"/>
    <n v="2342"/>
    <n v="2449"/>
    <n v="277.87799999999999"/>
    <n v="517.428"/>
    <n v="445.56299999999999"/>
    <n v="517.428"/>
    <n v="388.07100000000003"/>
    <n v="723.44100000000003"/>
    <n v="790.5150000000001"/>
    <n v="603.66599999999994"/>
    <n v="378.48900000000003"/>
    <n v="143.72999999999999"/>
    <x v="158"/>
    <s v="Wyoming, 2012"/>
  </r>
  <r>
    <s v="Johnson County"/>
    <s v="Wyoming"/>
    <n v="2012"/>
    <n v="8564"/>
    <n v="4384"/>
    <n v="4180"/>
    <n v="556.66"/>
    <n v="967.73199999999997"/>
    <n v="856.40000000000009"/>
    <n v="813.57999999999993"/>
    <n v="1096.192"/>
    <n v="1267.4720000000002"/>
    <n v="1413.06"/>
    <n v="873.52800000000002"/>
    <n v="530.96799999999996"/>
    <n v="179.84399999999999"/>
    <x v="158"/>
    <s v="Wyoming, 2012"/>
  </r>
  <r>
    <s v="Laramie County"/>
    <s v="Wyoming"/>
    <n v="2012"/>
    <n v="91719"/>
    <n v="45756"/>
    <n v="45963"/>
    <n v="6603.768"/>
    <n v="12106.907999999999"/>
    <n v="12748.940999999999"/>
    <n v="12290.346000000001"/>
    <n v="11464.875"/>
    <n v="13207.536"/>
    <n v="11740.031999999999"/>
    <n v="6420.33"/>
    <n v="3668.76"/>
    <n v="1375.7850000000001"/>
    <x v="158"/>
    <s v="Wyoming, 2012"/>
  </r>
  <r>
    <s v="Lincoln County"/>
    <s v="Wyoming"/>
    <n v="2012"/>
    <n v="17960"/>
    <n v="9246"/>
    <n v="8714"/>
    <n v="1382.92"/>
    <n v="2837.6800000000003"/>
    <n v="2011.52"/>
    <n v="2209.08"/>
    <n v="2137.2399999999998"/>
    <n v="2676.04"/>
    <n v="2424.6"/>
    <n v="1382.92"/>
    <n v="520.83999999999992"/>
    <n v="359.2"/>
    <x v="158"/>
    <s v="Wyoming, 2012"/>
  </r>
  <r>
    <s v="Natrona County"/>
    <s v="Wyoming"/>
    <n v="2012"/>
    <n v="75876"/>
    <n v="38314"/>
    <n v="37562"/>
    <n v="5387.1959999999999"/>
    <n v="9863.8799999999992"/>
    <n v="10319.135999999999"/>
    <n v="10774.392"/>
    <n v="9256.8719999999994"/>
    <n v="11153.772000000001"/>
    <n v="9560.3760000000002"/>
    <n v="4856.0640000000003"/>
    <n v="3338.5439999999999"/>
    <n v="1214.0160000000001"/>
    <x v="158"/>
    <s v="Wyoming, 2012"/>
  </r>
  <r>
    <s v="Niobrara County"/>
    <s v="Wyoming"/>
    <n v="2012"/>
    <n v="2478"/>
    <n v="1115"/>
    <n v="1363"/>
    <n v="91.686000000000007"/>
    <n v="319.66199999999998"/>
    <n v="280.01400000000001"/>
    <n v="210.63"/>
    <n v="369.22199999999998"/>
    <n v="428.69399999999996"/>
    <n v="334.53"/>
    <n v="272.58000000000004"/>
    <n v="133.81200000000001"/>
    <n v="37.17"/>
    <x v="158"/>
    <s v="Wyoming, 2012"/>
  </r>
  <r>
    <s v="Sheridan County"/>
    <s v="Wyoming"/>
    <n v="2012"/>
    <n v="29097"/>
    <n v="14296"/>
    <n v="14801"/>
    <n v="1804.0139999999999"/>
    <n v="3433.4459999999999"/>
    <n v="3491.6400000000003"/>
    <n v="3375.252"/>
    <n v="3433.4459999999999"/>
    <n v="4422.7440000000006"/>
    <n v="4539.1319999999996"/>
    <n v="2502.3419999999996"/>
    <n v="1425.7530000000002"/>
    <n v="669.23099999999999"/>
    <x v="158"/>
    <s v="Wyoming, 2012"/>
  </r>
  <r>
    <s v="Sublette County"/>
    <s v="Wyoming"/>
    <n v="2012"/>
    <n v="10065"/>
    <n v="5491"/>
    <n v="4574"/>
    <n v="664.29"/>
    <n v="1298.385"/>
    <n v="1137.345"/>
    <n v="1539.9449999999999"/>
    <n v="1318.5149999999999"/>
    <n v="1680.855"/>
    <n v="1399.0350000000001"/>
    <n v="664.29"/>
    <n v="251.625"/>
    <n v="120.78"/>
    <x v="158"/>
    <s v="Wyoming, 2012"/>
  </r>
  <r>
    <s v="Sweetwater County"/>
    <s v="Wyoming"/>
    <n v="2012"/>
    <n v="43890"/>
    <n v="22901"/>
    <n v="20989"/>
    <n v="3686.76"/>
    <n v="6451.83"/>
    <n v="6188.49"/>
    <n v="6934.62"/>
    <n v="5354.58"/>
    <n v="6495.72"/>
    <n v="5135.13"/>
    <n v="2062.83"/>
    <n v="1141.1399999999999"/>
    <n v="395.01"/>
    <x v="158"/>
    <s v="Wyoming, 2012"/>
  </r>
  <r>
    <s v="Teton County"/>
    <s v="Wyoming"/>
    <n v="2012"/>
    <n v="21326"/>
    <n v="11120"/>
    <n v="10206"/>
    <n v="1236.9079999999999"/>
    <n v="2239.23"/>
    <n v="2111.2739999999999"/>
    <n v="4350.5039999999999"/>
    <n v="3326.8559999999998"/>
    <n v="3241.5520000000001"/>
    <n v="2729.7280000000001"/>
    <n v="1535.472"/>
    <n v="319.89"/>
    <n v="234.58600000000001"/>
    <x v="158"/>
    <s v="Wyoming, 2012"/>
  </r>
  <r>
    <s v="Uinta County"/>
    <s v="Wyoming"/>
    <n v="2012"/>
    <n v="20942"/>
    <n v="10567"/>
    <n v="10375"/>
    <n v="1717.2439999999999"/>
    <n v="3539.1979999999999"/>
    <n v="2617.75"/>
    <n v="2806.2280000000001"/>
    <n v="2680.576"/>
    <n v="3141.3"/>
    <n v="2596.808"/>
    <n v="1088.9839999999999"/>
    <n v="544.49199999999996"/>
    <n v="209.42"/>
    <x v="158"/>
    <s v="Wyoming, 2012"/>
  </r>
  <r>
    <s v="Washakie County"/>
    <s v="Wyoming"/>
    <n v="2012"/>
    <n v="8425"/>
    <n v="4248"/>
    <n v="4177"/>
    <n v="547.625"/>
    <n v="1255.325"/>
    <n v="985.72500000000002"/>
    <n v="867.77499999999998"/>
    <n v="884.625"/>
    <n v="1196.3499999999999"/>
    <n v="1196.3499999999999"/>
    <n v="783.52500000000009"/>
    <n v="421.25"/>
    <n v="286.45"/>
    <x v="158"/>
    <s v="Wyoming, 2012"/>
  </r>
  <r>
    <s v="Weston County"/>
    <s v="Wyoming"/>
    <n v="2012"/>
    <n v="7152"/>
    <n v="3754"/>
    <n v="3398"/>
    <n v="450.57600000000002"/>
    <n v="858.24"/>
    <n v="879.69600000000003"/>
    <n v="879.69600000000003"/>
    <n v="815.32799999999997"/>
    <n v="1115.712"/>
    <n v="1022.736"/>
    <n v="607.92000000000007"/>
    <n v="357.6"/>
    <n v="171.648"/>
    <x v="158"/>
    <s v="Wyoming, 2012"/>
  </r>
  <r>
    <s v="Aguada Municipio"/>
    <s v="Puerto Rico"/>
    <n v="2012"/>
    <n v="41876"/>
    <n v="20556"/>
    <n v="21320"/>
    <n v="2303.1799999999998"/>
    <n v="5527.6319999999996"/>
    <n v="6365.152"/>
    <n v="5485.7559999999994"/>
    <n v="5527.6319999999996"/>
    <n v="6155.7719999999999"/>
    <n v="5192.6239999999998"/>
    <n v="3308.2039999999997"/>
    <n v="1465.66"/>
    <n v="544.38800000000003"/>
    <x v="204"/>
    <s v="Puerto Rico, 2012"/>
  </r>
  <r>
    <s v="Aguadilla Municipio"/>
    <s v="Puerto Rico"/>
    <n v="2012"/>
    <n v="60714"/>
    <n v="29543"/>
    <n v="31171"/>
    <n v="3582.1260000000002"/>
    <n v="8074.9619999999995"/>
    <n v="8499.9600000000009"/>
    <n v="7892.82"/>
    <n v="7832.1059999999998"/>
    <n v="7771.3919999999998"/>
    <n v="7589.25"/>
    <n v="5707.116"/>
    <n v="2853.558"/>
    <n v="910.71"/>
    <x v="204"/>
    <s v="Puerto Rico, 2012"/>
  </r>
  <r>
    <s v="Aguas Buenas Municipio"/>
    <s v="Puerto Rico"/>
    <n v="2012"/>
    <n v="28573"/>
    <n v="14003"/>
    <n v="14570"/>
    <n v="1742.953"/>
    <n v="4114.5119999999997"/>
    <n v="4114.5119999999997"/>
    <n v="3885.9279999999999"/>
    <n v="3600.1980000000003"/>
    <n v="3885.9279999999999"/>
    <n v="3400.1869999999999"/>
    <n v="2257.2669999999998"/>
    <n v="1200.066"/>
    <n v="400.02199999999999"/>
    <x v="204"/>
    <s v="Puerto Rico, 2012"/>
  </r>
  <r>
    <s v="Aibonito Municipio"/>
    <s v="Puerto Rico"/>
    <n v="2012"/>
    <n v="25823"/>
    <n v="12527"/>
    <n v="13296"/>
    <n v="1523.557"/>
    <n v="3460.2820000000002"/>
    <n v="3950.9189999999999"/>
    <n v="3227.875"/>
    <n v="3098.76"/>
    <n v="3718.5120000000002"/>
    <n v="3124.5829999999996"/>
    <n v="2117.4859999999999"/>
    <n v="1032.92"/>
    <n v="516.46"/>
    <x v="204"/>
    <s v="Puerto Rico, 2012"/>
  </r>
  <r>
    <s v="A?asco Municipio"/>
    <s v="Puerto Rico"/>
    <n v="2012"/>
    <n v="29236"/>
    <n v="14221"/>
    <n v="15015"/>
    <n v="1637.2159999999999"/>
    <n v="3946.86"/>
    <n v="4151.5119999999997"/>
    <n v="3712.9719999999998"/>
    <n v="4034.5679999999998"/>
    <n v="3917.6239999999998"/>
    <n v="3596.0280000000002"/>
    <n v="2689.712"/>
    <n v="1081.732"/>
    <n v="555.48400000000004"/>
    <x v="204"/>
    <s v="Puerto Rico, 2012"/>
  </r>
  <r>
    <s v="Arecibo Municipio"/>
    <s v="Puerto Rico"/>
    <n v="2012"/>
    <n v="96176"/>
    <n v="46268"/>
    <n v="49908"/>
    <n v="5289.68"/>
    <n v="12406.704"/>
    <n v="13753.168"/>
    <n v="12118.175999999999"/>
    <n v="12887.583999999999"/>
    <n v="12406.704000000002"/>
    <n v="11541.119999999999"/>
    <n v="9232.8960000000006"/>
    <n v="4808.8"/>
    <n v="1923.52"/>
    <x v="204"/>
    <s v="Puerto Rico, 2012"/>
  </r>
  <r>
    <s v="Arroyo Municipio"/>
    <s v="Puerto Rico"/>
    <n v="2012"/>
    <n v="19542"/>
    <n v="9205"/>
    <n v="10337"/>
    <n v="1328.856"/>
    <n v="2931.3"/>
    <n v="2872.674"/>
    <n v="2599.0860000000002"/>
    <n v="2540.46"/>
    <n v="2305.9560000000001"/>
    <n v="2305.9560000000001"/>
    <n v="1700.154"/>
    <n v="762.13800000000003"/>
    <n v="234.50399999999999"/>
    <x v="204"/>
    <s v="Puerto Rico, 2012"/>
  </r>
  <r>
    <s v="Barceloneta Municipio"/>
    <s v="Puerto Rico"/>
    <n v="2012"/>
    <n v="24815"/>
    <n v="11936"/>
    <n v="12879"/>
    <n v="1538.53"/>
    <n v="3598.1750000000002"/>
    <n v="3523.73"/>
    <n v="3523.73"/>
    <n v="3424.4700000000003"/>
    <n v="2903.355"/>
    <n v="2754.4650000000001"/>
    <n v="2084.46"/>
    <n v="1042.23"/>
    <n v="421.85500000000002"/>
    <x v="204"/>
    <s v="Puerto Rico, 2012"/>
  </r>
  <r>
    <s v="Barranquitas Municipio"/>
    <s v="Puerto Rico"/>
    <n v="2012"/>
    <n v="30322"/>
    <n v="14952"/>
    <n v="15370"/>
    <n v="2092.2179999999998"/>
    <n v="4578.6220000000003"/>
    <n v="5397.3159999999998"/>
    <n v="4123.7920000000004"/>
    <n v="3638.6400000000003"/>
    <n v="4093.4700000000003"/>
    <n v="3153.4879999999998"/>
    <n v="1940.6079999999999"/>
    <n v="970.30400000000009"/>
    <n v="394.18599999999998"/>
    <x v="204"/>
    <s v="Puerto Rico, 2012"/>
  </r>
  <r>
    <s v="Bayam?n Municipio"/>
    <s v="Puerto Rico"/>
    <n v="2012"/>
    <n v="207337"/>
    <n v="98491"/>
    <n v="108846"/>
    <n v="11610.871999999999"/>
    <n v="26539.135999999999"/>
    <n v="29856.527999999998"/>
    <n v="28819.843000000001"/>
    <n v="25502.451000000001"/>
    <n v="27575.821"/>
    <n v="23429.080999999998"/>
    <n v="18452.993000000002"/>
    <n v="12025.546"/>
    <n v="3732.0659999999998"/>
    <x v="204"/>
    <s v="Puerto Rico, 2012"/>
  </r>
  <r>
    <s v="Cabo Rojo Municipio"/>
    <s v="Puerto Rico"/>
    <n v="2012"/>
    <n v="50866"/>
    <n v="24347"/>
    <n v="26519"/>
    <n v="2899.3620000000001"/>
    <n v="6714.3119999999999"/>
    <n v="6663.4459999999999"/>
    <n v="5951.3220000000001"/>
    <n v="7222.9719999999998"/>
    <n v="6154.7860000000001"/>
    <n v="6256.518"/>
    <n v="5137.4660000000003"/>
    <n v="2543.3000000000002"/>
    <n v="1271.6500000000001"/>
    <x v="204"/>
    <s v="Puerto Rico, 2012"/>
  </r>
  <r>
    <s v="Caguas Municipio"/>
    <s v="Puerto Rico"/>
    <n v="2012"/>
    <n v="142549"/>
    <n v="66990"/>
    <n v="75559"/>
    <n v="8410.3909999999996"/>
    <n v="19386.664000000001"/>
    <n v="20241.957999999999"/>
    <n v="18673.919000000002"/>
    <n v="19101.565999999999"/>
    <n v="18673.919000000002"/>
    <n v="16393.134999999998"/>
    <n v="12116.665000000001"/>
    <n v="6557.2539999999999"/>
    <n v="2708.431"/>
    <x v="204"/>
    <s v="Puerto Rico, 2012"/>
  </r>
  <r>
    <s v="Camuy Municipio"/>
    <s v="Puerto Rico"/>
    <n v="2012"/>
    <n v="35085"/>
    <n v="16995"/>
    <n v="18090"/>
    <n v="1999.845"/>
    <n v="4911.8999999999996"/>
    <n v="5122.41"/>
    <n v="4490.88"/>
    <n v="4806.6450000000004"/>
    <n v="4631.22"/>
    <n v="4245.2849999999999"/>
    <n v="2947.14"/>
    <n v="1333.23"/>
    <n v="596.44500000000005"/>
    <x v="204"/>
    <s v="Puerto Rico, 2012"/>
  </r>
  <r>
    <s v="Can?vanas Municipio"/>
    <s v="Puerto Rico"/>
    <n v="2012"/>
    <n v="47656"/>
    <n v="23155"/>
    <n v="24501"/>
    <n v="3192.9520000000002"/>
    <n v="7053.0879999999997"/>
    <n v="7243.7119999999995"/>
    <n v="5909.3440000000001"/>
    <n v="6910.1200000000008"/>
    <n v="6242.9359999999997"/>
    <n v="5146.848"/>
    <n v="3621.8559999999998"/>
    <n v="1620.3040000000001"/>
    <n v="619.52800000000002"/>
    <x v="204"/>
    <s v="Puerto Rico, 2012"/>
  </r>
  <r>
    <s v="Carolina Municipio"/>
    <s v="Puerto Rico"/>
    <n v="2012"/>
    <n v="176157"/>
    <n v="81545"/>
    <n v="94612"/>
    <n v="9864.7919999999995"/>
    <n v="22548.096000000001"/>
    <n v="25014.294000000002"/>
    <n v="23252.724000000002"/>
    <n v="23252.724000000002"/>
    <n v="22195.781999999999"/>
    <n v="20786.525999999998"/>
    <n v="16734.915000000001"/>
    <n v="8984.0069999999996"/>
    <n v="2994.6689999999999"/>
    <x v="204"/>
    <s v="Puerto Rico, 2012"/>
  </r>
  <r>
    <s v="Cayey Municipio"/>
    <s v="Puerto Rico"/>
    <n v="2012"/>
    <n v="48008"/>
    <n v="23213"/>
    <n v="24795"/>
    <n v="2736.4560000000001"/>
    <n v="6481.08"/>
    <n v="7153.192"/>
    <n v="6193.0320000000002"/>
    <n v="6193.0320000000002"/>
    <n v="6385.0640000000003"/>
    <n v="5856.9760000000006"/>
    <n v="4080.6800000000003"/>
    <n v="2064.3440000000001"/>
    <n v="864.14400000000001"/>
    <x v="204"/>
    <s v="Puerto Rico, 2012"/>
  </r>
  <r>
    <s v="Ceiba Municipio"/>
    <s v="Puerto Rico"/>
    <n v="2012"/>
    <n v="13726"/>
    <n v="6507"/>
    <n v="7219"/>
    <n v="823.56"/>
    <n v="1907.9140000000002"/>
    <n v="1976.5439999999999"/>
    <n v="1729.4760000000001"/>
    <n v="1811.8319999999999"/>
    <n v="1592.2159999999999"/>
    <n v="1647.12"/>
    <n v="1400.0519999999999"/>
    <n v="576.49199999999996"/>
    <n v="274.52"/>
    <x v="204"/>
    <s v="Puerto Rico, 2012"/>
  </r>
  <r>
    <s v="Ciales Municipio"/>
    <s v="Puerto Rico"/>
    <n v="2012"/>
    <n v="18712"/>
    <n v="9219"/>
    <n v="9493"/>
    <n v="1178.856"/>
    <n v="2657.1040000000003"/>
    <n v="2937.7840000000001"/>
    <n v="2395.136"/>
    <n v="2208.0160000000001"/>
    <n v="2657.1040000000003"/>
    <n v="2151.88"/>
    <n v="1478.248"/>
    <n v="729.76800000000003"/>
    <n v="336.81599999999997"/>
    <x v="204"/>
    <s v="Puerto Rico, 2012"/>
  </r>
  <r>
    <s v="Cidra Municipio"/>
    <s v="Puerto Rico"/>
    <n v="2012"/>
    <n v="43414"/>
    <n v="21234"/>
    <n v="22180"/>
    <n v="2648.2539999999999"/>
    <n v="6034.5460000000003"/>
    <n v="6642.3420000000006"/>
    <n v="5860.8899999999994"/>
    <n v="5774.0619999999999"/>
    <n v="6121.3739999999998"/>
    <n v="5122.8519999999999"/>
    <n v="3169.2219999999998"/>
    <n v="1476.076"/>
    <n v="564.38199999999995"/>
    <x v="204"/>
    <s v="Puerto Rico, 2012"/>
  </r>
  <r>
    <s v="Coamo Municipio"/>
    <s v="Puerto Rico"/>
    <n v="2012"/>
    <n v="40577"/>
    <n v="19777"/>
    <n v="20800"/>
    <n v="2718.6590000000001"/>
    <n v="6005.3959999999997"/>
    <n v="6045.973"/>
    <n v="5437.3179999999993"/>
    <n v="5437.3180000000002"/>
    <n v="5193.8559999999998"/>
    <n v="4544.6239999999998"/>
    <n v="3124.4290000000001"/>
    <n v="1501.3489999999999"/>
    <n v="608.65499999999997"/>
    <x v="204"/>
    <s v="Puerto Rico, 2012"/>
  </r>
  <r>
    <s v="Corozal Municipio"/>
    <s v="Puerto Rico"/>
    <n v="2012"/>
    <n v="37074"/>
    <n v="18087"/>
    <n v="18987"/>
    <n v="2446.884"/>
    <n v="5375.73"/>
    <n v="5783.5439999999999"/>
    <n v="5042.0640000000003"/>
    <n v="4560.1019999999999"/>
    <n v="5042.0640000000003"/>
    <n v="4115.2139999999999"/>
    <n v="2817.6239999999998"/>
    <n v="1445.886"/>
    <n v="444.88799999999998"/>
    <x v="204"/>
    <s v="Puerto Rico, 2012"/>
  </r>
  <r>
    <s v="Culebra Municipio"/>
    <s v="Puerto Rico"/>
    <n v="2012"/>
    <n v="1535"/>
    <n v="786"/>
    <n v="749"/>
    <n v="113.59"/>
    <n v="162.70999999999998"/>
    <n v="216.435"/>
    <n v="191.875"/>
    <n v="145.82499999999999"/>
    <n v="219.505"/>
    <n v="277.83500000000004"/>
    <n v="93.634999999999991"/>
    <n v="90.564999999999998"/>
    <n v="27.63"/>
    <x v="204"/>
    <s v="Puerto Rico, 2012"/>
  </r>
  <r>
    <s v="Dorado Municipio"/>
    <s v="Puerto Rico"/>
    <n v="2012"/>
    <n v="38179"/>
    <n v="18316"/>
    <n v="19863"/>
    <n v="2481.6350000000002"/>
    <n v="5841.3870000000006"/>
    <n v="5001.4490000000005"/>
    <n v="4886.9120000000003"/>
    <n v="5841.3869999999997"/>
    <n v="4925.0910000000003"/>
    <n v="4466.9430000000002"/>
    <n v="2901.6040000000003"/>
    <n v="1298.086"/>
    <n v="496.327"/>
    <x v="204"/>
    <s v="Puerto Rico, 2012"/>
  </r>
  <r>
    <s v="Florida Municipio"/>
    <s v="Puerto Rico"/>
    <n v="2012"/>
    <n v="12657"/>
    <n v="6082"/>
    <n v="6575"/>
    <n v="797.39099999999996"/>
    <n v="1898.55"/>
    <n v="1923.864"/>
    <n v="1670.7240000000002"/>
    <n v="1721.3520000000001"/>
    <n v="1518.8400000000001"/>
    <n v="1506.183"/>
    <n v="1012.56"/>
    <n v="493.62300000000005"/>
    <n v="126.57"/>
    <x v="204"/>
    <s v="Puerto Rico, 2012"/>
  </r>
  <r>
    <s v="Gu·nica Municipio"/>
    <s v="Puerto Rico"/>
    <n v="2012"/>
    <n v="19363"/>
    <n v="9357"/>
    <n v="10006"/>
    <n v="1181.143"/>
    <n v="2672.0940000000001"/>
    <n v="2788.2719999999999"/>
    <n v="2517.1899999999996"/>
    <n v="2284.8339999999998"/>
    <n v="2188.0190000000002"/>
    <n v="2555.9160000000002"/>
    <n v="1955.663"/>
    <n v="968.15"/>
    <n v="271.08199999999999"/>
    <x v="204"/>
    <s v="Puerto Rico, 2012"/>
  </r>
  <r>
    <s v="Guayama Municipio"/>
    <s v="Puerto Rico"/>
    <n v="2012"/>
    <n v="45250"/>
    <n v="22626"/>
    <n v="22624"/>
    <n v="2805.5"/>
    <n v="6651.75"/>
    <n v="6697"/>
    <n v="6606.5"/>
    <n v="6108.75"/>
    <n v="5656.25"/>
    <n v="4977.5"/>
    <n v="3348.5"/>
    <n v="1719.5"/>
    <n v="633.5"/>
    <x v="204"/>
    <s v="Puerto Rico, 2012"/>
  </r>
  <r>
    <s v="Guayanilla Municipio"/>
    <s v="Puerto Rico"/>
    <n v="2012"/>
    <n v="21493"/>
    <n v="10429"/>
    <n v="11064"/>
    <n v="1375.5519999999999"/>
    <n v="3116.4850000000001"/>
    <n v="3116.4849999999997"/>
    <n v="2837.076"/>
    <n v="2665.1319999999996"/>
    <n v="2665.1320000000001"/>
    <n v="2622.1459999999997"/>
    <n v="1869.8910000000001"/>
    <n v="924.19899999999996"/>
    <n v="300.90199999999999"/>
    <x v="204"/>
    <s v="Puerto Rico, 2012"/>
  </r>
  <r>
    <s v="Guaynabo Municipio"/>
    <s v="Puerto Rico"/>
    <n v="2012"/>
    <n v="97639"/>
    <n v="46376"/>
    <n v="51263"/>
    <n v="4979.5889999999999"/>
    <n v="11814.319"/>
    <n v="12985.987000000001"/>
    <n v="12985.987000000001"/>
    <n v="13181.264999999999"/>
    <n v="13864.737999999999"/>
    <n v="11911.958000000001"/>
    <n v="8494.5930000000008"/>
    <n v="5467.7839999999997"/>
    <n v="1952.78"/>
    <x v="204"/>
    <s v="Puerto Rico, 2012"/>
  </r>
  <r>
    <s v="Gurabo Municipio"/>
    <s v="Puerto Rico"/>
    <n v="2012"/>
    <n v="45540"/>
    <n v="21800"/>
    <n v="23740"/>
    <n v="2869.02"/>
    <n v="6785.46"/>
    <n v="6375.6"/>
    <n v="6238.98"/>
    <n v="7058.7"/>
    <n v="6102.3600000000006"/>
    <n v="4827.24"/>
    <n v="3233.34"/>
    <n v="1411.74"/>
    <n v="683.1"/>
    <x v="204"/>
    <s v="Puerto Rico, 2012"/>
  </r>
  <r>
    <s v="Hormigueros Municipio"/>
    <s v="Puerto Rico"/>
    <n v="2012"/>
    <n v="17217"/>
    <n v="8015"/>
    <n v="9202"/>
    <n v="843.63300000000004"/>
    <n v="2117.6909999999998"/>
    <n v="2100.4740000000002"/>
    <n v="2014.3889999999999"/>
    <n v="2255.4270000000001"/>
    <n v="2066.04"/>
    <n v="2238.21"/>
    <n v="2014.3890000000001"/>
    <n v="1119.105"/>
    <n v="413.20800000000003"/>
    <x v="204"/>
    <s v="Puerto Rico, 2012"/>
  </r>
  <r>
    <s v="Humacao Municipio"/>
    <s v="Puerto Rico"/>
    <n v="2012"/>
    <n v="58333"/>
    <n v="27702"/>
    <n v="30631"/>
    <n v="3383.3139999999999"/>
    <n v="7758.2890000000007"/>
    <n v="8516.6180000000004"/>
    <n v="7408.2909999999993"/>
    <n v="7583.2899999999991"/>
    <n v="7524.9570000000003"/>
    <n v="7524.9570000000003"/>
    <n v="5191.6370000000006"/>
    <n v="2566.652"/>
    <n v="933.32799999999997"/>
    <x v="204"/>
    <s v="Puerto Rico, 2012"/>
  </r>
  <r>
    <s v="Isabela Municipio"/>
    <s v="Puerto Rico"/>
    <n v="2012"/>
    <n v="45567"/>
    <n v="22177"/>
    <n v="23390"/>
    <n v="2597.319"/>
    <n v="6197.1120000000001"/>
    <n v="6333.8130000000001"/>
    <n v="5923.71"/>
    <n v="6242.6790000000001"/>
    <n v="6060.4110000000001"/>
    <n v="5422.473"/>
    <n v="4055.4629999999997"/>
    <n v="1913.8139999999999"/>
    <n v="865.77300000000002"/>
    <x v="204"/>
    <s v="Puerto Rico, 2012"/>
  </r>
  <r>
    <s v="Jayuya Municipio"/>
    <s v="Puerto Rico"/>
    <n v="2012"/>
    <n v="16600"/>
    <n v="8296"/>
    <n v="8304"/>
    <n v="1128.8"/>
    <n v="2523.1999999999998"/>
    <n v="2755.6"/>
    <n v="2274.1999999999998"/>
    <n v="2075"/>
    <n v="2091.6"/>
    <n v="1842.6"/>
    <n v="1128.8"/>
    <n v="564.40000000000009"/>
    <n v="199.2"/>
    <x v="204"/>
    <s v="Puerto Rico, 2012"/>
  </r>
  <r>
    <s v="Juana D?az Municipio"/>
    <s v="Puerto Rico"/>
    <n v="2012"/>
    <n v="50695"/>
    <n v="24446"/>
    <n v="26249"/>
    <n v="3396.5650000000001"/>
    <n v="7705.6399999999994"/>
    <n v="7959.1149999999998"/>
    <n v="6641.0450000000001"/>
    <n v="6742.4349999999995"/>
    <n v="6539.6549999999997"/>
    <n v="5475.0599999999995"/>
    <n v="3751.43"/>
    <n v="1875.7150000000001"/>
    <n v="608.34"/>
    <x v="204"/>
    <s v="Puerto Rico, 2012"/>
  </r>
  <r>
    <s v="Juncos Municipio"/>
    <s v="Puerto Rico"/>
    <n v="2012"/>
    <n v="40292"/>
    <n v="19284"/>
    <n v="21008"/>
    <n v="2659.2719999999999"/>
    <n v="6043.8"/>
    <n v="5802.0479999999998"/>
    <n v="5963.2160000000003"/>
    <n v="5882.6319999999996"/>
    <n v="4875.3320000000003"/>
    <n v="4270.9519999999993"/>
    <n v="2901.0240000000003"/>
    <n v="1450.5120000000002"/>
    <n v="443.21199999999999"/>
    <x v="204"/>
    <s v="Puerto Rico, 2012"/>
  </r>
  <r>
    <s v="Lajas Municipio"/>
    <s v="Puerto Rico"/>
    <n v="2012"/>
    <n v="25671"/>
    <n v="12551"/>
    <n v="13120"/>
    <n v="1463.2470000000001"/>
    <n v="3260.2169999999996"/>
    <n v="3619.6109999999999"/>
    <n v="3003.5069999999996"/>
    <n v="3208.875"/>
    <n v="3183.2039999999997"/>
    <n v="3414.2429999999999"/>
    <n v="2669.7839999999997"/>
    <n v="1386.2339999999999"/>
    <n v="462.07799999999997"/>
    <x v="204"/>
    <s v="Puerto Rico, 2012"/>
  </r>
  <r>
    <s v="Lares Municipio"/>
    <s v="Puerto Rico"/>
    <n v="2012"/>
    <n v="30628"/>
    <n v="15088"/>
    <n v="15540"/>
    <n v="1715.1679999999999"/>
    <n v="4165.4080000000004"/>
    <n v="4594.2000000000007"/>
    <n v="3981.6400000000003"/>
    <n v="3859.1279999999997"/>
    <n v="4042.8960000000002"/>
    <n v="3675.36"/>
    <n v="2634.0079999999998"/>
    <n v="1378.26"/>
    <n v="581.93200000000002"/>
    <x v="204"/>
    <s v="Puerto Rico, 2012"/>
  </r>
  <r>
    <s v="Las Mar?as Municipio"/>
    <s v="Puerto Rico"/>
    <n v="2012"/>
    <n v="9853"/>
    <n v="4871"/>
    <n v="4982"/>
    <n v="640.44500000000005"/>
    <n v="1300.596"/>
    <n v="1537.068"/>
    <n v="1271.037"/>
    <n v="1192.213"/>
    <n v="1320.3019999999999"/>
    <n v="1211.9189999999999"/>
    <n v="827.65200000000004"/>
    <n v="463.09100000000001"/>
    <n v="98.53"/>
    <x v="204"/>
    <s v="Puerto Rico, 2012"/>
  </r>
  <r>
    <s v="Las Piedras Municipio"/>
    <s v="Puerto Rico"/>
    <n v="2012"/>
    <n v="38687"/>
    <n v="18745"/>
    <n v="19942"/>
    <n v="2475.9679999999998"/>
    <n v="5570.9279999999999"/>
    <n v="5377.4930000000004"/>
    <n v="5686.9889999999996"/>
    <n v="5416.18"/>
    <n v="4758.5010000000002"/>
    <n v="4603.7530000000006"/>
    <n v="2901.5250000000001"/>
    <n v="1276.671"/>
    <n v="580.30499999999995"/>
    <x v="204"/>
    <s v="Puerto Rico, 2012"/>
  </r>
  <r>
    <s v="Lo?za Municipio"/>
    <s v="Puerto Rico"/>
    <n v="2012"/>
    <n v="29997"/>
    <n v="14111"/>
    <n v="15886"/>
    <n v="2039.796"/>
    <n v="4499.5499999999993"/>
    <n v="5099.49"/>
    <n v="4019.598"/>
    <n v="3719.6279999999997"/>
    <n v="4019.598"/>
    <n v="3329.6669999999999"/>
    <n v="1979.8020000000001"/>
    <n v="959.904"/>
    <n v="359.964"/>
    <x v="204"/>
    <s v="Puerto Rico, 2012"/>
  </r>
  <r>
    <s v="Luquillo Municipio"/>
    <s v="Puerto Rico"/>
    <n v="2012"/>
    <n v="20050"/>
    <n v="9528"/>
    <n v="10522"/>
    <n v="1223.05"/>
    <n v="2867.15"/>
    <n v="2887.2"/>
    <n v="2466.15"/>
    <n v="2646.6000000000004"/>
    <n v="2466.15"/>
    <n v="2426.0500000000002"/>
    <n v="1864.65"/>
    <n v="922.3"/>
    <n v="260.64999999999998"/>
    <x v="204"/>
    <s v="Puerto Rico, 2012"/>
  </r>
  <r>
    <s v="Manat? Municipio"/>
    <s v="Puerto Rico"/>
    <n v="2012"/>
    <n v="43974"/>
    <n v="20955"/>
    <n v="23019"/>
    <n v="2682.4140000000002"/>
    <n v="6332.2559999999994"/>
    <n v="6200.3339999999998"/>
    <n v="5584.6980000000003"/>
    <n v="5452.7759999999998"/>
    <n v="5628.6720000000005"/>
    <n v="5364.8280000000004"/>
    <n v="3957.66"/>
    <n v="2110.752"/>
    <n v="703.58399999999995"/>
    <x v="204"/>
    <s v="Puerto Rico, 2012"/>
  </r>
  <r>
    <s v="Maricao Municipio"/>
    <s v="Puerto Rico"/>
    <n v="2012"/>
    <n v="6546"/>
    <n v="3234"/>
    <n v="3312"/>
    <n v="392.76"/>
    <n v="909.89400000000001"/>
    <n v="975.35400000000004"/>
    <n v="739.69800000000009"/>
    <n v="994.99199999999996"/>
    <n v="877.16399999999999"/>
    <n v="765.88200000000006"/>
    <n v="556.41000000000008"/>
    <n v="222.56400000000002"/>
    <n v="111.282"/>
    <x v="204"/>
    <s v="Puerto Rico, 2012"/>
  </r>
  <r>
    <s v="Maunabo Municipio"/>
    <s v="Puerto Rico"/>
    <n v="2012"/>
    <n v="12201"/>
    <n v="6031"/>
    <n v="6170"/>
    <n v="719.85900000000004"/>
    <n v="1610.5320000000002"/>
    <n v="1830.15"/>
    <n v="1427.5170000000001"/>
    <n v="1549.527"/>
    <n v="1598.3310000000001"/>
    <n v="1573.9290000000001"/>
    <n v="1134.693"/>
    <n v="451.43700000000001"/>
    <n v="292.82400000000001"/>
    <x v="204"/>
    <s v="Puerto Rico, 2012"/>
  </r>
  <r>
    <s v="Mayag?ez Municipio"/>
    <s v="Puerto Rico"/>
    <n v="2012"/>
    <n v="88664"/>
    <n v="42552"/>
    <n v="46112"/>
    <n v="4610.5280000000002"/>
    <n v="10019.031999999999"/>
    <n v="17466.808000000001"/>
    <n v="10462.352000000001"/>
    <n v="9221.0560000000005"/>
    <n v="10373.688"/>
    <n v="10817.008"/>
    <n v="8600.4079999999994"/>
    <n v="5319.84"/>
    <n v="1773.28"/>
    <x v="204"/>
    <s v="Puerto Rico, 2012"/>
  </r>
  <r>
    <s v="Moca Municipio"/>
    <s v="Puerto Rico"/>
    <n v="2012"/>
    <n v="40044"/>
    <n v="19651"/>
    <n v="20393"/>
    <n v="2562.8159999999998"/>
    <n v="5926.5120000000006"/>
    <n v="5846.424"/>
    <n v="5606.16"/>
    <n v="5325.8519999999999"/>
    <n v="5365.8960000000006"/>
    <n v="4605.0599999999995"/>
    <n v="3003.3"/>
    <n v="1321.452"/>
    <n v="520.572"/>
    <x v="204"/>
    <s v="Puerto Rico, 2012"/>
  </r>
  <r>
    <s v="Naguabo Municipio"/>
    <s v="Puerto Rico"/>
    <n v="2012"/>
    <n v="26761"/>
    <n v="12832"/>
    <n v="13929"/>
    <n v="1846.509"/>
    <n v="4014.15"/>
    <n v="3880.3450000000003"/>
    <n v="3907.1059999999998"/>
    <n v="3585.9740000000002"/>
    <n v="2970.471"/>
    <n v="2997.232"/>
    <n v="2194.402"/>
    <n v="909.87400000000002"/>
    <n v="508.459"/>
    <x v="204"/>
    <s v="Puerto Rico, 2012"/>
  </r>
  <r>
    <s v="Naranjito Municipio"/>
    <s v="Puerto Rico"/>
    <n v="2012"/>
    <n v="30385"/>
    <n v="15039"/>
    <n v="15346"/>
    <n v="1883.87"/>
    <n v="4253.8999999999996"/>
    <n v="4861.6000000000004"/>
    <n v="4162.7449999999999"/>
    <n v="3615.8150000000001"/>
    <n v="4193.1299999999992"/>
    <n v="3555.0450000000001"/>
    <n v="2278.875"/>
    <n v="1033.0900000000001"/>
    <n v="577.31500000000005"/>
    <x v="204"/>
    <s v="Puerto Rico, 2012"/>
  </r>
  <r>
    <s v="Orocovis Municipio"/>
    <s v="Puerto Rico"/>
    <n v="2012"/>
    <n v="23386"/>
    <n v="11788"/>
    <n v="11598"/>
    <n v="1449.932"/>
    <n v="3554.672"/>
    <n v="3905.4620000000004"/>
    <n v="2899.8639999999996"/>
    <n v="3016.7939999999999"/>
    <n v="3180.4960000000001"/>
    <n v="2572.46"/>
    <n v="1543.4760000000001"/>
    <n v="888.66800000000012"/>
    <n v="350.79"/>
    <x v="204"/>
    <s v="Puerto Rico, 2012"/>
  </r>
  <r>
    <s v="Pe?uelas Municipio"/>
    <s v="Puerto Rico"/>
    <n v="2012"/>
    <n v="24193"/>
    <n v="11825"/>
    <n v="12368"/>
    <n v="1717.703"/>
    <n v="3749.915"/>
    <n v="3991.8450000000003"/>
    <n v="3169.2829999999999"/>
    <n v="3024.125"/>
    <n v="3193.4760000000001"/>
    <n v="2612.8440000000001"/>
    <n v="1693.51"/>
    <n v="677.404"/>
    <n v="387.08800000000002"/>
    <x v="204"/>
    <s v="Puerto Rico, 2012"/>
  </r>
  <r>
    <s v="Ponce Municipio"/>
    <s v="Puerto Rico"/>
    <n v="2012"/>
    <n v="165602"/>
    <n v="79614"/>
    <n v="85988"/>
    <n v="10432.925999999999"/>
    <n v="22521.871999999999"/>
    <n v="25502.707999999999"/>
    <n v="21362.658000000003"/>
    <n v="19541.036"/>
    <n v="20534.648000000001"/>
    <n v="20203.444"/>
    <n v="14407.374"/>
    <n v="7948.8959999999997"/>
    <n v="3146.4380000000001"/>
    <x v="204"/>
    <s v="Puerto Rico, 2012"/>
  </r>
  <r>
    <s v="Quebradillas Municipio"/>
    <s v="Puerto Rico"/>
    <n v="2012"/>
    <n v="25874"/>
    <n v="12631"/>
    <n v="13243"/>
    <n v="1552.44"/>
    <n v="3596.4859999999999"/>
    <n v="3803.4780000000001"/>
    <n v="3467.116"/>
    <n v="3311.8719999999998"/>
    <n v="3363.62"/>
    <n v="3104.88"/>
    <n v="2251.038"/>
    <n v="1034.96"/>
    <n v="388.11"/>
    <x v="204"/>
    <s v="Puerto Rico, 2012"/>
  </r>
  <r>
    <s v="Rinc?n Municipio"/>
    <s v="Puerto Rico"/>
    <n v="2012"/>
    <n v="15182"/>
    <n v="7365"/>
    <n v="7817"/>
    <n v="850.19200000000001"/>
    <n v="1928.114"/>
    <n v="1821.8400000000001"/>
    <n v="1837.0219999999999"/>
    <n v="2004.0240000000001"/>
    <n v="1988.8420000000001"/>
    <n v="2004.0239999999999"/>
    <n v="1685.202"/>
    <n v="759.09999999999991"/>
    <n v="273.27600000000001"/>
    <x v="204"/>
    <s v="Puerto Rico, 2012"/>
  </r>
  <r>
    <s v="R?o Grande Municipio"/>
    <s v="Puerto Rico"/>
    <n v="2012"/>
    <n v="54203"/>
    <n v="26432"/>
    <n v="27771"/>
    <n v="3143.7739999999999"/>
    <n v="7642.6229999999996"/>
    <n v="8022.0439999999999"/>
    <n v="7046.39"/>
    <n v="7588.42"/>
    <n v="6883.7809999999999"/>
    <n v="6450.1570000000002"/>
    <n v="4769.8639999999996"/>
    <n v="1897.105"/>
    <n v="867.24800000000005"/>
    <x v="204"/>
    <s v="Puerto Rico, 2012"/>
  </r>
  <r>
    <s v="Sabana Grande Municipio"/>
    <s v="Puerto Rico"/>
    <n v="2012"/>
    <n v="25216"/>
    <n v="12034"/>
    <n v="13182"/>
    <n v="1538.1759999999999"/>
    <n v="3479.808"/>
    <n v="3505.0240000000003"/>
    <n v="3152"/>
    <n v="3227.6480000000001"/>
    <n v="3076.3519999999999"/>
    <n v="3101.5680000000002"/>
    <n v="2445.9520000000002"/>
    <n v="1185.152"/>
    <n v="504.32"/>
    <x v="204"/>
    <s v="Puerto Rico, 2012"/>
  </r>
  <r>
    <s v="Salinas Municipio"/>
    <s v="Puerto Rico"/>
    <n v="2012"/>
    <n v="31019"/>
    <n v="15059"/>
    <n v="15960"/>
    <n v="2078.2730000000001"/>
    <n v="4590.8119999999999"/>
    <n v="4807.9449999999997"/>
    <n v="4094.5079999999998"/>
    <n v="3908.3940000000002"/>
    <n v="3784.3180000000002"/>
    <n v="3598.2040000000002"/>
    <n v="2512.5389999999998"/>
    <n v="1209.741"/>
    <n v="434.26600000000002"/>
    <x v="204"/>
    <s v="Puerto Rico, 2012"/>
  </r>
  <r>
    <s v="San Germ·n Municipio"/>
    <s v="Puerto Rico"/>
    <n v="2012"/>
    <n v="35441"/>
    <n v="17183"/>
    <n v="18258"/>
    <n v="1984.6959999999999"/>
    <n v="4465.5659999999998"/>
    <n v="5245.268"/>
    <n v="4217.4789999999994"/>
    <n v="4252.92"/>
    <n v="4359.2430000000004"/>
    <n v="4501.0069999999996"/>
    <n v="3685.864"/>
    <n v="1842.9320000000002"/>
    <n v="886.02499999999998"/>
    <x v="204"/>
    <s v="Puerto Rico, 2012"/>
  </r>
  <r>
    <s v="San Juan Municipio"/>
    <s v="Puerto Rico"/>
    <n v="2012"/>
    <n v="393633"/>
    <n v="180855"/>
    <n v="212778"/>
    <n v="22437.080999999998"/>
    <n v="47629.593000000001"/>
    <n v="55108.62"/>
    <n v="52746.822"/>
    <n v="48810.491999999998"/>
    <n v="52353.188999999998"/>
    <n v="47629.593000000001"/>
    <n v="33852.437999999995"/>
    <n v="23224.347000000002"/>
    <n v="10234.458000000001"/>
    <x v="204"/>
    <s v="Puerto Rico, 2012"/>
  </r>
  <r>
    <s v="San Lorenzo Municipio"/>
    <s v="Puerto Rico"/>
    <n v="2012"/>
    <n v="40979"/>
    <n v="20101"/>
    <n v="20878"/>
    <n v="2376.7820000000002"/>
    <n v="5614.1229999999996"/>
    <n v="6064.8919999999998"/>
    <n v="5573.1440000000002"/>
    <n v="5409.2280000000001"/>
    <n v="5737.0599999999995"/>
    <n v="4794.5429999999997"/>
    <n v="3196.3620000000001"/>
    <n v="1516.223"/>
    <n v="696.64300000000003"/>
    <x v="204"/>
    <s v="Puerto Rico, 2012"/>
  </r>
  <r>
    <s v="San Sebasti·n Municipio"/>
    <s v="Puerto Rico"/>
    <n v="2012"/>
    <n v="42291"/>
    <n v="20629"/>
    <n v="21662"/>
    <n v="2495.1689999999999"/>
    <n v="5793.8670000000002"/>
    <n v="5540.1210000000001"/>
    <n v="5117.2110000000002"/>
    <n v="5244.0839999999998"/>
    <n v="5497.83"/>
    <n v="5540.1209999999992"/>
    <n v="4186.8090000000002"/>
    <n v="1945.386"/>
    <n v="930.40200000000004"/>
    <x v="204"/>
    <s v="Puerto Rico, 2012"/>
  </r>
  <r>
    <s v="Santa Isabel Municipio"/>
    <s v="Puerto Rico"/>
    <n v="2012"/>
    <n v="23261"/>
    <n v="11242"/>
    <n v="12019"/>
    <n v="1628.27"/>
    <n v="3861.326"/>
    <n v="3442.6279999999997"/>
    <n v="3186.7570000000001"/>
    <n v="3372.8450000000003"/>
    <n v="2698.2759999999998"/>
    <n v="2349.3609999999999"/>
    <n v="1721.3139999999999"/>
    <n v="744.35199999999998"/>
    <n v="279.13200000000001"/>
    <x v="204"/>
    <s v="Puerto Rico, 2012"/>
  </r>
  <r>
    <s v="Toa Alta Municipio"/>
    <s v="Puerto Rico"/>
    <n v="2012"/>
    <n v="74178"/>
    <n v="35927"/>
    <n v="38251"/>
    <n v="4673.2139999999999"/>
    <n v="11720.124"/>
    <n v="11423.412"/>
    <n v="10088.207999999999"/>
    <n v="11126.7"/>
    <n v="10681.632000000001"/>
    <n v="7269.4439999999995"/>
    <n v="4524.8580000000002"/>
    <n v="2076.9839999999999"/>
    <n v="593.42399999999998"/>
    <x v="204"/>
    <s v="Puerto Rico, 2012"/>
  </r>
  <r>
    <s v="Toa Baja Municipio"/>
    <s v="Puerto Rico"/>
    <n v="2012"/>
    <n v="89294"/>
    <n v="42326"/>
    <n v="46968"/>
    <n v="5357.64"/>
    <n v="12501.16"/>
    <n v="13126.218000000001"/>
    <n v="12590.454"/>
    <n v="11697.513999999999"/>
    <n v="11697.513999999999"/>
    <n v="10268.810000000001"/>
    <n v="7322.1080000000002"/>
    <n v="3661.0540000000001"/>
    <n v="1160.8219999999999"/>
    <x v="204"/>
    <s v="Puerto Rico, 2012"/>
  </r>
  <r>
    <s v="Trujillo Alto Municipio"/>
    <s v="Puerto Rico"/>
    <n v="2012"/>
    <n v="74655"/>
    <n v="35484"/>
    <n v="39171"/>
    <n v="4703.2650000000003"/>
    <n v="10601.01"/>
    <n v="10601.01"/>
    <n v="10153.08"/>
    <n v="10302.39"/>
    <n v="9929.1149999999998"/>
    <n v="8659.98"/>
    <n v="5823.09"/>
    <n v="2762.2349999999997"/>
    <n v="1194.48"/>
    <x v="204"/>
    <s v="Puerto Rico, 2012"/>
  </r>
  <r>
    <s v="Utuado Municipio"/>
    <s v="Puerto Rico"/>
    <n v="2012"/>
    <n v="33033"/>
    <n v="16199"/>
    <n v="16834"/>
    <n v="1948.9469999999999"/>
    <n v="4591.5869999999995"/>
    <n v="5054.049"/>
    <n v="3897.8940000000002"/>
    <n v="3897.8940000000002"/>
    <n v="4360.3559999999998"/>
    <n v="4261.2569999999996"/>
    <n v="2873.8710000000001"/>
    <n v="1651.65"/>
    <n v="495.495"/>
    <x v="204"/>
    <s v="Puerto Rico, 2012"/>
  </r>
  <r>
    <s v="Vega Alta Municipio"/>
    <s v="Puerto Rico"/>
    <n v="2012"/>
    <n v="39913"/>
    <n v="19094"/>
    <n v="20819"/>
    <n v="2634.2579999999998"/>
    <n v="5907.1239999999998"/>
    <n v="5827.2979999999998"/>
    <n v="5388.2549999999992"/>
    <n v="5268.5159999999996"/>
    <n v="5228.6029999999992"/>
    <n v="4350.5169999999998"/>
    <n v="3232.953"/>
    <n v="1516.694"/>
    <n v="558.78200000000004"/>
    <x v="204"/>
    <s v="Puerto Rico, 2012"/>
  </r>
  <r>
    <s v="Vega Baja Municipio"/>
    <s v="Puerto Rico"/>
    <n v="2012"/>
    <n v="59444"/>
    <n v="28634"/>
    <n v="30810"/>
    <n v="3626.0839999999998"/>
    <n v="8500.4920000000002"/>
    <n v="8559.9359999999997"/>
    <n v="7846.6080000000002"/>
    <n v="7727.72"/>
    <n v="7846.6080000000002"/>
    <n v="6776.616"/>
    <n v="5112.1839999999993"/>
    <n v="2556.0919999999996"/>
    <n v="832.21600000000001"/>
    <x v="204"/>
    <s v="Puerto Rico, 2012"/>
  </r>
  <r>
    <s v="Benewah County"/>
    <s v="Idaho"/>
    <n v="2012"/>
    <n v="9293"/>
    <n v="4610"/>
    <n v="4683"/>
    <n v="631.92399999999998"/>
    <n v="1170.9180000000001"/>
    <n v="1282.434"/>
    <n v="1040.816"/>
    <n v="1059.402"/>
    <n v="1263.848"/>
    <n v="1245.2620000000002"/>
    <n v="947.88599999999997"/>
    <n v="483.23599999999999"/>
    <n v="167.274"/>
    <x v="174"/>
    <s v="Idaho, 2012"/>
  </r>
  <r>
    <s v="Villalba Municipio"/>
    <s v="Puerto Rico"/>
    <n v="2012"/>
    <n v="25983"/>
    <n v="12792"/>
    <n v="13191"/>
    <n v="1714.8779999999999"/>
    <n v="3949.4160000000002"/>
    <n v="4495.0589999999993"/>
    <n v="3325.8240000000001"/>
    <n v="3247.875"/>
    <n v="3403.7730000000001"/>
    <n v="2910.096"/>
    <n v="1766.8440000000001"/>
    <n v="831.4559999999999"/>
    <n v="337.779"/>
    <x v="204"/>
    <s v="Puerto Rico, 2012"/>
  </r>
  <r>
    <s v="Yabucoa Municipio"/>
    <s v="Puerto Rico"/>
    <n v="2012"/>
    <n v="37823"/>
    <n v="18443"/>
    <n v="19380"/>
    <n v="2345.0259999999998"/>
    <n v="5295.22"/>
    <n v="5597.8040000000001"/>
    <n v="4803.5209999999997"/>
    <n v="4879.1669999999995"/>
    <n v="5181.7510000000002"/>
    <n v="4727.875"/>
    <n v="2950.194"/>
    <n v="1437.2739999999999"/>
    <n v="642.99099999999999"/>
    <x v="204"/>
    <s v="Puerto Rico, 2012"/>
  </r>
  <r>
    <s v="Autauga County"/>
    <s v="Alabama"/>
    <n v="2013"/>
    <n v="54907"/>
    <n v="26793"/>
    <n v="28114"/>
    <n v="3514.0479999999998"/>
    <n v="8290.9570000000003"/>
    <n v="7412.4449999999997"/>
    <n v="6533.933"/>
    <n v="8016.4220000000005"/>
    <n v="8290.9570000000003"/>
    <n v="5929.9560000000001"/>
    <n v="4282.7460000000001"/>
    <n v="1976.652"/>
    <n v="713.79100000000005"/>
    <x v="208"/>
    <s v="Alabama, 2013"/>
  </r>
  <r>
    <s v="Baldwin County"/>
    <s v="Alabama"/>
    <n v="2013"/>
    <n v="187114"/>
    <n v="91413"/>
    <n v="95701"/>
    <n v="11226.84"/>
    <n v="23950.591999999997"/>
    <n v="21892.338000000003"/>
    <n v="21518.11"/>
    <n v="23763.477999999999"/>
    <n v="26944.415999999997"/>
    <n v="25447.504000000001"/>
    <n v="19085.628000000001"/>
    <n v="9729.9279999999999"/>
    <n v="3555.1660000000002"/>
    <x v="208"/>
    <s v="Alabama, 2013"/>
  </r>
  <r>
    <s v="Carroll County"/>
    <s v="Arkansas"/>
    <n v="2013"/>
    <n v="27321"/>
    <n v="14634"/>
    <n v="12687"/>
    <n v="1584.6179999999999"/>
    <n v="3305.8409999999999"/>
    <n v="3415.125"/>
    <n v="3797.6189999999997"/>
    <n v="3661.0140000000001"/>
    <n v="3879.5820000000003"/>
    <n v="3551.73"/>
    <n v="2404.248"/>
    <n v="1256.7660000000001"/>
    <n v="464.45699999999999"/>
    <x v="209"/>
    <s v="Arkansas, 2013"/>
  </r>
  <r>
    <s v="Bibb County"/>
    <s v="Alabama"/>
    <n v="2013"/>
    <n v="22754"/>
    <n v="12343"/>
    <n v="10411"/>
    <n v="1296.9780000000001"/>
    <n v="2844.25"/>
    <n v="3299.33"/>
    <n v="2662.2179999999998"/>
    <n v="3435.8540000000003"/>
    <n v="3458.6080000000002"/>
    <n v="2684.9719999999998"/>
    <n v="1820.3200000000002"/>
    <n v="978.42200000000003"/>
    <n v="295.80200000000002"/>
    <x v="208"/>
    <s v="Alabama, 2013"/>
  </r>
  <r>
    <s v="Blount County"/>
    <s v="Alabama"/>
    <n v="2013"/>
    <n v="57623"/>
    <n v="28604"/>
    <n v="29019"/>
    <n v="3630.2489999999998"/>
    <n v="7836.7279999999992"/>
    <n v="7260.4979999999996"/>
    <n v="6741.8909999999996"/>
    <n v="7721.482"/>
    <n v="8067.22"/>
    <n v="7490.99"/>
    <n v="5301.3159999999998"/>
    <n v="2535.4120000000003"/>
    <n v="864.34500000000003"/>
    <x v="208"/>
    <s v="Alabama, 2013"/>
  </r>
  <r>
    <s v="Bullock County"/>
    <s v="Alabama"/>
    <n v="2013"/>
    <n v="10746"/>
    <n v="5873"/>
    <n v="4873"/>
    <n v="676.99800000000005"/>
    <n v="1278.7739999999999"/>
    <n v="1278.7740000000001"/>
    <n v="1246.5360000000001"/>
    <n v="1955.7719999999999"/>
    <n v="1375.4880000000001"/>
    <n v="1418.472"/>
    <n v="816.69599999999991"/>
    <n v="483.57000000000005"/>
    <n v="193.428"/>
    <x v="208"/>
    <s v="Alabama, 2013"/>
  </r>
  <r>
    <s v="Concordia Parish"/>
    <s v="Louisiana"/>
    <n v="2013"/>
    <n v="20624"/>
    <n v="9656"/>
    <n v="10968"/>
    <n v="1299.3119999999999"/>
    <n v="2804.864"/>
    <n v="2454.2560000000003"/>
    <n v="2474.88"/>
    <n v="2351.136"/>
    <n v="2846.1120000000001"/>
    <n v="2846.1120000000001"/>
    <n v="1897.4079999999999"/>
    <n v="1237.44"/>
    <n v="412.48"/>
    <x v="210"/>
    <s v="Louisiana, 2013"/>
  </r>
  <r>
    <s v="Calhoun County"/>
    <s v="Alabama"/>
    <n v="2013"/>
    <n v="117714"/>
    <n v="56778"/>
    <n v="60936"/>
    <n v="7062.84"/>
    <n v="15185.106"/>
    <n v="16950.815999999999"/>
    <n v="14714.25"/>
    <n v="14478.822"/>
    <n v="16479.96"/>
    <n v="15302.82"/>
    <n v="9652.5479999999989"/>
    <n v="6003.4140000000007"/>
    <n v="1765.71"/>
    <x v="208"/>
    <s v="Alabama, 2013"/>
  </r>
  <r>
    <s v="Chambers County"/>
    <s v="Alabama"/>
    <n v="2013"/>
    <n v="34145"/>
    <n v="16324"/>
    <n v="17821"/>
    <n v="2014.5550000000001"/>
    <n v="4131.5450000000001"/>
    <n v="4233.9799999999996"/>
    <n v="3824.24"/>
    <n v="4302.2700000000004"/>
    <n v="4985.17"/>
    <n v="4780.3"/>
    <n v="3243.7749999999996"/>
    <n v="1843.83"/>
    <n v="751.19"/>
    <x v="208"/>
    <s v="Alabama, 2013"/>
  </r>
  <r>
    <s v="Cherokee County"/>
    <s v="Alabama"/>
    <n v="2013"/>
    <n v="26034"/>
    <n v="12909"/>
    <n v="13125"/>
    <n v="1379.8019999999999"/>
    <n v="2967.8760000000002"/>
    <n v="2889.7740000000003"/>
    <n v="2577.366"/>
    <n v="3176.1480000000001"/>
    <n v="4035.27"/>
    <n v="4165.4400000000005"/>
    <n v="3072.0120000000002"/>
    <n v="1379.8020000000001"/>
    <n v="416.54399999999998"/>
    <x v="208"/>
    <s v="Alabama, 2013"/>
  </r>
  <r>
    <s v="Chilton County"/>
    <s v="Alabama"/>
    <n v="2013"/>
    <n v="43744"/>
    <n v="21525"/>
    <n v="22219"/>
    <n v="2974.5920000000001"/>
    <n v="6036.6720000000005"/>
    <n v="5380.5120000000006"/>
    <n v="5599.232"/>
    <n v="6124.16"/>
    <n v="5905.4400000000005"/>
    <n v="5511.7439999999997"/>
    <n v="3630.752"/>
    <n v="2055.9679999999998"/>
    <n v="524.928"/>
    <x v="208"/>
    <s v="Alabama, 2013"/>
  </r>
  <r>
    <s v="Crenshaw County"/>
    <s v="Alabama"/>
    <n v="2013"/>
    <n v="13687"/>
    <n v="6631"/>
    <n v="7056"/>
    <n v="711.72400000000005"/>
    <n v="1724.5619999999999"/>
    <n v="1642.44"/>
    <n v="1286.578"/>
    <n v="1669.8140000000001"/>
    <n v="2066.7370000000001"/>
    <n v="1970.9279999999999"/>
    <n v="1519.2570000000001"/>
    <n v="725.41100000000006"/>
    <n v="369.54899999999998"/>
    <x v="208"/>
    <s v="Alabama, 2013"/>
  </r>
  <r>
    <s v="Union County"/>
    <s v="Oregon"/>
    <n v="2013"/>
    <n v="25573"/>
    <n v="12068"/>
    <n v="13505"/>
    <n v="1483.2339999999999"/>
    <n v="3503.5010000000002"/>
    <n v="3350.0630000000001"/>
    <n v="2761.884"/>
    <n v="3196.625"/>
    <n v="3784.8040000000001"/>
    <n v="3273.3440000000001"/>
    <n v="2403.8620000000001"/>
    <n v="1253.077"/>
    <n v="588.17899999999997"/>
    <x v="211"/>
    <s v="Oregon, 2013"/>
  </r>
  <r>
    <s v="Clay County"/>
    <s v="Alabama"/>
    <n v="2013"/>
    <n v="13703"/>
    <n v="6725"/>
    <n v="6978"/>
    <n v="726.25900000000001"/>
    <n v="1767.6869999999999"/>
    <n v="1589.548"/>
    <n v="1548.4390000000001"/>
    <n v="1726.578"/>
    <n v="2014.3409999999999"/>
    <n v="1904.7170000000001"/>
    <n v="1356.597"/>
    <n v="781.07100000000003"/>
    <n v="315.16899999999998"/>
    <x v="208"/>
    <s v="Alabama, 2013"/>
  </r>
  <r>
    <s v="Calhoun County"/>
    <s v="Mississippi"/>
    <n v="2013"/>
    <n v="14945"/>
    <n v="7387"/>
    <n v="7558"/>
    <n v="896.7"/>
    <n v="2047.4649999999999"/>
    <n v="1778.4549999999999"/>
    <n v="1569.2249999999999"/>
    <n v="2002.6299999999999"/>
    <n v="2137.1350000000002"/>
    <n v="1987.6849999999999"/>
    <n v="1479.5549999999998"/>
    <n v="777.14"/>
    <n v="254.065"/>
    <x v="212"/>
    <s v="Mississippi, 2013"/>
  </r>
  <r>
    <s v="Cabo Rojo Municipio"/>
    <s v="Puerto Rico"/>
    <n v="2013"/>
    <n v="50468"/>
    <n v="25029"/>
    <n v="25439"/>
    <n v="3330.8879999999999"/>
    <n v="6762.7119999999995"/>
    <n v="6358.9680000000008"/>
    <n v="6762.7119999999995"/>
    <n v="6863.6480000000001"/>
    <n v="6813.18"/>
    <n v="6157.0959999999995"/>
    <n v="4138.3760000000002"/>
    <n v="2371.9960000000001"/>
    <n v="908.42399999999998"/>
    <x v="213"/>
    <s v="Puerto Rico, 2013"/>
  </r>
  <r>
    <s v="Colbert County"/>
    <s v="Alabama"/>
    <n v="2013"/>
    <n v="54456"/>
    <n v="26239"/>
    <n v="28217"/>
    <n v="3103.9920000000002"/>
    <n v="6643.6319999999996"/>
    <n v="6861.4560000000001"/>
    <n v="6099.0720000000001"/>
    <n v="6752.5439999999999"/>
    <n v="7950.576"/>
    <n v="7460.4719999999998"/>
    <n v="5336.6880000000001"/>
    <n v="3158.4479999999999"/>
    <n v="1089.1199999999999"/>
    <x v="208"/>
    <s v="Alabama, 2013"/>
  </r>
  <r>
    <s v="Conecuh County"/>
    <s v="Alabama"/>
    <n v="2013"/>
    <n v="13104"/>
    <n v="6352"/>
    <n v="6752"/>
    <n v="786.24"/>
    <n v="1677.3119999999999"/>
    <n v="1677.3119999999999"/>
    <n v="1297.296"/>
    <n v="1402.1280000000002"/>
    <n v="1886.9760000000001"/>
    <n v="1952.4960000000001"/>
    <n v="1375.92"/>
    <n v="707.61599999999999"/>
    <n v="353.80799999999999"/>
    <x v="208"/>
    <s v="Alabama, 2013"/>
  </r>
  <r>
    <s v="Mackinac County"/>
    <s v="Michigan"/>
    <n v="2013"/>
    <n v="11198"/>
    <n v="5670"/>
    <n v="5528"/>
    <n v="537.50400000000002"/>
    <n v="1231.7800000000002"/>
    <n v="1298.9680000000001"/>
    <n v="1075.0079999999998"/>
    <n v="1522.9279999999999"/>
    <n v="1791.68"/>
    <n v="1791.6799999999998"/>
    <n v="1153.394"/>
    <n v="615.89"/>
    <n v="190.36600000000001"/>
    <x v="214"/>
    <s v="Michigan, 2013"/>
  </r>
  <r>
    <s v="Covington County"/>
    <s v="Alabama"/>
    <n v="2013"/>
    <n v="37847"/>
    <n v="18261"/>
    <n v="19586"/>
    <n v="2270.8200000000002"/>
    <n v="4693.0280000000002"/>
    <n v="4617.3340000000007"/>
    <n v="4049.6289999999999"/>
    <n v="4579.4870000000001"/>
    <n v="5336.4269999999997"/>
    <n v="5147.192"/>
    <n v="3822.5470000000005"/>
    <n v="2497.902"/>
    <n v="870.48099999999999"/>
    <x v="208"/>
    <s v="Alabama, 2013"/>
  </r>
  <r>
    <s v="Cullman County"/>
    <s v="Alabama"/>
    <n v="2013"/>
    <n v="80499"/>
    <n v="39849"/>
    <n v="40650"/>
    <n v="4910.4390000000003"/>
    <n v="10384.370999999999"/>
    <n v="10062.375"/>
    <n v="9659.8799999999992"/>
    <n v="10062.375"/>
    <n v="11752.853999999999"/>
    <n v="10464.869999999999"/>
    <n v="7727.9040000000005"/>
    <n v="4105.4490000000005"/>
    <n v="1368.4829999999999"/>
    <x v="208"/>
    <s v="Alabama, 2013"/>
  </r>
  <r>
    <s v="Dale County"/>
    <s v="Alabama"/>
    <n v="2013"/>
    <n v="50102"/>
    <n v="24692"/>
    <n v="25410"/>
    <n v="3507.14"/>
    <n v="6563.3620000000001"/>
    <n v="6914.076"/>
    <n v="7314.8919999999998"/>
    <n v="6062.3420000000006"/>
    <n v="6663.5659999999998"/>
    <n v="6062.3420000000006"/>
    <n v="4108.3639999999996"/>
    <n v="2104.2840000000001"/>
    <n v="801.63199999999995"/>
    <x v="208"/>
    <s v="Alabama, 2013"/>
  </r>
  <r>
    <s v="Dallas County"/>
    <s v="Alabama"/>
    <n v="2013"/>
    <n v="43091"/>
    <n v="19901"/>
    <n v="23190"/>
    <n v="3016.37"/>
    <n v="6205.1039999999994"/>
    <n v="6032.74"/>
    <n v="4955.4650000000001"/>
    <n v="4826.192"/>
    <n v="6248.1949999999997"/>
    <n v="5601.83"/>
    <n v="3576.5529999999999"/>
    <n v="1896.0039999999999"/>
    <n v="732.54700000000003"/>
    <x v="208"/>
    <s v="Alabama, 2013"/>
  </r>
  <r>
    <s v="DeKalb County"/>
    <s v="Alabama"/>
    <n v="2013"/>
    <n v="71076"/>
    <n v="34964"/>
    <n v="36112"/>
    <n v="4691.0159999999996"/>
    <n v="10163.867999999999"/>
    <n v="9168.8040000000001"/>
    <n v="8529.1200000000008"/>
    <n v="9524.1840000000011"/>
    <n v="9879.5639999999985"/>
    <n v="8813.4239999999991"/>
    <n v="6041.46"/>
    <n v="3340.5720000000001"/>
    <n v="923.98800000000006"/>
    <x v="208"/>
    <s v="Alabama, 2013"/>
  </r>
  <r>
    <s v="Elmore County"/>
    <s v="Alabama"/>
    <n v="2013"/>
    <n v="79895"/>
    <n v="39004"/>
    <n v="40891"/>
    <n v="4793.7"/>
    <n v="10705.93"/>
    <n v="10785.825000000001"/>
    <n v="10546.14"/>
    <n v="11265.195"/>
    <n v="12064.145"/>
    <n v="9747.1899999999987"/>
    <n v="6072.02"/>
    <n v="2636.5349999999999"/>
    <n v="1118.53"/>
    <x v="208"/>
    <s v="Alabama, 2013"/>
  </r>
  <r>
    <s v="Escambia County"/>
    <s v="Alabama"/>
    <n v="2013"/>
    <n v="38169"/>
    <n v="19704"/>
    <n v="18465"/>
    <n v="2366.4780000000001"/>
    <n v="4809.2939999999999"/>
    <n v="4771.125"/>
    <n v="4923.8009999999995"/>
    <n v="5038.308"/>
    <n v="5534.5050000000001"/>
    <n v="4809.2939999999999"/>
    <n v="3473.3789999999999"/>
    <n v="1641.2670000000001"/>
    <n v="839.71799999999996"/>
    <x v="208"/>
    <s v="Alabama, 2013"/>
  </r>
  <r>
    <s v="Etowah County"/>
    <s v="Alabama"/>
    <n v="2013"/>
    <n v="104260"/>
    <n v="50390"/>
    <n v="53870"/>
    <n v="6151.34"/>
    <n v="13241.02"/>
    <n v="13345.279999999999"/>
    <n v="12094.16"/>
    <n v="13866.58"/>
    <n v="14596.400000000001"/>
    <n v="14179.36"/>
    <n v="9487.66"/>
    <n v="5108.74"/>
    <n v="2189.46"/>
    <x v="208"/>
    <s v="Alabama, 2013"/>
  </r>
  <r>
    <s v="Fayette County"/>
    <s v="Alabama"/>
    <n v="2013"/>
    <n v="17110"/>
    <n v="8372"/>
    <n v="8738"/>
    <n v="941.05"/>
    <n v="2172.9700000000003"/>
    <n v="2018.98"/>
    <n v="1813.6599999999999"/>
    <n v="1899.21"/>
    <n v="2583.6099999999997"/>
    <n v="2480.9499999999998"/>
    <n v="1796.55"/>
    <n v="1060.82"/>
    <n v="325.08999999999997"/>
    <x v="208"/>
    <s v="Alabama, 2013"/>
  </r>
  <r>
    <s v="Dillon County"/>
    <s v="South Carolina"/>
    <n v="2013"/>
    <n v="31666"/>
    <n v="15598"/>
    <n v="16068"/>
    <n v="2248.2860000000001"/>
    <n v="4369.9079999999994"/>
    <n v="3958.25"/>
    <n v="3831.5860000000002"/>
    <n v="4338.2420000000002"/>
    <n v="4401.5740000000005"/>
    <n v="3609.924"/>
    <n v="2849.94"/>
    <n v="1583.3"/>
    <n v="474.99"/>
    <x v="215"/>
    <s v="South Carolina, 2013"/>
  </r>
  <r>
    <s v="Geneva County"/>
    <s v="Alabama"/>
    <n v="2013"/>
    <n v="26791"/>
    <n v="13058"/>
    <n v="13733"/>
    <n v="1553.8779999999999"/>
    <n v="3348.875"/>
    <n v="3107.7560000000003"/>
    <n v="3054.174"/>
    <n v="3348.875"/>
    <n v="3911.4859999999999"/>
    <n v="3723.9490000000001"/>
    <n v="2705.8909999999996"/>
    <n v="1580.6689999999999"/>
    <n v="509.029"/>
    <x v="208"/>
    <s v="Alabama, 2013"/>
  </r>
  <r>
    <s v="Stillwater County"/>
    <s v="Montana"/>
    <n v="2013"/>
    <n v="8934"/>
    <n v="4196"/>
    <n v="4738"/>
    <n v="536.04"/>
    <n v="1143.5520000000001"/>
    <n v="1232.8920000000001"/>
    <n v="964.87200000000007"/>
    <n v="866.59799999999996"/>
    <n v="1313.298"/>
    <n v="1402.6379999999999"/>
    <n v="750.45600000000002"/>
    <n v="562.84199999999998"/>
    <n v="151.87799999999999"/>
    <x v="216"/>
    <s v="Montana, 2013"/>
  </r>
  <r>
    <s v="Hale County"/>
    <s v="Alabama"/>
    <n v="2013"/>
    <n v="15594"/>
    <n v="7403"/>
    <n v="8191"/>
    <n v="951.23400000000004"/>
    <n v="2105.19"/>
    <n v="2058.4079999999999"/>
    <n v="1808.904"/>
    <n v="1715.34"/>
    <n v="2370.288"/>
    <n v="2136.3780000000002"/>
    <n v="1356.6779999999999"/>
    <n v="826.48199999999997"/>
    <n v="265.09800000000001"/>
    <x v="208"/>
    <s v="Alabama, 2013"/>
  </r>
  <r>
    <s v="Henry County"/>
    <s v="Alabama"/>
    <n v="2013"/>
    <n v="17308"/>
    <n v="8255"/>
    <n v="9053"/>
    <n v="951.94"/>
    <n v="2094.268"/>
    <n v="2094.268"/>
    <n v="1678.876"/>
    <n v="2250.04"/>
    <n v="2371.1959999999999"/>
    <n v="2630.8159999999998"/>
    <n v="1869.2640000000001"/>
    <n v="986.55600000000004"/>
    <n v="380.77600000000001"/>
    <x v="208"/>
    <s v="Alabama, 2013"/>
  </r>
  <r>
    <s v="Houston County"/>
    <s v="Alabama"/>
    <n v="2013"/>
    <n v="102326"/>
    <n v="49077"/>
    <n v="53249"/>
    <n v="6651.19"/>
    <n v="14018.662"/>
    <n v="12688.423999999999"/>
    <n v="13097.727999999999"/>
    <n v="13302.38"/>
    <n v="14530.291999999999"/>
    <n v="12893.076000000001"/>
    <n v="8595.384"/>
    <n v="4911.6480000000001"/>
    <n v="1637.2159999999999"/>
    <x v="208"/>
    <s v="Alabama, 2013"/>
  </r>
  <r>
    <s v="Jackson County"/>
    <s v="Alabama"/>
    <n v="2013"/>
    <n v="53171"/>
    <n v="26299"/>
    <n v="26872"/>
    <n v="2977.576"/>
    <n v="6699.5460000000003"/>
    <n v="6380.52"/>
    <n v="5742.4679999999998"/>
    <n v="6859.0589999999993"/>
    <n v="7922.4789999999994"/>
    <n v="7603.4529999999995"/>
    <n v="5423.442"/>
    <n v="2871.2339999999999"/>
    <n v="691.22299999999996"/>
    <x v="208"/>
    <s v="Alabama, 2013"/>
  </r>
  <r>
    <s v="Jefferson County"/>
    <s v="Alabama"/>
    <n v="2013"/>
    <n v="658552"/>
    <n v="311746"/>
    <n v="346806"/>
    <n v="43464.432000000001"/>
    <n v="84953.207999999999"/>
    <n v="88904.51999999999"/>
    <n v="94172.936000000002"/>
    <n v="83636.103999999992"/>
    <n v="92855.831999999995"/>
    <n v="83636.104000000007"/>
    <n v="46757.192000000003"/>
    <n v="28976.288"/>
    <n v="12512.487999999999"/>
    <x v="208"/>
    <s v="Alabama, 2013"/>
  </r>
  <r>
    <s v="Lamar County"/>
    <s v="Alabama"/>
    <n v="2013"/>
    <n v="14396"/>
    <n v="6934"/>
    <n v="7462"/>
    <n v="806.17600000000004"/>
    <n v="1828.2919999999999"/>
    <n v="1597.9560000000001"/>
    <n v="1497.1840000000002"/>
    <n v="1799.5"/>
    <n v="2058.6280000000002"/>
    <n v="2029.8360000000002"/>
    <n v="1583.56"/>
    <n v="935.74"/>
    <n v="244.732"/>
    <x v="208"/>
    <s v="Alabama, 2013"/>
  </r>
  <r>
    <s v="Lauderdale County"/>
    <s v="Alabama"/>
    <n v="2013"/>
    <n v="92666"/>
    <n v="44456"/>
    <n v="48210"/>
    <n v="5096.63"/>
    <n v="11027.254000000001"/>
    <n v="13899.9"/>
    <n v="10285.925999999999"/>
    <n v="11305.252"/>
    <n v="12787.907999999999"/>
    <n v="12324.578000000001"/>
    <n v="8803.27"/>
    <n v="5189.2960000000003"/>
    <n v="1853.32"/>
    <x v="208"/>
    <s v="Alabama, 2013"/>
  </r>
  <r>
    <s v="Lawrence County"/>
    <s v="Alabama"/>
    <n v="2013"/>
    <n v="34009"/>
    <n v="16615"/>
    <n v="17394"/>
    <n v="2006.5309999999999"/>
    <n v="4387.1610000000001"/>
    <n v="4285.134"/>
    <n v="3774.9989999999998"/>
    <n v="4557.2060000000001"/>
    <n v="5271.3950000000004"/>
    <n v="4625.2240000000002"/>
    <n v="3128.8280000000004"/>
    <n v="1496.396"/>
    <n v="442.11700000000002"/>
    <x v="208"/>
    <s v="Alabama, 2013"/>
  </r>
  <r>
    <s v="Lee County"/>
    <s v="Alabama"/>
    <n v="2013"/>
    <n v="144405"/>
    <n v="71463"/>
    <n v="72942"/>
    <n v="8664.2999999999993"/>
    <n v="17761.815000000002"/>
    <n v="34946.01"/>
    <n v="20361.105000000003"/>
    <n v="17906.22"/>
    <n v="17039.79"/>
    <n v="14151.689999999999"/>
    <n v="8086.68"/>
    <n v="3898.9350000000004"/>
    <n v="1444.05"/>
    <x v="208"/>
    <s v="Alabama, 2013"/>
  </r>
  <r>
    <s v="Limestone County"/>
    <s v="Alabama"/>
    <n v="2013"/>
    <n v="85264"/>
    <n v="43063"/>
    <n v="42201"/>
    <n v="5371.6319999999996"/>
    <n v="11425.376"/>
    <n v="10231.68"/>
    <n v="11510.64"/>
    <n v="12278.016"/>
    <n v="13215.92"/>
    <n v="10402.207999999999"/>
    <n v="6565.3279999999995"/>
    <n v="3154.768"/>
    <n v="1023.168"/>
    <x v="208"/>
    <s v="Alabama, 2013"/>
  </r>
  <r>
    <s v="Lowndes County"/>
    <s v="Alabama"/>
    <n v="2013"/>
    <n v="11086"/>
    <n v="5233"/>
    <n v="5853"/>
    <n v="687.33199999999999"/>
    <n v="1452.2660000000001"/>
    <n v="1574.212"/>
    <n v="1130.7719999999999"/>
    <n v="1330.32"/>
    <n v="1740.502"/>
    <n v="1485.5239999999999"/>
    <n v="1019.912"/>
    <n v="498.87"/>
    <n v="166.29"/>
    <x v="208"/>
    <s v="Alabama, 2013"/>
  </r>
  <r>
    <s v="Macon County"/>
    <s v="Alabama"/>
    <n v="2013"/>
    <n v="20803"/>
    <n v="9564"/>
    <n v="11239"/>
    <n v="1060.953"/>
    <n v="2163.5119999999997"/>
    <n v="4847.0990000000002"/>
    <n v="1997.0880000000002"/>
    <n v="2142.7089999999998"/>
    <n v="2683.587"/>
    <n v="2787.6019999999999"/>
    <n v="1705.846"/>
    <n v="936.13499999999999"/>
    <n v="436.863"/>
    <x v="208"/>
    <s v="Alabama, 2013"/>
  </r>
  <r>
    <s v="Madison County"/>
    <s v="Alabama"/>
    <n v="2013"/>
    <n v="339279"/>
    <n v="166315"/>
    <n v="172964"/>
    <n v="20696.019"/>
    <n v="44106.27"/>
    <n v="48856.175999999999"/>
    <n v="45463.385999999999"/>
    <n v="44106.270000000004"/>
    <n v="53945.361000000004"/>
    <n v="39695.642999999996"/>
    <n v="24088.809000000001"/>
    <n v="14249.718000000001"/>
    <n v="4749.9059999999999"/>
    <x v="208"/>
    <s v="Alabama, 2013"/>
  </r>
  <r>
    <s v="Marengo County"/>
    <s v="Alabama"/>
    <n v="2013"/>
    <n v="20669"/>
    <n v="9715"/>
    <n v="10954"/>
    <n v="1240.1400000000001"/>
    <n v="2728.308"/>
    <n v="2728.308"/>
    <n v="2087.569"/>
    <n v="2459.6109999999999"/>
    <n v="2997.0050000000001"/>
    <n v="2790.3149999999996"/>
    <n v="2025.5619999999999"/>
    <n v="1198.8019999999999"/>
    <n v="413.38"/>
    <x v="208"/>
    <s v="Alabama, 2013"/>
  </r>
  <r>
    <s v="Marion County"/>
    <s v="Alabama"/>
    <n v="2013"/>
    <n v="30615"/>
    <n v="15242"/>
    <n v="15373"/>
    <n v="1714.44"/>
    <n v="3643.1849999999999"/>
    <n v="3520.7250000000004"/>
    <n v="3337.0349999999999"/>
    <n v="3826.875"/>
    <n v="4500.4050000000007"/>
    <n v="4255.4849999999997"/>
    <n v="3367.65"/>
    <n v="1714.44"/>
    <n v="704.14499999999998"/>
    <x v="208"/>
    <s v="Alabama, 2013"/>
  </r>
  <r>
    <s v="Marshall County"/>
    <s v="Alabama"/>
    <n v="2013"/>
    <n v="93699"/>
    <n v="46136"/>
    <n v="47563"/>
    <n v="6558.93"/>
    <n v="12836.762999999999"/>
    <n v="12087.170999999998"/>
    <n v="11524.976999999999"/>
    <n v="12087.170999999998"/>
    <n v="12836.762999999999"/>
    <n v="11431.278"/>
    <n v="8245.5120000000006"/>
    <n v="4403.8530000000001"/>
    <n v="1686.5820000000001"/>
    <x v="208"/>
    <s v="Alabama, 2013"/>
  </r>
  <r>
    <s v="Mobile County"/>
    <s v="Alabama"/>
    <n v="2013"/>
    <n v="413188"/>
    <n v="198234"/>
    <n v="214954"/>
    <n v="28096.784"/>
    <n v="56193.567999999999"/>
    <n v="59085.884000000005"/>
    <n v="54127.627999999997"/>
    <n v="51235.311999999998"/>
    <n v="58672.695999999996"/>
    <n v="51235.311999999998"/>
    <n v="31402.288"/>
    <n v="16940.707999999999"/>
    <n v="6611.0079999999998"/>
    <x v="208"/>
    <s v="Alabama, 2013"/>
  </r>
  <r>
    <s v="Monroe County"/>
    <s v="Alabama"/>
    <n v="2013"/>
    <n v="22778"/>
    <n v="10992"/>
    <n v="11786"/>
    <n v="1389.4580000000001"/>
    <n v="3120.5860000000002"/>
    <n v="2961.1400000000003"/>
    <n v="2255.0219999999999"/>
    <n v="2847.25"/>
    <n v="3280.0320000000002"/>
    <n v="3143.364"/>
    <n v="2095.576"/>
    <n v="1161.6779999999999"/>
    <n v="501.11599999999999"/>
    <x v="208"/>
    <s v="Alabama, 2013"/>
  </r>
  <r>
    <s v="Montgomery County"/>
    <s v="Alabama"/>
    <n v="2013"/>
    <n v="228980"/>
    <n v="108931"/>
    <n v="120049"/>
    <n v="15799.62"/>
    <n v="30683.32"/>
    <n v="35720.880000000005"/>
    <n v="32744.14"/>
    <n v="29080.46"/>
    <n v="30225.360000000001"/>
    <n v="26332.7"/>
    <n v="15341.66"/>
    <n v="9159.2000000000007"/>
    <n v="3434.7"/>
    <x v="208"/>
    <s v="Alabama, 2013"/>
  </r>
  <r>
    <s v="Morgan County"/>
    <s v="Alabama"/>
    <n v="2013"/>
    <n v="119673"/>
    <n v="58806"/>
    <n v="60867"/>
    <n v="7419.7259999999997"/>
    <n v="15916.509"/>
    <n v="15078.797999999999"/>
    <n v="14959.125"/>
    <n v="15796.835999999999"/>
    <n v="17831.277000000002"/>
    <n v="15198.471000000001"/>
    <n v="10052.531999999999"/>
    <n v="5385.2849999999999"/>
    <n v="2034.441"/>
    <x v="208"/>
    <s v="Alabama, 2013"/>
  </r>
  <r>
    <s v="Perry County"/>
    <s v="Alabama"/>
    <n v="2013"/>
    <n v="10390"/>
    <n v="4908"/>
    <n v="5482"/>
    <n v="716.91"/>
    <n v="1361.0900000000001"/>
    <n v="1735.13"/>
    <n v="1194.8499999999999"/>
    <n v="945.49"/>
    <n v="1392.26"/>
    <n v="1288.3600000000001"/>
    <n v="997.44"/>
    <n v="488.33"/>
    <n v="280.52999999999997"/>
    <x v="208"/>
    <s v="Alabama, 2013"/>
  </r>
  <r>
    <s v="Pickens County"/>
    <s v="Alabama"/>
    <n v="2013"/>
    <n v="19516"/>
    <n v="9293"/>
    <n v="10223"/>
    <n v="1170.96"/>
    <n v="2498.0479999999998"/>
    <n v="2537.08"/>
    <n v="2088.212"/>
    <n v="2205.308"/>
    <n v="2966.4319999999998"/>
    <n v="2693.2079999999996"/>
    <n v="1873.5360000000001"/>
    <n v="1151.444"/>
    <n v="370.80399999999997"/>
    <x v="208"/>
    <s v="Alabama, 2013"/>
  </r>
  <r>
    <s v="Pike County"/>
    <s v="Alabama"/>
    <n v="2013"/>
    <n v="32977"/>
    <n v="15721"/>
    <n v="17256"/>
    <n v="1813.7349999999999"/>
    <n v="3660.4470000000001"/>
    <n v="8244.25"/>
    <n v="3990.2169999999996"/>
    <n v="3462.585"/>
    <n v="3858.3090000000002"/>
    <n v="3660.4470000000001"/>
    <n v="2473.2750000000001"/>
    <n v="1418.011"/>
    <n v="428.70100000000002"/>
    <x v="208"/>
    <s v="Alabama, 2013"/>
  </r>
  <r>
    <s v="Randolph County"/>
    <s v="Alabama"/>
    <n v="2013"/>
    <n v="22819"/>
    <n v="11147"/>
    <n v="11672"/>
    <n v="1300.683"/>
    <n v="3012.1080000000002"/>
    <n v="2989.2889999999998"/>
    <n v="2281.8999999999996"/>
    <n v="2829.556"/>
    <n v="3149.0219999999999"/>
    <n v="3171.8409999999999"/>
    <n v="2327.538"/>
    <n v="1209.4070000000002"/>
    <n v="502.01799999999997"/>
    <x v="208"/>
    <s v="Alabama, 2013"/>
  </r>
  <r>
    <s v="Russell County"/>
    <s v="Alabama"/>
    <n v="2013"/>
    <n v="55544"/>
    <n v="26831"/>
    <n v="28713"/>
    <n v="4221.3440000000001"/>
    <n v="7387.3520000000008"/>
    <n v="7887.2479999999996"/>
    <n v="8164.9679999999998"/>
    <n v="6998.5439999999999"/>
    <n v="7609.5280000000002"/>
    <n v="6387.5599999999995"/>
    <n v="3999.1680000000001"/>
    <n v="2221.7599999999998"/>
    <n v="777.61599999999999"/>
    <x v="208"/>
    <s v="Alabama, 2013"/>
  </r>
  <r>
    <s v="St. Clair County"/>
    <s v="Alabama"/>
    <n v="2013"/>
    <n v="84521"/>
    <n v="42281"/>
    <n v="42240"/>
    <n v="5493.8649999999998"/>
    <n v="11241.293000000001"/>
    <n v="9888.9570000000003"/>
    <n v="11156.772000000001"/>
    <n v="11917.460999999999"/>
    <n v="12509.108"/>
    <n v="10649.646000000001"/>
    <n v="7268.8059999999996"/>
    <n v="3465.3609999999999"/>
    <n v="1014.252"/>
    <x v="208"/>
    <s v="Alabama, 2013"/>
  </r>
  <r>
    <s v="Shelby County"/>
    <s v="Alabama"/>
    <n v="2013"/>
    <n v="198366"/>
    <n v="96836"/>
    <n v="101530"/>
    <n v="12893.79"/>
    <n v="28763.07"/>
    <n v="24002.286"/>
    <n v="26977.776000000002"/>
    <n v="29953.266000000003"/>
    <n v="29358.168000000001"/>
    <n v="23803.919999999998"/>
    <n v="13687.254000000001"/>
    <n v="6546.0779999999995"/>
    <n v="2182.0259999999998"/>
    <x v="208"/>
    <s v="Alabama, 2013"/>
  </r>
  <r>
    <s v="Sumter County"/>
    <s v="Alabama"/>
    <n v="2013"/>
    <n v="13552"/>
    <n v="6108"/>
    <n v="7444"/>
    <n v="718.25599999999997"/>
    <n v="1599.136"/>
    <n v="2967.8879999999999"/>
    <n v="1179.0239999999999"/>
    <n v="1422.96"/>
    <n v="1802.4159999999999"/>
    <n v="1802.4160000000002"/>
    <n v="1070.6079999999999"/>
    <n v="704.70399999999995"/>
    <n v="284.59199999999998"/>
    <x v="208"/>
    <s v="Alabama, 2013"/>
  </r>
  <r>
    <s v="Talladega County"/>
    <s v="Alabama"/>
    <n v="2013"/>
    <n v="81845"/>
    <n v="39813"/>
    <n v="42032"/>
    <n v="4747.01"/>
    <n v="10639.849999999999"/>
    <n v="10476.16"/>
    <n v="9821.4000000000015"/>
    <n v="11049.075000000001"/>
    <n v="12031.215"/>
    <n v="10967.23"/>
    <n v="7038.67"/>
    <n v="3683.0250000000001"/>
    <n v="1309.52"/>
    <x v="208"/>
    <s v="Alabama, 2013"/>
  </r>
  <r>
    <s v="Tallapoosa County"/>
    <s v="Alabama"/>
    <n v="2013"/>
    <n v="41428"/>
    <n v="20017"/>
    <n v="21411"/>
    <n v="2402.8240000000001"/>
    <n v="5012.7880000000005"/>
    <n v="4971.3600000000006"/>
    <n v="4515.652"/>
    <n v="5054.2160000000003"/>
    <n v="5965.6319999999996"/>
    <n v="6048.4879999999994"/>
    <n v="4308.5120000000006"/>
    <n v="2361.3960000000002"/>
    <n v="745.70399999999995"/>
    <x v="208"/>
    <s v="Alabama, 2013"/>
  </r>
  <r>
    <s v="Tuscaloosa County"/>
    <s v="Alabama"/>
    <n v="2013"/>
    <n v="196824"/>
    <n v="95196"/>
    <n v="101628"/>
    <n v="11809.44"/>
    <n v="23225.232"/>
    <n v="44679.047999999995"/>
    <n v="27752.184000000001"/>
    <n v="22634.760000000002"/>
    <n v="23618.880000000001"/>
    <n v="21453.815999999999"/>
    <n v="12006.263999999999"/>
    <n v="7085.6640000000007"/>
    <n v="2952.36"/>
    <x v="208"/>
    <s v="Alabama, 2013"/>
  </r>
  <r>
    <s v="Walker County"/>
    <s v="Alabama"/>
    <n v="2013"/>
    <n v="66622"/>
    <n v="32394"/>
    <n v="34228"/>
    <n v="3864.076"/>
    <n v="8394.3719999999994"/>
    <n v="8261.1280000000006"/>
    <n v="7395.0420000000004"/>
    <n v="8527.616"/>
    <n v="9726.8119999999999"/>
    <n v="9327.08"/>
    <n v="6528.9560000000001"/>
    <n v="3530.9659999999999"/>
    <n v="1132.5740000000001"/>
    <x v="208"/>
    <s v="Alabama, 2013"/>
  </r>
  <r>
    <s v="Washington County"/>
    <s v="Alabama"/>
    <n v="2013"/>
    <n v="17284"/>
    <n v="8578"/>
    <n v="8706"/>
    <n v="864.2"/>
    <n v="2609.884"/>
    <n v="2229.636"/>
    <n v="1901.24"/>
    <n v="2143.2160000000003"/>
    <n v="2506.1800000000003"/>
    <n v="2402.4759999999997"/>
    <n v="1520.992"/>
    <n v="846.91599999999994"/>
    <n v="207.40799999999999"/>
    <x v="208"/>
    <s v="Alabama, 2013"/>
  </r>
  <r>
    <s v="Franklin County"/>
    <s v="Florida"/>
    <n v="2013"/>
    <n v="11531"/>
    <n v="5440"/>
    <n v="6091"/>
    <n v="634.20500000000004"/>
    <n v="1844.96"/>
    <n v="1568.2159999999999"/>
    <n v="1164.6310000000001"/>
    <n v="1326.0650000000001"/>
    <n v="1614.3400000000001"/>
    <n v="1591.278"/>
    <n v="1003.197"/>
    <n v="565.01900000000001"/>
    <n v="242.15100000000001"/>
    <x v="217"/>
    <s v="Florida, 2013"/>
  </r>
  <r>
    <s v="Winston County"/>
    <s v="Alabama"/>
    <n v="2013"/>
    <n v="24342"/>
    <n v="11838"/>
    <n v="12504"/>
    <n v="1290.126"/>
    <n v="2969.7240000000002"/>
    <n v="2750.6459999999997"/>
    <n v="2555.91"/>
    <n v="3091.4340000000002"/>
    <n v="3675.6419999999998"/>
    <n v="3529.59"/>
    <n v="2701.962"/>
    <n v="1436.1779999999999"/>
    <n v="340.78800000000001"/>
    <x v="208"/>
    <s v="Alabama, 2013"/>
  </r>
  <r>
    <s v="Nelson County"/>
    <s v="North Dakota"/>
    <n v="2013"/>
    <n v="3141"/>
    <n v="2305"/>
    <n v="836"/>
    <n v="56.537999999999997"/>
    <n v="172.755"/>
    <n v="452.30400000000003"/>
    <n v="524.54700000000003"/>
    <n v="637.62300000000005"/>
    <n v="731.85300000000007"/>
    <n v="442.88099999999997"/>
    <n v="103.65300000000001"/>
    <n v="18.846"/>
    <n v="3.141"/>
    <x v="218"/>
    <s v="North Dakota, 2013"/>
  </r>
  <r>
    <s v="Sheridan County"/>
    <s v="Nebraska"/>
    <n v="2013"/>
    <n v="5538"/>
    <n v="3625"/>
    <n v="1913"/>
    <n v="204.90600000000001"/>
    <n v="465.19200000000001"/>
    <n v="797.47199999999998"/>
    <n v="830.7"/>
    <n v="1140.828"/>
    <n v="1079.9099999999999"/>
    <n v="719.94"/>
    <n v="238.13400000000001"/>
    <n v="55.379999999999995"/>
    <n v="5.5380000000000003"/>
    <x v="219"/>
    <s v="Nebraska, 2013"/>
  </r>
  <r>
    <s v="Anchorage Municipality"/>
    <s v="Alaska"/>
    <n v="2013"/>
    <n v="295237"/>
    <n v="150209"/>
    <n v="145028"/>
    <n v="22142.775000000001"/>
    <n v="41037.942999999999"/>
    <n v="46352.209000000003"/>
    <n v="47237.919999999998"/>
    <n v="38676.047000000006"/>
    <n v="42809.365000000005"/>
    <n v="34247.491999999998"/>
    <n v="14466.613000000001"/>
    <n v="6199.9769999999999"/>
    <n v="2066.6590000000001"/>
    <x v="220"/>
    <s v="Alaska, 2013"/>
  </r>
  <r>
    <s v="Bethel Census Area"/>
    <s v="Alaska"/>
    <n v="2013"/>
    <n v="17356"/>
    <n v="9085"/>
    <n v="8271"/>
    <n v="1874.4480000000001"/>
    <n v="3401.7759999999998"/>
    <n v="3019.944"/>
    <n v="2429.84"/>
    <n v="1891.8040000000001"/>
    <n v="2134.788"/>
    <n v="1527.328"/>
    <n v="642.17200000000003"/>
    <n v="347.12"/>
    <n v="69.424000000000007"/>
    <x v="220"/>
    <s v="Alaska, 2013"/>
  </r>
  <r>
    <s v="Bristol Bay Borough"/>
    <s v="Alaska"/>
    <n v="2013"/>
    <n v="933"/>
    <n v="502"/>
    <n v="431"/>
    <n v="50.381999999999998"/>
    <n v="150.21299999999999"/>
    <n v="114.759"/>
    <n v="97.031999999999996"/>
    <n v="102.63"/>
    <n v="204.327"/>
    <n v="145.548"/>
    <n v="48.515999999999998"/>
    <n v="12.129"/>
    <n v="9.33"/>
    <x v="220"/>
    <s v="Alaska, 2013"/>
  </r>
  <r>
    <s v="Oldham County"/>
    <s v="Texas"/>
    <n v="2013"/>
    <n v="2020"/>
    <n v="1033"/>
    <n v="987"/>
    <n v="149.47999999999999"/>
    <n v="218.16"/>
    <n v="262.60000000000002"/>
    <n v="276.74"/>
    <n v="303"/>
    <n v="428.24"/>
    <n v="246.44"/>
    <n v="119.18"/>
    <n v="16.16"/>
    <n v="0"/>
    <x v="221"/>
    <s v="Texas, 2013"/>
  </r>
  <r>
    <s v="Hickman County"/>
    <s v="Kentucky"/>
    <n v="2013"/>
    <n v="4923"/>
    <n v="2573"/>
    <n v="2350"/>
    <n v="477.53100000000001"/>
    <n v="841.83299999999997"/>
    <n v="876.29399999999998"/>
    <n v="600.60599999999999"/>
    <n v="472.60799999999995"/>
    <n v="708.91200000000003"/>
    <n v="556.29899999999998"/>
    <n v="251.07299999999998"/>
    <n v="98.460000000000008"/>
    <n v="34.460999999999999"/>
    <x v="222"/>
    <s v="Kentucky, 2013"/>
  </r>
  <r>
    <s v="Fairbanks North Star Borough"/>
    <s v="Alaska"/>
    <n v="2013"/>
    <n v="98656"/>
    <n v="52265"/>
    <n v="46391"/>
    <n v="7991.1360000000004"/>
    <n v="13318.56"/>
    <n v="17363.455999999998"/>
    <n v="16870.175999999999"/>
    <n v="12332"/>
    <n v="12923.936000000002"/>
    <n v="10950.816000000001"/>
    <n v="4538.1759999999995"/>
    <n v="1578.4960000000001"/>
    <n v="690.59199999999998"/>
    <x v="220"/>
    <s v="Alaska, 2013"/>
  </r>
  <r>
    <s v="Haines Borough"/>
    <s v="Alaska"/>
    <n v="2013"/>
    <n v="2546"/>
    <n v="1388"/>
    <n v="1158"/>
    <n v="63.65"/>
    <n v="358.98599999999999"/>
    <n v="175.67399999999998"/>
    <n v="404.81399999999996"/>
    <n v="302.97399999999999"/>
    <n v="386.99200000000002"/>
    <n v="488.83199999999999"/>
    <n v="206.226"/>
    <n v="99.294000000000011"/>
    <n v="58.558"/>
    <x v="220"/>
    <s v="Alaska, 2013"/>
  </r>
  <r>
    <s v="Hoonah-Angoon Census Area"/>
    <s v="Alaska"/>
    <n v="2013"/>
    <n v="2141"/>
    <n v="1131"/>
    <n v="1010"/>
    <n v="117.755"/>
    <n v="235.51"/>
    <n v="209.81799999999998"/>
    <n v="237.65100000000001"/>
    <n v="203.39499999999998"/>
    <n v="426.05899999999997"/>
    <n v="408.93100000000004"/>
    <n v="229.08699999999999"/>
    <n v="57.807000000000002"/>
    <n v="12.846"/>
    <x v="220"/>
    <s v="Alaska, 2013"/>
  </r>
  <r>
    <s v="Juneau City and Borough"/>
    <s v="Alaska"/>
    <n v="2013"/>
    <n v="31897"/>
    <n v="16407"/>
    <n v="15490"/>
    <n v="2009.511"/>
    <n v="4019.0219999999999"/>
    <n v="4242.3009999999995"/>
    <n v="4625.0650000000005"/>
    <n v="4210.4040000000005"/>
    <n v="5358.6959999999999"/>
    <n v="4593.1679999999997"/>
    <n v="1850.0259999999998"/>
    <n v="637.94000000000005"/>
    <n v="318.97000000000003"/>
    <x v="220"/>
    <s v="Alaska, 2013"/>
  </r>
  <r>
    <s v="Kenai Peninsula Borough"/>
    <s v="Alaska"/>
    <n v="2013"/>
    <n v="56163"/>
    <n v="29472"/>
    <n v="26691"/>
    <n v="3425.9430000000002"/>
    <n v="7357.3529999999992"/>
    <n v="7076.5380000000005"/>
    <n v="6571.0709999999999"/>
    <n v="6683.3970000000008"/>
    <n v="9098.405999999999"/>
    <n v="9154.5689999999995"/>
    <n v="4380.7139999999999"/>
    <n v="1628.7269999999999"/>
    <n v="673.95600000000002"/>
    <x v="220"/>
    <s v="Alaska, 2013"/>
  </r>
  <r>
    <s v="Ketchikan Gateway Borough"/>
    <s v="Alaska"/>
    <n v="2013"/>
    <n v="13595"/>
    <n v="7065"/>
    <n v="6530"/>
    <n v="883.67499999999995"/>
    <n v="1753.7550000000001"/>
    <n v="1767.35"/>
    <n v="1821.73"/>
    <n v="1658.5900000000001"/>
    <n v="2229.58"/>
    <n v="2080.0349999999999"/>
    <n v="883.67499999999995"/>
    <n v="407.85"/>
    <n v="108.76"/>
    <x v="220"/>
    <s v="Alaska, 2013"/>
  </r>
  <r>
    <s v="Kodiak Island Borough"/>
    <s v="Alaska"/>
    <n v="2013"/>
    <n v="13850"/>
    <n v="7497"/>
    <n v="6353"/>
    <n v="1108"/>
    <n v="2105.1999999999998"/>
    <n v="2285.25"/>
    <n v="1966.7"/>
    <n v="1911.3"/>
    <n v="1939"/>
    <n v="1537.3500000000001"/>
    <n v="706.34999999999991"/>
    <n v="207.75"/>
    <n v="96.95"/>
    <x v="220"/>
    <s v="Alaska, 2013"/>
  </r>
  <r>
    <s v="Lake and Peninsula Borough"/>
    <s v="Alaska"/>
    <n v="2013"/>
    <n v="1454"/>
    <n v="703"/>
    <n v="751"/>
    <n v="142.49199999999999"/>
    <n v="232.64"/>
    <n v="277.714"/>
    <n v="165.756"/>
    <n v="114.866"/>
    <n v="261.72000000000003"/>
    <n v="161.39400000000001"/>
    <n v="74.153999999999996"/>
    <n v="18.902000000000001"/>
    <n v="5.8159999999999998"/>
    <x v="220"/>
    <s v="Alaska, 2013"/>
  </r>
  <r>
    <s v="Matanuska-Susitna Borough"/>
    <s v="Alaska"/>
    <n v="2013"/>
    <n v="91519"/>
    <n v="47438"/>
    <n v="44081"/>
    <n v="6863.9250000000002"/>
    <n v="14551.521000000001"/>
    <n v="12538.102999999999"/>
    <n v="12080.508"/>
    <n v="12263.546"/>
    <n v="14093.925999999999"/>
    <n v="11439.875"/>
    <n v="5125.0640000000003"/>
    <n v="2196.4560000000001"/>
    <n v="457.59500000000003"/>
    <x v="220"/>
    <s v="Alaska, 2013"/>
  </r>
  <r>
    <s v="Nome Census Area"/>
    <s v="Alaska"/>
    <n v="2013"/>
    <n v="9695"/>
    <n v="5199"/>
    <n v="4496"/>
    <n v="1105.23"/>
    <n v="1706.3200000000002"/>
    <n v="1628.76"/>
    <n v="1405.7750000000001"/>
    <n v="1056.7549999999999"/>
    <n v="1221.5700000000002"/>
    <n v="940.41499999999996"/>
    <n v="416.88499999999999"/>
    <n v="174.51"/>
    <n v="38.78"/>
    <x v="220"/>
    <s v="Alaska, 2013"/>
  </r>
  <r>
    <s v="North Slope Borough"/>
    <s v="Alaska"/>
    <n v="2013"/>
    <n v="9484"/>
    <n v="5931"/>
    <n v="3553"/>
    <n v="758.72"/>
    <n v="1232.92"/>
    <n v="1413.116"/>
    <n v="1498.472"/>
    <n v="1157.048"/>
    <n v="1707.12"/>
    <n v="1261.3720000000001"/>
    <n v="294.00400000000002"/>
    <n v="132.77600000000001"/>
    <n v="9.484"/>
    <x v="220"/>
    <s v="Alaska, 2013"/>
  </r>
  <r>
    <s v="Northwest Arctic Borough"/>
    <s v="Alaska"/>
    <n v="2013"/>
    <n v="7624"/>
    <n v="4099"/>
    <n v="3525"/>
    <n v="861.51199999999994"/>
    <n v="1433.3119999999999"/>
    <n v="1410.44"/>
    <n v="1029.24"/>
    <n v="846.26400000000001"/>
    <n v="899.63200000000006"/>
    <n v="663.28800000000001"/>
    <n v="274.464"/>
    <n v="167.72800000000001"/>
    <n v="38.119999999999997"/>
    <x v="220"/>
    <s v="Alaska, 2013"/>
  </r>
  <r>
    <s v="Petersburg Census Area"/>
    <s v="Alaska"/>
    <n v="2013"/>
    <n v="3806"/>
    <n v="1983"/>
    <n v="1823"/>
    <n v="323.51"/>
    <n v="331.12200000000001"/>
    <n v="456.72"/>
    <n v="418.65999999999997"/>
    <n v="521.42200000000003"/>
    <n v="654.63200000000006"/>
    <n v="688.88599999999997"/>
    <n v="274.03199999999998"/>
    <n v="114.18"/>
    <n v="26.641999999999999"/>
    <x v="220"/>
    <s v="Alaska, 2013"/>
  </r>
  <r>
    <s v="Prince of Wales-Hyder Census Area"/>
    <s v="Alaska"/>
    <n v="2013"/>
    <n v="5672"/>
    <n v="3109"/>
    <n v="2563"/>
    <n v="408.38400000000001"/>
    <n v="760.048"/>
    <n v="680.6400000000001"/>
    <n v="652.28"/>
    <n v="726.01600000000008"/>
    <n v="947.22400000000005"/>
    <n v="918.86400000000003"/>
    <n v="402.71199999999999"/>
    <n v="153.14400000000001"/>
    <n v="28.36"/>
    <x v="220"/>
    <s v="Alaska, 2013"/>
  </r>
  <r>
    <s v="Sitka City and Borough"/>
    <s v="Alaska"/>
    <n v="2013"/>
    <n v="8945"/>
    <n v="4552"/>
    <n v="4393"/>
    <n v="626.15"/>
    <n v="1136.0150000000001"/>
    <n v="1091.29"/>
    <n v="1180.74"/>
    <n v="1171.7950000000001"/>
    <n v="1404.365"/>
    <n v="1305.97"/>
    <n v="617.20499999999993"/>
    <n v="277.29499999999996"/>
    <n v="134.17500000000001"/>
    <x v="220"/>
    <s v="Alaska, 2013"/>
  </r>
  <r>
    <s v="Skagway Municipality"/>
    <s v="Alaska"/>
    <n v="2013"/>
    <n v="1080"/>
    <n v="571"/>
    <n v="509"/>
    <n v="114.48"/>
    <n v="72.36"/>
    <n v="96.12"/>
    <n v="130.68"/>
    <n v="137.16"/>
    <n v="222.48"/>
    <n v="240.83999999999997"/>
    <n v="37.799999999999997"/>
    <n v="27"/>
    <n v="1.08"/>
    <x v="220"/>
    <s v="Alaska, 2013"/>
  </r>
  <r>
    <s v="Burt County"/>
    <s v="Nebraska"/>
    <n v="2013"/>
    <n v="7047"/>
    <n v="3874"/>
    <n v="3173"/>
    <n v="493.29"/>
    <n v="1071.144"/>
    <n v="951.34500000000003"/>
    <n v="894.96900000000005"/>
    <n v="894.96900000000005"/>
    <n v="1064.097"/>
    <n v="972.48599999999999"/>
    <n v="486.24299999999999"/>
    <n v="162.08100000000002"/>
    <n v="42.281999999999996"/>
    <x v="219"/>
    <s v="Nebraska, 2013"/>
  </r>
  <r>
    <s v="Valdez-Cordova Census Area"/>
    <s v="Alaska"/>
    <n v="2013"/>
    <n v="9682"/>
    <n v="5126"/>
    <n v="4556"/>
    <n v="580.91999999999996"/>
    <n v="1403.8899999999999"/>
    <n v="1171.5219999999999"/>
    <n v="1326.434"/>
    <n v="1219.9319999999998"/>
    <n v="1636.258"/>
    <n v="1461.982"/>
    <n v="542.19200000000001"/>
    <n v="280.77800000000002"/>
    <n v="38.728000000000002"/>
    <x v="220"/>
    <s v="Alaska, 2013"/>
  </r>
  <r>
    <s v="Randolph County"/>
    <s v="Georgia"/>
    <n v="2013"/>
    <n v="7678"/>
    <n v="4037"/>
    <n v="3641"/>
    <n v="975.10599999999999"/>
    <n v="1696.8380000000002"/>
    <n v="1581.6680000000001"/>
    <n v="929.03800000000001"/>
    <n v="737.08799999999997"/>
    <n v="829.22400000000005"/>
    <n v="537.46"/>
    <n v="245.69600000000003"/>
    <n v="145.88200000000001"/>
    <n v="15.356"/>
    <x v="223"/>
    <s v="Georgia, 2013"/>
  </r>
  <r>
    <s v="Wrangell City and Borough"/>
    <s v="Alaska"/>
    <n v="2013"/>
    <n v="2371"/>
    <n v="1210"/>
    <n v="1161"/>
    <n v="47.42"/>
    <n v="286.89100000000002"/>
    <n v="229.98700000000002"/>
    <n v="130.405"/>
    <n v="213.39"/>
    <n v="348.53699999999998"/>
    <n v="559.55600000000004"/>
    <n v="336.68200000000002"/>
    <n v="168.34100000000001"/>
    <n v="47.42"/>
    <x v="220"/>
    <s v="Alaska, 2013"/>
  </r>
  <r>
    <s v="Yakutat City and Borough"/>
    <s v="Alaska"/>
    <n v="2013"/>
    <n v="607"/>
    <n v="352"/>
    <n v="255"/>
    <n v="29.135999999999999"/>
    <n v="88.015000000000001"/>
    <n v="94.085000000000008"/>
    <n v="57.058"/>
    <n v="107.43899999999999"/>
    <n v="78.91"/>
    <n v="95.906000000000006"/>
    <n v="47.346000000000004"/>
    <n v="7.891"/>
    <n v="1.821"/>
    <x v="220"/>
    <s v="Alaska, 2013"/>
  </r>
  <r>
    <s v="Yukon-Koyukuk Census Area"/>
    <s v="Alaska"/>
    <n v="2013"/>
    <n v="5656"/>
    <n v="3057"/>
    <n v="2599"/>
    <n v="469.44799999999998"/>
    <n v="848.40000000000009"/>
    <n v="803.15200000000004"/>
    <n v="684.37599999999998"/>
    <n v="548.63200000000006"/>
    <n v="865.36799999999994"/>
    <n v="791.84"/>
    <n v="429.85599999999999"/>
    <n v="169.68"/>
    <n v="50.904000000000003"/>
    <x v="220"/>
    <s v="Alaska, 2013"/>
  </r>
  <r>
    <s v="Apache County"/>
    <s v="Arizona"/>
    <n v="2013"/>
    <n v="71978"/>
    <n v="35921"/>
    <n v="36057"/>
    <n v="5902.1959999999999"/>
    <n v="12308.238000000001"/>
    <n v="11516.48"/>
    <n v="7989.558"/>
    <n v="8061.5360000000001"/>
    <n v="9501.0959999999995"/>
    <n v="8061.5360000000001"/>
    <n v="5398.35"/>
    <n v="2447.252"/>
    <n v="935.71400000000006"/>
    <x v="224"/>
    <s v="Arizona, 2013"/>
  </r>
  <r>
    <s v="Cochise County"/>
    <s v="Arizona"/>
    <n v="2013"/>
    <n v="131038"/>
    <n v="66967"/>
    <n v="64071"/>
    <n v="8386.4320000000007"/>
    <n v="16379.75"/>
    <n v="17297.016000000003"/>
    <n v="16772.864000000001"/>
    <n v="14807.294"/>
    <n v="16903.902000000002"/>
    <n v="17428.054"/>
    <n v="13758.99"/>
    <n v="6945.0139999999992"/>
    <n v="2620.7600000000002"/>
    <x v="224"/>
    <s v="Arizona, 2013"/>
  </r>
  <r>
    <s v="Coconino County"/>
    <s v="Arizona"/>
    <n v="2013"/>
    <n v="134795"/>
    <n v="66841"/>
    <n v="67954"/>
    <n v="8761.6749999999993"/>
    <n v="16849.375"/>
    <n v="30598.464999999997"/>
    <n v="17792.940000000002"/>
    <n v="15366.630000000001"/>
    <n v="17118.965"/>
    <n v="15501.424999999999"/>
    <n v="7952.9049999999997"/>
    <n v="3504.67"/>
    <n v="1213.155"/>
    <x v="224"/>
    <s v="Arizona, 2013"/>
  </r>
  <r>
    <s v="Gila County"/>
    <s v="Arizona"/>
    <n v="2013"/>
    <n v="53335"/>
    <n v="26497"/>
    <n v="26838"/>
    <n v="3093.43"/>
    <n v="6133.5249999999996"/>
    <n v="5600.1749999999993"/>
    <n v="4906.82"/>
    <n v="4960.1549999999997"/>
    <n v="7146.8899999999994"/>
    <n v="8693.6049999999996"/>
    <n v="7573.57"/>
    <n v="3680.1149999999998"/>
    <n v="1546.7149999999999"/>
    <x v="224"/>
    <s v="Arizona, 2013"/>
  </r>
  <r>
    <s v="Graham County"/>
    <s v="Arizona"/>
    <n v="2013"/>
    <n v="37168"/>
    <n v="19975"/>
    <n v="17193"/>
    <n v="3084.944"/>
    <n v="5686.7039999999997"/>
    <n v="6058.384"/>
    <n v="5315.0240000000003"/>
    <n v="4608.8320000000003"/>
    <n v="4385.8239999999996"/>
    <n v="3716.8"/>
    <n v="2415.92"/>
    <n v="1338.048"/>
    <n v="520.35199999999998"/>
    <x v="224"/>
    <s v="Arizona, 2013"/>
  </r>
  <r>
    <s v="Clearwater County"/>
    <s v="Idaho"/>
    <n v="2013"/>
    <n v="8679"/>
    <n v="4564"/>
    <n v="4115"/>
    <n v="685.64099999999996"/>
    <n v="1423.356"/>
    <n v="1215.06"/>
    <n v="1119.5909999999999"/>
    <n v="1154.307"/>
    <n v="1041.48"/>
    <n v="998.08500000000004"/>
    <n v="546.77700000000004"/>
    <n v="416.59199999999998"/>
    <n v="69.432000000000002"/>
    <x v="225"/>
    <s v="Idaho, 2013"/>
  </r>
  <r>
    <s v="La Paz County"/>
    <s v="Arizona"/>
    <n v="2013"/>
    <n v="20408"/>
    <n v="10303"/>
    <n v="10105"/>
    <n v="959.17600000000004"/>
    <n v="2020.3919999999998"/>
    <n v="1489.7840000000001"/>
    <n v="1673.4560000000001"/>
    <n v="1938.76"/>
    <n v="2387.7359999999999"/>
    <n v="3122.424"/>
    <n v="4081.6"/>
    <n v="2102.0239999999999"/>
    <n v="653.05600000000004"/>
    <x v="224"/>
    <s v="Arizona, 2013"/>
  </r>
  <r>
    <s v="Maricopa County"/>
    <s v="Arizona"/>
    <n v="2013"/>
    <n v="3889161"/>
    <n v="1924248"/>
    <n v="1964913"/>
    <n v="280019.592"/>
    <n v="563928.34499999997"/>
    <n v="548371.701"/>
    <n v="552260.86199999996"/>
    <n v="532815.05700000003"/>
    <n v="509480.09100000001"/>
    <n v="416140.22700000001"/>
    <n v="272241.27"/>
    <n v="155566.44"/>
    <n v="58337.415000000001"/>
    <x v="224"/>
    <s v="Arizona, 2013"/>
  </r>
  <r>
    <s v="Mohave County"/>
    <s v="Arizona"/>
    <n v="2013"/>
    <n v="201680"/>
    <n v="101391"/>
    <n v="100289"/>
    <n v="10487.36"/>
    <n v="22789.84"/>
    <n v="21378.080000000002"/>
    <n v="18756.239999999998"/>
    <n v="19764.64"/>
    <n v="27831.84"/>
    <n v="31865.440000000002"/>
    <n v="29445.279999999999"/>
    <n v="14924.32"/>
    <n v="4436.96"/>
    <x v="224"/>
    <s v="Arizona, 2013"/>
  </r>
  <r>
    <s v="Navajo County"/>
    <s v="Arizona"/>
    <n v="2013"/>
    <n v="107326"/>
    <n v="53723"/>
    <n v="53603"/>
    <n v="8371.4279999999999"/>
    <n v="17386.812000000002"/>
    <n v="15776.922"/>
    <n v="11913.186000000002"/>
    <n v="11698.534"/>
    <n v="14059.705999999998"/>
    <n v="13201.098"/>
    <n v="9230.0360000000001"/>
    <n v="4293.04"/>
    <n v="1395.2380000000001"/>
    <x v="224"/>
    <s v="Arizona, 2013"/>
  </r>
  <r>
    <s v="Pima County"/>
    <s v="Arizona"/>
    <n v="2013"/>
    <n v="986891"/>
    <n v="485416"/>
    <n v="501475"/>
    <n v="61187.241999999998"/>
    <n v="124348.266"/>
    <n v="150994.323"/>
    <n v="125335.15700000001"/>
    <n v="115466.247"/>
    <n v="127308.939"/>
    <n v="123361.375"/>
    <n v="86846.407999999996"/>
    <n v="50331.440999999999"/>
    <n v="20724.710999999999"/>
    <x v="224"/>
    <s v="Arizona, 2013"/>
  </r>
  <r>
    <s v="Pinal County"/>
    <s v="Arizona"/>
    <n v="2013"/>
    <n v="379128"/>
    <n v="198230"/>
    <n v="180898"/>
    <n v="28055.472000000002"/>
    <n v="55352.687999999995"/>
    <n v="45495.360000000001"/>
    <n v="53457.048000000003"/>
    <n v="51182.28"/>
    <n v="44357.975999999995"/>
    <n v="43599.72"/>
    <n v="36396.288"/>
    <n v="15923.376"/>
    <n v="4549.5360000000001"/>
    <x v="224"/>
    <s v="Arizona, 2013"/>
  </r>
  <r>
    <s v="Santa Cruz County"/>
    <s v="Arizona"/>
    <n v="2013"/>
    <n v="47122"/>
    <n v="22625"/>
    <n v="24497"/>
    <n v="3628.3939999999998"/>
    <n v="7916.4960000000001"/>
    <n v="6879.8119999999999"/>
    <n v="4806.4439999999995"/>
    <n v="5607.518"/>
    <n v="6078.7379999999994"/>
    <n v="5654.6399999999994"/>
    <n v="3864.0039999999999"/>
    <n v="2167.6120000000001"/>
    <n v="518.34199999999998"/>
    <x v="224"/>
    <s v="Arizona, 2013"/>
  </r>
  <r>
    <s v="Yavapai County"/>
    <s v="Arizona"/>
    <n v="2013"/>
    <n v="211968"/>
    <n v="103750"/>
    <n v="108218"/>
    <n v="9962.4959999999992"/>
    <n v="22256.639999999999"/>
    <n v="21832.703999999998"/>
    <n v="18653.184000000001"/>
    <n v="19924.991999999998"/>
    <n v="28615.68"/>
    <n v="36882.432000000001"/>
    <n v="30947.328000000001"/>
    <n v="16109.567999999999"/>
    <n v="6571.0079999999998"/>
    <x v="224"/>
    <s v="Arizona, 2013"/>
  </r>
  <r>
    <s v="Yuma County"/>
    <s v="Arizona"/>
    <n v="2013"/>
    <n v="199026"/>
    <n v="100916"/>
    <n v="98110"/>
    <n v="15125.976000000001"/>
    <n v="30052.925999999999"/>
    <n v="32441.237999999998"/>
    <n v="25276.302"/>
    <n v="22688.964"/>
    <n v="22489.938000000002"/>
    <n v="19106.495999999999"/>
    <n v="17713.313999999998"/>
    <n v="11742.534"/>
    <n v="2587.3380000000002"/>
    <x v="224"/>
    <s v="Arizona, 2013"/>
  </r>
  <r>
    <s v="Arkansas County"/>
    <s v="Arkansas"/>
    <n v="2013"/>
    <n v="18957"/>
    <n v="9113"/>
    <n v="9844"/>
    <n v="1175.3340000000001"/>
    <n v="2445.453"/>
    <n v="2161.098"/>
    <n v="2388.5820000000003"/>
    <n v="2274.84"/>
    <n v="2672.9369999999999"/>
    <n v="2710.8510000000001"/>
    <n v="1687.173"/>
    <n v="1156.377"/>
    <n v="322.26900000000001"/>
    <x v="209"/>
    <s v="Arkansas, 2013"/>
  </r>
  <r>
    <s v="Ashley County"/>
    <s v="Arkansas"/>
    <n v="2013"/>
    <n v="21645"/>
    <n v="10493"/>
    <n v="11152"/>
    <n v="1385.28"/>
    <n v="2900.4300000000003"/>
    <n v="2662.335"/>
    <n v="2467.5299999999997"/>
    <n v="2683.98"/>
    <n v="3030.3"/>
    <n v="2878.7849999999999"/>
    <n v="2099.5650000000001"/>
    <n v="1125.54"/>
    <n v="367.96499999999997"/>
    <x v="209"/>
    <s v="Arkansas, 2013"/>
  </r>
  <r>
    <s v="Baxter County"/>
    <s v="Arkansas"/>
    <n v="2013"/>
    <n v="41281"/>
    <n v="19856"/>
    <n v="21425"/>
    <n v="1857.645"/>
    <n v="4251.9430000000002"/>
    <n v="3839.1329999999998"/>
    <n v="3674.009"/>
    <n v="3921.6950000000002"/>
    <n v="5407.8109999999997"/>
    <n v="6563.6790000000001"/>
    <n v="6439.8359999999993"/>
    <n v="3880.4139999999998"/>
    <n v="1444.835"/>
    <x v="209"/>
    <s v="Arkansas, 2013"/>
  </r>
  <r>
    <s v="Benton County"/>
    <s v="Arkansas"/>
    <n v="2013"/>
    <n v="227439"/>
    <n v="112335"/>
    <n v="115104"/>
    <n v="17512.803"/>
    <n v="35707.922999999995"/>
    <n v="28202.436000000002"/>
    <n v="33206.093999999997"/>
    <n v="31841.46"/>
    <n v="29567.07"/>
    <n v="22971.339"/>
    <n v="15465.852000000001"/>
    <n v="8870.121000000001"/>
    <n v="3639.0239999999999"/>
    <x v="209"/>
    <s v="Arkansas, 2013"/>
  </r>
  <r>
    <s v="Boone County"/>
    <s v="Arkansas"/>
    <n v="2013"/>
    <n v="37099"/>
    <n v="18142"/>
    <n v="18957"/>
    <n v="2188.8409999999999"/>
    <n v="4859.9690000000001"/>
    <n v="4340.5830000000005"/>
    <n v="4266.3850000000002"/>
    <n v="4563.1769999999997"/>
    <n v="5156.7610000000004"/>
    <n v="4897.0680000000002"/>
    <n v="3784.098"/>
    <n v="2151.7420000000002"/>
    <n v="890.37599999999998"/>
    <x v="209"/>
    <s v="Arkansas, 2013"/>
  </r>
  <r>
    <s v="Bradley County"/>
    <s v="Arkansas"/>
    <n v="2013"/>
    <n v="11418"/>
    <n v="5568"/>
    <n v="5850"/>
    <n v="776.42399999999998"/>
    <n v="1472.922"/>
    <n v="1404.414"/>
    <n v="1381.578"/>
    <n v="1187.472"/>
    <n v="1724.1179999999999"/>
    <n v="1472.922"/>
    <n v="1016.202"/>
    <n v="696.49800000000005"/>
    <n v="274.03199999999998"/>
    <x v="209"/>
    <s v="Arkansas, 2013"/>
  </r>
  <r>
    <s v="Dickey County"/>
    <s v="North Dakota"/>
    <n v="2013"/>
    <n v="5319"/>
    <n v="2745"/>
    <n v="2574"/>
    <n v="313.82100000000003"/>
    <n v="510.62400000000002"/>
    <n v="670.19399999999996"/>
    <n v="728.70299999999997"/>
    <n v="510.62400000000002"/>
    <n v="840.40200000000004"/>
    <n v="771.255"/>
    <n v="537.21900000000005"/>
    <n v="335.09699999999998"/>
    <n v="95.742000000000004"/>
    <x v="218"/>
    <s v="North Dakota, 2013"/>
  </r>
  <r>
    <s v="Peach County"/>
    <s v="Georgia"/>
    <n v="2013"/>
    <n v="27531"/>
    <n v="13581"/>
    <n v="13950"/>
    <n v="1569.2670000000001"/>
    <n v="3551.4990000000003"/>
    <n v="3111.0029999999997"/>
    <n v="2780.6310000000003"/>
    <n v="3028.41"/>
    <n v="3881.8710000000001"/>
    <n v="4267.3050000000003"/>
    <n v="3166.0650000000001"/>
    <n v="1624.3290000000002"/>
    <n v="578.15099999999995"/>
    <x v="223"/>
    <s v="Georgia, 2013"/>
  </r>
  <r>
    <s v="Custer County"/>
    <s v="Montana"/>
    <n v="2013"/>
    <n v="11621"/>
    <n v="5671"/>
    <n v="5950"/>
    <n v="801.84900000000005"/>
    <n v="1464.2460000000001"/>
    <n v="1406.1410000000001"/>
    <n v="1185.3420000000001"/>
    <n v="1382.8989999999999"/>
    <n v="1661.8029999999999"/>
    <n v="1592.077"/>
    <n v="1115.616"/>
    <n v="755.36500000000001"/>
    <n v="278.904"/>
    <x v="216"/>
    <s v="Montana, 2013"/>
  </r>
  <r>
    <s v="Clark County"/>
    <s v="Arkansas"/>
    <n v="2013"/>
    <n v="22912"/>
    <n v="10868"/>
    <n v="12044"/>
    <n v="1237.248"/>
    <n v="2474.4960000000001"/>
    <n v="5842.56"/>
    <n v="2199.5520000000001"/>
    <n v="2428.672"/>
    <n v="2703.616"/>
    <n v="2520.3199999999997"/>
    <n v="1901.6959999999999"/>
    <n v="1191.424"/>
    <n v="366.59199999999998"/>
    <x v="209"/>
    <s v="Arkansas, 2013"/>
  </r>
  <r>
    <s v="Nottoway County"/>
    <s v="Virginia"/>
    <n v="2013"/>
    <n v="15790"/>
    <n v="7725"/>
    <n v="8065"/>
    <n v="852.66"/>
    <n v="1942.17"/>
    <n v="1863.2199999999998"/>
    <n v="1657.95"/>
    <n v="1894.8"/>
    <n v="2210.6000000000004"/>
    <n v="2131.65"/>
    <n v="1784.27"/>
    <n v="1010.5600000000001"/>
    <n v="410.54"/>
    <x v="226"/>
    <s v="Virginia, 2013"/>
  </r>
  <r>
    <s v="Lajas Municipio"/>
    <s v="Puerto Rico"/>
    <n v="2013"/>
    <n v="25856"/>
    <n v="12832"/>
    <n v="13024"/>
    <n v="1318.6559999999999"/>
    <n v="2947.5839999999998"/>
    <n v="2637.3119999999999"/>
    <n v="2611.4560000000001"/>
    <n v="2792.4479999999999"/>
    <n v="3697.4080000000004"/>
    <n v="3645.6959999999999"/>
    <n v="3464.7039999999997"/>
    <n v="2120.192"/>
    <n v="594.68799999999999"/>
    <x v="213"/>
    <s v="Puerto Rico, 2013"/>
  </r>
  <r>
    <s v="Knox County"/>
    <s v="Nebraska"/>
    <n v="2013"/>
    <n v="8648"/>
    <n v="4307"/>
    <n v="4341"/>
    <n v="484.28800000000001"/>
    <n v="1253.96"/>
    <n v="994.52"/>
    <n v="959.92800000000011"/>
    <n v="1089.6480000000001"/>
    <n v="1236.664"/>
    <n v="1193.424"/>
    <n v="812.91200000000003"/>
    <n v="466.99199999999996"/>
    <n v="155.66399999999999"/>
    <x v="219"/>
    <s v="Nebraska, 2013"/>
  </r>
  <r>
    <s v="Columbia County"/>
    <s v="Arkansas"/>
    <n v="2013"/>
    <n v="24512"/>
    <n v="11650"/>
    <n v="12862"/>
    <n v="1446.2080000000001"/>
    <n v="3014.9759999999997"/>
    <n v="4804.3520000000008"/>
    <n v="2647.2960000000003"/>
    <n v="2745.3440000000001"/>
    <n v="3088.5119999999997"/>
    <n v="2818.88"/>
    <n v="2059.0079999999998"/>
    <n v="1397.184"/>
    <n v="490.24"/>
    <x v="209"/>
    <s v="Arkansas, 2013"/>
  </r>
  <r>
    <s v="Conway County"/>
    <s v="Arkansas"/>
    <n v="2013"/>
    <n v="21235"/>
    <n v="10434"/>
    <n v="10801"/>
    <n v="1295.335"/>
    <n v="2887.96"/>
    <n v="2633.14"/>
    <n v="2378.3199999999997"/>
    <n v="2484.4949999999999"/>
    <n v="3079.0749999999998"/>
    <n v="2803.02"/>
    <n v="1996.0900000000001"/>
    <n v="1146.69"/>
    <n v="488.40499999999997"/>
    <x v="209"/>
    <s v="Arkansas, 2013"/>
  </r>
  <r>
    <s v="Craighead County"/>
    <s v="Arkansas"/>
    <n v="2013"/>
    <n v="98398"/>
    <n v="48006"/>
    <n v="50392"/>
    <n v="7084.6559999999999"/>
    <n v="13578.923999999999"/>
    <n v="15940.476000000001"/>
    <n v="14759.7"/>
    <n v="12299.75"/>
    <n v="12102.954"/>
    <n v="10725.382"/>
    <n v="6691.0640000000003"/>
    <n v="3837.5219999999999"/>
    <n v="1377.5719999999999"/>
    <x v="209"/>
    <s v="Arkansas, 2013"/>
  </r>
  <r>
    <s v="Crawford County"/>
    <s v="Arkansas"/>
    <n v="2013"/>
    <n v="61796"/>
    <n v="30262"/>
    <n v="31534"/>
    <n v="4078.5360000000001"/>
    <n v="9207.6039999999994"/>
    <n v="8033.4800000000005"/>
    <n v="7353.7240000000002"/>
    <n v="8157.0720000000001"/>
    <n v="8898.6239999999998"/>
    <n v="7662.7039999999997"/>
    <n v="5190.8639999999996"/>
    <n v="2657.2280000000001"/>
    <n v="741.55200000000002"/>
    <x v="209"/>
    <s v="Arkansas, 2013"/>
  </r>
  <r>
    <s v="Crittenden County"/>
    <s v="Arkansas"/>
    <n v="2013"/>
    <n v="50447"/>
    <n v="23944"/>
    <n v="26503"/>
    <n v="3934.866"/>
    <n v="7920.1790000000001"/>
    <n v="7163.4740000000002"/>
    <n v="6507.6630000000005"/>
    <n v="6305.875"/>
    <n v="7113.027"/>
    <n v="5801.4049999999997"/>
    <n v="3329.5020000000004"/>
    <n v="1816.0920000000001"/>
    <n v="554.91700000000003"/>
    <x v="209"/>
    <s v="Arkansas, 2013"/>
  </r>
  <r>
    <s v="Cross County"/>
    <s v="Arkansas"/>
    <n v="2013"/>
    <n v="17760"/>
    <n v="8449"/>
    <n v="9311"/>
    <n v="1136.6400000000001"/>
    <n v="2468.6400000000003"/>
    <n v="2184.48"/>
    <n v="1864.8"/>
    <n v="2415.3599999999997"/>
    <n v="2575.1999999999998"/>
    <n v="2291.04"/>
    <n v="1616.1599999999999"/>
    <n v="816.95999999999992"/>
    <n v="372.96"/>
    <x v="209"/>
    <s v="Arkansas, 2013"/>
  </r>
  <r>
    <s v="Lincoln County"/>
    <s v="Georgia"/>
    <n v="2013"/>
    <n v="8045"/>
    <n v="4052"/>
    <n v="3993"/>
    <n v="370.07"/>
    <n v="1198.7049999999999"/>
    <n v="949.31"/>
    <n v="691.87"/>
    <n v="1102.165"/>
    <n v="1069.9850000000001"/>
    <n v="1166.5250000000001"/>
    <n v="732.09500000000003"/>
    <n v="555.10500000000002"/>
    <n v="201.125"/>
    <x v="223"/>
    <s v="Georgia, 2013"/>
  </r>
  <r>
    <s v="Desha County"/>
    <s v="Arkansas"/>
    <n v="2013"/>
    <n v="12774"/>
    <n v="5944"/>
    <n v="6830"/>
    <n v="945.27599999999995"/>
    <n v="1813.9079999999999"/>
    <n v="1469.01"/>
    <n v="1469.01"/>
    <n v="1507.3320000000001"/>
    <n v="1801.134"/>
    <n v="1737.2640000000001"/>
    <n v="1162.4340000000002"/>
    <n v="600.37800000000004"/>
    <n v="242.70599999999999"/>
    <x v="209"/>
    <s v="Arkansas, 2013"/>
  </r>
  <r>
    <s v="Drew County"/>
    <s v="Arkansas"/>
    <n v="2013"/>
    <n v="18686"/>
    <n v="9040"/>
    <n v="9646"/>
    <n v="1121.1600000000001"/>
    <n v="2466.5519999999997"/>
    <n v="3307.422"/>
    <n v="2130.2039999999997"/>
    <n v="2018.088"/>
    <n v="2578.6679999999997"/>
    <n v="2223.634"/>
    <n v="1569.624"/>
    <n v="878.24199999999996"/>
    <n v="373.72"/>
    <x v="209"/>
    <s v="Arkansas, 2013"/>
  </r>
  <r>
    <s v="Faulkner County"/>
    <s v="Arkansas"/>
    <n v="2013"/>
    <n v="115928"/>
    <n v="56918"/>
    <n v="59010"/>
    <n v="8114.96"/>
    <n v="15650.279999999999"/>
    <n v="22605.96"/>
    <n v="16925.488000000001"/>
    <n v="14606.928"/>
    <n v="14722.856"/>
    <n v="11592.8"/>
    <n v="6955.68"/>
    <n v="3709.6959999999999"/>
    <n v="1275.2080000000001"/>
    <x v="209"/>
    <s v="Arkansas, 2013"/>
  </r>
  <r>
    <s v="Franklin County"/>
    <s v="Arkansas"/>
    <n v="2013"/>
    <n v="18063"/>
    <n v="8874"/>
    <n v="9189"/>
    <n v="1083.78"/>
    <n v="2528.8199999999997"/>
    <n v="2221.7489999999998"/>
    <n v="2077.2449999999999"/>
    <n v="2149.4970000000003"/>
    <n v="2456.5680000000002"/>
    <n v="2402.3789999999999"/>
    <n v="1679.8589999999999"/>
    <n v="1083.78"/>
    <n v="361.26"/>
    <x v="209"/>
    <s v="Arkansas, 2013"/>
  </r>
  <r>
    <s v="Fulton County"/>
    <s v="Arkansas"/>
    <n v="2013"/>
    <n v="12266"/>
    <n v="6042"/>
    <n v="6224"/>
    <n v="601.03399999999999"/>
    <n v="1410.5900000000001"/>
    <n v="1312.462"/>
    <n v="1054.876"/>
    <n v="1361.5259999999998"/>
    <n v="1692.7080000000001"/>
    <n v="1913.4960000000001"/>
    <n v="1729.5060000000001"/>
    <n v="883.15200000000004"/>
    <n v="318.916"/>
    <x v="209"/>
    <s v="Arkansas, 2013"/>
  </r>
  <r>
    <s v="Garland County"/>
    <s v="Arkansas"/>
    <n v="2013"/>
    <n v="96547"/>
    <n v="46550"/>
    <n v="49997"/>
    <n v="5406.6319999999996"/>
    <n v="11199.452000000001"/>
    <n v="11199.452000000001"/>
    <n v="10330.528999999999"/>
    <n v="10909.811"/>
    <n v="13420.032999999999"/>
    <n v="13806.221000000001"/>
    <n v="11006.358"/>
    <n v="6661.7430000000004"/>
    <n v="2606.7689999999998"/>
    <x v="209"/>
    <s v="Arkansas, 2013"/>
  </r>
  <r>
    <s v="Grant County"/>
    <s v="Arkansas"/>
    <n v="2013"/>
    <n v="17922"/>
    <n v="8797"/>
    <n v="9125"/>
    <n v="1111.164"/>
    <n v="2383.6260000000002"/>
    <n v="2240.25"/>
    <n v="2168.5619999999999"/>
    <n v="2365.7039999999997"/>
    <n v="2742.0659999999998"/>
    <n v="2240.25"/>
    <n v="1612.98"/>
    <n v="824.41200000000003"/>
    <n v="232.98599999999999"/>
    <x v="209"/>
    <s v="Arkansas, 2013"/>
  </r>
  <r>
    <s v="Greene County"/>
    <s v="Arkansas"/>
    <n v="2013"/>
    <n v="42580"/>
    <n v="21058"/>
    <n v="21522"/>
    <n v="2852.86"/>
    <n v="6046.3600000000006"/>
    <n v="5620.5599999999995"/>
    <n v="5279.92"/>
    <n v="5663.1399999999994"/>
    <n v="5876.0400000000009"/>
    <n v="5109.6000000000004"/>
    <n v="3576.7200000000003"/>
    <n v="1830.94"/>
    <n v="766.44"/>
    <x v="209"/>
    <s v="Arkansas, 2013"/>
  </r>
  <r>
    <s v="Hempstead County"/>
    <s v="Arkansas"/>
    <n v="2013"/>
    <n v="22509"/>
    <n v="10811"/>
    <n v="11698"/>
    <n v="1688.175"/>
    <n v="3308.8229999999999"/>
    <n v="2588.5349999999999"/>
    <n v="2881.152"/>
    <n v="2498.4989999999998"/>
    <n v="3308.8230000000003"/>
    <n v="2746.098"/>
    <n v="1958.2830000000001"/>
    <n v="1057.923"/>
    <n v="472.68900000000002"/>
    <x v="209"/>
    <s v="Arkansas, 2013"/>
  </r>
  <r>
    <s v="Hot Spring County"/>
    <s v="Arkansas"/>
    <n v="2013"/>
    <n v="33182"/>
    <n v="16931"/>
    <n v="16251"/>
    <n v="1990.92"/>
    <n v="4147.75"/>
    <n v="4180.9319999999998"/>
    <n v="4147.75"/>
    <n v="4015.0219999999999"/>
    <n v="4811.3899999999994"/>
    <n v="4579.116"/>
    <n v="3085.9259999999999"/>
    <n v="1659.1"/>
    <n v="564.09400000000005"/>
    <x v="209"/>
    <s v="Arkansas, 2013"/>
  </r>
  <r>
    <s v="Howard County"/>
    <s v="Arkansas"/>
    <n v="2013"/>
    <n v="13748"/>
    <n v="6667"/>
    <n v="7081"/>
    <n v="948.61199999999997"/>
    <n v="2103.444"/>
    <n v="1649.76"/>
    <n v="1718.5"/>
    <n v="1663.5079999999998"/>
    <n v="1910.972"/>
    <n v="1649.76"/>
    <n v="1154.8319999999999"/>
    <n v="659.904"/>
    <n v="302.45600000000002"/>
    <x v="209"/>
    <s v="Arkansas, 2013"/>
  </r>
  <r>
    <s v="Independence County"/>
    <s v="Arkansas"/>
    <n v="2013"/>
    <n v="36786"/>
    <n v="18149"/>
    <n v="18637"/>
    <n v="2427.8760000000002"/>
    <n v="4929.3240000000005"/>
    <n v="4818.9660000000003"/>
    <n v="4487.8919999999998"/>
    <n v="4524.6779999999999"/>
    <n v="5150.04"/>
    <n v="4635.0360000000001"/>
    <n v="3163.596"/>
    <n v="2023.23"/>
    <n v="662.14800000000002"/>
    <x v="209"/>
    <s v="Arkansas, 2013"/>
  </r>
  <r>
    <s v="Jackson County"/>
    <s v="Kentucky"/>
    <n v="2013"/>
    <n v="13560"/>
    <n v="6978"/>
    <n v="6582"/>
    <n v="596.64"/>
    <n v="1410.24"/>
    <n v="1450.92"/>
    <n v="1342.44"/>
    <n v="1505.16"/>
    <n v="1952.64"/>
    <n v="2128.92"/>
    <n v="1803.48"/>
    <n v="1098.3600000000001"/>
    <n v="298.32"/>
    <x v="222"/>
    <s v="Kentucky, 2013"/>
  </r>
  <r>
    <s v="Jackson County"/>
    <s v="Arkansas"/>
    <n v="2013"/>
    <n v="17809"/>
    <n v="8874"/>
    <n v="8935"/>
    <n v="1015.1130000000001"/>
    <n v="1976.799"/>
    <n v="2154.8890000000001"/>
    <n v="2422.0239999999999"/>
    <n v="2279.5519999999997"/>
    <n v="2778.2039999999997"/>
    <n v="2315.17"/>
    <n v="1656.2370000000001"/>
    <n v="837.02300000000002"/>
    <n v="373.98899999999998"/>
    <x v="209"/>
    <s v="Arkansas, 2013"/>
  </r>
  <r>
    <s v="Jefferson County"/>
    <s v="Arkansas"/>
    <n v="2013"/>
    <n v="75782"/>
    <n v="37338"/>
    <n v="38444"/>
    <n v="4774.2659999999996"/>
    <n v="9927.4419999999991"/>
    <n v="11443.081999999999"/>
    <n v="9624.3140000000003"/>
    <n v="8866.4940000000006"/>
    <n v="10836.826000000001"/>
    <n v="9927.4419999999991"/>
    <n v="5835.2139999999999"/>
    <n v="3031.2799999999997"/>
    <n v="1591.422"/>
    <x v="209"/>
    <s v="Arkansas, 2013"/>
  </r>
  <r>
    <s v="Johnson County"/>
    <s v="Arkansas"/>
    <n v="2013"/>
    <n v="25655"/>
    <n v="12676"/>
    <n v="12979"/>
    <n v="1795.85"/>
    <n v="3437.77"/>
    <n v="3668.665"/>
    <n v="2975.98"/>
    <n v="2975.98"/>
    <n v="3463.4250000000002"/>
    <n v="3540.3900000000003"/>
    <n v="2129.3649999999998"/>
    <n v="1180.1300000000001"/>
    <n v="487.44499999999999"/>
    <x v="209"/>
    <s v="Arkansas, 2013"/>
  </r>
  <r>
    <s v="Lafayette County"/>
    <s v="Arkansas"/>
    <n v="2013"/>
    <n v="7501"/>
    <n v="3648"/>
    <n v="3853"/>
    <n v="397.553"/>
    <n v="952.62699999999995"/>
    <n v="1012.635"/>
    <n v="630.08400000000006"/>
    <n v="892.61900000000003"/>
    <n v="1095.146"/>
    <n v="1020.136"/>
    <n v="877.61699999999996"/>
    <n v="480.06399999999996"/>
    <n v="135.018"/>
    <x v="209"/>
    <s v="Arkansas, 2013"/>
  </r>
  <r>
    <s v="Lawrence County"/>
    <s v="Arkansas"/>
    <n v="2013"/>
    <n v="17227"/>
    <n v="8435"/>
    <n v="8792"/>
    <n v="964.71199999999999"/>
    <n v="2222.2829999999999"/>
    <n v="2360.0990000000002"/>
    <n v="1826.0619999999999"/>
    <n v="2015.5590000000002"/>
    <n v="2446.2340000000004"/>
    <n v="2170.6019999999999"/>
    <n v="1739.9270000000001"/>
    <n v="1033.6199999999999"/>
    <n v="430.67500000000001"/>
    <x v="209"/>
    <s v="Arkansas, 2013"/>
  </r>
  <r>
    <s v="Blanco County"/>
    <s v="Texas"/>
    <n v="2013"/>
    <n v="10267"/>
    <n v="5699"/>
    <n v="4568"/>
    <n v="574.952"/>
    <n v="1160.171"/>
    <n v="1488.7150000000001"/>
    <n v="1314.1759999999999"/>
    <n v="1375.778"/>
    <n v="1344.9769999999999"/>
    <n v="1386.0450000000001"/>
    <n v="882.96199999999999"/>
    <n v="482.54899999999998"/>
    <n v="266.94200000000001"/>
    <x v="221"/>
    <s v="Texas, 2013"/>
  </r>
  <r>
    <s v="Lincoln County"/>
    <s v="Arkansas"/>
    <n v="2013"/>
    <n v="14148"/>
    <n v="8647"/>
    <n v="5501"/>
    <n v="693.25199999999995"/>
    <n v="1499.6880000000001"/>
    <n v="2051.46"/>
    <n v="2306.1239999999998"/>
    <n v="2221.2359999999999"/>
    <n v="1980.7200000000003"/>
    <n v="1612.8719999999998"/>
    <n v="962.06400000000008"/>
    <n v="608.36400000000003"/>
    <n v="198.072"/>
    <x v="209"/>
    <s v="Arkansas, 2013"/>
  </r>
  <r>
    <s v="Little River County"/>
    <s v="Arkansas"/>
    <n v="2013"/>
    <n v="12992"/>
    <n v="6424"/>
    <n v="6568"/>
    <n v="740.54399999999998"/>
    <n v="1701.952"/>
    <n v="1377.152"/>
    <n v="1429.12"/>
    <n v="1870.848"/>
    <n v="1779.904"/>
    <n v="1805.8879999999999"/>
    <n v="1442.1120000000001"/>
    <n v="610.62400000000002"/>
    <n v="246.84800000000001"/>
    <x v="209"/>
    <s v="Arkansas, 2013"/>
  </r>
  <r>
    <s v="Logan County"/>
    <s v="Arkansas"/>
    <n v="2013"/>
    <n v="22221"/>
    <n v="10994"/>
    <n v="11227"/>
    <n v="1399.923"/>
    <n v="2910.951"/>
    <n v="2844.288"/>
    <n v="2199.8789999999999"/>
    <n v="2622.078"/>
    <n v="3310.9290000000001"/>
    <n v="2955.393"/>
    <n v="2266.5419999999999"/>
    <n v="1244.376"/>
    <n v="466.64100000000002"/>
    <x v="209"/>
    <s v="Arkansas, 2013"/>
  </r>
  <r>
    <s v="Lonoke County"/>
    <s v="Arkansas"/>
    <n v="2013"/>
    <n v="69266"/>
    <n v="34115"/>
    <n v="35151"/>
    <n v="4779.3540000000003"/>
    <n v="10874.762000000001"/>
    <n v="9004.58"/>
    <n v="9558.7079999999987"/>
    <n v="9974.3040000000001"/>
    <n v="9627.9740000000002"/>
    <n v="7411.4619999999995"/>
    <n v="4779.3539999999994"/>
    <n v="2493.576"/>
    <n v="761.92600000000004"/>
    <x v="209"/>
    <s v="Arkansas, 2013"/>
  </r>
  <r>
    <s v="Madison County"/>
    <s v="Arkansas"/>
    <n v="2013"/>
    <n v="15671"/>
    <n v="7843"/>
    <n v="7828"/>
    <n v="1002.944"/>
    <n v="2084.2429999999999"/>
    <n v="1958.875"/>
    <n v="1676.797"/>
    <n v="1927.5329999999999"/>
    <n v="2303.6369999999997"/>
    <n v="2209.6109999999999"/>
    <n v="1488.7449999999999"/>
    <n v="752.20799999999997"/>
    <n v="266.40699999999998"/>
    <x v="209"/>
    <s v="Arkansas, 2013"/>
  </r>
  <r>
    <s v="Marion County"/>
    <s v="Arkansas"/>
    <n v="2013"/>
    <n v="16605"/>
    <n v="8257"/>
    <n v="8348"/>
    <n v="730.62"/>
    <n v="1627.29"/>
    <n v="1577.4749999999999"/>
    <n v="1378.2150000000001"/>
    <n v="1660.5"/>
    <n v="2540.5650000000001"/>
    <n v="2955.69"/>
    <n v="2540.5650000000001"/>
    <n v="1328.4"/>
    <n v="265.68"/>
    <x v="209"/>
    <s v="Arkansas, 2013"/>
  </r>
  <r>
    <s v="Miller County"/>
    <s v="Arkansas"/>
    <n v="2013"/>
    <n v="43515"/>
    <n v="21381"/>
    <n v="22134"/>
    <n v="3133.08"/>
    <n v="5743.98"/>
    <n v="5613.4349999999995"/>
    <n v="5918.04"/>
    <n v="5569.92"/>
    <n v="5961.5550000000003"/>
    <n v="5439.375"/>
    <n v="3568.2299999999996"/>
    <n v="1827.63"/>
    <n v="652.72500000000002"/>
    <x v="209"/>
    <s v="Arkansas, 2013"/>
  </r>
  <r>
    <s v="Mississippi County"/>
    <s v="Arkansas"/>
    <n v="2013"/>
    <n v="45912"/>
    <n v="22248"/>
    <n v="23664"/>
    <n v="3443.4"/>
    <n v="7162.2719999999999"/>
    <n v="6381.768"/>
    <n v="5968.56"/>
    <n v="5417.616"/>
    <n v="6473.5920000000006"/>
    <n v="5325.7919999999995"/>
    <n v="3259.752"/>
    <n v="1698.7440000000001"/>
    <n v="826.41600000000005"/>
    <x v="209"/>
    <s v="Arkansas, 2013"/>
  </r>
  <r>
    <s v="Searcy County"/>
    <s v="Arkansas"/>
    <n v="2013"/>
    <n v="8002"/>
    <n v="3858"/>
    <n v="4144"/>
    <n v="504.12599999999998"/>
    <n v="976.24399999999991"/>
    <n v="944.2360000000001"/>
    <n v="768.19200000000001"/>
    <n v="880.22"/>
    <n v="1176.2939999999999"/>
    <n v="1208.3019999999999"/>
    <n v="808.202"/>
    <n v="576.14400000000001"/>
    <n v="144.036"/>
    <x v="209"/>
    <s v="Arkansas, 2013"/>
  </r>
  <r>
    <s v="Montgomery County"/>
    <s v="Arkansas"/>
    <n v="2013"/>
    <n v="9387"/>
    <n v="4618"/>
    <n v="4769"/>
    <n v="478.73700000000002"/>
    <n v="1088.8919999999998"/>
    <n v="1032.5700000000002"/>
    <n v="741.57300000000009"/>
    <n v="1013.796"/>
    <n v="1417.4369999999999"/>
    <n v="1445.598"/>
    <n v="1201.5360000000001"/>
    <n v="760.34699999999998"/>
    <n v="197.12700000000001"/>
    <x v="209"/>
    <s v="Arkansas, 2013"/>
  </r>
  <r>
    <s v="Nevada County"/>
    <s v="Arkansas"/>
    <n v="2013"/>
    <n v="8948"/>
    <n v="4381"/>
    <n v="4567"/>
    <n v="554.77599999999995"/>
    <n v="1279.5639999999999"/>
    <n v="957.43600000000004"/>
    <n v="1002.1759999999999"/>
    <n v="957.43599999999992"/>
    <n v="1297.46"/>
    <n v="1234.8240000000001"/>
    <n v="957.43599999999992"/>
    <n v="572.67200000000003"/>
    <n v="116.324"/>
    <x v="209"/>
    <s v="Arkansas, 2013"/>
  </r>
  <r>
    <s v="Newton County"/>
    <s v="Arkansas"/>
    <n v="2013"/>
    <n v="8211"/>
    <n v="4152"/>
    <n v="4059"/>
    <n v="426.97199999999998"/>
    <n v="927.84300000000007"/>
    <n v="944.26499999999987"/>
    <n v="763.62300000000005"/>
    <n v="862.15499999999997"/>
    <n v="1190.5949999999998"/>
    <n v="1330.182"/>
    <n v="1075.6410000000001"/>
    <n v="517.29300000000001"/>
    <n v="164.22"/>
    <x v="209"/>
    <s v="Arkansas, 2013"/>
  </r>
  <r>
    <s v="Ouachita County"/>
    <s v="Arkansas"/>
    <n v="2013"/>
    <n v="25651"/>
    <n v="12073"/>
    <n v="13578"/>
    <n v="1769.9190000000001"/>
    <n v="3180.7240000000002"/>
    <n v="3052.4690000000001"/>
    <n v="2847.2610000000004"/>
    <n v="2847.261"/>
    <n v="3796.348"/>
    <n v="3745.0459999999998"/>
    <n v="2308.59"/>
    <n v="1513.4090000000001"/>
    <n v="615.62400000000002"/>
    <x v="209"/>
    <s v="Arkansas, 2013"/>
  </r>
  <r>
    <s v="Perry County"/>
    <s v="Arkansas"/>
    <n v="2013"/>
    <n v="10381"/>
    <n v="5181"/>
    <n v="5200"/>
    <n v="591.71699999999998"/>
    <n v="1328.768"/>
    <n v="1256.1010000000001"/>
    <n v="1162.672"/>
    <n v="1266.482"/>
    <n v="1515.626"/>
    <n v="1422.1970000000001"/>
    <n v="1069.2429999999999"/>
    <n v="622.86"/>
    <n v="134.953"/>
    <x v="209"/>
    <s v="Arkansas, 2013"/>
  </r>
  <r>
    <s v="Phillips County"/>
    <s v="Arkansas"/>
    <n v="2013"/>
    <n v="21253"/>
    <n v="9965"/>
    <n v="11288"/>
    <n v="1636.481"/>
    <n v="3209.203"/>
    <n v="2911.6610000000001"/>
    <n v="2422.8419999999996"/>
    <n v="2167.806"/>
    <n v="2911.6610000000001"/>
    <n v="2741.6369999999997"/>
    <n v="1806.5050000000001"/>
    <n v="935.13199999999995"/>
    <n v="467.56599999999997"/>
    <x v="209"/>
    <s v="Arkansas, 2013"/>
  </r>
  <r>
    <s v="Pike County"/>
    <s v="Arkansas"/>
    <n v="2013"/>
    <n v="11250"/>
    <n v="5500"/>
    <n v="5750"/>
    <n v="675"/>
    <n v="1541.25"/>
    <n v="1428.75"/>
    <n v="1215"/>
    <n v="1485"/>
    <n v="1575"/>
    <n v="1372.5"/>
    <n v="1136.25"/>
    <n v="675"/>
    <n v="157.5"/>
    <x v="209"/>
    <s v="Arkansas, 2013"/>
  </r>
  <r>
    <s v="Poinsett County"/>
    <s v="Arkansas"/>
    <n v="2013"/>
    <n v="24403"/>
    <n v="11881"/>
    <n v="12522"/>
    <n v="1635.001"/>
    <n v="3318.808"/>
    <n v="3050.375"/>
    <n v="2830.748"/>
    <n v="3074.7780000000002"/>
    <n v="3440.8230000000003"/>
    <n v="3172.39"/>
    <n v="2342.6880000000001"/>
    <n v="1171.3440000000001"/>
    <n v="439.25400000000002"/>
    <x v="209"/>
    <s v="Arkansas, 2013"/>
  </r>
  <r>
    <s v="Polk County"/>
    <s v="Arkansas"/>
    <n v="2013"/>
    <n v="20540"/>
    <n v="10065"/>
    <n v="10475"/>
    <n v="1252.94"/>
    <n v="2772.9"/>
    <n v="2321.02"/>
    <n v="2033.46"/>
    <n v="2259.4"/>
    <n v="2855.0600000000004"/>
    <n v="2916.68"/>
    <n v="2423.7199999999998"/>
    <n v="1252.94"/>
    <n v="431.34"/>
    <x v="209"/>
    <s v="Arkansas, 2013"/>
  </r>
  <r>
    <s v="Pope County"/>
    <s v="Arkansas"/>
    <n v="2013"/>
    <n v="62248"/>
    <n v="31037"/>
    <n v="31211"/>
    <n v="4108.3680000000004"/>
    <n v="7967.7440000000006"/>
    <n v="11204.64"/>
    <n v="7656.5040000000008"/>
    <n v="7656.503999999999"/>
    <n v="8278.9840000000004"/>
    <n v="7034.0239999999994"/>
    <n v="4668.6000000000004"/>
    <n v="2427.672"/>
    <n v="1244.96"/>
    <x v="209"/>
    <s v="Arkansas, 2013"/>
  </r>
  <r>
    <s v="Warren County"/>
    <s v="Indiana"/>
    <n v="2013"/>
    <n v="8573"/>
    <n v="4214"/>
    <n v="4359"/>
    <n v="437.22300000000001"/>
    <n v="1028.76"/>
    <n v="960.17599999999993"/>
    <n v="857.3"/>
    <n v="994.46800000000007"/>
    <n v="1303.096"/>
    <n v="1243.085"/>
    <n v="994.46800000000007"/>
    <n v="497.23399999999998"/>
    <n v="248.61699999999999"/>
    <x v="227"/>
    <s v="Indiana, 2013"/>
  </r>
  <r>
    <s v="Pulaski County"/>
    <s v="Arkansas"/>
    <n v="2013"/>
    <n v="386106"/>
    <n v="185334"/>
    <n v="200772"/>
    <n v="27027.42"/>
    <n v="50965.991999999998"/>
    <n v="50193.78"/>
    <n v="59074.218000000001"/>
    <n v="50193.78"/>
    <n v="52896.521999999997"/>
    <n v="47877.144"/>
    <n v="26255.207999999999"/>
    <n v="15444.240000000002"/>
    <n v="6177.6959999999999"/>
    <x v="209"/>
    <s v="Arkansas, 2013"/>
  </r>
  <r>
    <s v="Randolph County"/>
    <s v="Arkansas"/>
    <n v="2013"/>
    <n v="17896"/>
    <n v="8714"/>
    <n v="9182"/>
    <n v="1091.6559999999999"/>
    <n v="2290.6880000000001"/>
    <n v="2165.4160000000002"/>
    <n v="1986.4560000000001"/>
    <n v="2058.04"/>
    <n v="2451.752"/>
    <n v="2469.6480000000001"/>
    <n v="1807.4960000000001"/>
    <n v="1109.5520000000001"/>
    <n v="447.4"/>
    <x v="209"/>
    <s v="Arkansas, 2013"/>
  </r>
  <r>
    <s v="St. Francis County"/>
    <s v="Arkansas"/>
    <n v="2013"/>
    <n v="27914"/>
    <n v="15259"/>
    <n v="12655"/>
    <n v="1870.2380000000001"/>
    <n v="3600.9059999999999"/>
    <n v="3517.1639999999998"/>
    <n v="4215.0140000000001"/>
    <n v="3768.3900000000003"/>
    <n v="3963.7880000000005"/>
    <n v="3517.1639999999998"/>
    <n v="2065.636"/>
    <n v="1088.646"/>
    <n v="362.88200000000001"/>
    <x v="209"/>
    <s v="Arkansas, 2013"/>
  </r>
  <r>
    <s v="Saline County"/>
    <s v="Arkansas"/>
    <n v="2013"/>
    <n v="109844"/>
    <n v="54152"/>
    <n v="55692"/>
    <n v="6920.1719999999996"/>
    <n v="15158.472"/>
    <n v="12522.216"/>
    <n v="14279.720000000001"/>
    <n v="14938.784"/>
    <n v="15268.315999999999"/>
    <n v="13181.279999999999"/>
    <n v="10545.024000000001"/>
    <n v="5272.5120000000006"/>
    <n v="1537.816"/>
    <x v="209"/>
    <s v="Arkansas, 2013"/>
  </r>
  <r>
    <s v="Scott County"/>
    <s v="Arkansas"/>
    <n v="2013"/>
    <n v="11111"/>
    <n v="5708"/>
    <n v="5403"/>
    <n v="655.54899999999998"/>
    <n v="1555.54"/>
    <n v="1533.318"/>
    <n v="1177.7660000000001"/>
    <n v="1277.7649999999999"/>
    <n v="1622.2060000000001"/>
    <n v="1355.5419999999999"/>
    <n v="1177.7660000000001"/>
    <n v="588.88300000000004"/>
    <n v="177.77600000000001"/>
    <x v="209"/>
    <s v="Arkansas, 2013"/>
  </r>
  <r>
    <s v="Sebastian County"/>
    <s v="Arkansas"/>
    <n v="2013"/>
    <n v="126536"/>
    <n v="62007"/>
    <n v="64529"/>
    <n v="8984.0560000000005"/>
    <n v="17588.504000000001"/>
    <n v="17335.432000000001"/>
    <n v="16576.216"/>
    <n v="16196.608"/>
    <n v="17715.04"/>
    <n v="15184.32"/>
    <n v="9237.1280000000006"/>
    <n v="5694.12"/>
    <n v="1771.5039999999999"/>
    <x v="209"/>
    <s v="Arkansas, 2013"/>
  </r>
  <r>
    <s v="New Kent County"/>
    <s v="Virginia"/>
    <n v="2013"/>
    <n v="17137"/>
    <n v="8431"/>
    <n v="8706"/>
    <n v="1439.508"/>
    <n v="2741.92"/>
    <n v="2467.7280000000001"/>
    <n v="2124.9880000000003"/>
    <n v="2142.125"/>
    <n v="2159.2620000000002"/>
    <n v="1902.2070000000001"/>
    <n v="1165.3159999999998"/>
    <n v="736.89100000000008"/>
    <n v="239.91800000000001"/>
    <x v="226"/>
    <s v="Virginia, 2013"/>
  </r>
  <r>
    <s v="Sharp County"/>
    <s v="Arkansas"/>
    <n v="2013"/>
    <n v="17203"/>
    <n v="8466"/>
    <n v="8737"/>
    <n v="860.15"/>
    <n v="2047.1570000000002"/>
    <n v="1892.33"/>
    <n v="1582.6759999999999"/>
    <n v="1789.1120000000001"/>
    <n v="2322.4049999999997"/>
    <n v="2494.4349999999999"/>
    <n v="2356.8109999999997"/>
    <n v="1359.0369999999998"/>
    <n v="481.68400000000003"/>
    <x v="209"/>
    <s v="Arkansas, 2013"/>
  </r>
  <r>
    <s v="Amelia County"/>
    <s v="Virginia"/>
    <n v="2013"/>
    <n v="12517"/>
    <n v="6266"/>
    <n v="6251"/>
    <n v="675.91800000000001"/>
    <n v="1502.04"/>
    <n v="1477.0059999999999"/>
    <n v="1001.3599999999999"/>
    <n v="1201.6320000000001"/>
    <n v="1839.999"/>
    <n v="1927.6179999999999"/>
    <n v="1677.278"/>
    <n v="888.70700000000011"/>
    <n v="287.89100000000002"/>
    <x v="226"/>
    <s v="Virginia, 2013"/>
  </r>
  <r>
    <s v="Union County"/>
    <s v="Arkansas"/>
    <n v="2013"/>
    <n v="41307"/>
    <n v="20096"/>
    <n v="21211"/>
    <n v="2726.2620000000002"/>
    <n v="5411.2170000000006"/>
    <n v="5122.0680000000002"/>
    <n v="4915.5329999999994"/>
    <n v="5039.4539999999997"/>
    <n v="5906.9009999999998"/>
    <n v="5659.0590000000002"/>
    <n v="3552.402"/>
    <n v="2189.2709999999997"/>
    <n v="867.447"/>
    <x v="209"/>
    <s v="Arkansas, 2013"/>
  </r>
  <r>
    <s v="Van Buren County"/>
    <s v="Arkansas"/>
    <n v="2013"/>
    <n v="17147"/>
    <n v="8528"/>
    <n v="8619"/>
    <n v="840.20299999999997"/>
    <n v="2006.1990000000001"/>
    <n v="1800.4349999999999"/>
    <n v="1611.818"/>
    <n v="1954.758"/>
    <n v="2486.3150000000001"/>
    <n v="2469.1680000000001"/>
    <n v="2177.6689999999999"/>
    <n v="1165.9959999999999"/>
    <n v="668.73299999999995"/>
    <x v="209"/>
    <s v="Arkansas, 2013"/>
  </r>
  <r>
    <s v="Washington County"/>
    <s v="Arkansas"/>
    <n v="2013"/>
    <n v="207911"/>
    <n v="104046"/>
    <n v="103865"/>
    <n v="15593.325000000001"/>
    <n v="29107.54"/>
    <n v="38879.357000000004"/>
    <n v="32434.116000000002"/>
    <n v="26820.519"/>
    <n v="24325.587"/>
    <n v="19959.455999999998"/>
    <n v="11643.016"/>
    <n v="6029.4189999999999"/>
    <n v="2910.7539999999999"/>
    <x v="209"/>
    <s v="Arkansas, 2013"/>
  </r>
  <r>
    <s v="White County"/>
    <s v="Arkansas"/>
    <n v="2013"/>
    <n v="77767"/>
    <n v="38105"/>
    <n v="39662"/>
    <n v="5054.8549999999996"/>
    <n v="10343.011"/>
    <n v="12831.555"/>
    <n v="9565.3410000000003"/>
    <n v="9720.875"/>
    <n v="10343.011"/>
    <n v="8554.3700000000008"/>
    <n v="6376.8940000000002"/>
    <n v="3499.5150000000003"/>
    <n v="1322.039"/>
    <x v="209"/>
    <s v="Arkansas, 2013"/>
  </r>
  <r>
    <s v="Woodruff County"/>
    <s v="Arkansas"/>
    <n v="2013"/>
    <n v="7180"/>
    <n v="3498"/>
    <n v="3682"/>
    <n v="423.62"/>
    <n v="890.31999999999994"/>
    <n v="832.88"/>
    <n v="718"/>
    <n v="840.06"/>
    <n v="1026.74"/>
    <n v="1112.9000000000001"/>
    <n v="753.90000000000009"/>
    <n v="380.54"/>
    <n v="208.22"/>
    <x v="209"/>
    <s v="Arkansas, 2013"/>
  </r>
  <r>
    <s v="Yell County"/>
    <s v="Arkansas"/>
    <n v="2013"/>
    <n v="22014"/>
    <n v="10937"/>
    <n v="11077"/>
    <n v="1496.952"/>
    <n v="3148.002"/>
    <n v="2729.7359999999999"/>
    <n v="2465.5680000000002"/>
    <n v="2751.75"/>
    <n v="3103.9740000000002"/>
    <n v="2861.8199999999997"/>
    <n v="1871.19"/>
    <n v="1144.7280000000001"/>
    <n v="462.29399999999998"/>
    <x v="209"/>
    <s v="Arkansas, 2013"/>
  </r>
  <r>
    <s v="Alameda County"/>
    <s v="California"/>
    <n v="2013"/>
    <n v="1535248"/>
    <n v="752840"/>
    <n v="782408"/>
    <n v="98255.872000000003"/>
    <n v="187300.25599999999"/>
    <n v="207258.47999999998"/>
    <n v="234892.94400000002"/>
    <n v="230287.2"/>
    <n v="224146.20799999998"/>
    <n v="179624.016"/>
    <n v="96720.623999999996"/>
    <n v="52198.432000000001"/>
    <n v="26099.216"/>
    <x v="228"/>
    <s v="California, 2013"/>
  </r>
  <r>
    <s v="Alpine County"/>
    <s v="California"/>
    <n v="2013"/>
    <n v="1165"/>
    <n v="708"/>
    <n v="457"/>
    <n v="43.104999999999997"/>
    <n v="153.78"/>
    <n v="153.78"/>
    <n v="82.715000000000003"/>
    <n v="161.935"/>
    <n v="115.33499999999999"/>
    <n v="228.33999999999997"/>
    <n v="113.005"/>
    <n v="113.005"/>
    <n v="0"/>
    <x v="228"/>
    <s v="California, 2013"/>
  </r>
  <r>
    <s v="Amador County"/>
    <s v="California"/>
    <n v="2013"/>
    <n v="37422"/>
    <n v="20236"/>
    <n v="17186"/>
    <n v="1272.348"/>
    <n v="3405.402"/>
    <n v="3854.4660000000003"/>
    <n v="3405.402"/>
    <n v="4266.1080000000002"/>
    <n v="6174.63"/>
    <n v="6810.8040000000001"/>
    <n v="4752.5940000000001"/>
    <n v="2469.8519999999999"/>
    <n v="935.55"/>
    <x v="228"/>
    <s v="California, 2013"/>
  </r>
  <r>
    <s v="Butte County"/>
    <s v="California"/>
    <n v="2013"/>
    <n v="220542"/>
    <n v="109200"/>
    <n v="111342"/>
    <n v="12350.352000000001"/>
    <n v="25141.788"/>
    <n v="41682.438000000002"/>
    <n v="26465.040000000001"/>
    <n v="23156.91"/>
    <n v="27567.75"/>
    <n v="29332.085999999999"/>
    <n v="18084.444000000003"/>
    <n v="11247.642"/>
    <n v="5513.55"/>
    <x v="228"/>
    <s v="California, 2013"/>
  </r>
  <r>
    <s v="Calaveras County"/>
    <s v="California"/>
    <n v="2013"/>
    <n v="45147"/>
    <n v="22612"/>
    <n v="22535"/>
    <n v="1851.027"/>
    <n v="4921.0230000000001"/>
    <n v="4875.8760000000002"/>
    <n v="3386.0250000000001"/>
    <n v="4424.4059999999999"/>
    <n v="7178.3729999999996"/>
    <n v="8442.4889999999996"/>
    <n v="6275.433"/>
    <n v="2618.5259999999998"/>
    <n v="1264.116"/>
    <x v="228"/>
    <s v="California, 2013"/>
  </r>
  <r>
    <s v="Calhoun County"/>
    <s v="Texas"/>
    <n v="2013"/>
    <n v="21366"/>
    <n v="11064"/>
    <n v="10302"/>
    <n v="1773.3779999999999"/>
    <n v="3397.194"/>
    <n v="3098.0699999999997"/>
    <n v="2692.116"/>
    <n v="2692.116"/>
    <n v="2756.2139999999999"/>
    <n v="2392.9920000000002"/>
    <n v="1431.5219999999999"/>
    <n v="940.10400000000004"/>
    <n v="235.02600000000001"/>
    <x v="221"/>
    <s v="Texas, 2013"/>
  </r>
  <r>
    <s v="Contra Costa County"/>
    <s v="California"/>
    <n v="2013"/>
    <n v="1065794"/>
    <n v="520220"/>
    <n v="545574"/>
    <n v="66079.228000000003"/>
    <n v="148145.36599999998"/>
    <n v="136421.63199999998"/>
    <n v="132158.45600000001"/>
    <n v="148145.36600000001"/>
    <n v="164132.27600000001"/>
    <n v="133224.25"/>
    <n v="76737.168000000005"/>
    <n v="41565.966"/>
    <n v="20250.085999999999"/>
    <x v="228"/>
    <s v="California, 2013"/>
  </r>
  <r>
    <s v="Del Norte County"/>
    <s v="California"/>
    <n v="2013"/>
    <n v="28357"/>
    <n v="15733"/>
    <n v="12624"/>
    <n v="1814.848"/>
    <n v="3119.27"/>
    <n v="3884.9090000000001"/>
    <n v="3828.1949999999997"/>
    <n v="3431.1970000000001"/>
    <n v="4508.7629999999999"/>
    <n v="3743.1239999999998"/>
    <n v="2410.3450000000003"/>
    <n v="1190.9939999999999"/>
    <n v="425.35500000000002"/>
    <x v="228"/>
    <s v="California, 2013"/>
  </r>
  <r>
    <s v="El Dorado County"/>
    <s v="California"/>
    <n v="2013"/>
    <n v="180982"/>
    <n v="90576"/>
    <n v="90406"/>
    <n v="9049.1"/>
    <n v="23165.696"/>
    <n v="21717.84"/>
    <n v="17374.272000000001"/>
    <n v="21355.876"/>
    <n v="31128.904000000002"/>
    <n v="28957.119999999999"/>
    <n v="16650.344000000001"/>
    <n v="7963.2080000000005"/>
    <n v="3438.6579999999999"/>
    <x v="228"/>
    <s v="California, 2013"/>
  </r>
  <r>
    <s v="Fresno County"/>
    <s v="California"/>
    <n v="2013"/>
    <n v="939605"/>
    <n v="469204"/>
    <n v="470401"/>
    <n v="79866.425000000003"/>
    <n v="151276.405"/>
    <n v="155034.82500000001"/>
    <n v="135303.12"/>
    <n v="114631.81"/>
    <n v="113692.205"/>
    <n v="91141.684999999998"/>
    <n v="52617.880000000005"/>
    <n v="30067.360000000001"/>
    <n v="15033.68"/>
    <x v="228"/>
    <s v="California, 2013"/>
  </r>
  <r>
    <s v="Glenn County"/>
    <s v="California"/>
    <n v="2013"/>
    <n v="28054"/>
    <n v="14194"/>
    <n v="13860"/>
    <n v="2047.942"/>
    <n v="4348.37"/>
    <n v="3927.5599999999995"/>
    <n v="3113.9939999999997"/>
    <n v="3562.8580000000002"/>
    <n v="3899.5060000000003"/>
    <n v="3338.4259999999999"/>
    <n v="2104.0499999999997"/>
    <n v="1234.3760000000002"/>
    <n v="476.91800000000001"/>
    <x v="228"/>
    <s v="California, 2013"/>
  </r>
  <r>
    <s v="Humboldt County"/>
    <s v="California"/>
    <n v="2013"/>
    <n v="134613"/>
    <n v="67457"/>
    <n v="67156"/>
    <n v="7403.7150000000001"/>
    <n v="14538.204"/>
    <n v="22211.145"/>
    <n v="19384.271999999997"/>
    <n v="15345.882"/>
    <n v="17768.916000000001"/>
    <n v="19653.498"/>
    <n v="10365.201000000001"/>
    <n v="5519.1329999999998"/>
    <n v="2423.0340000000001"/>
    <x v="228"/>
    <s v="California, 2013"/>
  </r>
  <r>
    <s v="Imperial County"/>
    <s v="California"/>
    <n v="2013"/>
    <n v="175201"/>
    <n v="90083"/>
    <n v="85118"/>
    <n v="14191.281000000001"/>
    <n v="27856.959000000003"/>
    <n v="28557.762999999999"/>
    <n v="24177.738000000001"/>
    <n v="22250.527000000002"/>
    <n v="22250.527000000002"/>
    <n v="17169.698"/>
    <n v="10161.657999999999"/>
    <n v="6657.6379999999999"/>
    <n v="2102.4119999999998"/>
    <x v="228"/>
    <s v="California, 2013"/>
  </r>
  <r>
    <s v="Inyo County"/>
    <s v="California"/>
    <n v="2013"/>
    <n v="18482"/>
    <n v="9312"/>
    <n v="9170"/>
    <n v="1090.4380000000001"/>
    <n v="2069.9839999999999"/>
    <n v="1959.0920000000001"/>
    <n v="2033.02"/>
    <n v="1959.0920000000001"/>
    <n v="2772.3"/>
    <n v="3049.5299999999997"/>
    <n v="1848.2"/>
    <n v="1182.848"/>
    <n v="554.46"/>
    <x v="228"/>
    <s v="California, 2013"/>
  </r>
  <r>
    <s v="Kern County"/>
    <s v="California"/>
    <n v="2013"/>
    <n v="848204"/>
    <n v="436648"/>
    <n v="411556"/>
    <n v="72945.543999999994"/>
    <n v="139105.45600000001"/>
    <n v="137409.04800000001"/>
    <n v="123837.784"/>
    <n v="108570.11199999999"/>
    <n v="106873.704"/>
    <n v="80579.38"/>
    <n v="45803.016000000003"/>
    <n v="24597.916000000001"/>
    <n v="8482.0400000000009"/>
    <x v="228"/>
    <s v="California, 2013"/>
  </r>
  <r>
    <s v="Kings County"/>
    <s v="California"/>
    <n v="2013"/>
    <n v="151806"/>
    <n v="85119"/>
    <n v="66687"/>
    <n v="12751.704"/>
    <n v="22770.9"/>
    <n v="24137.154000000002"/>
    <n v="25047.989999999998"/>
    <n v="21708.258000000002"/>
    <n v="19734.78"/>
    <n v="13207.121999999999"/>
    <n v="7286.6880000000001"/>
    <n v="3795.15"/>
    <n v="1518.06"/>
    <x v="228"/>
    <s v="California, 2013"/>
  </r>
  <r>
    <s v="Lake County"/>
    <s v="California"/>
    <n v="2013"/>
    <n v="64260"/>
    <n v="32366"/>
    <n v="31894"/>
    <n v="3534.3"/>
    <n v="7261.38"/>
    <n v="7518.42"/>
    <n v="6747.3"/>
    <n v="7004.34"/>
    <n v="9574.74"/>
    <n v="10859.94"/>
    <n v="6875.82"/>
    <n v="3213"/>
    <n v="1670.76"/>
    <x v="228"/>
    <s v="California, 2013"/>
  </r>
  <r>
    <s v="Lassen County"/>
    <s v="California"/>
    <n v="2013"/>
    <n v="34018"/>
    <n v="22555"/>
    <n v="11463"/>
    <n v="1530.81"/>
    <n v="2857.5120000000002"/>
    <n v="5000.6459999999997"/>
    <n v="6565.4740000000002"/>
    <n v="5238.7719999999999"/>
    <n v="5170.7359999999999"/>
    <n v="4116.1779999999999"/>
    <n v="2007.0619999999999"/>
    <n v="1122.5940000000001"/>
    <n v="408.21600000000001"/>
    <x v="228"/>
    <s v="California, 2013"/>
  </r>
  <r>
    <s v="Los Angeles County"/>
    <s v="California"/>
    <n v="2013"/>
    <n v="9893481"/>
    <n v="4878648"/>
    <n v="5014833"/>
    <n v="643076.26500000001"/>
    <n v="1296046.0109999999"/>
    <n v="1503809.1120000002"/>
    <n v="1503809.1120000002"/>
    <n v="1424661.264"/>
    <n v="1375193.8589999999"/>
    <n v="1048708.986"/>
    <n v="603502.34100000001"/>
    <n v="356165.31599999999"/>
    <n v="158295.696"/>
    <x v="228"/>
    <s v="California, 2013"/>
  </r>
  <r>
    <s v="Madera County"/>
    <s v="California"/>
    <n v="2013"/>
    <n v="151435"/>
    <n v="73133"/>
    <n v="78302"/>
    <n v="11963.365"/>
    <n v="23775.294999999998"/>
    <n v="22866.685000000001"/>
    <n v="20898.03"/>
    <n v="18929.375"/>
    <n v="19080.809999999998"/>
    <n v="16203.545"/>
    <n v="10297.58"/>
    <n v="5451.66"/>
    <n v="1968.655"/>
    <x v="228"/>
    <s v="California, 2013"/>
  </r>
  <r>
    <s v="Marin County"/>
    <s v="California"/>
    <n v="2013"/>
    <n v="254643"/>
    <n v="125104"/>
    <n v="129539"/>
    <n v="13496.079"/>
    <n v="30302.517"/>
    <n v="23681.798999999999"/>
    <n v="24445.727999999999"/>
    <n v="35650.019999999997"/>
    <n v="41761.451999999997"/>
    <n v="40233.593999999997"/>
    <n v="24955.013999999999"/>
    <n v="13241.436"/>
    <n v="6366.0749999999998"/>
    <x v="228"/>
    <s v="California, 2013"/>
  </r>
  <r>
    <s v="Mariposa County"/>
    <s v="California"/>
    <n v="2013"/>
    <n v="18061"/>
    <n v="9071"/>
    <n v="8990"/>
    <n v="740.50099999999998"/>
    <n v="1769.9780000000001"/>
    <n v="1914.4659999999999"/>
    <n v="1643.5509999999999"/>
    <n v="1679.673"/>
    <n v="3034.248"/>
    <n v="3305.163"/>
    <n v="2365.991"/>
    <n v="1318.453"/>
    <n v="288.976"/>
    <x v="228"/>
    <s v="California, 2013"/>
  </r>
  <r>
    <s v="Mendocino County"/>
    <s v="California"/>
    <n v="2013"/>
    <n v="87497"/>
    <n v="43906"/>
    <n v="43591"/>
    <n v="5162.3230000000003"/>
    <n v="10587.136999999999"/>
    <n v="10412.143"/>
    <n v="10324.646000000001"/>
    <n v="10324.646000000001"/>
    <n v="11899.592000000001"/>
    <n v="14174.513999999999"/>
    <n v="8312.2150000000001"/>
    <n v="4287.3530000000001"/>
    <n v="2012.431"/>
    <x v="228"/>
    <s v="California, 2013"/>
  </r>
  <r>
    <s v="Merced County"/>
    <s v="California"/>
    <n v="2013"/>
    <n v="258707"/>
    <n v="130511"/>
    <n v="128196"/>
    <n v="21990.095000000001"/>
    <n v="44238.896999999997"/>
    <n v="44756.311000000002"/>
    <n v="35442.858999999997"/>
    <n v="32338.375"/>
    <n v="31303.546999999999"/>
    <n v="23542.337"/>
    <n v="14228.885"/>
    <n v="8278.6239999999998"/>
    <n v="2845.777"/>
    <x v="228"/>
    <s v="California, 2013"/>
  </r>
  <r>
    <s v="Modoc County"/>
    <s v="California"/>
    <n v="2013"/>
    <n v="9468"/>
    <n v="4777"/>
    <n v="4691"/>
    <n v="501.80399999999997"/>
    <n v="1126.692"/>
    <n v="1032.0119999999999"/>
    <n v="861.58799999999997"/>
    <n v="937.33199999999999"/>
    <n v="1486.4760000000001"/>
    <n v="1571.6880000000001"/>
    <n v="1164.5640000000001"/>
    <n v="596.48400000000004"/>
    <n v="208.29599999999999"/>
    <x v="228"/>
    <s v="California, 2013"/>
  </r>
  <r>
    <s v="Mono County"/>
    <s v="California"/>
    <n v="2013"/>
    <n v="14217"/>
    <n v="7563"/>
    <n v="6654"/>
    <n v="838.803"/>
    <n v="1734.4739999999999"/>
    <n v="1890.8609999999999"/>
    <n v="2189.4179999999997"/>
    <n v="2004.5970000000002"/>
    <n v="2132.5500000000002"/>
    <n v="1961.9459999999999"/>
    <n v="1009.407"/>
    <n v="341.20800000000003"/>
    <n v="127.953"/>
    <x v="228"/>
    <s v="California, 2013"/>
  </r>
  <r>
    <s v="Monterey County"/>
    <s v="California"/>
    <n v="2013"/>
    <n v="420569"/>
    <n v="216345"/>
    <n v="204224"/>
    <n v="33224.951000000001"/>
    <n v="60561.936000000002"/>
    <n v="64767.626000000004"/>
    <n v="63505.918999999994"/>
    <n v="55515.108"/>
    <n v="52991.694000000003"/>
    <n v="44580.313999999998"/>
    <n v="24813.571"/>
    <n v="14719.915000000001"/>
    <n v="7149.6729999999998"/>
    <x v="228"/>
    <s v="California, 2013"/>
  </r>
  <r>
    <s v="Napa County"/>
    <s v="California"/>
    <n v="2013"/>
    <n v="137837"/>
    <n v="68721"/>
    <n v="69116"/>
    <n v="7994.5460000000003"/>
    <n v="17643.135999999999"/>
    <n v="18332.321"/>
    <n v="16816.114000000001"/>
    <n v="17643.135999999999"/>
    <n v="19572.853999999999"/>
    <n v="18194.484"/>
    <n v="11302.634"/>
    <n v="6616.1760000000004"/>
    <n v="3583.7620000000002"/>
    <x v="228"/>
    <s v="California, 2013"/>
  </r>
  <r>
    <s v="Nevada County"/>
    <s v="California"/>
    <n v="2013"/>
    <n v="98509"/>
    <n v="48894"/>
    <n v="49615"/>
    <n v="4235.8869999999997"/>
    <n v="10441.954"/>
    <n v="10540.463"/>
    <n v="9358.3549999999996"/>
    <n v="10441.954"/>
    <n v="15071.877"/>
    <n v="18224.165000000001"/>
    <n v="11525.553"/>
    <n v="5910.54"/>
    <n v="2758.252"/>
    <x v="228"/>
    <s v="California, 2013"/>
  </r>
  <r>
    <s v="Orange County"/>
    <s v="California"/>
    <n v="2013"/>
    <n v="3051771"/>
    <n v="1509674"/>
    <n v="1542097"/>
    <n v="192261.573"/>
    <n v="405885.54300000001"/>
    <n v="445558.56599999999"/>
    <n v="421144.39800000004"/>
    <n v="433351.48200000002"/>
    <n v="448610.337"/>
    <n v="335694.81"/>
    <n v="198365.11499999999"/>
    <n v="115967.29800000001"/>
    <n v="51880.107000000004"/>
    <x v="228"/>
    <s v="California, 2013"/>
  </r>
  <r>
    <s v="Placer County"/>
    <s v="California"/>
    <n v="2013"/>
    <n v="355924"/>
    <n v="173709"/>
    <n v="182215"/>
    <n v="20643.592000000001"/>
    <n v="49117.512000000002"/>
    <n v="43778.652000000002"/>
    <n v="39507.563999999998"/>
    <n v="46981.967999999993"/>
    <n v="53388.6"/>
    <n v="45558.271999999997"/>
    <n v="31321.311999999998"/>
    <n v="17796.2"/>
    <n v="7830.3280000000004"/>
    <x v="228"/>
    <s v="California, 2013"/>
  </r>
  <r>
    <s v="Plumas County"/>
    <s v="California"/>
    <n v="2013"/>
    <n v="19586"/>
    <n v="9810"/>
    <n v="9776"/>
    <n v="1018.472"/>
    <n v="1919.4279999999999"/>
    <n v="1919.4279999999999"/>
    <n v="1821.498"/>
    <n v="1899.8420000000001"/>
    <n v="2859.5559999999996"/>
    <n v="3819.2699999999995"/>
    <n v="2683.2820000000002"/>
    <n v="1214.3319999999999"/>
    <n v="430.892"/>
    <x v="228"/>
    <s v="California, 2013"/>
  </r>
  <r>
    <s v="Riverside County"/>
    <s v="California"/>
    <n v="2013"/>
    <n v="2228528"/>
    <n v="1109691"/>
    <n v="1118837"/>
    <n v="160454.016"/>
    <n v="345421.83999999997"/>
    <n v="345421.83999999997"/>
    <n v="291937.16800000001"/>
    <n v="294165.696"/>
    <n v="294165.696"/>
    <n v="225081.32800000001"/>
    <n v="149311.37599999999"/>
    <n v="89141.119999999995"/>
    <n v="33427.919999999998"/>
    <x v="228"/>
    <s v="California, 2013"/>
  </r>
  <r>
    <s v="Sacramento County"/>
    <s v="California"/>
    <n v="2013"/>
    <n v="1435207"/>
    <n v="702786"/>
    <n v="732421"/>
    <n v="100464.49"/>
    <n v="199493.77299999999"/>
    <n v="206669.80800000002"/>
    <n v="210975.429"/>
    <n v="190882.53100000002"/>
    <n v="199493.77299999999"/>
    <n v="162178.391"/>
    <n v="88982.834000000003"/>
    <n v="51667.452000000005"/>
    <n v="24398.519"/>
    <x v="228"/>
    <s v="California, 2013"/>
  </r>
  <r>
    <s v="San Benito County"/>
    <s v="California"/>
    <n v="2013"/>
    <n v="56115"/>
    <n v="28051"/>
    <n v="28064"/>
    <n v="4040.28"/>
    <n v="8866.17"/>
    <n v="8248.9049999999988"/>
    <n v="7182.72"/>
    <n v="7519.41"/>
    <n v="8361.1350000000002"/>
    <n v="6116.5349999999999"/>
    <n v="3254.67"/>
    <n v="1739.5650000000001"/>
    <n v="673.38"/>
    <x v="228"/>
    <s v="California, 2013"/>
  </r>
  <r>
    <s v="San Bernardino County"/>
    <s v="California"/>
    <n v="2013"/>
    <n v="2056915"/>
    <n v="1023385"/>
    <n v="1033530"/>
    <n v="158382.45499999999"/>
    <n v="324992.57"/>
    <n v="341447.89"/>
    <n v="290025.01500000001"/>
    <n v="273569.69500000001"/>
    <n v="275626.61"/>
    <n v="205691.5"/>
    <n v="111073.41"/>
    <n v="57593.619999999995"/>
    <n v="22626.064999999999"/>
    <x v="228"/>
    <s v="California, 2013"/>
  </r>
  <r>
    <s v="San Diego County"/>
    <s v="California"/>
    <n v="2013"/>
    <n v="3138265"/>
    <n v="1576095"/>
    <n v="1562170"/>
    <n v="207125.49"/>
    <n v="392283.125"/>
    <n v="492707.60499999998"/>
    <n v="486431.07500000001"/>
    <n v="420527.51"/>
    <n v="426804.04"/>
    <n v="345209.15"/>
    <n v="194572.43"/>
    <n v="116115.80499999999"/>
    <n v="56488.77"/>
    <x v="228"/>
    <s v="California, 2013"/>
  </r>
  <r>
    <s v="San Francisco County"/>
    <s v="California"/>
    <n v="2013"/>
    <n v="817501"/>
    <n v="415283"/>
    <n v="402218"/>
    <n v="36787.544999999998"/>
    <n v="55590.067999999999"/>
    <n v="89925.11"/>
    <n v="175762.715"/>
    <n v="135705.166"/>
    <n v="112815.13800000001"/>
    <n v="99735.122000000003"/>
    <n v="57225.07"/>
    <n v="37605.046000000002"/>
    <n v="17985.022000000001"/>
    <x v="228"/>
    <s v="California, 2013"/>
  </r>
  <r>
    <s v="San Joaquin County"/>
    <s v="California"/>
    <n v="2013"/>
    <n v="693177"/>
    <n v="345105"/>
    <n v="348072"/>
    <n v="54067.805999999997"/>
    <n v="110908.32"/>
    <n v="107442.435"/>
    <n v="92192.540999999997"/>
    <n v="90806.187000000005"/>
    <n v="91499.364000000001"/>
    <n v="71397.231"/>
    <n v="41590.619999999995"/>
    <n v="22874.841"/>
    <n v="10397.655000000001"/>
    <x v="228"/>
    <s v="California, 2013"/>
  </r>
  <r>
    <s v="San Luis Obispo County"/>
    <s v="California"/>
    <n v="2013"/>
    <n v="272094"/>
    <n v="139115"/>
    <n v="132979"/>
    <n v="13332.606"/>
    <n v="28297.775999999998"/>
    <n v="50609.483999999997"/>
    <n v="32107.092000000001"/>
    <n v="29386.152000000002"/>
    <n v="37548.972000000002"/>
    <n v="38093.160000000003"/>
    <n v="22855.896000000001"/>
    <n v="13332.606"/>
    <n v="6530.2560000000003"/>
    <x v="228"/>
    <s v="California, 2013"/>
  </r>
  <r>
    <s v="San Mateo County"/>
    <s v="California"/>
    <n v="2013"/>
    <n v="729543"/>
    <n v="358960"/>
    <n v="370583"/>
    <n v="45961.209000000003"/>
    <n v="88274.703000000009"/>
    <n v="81708.816000000006"/>
    <n v="101406.477"/>
    <n v="109431.45"/>
    <n v="110160.99299999999"/>
    <n v="91922.418000000005"/>
    <n v="53256.638999999996"/>
    <n v="31370.348999999998"/>
    <n v="16049.946"/>
    <x v="228"/>
    <s v="California, 2013"/>
  </r>
  <r>
    <s v="Santa Barbara County"/>
    <s v="California"/>
    <n v="2013"/>
    <n v="427288"/>
    <n v="214542"/>
    <n v="212746"/>
    <n v="27773.72"/>
    <n v="52983.712"/>
    <n v="83321.16"/>
    <n v="57256.592000000004"/>
    <n v="49992.695999999996"/>
    <n v="53838.288"/>
    <n v="46147.104000000007"/>
    <n v="28201.008000000002"/>
    <n v="17946.096000000001"/>
    <n v="9827.6239999999998"/>
    <x v="228"/>
    <s v="California, 2013"/>
  </r>
  <r>
    <s v="Santa Clara County"/>
    <s v="California"/>
    <n v="2013"/>
    <n v="1812208"/>
    <n v="910196"/>
    <n v="902012"/>
    <n v="123230.144"/>
    <n v="239211.45600000001"/>
    <n v="230150.41600000003"/>
    <n v="273643.408"/>
    <n v="280892.24"/>
    <n v="266394.576"/>
    <n v="193906.25599999999"/>
    <n v="112356.89600000001"/>
    <n v="65239.488000000005"/>
    <n v="28995.328000000001"/>
    <x v="228"/>
    <s v="California, 2013"/>
  </r>
  <r>
    <s v="Santa Cruz County"/>
    <s v="California"/>
    <n v="2013"/>
    <n v="264808"/>
    <n v="131850"/>
    <n v="132958"/>
    <n v="15094.056"/>
    <n v="30452.92"/>
    <n v="48724.671999999999"/>
    <n v="32571.384000000002"/>
    <n v="32836.192000000003"/>
    <n v="37337.928"/>
    <n v="36808.311999999998"/>
    <n v="17477.328000000001"/>
    <n v="8738.6640000000007"/>
    <n v="4501.7359999999999"/>
    <x v="228"/>
    <s v="California, 2013"/>
  </r>
  <r>
    <s v="Shasta County"/>
    <s v="California"/>
    <n v="2013"/>
    <n v="177966"/>
    <n v="87600"/>
    <n v="90366"/>
    <n v="10322.028"/>
    <n v="21711.851999999999"/>
    <n v="23135.58"/>
    <n v="20466.089999999997"/>
    <n v="19398.294000000002"/>
    <n v="25449.137999999999"/>
    <n v="25983.036"/>
    <n v="17618.633999999998"/>
    <n v="9610.1640000000007"/>
    <n v="4093.2179999999998"/>
    <x v="228"/>
    <s v="California, 2013"/>
  </r>
  <r>
    <s v="Cochran County"/>
    <s v="Texas"/>
    <n v="2013"/>
    <n v="3127"/>
    <n v="1497"/>
    <n v="1630"/>
    <n v="112.572"/>
    <n v="306.44600000000003"/>
    <n v="240.779"/>
    <n v="200.12799999999999"/>
    <n v="465.923"/>
    <n v="462.79599999999999"/>
    <n v="687.94"/>
    <n v="419.01799999999997"/>
    <n v="156.35"/>
    <n v="71.921000000000006"/>
    <x v="221"/>
    <s v="Texas, 2013"/>
  </r>
  <r>
    <s v="Siskiyou County"/>
    <s v="California"/>
    <n v="2013"/>
    <n v="44503"/>
    <n v="22219"/>
    <n v="22284"/>
    <n v="2403.1619999999998"/>
    <n v="5117.8449999999993"/>
    <n v="4895.33"/>
    <n v="4316.7910000000002"/>
    <n v="4494.8029999999999"/>
    <n v="6319.4259999999995"/>
    <n v="7832.5280000000002"/>
    <n v="5295.857"/>
    <n v="2670.18"/>
    <n v="1157.078"/>
    <x v="228"/>
    <s v="California, 2013"/>
  </r>
  <r>
    <s v="Solano County"/>
    <s v="California"/>
    <n v="2013"/>
    <n v="417258"/>
    <n v="208246"/>
    <n v="209012"/>
    <n v="26704.511999999999"/>
    <n v="55495.313999999998"/>
    <n v="59667.894"/>
    <n v="56329.83"/>
    <n v="53826.281999999999"/>
    <n v="62588.7"/>
    <n v="52991.766000000003"/>
    <n v="28373.544000000002"/>
    <n v="15438.545999999998"/>
    <n v="5841.6120000000001"/>
    <x v="228"/>
    <s v="California, 2013"/>
  </r>
  <r>
    <s v="Sonoma County"/>
    <s v="California"/>
    <n v="2013"/>
    <n v="487469"/>
    <n v="239661"/>
    <n v="247808"/>
    <n v="27298.263999999999"/>
    <n v="58496.28"/>
    <n v="65320.845999999998"/>
    <n v="61908.563000000002"/>
    <n v="60446.156000000003"/>
    <n v="72145.411999999997"/>
    <n v="70683.005000000005"/>
    <n v="38997.519999999997"/>
    <n v="20961.167000000001"/>
    <n v="11211.787"/>
    <x v="228"/>
    <s v="California, 2013"/>
  </r>
  <r>
    <s v="Stanislaus County"/>
    <s v="California"/>
    <n v="2013"/>
    <n v="518321"/>
    <n v="256551"/>
    <n v="261770"/>
    <n v="39392.396000000001"/>
    <n v="80858.076000000001"/>
    <n v="80339.755000000005"/>
    <n v="71528.297999999995"/>
    <n v="66345.088000000003"/>
    <n v="68936.692999999999"/>
    <n v="53905.383999999998"/>
    <n v="31617.580999999998"/>
    <n v="17622.914000000001"/>
    <n v="8293.1360000000004"/>
    <x v="228"/>
    <s v="California, 2013"/>
  </r>
  <r>
    <s v="Sutter County"/>
    <s v="California"/>
    <n v="2013"/>
    <n v="94787"/>
    <n v="47083"/>
    <n v="47704"/>
    <n v="6919.451"/>
    <n v="14312.837"/>
    <n v="13744.115"/>
    <n v="12606.670999999998"/>
    <n v="11943.162"/>
    <n v="12511.884"/>
    <n v="10236.995999999999"/>
    <n v="6824.6640000000007"/>
    <n v="4265.415"/>
    <n v="1421.8050000000001"/>
    <x v="228"/>
    <s v="California, 2013"/>
  </r>
  <r>
    <s v="Columbia County"/>
    <s v="New York"/>
    <n v="2013"/>
    <n v="63241"/>
    <n v="31435"/>
    <n v="31806"/>
    <n v="4300.3879999999999"/>
    <n v="8537.5349999999999"/>
    <n v="8221.33"/>
    <n v="7272.7150000000001"/>
    <n v="7209.4740000000002"/>
    <n v="8980.2219999999998"/>
    <n v="8347.8119999999999"/>
    <n v="5881.4130000000005"/>
    <n v="3351.7730000000001"/>
    <n v="1201.579"/>
    <x v="229"/>
    <s v="New York, 2013"/>
  </r>
  <r>
    <s v="Trinity County"/>
    <s v="California"/>
    <n v="2013"/>
    <n v="13638"/>
    <n v="6968"/>
    <n v="6670"/>
    <n v="613.71"/>
    <n v="1418.3519999999999"/>
    <n v="1172.8679999999999"/>
    <n v="1322.886"/>
    <n v="1404.7139999999999"/>
    <n v="2113.89"/>
    <n v="2659.41"/>
    <n v="1745.664"/>
    <n v="791.00400000000002"/>
    <n v="395.50200000000001"/>
    <x v="228"/>
    <s v="California, 2013"/>
  </r>
  <r>
    <s v="Tulare County"/>
    <s v="California"/>
    <n v="2013"/>
    <n v="446644"/>
    <n v="224021"/>
    <n v="222623"/>
    <n v="41091.248"/>
    <n v="79055.987999999998"/>
    <n v="72356.328000000009"/>
    <n v="62530.16"/>
    <n v="54937.212"/>
    <n v="52257.347999999998"/>
    <n v="41091.248"/>
    <n v="24118.775999999998"/>
    <n v="13399.32"/>
    <n v="5806.3720000000003"/>
    <x v="228"/>
    <s v="California, 2013"/>
  </r>
  <r>
    <s v="Tuolumne County"/>
    <s v="California"/>
    <n v="2013"/>
    <n v="54728"/>
    <n v="28793"/>
    <n v="25935"/>
    <n v="2298.576"/>
    <n v="5308.616"/>
    <n v="6129.5360000000001"/>
    <n v="6129.5360000000001"/>
    <n v="5636.9840000000004"/>
    <n v="8209.2000000000007"/>
    <n v="9413.2160000000003"/>
    <n v="6512.6319999999996"/>
    <n v="3776.232"/>
    <n v="1368.2"/>
    <x v="228"/>
    <s v="California, 2013"/>
  </r>
  <r>
    <s v="Ventura County"/>
    <s v="California"/>
    <n v="2013"/>
    <n v="829017"/>
    <n v="411721"/>
    <n v="417296"/>
    <n v="54715.122000000003"/>
    <n v="116062.38"/>
    <n v="121036.482"/>
    <n v="106943.193"/>
    <n v="109430.24400000001"/>
    <n v="122694.516"/>
    <n v="96994.989000000001"/>
    <n v="54715.122000000003"/>
    <n v="31502.646000000001"/>
    <n v="14922.306"/>
    <x v="228"/>
    <s v="California, 2013"/>
  </r>
  <r>
    <s v="Yolo County"/>
    <s v="California"/>
    <n v="2013"/>
    <n v="202288"/>
    <n v="98679"/>
    <n v="103609"/>
    <n v="12137.28"/>
    <n v="25083.712"/>
    <n v="47537.68"/>
    <n v="27915.743999999999"/>
    <n v="23667.696"/>
    <n v="24476.847999999998"/>
    <n v="20633.376"/>
    <n v="11530.416000000001"/>
    <n v="6473.2160000000003"/>
    <n v="3034.32"/>
    <x v="228"/>
    <s v="California, 2013"/>
  </r>
  <r>
    <s v="Yuba County"/>
    <s v="California"/>
    <n v="2013"/>
    <n v="72574"/>
    <n v="36942"/>
    <n v="35632"/>
    <n v="6241.3639999999996"/>
    <n v="11466.691999999999"/>
    <n v="10813.526000000002"/>
    <n v="10813.526"/>
    <n v="8708.880000000001"/>
    <n v="9289.4720000000016"/>
    <n v="7837.9920000000002"/>
    <n v="4427.0140000000001"/>
    <n v="2322.3679999999999"/>
    <n v="870.88800000000003"/>
    <x v="228"/>
    <s v="California, 2013"/>
  </r>
  <r>
    <s v="Adams County"/>
    <s v="Colorado"/>
    <n v="2013"/>
    <n v="452030"/>
    <n v="227389"/>
    <n v="224641"/>
    <n v="37518.49"/>
    <n v="71420.739999999991"/>
    <n v="60572.020000000004"/>
    <n v="73228.86"/>
    <n v="66448.41"/>
    <n v="59215.929999999993"/>
    <n v="44298.94"/>
    <n v="23505.559999999998"/>
    <n v="11752.779999999999"/>
    <n v="4520.3"/>
    <x v="230"/>
    <s v="Colorado, 2013"/>
  </r>
  <r>
    <s v="Greene County"/>
    <s v="Georgia"/>
    <n v="2013"/>
    <n v="15933"/>
    <n v="7832"/>
    <n v="8101"/>
    <n v="1163.1089999999999"/>
    <n v="2119.0889999999999"/>
    <n v="3282.1979999999999"/>
    <n v="1927.893"/>
    <n v="1672.9650000000001"/>
    <n v="2007.558"/>
    <n v="1864.1610000000001"/>
    <n v="1083.444"/>
    <n v="557.65499999999997"/>
    <n v="223.06200000000001"/>
    <x v="223"/>
    <s v="Georgia, 2013"/>
  </r>
  <r>
    <s v="Arapahoe County"/>
    <s v="Colorado"/>
    <n v="2013"/>
    <n v="585333"/>
    <n v="287361"/>
    <n v="297972"/>
    <n v="40387.976999999999"/>
    <n v="82531.953000000009"/>
    <n v="74922.624000000011"/>
    <n v="87214.616999999998"/>
    <n v="83702.619000000006"/>
    <n v="84873.285000000003"/>
    <n v="70239.959999999992"/>
    <n v="35705.312999999995"/>
    <n v="18730.656000000003"/>
    <n v="7609.3289999999997"/>
    <x v="230"/>
    <s v="Colorado, 2013"/>
  </r>
  <r>
    <s v="Archuleta County"/>
    <s v="Colorado"/>
    <n v="2013"/>
    <n v="12109"/>
    <n v="6187"/>
    <n v="5922"/>
    <n v="508.57799999999997"/>
    <n v="1380.4259999999999"/>
    <n v="1380.4259999999999"/>
    <n v="920.28399999999999"/>
    <n v="1404.644"/>
    <n v="1816.3500000000001"/>
    <n v="2458.127"/>
    <n v="1416.7529999999999"/>
    <n v="665.995"/>
    <n v="169.52600000000001"/>
    <x v="230"/>
    <s v="Colorado, 2013"/>
  </r>
  <r>
    <s v="Lewis County"/>
    <s v="Idaho"/>
    <n v="2013"/>
    <n v="3761"/>
    <n v="1849"/>
    <n v="1912"/>
    <n v="236.94300000000001"/>
    <n v="424.99299999999999"/>
    <n v="361.05600000000004"/>
    <n v="357.29499999999996"/>
    <n v="391.14400000000001"/>
    <n v="511.49599999999998"/>
    <n v="549.10599999999999"/>
    <n v="436.27600000000001"/>
    <n v="270.79200000000003"/>
    <n v="225.66"/>
    <x v="225"/>
    <s v="Idaho, 2013"/>
  </r>
  <r>
    <s v="Carter County"/>
    <s v="Missouri"/>
    <n v="2013"/>
    <n v="6141"/>
    <n v="3964"/>
    <n v="2177"/>
    <n v="270.20400000000001"/>
    <n v="577.25400000000002"/>
    <n v="515.84400000000005"/>
    <n v="1062.393"/>
    <n v="1222.059"/>
    <n v="804.471"/>
    <n v="798.33"/>
    <n v="497.42099999999994"/>
    <n v="245.64"/>
    <n v="147.38399999999999"/>
    <x v="231"/>
    <s v="Missouri, 2013"/>
  </r>
  <r>
    <s v="Boulder County"/>
    <s v="Colorado"/>
    <n v="2013"/>
    <n v="301072"/>
    <n v="151202"/>
    <n v="149870"/>
    <n v="16257.888000000001"/>
    <n v="36128.639999999999"/>
    <n v="55698.32"/>
    <n v="39440.432000000001"/>
    <n v="40945.792000000001"/>
    <n v="43655.44"/>
    <n v="36730.784"/>
    <n v="18365.392"/>
    <n v="9032.16"/>
    <n v="4516.08"/>
    <x v="230"/>
    <s v="Colorado, 2013"/>
  </r>
  <r>
    <s v="Broomfield County"/>
    <s v="Colorado"/>
    <n v="2013"/>
    <n v="57171"/>
    <n v="28306"/>
    <n v="28865"/>
    <n v="3830.4569999999999"/>
    <n v="8518.4789999999994"/>
    <n v="6974.8620000000001"/>
    <n v="8575.65"/>
    <n v="8975.8469999999998"/>
    <n v="8118.2820000000011"/>
    <n v="6060.1260000000002"/>
    <n v="3430.26"/>
    <n v="1657.9590000000001"/>
    <n v="857.56500000000005"/>
    <x v="230"/>
    <s v="Colorado, 2013"/>
  </r>
  <r>
    <s v="Cheyenne County"/>
    <s v="Colorado"/>
    <n v="2013"/>
    <n v="2189"/>
    <n v="1120"/>
    <n v="1069"/>
    <n v="170.74199999999999"/>
    <n v="278.00299999999999"/>
    <n v="262.68"/>
    <n v="262.68"/>
    <n v="256.113"/>
    <n v="317.40499999999997"/>
    <n v="297.70400000000001"/>
    <n v="166.364"/>
    <n v="91.938000000000002"/>
    <n v="87.56"/>
    <x v="230"/>
    <s v="Colorado, 2013"/>
  </r>
  <r>
    <s v="Clear Creek County"/>
    <s v="Colorado"/>
    <n v="2013"/>
    <n v="9048"/>
    <n v="4705"/>
    <n v="4343"/>
    <n v="398.11200000000002"/>
    <n v="931.94399999999996"/>
    <n v="750.98400000000004"/>
    <n v="859.56"/>
    <n v="1293.864"/>
    <n v="1710.0720000000001"/>
    <n v="1818.6480000000001"/>
    <n v="886.70399999999995"/>
    <n v="271.44"/>
    <n v="117.624"/>
    <x v="230"/>
    <s v="Colorado, 2013"/>
  </r>
  <r>
    <s v="Conejos County"/>
    <s v="Colorado"/>
    <n v="2013"/>
    <n v="8256"/>
    <n v="4105"/>
    <n v="4151"/>
    <n v="594.43200000000002"/>
    <n v="1320.96"/>
    <n v="1106.3040000000001"/>
    <n v="833.85599999999999"/>
    <n v="875.13599999999997"/>
    <n v="1122.816"/>
    <n v="1089.7919999999999"/>
    <n v="718.27199999999993"/>
    <n v="478.84800000000001"/>
    <n v="132.096"/>
    <x v="230"/>
    <s v="Colorado, 2013"/>
  </r>
  <r>
    <s v="Nance County"/>
    <s v="Nebraska"/>
    <n v="2013"/>
    <n v="3552"/>
    <n v="1861"/>
    <n v="1691"/>
    <n v="209.56800000000001"/>
    <n v="387.16800000000001"/>
    <n v="412.03199999999998"/>
    <n v="206.01599999999999"/>
    <n v="365.85599999999999"/>
    <n v="518.59199999999998"/>
    <n v="607.39200000000005"/>
    <n v="543.45600000000002"/>
    <n v="202.464"/>
    <n v="92.352000000000004"/>
    <x v="219"/>
    <s v="Nebraska, 2013"/>
  </r>
  <r>
    <s v="Crowley County"/>
    <s v="Colorado"/>
    <n v="2013"/>
    <n v="5629"/>
    <n v="3604"/>
    <n v="2025"/>
    <n v="191.386"/>
    <n v="433.43299999999999"/>
    <n v="1024.4780000000001"/>
    <n v="895.01099999999997"/>
    <n v="979.44599999999991"/>
    <n v="816.20499999999993"/>
    <n v="619.19000000000005"/>
    <n v="405.28800000000001"/>
    <n v="191.386"/>
    <n v="67.548000000000002"/>
    <x v="230"/>
    <s v="Colorado, 2013"/>
  </r>
  <r>
    <s v="Custer County"/>
    <s v="Colorado"/>
    <n v="2013"/>
    <n v="4245"/>
    <n v="2228"/>
    <n v="2017"/>
    <n v="118.86"/>
    <n v="390.53999999999996"/>
    <n v="343.84500000000003"/>
    <n v="233.47500000000002"/>
    <n v="331.11"/>
    <n v="738.63000000000011"/>
    <n v="1116.4349999999999"/>
    <n v="547.60500000000002"/>
    <n v="348.09000000000003"/>
    <n v="72.165000000000006"/>
    <x v="230"/>
    <s v="Colorado, 2013"/>
  </r>
  <r>
    <s v="Delta County"/>
    <s v="Colorado"/>
    <n v="2013"/>
    <n v="30659"/>
    <n v="15440"/>
    <n v="15219"/>
    <n v="1624.9269999999999"/>
    <n v="3679.08"/>
    <n v="3311.172"/>
    <n v="3157.877"/>
    <n v="3188.5360000000001"/>
    <n v="4384.2370000000001"/>
    <n v="4752.1450000000004"/>
    <n v="3740.3980000000001"/>
    <n v="1962.1759999999999"/>
    <n v="858.452"/>
    <x v="230"/>
    <s v="Colorado, 2013"/>
  </r>
  <r>
    <s v="Denver County"/>
    <s v="Colorado"/>
    <n v="2013"/>
    <n v="619297"/>
    <n v="309818"/>
    <n v="309479"/>
    <n v="43970.087"/>
    <n v="69980.561000000002"/>
    <n v="77412.125"/>
    <n v="130671.667"/>
    <n v="94133.144"/>
    <n v="73696.342999999993"/>
    <n v="64406.887999999999"/>
    <n v="34680.631999999998"/>
    <n v="19817.504000000001"/>
    <n v="10528.049000000001"/>
    <x v="230"/>
    <s v="Colorado, 2013"/>
  </r>
  <r>
    <s v="Dolores County"/>
    <s v="Colorado"/>
    <n v="2013"/>
    <n v="1709"/>
    <n v="890"/>
    <n v="819"/>
    <n v="64.941999999999993"/>
    <n v="247.80500000000001"/>
    <n v="100.831"/>
    <n v="165.773"/>
    <n v="218.75200000000001"/>
    <n v="215.334"/>
    <n v="276.858"/>
    <n v="275.149"/>
    <n v="73.486999999999995"/>
    <n v="71.778000000000006"/>
    <x v="230"/>
    <s v="Colorado, 2013"/>
  </r>
  <r>
    <s v="Douglas County"/>
    <s v="Colorado"/>
    <n v="2013"/>
    <n v="293014"/>
    <n v="145385"/>
    <n v="147629"/>
    <n v="21097.008000000002"/>
    <n v="52449.505999999994"/>
    <n v="31645.512000000002"/>
    <n v="33110.582000000002"/>
    <n v="51277.45"/>
    <n v="48054.296000000002"/>
    <n v="32231.54"/>
    <n v="15236.727999999999"/>
    <n v="6153.2939999999999"/>
    <n v="1758.0840000000001"/>
    <x v="230"/>
    <s v="Colorado, 2013"/>
  </r>
  <r>
    <s v="Eagle County"/>
    <s v="Colorado"/>
    <n v="2013"/>
    <n v="52151"/>
    <n v="27753"/>
    <n v="24398"/>
    <n v="3598.4189999999999"/>
    <n v="6988.2340000000004"/>
    <n v="6205.9690000000001"/>
    <n v="9491.482"/>
    <n v="8917.8209999999999"/>
    <n v="7770.4989999999998"/>
    <n v="5840.9120000000003"/>
    <n v="2398.9459999999999"/>
    <n v="625.81200000000001"/>
    <n v="208.60400000000001"/>
    <x v="230"/>
    <s v="Colorado, 2013"/>
  </r>
  <r>
    <s v="Elbert County"/>
    <s v="Colorado"/>
    <n v="2013"/>
    <n v="23295"/>
    <n v="11621"/>
    <n v="11674"/>
    <n v="1071.57"/>
    <n v="3517.5450000000001"/>
    <n v="2702.22"/>
    <n v="1700.5349999999999"/>
    <n v="3051.645"/>
    <n v="4822.0650000000005"/>
    <n v="3936.855"/>
    <n v="1770.42"/>
    <n v="489.19499999999999"/>
    <n v="256.245"/>
    <x v="230"/>
    <s v="Colorado, 2013"/>
  </r>
  <r>
    <s v="El Paso County"/>
    <s v="Colorado"/>
    <n v="2013"/>
    <n v="634423"/>
    <n v="317507"/>
    <n v="316916"/>
    <n v="45678.455999999998"/>
    <n v="91356.911999999997"/>
    <n v="97701.141999999993"/>
    <n v="91356.912000000011"/>
    <n v="81206.144"/>
    <n v="90722.489000000001"/>
    <n v="69786.53"/>
    <n v="38065.379999999997"/>
    <n v="20301.536"/>
    <n v="7613.076"/>
    <x v="230"/>
    <s v="Colorado, 2013"/>
  </r>
  <r>
    <s v="Fremont County"/>
    <s v="Colorado"/>
    <n v="2013"/>
    <n v="46850"/>
    <n v="27488"/>
    <n v="19362"/>
    <n v="2061.4"/>
    <n v="4263.3500000000004"/>
    <n v="4638.1499999999996"/>
    <n v="7308.6"/>
    <n v="5996.8"/>
    <n v="7261.75"/>
    <n v="6793.25"/>
    <n v="4872.3999999999996"/>
    <n v="2764.1499999999996"/>
    <n v="890.15"/>
    <x v="230"/>
    <s v="Colorado, 2013"/>
  </r>
  <r>
    <s v="Garfield County"/>
    <s v="Colorado"/>
    <n v="2013"/>
    <n v="56687"/>
    <n v="29194"/>
    <n v="27493"/>
    <n v="4364.8990000000003"/>
    <n v="8446.3629999999994"/>
    <n v="6972.5010000000002"/>
    <n v="8446.3629999999994"/>
    <n v="8276.3019999999997"/>
    <n v="8219.6149999999998"/>
    <n v="6802.4400000000005"/>
    <n v="3061.098"/>
    <n v="1417.1750000000002"/>
    <n v="623.55700000000002"/>
    <x v="230"/>
    <s v="Colorado, 2013"/>
  </r>
  <r>
    <s v="Gilpin County"/>
    <s v="Colorado"/>
    <n v="2013"/>
    <n v="5477"/>
    <n v="2812"/>
    <n v="2665"/>
    <n v="213.60300000000001"/>
    <n v="635.33199999999999"/>
    <n v="317.666"/>
    <n v="569.60799999999995"/>
    <n v="1024.1990000000001"/>
    <n v="1002.2909999999999"/>
    <n v="1095.4000000000001"/>
    <n v="460.06799999999998"/>
    <n v="120.494"/>
    <n v="38.338999999999999"/>
    <x v="230"/>
    <s v="Colorado, 2013"/>
  </r>
  <r>
    <s v="Grand County"/>
    <s v="Colorado"/>
    <n v="2013"/>
    <n v="14535"/>
    <n v="7877"/>
    <n v="6658"/>
    <n v="726.75"/>
    <n v="1700.5949999999998"/>
    <n v="1555.2449999999999"/>
    <n v="1904.085"/>
    <n v="1962.2249999999999"/>
    <n v="2485.4850000000001"/>
    <n v="2500.02"/>
    <n v="1206.405"/>
    <n v="406.98"/>
    <n v="87.21"/>
    <x v="230"/>
    <s v="Colorado, 2013"/>
  </r>
  <r>
    <s v="Marquette County"/>
    <s v="Wisconsin"/>
    <n v="2013"/>
    <n v="15421"/>
    <n v="8392"/>
    <n v="7029"/>
    <n v="894.41800000000001"/>
    <n v="1526.6790000000001"/>
    <n v="3377.1989999999996"/>
    <n v="2205.203"/>
    <n v="2066.4140000000002"/>
    <n v="1912.204"/>
    <n v="2004.73"/>
    <n v="986.94399999999996"/>
    <n v="308.42"/>
    <n v="169.631"/>
    <x v="232"/>
    <s v="Wisconsin, 2013"/>
  </r>
  <r>
    <s v="Hinsdale County"/>
    <s v="Colorado"/>
    <n v="2013"/>
    <n v="809"/>
    <n v="371"/>
    <n v="438"/>
    <n v="63.911000000000001"/>
    <n v="23.460999999999999"/>
    <n v="27.506"/>
    <n v="86.563000000000002"/>
    <n v="17.798000000000002"/>
    <n v="155.328"/>
    <n v="188.49700000000001"/>
    <n v="139.95699999999999"/>
    <n v="80.900000000000006"/>
    <n v="24.27"/>
    <x v="230"/>
    <s v="Colorado, 2013"/>
  </r>
  <r>
    <s v="Huerfano County"/>
    <s v="Colorado"/>
    <n v="2013"/>
    <n v="6625"/>
    <n v="3317"/>
    <n v="3308"/>
    <n v="212"/>
    <n v="755.25"/>
    <n v="496.875"/>
    <n v="536.625"/>
    <n v="708.875"/>
    <n v="881.125"/>
    <n v="1298.5"/>
    <n v="980.5"/>
    <n v="556.5"/>
    <n v="212"/>
    <x v="230"/>
    <s v="Colorado, 2013"/>
  </r>
  <r>
    <s v="Jackson County"/>
    <s v="Colorado"/>
    <n v="2013"/>
    <n v="1371"/>
    <n v="734"/>
    <n v="637"/>
    <n v="31.533000000000001"/>
    <n v="211.13400000000001"/>
    <n v="98.712000000000003"/>
    <n v="122.01900000000001"/>
    <n v="145.32599999999999"/>
    <n v="256.37700000000001"/>
    <n v="201.53699999999998"/>
    <n v="182.34300000000002"/>
    <n v="91.856999999999999"/>
    <n v="31.533000000000001"/>
    <x v="230"/>
    <s v="Colorado, 2013"/>
  </r>
  <r>
    <s v="Jefferson County"/>
    <s v="Colorado"/>
    <n v="2013"/>
    <n v="540669"/>
    <n v="268562"/>
    <n v="272107"/>
    <n v="29736.794999999998"/>
    <n v="66502.286999999997"/>
    <n v="67042.956000000006"/>
    <n v="67583.625"/>
    <n v="71368.30799999999"/>
    <n v="89210.385000000009"/>
    <n v="76774.997999999992"/>
    <n v="40550.175000000003"/>
    <n v="21086.091"/>
    <n v="9191.3729999999996"/>
    <x v="230"/>
    <s v="Colorado, 2013"/>
  </r>
  <r>
    <s v="Kiowa County"/>
    <s v="Colorado"/>
    <n v="2013"/>
    <n v="1423"/>
    <n v="671"/>
    <n v="752"/>
    <n v="118.10899999999999"/>
    <n v="206.33500000000001"/>
    <n v="190.68200000000002"/>
    <n v="113.84"/>
    <n v="163.64499999999998"/>
    <n v="231.94900000000001"/>
    <n v="140.87700000000001"/>
    <n v="156.53"/>
    <n v="55.497"/>
    <n v="45.536000000000001"/>
    <x v="230"/>
    <s v="Colorado, 2013"/>
  </r>
  <r>
    <s v="Kit Carson County"/>
    <s v="Colorado"/>
    <n v="2013"/>
    <n v="8189"/>
    <n v="4688"/>
    <n v="3501"/>
    <n v="507.71800000000002"/>
    <n v="958.11300000000006"/>
    <n v="999.05799999999999"/>
    <n v="1162.838"/>
    <n v="1007.2470000000001"/>
    <n v="1220.1610000000001"/>
    <n v="974.49099999999999"/>
    <n v="728.82100000000003"/>
    <n v="458.58399999999995"/>
    <n v="188.34700000000001"/>
    <x v="230"/>
    <s v="Colorado, 2013"/>
  </r>
  <r>
    <s v="Lake County"/>
    <s v="Colorado"/>
    <n v="2013"/>
    <n v="7332"/>
    <n v="3769"/>
    <n v="3563"/>
    <n v="571.89599999999996"/>
    <n v="1004.4839999999999"/>
    <n v="887.17200000000003"/>
    <n v="1217.1120000000001"/>
    <n v="1129.1279999999999"/>
    <n v="975.15599999999995"/>
    <n v="989.81999999999994"/>
    <n v="417.92399999999998"/>
    <n v="139.30799999999999"/>
    <n v="7.3319999999999999"/>
    <x v="230"/>
    <s v="Colorado, 2013"/>
  </r>
  <r>
    <s v="La Plata County"/>
    <s v="Colorado"/>
    <n v="2013"/>
    <n v="52039"/>
    <n v="26455"/>
    <n v="25584"/>
    <n v="2862.145"/>
    <n v="5776.3289999999997"/>
    <n v="7701.7720000000008"/>
    <n v="7129.3429999999998"/>
    <n v="6556.9140000000007"/>
    <n v="7753.8109999999997"/>
    <n v="7805.85"/>
    <n v="3954.9639999999999"/>
    <n v="1769.326"/>
    <n v="676.50699999999995"/>
    <x v="230"/>
    <s v="Colorado, 2013"/>
  </r>
  <r>
    <s v="Larimer County"/>
    <s v="Colorado"/>
    <n v="2013"/>
    <n v="305798"/>
    <n v="152080"/>
    <n v="153718"/>
    <n v="17430.486000000001"/>
    <n v="36084.163999999997"/>
    <n v="54737.842000000004"/>
    <n v="42505.921999999999"/>
    <n v="37001.558000000005"/>
    <n v="41282.729999999996"/>
    <n v="38530.547999999995"/>
    <n v="21711.657999999999"/>
    <n v="11314.526"/>
    <n v="5198.5659999999998"/>
    <x v="230"/>
    <s v="Colorado, 2013"/>
  </r>
  <r>
    <s v="Gunnison County"/>
    <s v="Colorado"/>
    <n v="2013"/>
    <n v="15136"/>
    <n v="7759"/>
    <n v="7377"/>
    <n v="817.34400000000005"/>
    <n v="1740.64"/>
    <n v="1922.2719999999999"/>
    <n v="1604.4159999999999"/>
    <n v="1619.5520000000001"/>
    <n v="2209.8560000000002"/>
    <n v="2391.4879999999998"/>
    <n v="1634.6880000000001"/>
    <n v="893.024"/>
    <n v="348.12799999999999"/>
    <x v="230"/>
    <s v="Colorado, 2013"/>
  </r>
  <r>
    <s v="Mahnomen County"/>
    <s v="Minnesota"/>
    <n v="2013"/>
    <n v="5442"/>
    <n v="3268"/>
    <n v="2174"/>
    <n v="255.774"/>
    <n v="500.66399999999999"/>
    <n v="598.62"/>
    <n v="952.34999999999991"/>
    <n v="799.97399999999993"/>
    <n v="772.76400000000001"/>
    <n v="625.82999999999993"/>
    <n v="435.36"/>
    <n v="331.96199999999999"/>
    <n v="157.81800000000001"/>
    <x v="233"/>
    <s v="Minnesota, 2013"/>
  </r>
  <r>
    <s v="Logan County"/>
    <s v="Colorado"/>
    <n v="2013"/>
    <n v="22607"/>
    <n v="12472"/>
    <n v="10135"/>
    <n v="1152.9570000000001"/>
    <n v="2464.163"/>
    <n v="4137.0810000000001"/>
    <n v="2825.875"/>
    <n v="2780.6610000000001"/>
    <n v="3119.7659999999996"/>
    <n v="2712.84"/>
    <n v="1672.9180000000001"/>
    <n v="1062.529"/>
    <n v="723.42399999999998"/>
    <x v="230"/>
    <s v="Colorado, 2013"/>
  </r>
  <r>
    <s v="Mesa County"/>
    <s v="Colorado"/>
    <n v="2013"/>
    <n v="147432"/>
    <n v="73331"/>
    <n v="74101"/>
    <n v="9730.5120000000006"/>
    <n v="18723.864000000001"/>
    <n v="20640.48"/>
    <n v="19461.023999999998"/>
    <n v="16659.815999999999"/>
    <n v="20050.752"/>
    <n v="19461.023999999998"/>
    <n v="12089.423999999999"/>
    <n v="7519.0320000000002"/>
    <n v="2948.64"/>
    <x v="230"/>
    <s v="Colorado, 2013"/>
  </r>
  <r>
    <s v="Mineral County"/>
    <s v="Colorado"/>
    <n v="2013"/>
    <n v="761"/>
    <n v="379"/>
    <n v="382"/>
    <n v="10.654"/>
    <n v="31.201000000000001"/>
    <n v="40.332999999999998"/>
    <n v="35.006"/>
    <n v="57.074999999999996"/>
    <n v="96.647000000000006"/>
    <n v="210.036"/>
    <n v="203.18700000000001"/>
    <n v="44.899000000000001"/>
    <n v="31.962"/>
    <x v="230"/>
    <s v="Colorado, 2013"/>
  </r>
  <r>
    <s v="Moffat County"/>
    <s v="Colorado"/>
    <n v="2013"/>
    <n v="13447"/>
    <n v="7030"/>
    <n v="6417"/>
    <n v="1008.525"/>
    <n v="1963.2620000000002"/>
    <n v="1815.3449999999998"/>
    <n v="1748.1100000000001"/>
    <n v="1559.8520000000001"/>
    <n v="2017.0500000000002"/>
    <n v="1842.239"/>
    <n v="860.60799999999995"/>
    <n v="457.19799999999998"/>
    <n v="174.81100000000001"/>
    <x v="230"/>
    <s v="Colorado, 2013"/>
  </r>
  <r>
    <s v="Montezuma County"/>
    <s v="Colorado"/>
    <n v="2013"/>
    <n v="25512"/>
    <n v="12639"/>
    <n v="12873"/>
    <n v="1581.7439999999999"/>
    <n v="3291.0479999999998"/>
    <n v="2857.3440000000001"/>
    <n v="2627.7359999999999"/>
    <n v="2984.904"/>
    <n v="3699.24"/>
    <n v="4081.92"/>
    <n v="2525.6880000000001"/>
    <n v="1352.136"/>
    <n v="535.75199999999995"/>
    <x v="230"/>
    <s v="Colorado, 2013"/>
  </r>
  <r>
    <s v="Montrose County"/>
    <s v="Colorado"/>
    <n v="2013"/>
    <n v="41020"/>
    <n v="20078"/>
    <n v="20942"/>
    <n v="2461.1999999999998"/>
    <n v="5660.76"/>
    <n v="4471.18"/>
    <n v="4430.16"/>
    <n v="4676.28"/>
    <n v="5783.82"/>
    <n v="5865.8600000000006"/>
    <n v="4348.12"/>
    <n v="2461.1999999999998"/>
    <n v="861.42"/>
    <x v="230"/>
    <s v="Colorado, 2013"/>
  </r>
  <r>
    <s v="Morgan County"/>
    <s v="Colorado"/>
    <n v="2013"/>
    <n v="28308"/>
    <n v="14137"/>
    <n v="14171"/>
    <n v="2123.1"/>
    <n v="4302.8159999999998"/>
    <n v="3849.8879999999999"/>
    <n v="3595.116"/>
    <n v="3340.3440000000001"/>
    <n v="3906.5039999999999"/>
    <n v="3113.88"/>
    <n v="1981.56"/>
    <n v="1217.2440000000001"/>
    <n v="877.548"/>
    <x v="230"/>
    <s v="Colorado, 2013"/>
  </r>
  <r>
    <s v="Otero County"/>
    <s v="Colorado"/>
    <n v="2013"/>
    <n v="18817"/>
    <n v="9317"/>
    <n v="9500"/>
    <n v="1166.654"/>
    <n v="2559.1120000000001"/>
    <n v="2465.027"/>
    <n v="1919.3340000000001"/>
    <n v="2163.9549999999999"/>
    <n v="2502.6610000000001"/>
    <n v="2540.2950000000001"/>
    <n v="1806.432"/>
    <n v="1241.922"/>
    <n v="413.97399999999999"/>
    <x v="230"/>
    <s v="Colorado, 2013"/>
  </r>
  <r>
    <s v="Ouray County"/>
    <s v="Colorado"/>
    <n v="2013"/>
    <n v="4475"/>
    <n v="2283"/>
    <n v="2192"/>
    <n v="134.25"/>
    <n v="366.95"/>
    <n v="393.79999999999995"/>
    <n v="308.77499999999998"/>
    <n v="474.35"/>
    <n v="814.45"/>
    <n v="966.6"/>
    <n v="809.97499999999991"/>
    <n v="183.47499999999999"/>
    <n v="26.85"/>
    <x v="230"/>
    <s v="Colorado, 2013"/>
  </r>
  <r>
    <s v="Park County"/>
    <s v="Colorado"/>
    <n v="2013"/>
    <n v="16131"/>
    <n v="8506"/>
    <n v="7625"/>
    <n v="661.37099999999998"/>
    <n v="1693.7550000000001"/>
    <n v="1435.6590000000001"/>
    <n v="1451.79"/>
    <n v="2145.4230000000002"/>
    <n v="3306.855"/>
    <n v="3322.9859999999999"/>
    <n v="1580.838"/>
    <n v="419.40599999999995"/>
    <n v="80.655000000000001"/>
    <x v="230"/>
    <s v="Colorado, 2013"/>
  </r>
  <r>
    <s v="Phillips County"/>
    <s v="Colorado"/>
    <n v="2013"/>
    <n v="4383"/>
    <n v="2278"/>
    <n v="2105"/>
    <n v="324.34199999999998"/>
    <n v="604.85400000000004"/>
    <n v="574.173"/>
    <n v="438.3"/>
    <n v="486.51299999999998"/>
    <n v="530.34299999999996"/>
    <n v="578.55600000000004"/>
    <n v="298.04399999999998"/>
    <n v="355.02299999999997"/>
    <n v="197.23500000000001"/>
    <x v="230"/>
    <s v="Colorado, 2013"/>
  </r>
  <r>
    <s v="Pitkin County"/>
    <s v="Colorado"/>
    <n v="2013"/>
    <n v="17173"/>
    <n v="8988"/>
    <n v="8185"/>
    <n v="807.13099999999997"/>
    <n v="1631.4349999999999"/>
    <n v="1511.2239999999999"/>
    <n v="2764.8530000000001"/>
    <n v="2490.085"/>
    <n v="2953.7559999999999"/>
    <n v="2747.68"/>
    <n v="1614.2619999999999"/>
    <n v="583.88199999999995"/>
    <n v="85.864999999999995"/>
    <x v="230"/>
    <s v="Colorado, 2013"/>
  </r>
  <r>
    <s v="Prowers County"/>
    <s v="Colorado"/>
    <n v="2013"/>
    <n v="12473"/>
    <n v="6220"/>
    <n v="6253"/>
    <n v="947.94799999999998"/>
    <n v="1883.423"/>
    <n v="1808.585"/>
    <n v="1347.0839999999998"/>
    <n v="1421.922"/>
    <n v="1671.3820000000001"/>
    <n v="1596.5439999999999"/>
    <n v="923.00199999999995"/>
    <n v="586.23099999999999"/>
    <n v="299.35199999999998"/>
    <x v="230"/>
    <s v="Colorado, 2013"/>
  </r>
  <r>
    <s v="Pueblo County"/>
    <s v="Colorado"/>
    <n v="2013"/>
    <n v="160048"/>
    <n v="78734"/>
    <n v="81314"/>
    <n v="10243.072"/>
    <n v="21606.48"/>
    <n v="21926.576000000001"/>
    <n v="19525.856"/>
    <n v="18885.663999999997"/>
    <n v="21606.480000000003"/>
    <n v="21126.335999999999"/>
    <n v="13123.936"/>
    <n v="8322.4959999999992"/>
    <n v="3521.056"/>
    <x v="230"/>
    <s v="Colorado, 2013"/>
  </r>
  <r>
    <s v="Rio Blanco County"/>
    <s v="Colorado"/>
    <n v="2013"/>
    <n v="6770"/>
    <n v="3536"/>
    <n v="3234"/>
    <n v="467.13"/>
    <n v="886.86999999999989"/>
    <n v="927.49"/>
    <n v="873.32999999999993"/>
    <n v="765.01"/>
    <n v="1130.5899999999999"/>
    <n v="832.71"/>
    <n v="507.75"/>
    <n v="264.02999999999997"/>
    <n v="108.32"/>
    <x v="230"/>
    <s v="Colorado, 2013"/>
  </r>
  <r>
    <s v="Rio Grande County"/>
    <s v="Colorado"/>
    <n v="2013"/>
    <n v="11913"/>
    <n v="5930"/>
    <n v="5983"/>
    <n v="762.43200000000002"/>
    <n v="1679.7329999999999"/>
    <n v="1477.212"/>
    <n v="1250.865"/>
    <n v="1346.1689999999999"/>
    <n v="1691.646"/>
    <n v="1715.4720000000002"/>
    <n v="1095.9960000000001"/>
    <n v="595.65000000000009"/>
    <n v="262.08600000000001"/>
    <x v="230"/>
    <s v="Colorado, 2013"/>
  </r>
  <r>
    <s v="Routt County"/>
    <s v="Colorado"/>
    <n v="2013"/>
    <n v="23409"/>
    <n v="12301"/>
    <n v="11108"/>
    <n v="1193.8589999999999"/>
    <n v="2668.6260000000002"/>
    <n v="2972.9430000000002"/>
    <n v="3394.3050000000003"/>
    <n v="3417.7139999999999"/>
    <n v="3909.3029999999999"/>
    <n v="3698.6220000000003"/>
    <n v="1521.585"/>
    <n v="538.40700000000004"/>
    <n v="117.045"/>
    <x v="230"/>
    <s v="Colorado, 2013"/>
  </r>
  <r>
    <s v="Saguache County"/>
    <s v="Colorado"/>
    <n v="2013"/>
    <n v="6200"/>
    <n v="3159"/>
    <n v="3041"/>
    <n v="427.8"/>
    <n v="768.8"/>
    <n v="706.8"/>
    <n v="564.20000000000005"/>
    <n v="682"/>
    <n v="954.8"/>
    <n v="1171.8"/>
    <n v="638.6"/>
    <n v="217"/>
    <n v="68.2"/>
    <x v="230"/>
    <s v="Colorado, 2013"/>
  </r>
  <r>
    <s v="San Juan County"/>
    <s v="Colorado"/>
    <n v="2013"/>
    <n v="659"/>
    <n v="385"/>
    <n v="274"/>
    <n v="34.268000000000001"/>
    <n v="36.903999999999996"/>
    <n v="86.988"/>
    <n v="137.73099999999999"/>
    <n v="63.264000000000003"/>
    <n v="131.14099999999999"/>
    <n v="94.896000000000001"/>
    <n v="55.356000000000002"/>
    <n v="13.18"/>
    <n v="5.931"/>
    <x v="230"/>
    <s v="Colorado, 2013"/>
  </r>
  <r>
    <s v="San Miguel County"/>
    <s v="Colorado"/>
    <n v="2013"/>
    <n v="7496"/>
    <n v="3984"/>
    <n v="3512"/>
    <n v="427.27199999999999"/>
    <n v="832.05600000000004"/>
    <n v="719.61599999999999"/>
    <n v="1214.3519999999999"/>
    <n v="1236.8399999999999"/>
    <n v="1251.8319999999999"/>
    <n v="1214.3520000000001"/>
    <n v="487.24"/>
    <n v="104.94399999999999"/>
    <n v="7.4960000000000004"/>
    <x v="230"/>
    <s v="Colorado, 2013"/>
  </r>
  <r>
    <s v="Sedgwick County"/>
    <s v="Colorado"/>
    <n v="2013"/>
    <n v="2376"/>
    <n v="1166"/>
    <n v="1210"/>
    <n v="156.816"/>
    <n v="256.608"/>
    <n v="339.76800000000003"/>
    <n v="190.07999999999998"/>
    <n v="175.82400000000001"/>
    <n v="382.536"/>
    <n v="349.27199999999999"/>
    <n v="249.48"/>
    <n v="201.95999999999998"/>
    <n v="71.28"/>
    <x v="230"/>
    <s v="Colorado, 2013"/>
  </r>
  <r>
    <s v="Summit County"/>
    <s v="Colorado"/>
    <n v="2013"/>
    <n v="28091"/>
    <n v="15424"/>
    <n v="12667"/>
    <n v="1488.8230000000001"/>
    <n v="2640.5540000000001"/>
    <n v="3623.7389999999996"/>
    <n v="5533.9269999999997"/>
    <n v="4382.1959999999999"/>
    <n v="4045.1039999999998"/>
    <n v="3932.74"/>
    <n v="1994.461"/>
    <n v="365.18299999999999"/>
    <n v="84.272999999999996"/>
    <x v="230"/>
    <s v="Colorado, 2013"/>
  </r>
  <r>
    <s v="Teller County"/>
    <s v="Colorado"/>
    <n v="2013"/>
    <n v="23276"/>
    <n v="11860"/>
    <n v="11416"/>
    <n v="1000.8680000000001"/>
    <n v="2583.636"/>
    <n v="2374.152"/>
    <n v="1862.08"/>
    <n v="2746.5680000000002"/>
    <n v="4538.82"/>
    <n v="4794.8559999999998"/>
    <n v="2443.98"/>
    <n v="791.38400000000001"/>
    <n v="162.93199999999999"/>
    <x v="230"/>
    <s v="Colorado, 2013"/>
  </r>
  <r>
    <s v="Washington County"/>
    <s v="Colorado"/>
    <n v="2013"/>
    <n v="4796"/>
    <n v="2518"/>
    <n v="2278"/>
    <n v="254.18799999999999"/>
    <n v="604.29600000000005"/>
    <n v="556.33600000000001"/>
    <n v="517.96799999999996"/>
    <n v="513.17200000000003"/>
    <n v="695.42000000000007"/>
    <n v="695.42"/>
    <n v="484.39599999999996"/>
    <n v="340.51599999999996"/>
    <n v="134.28800000000001"/>
    <x v="230"/>
    <s v="Colorado, 2013"/>
  </r>
  <r>
    <s v="Weld County"/>
    <s v="Colorado"/>
    <n v="2013"/>
    <n v="258780"/>
    <n v="129747"/>
    <n v="129033"/>
    <n v="19926.060000000001"/>
    <n v="40369.68"/>
    <n v="38817"/>
    <n v="35970.42"/>
    <n v="35452.86"/>
    <n v="34417.74"/>
    <n v="28465.8"/>
    <n v="15526.8"/>
    <n v="7763.4"/>
    <n v="2846.58"/>
    <x v="230"/>
    <s v="Colorado, 2013"/>
  </r>
  <r>
    <s v="Yuma County"/>
    <s v="Colorado"/>
    <n v="2013"/>
    <n v="10093"/>
    <n v="4818"/>
    <n v="5275"/>
    <n v="787.25400000000002"/>
    <n v="1433.2060000000001"/>
    <n v="1150.6020000000001"/>
    <n v="1443.299"/>
    <n v="1140.509"/>
    <n v="1251.5319999999999"/>
    <n v="1231.346"/>
    <n v="867.99800000000005"/>
    <n v="615.673"/>
    <n v="171.58099999999999"/>
    <x v="230"/>
    <s v="Colorado, 2013"/>
  </r>
  <r>
    <s v="Fairfield County"/>
    <s v="Connecticut"/>
    <n v="2013"/>
    <n v="926233"/>
    <n v="450786"/>
    <n v="475447"/>
    <n v="55573.98"/>
    <n v="129672.62"/>
    <n v="115779.125"/>
    <n v="107443.02800000001"/>
    <n v="128746.38699999999"/>
    <n v="149123.51300000001"/>
    <n v="111147.95999999999"/>
    <n v="65762.543000000005"/>
    <n v="40754.252"/>
    <n v="20377.126"/>
    <x v="234"/>
    <s v="Connecticut, 2013"/>
  </r>
  <r>
    <s v="Hartford County"/>
    <s v="Connecticut"/>
    <n v="2013"/>
    <n v="895827"/>
    <n v="433547"/>
    <n v="462280"/>
    <n v="50166.311999999998"/>
    <n v="113770.02900000001"/>
    <n v="118249.164"/>
    <n v="111978.375"/>
    <n v="115561.683"/>
    <n v="138853.185"/>
    <n v="113770.02900000001"/>
    <n v="67187.024999999994"/>
    <n v="42999.695999999996"/>
    <n v="23291.502"/>
    <x v="234"/>
    <s v="Connecticut, 2013"/>
  </r>
  <r>
    <s v="Litchfield County"/>
    <s v="Connecticut"/>
    <n v="2013"/>
    <n v="188629"/>
    <n v="92589"/>
    <n v="96040"/>
    <n v="8676.9339999999993"/>
    <n v="22824.108999999997"/>
    <n v="21315.076999999997"/>
    <n v="17919.754999999997"/>
    <n v="23955.883000000002"/>
    <n v="33575.962"/>
    <n v="29048.866000000002"/>
    <n v="16976.61"/>
    <n v="9620.0789999999997"/>
    <n v="4904.3540000000003"/>
    <x v="234"/>
    <s v="Connecticut, 2013"/>
  </r>
  <r>
    <s v="Middlesex County"/>
    <s v="Connecticut"/>
    <n v="2013"/>
    <n v="165690"/>
    <n v="80797"/>
    <n v="84893"/>
    <n v="7953.12"/>
    <n v="19551.419999999998"/>
    <n v="20048.490000000002"/>
    <n v="17563.14"/>
    <n v="21705.39"/>
    <n v="28167.3"/>
    <n v="24025.05"/>
    <n v="14415.029999999999"/>
    <n v="7787.43"/>
    <n v="4473.63"/>
    <x v="234"/>
    <s v="Connecticut, 2013"/>
  </r>
  <r>
    <s v="New Haven County"/>
    <s v="Connecticut"/>
    <n v="2013"/>
    <n v="862611"/>
    <n v="415801"/>
    <n v="446810"/>
    <n v="47443.605000000003"/>
    <n v="106101.15299999999"/>
    <n v="121628.151"/>
    <n v="109551.59700000001"/>
    <n v="110414.20800000001"/>
    <n v="131116.872"/>
    <n v="108688.986"/>
    <n v="63833.214"/>
    <n v="38817.495000000003"/>
    <n v="23290.496999999999"/>
    <x v="234"/>
    <s v="Connecticut, 2013"/>
  </r>
  <r>
    <s v="New London County"/>
    <s v="Connecticut"/>
    <n v="2013"/>
    <n v="274090"/>
    <n v="136923"/>
    <n v="137167"/>
    <n v="14526.77"/>
    <n v="32616.71"/>
    <n v="38646.69"/>
    <n v="33438.979999999996"/>
    <n v="34809.43"/>
    <n v="43854.400000000001"/>
    <n v="36179.880000000005"/>
    <n v="21653.11"/>
    <n v="13156.32"/>
    <n v="5481.8"/>
    <x v="234"/>
    <s v="Connecticut, 2013"/>
  </r>
  <r>
    <s v="Tolland County"/>
    <s v="Connecticut"/>
    <n v="2013"/>
    <n v="152366"/>
    <n v="76406"/>
    <n v="75960"/>
    <n v="6704.1040000000003"/>
    <n v="17522.09"/>
    <n v="31996.86"/>
    <n v="15693.698"/>
    <n v="18283.920000000002"/>
    <n v="24073.828000000001"/>
    <n v="19198.116000000002"/>
    <n v="10817.986000000001"/>
    <n v="5789.9080000000004"/>
    <n v="2590.2220000000002"/>
    <x v="234"/>
    <s v="Connecticut, 2013"/>
  </r>
  <r>
    <s v="Windham County"/>
    <s v="Connecticut"/>
    <n v="2013"/>
    <n v="118115"/>
    <n v="58515"/>
    <n v="59600"/>
    <n v="6260.0950000000003"/>
    <n v="14646.26"/>
    <n v="17481.02"/>
    <n v="13819.455"/>
    <n v="15591.18"/>
    <n v="19252.745000000003"/>
    <n v="15236.834999999999"/>
    <n v="8504.2800000000007"/>
    <n v="4842.7150000000001"/>
    <n v="2480.415"/>
    <x v="234"/>
    <s v="Connecticut, 2013"/>
  </r>
  <r>
    <s v="Kent County"/>
    <s v="Delaware"/>
    <n v="2013"/>
    <n v="165030"/>
    <n v="79516"/>
    <n v="85514"/>
    <n v="11057.01"/>
    <n v="22609.11"/>
    <n v="24919.53"/>
    <n v="20793.78"/>
    <n v="20463.72"/>
    <n v="23104.199999999997"/>
    <n v="18978.45"/>
    <n v="13532.46"/>
    <n v="7261.3200000000006"/>
    <n v="2475.4499999999998"/>
    <x v="235"/>
    <s v="Delaware, 2013"/>
  </r>
  <r>
    <s v="New Castle County"/>
    <s v="Delaware"/>
    <n v="2013"/>
    <n v="542784"/>
    <n v="262687"/>
    <n v="280097"/>
    <n v="33652.608"/>
    <n v="68933.567999999999"/>
    <n v="80874.816000000006"/>
    <n v="72733.055999999997"/>
    <n v="71647.487999999998"/>
    <n v="81417.600000000006"/>
    <n v="65134.080000000002"/>
    <n v="37994.880000000005"/>
    <n v="21168.576000000001"/>
    <n v="9227.3279999999995"/>
    <x v="235"/>
    <s v="Delaware, 2013"/>
  </r>
  <r>
    <s v="Sussex County"/>
    <s v="Delaware"/>
    <n v="2013"/>
    <n v="200632"/>
    <n v="97782"/>
    <n v="102850"/>
    <n v="11436.023999999999"/>
    <n v="22270.152000000002"/>
    <n v="21467.624"/>
    <n v="20865.727999999999"/>
    <n v="21668.256000000001"/>
    <n v="28088.480000000003"/>
    <n v="30897.328000000001"/>
    <n v="26082.16"/>
    <n v="12639.815999999999"/>
    <n v="5015.8"/>
    <x v="235"/>
    <s v="Delaware, 2013"/>
  </r>
  <r>
    <s v="District of Columbia"/>
    <s v="District of Columbia"/>
    <n v="2013"/>
    <n v="619371"/>
    <n v="293104"/>
    <n v="326267"/>
    <n v="36542.889000000003"/>
    <n v="52027.164000000004"/>
    <n v="99718.731"/>
    <n v="133164.76500000001"/>
    <n v="84234.456000000006"/>
    <n v="76182.633000000002"/>
    <n v="65653.326000000001"/>
    <n v="38401.002"/>
    <n v="21677.985000000001"/>
    <n v="9909.9359999999997"/>
    <x v="236"/>
    <s v="District of Columbia, 2013"/>
  </r>
  <r>
    <s v="Alachua County"/>
    <s v="Florida"/>
    <n v="2013"/>
    <n v="249848"/>
    <n v="120953"/>
    <n v="128895"/>
    <n v="13491.791999999999"/>
    <n v="23735.559999999998"/>
    <n v="65210.327999999994"/>
    <n v="37227.351999999999"/>
    <n v="25734.343999999997"/>
    <n v="28732.519999999997"/>
    <n v="27733.127999999997"/>
    <n v="15490.576000000001"/>
    <n v="8494.8320000000003"/>
    <n v="3747.72"/>
    <x v="217"/>
    <s v="Florida, 2013"/>
  </r>
  <r>
    <s v="Baker County"/>
    <s v="Florida"/>
    <n v="2013"/>
    <n v="27069"/>
    <n v="14164"/>
    <n v="12905"/>
    <n v="1813.623"/>
    <n v="3979.143"/>
    <n v="3789.66"/>
    <n v="3464.8319999999999"/>
    <n v="3681.384"/>
    <n v="4006.212"/>
    <n v="3221.2110000000002"/>
    <n v="1894.83"/>
    <n v="920.346"/>
    <n v="270.69"/>
    <x v="217"/>
    <s v="Florida, 2013"/>
  </r>
  <r>
    <s v="Bay County"/>
    <s v="Florida"/>
    <n v="2013"/>
    <n v="170704"/>
    <n v="84587"/>
    <n v="86117"/>
    <n v="10583.647999999999"/>
    <n v="20313.775999999998"/>
    <n v="22362.223999999998"/>
    <n v="22703.632000000001"/>
    <n v="21508.703999999998"/>
    <n v="25947.008000000002"/>
    <n v="21679.408000000003"/>
    <n v="14339.135999999999"/>
    <n v="8535.2000000000007"/>
    <n v="2731.2640000000001"/>
    <x v="217"/>
    <s v="Florida, 2013"/>
  </r>
  <r>
    <s v="Bradford County"/>
    <s v="Florida"/>
    <n v="2013"/>
    <n v="27981"/>
    <n v="15615"/>
    <n v="12366"/>
    <n v="1678.86"/>
    <n v="2993.9670000000001"/>
    <n v="3245.7960000000003"/>
    <n v="4225.1309999999994"/>
    <n v="3553.587"/>
    <n v="4365.0360000000001"/>
    <n v="3497.625"/>
    <n v="2266.4609999999998"/>
    <n v="1482.9929999999999"/>
    <n v="671.54399999999998"/>
    <x v="217"/>
    <s v="Florida, 2013"/>
  </r>
  <r>
    <s v="Brevard County"/>
    <s v="Florida"/>
    <n v="2013"/>
    <n v="545667"/>
    <n v="267078"/>
    <n v="278589"/>
    <n v="26192.016"/>
    <n v="59477.702999999994"/>
    <n v="63843.038999999997"/>
    <n v="55658.034"/>
    <n v="60569.036999999997"/>
    <n v="88398.054000000004"/>
    <n v="77484.714000000007"/>
    <n v="60023.369999999995"/>
    <n v="40379.358"/>
    <n v="14187.342000000001"/>
    <x v="217"/>
    <s v="Florida, 2013"/>
  </r>
  <r>
    <s v="Broward County"/>
    <s v="Florida"/>
    <n v="2013"/>
    <n v="1784889"/>
    <n v="866277"/>
    <n v="918612"/>
    <n v="105308.451"/>
    <n v="217756.45799999998"/>
    <n v="223111.125"/>
    <n v="233820.459"/>
    <n v="251669.34899999999"/>
    <n v="280227.57299999997"/>
    <n v="215971.56900000002"/>
    <n v="133866.67499999999"/>
    <n v="82104.894"/>
    <n v="42837.336000000003"/>
    <x v="217"/>
    <s v="Florida, 2013"/>
  </r>
  <r>
    <s v="Calhoun County"/>
    <s v="Florida"/>
    <n v="2013"/>
    <n v="14700"/>
    <n v="7944"/>
    <n v="6756"/>
    <n v="779.1"/>
    <n v="1866.9"/>
    <n v="1675.8"/>
    <n v="2013.9"/>
    <n v="1940.4"/>
    <n v="2249.1000000000004"/>
    <n v="1837.5"/>
    <n v="1308.3000000000002"/>
    <n v="735"/>
    <n v="294"/>
    <x v="217"/>
    <s v="Florida, 2013"/>
  </r>
  <r>
    <s v="Charlotte County"/>
    <s v="Florida"/>
    <n v="2013"/>
    <n v="161276"/>
    <n v="78405"/>
    <n v="82871"/>
    <n v="5322.1080000000002"/>
    <n v="12579.527999999998"/>
    <n v="13708.46"/>
    <n v="10966.768"/>
    <n v="13708.46"/>
    <n v="20643.328000000001"/>
    <n v="27255.644"/>
    <n v="30319.887999999999"/>
    <n v="18708.016"/>
    <n v="8063.8"/>
    <x v="217"/>
    <s v="Florida, 2013"/>
  </r>
  <r>
    <s v="Citrus County"/>
    <s v="Florida"/>
    <n v="2013"/>
    <n v="140214"/>
    <n v="67871"/>
    <n v="72343"/>
    <n v="5468.3459999999995"/>
    <n v="12058.403999999999"/>
    <n v="12619.26"/>
    <n v="9674.7659999999996"/>
    <n v="12479.046"/>
    <n v="18508.248"/>
    <n v="23275.523999999998"/>
    <n v="24958.092000000001"/>
    <n v="15563.754000000001"/>
    <n v="5608.56"/>
    <x v="217"/>
    <s v="Florida, 2013"/>
  </r>
  <r>
    <s v="Clay County"/>
    <s v="Florida"/>
    <n v="2013"/>
    <n v="192665"/>
    <n v="94453"/>
    <n v="98212"/>
    <n v="11367.235000000001"/>
    <n v="28129.09"/>
    <n v="26395.105"/>
    <n v="22156.474999999999"/>
    <n v="26973.1"/>
    <n v="29863.075000000001"/>
    <n v="23890.46"/>
    <n v="14835.205"/>
    <n v="6743.2749999999996"/>
    <n v="2311.98"/>
    <x v="217"/>
    <s v="Florida, 2013"/>
  </r>
  <r>
    <s v="Collier County"/>
    <s v="Florida"/>
    <n v="2013"/>
    <n v="328209"/>
    <n v="161828"/>
    <n v="166381"/>
    <n v="16738.659"/>
    <n v="34790.154000000002"/>
    <n v="33805.527000000002"/>
    <n v="32820.9"/>
    <n v="35446.572"/>
    <n v="41354.334000000003"/>
    <n v="42995.379000000001"/>
    <n v="48246.722999999998"/>
    <n v="30523.436999999998"/>
    <n v="11159.106"/>
    <x v="217"/>
    <s v="Florida, 2013"/>
  </r>
  <r>
    <s v="Columbia County"/>
    <s v="Florida"/>
    <n v="2013"/>
    <n v="67568"/>
    <n v="34405"/>
    <n v="33163"/>
    <n v="4054.08"/>
    <n v="8446"/>
    <n v="9662.2240000000002"/>
    <n v="8243.2960000000003"/>
    <n v="7500.0480000000007"/>
    <n v="9729.7920000000013"/>
    <n v="9054.112000000001"/>
    <n v="6216.2559999999994"/>
    <n v="3581.1040000000003"/>
    <n v="945.952"/>
    <x v="217"/>
    <s v="Florida, 2013"/>
  </r>
  <r>
    <s v="DeSoto County"/>
    <s v="Florida"/>
    <n v="2013"/>
    <n v="34651"/>
    <n v="19381"/>
    <n v="15270"/>
    <n v="2148.3620000000001"/>
    <n v="4158.12"/>
    <n v="5128.348"/>
    <n v="4469.9789999999994"/>
    <n v="4019.5159999999996"/>
    <n v="4262.0730000000003"/>
    <n v="4088.8179999999998"/>
    <n v="3707.6570000000002"/>
    <n v="2079.06"/>
    <n v="589.06700000000001"/>
    <x v="217"/>
    <s v="Florida, 2013"/>
  </r>
  <r>
    <s v="Dixie County"/>
    <s v="Florida"/>
    <n v="2013"/>
    <n v="16234"/>
    <n v="8456"/>
    <n v="7778"/>
    <n v="892.87"/>
    <n v="1785.74"/>
    <n v="1704.5700000000002"/>
    <n v="1639.634"/>
    <n v="1948.08"/>
    <n v="2418.866"/>
    <n v="2548.7380000000003"/>
    <n v="1996.7820000000002"/>
    <n v="1038.9760000000001"/>
    <n v="259.74400000000003"/>
    <x v="217"/>
    <s v="Florida, 2013"/>
  </r>
  <r>
    <s v="Duval County"/>
    <s v="Florida"/>
    <n v="2013"/>
    <n v="872598"/>
    <n v="423201"/>
    <n v="449397"/>
    <n v="60209.262000000002"/>
    <n v="110819.946"/>
    <n v="123036.318"/>
    <n v="132634.89600000001"/>
    <n v="116055.534"/>
    <n v="126526.70999999999"/>
    <n v="103839.162"/>
    <n v="56718.869999999995"/>
    <n v="30540.93"/>
    <n v="13088.97"/>
    <x v="217"/>
    <s v="Florida, 2013"/>
  </r>
  <r>
    <s v="Escambia County"/>
    <s v="Florida"/>
    <n v="2013"/>
    <n v="300795"/>
    <n v="149023"/>
    <n v="151772"/>
    <n v="18649.29"/>
    <n v="34591.425000000003"/>
    <n v="49931.97"/>
    <n v="39404.145000000004"/>
    <n v="33689.040000000001"/>
    <n v="42111.3"/>
    <n v="37900.17"/>
    <n v="24965.985000000001"/>
    <n v="14137.365"/>
    <n v="5715.1049999999996"/>
    <x v="217"/>
    <s v="Florida, 2013"/>
  </r>
  <r>
    <s v="Flagler County"/>
    <s v="Florida"/>
    <n v="2013"/>
    <n v="97301"/>
    <n v="46618"/>
    <n v="50683"/>
    <n v="4573.1469999999999"/>
    <n v="10800.411"/>
    <n v="9827.4009999999998"/>
    <n v="8465.1869999999999"/>
    <n v="11384.217000000001"/>
    <n v="12357.226999999999"/>
    <n v="14984.353999999999"/>
    <n v="14497.848999999998"/>
    <n v="7394.8760000000002"/>
    <n v="3016.3310000000001"/>
    <x v="217"/>
    <s v="Florida, 2013"/>
  </r>
  <r>
    <s v="Gadsden County"/>
    <s v="Florida"/>
    <n v="2013"/>
    <n v="46860"/>
    <n v="23157"/>
    <n v="23703"/>
    <n v="3139.62"/>
    <n v="5998.08"/>
    <n v="5716.92"/>
    <n v="5904.36"/>
    <n v="6044.9400000000005"/>
    <n v="6888.42"/>
    <n v="6560.4"/>
    <n v="3795.66"/>
    <n v="2061.84"/>
    <n v="656.04"/>
    <x v="217"/>
    <s v="Florida, 2013"/>
  </r>
  <r>
    <s v="Gilchrist County"/>
    <s v="Florida"/>
    <n v="2013"/>
    <n v="16917"/>
    <n v="8871"/>
    <n v="8046"/>
    <n v="896.601"/>
    <n v="1877.7869999999998"/>
    <n v="2842.0559999999996"/>
    <n v="1759.3679999999999"/>
    <n v="1894.704"/>
    <n v="2368.38"/>
    <n v="2300.712"/>
    <n v="1691.6999999999998"/>
    <n v="1015.02"/>
    <n v="270.67200000000003"/>
    <x v="217"/>
    <s v="Florida, 2013"/>
  </r>
  <r>
    <s v="Glades County"/>
    <s v="Florida"/>
    <n v="2013"/>
    <n v="13080"/>
    <n v="7267"/>
    <n v="5813"/>
    <n v="771.72"/>
    <n v="1386.48"/>
    <n v="1386.48"/>
    <n v="1556.52"/>
    <n v="1582.68"/>
    <n v="1700.4"/>
    <n v="1739.6399999999999"/>
    <n v="1700.4"/>
    <n v="902.52"/>
    <n v="340.08"/>
    <x v="217"/>
    <s v="Florida, 2013"/>
  </r>
  <r>
    <s v="Gulf County"/>
    <s v="Florida"/>
    <n v="2013"/>
    <n v="15793"/>
    <n v="8945"/>
    <n v="6848"/>
    <n v="584.34100000000001"/>
    <n v="1421.37"/>
    <n v="1847.7809999999999"/>
    <n v="2132.0550000000003"/>
    <n v="2132.0550000000003"/>
    <n v="2511.087"/>
    <n v="2511.087"/>
    <n v="1547.7139999999999"/>
    <n v="758.06399999999996"/>
    <n v="331.65300000000002"/>
    <x v="217"/>
    <s v="Florida, 2013"/>
  </r>
  <r>
    <s v="Hamilton County"/>
    <s v="Florida"/>
    <n v="2013"/>
    <n v="14655"/>
    <n v="8645"/>
    <n v="6010"/>
    <n v="732.75"/>
    <n v="1641.3600000000001"/>
    <n v="2491.35"/>
    <n v="1714.635"/>
    <n v="1890.4949999999999"/>
    <n v="2168.94"/>
    <n v="1949.1150000000002"/>
    <n v="1172.4000000000001"/>
    <n v="542.23500000000001"/>
    <n v="322.41000000000003"/>
    <x v="217"/>
    <s v="Florida, 2013"/>
  </r>
  <r>
    <s v="Hardee County"/>
    <s v="Florida"/>
    <n v="2013"/>
    <n v="27336"/>
    <n v="14862"/>
    <n v="12474"/>
    <n v="2132.2080000000001"/>
    <n v="4182.4080000000004"/>
    <n v="3854.3760000000002"/>
    <n v="3827.04"/>
    <n v="3663.0239999999999"/>
    <n v="3170.9760000000001"/>
    <n v="2788.2719999999999"/>
    <n v="2077.5360000000001"/>
    <n v="1202.7839999999999"/>
    <n v="437.37599999999998"/>
    <x v="217"/>
    <s v="Florida, 2013"/>
  </r>
  <r>
    <s v="Hendry County"/>
    <s v="Florida"/>
    <n v="2013"/>
    <n v="38346"/>
    <n v="20730"/>
    <n v="17616"/>
    <n v="3067.68"/>
    <n v="5905.2839999999997"/>
    <n v="5905.2839999999997"/>
    <n v="5330.0939999999991"/>
    <n v="4908.2880000000005"/>
    <n v="4908.2880000000005"/>
    <n v="3681.2159999999999"/>
    <n v="2684.2200000000003"/>
    <n v="1265.4179999999999"/>
    <n v="613.53599999999994"/>
    <x v="217"/>
    <s v="Florida, 2013"/>
  </r>
  <r>
    <s v="Hernando County"/>
    <s v="Florida"/>
    <n v="2013"/>
    <n v="173119"/>
    <n v="82934"/>
    <n v="90185"/>
    <n v="8136.5929999999998"/>
    <n v="19389.328000000001"/>
    <n v="18177.494999999999"/>
    <n v="15407.591"/>
    <n v="18696.851999999999"/>
    <n v="23197.946"/>
    <n v="24756.017"/>
    <n v="23890.421999999999"/>
    <n v="15753.829000000002"/>
    <n v="5886.0460000000003"/>
    <x v="217"/>
    <s v="Florida, 2013"/>
  </r>
  <r>
    <s v="Highlands County"/>
    <s v="Florida"/>
    <n v="2013"/>
    <n v="98275"/>
    <n v="47913"/>
    <n v="50362"/>
    <n v="4913.75"/>
    <n v="9925.7749999999996"/>
    <n v="9532.6749999999993"/>
    <n v="8353.375"/>
    <n v="8943.0250000000015"/>
    <n v="11301.625"/>
    <n v="13267.125"/>
    <n v="16215.375"/>
    <n v="11498.174999999999"/>
    <n v="4324.1000000000004"/>
    <x v="217"/>
    <s v="Florida, 2013"/>
  </r>
  <r>
    <s v="Hillsborough County"/>
    <s v="Florida"/>
    <n v="2013"/>
    <n v="1257913"/>
    <n v="613671"/>
    <n v="644242"/>
    <n v="81764.345000000001"/>
    <n v="163528.69"/>
    <n v="179881.55900000001"/>
    <n v="179881.55900000001"/>
    <n v="174849.90700000001"/>
    <n v="181139.47200000001"/>
    <n v="143402.08199999999"/>
    <n v="83022.258000000002"/>
    <n v="49058.607000000004"/>
    <n v="20126.608"/>
    <x v="217"/>
    <s v="Florida, 2013"/>
  </r>
  <r>
    <s v="Crawford County"/>
    <s v="Illinois"/>
    <n v="2013"/>
    <n v="19864"/>
    <n v="10601"/>
    <n v="9263"/>
    <n v="1112.384"/>
    <n v="2185.04"/>
    <n v="2542.5919999999996"/>
    <n v="2423.4079999999999"/>
    <n v="2562.4560000000001"/>
    <n v="2820.6880000000001"/>
    <n v="2701.5039999999999"/>
    <n v="2045.992"/>
    <n v="1072.6559999999999"/>
    <n v="397.28"/>
    <x v="237"/>
    <s v="Illinois, 2013"/>
  </r>
  <r>
    <s v="Indian River County"/>
    <s v="Florida"/>
    <n v="2013"/>
    <n v="139356"/>
    <n v="67180"/>
    <n v="72176"/>
    <n v="6410.3760000000002"/>
    <n v="14353.668"/>
    <n v="14214.312"/>
    <n v="12402.684000000001"/>
    <n v="13935.6"/>
    <n v="18673.703999999998"/>
    <n v="20206.62"/>
    <n v="18952.415999999997"/>
    <n v="13796.243999999999"/>
    <n v="6131.6639999999998"/>
    <x v="217"/>
    <s v="Florida, 2013"/>
  </r>
  <r>
    <s v="Jackson County"/>
    <s v="Florida"/>
    <n v="2013"/>
    <n v="49326"/>
    <n v="27218"/>
    <n v="22108"/>
    <n v="2515.6260000000002"/>
    <n v="5327.2080000000005"/>
    <n v="6165.75"/>
    <n v="6659.01"/>
    <n v="6856.3140000000003"/>
    <n v="7250.9220000000005"/>
    <n v="6412.38"/>
    <n v="4488.6660000000002"/>
    <n v="2466.3000000000002"/>
    <n v="1085.172"/>
    <x v="217"/>
    <s v="Florida, 2013"/>
  </r>
  <r>
    <s v="Jefferson County"/>
    <s v="Florida"/>
    <n v="2013"/>
    <n v="14469"/>
    <n v="7654"/>
    <n v="6815"/>
    <n v="737.91899999999998"/>
    <n v="1417.962"/>
    <n v="1519.2449999999999"/>
    <n v="1591.59"/>
    <n v="2155.8809999999999"/>
    <n v="2170.35"/>
    <n v="2358.4470000000001"/>
    <n v="1504.7760000000001"/>
    <n v="824.73299999999995"/>
    <n v="188.09700000000001"/>
    <x v="217"/>
    <s v="Florida, 2013"/>
  </r>
  <r>
    <s v="Lafayette County"/>
    <s v="Florida"/>
    <n v="2013"/>
    <n v="8745"/>
    <n v="5171"/>
    <n v="3574"/>
    <n v="489.72"/>
    <n v="1040.655"/>
    <n v="1364.22"/>
    <n v="1434.18"/>
    <n v="1215.5550000000001"/>
    <n v="1110.615"/>
    <n v="874.5"/>
    <n v="690.85500000000002"/>
    <n v="384.78"/>
    <n v="139.91999999999999"/>
    <x v="217"/>
    <s v="Florida, 2013"/>
  </r>
  <r>
    <s v="Lake County"/>
    <s v="Florida"/>
    <n v="2013"/>
    <n v="300926"/>
    <n v="145599"/>
    <n v="155327"/>
    <n v="15949.078"/>
    <n v="34907.415999999997"/>
    <n v="31296.304"/>
    <n v="29490.748"/>
    <n v="35208.342000000004"/>
    <n v="39722.232000000004"/>
    <n v="39722.232000000004"/>
    <n v="40925.936000000002"/>
    <n v="24675.932000000001"/>
    <n v="9027.7800000000007"/>
    <x v="217"/>
    <s v="Florida, 2013"/>
  </r>
  <r>
    <s v="Lee County"/>
    <s v="Florida"/>
    <n v="2013"/>
    <n v="633968"/>
    <n v="311368"/>
    <n v="322600"/>
    <n v="32966.336000000003"/>
    <n v="69102.511999999988"/>
    <n v="69102.511999999988"/>
    <n v="67834.576000000001"/>
    <n v="71004.415999999997"/>
    <n v="82415.839999999997"/>
    <n v="89389.488000000012"/>
    <n v="86219.648000000001"/>
    <n v="48181.567999999999"/>
    <n v="19653.008000000002"/>
    <x v="217"/>
    <s v="Florida, 2013"/>
  </r>
  <r>
    <s v="Leon County"/>
    <s v="Florida"/>
    <n v="2013"/>
    <n v="278624"/>
    <n v="132608"/>
    <n v="146016"/>
    <n v="15045.696"/>
    <n v="29812.768"/>
    <n v="73278.111999999994"/>
    <n v="39564.607999999993"/>
    <n v="30091.392"/>
    <n v="32877.631999999998"/>
    <n v="30370.015999999996"/>
    <n v="15881.567999999999"/>
    <n v="8358.7200000000012"/>
    <n v="3622.1120000000001"/>
    <x v="217"/>
    <s v="Florida, 2013"/>
  </r>
  <r>
    <s v="Levy County"/>
    <s v="Florida"/>
    <n v="2013"/>
    <n v="40289"/>
    <n v="19909"/>
    <n v="20380"/>
    <n v="2135.317"/>
    <n v="4754.1020000000008"/>
    <n v="4552.6570000000002"/>
    <n v="3908.0330000000004"/>
    <n v="4351.2119999999995"/>
    <n v="6043.35"/>
    <n v="6285.0840000000007"/>
    <n v="4995.8359999999993"/>
    <n v="2497.9180000000001"/>
    <n v="725.202"/>
    <x v="217"/>
    <s v="Florida, 2013"/>
  </r>
  <r>
    <s v="Liberty County"/>
    <s v="Florida"/>
    <n v="2013"/>
    <n v="8308"/>
    <n v="5182"/>
    <n v="3126"/>
    <n v="407.09199999999998"/>
    <n v="963.72800000000007"/>
    <n v="1420.6680000000001"/>
    <n v="1121.58"/>
    <n v="1221.2759999999998"/>
    <n v="1362.5119999999999"/>
    <n v="1030.192"/>
    <n v="481.86399999999998"/>
    <n v="249.24"/>
    <n v="66.463999999999999"/>
    <x v="217"/>
    <s v="Florida, 2013"/>
  </r>
  <r>
    <s v="Madison County"/>
    <s v="Florida"/>
    <n v="2013"/>
    <n v="19070"/>
    <n v="9945"/>
    <n v="9125"/>
    <n v="1144.2"/>
    <n v="2173.98"/>
    <n v="2498.17"/>
    <n v="2460.0299999999997"/>
    <n v="2250.2600000000002"/>
    <n v="2746.08"/>
    <n v="2612.59"/>
    <n v="1773.51"/>
    <n v="915.3599999999999"/>
    <n v="495.82"/>
    <x v="217"/>
    <s v="Florida, 2013"/>
  </r>
  <r>
    <s v="Anoka County"/>
    <s v="Minnesota"/>
    <n v="2013"/>
    <n v="329487"/>
    <n v="159383"/>
    <n v="170104"/>
    <n v="18121.785"/>
    <n v="36902.543999999994"/>
    <n v="34596.134999999995"/>
    <n v="33607.673999999999"/>
    <n v="36573.057000000001"/>
    <n v="44151.258000000002"/>
    <n v="46128.18"/>
    <n v="41515.362000000001"/>
    <n v="27347.420999999998"/>
    <n v="10214.097"/>
    <x v="233"/>
    <s v="Minnesota, 2013"/>
  </r>
  <r>
    <s v="Marion County"/>
    <s v="Florida"/>
    <n v="2013"/>
    <n v="333503"/>
    <n v="159953"/>
    <n v="173550"/>
    <n v="17008.652999999998"/>
    <n v="35351.317999999999"/>
    <n v="35684.820999999996"/>
    <n v="32349.791000000001"/>
    <n v="35351.317999999999"/>
    <n v="43355.39"/>
    <n v="46356.917000000001"/>
    <n v="48357.934999999998"/>
    <n v="29681.767"/>
    <n v="9338.0840000000007"/>
    <x v="217"/>
    <s v="Florida, 2013"/>
  </r>
  <r>
    <s v="Martin County"/>
    <s v="Florida"/>
    <n v="2013"/>
    <n v="147786"/>
    <n v="73005"/>
    <n v="74781"/>
    <n v="6207.0119999999997"/>
    <n v="14483.028"/>
    <n v="14483.028"/>
    <n v="12709.596"/>
    <n v="14926.386"/>
    <n v="21872.328000000001"/>
    <n v="21576.756000000001"/>
    <n v="20246.682000000001"/>
    <n v="14630.813999999998"/>
    <n v="6502.5839999999998"/>
    <x v="217"/>
    <s v="Florida, 2013"/>
  </r>
  <r>
    <s v="Miami-Dade County"/>
    <s v="Florida"/>
    <n v="2013"/>
    <n v="2549075"/>
    <n v="1236500"/>
    <n v="1312575"/>
    <n v="152944.5"/>
    <n v="298241.77500000002"/>
    <n v="346674.2"/>
    <n v="351772.35"/>
    <n v="372164.95"/>
    <n v="374714.02500000002"/>
    <n v="282947.32499999995"/>
    <n v="193729.7"/>
    <n v="122355.59999999999"/>
    <n v="50981.5"/>
    <x v="217"/>
    <s v="Florida, 2013"/>
  </r>
  <r>
    <s v="Monroe County"/>
    <s v="Florida"/>
    <n v="2013"/>
    <n v="74213"/>
    <n v="39590"/>
    <n v="34623"/>
    <n v="3339.585"/>
    <n v="5862.8269999999993"/>
    <n v="7569.7260000000006"/>
    <n v="8534.494999999999"/>
    <n v="9721.9030000000002"/>
    <n v="12690.422999999999"/>
    <n v="12913.062"/>
    <n v="8386.0689999999995"/>
    <n v="3784.8629999999998"/>
    <n v="1410.047"/>
    <x v="217"/>
    <s v="Florida, 2013"/>
  </r>
  <r>
    <s v="Nassau County"/>
    <s v="Florida"/>
    <n v="2013"/>
    <n v="74163"/>
    <n v="36398"/>
    <n v="37765"/>
    <n v="4078.9650000000001"/>
    <n v="8899.56"/>
    <n v="8825.3970000000008"/>
    <n v="7416.3"/>
    <n v="9715.3529999999992"/>
    <n v="11346.939"/>
    <n v="11198.613000000001"/>
    <n v="8009.6039999999994"/>
    <n v="3708.15"/>
    <n v="1112.4449999999999"/>
    <x v="217"/>
    <s v="Florida, 2013"/>
  </r>
  <r>
    <s v="Okaloosa County"/>
    <s v="Florida"/>
    <n v="2013"/>
    <n v="185852"/>
    <n v="93520"/>
    <n v="92332"/>
    <n v="12266.232"/>
    <n v="21930.536"/>
    <n v="26205.131999999998"/>
    <n v="26762.688000000002"/>
    <n v="21930.536"/>
    <n v="28063.652000000002"/>
    <n v="22488.091999999997"/>
    <n v="14682.307999999999"/>
    <n v="8735.0439999999999"/>
    <n v="2973.6320000000001"/>
    <x v="217"/>
    <s v="Florida, 2013"/>
  </r>
  <r>
    <s v="Okeechobee County"/>
    <s v="Florida"/>
    <n v="2013"/>
    <n v="39642"/>
    <n v="21177"/>
    <n v="18465"/>
    <n v="2576.73"/>
    <n v="5034.5339999999997"/>
    <n v="5391.3119999999999"/>
    <n v="4836.3240000000005"/>
    <n v="5193.1019999999999"/>
    <n v="5312.0280000000002"/>
    <n v="4598.4719999999998"/>
    <n v="3964.2"/>
    <n v="2180.31"/>
    <n v="673.91399999999999"/>
    <x v="217"/>
    <s v="Florida, 2013"/>
  </r>
  <r>
    <s v="Orange County"/>
    <s v="Florida"/>
    <n v="2013"/>
    <n v="1175416"/>
    <n v="578830"/>
    <n v="596586"/>
    <n v="75226.623999999996"/>
    <n v="151628.66399999999"/>
    <n v="192768.22399999999"/>
    <n v="185715.728"/>
    <n v="166909.07199999999"/>
    <n v="164558.24"/>
    <n v="121067.848"/>
    <n v="65823.296000000002"/>
    <n v="36437.896000000001"/>
    <n v="14104.992"/>
    <x v="217"/>
    <s v="Florida, 2013"/>
  </r>
  <r>
    <s v="Osceola County"/>
    <s v="Florida"/>
    <n v="2013"/>
    <n v="279837"/>
    <n v="137529"/>
    <n v="142308"/>
    <n v="18469.241999999998"/>
    <n v="40296.527999999998"/>
    <n v="41136.039000000004"/>
    <n v="37777.995000000003"/>
    <n v="40296.527999999998"/>
    <n v="39457.017"/>
    <n v="29942.559000000001"/>
    <n v="19588.59"/>
    <n v="9514.4580000000005"/>
    <n v="3358.0439999999999"/>
    <x v="217"/>
    <s v="Florida, 2013"/>
  </r>
  <r>
    <s v="Palm Beach County"/>
    <s v="Florida"/>
    <n v="2013"/>
    <n v="1339221"/>
    <n v="648352"/>
    <n v="690869"/>
    <n v="70978.713000000003"/>
    <n v="149992.75199999998"/>
    <n v="156688.85699999999"/>
    <n v="149992.75199999998"/>
    <n v="163384.962"/>
    <n v="188830.16100000002"/>
    <n v="164724.18300000002"/>
    <n v="136600.54199999999"/>
    <n v="104459.23800000001"/>
    <n v="53568.84"/>
    <x v="217"/>
    <s v="Florida, 2013"/>
  </r>
  <r>
    <s v="Pasco County"/>
    <s v="Florida"/>
    <n v="2013"/>
    <n v="468194"/>
    <n v="227385"/>
    <n v="240809"/>
    <n v="25282.475999999999"/>
    <n v="55715.086000000003"/>
    <n v="50564.952000000005"/>
    <n v="49160.369999999995"/>
    <n v="59928.831999999995"/>
    <n v="66483.54800000001"/>
    <n v="61333.414000000004"/>
    <n v="53374.115999999995"/>
    <n v="32773.58"/>
    <n v="14045.82"/>
    <x v="217"/>
    <s v="Florida, 2013"/>
  </r>
  <r>
    <s v="Pinellas County"/>
    <s v="Florida"/>
    <n v="2013"/>
    <n v="920015"/>
    <n v="441521"/>
    <n v="478494"/>
    <n v="42320.69"/>
    <n v="89241.455000000002"/>
    <n v="97521.59"/>
    <n v="101201.65"/>
    <n v="108561.76999999999"/>
    <n v="144442.35499999998"/>
    <n v="137082.23499999999"/>
    <n v="100281.63500000001"/>
    <n v="68081.11"/>
    <n v="32200.525000000001"/>
    <x v="217"/>
    <s v="Florida, 2013"/>
  </r>
  <r>
    <s v="Polk County"/>
    <s v="Florida"/>
    <n v="2013"/>
    <n v="610295"/>
    <n v="298783"/>
    <n v="311512"/>
    <n v="38448.584999999999"/>
    <n v="79948.645000000004"/>
    <n v="78728.054999999993"/>
    <n v="72625.104999999996"/>
    <n v="73845.695000000007"/>
    <n v="79948.645000000004"/>
    <n v="75066.285000000003"/>
    <n v="62860.385000000002"/>
    <n v="36617.699999999997"/>
    <n v="12816.195"/>
    <x v="217"/>
    <s v="Florida, 2013"/>
  </r>
  <r>
    <s v="Putnam County"/>
    <s v="Florida"/>
    <n v="2013"/>
    <n v="73683"/>
    <n v="36476"/>
    <n v="37207"/>
    <n v="4494.6629999999996"/>
    <n v="9136.6919999999991"/>
    <n v="8841.9599999999991"/>
    <n v="7589.3490000000002"/>
    <n v="7884.0810000000001"/>
    <n v="10536.669000000002"/>
    <n v="10831.401000000002"/>
    <n v="8178.8130000000001"/>
    <n v="4494.6630000000005"/>
    <n v="1694.7090000000001"/>
    <x v="217"/>
    <s v="Florida, 2013"/>
  </r>
  <r>
    <s v="St. Johns County"/>
    <s v="Florida"/>
    <n v="2013"/>
    <n v="197115"/>
    <n v="95718"/>
    <n v="101397"/>
    <n v="10052.865"/>
    <n v="26216.294999999998"/>
    <n v="24048.03"/>
    <n v="19317.27"/>
    <n v="26019.18"/>
    <n v="31144.17"/>
    <n v="27793.215"/>
    <n v="18528.810000000001"/>
    <n v="9461.52"/>
    <n v="4139.415"/>
    <x v="217"/>
    <s v="Florida, 2013"/>
  </r>
  <r>
    <s v="St. Lucie County"/>
    <s v="Florida"/>
    <n v="2013"/>
    <n v="281015"/>
    <n v="137184"/>
    <n v="143831"/>
    <n v="16017.855"/>
    <n v="34564.845000000001"/>
    <n v="32878.755000000005"/>
    <n v="30349.620000000003"/>
    <n v="34002.815000000002"/>
    <n v="38780.07"/>
    <n v="35969.919999999998"/>
    <n v="31192.665000000001"/>
    <n v="19952.065000000002"/>
    <n v="7025.375"/>
    <x v="217"/>
    <s v="Florida, 2013"/>
  </r>
  <r>
    <s v="Santa Rosa County"/>
    <s v="Florida"/>
    <n v="2013"/>
    <n v="155579"/>
    <n v="78823"/>
    <n v="76756"/>
    <n v="9179.1610000000001"/>
    <n v="20692.006999999998"/>
    <n v="19914.112000000001"/>
    <n v="19602.953999999998"/>
    <n v="21469.902000000002"/>
    <n v="24737.061000000002"/>
    <n v="19291.796000000002"/>
    <n v="12757.477999999999"/>
    <n v="5912.0020000000004"/>
    <n v="1866.9480000000001"/>
    <x v="217"/>
    <s v="Florida, 2013"/>
  </r>
  <r>
    <s v="Sarasota County"/>
    <s v="Florida"/>
    <n v="2013"/>
    <n v="383094"/>
    <n v="182791"/>
    <n v="200303"/>
    <n v="14940.665999999999"/>
    <n v="33712.271999999997"/>
    <n v="34095.366000000002"/>
    <n v="31413.707999999999"/>
    <n v="37160.118000000002"/>
    <n v="50951.502"/>
    <n v="58613.381999999998"/>
    <n v="60528.851999999999"/>
    <n v="42140.34"/>
    <n v="19537.794000000002"/>
    <x v="217"/>
    <s v="Florida, 2013"/>
  </r>
  <r>
    <s v="Seminole County"/>
    <s v="Florida"/>
    <n v="2013"/>
    <n v="427184"/>
    <n v="206864"/>
    <n v="220320"/>
    <n v="23067.936000000002"/>
    <n v="53825.184000000001"/>
    <n v="60660.127999999997"/>
    <n v="56388.288"/>
    <n v="58097.024000000005"/>
    <n v="67067.888000000006"/>
    <n v="52970.816000000006"/>
    <n v="30330.064000000002"/>
    <n v="15805.808000000001"/>
    <n v="8116.4960000000001"/>
    <x v="217"/>
    <s v="Florida, 2013"/>
  </r>
  <r>
    <s v="Sumter County"/>
    <s v="Florida"/>
    <n v="2013"/>
    <n v="98409"/>
    <n v="50747"/>
    <n v="47662"/>
    <n v="2164.998"/>
    <n v="4625.223"/>
    <n v="5314.0860000000002"/>
    <n v="6298.1759999999995"/>
    <n v="7380.6749999999993"/>
    <n v="8463.1739999999991"/>
    <n v="18107.256000000001"/>
    <n v="29719.518"/>
    <n v="12989.987999999999"/>
    <n v="3149.0880000000002"/>
    <x v="217"/>
    <s v="Florida, 2013"/>
  </r>
  <r>
    <s v="Suwannee County"/>
    <s v="Florida"/>
    <n v="2013"/>
    <n v="42865"/>
    <n v="22019"/>
    <n v="20846"/>
    <n v="2614.7649999999999"/>
    <n v="5272.3950000000004"/>
    <n v="5272.3950000000004"/>
    <n v="5058.07"/>
    <n v="4886.6100000000006"/>
    <n v="5915.3700000000008"/>
    <n v="5872.5050000000001"/>
    <n v="4457.96"/>
    <n v="2700.4949999999999"/>
    <n v="814.43499999999995"/>
    <x v="217"/>
    <s v="Florida, 2013"/>
  </r>
  <r>
    <s v="Taylor County"/>
    <s v="Florida"/>
    <n v="2013"/>
    <n v="22660"/>
    <n v="12770"/>
    <n v="9890"/>
    <n v="1382.26"/>
    <n v="2288.66"/>
    <n v="2628.56"/>
    <n v="3217.7200000000003"/>
    <n v="2945.8"/>
    <n v="3263.04"/>
    <n v="3172.4"/>
    <n v="2311.3199999999997"/>
    <n v="1065.02"/>
    <n v="385.22"/>
    <x v="217"/>
    <s v="Florida, 2013"/>
  </r>
  <r>
    <s v="Union County"/>
    <s v="Florida"/>
    <n v="2013"/>
    <n v="15307"/>
    <n v="9936"/>
    <n v="5371"/>
    <n v="765.35"/>
    <n v="1622.5419999999999"/>
    <n v="2127.6729999999998"/>
    <n v="2311.357"/>
    <n v="2127.6730000000002"/>
    <n v="2464.4270000000001"/>
    <n v="2280.7429999999999"/>
    <n v="1086.797"/>
    <n v="428.596"/>
    <n v="107.149"/>
    <x v="217"/>
    <s v="Florida, 2013"/>
  </r>
  <r>
    <s v="Volusia County"/>
    <s v="Florida"/>
    <n v="2013"/>
    <n v="496268"/>
    <n v="241922"/>
    <n v="254346"/>
    <n v="24317.132000000001"/>
    <n v="51115.604000000007"/>
    <n v="61040.964"/>
    <n v="52108.14"/>
    <n v="55085.748000000007"/>
    <n v="72455.127999999997"/>
    <n v="71958.86"/>
    <n v="56078.284"/>
    <n v="36227.563999999998"/>
    <n v="14888.04"/>
    <x v="217"/>
    <s v="Florida, 2013"/>
  </r>
  <r>
    <s v="Wakulla County"/>
    <s v="Florida"/>
    <n v="2013"/>
    <n v="30824"/>
    <n v="16894"/>
    <n v="13930"/>
    <n v="1787.7919999999999"/>
    <n v="3791.3519999999999"/>
    <n v="3637.232"/>
    <n v="4192.0640000000003"/>
    <n v="4777.7199999999993"/>
    <n v="4962.6640000000007"/>
    <n v="4161.24"/>
    <n v="2188.5039999999999"/>
    <n v="986.36799999999994"/>
    <n v="277.416"/>
    <x v="217"/>
    <s v="Florida, 2013"/>
  </r>
  <r>
    <s v="Walton County"/>
    <s v="Florida"/>
    <n v="2013"/>
    <n v="56590"/>
    <n v="28793"/>
    <n v="27797"/>
    <n v="3225.63"/>
    <n v="6394.67"/>
    <n v="6055.13"/>
    <n v="6960.57"/>
    <n v="7017.16"/>
    <n v="9054.4"/>
    <n v="8148.9600000000009"/>
    <n v="5998.54"/>
    <n v="2829.5"/>
    <n v="848.85"/>
    <x v="217"/>
    <s v="Florida, 2013"/>
  </r>
  <r>
    <s v="White County"/>
    <s v="Georgia"/>
    <n v="2013"/>
    <n v="24702"/>
    <n v="13266"/>
    <n v="11436"/>
    <n v="1309.2059999999999"/>
    <n v="2964.24"/>
    <n v="3087.75"/>
    <n v="3161.8559999999998"/>
    <n v="3458.28"/>
    <n v="3606.4920000000002"/>
    <n v="3137.154"/>
    <n v="2420.7959999999998"/>
    <n v="1185.6959999999999"/>
    <n v="395.23200000000003"/>
    <x v="223"/>
    <s v="Georgia, 2013"/>
  </r>
  <r>
    <s v="Appling County"/>
    <s v="Georgia"/>
    <n v="2013"/>
    <n v="18354"/>
    <n v="9262"/>
    <n v="9092"/>
    <n v="1137.9480000000001"/>
    <n v="2808.1620000000003"/>
    <n v="2184.1260000000002"/>
    <n v="2404.3739999999998"/>
    <n v="2367.6660000000002"/>
    <n v="2587.9139999999998"/>
    <n v="2330.9580000000001"/>
    <n v="1596.798"/>
    <n v="660.74399999999991"/>
    <n v="293.66399999999999"/>
    <x v="223"/>
    <s v="Georgia, 2013"/>
  </r>
  <r>
    <s v="Atkinson County"/>
    <s v="Georgia"/>
    <n v="2013"/>
    <n v="8332"/>
    <n v="4097"/>
    <n v="4235"/>
    <n v="708.22"/>
    <n v="1316.4559999999999"/>
    <n v="1133.152"/>
    <n v="1066.4960000000001"/>
    <n v="1224.8040000000001"/>
    <n v="1099.8240000000001"/>
    <n v="924.85199999999998"/>
    <n v="508.25199999999995"/>
    <n v="258.29200000000003"/>
    <n v="99.983999999999995"/>
    <x v="223"/>
    <s v="Georgia, 2013"/>
  </r>
  <r>
    <s v="Bacon County"/>
    <s v="Georgia"/>
    <n v="2013"/>
    <n v="11159"/>
    <n v="5602"/>
    <n v="5557"/>
    <n v="758.81200000000001"/>
    <n v="1562.26"/>
    <n v="1428.3519999999999"/>
    <n v="1584.578"/>
    <n v="1361.3979999999999"/>
    <n v="1506.4650000000001"/>
    <n v="1450.67"/>
    <n v="937.35599999999999"/>
    <n v="446.36"/>
    <n v="133.90799999999999"/>
    <x v="223"/>
    <s v="Georgia, 2013"/>
  </r>
  <r>
    <s v="Catron County"/>
    <s v="New Mexico"/>
    <n v="2013"/>
    <n v="3410"/>
    <n v="1661"/>
    <n v="1749"/>
    <n v="248.93"/>
    <n v="450.12"/>
    <n v="552.41999999999996"/>
    <n v="231.88"/>
    <n v="337.59000000000003"/>
    <n v="620.62"/>
    <n v="402.38"/>
    <n v="368.28"/>
    <n v="156.86000000000001"/>
    <n v="37.51"/>
    <x v="238"/>
    <s v="New Mexico, 2013"/>
  </r>
  <r>
    <s v="Baldwin County"/>
    <s v="Georgia"/>
    <n v="2013"/>
    <n v="46018"/>
    <n v="22853"/>
    <n v="23165"/>
    <n v="2623.0259999999998"/>
    <n v="5061.9799999999996"/>
    <n v="10446.085999999999"/>
    <n v="5338.0879999999997"/>
    <n v="5061.9799999999996"/>
    <n v="6166.4120000000003"/>
    <n v="5614.1959999999999"/>
    <n v="3405.3319999999999"/>
    <n v="1610.63"/>
    <n v="736.28800000000001"/>
    <x v="223"/>
    <s v="Georgia, 2013"/>
  </r>
  <r>
    <s v="Banks County"/>
    <s v="Georgia"/>
    <n v="2013"/>
    <n v="18333"/>
    <n v="9407"/>
    <n v="8926"/>
    <n v="1118.3130000000001"/>
    <n v="2584.953"/>
    <n v="2364.9569999999999"/>
    <n v="2089.962"/>
    <n v="2603.2860000000001"/>
    <n v="2694.951"/>
    <n v="2328.2910000000002"/>
    <n v="1668.3029999999999"/>
    <n v="623.322"/>
    <n v="219.99600000000001"/>
    <x v="223"/>
    <s v="Georgia, 2013"/>
  </r>
  <r>
    <s v="Barrow County"/>
    <s v="Georgia"/>
    <n v="2013"/>
    <n v="69933"/>
    <n v="34701"/>
    <n v="35232"/>
    <n v="5244.9750000000004"/>
    <n v="11259.213"/>
    <n v="8601.759"/>
    <n v="10629.816000000001"/>
    <n v="10559.883000000002"/>
    <n v="9510.8880000000008"/>
    <n v="7203.0990000000002"/>
    <n v="4195.9800000000005"/>
    <n v="2167.9230000000002"/>
    <n v="559.46400000000006"/>
    <x v="223"/>
    <s v="Georgia, 2013"/>
  </r>
  <r>
    <s v="Bartow County"/>
    <s v="Georgia"/>
    <n v="2013"/>
    <n v="100382"/>
    <n v="49730"/>
    <n v="50652"/>
    <n v="6825.9759999999997"/>
    <n v="15258.064"/>
    <n v="13049.66"/>
    <n v="12949.278"/>
    <n v="14756.153999999999"/>
    <n v="14756.153999999999"/>
    <n v="11443.548000000001"/>
    <n v="6926.3580000000002"/>
    <n v="3513.37"/>
    <n v="803.05600000000004"/>
    <x v="223"/>
    <s v="Georgia, 2013"/>
  </r>
  <r>
    <s v="Ben Hill County"/>
    <s v="Georgia"/>
    <n v="2013"/>
    <n v="17576"/>
    <n v="8341"/>
    <n v="9235"/>
    <n v="1406.08"/>
    <n v="2724.2799999999997"/>
    <n v="2337.6080000000002"/>
    <n v="1880.6320000000001"/>
    <n v="2179.424"/>
    <n v="2302.4560000000001"/>
    <n v="2249.7280000000001"/>
    <n v="1441.232"/>
    <n v="615.16000000000008"/>
    <n v="439.4"/>
    <x v="223"/>
    <s v="Georgia, 2013"/>
  </r>
  <r>
    <s v="Berrien County"/>
    <s v="Georgia"/>
    <n v="2013"/>
    <n v="19174"/>
    <n v="9365"/>
    <n v="9809"/>
    <n v="1284.6579999999999"/>
    <n v="2646.0119999999997"/>
    <n v="2435.098"/>
    <n v="2339.2280000000001"/>
    <n v="2588.4899999999998"/>
    <n v="2761.056"/>
    <n v="2300.88"/>
    <n v="1668.1379999999999"/>
    <n v="882.00400000000002"/>
    <n v="287.61"/>
    <x v="223"/>
    <s v="Georgia, 2013"/>
  </r>
  <r>
    <s v="Bibb County"/>
    <s v="Georgia"/>
    <n v="2013"/>
    <n v="155524"/>
    <n v="73409"/>
    <n v="82115"/>
    <n v="11508.776"/>
    <n v="21773.360000000001"/>
    <n v="22862.027999999998"/>
    <n v="20684.692000000003"/>
    <n v="18662.879999999997"/>
    <n v="20995.74"/>
    <n v="18818.404000000002"/>
    <n v="10886.68"/>
    <n v="6687.5320000000002"/>
    <n v="2488.384"/>
    <x v="223"/>
    <s v="Georgia, 2013"/>
  </r>
  <r>
    <s v="Bleckley County"/>
    <s v="Georgia"/>
    <n v="2013"/>
    <n v="12961"/>
    <n v="6152"/>
    <n v="6809"/>
    <n v="673.97199999999998"/>
    <n v="1646.047"/>
    <n v="2773.654"/>
    <n v="1075.7629999999999"/>
    <n v="1451.6320000000001"/>
    <n v="1879.345"/>
    <n v="1360.905"/>
    <n v="1114.646"/>
    <n v="648.04999999999995"/>
    <n v="336.98599999999999"/>
    <x v="223"/>
    <s v="Georgia, 2013"/>
  </r>
  <r>
    <s v="Brantley County"/>
    <s v="Georgia"/>
    <n v="2013"/>
    <n v="18409"/>
    <n v="9169"/>
    <n v="9240"/>
    <n v="1288.6300000000001"/>
    <n v="2595.6689999999999"/>
    <n v="2503.6239999999998"/>
    <n v="2043.3989999999999"/>
    <n v="2466.8059999999996"/>
    <n v="2761.35"/>
    <n v="2411.5789999999997"/>
    <n v="1491.1289999999999"/>
    <n v="717.95100000000002"/>
    <n v="165.68100000000001"/>
    <x v="223"/>
    <s v="Georgia, 2013"/>
  </r>
  <r>
    <s v="Brooks County"/>
    <s v="Georgia"/>
    <n v="2013"/>
    <n v="15885"/>
    <n v="7775"/>
    <n v="8110"/>
    <n v="1000.755"/>
    <n v="2017.395"/>
    <n v="2065.0500000000002"/>
    <n v="1667.9250000000002"/>
    <n v="2017.395"/>
    <n v="2303.3249999999998"/>
    <n v="2144.4749999999999"/>
    <n v="1588.5"/>
    <n v="698.94"/>
    <n v="397.125"/>
    <x v="223"/>
    <s v="Georgia, 2013"/>
  </r>
  <r>
    <s v="Bryan County"/>
    <s v="Georgia"/>
    <n v="2013"/>
    <n v="31410"/>
    <n v="15589"/>
    <n v="15821"/>
    <n v="2261.52"/>
    <n v="5308.2900000000009"/>
    <n v="4020.4799999999996"/>
    <n v="3863.43"/>
    <n v="4994.1900000000005"/>
    <n v="4711.5"/>
    <n v="3360.87"/>
    <n v="1790.37"/>
    <n v="848.06999999999994"/>
    <n v="219.87"/>
    <x v="223"/>
    <s v="Georgia, 2013"/>
  </r>
  <r>
    <s v="Bulloch County"/>
    <s v="Georgia"/>
    <n v="2013"/>
    <n v="71190"/>
    <n v="35295"/>
    <n v="35895"/>
    <n v="4057.83"/>
    <n v="8044.47"/>
    <n v="21997.71"/>
    <n v="9041.130000000001"/>
    <n v="7474.9500000000007"/>
    <n v="7617.33"/>
    <n v="6335.91"/>
    <n v="3915.4500000000003"/>
    <n v="1993.32"/>
    <n v="711.9"/>
    <x v="223"/>
    <s v="Georgia, 2013"/>
  </r>
  <r>
    <s v="Burke County"/>
    <s v="Georgia"/>
    <n v="2013"/>
    <n v="23223"/>
    <n v="11143"/>
    <n v="12080"/>
    <n v="1672.056"/>
    <n v="3692.4570000000003"/>
    <n v="3274.4430000000002"/>
    <n v="2717.0909999999999"/>
    <n v="2740.3140000000003"/>
    <n v="3297.6660000000002"/>
    <n v="2972.5439999999999"/>
    <n v="1764.9479999999999"/>
    <n v="928.92"/>
    <n v="185.78399999999999"/>
    <x v="223"/>
    <s v="Georgia, 2013"/>
  </r>
  <r>
    <s v="Leake County"/>
    <s v="Mississippi"/>
    <n v="2013"/>
    <n v="23563"/>
    <n v="12501"/>
    <n v="11062"/>
    <n v="1390.2170000000001"/>
    <n v="2898.2489999999998"/>
    <n v="3298.8199999999997"/>
    <n v="3110.3159999999998"/>
    <n v="3393.0720000000001"/>
    <n v="3487.3240000000001"/>
    <n v="2898.2489999999998"/>
    <n v="1837.9139999999998"/>
    <n v="777.57900000000006"/>
    <n v="471.26"/>
    <x v="212"/>
    <s v="Mississippi, 2013"/>
  </r>
  <r>
    <s v="Calhoun County"/>
    <s v="Georgia"/>
    <n v="2013"/>
    <n v="6592"/>
    <n v="3937"/>
    <n v="2655"/>
    <n v="323.00799999999998"/>
    <n v="784.44800000000009"/>
    <n v="955.84"/>
    <n v="830.59199999999998"/>
    <n v="1081.088"/>
    <n v="1015.1679999999999"/>
    <n v="817.40800000000002"/>
    <n v="382.33600000000001"/>
    <n v="316.416"/>
    <n v="85.695999999999998"/>
    <x v="223"/>
    <s v="Georgia, 2013"/>
  </r>
  <r>
    <s v="Camden County"/>
    <s v="Georgia"/>
    <n v="2013"/>
    <n v="50799"/>
    <n v="25936"/>
    <n v="24863"/>
    <n v="3962.3220000000001"/>
    <n v="7111.8600000000006"/>
    <n v="8889.8249999999989"/>
    <n v="7416.6540000000005"/>
    <n v="6451.473"/>
    <n v="6857.8649999999998"/>
    <n v="5130.6990000000005"/>
    <n v="3301.9350000000004"/>
    <n v="1371.5729999999999"/>
    <n v="304.79399999999998"/>
    <x v="223"/>
    <s v="Georgia, 2013"/>
  </r>
  <r>
    <s v="Candler County"/>
    <s v="Georgia"/>
    <n v="2013"/>
    <n v="11045"/>
    <n v="5486"/>
    <n v="5559"/>
    <n v="740.01499999999999"/>
    <n v="1689.885"/>
    <n v="1568.3899999999999"/>
    <n v="1203.905"/>
    <n v="1358.5350000000001"/>
    <n v="1347.49"/>
    <n v="1457.94"/>
    <n v="1049.2750000000001"/>
    <n v="430.755"/>
    <n v="198.81"/>
    <x v="223"/>
    <s v="Georgia, 2013"/>
  </r>
  <r>
    <s v="Carroll County"/>
    <s v="Georgia"/>
    <n v="2013"/>
    <n v="111160"/>
    <n v="54170"/>
    <n v="56990"/>
    <n v="7670.04"/>
    <n v="15562.400000000001"/>
    <n v="19564.16"/>
    <n v="14673.12"/>
    <n v="14561.96"/>
    <n v="14561.96"/>
    <n v="12005.28"/>
    <n v="7558.8799999999992"/>
    <n v="3668.2799999999997"/>
    <n v="1222.76"/>
    <x v="223"/>
    <s v="Georgia, 2013"/>
  </r>
  <r>
    <s v="Catoosa County"/>
    <s v="Georgia"/>
    <n v="2013"/>
    <n v="64606"/>
    <n v="31414"/>
    <n v="33192"/>
    <n v="3811.7539999999999"/>
    <n v="9174.0519999999997"/>
    <n v="8204.9619999999995"/>
    <n v="7752.7199999999993"/>
    <n v="9238.6579999999994"/>
    <n v="9303.2639999999992"/>
    <n v="7817.326"/>
    <n v="5426.9040000000005"/>
    <n v="2842.6639999999998"/>
    <n v="969.09"/>
    <x v="223"/>
    <s v="Georgia, 2013"/>
  </r>
  <r>
    <s v="Chatham County"/>
    <s v="Georgia"/>
    <n v="2013"/>
    <n v="271102"/>
    <n v="130941"/>
    <n v="140161"/>
    <n v="18706.038"/>
    <n v="32532.240000000002"/>
    <n v="44189.626000000004"/>
    <n v="43105.218000000001"/>
    <n v="32261.137999999999"/>
    <n v="34701.055999999997"/>
    <n v="30905.627999999997"/>
    <n v="19248.241999999998"/>
    <n v="10572.977999999999"/>
    <n v="4608.7340000000004"/>
    <x v="223"/>
    <s v="Georgia, 2013"/>
  </r>
  <r>
    <s v="Chattahoochee County"/>
    <s v="Georgia"/>
    <n v="2013"/>
    <n v="12193"/>
    <n v="7575"/>
    <n v="4618"/>
    <n v="1182.721"/>
    <n v="1719.2130000000002"/>
    <n v="3706.672"/>
    <n v="2572.723"/>
    <n v="1255.8789999999999"/>
    <n v="829.12400000000002"/>
    <n v="512.10599999999999"/>
    <n v="304.82499999999999"/>
    <n v="97.543999999999997"/>
    <n v="12.193"/>
    <x v="223"/>
    <s v="Georgia, 2013"/>
  </r>
  <r>
    <s v="Cherokee County"/>
    <s v="Georgia"/>
    <n v="2013"/>
    <n v="218277"/>
    <n v="107619"/>
    <n v="110658"/>
    <n v="15279.39"/>
    <n v="34487.766000000003"/>
    <n v="26848.071"/>
    <n v="27066.347999999998"/>
    <n v="35142.597000000002"/>
    <n v="33178.103999999999"/>
    <n v="24447.024000000001"/>
    <n v="14188.005000000001"/>
    <n v="5893.4789999999994"/>
    <n v="1964.4929999999999"/>
    <x v="223"/>
    <s v="Georgia, 2013"/>
  </r>
  <r>
    <s v="Clarke County"/>
    <s v="Georgia"/>
    <n v="2013"/>
    <n v="118864"/>
    <n v="56488"/>
    <n v="62376"/>
    <n v="7012.9759999999997"/>
    <n v="10816.624"/>
    <n v="38393.072"/>
    <n v="19850.288"/>
    <n v="12242.992"/>
    <n v="10460.031999999999"/>
    <n v="9509.119999999999"/>
    <n v="5824.3359999999993"/>
    <n v="3090.4639999999999"/>
    <n v="1426.3679999999999"/>
    <x v="223"/>
    <s v="Georgia, 2013"/>
  </r>
  <r>
    <s v="Sherman County"/>
    <s v="Nebraska"/>
    <n v="2013"/>
    <n v="3133"/>
    <n v="1526"/>
    <n v="1607"/>
    <n v="322.69900000000001"/>
    <n v="410.423"/>
    <n v="344.63"/>
    <n v="338.36399999999998"/>
    <n v="260.03899999999999"/>
    <n v="335.23099999999999"/>
    <n v="551.40800000000002"/>
    <n v="285.10300000000001"/>
    <n v="206.77800000000002"/>
    <n v="84.590999999999994"/>
    <x v="219"/>
    <s v="Nebraska, 2013"/>
  </r>
  <r>
    <s v="Clayton County"/>
    <s v="Georgia"/>
    <n v="2013"/>
    <n v="262455"/>
    <n v="125396"/>
    <n v="137059"/>
    <n v="21783.764999999999"/>
    <n v="41467.89"/>
    <n v="40155.615000000005"/>
    <n v="39630.705000000002"/>
    <n v="39105.794999999998"/>
    <n v="35956.334999999999"/>
    <n v="25458.135000000002"/>
    <n v="11810.474999999999"/>
    <n v="4724.1900000000005"/>
    <n v="1837.1849999999999"/>
    <x v="223"/>
    <s v="Georgia, 2013"/>
  </r>
  <r>
    <s v="Clinch County"/>
    <s v="Georgia"/>
    <n v="2013"/>
    <n v="6766"/>
    <n v="3304"/>
    <n v="3462"/>
    <n v="548.04600000000005"/>
    <n v="981.06999999999994"/>
    <n v="886.346"/>
    <n v="751.02600000000007"/>
    <n v="852.51600000000008"/>
    <n v="960.77199999999993"/>
    <n v="778.08999999999992"/>
    <n v="649.53600000000006"/>
    <n v="270.64"/>
    <n v="94.724000000000004"/>
    <x v="223"/>
    <s v="Georgia, 2013"/>
  </r>
  <r>
    <s v="Cobb County"/>
    <s v="Georgia"/>
    <n v="2013"/>
    <n v="699235"/>
    <n v="339695"/>
    <n v="359540"/>
    <n v="48247.214999999997"/>
    <n v="98592.134999999995"/>
    <n v="94396.725000000006"/>
    <n v="100689.84"/>
    <n v="108381.425"/>
    <n v="105584.485"/>
    <n v="77615.084999999992"/>
    <n v="39157.159999999996"/>
    <n v="18879.345000000001"/>
    <n v="6992.35"/>
    <x v="223"/>
    <s v="Georgia, 2013"/>
  </r>
  <r>
    <s v="Coffee County"/>
    <s v="Georgia"/>
    <n v="2013"/>
    <n v="42841"/>
    <n v="21815"/>
    <n v="21026"/>
    <n v="3041.7109999999998"/>
    <n v="6083.4220000000005"/>
    <n v="6554.6729999999998"/>
    <n v="5783.5349999999999"/>
    <n v="5997.74"/>
    <n v="5740.6939999999995"/>
    <n v="4712.51"/>
    <n v="3084.5519999999997"/>
    <n v="1413.7530000000002"/>
    <n v="428.41"/>
    <x v="223"/>
    <s v="Georgia, 2013"/>
  </r>
  <r>
    <s v="Colquitt County"/>
    <s v="Georgia"/>
    <n v="2013"/>
    <n v="45781"/>
    <n v="22600"/>
    <n v="23181"/>
    <n v="3799.8229999999999"/>
    <n v="6775.5879999999997"/>
    <n v="6363.5590000000002"/>
    <n v="6043.0920000000006"/>
    <n v="6180.4349999999995"/>
    <n v="5539.5010000000002"/>
    <n v="5081.6910000000007"/>
    <n v="3479.3559999999998"/>
    <n v="1831.24"/>
    <n v="732.49599999999998"/>
    <x v="223"/>
    <s v="Georgia, 2013"/>
  </r>
  <r>
    <s v="Columbia County"/>
    <s v="Georgia"/>
    <n v="2013"/>
    <n v="128213"/>
    <n v="62389"/>
    <n v="65824"/>
    <n v="8462.0580000000009"/>
    <n v="19744.802000000003"/>
    <n v="17180.542000000001"/>
    <n v="15898.412"/>
    <n v="18590.885000000002"/>
    <n v="19231.95"/>
    <n v="15385.56"/>
    <n v="8205.6319999999996"/>
    <n v="4359.2420000000002"/>
    <n v="1153.9169999999999"/>
    <x v="223"/>
    <s v="Georgia, 2013"/>
  </r>
  <r>
    <s v="Cook County"/>
    <s v="Georgia"/>
    <n v="2013"/>
    <n v="17066"/>
    <n v="8248"/>
    <n v="8818"/>
    <n v="1262.884"/>
    <n v="2542.8339999999998"/>
    <n v="2116.1840000000002"/>
    <n v="2269.7780000000002"/>
    <n v="2269.7780000000002"/>
    <n v="2252.712"/>
    <n v="2013.788"/>
    <n v="1348.2139999999999"/>
    <n v="750.904"/>
    <n v="238.92400000000001"/>
    <x v="223"/>
    <s v="Georgia, 2013"/>
  </r>
  <r>
    <s v="Coweta County"/>
    <s v="Georgia"/>
    <n v="2013"/>
    <n v="129397"/>
    <n v="63365"/>
    <n v="66032"/>
    <n v="9057.7900000000009"/>
    <n v="19797.741000000002"/>
    <n v="16304.022000000001"/>
    <n v="16304.022000000001"/>
    <n v="19668.343999999997"/>
    <n v="19538.947"/>
    <n v="14751.258"/>
    <n v="8798.9959999999992"/>
    <n v="4140.7039999999997"/>
    <n v="1164.5730000000001"/>
    <x v="223"/>
    <s v="Georgia, 2013"/>
  </r>
  <r>
    <s v="Crawford County"/>
    <s v="Georgia"/>
    <n v="2013"/>
    <n v="12607"/>
    <n v="6498"/>
    <n v="6109"/>
    <n v="693.38499999999999"/>
    <n v="1638.9099999999999"/>
    <n v="1550.6610000000001"/>
    <n v="1311.1280000000002"/>
    <n v="1727.1590000000001"/>
    <n v="2092.7619999999997"/>
    <n v="1815.4079999999999"/>
    <n v="1222.8789999999999"/>
    <n v="441.245"/>
    <n v="113.46299999999999"/>
    <x v="223"/>
    <s v="Georgia, 2013"/>
  </r>
  <r>
    <s v="Crisp County"/>
    <s v="Georgia"/>
    <n v="2013"/>
    <n v="23521"/>
    <n v="11281"/>
    <n v="12240"/>
    <n v="1669.991"/>
    <n v="3316.4610000000002"/>
    <n v="3151.8139999999999"/>
    <n v="2798.9989999999998"/>
    <n v="2869.5619999999999"/>
    <n v="3175.335"/>
    <n v="3175.335"/>
    <n v="1834.6379999999999"/>
    <n v="1176.05"/>
    <n v="399.85700000000003"/>
    <x v="223"/>
    <s v="Georgia, 2013"/>
  </r>
  <r>
    <s v="Dawson County"/>
    <s v="Georgia"/>
    <n v="2013"/>
    <n v="22387"/>
    <n v="11058"/>
    <n v="11329"/>
    <n v="1231.2850000000001"/>
    <n v="2932.6970000000001"/>
    <n v="2664.0529999999999"/>
    <n v="2462.5699999999997"/>
    <n v="2932.6970000000001"/>
    <n v="3469.9850000000001"/>
    <n v="3268.5020000000004"/>
    <n v="2305.8609999999999"/>
    <n v="962.64099999999996"/>
    <n v="89.548000000000002"/>
    <x v="223"/>
    <s v="Georgia, 2013"/>
  </r>
  <r>
    <s v="Decatur County"/>
    <s v="Georgia"/>
    <n v="2013"/>
    <n v="27676"/>
    <n v="13490"/>
    <n v="14186"/>
    <n v="1881.9680000000001"/>
    <n v="3874.64"/>
    <n v="3819.288"/>
    <n v="3459.5"/>
    <n v="3404.1480000000001"/>
    <n v="3874.64"/>
    <n v="3376.4719999999998"/>
    <n v="2158.7280000000001"/>
    <n v="1245.42"/>
    <n v="525.84400000000005"/>
    <x v="223"/>
    <s v="Georgia, 2013"/>
  </r>
  <r>
    <s v="DeKalb County"/>
    <s v="Georgia"/>
    <n v="2013"/>
    <n v="700308"/>
    <n v="335049"/>
    <n v="365259"/>
    <n v="51822.792000000001"/>
    <n v="89639.423999999999"/>
    <n v="94541.58"/>
    <n v="118352.052"/>
    <n v="107847.432"/>
    <n v="96642.504000000001"/>
    <n v="76333.572"/>
    <n v="38516.94"/>
    <n v="18908.315999999999"/>
    <n v="8403.6959999999999"/>
    <x v="223"/>
    <s v="Georgia, 2013"/>
  </r>
  <r>
    <s v="Dodge County"/>
    <s v="Georgia"/>
    <n v="2013"/>
    <n v="21502"/>
    <n v="11273"/>
    <n v="10229"/>
    <n v="1290.1199999999999"/>
    <n v="2494.232"/>
    <n v="3203.7979999999998"/>
    <n v="2644.7460000000001"/>
    <n v="3031.7820000000002"/>
    <n v="3096.288"/>
    <n v="2666.248"/>
    <n v="1741.6619999999998"/>
    <n v="989.09199999999998"/>
    <n v="344.03199999999998"/>
    <x v="223"/>
    <s v="Georgia, 2013"/>
  </r>
  <r>
    <s v="Braxton County"/>
    <s v="West Virginia"/>
    <n v="2013"/>
    <n v="14554"/>
    <n v="8042"/>
    <n v="6512"/>
    <n v="815.024"/>
    <n v="1673.71"/>
    <n v="1921.1279999999999"/>
    <n v="1761.0340000000001"/>
    <n v="1906.5740000000001"/>
    <n v="2328.6400000000003"/>
    <n v="2052.114"/>
    <n v="1266.1980000000001"/>
    <n v="611.26800000000003"/>
    <n v="189.202"/>
    <x v="239"/>
    <s v="West Virginia, 2013"/>
  </r>
  <r>
    <s v="Dougherty County"/>
    <s v="Georgia"/>
    <n v="2013"/>
    <n v="94220"/>
    <n v="43784"/>
    <n v="50436"/>
    <n v="7066.5"/>
    <n v="13190.8"/>
    <n v="15828.96"/>
    <n v="12531.259999999998"/>
    <n v="10835.3"/>
    <n v="11871.720000000001"/>
    <n v="11212.18"/>
    <n v="6406.96"/>
    <n v="3674.58"/>
    <n v="1601.74"/>
    <x v="223"/>
    <s v="Georgia, 2013"/>
  </r>
  <r>
    <s v="Douglas County"/>
    <s v="Georgia"/>
    <n v="2013"/>
    <n v="133486"/>
    <n v="64242"/>
    <n v="69244"/>
    <n v="9477.5059999999994"/>
    <n v="21224.274000000001"/>
    <n v="18154.096000000001"/>
    <n v="17086.207999999999"/>
    <n v="21491.245999999999"/>
    <n v="19889.413999999997"/>
    <n v="14016.029999999999"/>
    <n v="8142.6460000000006"/>
    <n v="3203.6639999999998"/>
    <n v="800.91600000000005"/>
    <x v="223"/>
    <s v="Georgia, 2013"/>
  </r>
  <r>
    <s v="Early County"/>
    <s v="Georgia"/>
    <n v="2013"/>
    <n v="10787"/>
    <n v="5083"/>
    <n v="5704"/>
    <n v="722.72900000000004"/>
    <n v="1531.7539999999999"/>
    <n v="1488.606"/>
    <n v="1057.126"/>
    <n v="1272.866"/>
    <n v="1477.819"/>
    <n v="1380.7359999999999"/>
    <n v="1013.9780000000001"/>
    <n v="647.22"/>
    <n v="183.37899999999999"/>
    <x v="223"/>
    <s v="Georgia, 2013"/>
  </r>
  <r>
    <s v="Corson County"/>
    <s v="South Dakota"/>
    <n v="2013"/>
    <n v="4053"/>
    <n v="1922"/>
    <n v="2131"/>
    <n v="166.173"/>
    <n v="741.69900000000007"/>
    <n v="725.48700000000008"/>
    <n v="555.26099999999997"/>
    <n v="652.53300000000002"/>
    <n v="466.09500000000003"/>
    <n v="340.452"/>
    <n v="162.12"/>
    <n v="206.703"/>
    <n v="28.370999999999999"/>
    <x v="240"/>
    <s v="South Dakota, 2013"/>
  </r>
  <r>
    <s v="Effingham County"/>
    <s v="Georgia"/>
    <n v="2013"/>
    <n v="52961"/>
    <n v="26249"/>
    <n v="26712"/>
    <n v="3495.4259999999999"/>
    <n v="8632.643"/>
    <n v="7149.7349999999997"/>
    <n v="6514.2029999999995"/>
    <n v="7997.1109999999999"/>
    <n v="8261.9160000000011"/>
    <n v="5666.8269999999993"/>
    <n v="3336.5430000000001"/>
    <n v="1324.0250000000001"/>
    <n v="423.68799999999999"/>
    <x v="223"/>
    <s v="Georgia, 2013"/>
  </r>
  <r>
    <s v="Elbert County"/>
    <s v="Georgia"/>
    <n v="2013"/>
    <n v="19907"/>
    <n v="9490"/>
    <n v="10417"/>
    <n v="1254.1410000000001"/>
    <n v="2468.4679999999998"/>
    <n v="2528.1889999999999"/>
    <n v="2209.6770000000001"/>
    <n v="2488.375"/>
    <n v="2826.7939999999999"/>
    <n v="2667.538"/>
    <n v="1930.979"/>
    <n v="1074.9780000000001"/>
    <n v="457.86099999999999"/>
    <x v="223"/>
    <s v="Georgia, 2013"/>
  </r>
  <r>
    <s v="Emanuel County"/>
    <s v="Georgia"/>
    <n v="2013"/>
    <n v="22669"/>
    <n v="11207"/>
    <n v="11462"/>
    <n v="1609.499"/>
    <n v="3150.991"/>
    <n v="3173.66"/>
    <n v="2924.3010000000004"/>
    <n v="2652.2730000000001"/>
    <n v="3128.3220000000001"/>
    <n v="2765.6179999999999"/>
    <n v="1904.1960000000001"/>
    <n v="1042.7739999999999"/>
    <n v="340.03500000000003"/>
    <x v="223"/>
    <s v="Georgia, 2013"/>
  </r>
  <r>
    <s v="Emery County"/>
    <s v="Utah"/>
    <n v="2013"/>
    <n v="10902"/>
    <n v="5218"/>
    <n v="5684"/>
    <n v="828.55200000000002"/>
    <n v="1624.3980000000001"/>
    <n v="1384.5540000000001"/>
    <n v="1548.0840000000001"/>
    <n v="1395.4560000000001"/>
    <n v="1417.26"/>
    <n v="1188.318"/>
    <n v="861.25800000000004"/>
    <n v="523.29600000000005"/>
    <n v="130.82400000000001"/>
    <x v="241"/>
    <s v="Utah, 2013"/>
  </r>
  <r>
    <s v="Fannin County"/>
    <s v="Georgia"/>
    <n v="2013"/>
    <n v="23614"/>
    <n v="11572"/>
    <n v="12042"/>
    <n v="1039.0160000000001"/>
    <n v="2597.54"/>
    <n v="2266.9440000000004"/>
    <n v="2101.6460000000002"/>
    <n v="2597.54"/>
    <n v="3565.7139999999999"/>
    <n v="4132.4500000000007"/>
    <n v="3140.6620000000003"/>
    <n v="1794.664"/>
    <n v="377.82400000000001"/>
    <x v="223"/>
    <s v="Georgia, 2013"/>
  </r>
  <r>
    <s v="Fayette County"/>
    <s v="Georgia"/>
    <n v="2013"/>
    <n v="107105"/>
    <n v="51828"/>
    <n v="55277"/>
    <n v="4819.7250000000004"/>
    <n v="16279.960000000001"/>
    <n v="14566.279999999999"/>
    <n v="7925.77"/>
    <n v="13923.65"/>
    <n v="19386.004999999997"/>
    <n v="15530.224999999999"/>
    <n v="8889.7150000000001"/>
    <n v="4284.2"/>
    <n v="1606.575"/>
    <x v="223"/>
    <s v="Georgia, 2013"/>
  </r>
  <r>
    <s v="Floyd County"/>
    <s v="Georgia"/>
    <n v="2013"/>
    <n v="96147"/>
    <n v="46610"/>
    <n v="49537"/>
    <n v="6249.5550000000003"/>
    <n v="12883.698"/>
    <n v="13941.314999999999"/>
    <n v="11633.787"/>
    <n v="12499.11"/>
    <n v="13075.992"/>
    <n v="11826.081"/>
    <n v="7691.76"/>
    <n v="4518.9089999999997"/>
    <n v="1730.646"/>
    <x v="223"/>
    <s v="Georgia, 2013"/>
  </r>
  <r>
    <s v="Forsyth County"/>
    <s v="Georgia"/>
    <n v="2013"/>
    <n v="182916"/>
    <n v="90944"/>
    <n v="91972"/>
    <n v="13169.951999999999"/>
    <n v="33290.712"/>
    <n v="20120.759999999998"/>
    <n v="18840.347999999998"/>
    <n v="32741.964"/>
    <n v="29083.644"/>
    <n v="18108.684000000001"/>
    <n v="11523.707999999999"/>
    <n v="4938.732"/>
    <n v="1463.328"/>
    <x v="223"/>
    <s v="Georgia, 2013"/>
  </r>
  <r>
    <s v="Franklin County"/>
    <s v="Georgia"/>
    <n v="2013"/>
    <n v="21998"/>
    <n v="10861"/>
    <n v="11137"/>
    <n v="1231.8879999999999"/>
    <n v="2881.7379999999998"/>
    <n v="2815.7440000000001"/>
    <n v="2573.7660000000001"/>
    <n v="2661.7579999999998"/>
    <n v="3145.7139999999999"/>
    <n v="2859.74"/>
    <n v="2221.7979999999998"/>
    <n v="1319.88"/>
    <n v="329.97"/>
    <x v="223"/>
    <s v="Georgia, 2013"/>
  </r>
  <r>
    <s v="Fulton County"/>
    <s v="Georgia"/>
    <n v="2013"/>
    <n v="948554"/>
    <n v="462386"/>
    <n v="486168"/>
    <n v="63553.118000000002"/>
    <n v="124260.57399999999"/>
    <n v="138488.88400000002"/>
    <n v="157459.96399999998"/>
    <n v="144180.20800000001"/>
    <n v="131849.00599999999"/>
    <n v="99598.17"/>
    <n v="51221.915999999997"/>
    <n v="25610.957999999999"/>
    <n v="12331.201999999999"/>
    <x v="223"/>
    <s v="Georgia, 2013"/>
  </r>
  <r>
    <s v="Glascock County"/>
    <s v="Georgia"/>
    <n v="2013"/>
    <n v="3094"/>
    <n v="1513"/>
    <n v="1581"/>
    <n v="167.07599999999999"/>
    <n v="488.85199999999998"/>
    <n v="349.62199999999996"/>
    <n v="312.49400000000003"/>
    <n v="454.81799999999998"/>
    <n v="457.91199999999998"/>
    <n v="343.43400000000003"/>
    <n v="238.238"/>
    <n v="182.54599999999999"/>
    <n v="95.914000000000001"/>
    <x v="223"/>
    <s v="Georgia, 2013"/>
  </r>
  <r>
    <s v="Glynn County"/>
    <s v="Georgia"/>
    <n v="2013"/>
    <n v="80280"/>
    <n v="37961"/>
    <n v="42319"/>
    <n v="5298.48"/>
    <n v="10596.96"/>
    <n v="10035"/>
    <n v="9713.880000000001"/>
    <n v="9874.4399999999987"/>
    <n v="11480.04"/>
    <n v="10677.240000000002"/>
    <n v="7385.76"/>
    <n v="3773.1600000000003"/>
    <n v="1445.04"/>
    <x v="223"/>
    <s v="Georgia, 2013"/>
  </r>
  <r>
    <s v="Gordon County"/>
    <s v="Georgia"/>
    <n v="2013"/>
    <n v="55409"/>
    <n v="27537"/>
    <n v="27872"/>
    <n v="3934.0390000000002"/>
    <n v="8200.5319999999992"/>
    <n v="7591.0329999999994"/>
    <n v="6926.125"/>
    <n v="7868.0779999999995"/>
    <n v="7868.0779999999995"/>
    <n v="6372.0349999999999"/>
    <n v="3989.4480000000003"/>
    <n v="1994.7239999999999"/>
    <n v="609.49900000000002"/>
    <x v="223"/>
    <s v="Georgia, 2013"/>
  </r>
  <r>
    <s v="Grady County"/>
    <s v="Georgia"/>
    <n v="2013"/>
    <n v="25143"/>
    <n v="12415"/>
    <n v="12728"/>
    <n v="1558.866"/>
    <n v="3771.45"/>
    <n v="3243.4470000000001"/>
    <n v="2992.0169999999998"/>
    <n v="3142.875"/>
    <n v="3520.02"/>
    <n v="3193.1610000000001"/>
    <n v="2187.4409999999998"/>
    <n v="1106.2919999999999"/>
    <n v="402.28800000000001"/>
    <x v="223"/>
    <s v="Georgia, 2013"/>
  </r>
  <r>
    <s v="Gwinnett County"/>
    <s v="Georgia"/>
    <n v="2013"/>
    <n v="825911"/>
    <n v="406541"/>
    <n v="419370"/>
    <n v="61943.324999999997"/>
    <n v="135449.40399999998"/>
    <n v="112323.89600000001"/>
    <n v="115627.54"/>
    <n v="133797.58199999999"/>
    <n v="124712.561"/>
    <n v="80939.278000000006"/>
    <n v="37991.906000000003"/>
    <n v="17344.131000000001"/>
    <n v="5781.3770000000004"/>
    <x v="223"/>
    <s v="Georgia, 2013"/>
  </r>
  <r>
    <s v="Habersham County"/>
    <s v="Georgia"/>
    <n v="2013"/>
    <n v="43181"/>
    <n v="20270"/>
    <n v="22911"/>
    <n v="2634.0410000000002"/>
    <n v="5786.2539999999999"/>
    <n v="5743.0730000000003"/>
    <n v="5397.625"/>
    <n v="5527.1679999999997"/>
    <n v="5829.4349999999995"/>
    <n v="5440.8060000000005"/>
    <n v="3886.29"/>
    <n v="2202.2310000000002"/>
    <n v="734.077"/>
    <x v="223"/>
    <s v="Georgia, 2013"/>
  </r>
  <r>
    <s v="Hall County"/>
    <s v="Georgia"/>
    <n v="2013"/>
    <n v="182841"/>
    <n v="91458"/>
    <n v="91383"/>
    <n v="13895.915999999999"/>
    <n v="28523.196"/>
    <n v="25049.217000000001"/>
    <n v="24317.852999999999"/>
    <n v="25597.739999999998"/>
    <n v="24500.694000000003"/>
    <n v="19381.146000000001"/>
    <n v="12798.869999999999"/>
    <n v="6765.1170000000002"/>
    <n v="2376.933"/>
    <x v="223"/>
    <s v="Georgia, 2013"/>
  </r>
  <r>
    <s v="Hancock County"/>
    <s v="Georgia"/>
    <n v="2013"/>
    <n v="9233"/>
    <n v="5090"/>
    <n v="4143"/>
    <n v="498.58199999999999"/>
    <n v="812.50400000000002"/>
    <n v="1366.4839999999999"/>
    <n v="1117.193"/>
    <n v="1154.125"/>
    <n v="1338.7849999999999"/>
    <n v="1421.8820000000001"/>
    <n v="969.46499999999992"/>
    <n v="415.48500000000001"/>
    <n v="147.72800000000001"/>
    <x v="223"/>
    <s v="Georgia, 2013"/>
  </r>
  <r>
    <s v="Haralson County"/>
    <s v="Georgia"/>
    <n v="2013"/>
    <n v="28594"/>
    <n v="13908"/>
    <n v="14686"/>
    <n v="1801.422"/>
    <n v="4031.7539999999999"/>
    <n v="3774.4080000000004"/>
    <n v="3231.1220000000003"/>
    <n v="3917.3780000000002"/>
    <n v="4174.7240000000002"/>
    <n v="3545.6559999999999"/>
    <n v="2459.0839999999998"/>
    <n v="1229.5419999999999"/>
    <n v="457.50400000000002"/>
    <x v="223"/>
    <s v="Georgia, 2013"/>
  </r>
  <r>
    <s v="Harris County"/>
    <s v="Georgia"/>
    <n v="2013"/>
    <n v="32267"/>
    <n v="15999"/>
    <n v="16268"/>
    <n v="1710.1510000000001"/>
    <n v="4259.2440000000006"/>
    <n v="4001.1080000000002"/>
    <n v="2904.0299999999997"/>
    <n v="4710.982"/>
    <n v="5162.72"/>
    <n v="5001.3850000000002"/>
    <n v="2871.7629999999999"/>
    <n v="1193.8789999999999"/>
    <n v="516.27200000000005"/>
    <x v="223"/>
    <s v="Georgia, 2013"/>
  </r>
  <r>
    <s v="Hart County"/>
    <s v="Georgia"/>
    <n v="2013"/>
    <n v="25348"/>
    <n v="12588"/>
    <n v="12760"/>
    <n v="1571.576"/>
    <n v="3016.4120000000003"/>
    <n v="3193.848"/>
    <n v="2712.2359999999999"/>
    <n v="2889.672"/>
    <n v="3599.4160000000002"/>
    <n v="3574.0680000000002"/>
    <n v="2864.3240000000001"/>
    <n v="1216.7040000000002"/>
    <n v="709.74400000000003"/>
    <x v="223"/>
    <s v="Georgia, 2013"/>
  </r>
  <r>
    <s v="Heard County"/>
    <s v="Georgia"/>
    <n v="2013"/>
    <n v="11708"/>
    <n v="5817"/>
    <n v="5891"/>
    <n v="737.60400000000004"/>
    <n v="1592.288"/>
    <n v="1603.9960000000001"/>
    <n v="1229.3399999999999"/>
    <n v="1557.164"/>
    <n v="1884.9880000000001"/>
    <n v="1463.5"/>
    <n v="1018.596"/>
    <n v="503.44400000000002"/>
    <n v="140.49600000000001"/>
    <x v="223"/>
    <s v="Georgia, 2013"/>
  </r>
  <r>
    <s v="Henry County"/>
    <s v="Georgia"/>
    <n v="2013"/>
    <n v="206349"/>
    <n v="98967"/>
    <n v="107382"/>
    <n v="13412.684999999999"/>
    <n v="34460.282999999996"/>
    <n v="29301.557999999997"/>
    <n v="24349.182000000001"/>
    <n v="33634.887000000002"/>
    <n v="31571.397000000001"/>
    <n v="21047.597999999998"/>
    <n v="11761.893"/>
    <n v="4952.3760000000002"/>
    <n v="1857.1410000000001"/>
    <x v="223"/>
    <s v="Georgia, 2013"/>
  </r>
  <r>
    <s v="Houston County"/>
    <s v="Georgia"/>
    <n v="2013"/>
    <n v="143205"/>
    <n v="69735"/>
    <n v="73470"/>
    <n v="10310.76"/>
    <n v="21051.135000000002"/>
    <n v="20621.52"/>
    <n v="20621.52"/>
    <n v="19046.264999999999"/>
    <n v="21194.34"/>
    <n v="15179.73"/>
    <n v="8878.7099999999991"/>
    <n v="4868.9699999999993"/>
    <n v="1575.2550000000001"/>
    <x v="223"/>
    <s v="Georgia, 2013"/>
  </r>
  <r>
    <s v="Alger County"/>
    <s v="Michigan"/>
    <n v="2013"/>
    <n v="9571"/>
    <n v="4944"/>
    <n v="4627"/>
    <n v="583.83100000000002"/>
    <n v="1253.8009999999999"/>
    <n v="1158.0909999999999"/>
    <n v="1349.511"/>
    <n v="1359.0819999999999"/>
    <n v="1186.8040000000001"/>
    <n v="1205.9459999999999"/>
    <n v="880.53199999999993"/>
    <n v="449.83699999999999"/>
    <n v="124.423"/>
    <x v="214"/>
    <s v="Michigan, 2013"/>
  </r>
  <r>
    <s v="Jackson County"/>
    <s v="Georgia"/>
    <n v="2013"/>
    <n v="60577"/>
    <n v="30034"/>
    <n v="30543"/>
    <n v="4300.9669999999996"/>
    <n v="9025.973"/>
    <n v="7450.9709999999995"/>
    <n v="7693.2790000000005"/>
    <n v="8844.2420000000002"/>
    <n v="8904.8189999999995"/>
    <n v="7026.9320000000007"/>
    <n v="4664.4290000000001"/>
    <n v="1938.4639999999999"/>
    <n v="726.92399999999998"/>
    <x v="223"/>
    <s v="Georgia, 2013"/>
  </r>
  <r>
    <s v="Morgan County"/>
    <s v="Ohio"/>
    <n v="2013"/>
    <n v="15042"/>
    <n v="7593"/>
    <n v="7449"/>
    <n v="1173.2760000000001"/>
    <n v="2361.5940000000001"/>
    <n v="1925.3759999999997"/>
    <n v="1835.1239999999998"/>
    <n v="1850.1659999999999"/>
    <n v="2090.8379999999997"/>
    <n v="1805.04"/>
    <n v="1218.402"/>
    <n v="586.63799999999992"/>
    <n v="195.54599999999999"/>
    <x v="242"/>
    <s v="Ohio, 2013"/>
  </r>
  <r>
    <s v="Jefferson County"/>
    <s v="Georgia"/>
    <n v="2013"/>
    <n v="16696"/>
    <n v="8129"/>
    <n v="8567"/>
    <n v="1252.2"/>
    <n v="2404.2240000000002"/>
    <n v="2137.0880000000002"/>
    <n v="1853.2559999999999"/>
    <n v="2003.52"/>
    <n v="2287.3519999999999"/>
    <n v="2220.5680000000002"/>
    <n v="1435.856"/>
    <n v="701.23199999999997"/>
    <n v="384.00799999999998"/>
    <x v="223"/>
    <s v="Georgia, 2013"/>
  </r>
  <r>
    <s v="Jenkins County"/>
    <s v="Georgia"/>
    <n v="2013"/>
    <n v="8642"/>
    <n v="4085"/>
    <n v="4557"/>
    <n v="397.53199999999998"/>
    <n v="1348.152"/>
    <n v="1088.8920000000001"/>
    <n v="1140.7439999999999"/>
    <n v="829.63200000000006"/>
    <n v="1175.3119999999999"/>
    <n v="1140.7439999999999"/>
    <n v="786.42200000000003"/>
    <n v="535.80399999999997"/>
    <n v="190.124"/>
    <x v="223"/>
    <s v="Georgia, 2013"/>
  </r>
  <r>
    <s v="Johnson County"/>
    <s v="Georgia"/>
    <n v="2013"/>
    <n v="9903"/>
    <n v="5495"/>
    <n v="4408"/>
    <n v="495.15"/>
    <n v="1188.3600000000001"/>
    <n v="1257.681"/>
    <n v="1198.2629999999999"/>
    <n v="1505.2559999999999"/>
    <n v="1544.8679999999999"/>
    <n v="1287.3899999999999"/>
    <n v="821.94900000000007"/>
    <n v="376.31399999999996"/>
    <n v="227.76900000000001"/>
    <x v="223"/>
    <s v="Georgia, 2013"/>
  </r>
  <r>
    <s v="Jones County"/>
    <s v="Georgia"/>
    <n v="2013"/>
    <n v="28650"/>
    <n v="13813"/>
    <n v="14837"/>
    <n v="1776.3"/>
    <n v="4211.55"/>
    <n v="3753.1499999999996"/>
    <n v="3380.7"/>
    <n v="3896.4"/>
    <n v="4096.95"/>
    <n v="3695.85"/>
    <n v="2349.3000000000002"/>
    <n v="1088.7"/>
    <n v="429.75"/>
    <x v="223"/>
    <s v="Georgia, 2013"/>
  </r>
  <r>
    <s v="Lamar County"/>
    <s v="Georgia"/>
    <n v="2013"/>
    <n v="18139"/>
    <n v="8653"/>
    <n v="9486"/>
    <n v="979.50599999999997"/>
    <n v="2194.819"/>
    <n v="3355.7150000000001"/>
    <n v="1832.039"/>
    <n v="2231.0969999999998"/>
    <n v="2485.0430000000001"/>
    <n v="2394.348"/>
    <n v="1668.788"/>
    <n v="743.69899999999996"/>
    <n v="235.80699999999999"/>
    <x v="223"/>
    <s v="Georgia, 2013"/>
  </r>
  <r>
    <s v="Lanier County"/>
    <s v="Georgia"/>
    <n v="2013"/>
    <n v="10250"/>
    <n v="5097"/>
    <n v="5153"/>
    <n v="1035.25"/>
    <n v="1394"/>
    <n v="1219.75"/>
    <n v="1609.25"/>
    <n v="1240.25"/>
    <n v="1527.25"/>
    <n v="1076.25"/>
    <n v="779"/>
    <n v="276.75"/>
    <n v="92.25"/>
    <x v="223"/>
    <s v="Georgia, 2013"/>
  </r>
  <r>
    <s v="Laurens County"/>
    <s v="Georgia"/>
    <n v="2013"/>
    <n v="48203"/>
    <n v="23016"/>
    <n v="25187"/>
    <n v="3374.21"/>
    <n v="6748.42"/>
    <n v="6218.1869999999999"/>
    <n v="5784.36"/>
    <n v="6169.9840000000004"/>
    <n v="6603.8109999999997"/>
    <n v="5977.1719999999996"/>
    <n v="4049.0520000000001"/>
    <n v="2217.3379999999997"/>
    <n v="915.85699999999997"/>
    <x v="223"/>
    <s v="Georgia, 2013"/>
  </r>
  <r>
    <s v="Lee County"/>
    <s v="Georgia"/>
    <n v="2013"/>
    <n v="28631"/>
    <n v="14482"/>
    <n v="14149"/>
    <n v="1889.646"/>
    <n v="4495.067"/>
    <n v="3807.9229999999998"/>
    <n v="3607.5060000000003"/>
    <n v="4552.3289999999997"/>
    <n v="4266.0190000000002"/>
    <n v="3378.4580000000001"/>
    <n v="1689.2289999999998"/>
    <n v="744.40599999999995"/>
    <n v="229.048"/>
    <x v="223"/>
    <s v="Georgia, 2013"/>
  </r>
  <r>
    <s v="Liberty County"/>
    <s v="Georgia"/>
    <n v="2013"/>
    <n v="64899"/>
    <n v="32343"/>
    <n v="32556"/>
    <n v="6749.4960000000001"/>
    <n v="9734.85"/>
    <n v="12395.708999999999"/>
    <n v="11552.022000000001"/>
    <n v="7463.3850000000002"/>
    <n v="7463.3850000000002"/>
    <n v="5386.6170000000002"/>
    <n v="2855.556"/>
    <n v="908.58600000000001"/>
    <n v="454.29300000000001"/>
    <x v="223"/>
    <s v="Georgia, 2013"/>
  </r>
  <r>
    <s v="Gooding County"/>
    <s v="Idaho"/>
    <n v="2013"/>
    <n v="15285"/>
    <n v="7419"/>
    <n v="7866"/>
    <n v="1345.08"/>
    <n v="2613.7350000000001"/>
    <n v="2430.3150000000001"/>
    <n v="2185.7550000000001"/>
    <n v="2292.75"/>
    <n v="1864.77"/>
    <n v="1390.9349999999999"/>
    <n v="779.53500000000008"/>
    <n v="320.98500000000001"/>
    <n v="61.14"/>
    <x v="225"/>
    <s v="Idaho, 2013"/>
  </r>
  <r>
    <s v="Lowndes County"/>
    <s v="Georgia"/>
    <n v="2013"/>
    <n v="111334"/>
    <n v="54570"/>
    <n v="56764"/>
    <n v="8350.0499999999993"/>
    <n v="14807.422"/>
    <n v="24493.480000000003"/>
    <n v="15809.428"/>
    <n v="13026.078"/>
    <n v="13026.078000000001"/>
    <n v="10576.73"/>
    <n v="6457.3719999999994"/>
    <n v="3451.3540000000003"/>
    <n v="1113.3399999999999"/>
    <x v="223"/>
    <s v="Georgia, 2013"/>
  </r>
  <r>
    <s v="Lumpkin County"/>
    <s v="Georgia"/>
    <n v="2013"/>
    <n v="30428"/>
    <n v="14948"/>
    <n v="15480"/>
    <n v="1582.2560000000001"/>
    <n v="3407.9359999999997"/>
    <n v="6359.4519999999993"/>
    <n v="3468.7920000000004"/>
    <n v="3225.3680000000004"/>
    <n v="4381.6319999999996"/>
    <n v="3833.9279999999999"/>
    <n v="2647.2359999999999"/>
    <n v="1277.9760000000001"/>
    <n v="182.56800000000001"/>
    <x v="223"/>
    <s v="Georgia, 2013"/>
  </r>
  <r>
    <s v="McDuffie County"/>
    <s v="Georgia"/>
    <n v="2013"/>
    <n v="21697"/>
    <n v="10309"/>
    <n v="11388"/>
    <n v="1562.184"/>
    <n v="3146.0650000000001"/>
    <n v="2777.2159999999999"/>
    <n v="2473.4580000000001"/>
    <n v="2668.7309999999998"/>
    <n v="3146.0650000000001"/>
    <n v="2820.6099999999997"/>
    <n v="1952.73"/>
    <n v="954.66799999999989"/>
    <n v="238.667"/>
    <x v="223"/>
    <s v="Georgia, 2013"/>
  </r>
  <r>
    <s v="McIntosh County"/>
    <s v="Georgia"/>
    <n v="2013"/>
    <n v="14142"/>
    <n v="6557"/>
    <n v="7585"/>
    <n v="579.822"/>
    <n v="1810.1759999999999"/>
    <n v="1979.88"/>
    <n v="1371.7739999999999"/>
    <n v="1484.9099999999999"/>
    <n v="1965.7379999999998"/>
    <n v="2446.5659999999998"/>
    <n v="1640.472"/>
    <n v="735.38400000000001"/>
    <n v="155.56200000000001"/>
    <x v="223"/>
    <s v="Georgia, 2013"/>
  </r>
  <r>
    <s v="Macon County"/>
    <s v="Georgia"/>
    <n v="2013"/>
    <n v="14455"/>
    <n v="7806"/>
    <n v="6649"/>
    <n v="838.39"/>
    <n v="1763.5100000000002"/>
    <n v="2124.8850000000002"/>
    <n v="1908.06"/>
    <n v="1763.5099999999998"/>
    <n v="2211.6149999999998"/>
    <n v="1965.88"/>
    <n v="1170.855"/>
    <n v="549.29"/>
    <n v="173.46"/>
    <x v="223"/>
    <s v="Georgia, 2013"/>
  </r>
  <r>
    <s v="Madison County"/>
    <s v="Georgia"/>
    <n v="2013"/>
    <n v="28044"/>
    <n v="13793"/>
    <n v="14251"/>
    <n v="1682.64"/>
    <n v="3870.0720000000001"/>
    <n v="3365.2799999999997"/>
    <n v="3421.3679999999999"/>
    <n v="3729.8519999999999"/>
    <n v="4346.82"/>
    <n v="3589.6320000000001"/>
    <n v="2523.96"/>
    <n v="1149.8039999999999"/>
    <n v="364.572"/>
    <x v="223"/>
    <s v="Georgia, 2013"/>
  </r>
  <r>
    <s v="Marion County"/>
    <s v="Georgia"/>
    <n v="2013"/>
    <n v="8673"/>
    <n v="4494"/>
    <n v="4179"/>
    <n v="372.93900000000002"/>
    <n v="1431.0450000000001"/>
    <n v="875.97299999999996"/>
    <n v="867.3"/>
    <n v="1266.258"/>
    <n v="1318.296"/>
    <n v="1283.604"/>
    <n v="980.04899999999998"/>
    <n v="199.47899999999998"/>
    <n v="78.057000000000002"/>
    <x v="223"/>
    <s v="Georgia, 2013"/>
  </r>
  <r>
    <s v="Meriwether County"/>
    <s v="Georgia"/>
    <n v="2013"/>
    <n v="21695"/>
    <n v="10375"/>
    <n v="11320"/>
    <n v="1323.395"/>
    <n v="2820.35"/>
    <n v="2711.875"/>
    <n v="2451.5349999999999"/>
    <n v="2473.2299999999996"/>
    <n v="3189.165"/>
    <n v="3145.7749999999996"/>
    <n v="2169.5"/>
    <n v="1106.4450000000002"/>
    <n v="325.42500000000001"/>
    <x v="223"/>
    <s v="Georgia, 2013"/>
  </r>
  <r>
    <s v="Miller County"/>
    <s v="Georgia"/>
    <n v="2013"/>
    <n v="6054"/>
    <n v="2924"/>
    <n v="3130"/>
    <n v="405.61799999999999"/>
    <n v="811.23599999999999"/>
    <n v="702.26400000000001"/>
    <n v="563.02200000000005"/>
    <n v="768.85799999999995"/>
    <n v="853.61400000000003"/>
    <n v="774.91200000000003"/>
    <n v="611.45399999999995"/>
    <n v="417.726"/>
    <n v="139.24199999999999"/>
    <x v="223"/>
    <s v="Georgia, 2013"/>
  </r>
  <r>
    <s v="Mitchell County"/>
    <s v="Georgia"/>
    <n v="2013"/>
    <n v="23340"/>
    <n v="12196"/>
    <n v="11144"/>
    <n v="1563.78"/>
    <n v="3244.26"/>
    <n v="3010.8599999999997"/>
    <n v="3080.88"/>
    <n v="3150.9"/>
    <n v="3384.3"/>
    <n v="2754.12"/>
    <n v="1843.8600000000001"/>
    <n v="886.92000000000007"/>
    <n v="420.12"/>
    <x v="223"/>
    <s v="Georgia, 2013"/>
  </r>
  <r>
    <s v="Monroe County"/>
    <s v="Georgia"/>
    <n v="2013"/>
    <n v="26613"/>
    <n v="13312"/>
    <n v="13301"/>
    <n v="1463.7149999999999"/>
    <n v="3300.0119999999997"/>
    <n v="3486.3029999999999"/>
    <n v="3113.721"/>
    <n v="3193.56"/>
    <n v="4311.3060000000005"/>
    <n v="3858.8850000000002"/>
    <n v="2315.3310000000001"/>
    <n v="1330.65"/>
    <n v="239.517"/>
    <x v="223"/>
    <s v="Georgia, 2013"/>
  </r>
  <r>
    <s v="Montgomery County"/>
    <s v="Georgia"/>
    <n v="2013"/>
    <n v="9050"/>
    <n v="4553"/>
    <n v="4497"/>
    <n v="561.1"/>
    <n v="1122.1999999999998"/>
    <n v="1466.1"/>
    <n v="1067.9000000000001"/>
    <n v="1212.6999999999998"/>
    <n v="1267"/>
    <n v="1122.1999999999998"/>
    <n v="805.45"/>
    <n v="316.75"/>
    <n v="108.6"/>
    <x v="223"/>
    <s v="Georgia, 2013"/>
  </r>
  <r>
    <s v="Morgan County"/>
    <s v="Georgia"/>
    <n v="2013"/>
    <n v="17870"/>
    <n v="8677"/>
    <n v="9193"/>
    <n v="1018.59"/>
    <n v="2555.41"/>
    <n v="2037.18"/>
    <n v="1876.35"/>
    <n v="2269.4899999999998"/>
    <n v="2734.1099999999997"/>
    <n v="2483.9300000000003"/>
    <n v="1679.7800000000002"/>
    <n v="893.5"/>
    <n v="321.66000000000003"/>
    <x v="223"/>
    <s v="Georgia, 2013"/>
  </r>
  <r>
    <s v="Murray County"/>
    <s v="Georgia"/>
    <n v="2013"/>
    <n v="39504"/>
    <n v="19563"/>
    <n v="19941"/>
    <n v="2646.768"/>
    <n v="5886.0959999999995"/>
    <n v="5372.5439999999999"/>
    <n v="4977.5039999999999"/>
    <n v="5807.0879999999997"/>
    <n v="5688.576"/>
    <n v="4621.9679999999998"/>
    <n v="2804.7840000000001"/>
    <n v="1382.6399999999999"/>
    <n v="316.03199999999998"/>
    <x v="223"/>
    <s v="Georgia, 2013"/>
  </r>
  <r>
    <s v="Muscogee County"/>
    <s v="Georgia"/>
    <n v="2013"/>
    <n v="194949"/>
    <n v="94321"/>
    <n v="100628"/>
    <n v="14621.174999999999"/>
    <n v="26318.114999999998"/>
    <n v="31386.789000000001"/>
    <n v="29632.248"/>
    <n v="24173.675999999999"/>
    <n v="25343.370000000003"/>
    <n v="20859.542999999998"/>
    <n v="11891.888999999999"/>
    <n v="7797.96"/>
    <n v="2924.2350000000001"/>
    <x v="223"/>
    <s v="Georgia, 2013"/>
  </r>
  <r>
    <s v="Newton County"/>
    <s v="Georgia"/>
    <n v="2013"/>
    <n v="100808"/>
    <n v="47736"/>
    <n v="53072"/>
    <n v="7358.9840000000004"/>
    <n v="16230.088"/>
    <n v="14415.543999999998"/>
    <n v="12500.191999999999"/>
    <n v="15222.008000000002"/>
    <n v="14012.312000000002"/>
    <n v="10584.84"/>
    <n v="6451.7119999999995"/>
    <n v="2822.6240000000003"/>
    <n v="1108.8879999999999"/>
    <x v="223"/>
    <s v="Georgia, 2013"/>
  </r>
  <r>
    <s v="Oconee County"/>
    <s v="Georgia"/>
    <n v="2013"/>
    <n v="33240"/>
    <n v="16375"/>
    <n v="16865"/>
    <n v="1861.44"/>
    <n v="5517.84"/>
    <n v="4287.96"/>
    <n v="3091.3199999999997"/>
    <n v="4919.5200000000004"/>
    <n v="5318.4"/>
    <n v="4354.4400000000005"/>
    <n v="2426.52"/>
    <n v="997.2"/>
    <n v="498.6"/>
    <x v="223"/>
    <s v="Georgia, 2013"/>
  </r>
  <r>
    <s v="Oglethorpe County"/>
    <s v="Georgia"/>
    <n v="2013"/>
    <n v="14730"/>
    <n v="7355"/>
    <n v="7375"/>
    <n v="810.15"/>
    <n v="1900.17"/>
    <n v="1973.82"/>
    <n v="1605.5700000000002"/>
    <n v="1797.06"/>
    <n v="2415.7200000000003"/>
    <n v="2003.28"/>
    <n v="1443.54"/>
    <n v="603.93000000000006"/>
    <n v="176.76"/>
    <x v="223"/>
    <s v="Georgia, 2013"/>
  </r>
  <r>
    <s v="Paulding County"/>
    <s v="Georgia"/>
    <n v="2013"/>
    <n v="143845"/>
    <n v="70397"/>
    <n v="73448"/>
    <n v="10500.684999999999"/>
    <n v="24741.34"/>
    <n v="19131.385000000002"/>
    <n v="18987.54"/>
    <n v="25172.875"/>
    <n v="20857.525000000001"/>
    <n v="13377.584999999999"/>
    <n v="7336.0949999999993"/>
    <n v="3020.7449999999999"/>
    <n v="863.07"/>
    <x v="223"/>
    <s v="Georgia, 2013"/>
  </r>
  <r>
    <s v="Pickens County"/>
    <s v="Georgia"/>
    <n v="2013"/>
    <n v="29486"/>
    <n v="14719"/>
    <n v="14767"/>
    <n v="1562.758"/>
    <n v="3803.6940000000004"/>
    <n v="3125.5159999999996"/>
    <n v="3155.002"/>
    <n v="3833.1800000000003"/>
    <n v="4334.442"/>
    <n v="4422.8999999999996"/>
    <n v="3390.89"/>
    <n v="1297.384"/>
    <n v="560.23400000000004"/>
    <x v="223"/>
    <s v="Georgia, 2013"/>
  </r>
  <r>
    <s v="Pierce County"/>
    <s v="Georgia"/>
    <n v="2013"/>
    <n v="18774"/>
    <n v="9225"/>
    <n v="9549"/>
    <n v="1445.598"/>
    <n v="2496.942"/>
    <n v="2553.2640000000001"/>
    <n v="2159.0100000000002"/>
    <n v="2515.7160000000003"/>
    <n v="2572.038"/>
    <n v="2327.9759999999997"/>
    <n v="1745.982"/>
    <n v="638.31600000000003"/>
    <n v="319.15800000000002"/>
    <x v="223"/>
    <s v="Georgia, 2013"/>
  </r>
  <r>
    <s v="Pike County"/>
    <s v="Georgia"/>
    <n v="2013"/>
    <n v="17807"/>
    <n v="8710"/>
    <n v="9097"/>
    <n v="943.77099999999996"/>
    <n v="2866.9270000000001"/>
    <n v="2297.1030000000001"/>
    <n v="1851.9279999999999"/>
    <n v="2635.4360000000001"/>
    <n v="2724.471"/>
    <n v="2154.6469999999999"/>
    <n v="1424.56"/>
    <n v="694.47300000000007"/>
    <n v="213.684"/>
    <x v="223"/>
    <s v="Georgia, 2013"/>
  </r>
  <r>
    <s v="Polk County"/>
    <s v="Georgia"/>
    <n v="2013"/>
    <n v="41308"/>
    <n v="20248"/>
    <n v="21060"/>
    <n v="3098.1"/>
    <n v="6196.2"/>
    <n v="5370.04"/>
    <n v="4998.268"/>
    <n v="5493.9639999999999"/>
    <n v="5783.12"/>
    <n v="4750.42"/>
    <n v="3263.3319999999999"/>
    <n v="1693.6280000000002"/>
    <n v="702.23599999999999"/>
    <x v="223"/>
    <s v="Georgia, 2013"/>
  </r>
  <r>
    <s v="Poquoson city"/>
    <s v="Virginia"/>
    <n v="2013"/>
    <n v="11775"/>
    <n v="5031"/>
    <n v="6744"/>
    <n v="730.05"/>
    <n v="1201.05"/>
    <n v="1153.95"/>
    <n v="1848.6750000000002"/>
    <n v="1377.675"/>
    <n v="1778.0250000000001"/>
    <n v="1978.1999999999998"/>
    <n v="1059.75"/>
    <n v="565.20000000000005"/>
    <n v="82.424999999999997"/>
    <x v="226"/>
    <s v="Virginia, 2013"/>
  </r>
  <r>
    <s v="Putnam County"/>
    <s v="Georgia"/>
    <n v="2013"/>
    <n v="21241"/>
    <n v="10475"/>
    <n v="10766"/>
    <n v="1168.2550000000001"/>
    <n v="2506.4380000000001"/>
    <n v="2336.5100000000002"/>
    <n v="2209.0640000000003"/>
    <n v="2527.6790000000001"/>
    <n v="3016.2219999999998"/>
    <n v="3377.319"/>
    <n v="2761.33"/>
    <n v="1062.05"/>
    <n v="276.13299999999998"/>
    <x v="223"/>
    <s v="Georgia, 2013"/>
  </r>
  <r>
    <s v="Quitman County"/>
    <s v="Georgia"/>
    <n v="2013"/>
    <n v="2396"/>
    <n v="1189"/>
    <n v="1207"/>
    <n v="124.592"/>
    <n v="282.72799999999995"/>
    <n v="409.71600000000001"/>
    <n v="126.988"/>
    <n v="337.83600000000001"/>
    <n v="253.976"/>
    <n v="364.19200000000001"/>
    <n v="294.70800000000003"/>
    <n v="138.96799999999999"/>
    <n v="57.503999999999998"/>
    <x v="223"/>
    <s v="Georgia, 2013"/>
  </r>
  <r>
    <s v="Rabun County"/>
    <s v="Georgia"/>
    <n v="2013"/>
    <n v="16271"/>
    <n v="8023"/>
    <n v="8248"/>
    <n v="764.73699999999997"/>
    <n v="1724.7260000000001"/>
    <n v="1822.3519999999999"/>
    <n v="1724.7260000000001"/>
    <n v="1854.894"/>
    <n v="2131.5010000000002"/>
    <n v="2587.0889999999999"/>
    <n v="2164.0430000000001"/>
    <n v="1073.886"/>
    <n v="406.77499999999998"/>
    <x v="223"/>
    <s v="Georgia, 2013"/>
  </r>
  <r>
    <s v="Richmond County"/>
    <s v="Georgia"/>
    <n v="2013"/>
    <n v="201081"/>
    <n v="97389"/>
    <n v="103692"/>
    <n v="14678.913"/>
    <n v="26341.610999999997"/>
    <n v="32374.041000000001"/>
    <n v="31368.635999999999"/>
    <n v="23325.396000000001"/>
    <n v="26743.773000000001"/>
    <n v="23124.314999999999"/>
    <n v="13271.346000000001"/>
    <n v="7439.9969999999994"/>
    <n v="2815.134"/>
    <x v="223"/>
    <s v="Georgia, 2013"/>
  </r>
  <r>
    <s v="Rockdale County"/>
    <s v="Georgia"/>
    <n v="2013"/>
    <n v="85650"/>
    <n v="40680"/>
    <n v="44970"/>
    <n v="5652.9"/>
    <n v="12847.5"/>
    <n v="12162.3"/>
    <n v="9849.75"/>
    <n v="11905.35"/>
    <n v="13190.1"/>
    <n v="10706.25"/>
    <n v="5738.5499999999993"/>
    <n v="2826.45"/>
    <n v="942.15"/>
    <x v="223"/>
    <s v="Georgia, 2013"/>
  </r>
  <r>
    <s v="Schley County"/>
    <s v="Georgia"/>
    <n v="2013"/>
    <n v="5017"/>
    <n v="2503"/>
    <n v="2514"/>
    <n v="215.73099999999999"/>
    <n v="893.02600000000007"/>
    <n v="602.04"/>
    <n v="476.61500000000001"/>
    <n v="787.6690000000001"/>
    <n v="777.63499999999999"/>
    <n v="571.93799999999999"/>
    <n v="466.58100000000002"/>
    <n v="185.62900000000002"/>
    <n v="40.136000000000003"/>
    <x v="223"/>
    <s v="Georgia, 2013"/>
  </r>
  <r>
    <s v="Seminole County"/>
    <s v="Georgia"/>
    <n v="2013"/>
    <n v="8831"/>
    <n v="4064"/>
    <n v="4767"/>
    <n v="529.86"/>
    <n v="1201.0160000000001"/>
    <n v="1095.0439999999999"/>
    <n v="821.28300000000002"/>
    <n v="909.59300000000007"/>
    <n v="1315.819"/>
    <n v="1236.3399999999999"/>
    <n v="1050.8890000000001"/>
    <n v="547.52200000000005"/>
    <n v="141.29599999999999"/>
    <x v="223"/>
    <s v="Georgia, 2013"/>
  </r>
  <r>
    <s v="Spalding County"/>
    <s v="Georgia"/>
    <n v="2013"/>
    <n v="64011"/>
    <n v="30887"/>
    <n v="33124"/>
    <n v="4480.7700000000004"/>
    <n v="8897.5289999999986"/>
    <n v="8321.43"/>
    <n v="8577.4739999999983"/>
    <n v="8129.3969999999999"/>
    <n v="8833.518"/>
    <n v="7745.3310000000001"/>
    <n v="5312.9130000000005"/>
    <n v="2816.4839999999999"/>
    <n v="832.14300000000003"/>
    <x v="223"/>
    <s v="Georgia, 2013"/>
  </r>
  <r>
    <s v="Stephens County"/>
    <s v="Georgia"/>
    <n v="2013"/>
    <n v="25910"/>
    <n v="12243"/>
    <n v="13667"/>
    <n v="1554.6"/>
    <n v="3238.75"/>
    <n v="3860.59"/>
    <n v="2591"/>
    <n v="3031.4700000000003"/>
    <n v="3653.31"/>
    <n v="3575.58"/>
    <n v="2616.91"/>
    <n v="1425.05"/>
    <n v="362.74"/>
    <x v="223"/>
    <s v="Georgia, 2013"/>
  </r>
  <r>
    <s v="Dewey County"/>
    <s v="South Dakota"/>
    <n v="2013"/>
    <n v="6007"/>
    <n v="3693"/>
    <n v="2314"/>
    <n v="246.28700000000001"/>
    <n v="498.58100000000002"/>
    <n v="943.09899999999993"/>
    <n v="1003.1689999999999"/>
    <n v="925.07799999999997"/>
    <n v="828.96600000000001"/>
    <n v="696.8119999999999"/>
    <n v="462.53899999999999"/>
    <n v="234.273"/>
    <n v="168.196"/>
    <x v="240"/>
    <s v="South Dakota, 2013"/>
  </r>
  <r>
    <s v="Sumter County"/>
    <s v="Georgia"/>
    <n v="2013"/>
    <n v="32099"/>
    <n v="15172"/>
    <n v="16927"/>
    <n v="2279.029"/>
    <n v="4365.4639999999999"/>
    <n v="5681.5230000000001"/>
    <n v="4044.4740000000002"/>
    <n v="3627.1869999999999"/>
    <n v="4140.7709999999997"/>
    <n v="3755.5829999999996"/>
    <n v="2375.326"/>
    <n v="1283.96"/>
    <n v="545.68299999999999"/>
    <x v="223"/>
    <s v="Georgia, 2013"/>
  </r>
  <r>
    <s v="Talbot County"/>
    <s v="Georgia"/>
    <n v="2013"/>
    <n v="6689"/>
    <n v="3276"/>
    <n v="3413"/>
    <n v="307.69400000000002"/>
    <n v="782.61300000000006"/>
    <n v="862.88099999999997"/>
    <n v="448.16300000000001"/>
    <n v="816.05799999999999"/>
    <n v="1143.819"/>
    <n v="1163.886"/>
    <n v="675.58899999999994"/>
    <n v="374.58399999999995"/>
    <n v="100.33499999999999"/>
    <x v="223"/>
    <s v="Georgia, 2013"/>
  </r>
  <r>
    <s v="Taliaferro County"/>
    <s v="Georgia"/>
    <n v="2013"/>
    <n v="1766"/>
    <n v="847"/>
    <n v="919"/>
    <n v="111.258"/>
    <n v="144.81200000000001"/>
    <n v="284.32600000000002"/>
    <n v="185.43"/>
    <n v="201.32400000000001"/>
    <n v="213.68600000000001"/>
    <n v="234.87800000000001"/>
    <n v="213.68600000000001"/>
    <n v="114.78999999999999"/>
    <n v="63.576000000000001"/>
    <x v="223"/>
    <s v="Georgia, 2013"/>
  </r>
  <r>
    <s v="Taylor County"/>
    <s v="Georgia"/>
    <n v="2013"/>
    <n v="8595"/>
    <n v="4169"/>
    <n v="4426"/>
    <n v="515.70000000000005"/>
    <n v="1151.73"/>
    <n v="1168.92"/>
    <n v="825.12"/>
    <n v="1160.3249999999998"/>
    <n v="1237.68"/>
    <n v="1160.325"/>
    <n v="825.12"/>
    <n v="412.56000000000006"/>
    <n v="128.92500000000001"/>
    <x v="223"/>
    <s v="Georgia, 2013"/>
  </r>
  <r>
    <s v="Torrance County"/>
    <s v="New Mexico"/>
    <n v="2013"/>
    <n v="16391"/>
    <n v="9442"/>
    <n v="6949"/>
    <n v="885.11400000000003"/>
    <n v="1721.0550000000001"/>
    <n v="1868.5740000000001"/>
    <n v="2507.8230000000003"/>
    <n v="2671.7330000000002"/>
    <n v="2311.1309999999999"/>
    <n v="2114.4390000000003"/>
    <n v="1163.761"/>
    <n v="819.55"/>
    <n v="327.82"/>
    <x v="238"/>
    <s v="New Mexico, 2013"/>
  </r>
  <r>
    <s v="Benewah County"/>
    <s v="Idaho"/>
    <n v="2013"/>
    <n v="9246"/>
    <n v="4511"/>
    <n v="4735"/>
    <n v="665.71199999999999"/>
    <n v="1211.2260000000001"/>
    <n v="1322.1779999999999"/>
    <n v="998.56799999999998"/>
    <n v="1026.306"/>
    <n v="1303.6860000000001"/>
    <n v="1275.9479999999999"/>
    <n v="859.87799999999993"/>
    <n v="388.33199999999999"/>
    <n v="203.41200000000001"/>
    <x v="225"/>
    <s v="Idaho, 2013"/>
  </r>
  <r>
    <s v="Thomas County"/>
    <s v="Georgia"/>
    <n v="2013"/>
    <n v="44692"/>
    <n v="21519"/>
    <n v="23173"/>
    <n v="2904.98"/>
    <n v="6212.1880000000001"/>
    <n v="5586.5"/>
    <n v="5273.6559999999999"/>
    <n v="5497.116"/>
    <n v="6525.0320000000002"/>
    <n v="5809.96"/>
    <n v="3888.2039999999997"/>
    <n v="2100.5239999999999"/>
    <n v="938.53200000000004"/>
    <x v="223"/>
    <s v="Georgia, 2013"/>
  </r>
  <r>
    <s v="Tift County"/>
    <s v="Georgia"/>
    <n v="2013"/>
    <n v="40537"/>
    <n v="19481"/>
    <n v="21056"/>
    <n v="2878.127"/>
    <n v="5756.2539999999999"/>
    <n v="6729.1419999999998"/>
    <n v="5269.8099999999995"/>
    <n v="4864.4399999999996"/>
    <n v="5229.2730000000001"/>
    <n v="4459.07"/>
    <n v="3161.886"/>
    <n v="1580.9430000000002"/>
    <n v="648.59199999999998"/>
    <x v="223"/>
    <s v="Georgia, 2013"/>
  </r>
  <r>
    <s v="Toombs County"/>
    <s v="Georgia"/>
    <n v="2013"/>
    <n v="27229"/>
    <n v="12820"/>
    <n v="14409"/>
    <n v="2205.549"/>
    <n v="4193.2659999999996"/>
    <n v="3703.1440000000002"/>
    <n v="3267.48"/>
    <n v="3267.48"/>
    <n v="3703.1440000000002"/>
    <n v="3131.335"/>
    <n v="2151.0909999999999"/>
    <n v="1170.847"/>
    <n v="462.89299999999997"/>
    <x v="223"/>
    <s v="Georgia, 2013"/>
  </r>
  <r>
    <s v="Towns County"/>
    <s v="Georgia"/>
    <n v="2013"/>
    <n v="10551"/>
    <n v="5070"/>
    <n v="5481"/>
    <n v="411.48899999999998"/>
    <n v="886.28399999999999"/>
    <n v="1445.4870000000001"/>
    <n v="749.12100000000009"/>
    <n v="1012.896"/>
    <n v="1266.1199999999999"/>
    <n v="1603.752"/>
    <n v="1751.4659999999999"/>
    <n v="865.18200000000002"/>
    <n v="538.101"/>
    <x v="223"/>
    <s v="Georgia, 2013"/>
  </r>
  <r>
    <s v="Treutlen County"/>
    <s v="Georgia"/>
    <n v="2013"/>
    <n v="6817"/>
    <n v="3330"/>
    <n v="3487"/>
    <n v="422.654"/>
    <n v="1104.354"/>
    <n v="783.95499999999993"/>
    <n v="763.50399999999991"/>
    <n v="906.66100000000006"/>
    <n v="913.47800000000007"/>
    <n v="743.053"/>
    <n v="715.78499999999997"/>
    <n v="334.03300000000002"/>
    <n v="122.706"/>
    <x v="223"/>
    <s v="Georgia, 2013"/>
  </r>
  <r>
    <s v="Troup County"/>
    <s v="Georgia"/>
    <n v="2013"/>
    <n v="67776"/>
    <n v="32818"/>
    <n v="34958"/>
    <n v="4744.32"/>
    <n v="10030.848"/>
    <n v="9963.0720000000001"/>
    <n v="8268.6720000000005"/>
    <n v="8539.7759999999998"/>
    <n v="9488.64"/>
    <n v="8065.344000000001"/>
    <n v="4812.0959999999995"/>
    <n v="2643.2640000000001"/>
    <n v="1152.192"/>
    <x v="223"/>
    <s v="Georgia, 2013"/>
  </r>
  <r>
    <s v="Turner County"/>
    <s v="Georgia"/>
    <n v="2013"/>
    <n v="8637"/>
    <n v="4435"/>
    <n v="4202"/>
    <n v="397.30200000000002"/>
    <n v="1390.557"/>
    <n v="1183.269"/>
    <n v="889.6110000000001"/>
    <n v="1165.9949999999999"/>
    <n v="1122.81"/>
    <n v="1062.3510000000001"/>
    <n v="794.60400000000004"/>
    <n v="440.48700000000002"/>
    <n v="190.01400000000001"/>
    <x v="223"/>
    <s v="Georgia, 2013"/>
  </r>
  <r>
    <s v="Pocahontas County"/>
    <s v="West Virginia"/>
    <n v="2013"/>
    <n v="8808"/>
    <n v="4319"/>
    <n v="4489"/>
    <n v="396.36"/>
    <n v="1092.192"/>
    <n v="1127.424"/>
    <n v="748.68000000000006"/>
    <n v="986.49599999999998"/>
    <n v="1523.7840000000001"/>
    <n v="1426.896"/>
    <n v="942.4559999999999"/>
    <n v="440.4"/>
    <n v="140.928"/>
    <x v="239"/>
    <s v="West Virginia, 2013"/>
  </r>
  <r>
    <s v="Union County"/>
    <s v="Georgia"/>
    <n v="2013"/>
    <n v="21399"/>
    <n v="10526"/>
    <n v="10873"/>
    <n v="813.16200000000003"/>
    <n v="2332.491"/>
    <n v="1925.91"/>
    <n v="1690.5210000000002"/>
    <n v="2139.9"/>
    <n v="2867.4659999999999"/>
    <n v="3573.6329999999998"/>
    <n v="3616.431"/>
    <n v="1947.309"/>
    <n v="492.17700000000002"/>
    <x v="223"/>
    <s v="Georgia, 2013"/>
  </r>
  <r>
    <s v="Upson County"/>
    <s v="Georgia"/>
    <n v="2013"/>
    <n v="26918"/>
    <n v="12753"/>
    <n v="14165"/>
    <n v="1615.08"/>
    <n v="3418.5859999999998"/>
    <n v="3607.0119999999997"/>
    <n v="2718.7179999999998"/>
    <n v="3472.422"/>
    <n v="4037.7"/>
    <n v="3687.7659999999996"/>
    <n v="2584.1279999999997"/>
    <n v="1345.9"/>
    <n v="457.60599999999999"/>
    <x v="223"/>
    <s v="Georgia, 2013"/>
  </r>
  <r>
    <s v="Walker County"/>
    <s v="Georgia"/>
    <n v="2013"/>
    <n v="68481"/>
    <n v="33662"/>
    <n v="34819"/>
    <n v="3971.8980000000001"/>
    <n v="9176.4539999999997"/>
    <n v="8080.7579999999998"/>
    <n v="8354.6820000000007"/>
    <n v="9107.973"/>
    <n v="10135.187999999998"/>
    <n v="9107.973"/>
    <n v="6163.29"/>
    <n v="3218.607"/>
    <n v="1301.1389999999999"/>
    <x v="223"/>
    <s v="Georgia, 2013"/>
  </r>
  <r>
    <s v="Walton County"/>
    <s v="Georgia"/>
    <n v="2013"/>
    <n v="84397"/>
    <n v="41197"/>
    <n v="43200"/>
    <n v="5485.8050000000003"/>
    <n v="12997.137999999999"/>
    <n v="10802.815999999999"/>
    <n v="9874.4490000000005"/>
    <n v="12153.168"/>
    <n v="12490.756000000001"/>
    <n v="9958.8460000000014"/>
    <n v="6414.1719999999996"/>
    <n v="3122.6890000000003"/>
    <n v="1012.764"/>
    <x v="223"/>
    <s v="Georgia, 2013"/>
  </r>
  <r>
    <s v="Ware County"/>
    <s v="Georgia"/>
    <n v="2013"/>
    <n v="36008"/>
    <n v="17902"/>
    <n v="18106"/>
    <n v="2520.56"/>
    <n v="4645.0320000000002"/>
    <n v="4789.0640000000003"/>
    <n v="4681.04"/>
    <n v="4428.9840000000004"/>
    <n v="4933.0959999999995"/>
    <n v="4501"/>
    <n v="2916.6480000000001"/>
    <n v="1836.4079999999999"/>
    <n v="756.16800000000001"/>
    <x v="223"/>
    <s v="Georgia, 2013"/>
  </r>
  <r>
    <s v="Warren County"/>
    <s v="Georgia"/>
    <n v="2013"/>
    <n v="5706"/>
    <n v="2646"/>
    <n v="3060"/>
    <n v="330.94799999999998"/>
    <n v="684.72"/>
    <n v="776.01599999999996"/>
    <n v="559.18799999999999"/>
    <n v="604.83600000000001"/>
    <n v="850.19399999999996"/>
    <n v="838.78199999999993"/>
    <n v="570.6"/>
    <n v="405.12599999999998"/>
    <n v="85.59"/>
    <x v="223"/>
    <s v="Georgia, 2013"/>
  </r>
  <r>
    <s v="Washington County"/>
    <s v="Georgia"/>
    <n v="2013"/>
    <n v="20982"/>
    <n v="10677"/>
    <n v="10305"/>
    <n v="1363.83"/>
    <n v="2643.732"/>
    <n v="2853.5519999999997"/>
    <n v="2601.768"/>
    <n v="2559.8040000000001"/>
    <n v="3336.1379999999999"/>
    <n v="2685.6959999999999"/>
    <n v="1657.578"/>
    <n v="965.17200000000003"/>
    <n v="335.71199999999999"/>
    <x v="223"/>
    <s v="Georgia, 2013"/>
  </r>
  <r>
    <s v="Wayne County"/>
    <s v="Georgia"/>
    <n v="2013"/>
    <n v="30187"/>
    <n v="15715"/>
    <n v="14472"/>
    <n v="2082.9029999999998"/>
    <n v="4226.18"/>
    <n v="3501.692"/>
    <n v="4105.4319999999998"/>
    <n v="4195.9930000000004"/>
    <n v="4407.3019999999997"/>
    <n v="3592.2529999999997"/>
    <n v="2414.96"/>
    <n v="1358.415"/>
    <n v="301.87"/>
    <x v="223"/>
    <s v="Georgia, 2013"/>
  </r>
  <r>
    <s v="Butte County"/>
    <s v="Idaho"/>
    <n v="2013"/>
    <n v="2769"/>
    <n v="1432"/>
    <n v="1337"/>
    <n v="157.833"/>
    <n v="384.89099999999996"/>
    <n v="362.73900000000003"/>
    <n v="276.89999999999998"/>
    <n v="351.66300000000001"/>
    <n v="335.04899999999998"/>
    <n v="484.57499999999999"/>
    <n v="293.51400000000001"/>
    <n v="110.75999999999999"/>
    <n v="13.845000000000001"/>
    <x v="225"/>
    <s v="Idaho, 2013"/>
  </r>
  <r>
    <s v="Wheeler County"/>
    <s v="Georgia"/>
    <n v="2013"/>
    <n v="7746"/>
    <n v="5243"/>
    <n v="2503"/>
    <n v="387.3"/>
    <n v="573.20399999999995"/>
    <n v="921.774"/>
    <n v="1642.152"/>
    <n v="1185.1379999999999"/>
    <n v="1216.1220000000001"/>
    <n v="999.23400000000004"/>
    <n v="449.26799999999997"/>
    <n v="317.58600000000001"/>
    <n v="61.968000000000004"/>
    <x v="223"/>
    <s v="Georgia, 2013"/>
  </r>
  <r>
    <s v="Whitfield County"/>
    <s v="Georgia"/>
    <n v="2013"/>
    <n v="102556"/>
    <n v="51264"/>
    <n v="51292"/>
    <n v="7896.8119999999999"/>
    <n v="16306.403999999999"/>
    <n v="14665.508"/>
    <n v="13537.392"/>
    <n v="14050.172"/>
    <n v="13639.948"/>
    <n v="10768.380000000001"/>
    <n v="6666.1399999999994"/>
    <n v="3589.46"/>
    <n v="1435.7840000000001"/>
    <x v="223"/>
    <s v="Georgia, 2013"/>
  </r>
  <r>
    <s v="Wilcox County"/>
    <s v="Georgia"/>
    <n v="2013"/>
    <n v="9110"/>
    <n v="5314"/>
    <n v="3796"/>
    <n v="464.61"/>
    <n v="965.66000000000008"/>
    <n v="1120.53"/>
    <n v="1384.7199999999998"/>
    <n v="1248.0700000000002"/>
    <n v="1448.49"/>
    <n v="1138.75"/>
    <n v="719.69"/>
    <n v="428.16999999999996"/>
    <n v="191.31"/>
    <x v="223"/>
    <s v="Georgia, 2013"/>
  </r>
  <r>
    <s v="Wilkes County"/>
    <s v="Georgia"/>
    <n v="2013"/>
    <n v="10265"/>
    <n v="4870"/>
    <n v="5395"/>
    <n v="667.22500000000002"/>
    <n v="1252.33"/>
    <n v="1098.355"/>
    <n v="1159.9450000000002"/>
    <n v="1067.56"/>
    <n v="1498.69"/>
    <n v="1498.69"/>
    <n v="1159.9450000000002"/>
    <n v="564.57500000000005"/>
    <n v="287.42"/>
    <x v="223"/>
    <s v="Georgia, 2013"/>
  </r>
  <r>
    <s v="Wilkinson County"/>
    <s v="Georgia"/>
    <n v="2013"/>
    <n v="9520"/>
    <n v="4601"/>
    <n v="4919"/>
    <n v="628.32000000000005"/>
    <n v="1313.76"/>
    <n v="1199.52"/>
    <n v="980.56"/>
    <n v="1094.8"/>
    <n v="1456.56"/>
    <n v="1294.72"/>
    <n v="923.43999999999994"/>
    <n v="485.52"/>
    <n v="152.32"/>
    <x v="223"/>
    <s v="Georgia, 2013"/>
  </r>
  <r>
    <s v="Worth County"/>
    <s v="Georgia"/>
    <n v="2013"/>
    <n v="21670"/>
    <n v="10411"/>
    <n v="11259"/>
    <n v="1408.55"/>
    <n v="2882.11"/>
    <n v="2925.45"/>
    <n v="2405.37"/>
    <n v="2730.42"/>
    <n v="3185.49"/>
    <n v="2903.7799999999997"/>
    <n v="1993.64"/>
    <n v="823.46"/>
    <n v="433.4"/>
    <x v="223"/>
    <s v="Georgia, 2013"/>
  </r>
  <r>
    <s v="Hawaii County"/>
    <s v="Hawaii"/>
    <n v="2013"/>
    <n v="187044"/>
    <n v="93714"/>
    <n v="93330"/>
    <n v="11783.772000000001"/>
    <n v="23193.455999999998"/>
    <n v="23006.412"/>
    <n v="22819.367999999999"/>
    <n v="21510.059999999998"/>
    <n v="26186.16"/>
    <n v="29739.995999999999"/>
    <n v="16459.871999999999"/>
    <n v="8042.8919999999998"/>
    <n v="4302.0119999999997"/>
    <x v="243"/>
    <s v="Hawaii, 2013"/>
  </r>
  <r>
    <s v="Honolulu County"/>
    <s v="Hawaii"/>
    <n v="2013"/>
    <n v="964678"/>
    <n v="484970"/>
    <n v="479708"/>
    <n v="62704.07"/>
    <n v="114796.682"/>
    <n v="134090.242"/>
    <n v="140842.98800000001"/>
    <n v="123478.784"/>
    <n v="128302.174"/>
    <n v="114796.682"/>
    <n v="72350.850000000006"/>
    <n v="46304.544000000002"/>
    <n v="23152.272000000001"/>
    <x v="243"/>
    <s v="Hawaii, 2013"/>
  </r>
  <r>
    <s v="Kalawao County"/>
    <s v="Hawaii"/>
    <n v="2013"/>
    <n v="71"/>
    <n v="34"/>
    <n v="37"/>
    <n v="0"/>
    <n v="0"/>
    <n v="5.9640000000000004"/>
    <n v="15.975000000000001"/>
    <n v="5.9640000000000004"/>
    <n v="7.952"/>
    <n v="16.045999999999999"/>
    <n v="11.004999999999999"/>
    <n v="5.9640000000000004"/>
    <n v="1.988"/>
    <x v="243"/>
    <s v="Hawaii, 2013"/>
  </r>
  <r>
    <s v="Kauai County"/>
    <s v="Hawaii"/>
    <n v="2013"/>
    <n v="67872"/>
    <n v="33995"/>
    <n v="33877"/>
    <n v="4411.68"/>
    <n v="8144.64"/>
    <n v="7669.5360000000001"/>
    <n v="8280.384"/>
    <n v="8212.5120000000006"/>
    <n v="10180.799999999999"/>
    <n v="10316.544"/>
    <n v="5836.9920000000002"/>
    <n v="2918.4960000000001"/>
    <n v="1832.5440000000001"/>
    <x v="243"/>
    <s v="Hawaii, 2013"/>
  </r>
  <r>
    <s v="Maui County"/>
    <s v="Hawaii"/>
    <n v="2013"/>
    <n v="156633"/>
    <n v="78713"/>
    <n v="77920"/>
    <n v="10024.512000000001"/>
    <n v="19735.758000000002"/>
    <n v="17856.162"/>
    <n v="20675.556"/>
    <n v="20988.822"/>
    <n v="23808.216"/>
    <n v="22241.885999999999"/>
    <n v="12217.374"/>
    <n v="5482.1550000000007"/>
    <n v="3289.2930000000001"/>
    <x v="243"/>
    <s v="Hawaii, 2013"/>
  </r>
  <r>
    <s v="Ada County"/>
    <s v="Idaho"/>
    <n v="2013"/>
    <n v="401673"/>
    <n v="201037"/>
    <n v="200636"/>
    <n v="27715.437000000002"/>
    <n v="60250.95"/>
    <n v="53020.836000000003"/>
    <n v="59045.930999999997"/>
    <n v="56635.892999999996"/>
    <n v="55430.874000000003"/>
    <n v="45790.721999999994"/>
    <n v="25305.398999999998"/>
    <n v="12853.536"/>
    <n v="6025.0950000000003"/>
    <x v="225"/>
    <s v="Idaho, 2013"/>
  </r>
  <r>
    <s v="Chase County"/>
    <s v="Nebraska"/>
    <n v="2013"/>
    <n v="3937"/>
    <n v="2058"/>
    <n v="1879"/>
    <n v="169.291"/>
    <n v="448.81799999999998"/>
    <n v="342.51900000000001"/>
    <n v="283.464"/>
    <n v="389.76299999999998"/>
    <n v="641.73099999999999"/>
    <n v="787.4"/>
    <n v="578.73900000000003"/>
    <n v="236.22"/>
    <n v="55.118000000000002"/>
    <x v="219"/>
    <s v="Nebraska, 2013"/>
  </r>
  <r>
    <s v="Bannock County"/>
    <s v="Idaho"/>
    <n v="2013"/>
    <n v="83091"/>
    <n v="41492"/>
    <n v="41599"/>
    <n v="6647.28"/>
    <n v="12546.741"/>
    <n v="13294.560000000001"/>
    <n v="12712.922999999999"/>
    <n v="9306.1919999999991"/>
    <n v="9721.6470000000008"/>
    <n v="9472.3739999999998"/>
    <n v="5234.7330000000002"/>
    <n v="3240.549"/>
    <n v="997.09199999999998"/>
    <x v="225"/>
    <s v="Idaho, 2013"/>
  </r>
  <r>
    <s v="Bear Lake County"/>
    <s v="Idaho"/>
    <n v="2013"/>
    <n v="5957"/>
    <n v="2965"/>
    <n v="2992"/>
    <n v="399.11900000000003"/>
    <n v="935.24900000000002"/>
    <n v="667.18399999999997"/>
    <n v="643.35599999999999"/>
    <n v="631.44200000000001"/>
    <n v="768.45299999999997"/>
    <n v="804.19499999999994"/>
    <n v="607.61400000000003"/>
    <n v="315.721"/>
    <n v="190.624"/>
    <x v="225"/>
    <s v="Idaho, 2013"/>
  </r>
  <r>
    <s v="Bingham County"/>
    <s v="Idaho"/>
    <n v="2013"/>
    <n v="45485"/>
    <n v="22808"/>
    <n v="22677"/>
    <n v="4184.62"/>
    <n v="8278.27"/>
    <n v="6185.96"/>
    <n v="5685.625"/>
    <n v="5185.29"/>
    <n v="5594.6550000000007"/>
    <n v="4912.38"/>
    <n v="3047.4949999999999"/>
    <n v="1682.9450000000002"/>
    <n v="682.27499999999998"/>
    <x v="225"/>
    <s v="Idaho, 2013"/>
  </r>
  <r>
    <s v="Blaine County"/>
    <s v="Idaho"/>
    <n v="2013"/>
    <n v="21294"/>
    <n v="10918"/>
    <n v="10376"/>
    <n v="1341.5219999999999"/>
    <n v="2938.5720000000001"/>
    <n v="2086.8119999999999"/>
    <n v="2427.5160000000001"/>
    <n v="3002.4540000000002"/>
    <n v="3470.922"/>
    <n v="3257.982"/>
    <n v="1809.99"/>
    <n v="745.29"/>
    <n v="191.64599999999999"/>
    <x v="225"/>
    <s v="Idaho, 2013"/>
  </r>
  <r>
    <s v="Boise County"/>
    <s v="Idaho"/>
    <n v="2013"/>
    <n v="6944"/>
    <n v="3636"/>
    <n v="3308"/>
    <n v="256.928"/>
    <n v="881.88799999999992"/>
    <n v="638.84799999999996"/>
    <n v="499.96799999999996"/>
    <n v="729.12"/>
    <n v="1242.9760000000001"/>
    <n v="1479.0720000000001"/>
    <n v="888.83199999999999"/>
    <n v="256.928"/>
    <n v="69.44"/>
    <x v="225"/>
    <s v="Idaho, 2013"/>
  </r>
  <r>
    <s v="Bonner County"/>
    <s v="Idaho"/>
    <n v="2013"/>
    <n v="40743"/>
    <n v="20462"/>
    <n v="20281"/>
    <n v="2037.15"/>
    <n v="4929.9030000000002"/>
    <n v="4155.7860000000001"/>
    <n v="4074.3"/>
    <n v="4440.9869999999992"/>
    <n v="6192.9359999999997"/>
    <n v="7374.4830000000002"/>
    <n v="4685.4449999999997"/>
    <n v="2159.3789999999999"/>
    <n v="611.14499999999998"/>
    <x v="225"/>
    <s v="Idaho, 2013"/>
  </r>
  <r>
    <s v="Bonneville County"/>
    <s v="Idaho"/>
    <n v="2013"/>
    <n v="105580"/>
    <n v="52521"/>
    <n v="53059"/>
    <n v="9818.94"/>
    <n v="18265.34"/>
    <n v="13936.560000000001"/>
    <n v="15309.1"/>
    <n v="12247.279999999999"/>
    <n v="12986.34"/>
    <n v="11297.06"/>
    <n v="6440.3799999999992"/>
    <n v="3589.72"/>
    <n v="1689.28"/>
    <x v="225"/>
    <s v="Idaho, 2013"/>
  </r>
  <r>
    <s v="Montgomery County"/>
    <s v="Mississippi"/>
    <n v="2013"/>
    <n v="10866"/>
    <n v="5600"/>
    <n v="5266"/>
    <n v="630.22799999999995"/>
    <n v="1510.374"/>
    <n v="1216.992"/>
    <n v="1140.9299999999998"/>
    <n v="1162.662"/>
    <n v="1488.6420000000001"/>
    <n v="1760.2919999999999"/>
    <n v="1184.394"/>
    <n v="532.43399999999997"/>
    <n v="217.32"/>
    <x v="212"/>
    <s v="Mississippi, 2013"/>
  </r>
  <r>
    <s v="Camas County"/>
    <s v="Idaho"/>
    <n v="2013"/>
    <n v="1267"/>
    <n v="696"/>
    <n v="571"/>
    <n v="73.486000000000004"/>
    <n v="167.244"/>
    <n v="149.506"/>
    <n v="154.57400000000001"/>
    <n v="186.249"/>
    <n v="167.244"/>
    <n v="187.51600000000002"/>
    <n v="141.904"/>
    <n v="32.942"/>
    <n v="8.8689999999999998"/>
    <x v="225"/>
    <s v="Idaho, 2013"/>
  </r>
  <r>
    <s v="Canyon County"/>
    <s v="Idaho"/>
    <n v="2013"/>
    <n v="192153"/>
    <n v="95248"/>
    <n v="96905"/>
    <n v="16717.311000000002"/>
    <n v="33626.775000000001"/>
    <n v="27670.031999999999"/>
    <n v="25940.654999999999"/>
    <n v="24595.584000000003"/>
    <n v="22674.054"/>
    <n v="19215.300000000003"/>
    <n v="12682.098"/>
    <n v="6533.2020000000002"/>
    <n v="2497.989"/>
    <x v="225"/>
    <s v="Idaho, 2013"/>
  </r>
  <r>
    <s v="Caribou County"/>
    <s v="Idaho"/>
    <n v="2013"/>
    <n v="6867"/>
    <n v="3474"/>
    <n v="3393"/>
    <n v="528.75900000000001"/>
    <n v="1126.1880000000001"/>
    <n v="762.23700000000008"/>
    <n v="844.64100000000008"/>
    <n v="741.63599999999997"/>
    <n v="858.375"/>
    <n v="899.577"/>
    <n v="624.89699999999993"/>
    <n v="329.61599999999999"/>
    <n v="157.941"/>
    <x v="225"/>
    <s v="Idaho, 2013"/>
  </r>
  <r>
    <s v="Cassia County"/>
    <s v="Idaho"/>
    <n v="2013"/>
    <n v="23054"/>
    <n v="11703"/>
    <n v="11351"/>
    <n v="2051.806"/>
    <n v="4264.99"/>
    <n v="3227.5600000000004"/>
    <n v="2743.4259999999999"/>
    <n v="2628.1559999999999"/>
    <n v="2674.2640000000001"/>
    <n v="2512.886"/>
    <n v="1613.78"/>
    <n v="922.16"/>
    <n v="414.97199999999998"/>
    <x v="225"/>
    <s v="Idaho, 2013"/>
  </r>
  <r>
    <s v="Wheeler County"/>
    <s v="Nebraska"/>
    <n v="2013"/>
    <n v="751"/>
    <n v="399"/>
    <n v="352"/>
    <n v="60.08"/>
    <n v="103.63800000000001"/>
    <n v="106.642"/>
    <n v="88.617999999999995"/>
    <n v="66.838999999999999"/>
    <n v="118.658"/>
    <n v="77.353000000000009"/>
    <n v="71.344999999999999"/>
    <n v="59.329000000000001"/>
    <n v="0"/>
    <x v="219"/>
    <s v="Nebraska, 2013"/>
  </r>
  <r>
    <s v="Custer County"/>
    <s v="Idaho"/>
    <n v="2013"/>
    <n v="4331"/>
    <n v="2303"/>
    <n v="2028"/>
    <n v="216.55"/>
    <n v="519.72"/>
    <n v="346.48"/>
    <n v="415.77599999999995"/>
    <n v="524.05099999999993"/>
    <n v="636.65699999999993"/>
    <n v="879.19299999999998"/>
    <n v="472.07900000000001"/>
    <n v="246.86700000000002"/>
    <n v="77.957999999999998"/>
    <x v="225"/>
    <s v="Idaho, 2013"/>
  </r>
  <r>
    <s v="Elmore County"/>
    <s v="Idaho"/>
    <n v="2013"/>
    <n v="26528"/>
    <n v="13761"/>
    <n v="12767"/>
    <n v="2307.9360000000001"/>
    <n v="3793.5039999999999"/>
    <n v="4589.3440000000001"/>
    <n v="4271.0079999999998"/>
    <n v="2997.6639999999998"/>
    <n v="3209.8879999999999"/>
    <n v="2493.6320000000001"/>
    <n v="1724.3200000000002"/>
    <n v="822.36799999999994"/>
    <n v="318.33600000000001"/>
    <x v="225"/>
    <s v="Idaho, 2013"/>
  </r>
  <r>
    <s v="Franklin County"/>
    <s v="Idaho"/>
    <n v="2013"/>
    <n v="12801"/>
    <n v="6489"/>
    <n v="6312"/>
    <n v="1139.289"/>
    <n v="2611.404"/>
    <n v="1676.931"/>
    <n v="1497.7170000000001"/>
    <n v="1497.7170000000001"/>
    <n v="1433.712"/>
    <n v="1292.9010000000001"/>
    <n v="883.26900000000001"/>
    <n v="473.637"/>
    <n v="294.423"/>
    <x v="225"/>
    <s v="Idaho, 2013"/>
  </r>
  <r>
    <s v="Fremont County"/>
    <s v="Idaho"/>
    <n v="2013"/>
    <n v="13088"/>
    <n v="6762"/>
    <n v="6326"/>
    <n v="1047.04"/>
    <n v="2159.52"/>
    <n v="1688.3520000000001"/>
    <n v="1753.7919999999999"/>
    <n v="1452.768"/>
    <n v="1583.6480000000001"/>
    <n v="1478.944"/>
    <n v="1086.3040000000001"/>
    <n v="667.48799999999994"/>
    <n v="143.96799999999999"/>
    <x v="225"/>
    <s v="Idaho, 2013"/>
  </r>
  <r>
    <s v="Gem County"/>
    <s v="Idaho"/>
    <n v="2013"/>
    <n v="16722"/>
    <n v="8399"/>
    <n v="8323"/>
    <n v="986.59799999999996"/>
    <n v="2190.5820000000003"/>
    <n v="1939.752"/>
    <n v="1722.366"/>
    <n v="1772.5319999999999"/>
    <n v="2474.8559999999998"/>
    <n v="2374.5240000000003"/>
    <n v="1822.6979999999999"/>
    <n v="1036.7640000000001"/>
    <n v="384.60599999999999"/>
    <x v="225"/>
    <s v="Idaho, 2013"/>
  </r>
  <r>
    <s v="Idaho County"/>
    <s v="Idaho"/>
    <n v="2013"/>
    <n v="16269"/>
    <n v="8481"/>
    <n v="7788"/>
    <n v="862.25699999999995"/>
    <n v="1838.3969999999999"/>
    <n v="1691.9760000000001"/>
    <n v="1464.21"/>
    <n v="1561.8240000000001"/>
    <n v="2342.7359999999999"/>
    <n v="2895.8820000000001"/>
    <n v="2180.0459999999998"/>
    <n v="1106.2919999999999"/>
    <n v="325.38"/>
    <x v="225"/>
    <s v="Idaho, 2013"/>
  </r>
  <r>
    <s v="Jefferson County"/>
    <s v="Idaho"/>
    <n v="2013"/>
    <n v="26389"/>
    <n v="13237"/>
    <n v="13152"/>
    <n v="2665.2890000000002"/>
    <n v="5277.8"/>
    <n v="3404.181"/>
    <n v="3509.7370000000001"/>
    <n v="3193.069"/>
    <n v="3113.902"/>
    <n v="2506.9549999999999"/>
    <n v="1609.7289999999998"/>
    <n v="686.11400000000003"/>
    <n v="343.05700000000002"/>
    <x v="225"/>
    <s v="Idaho, 2013"/>
  </r>
  <r>
    <s v="Jerome County"/>
    <s v="Idaho"/>
    <n v="2013"/>
    <n v="22391"/>
    <n v="11321"/>
    <n v="11070"/>
    <n v="2059.9720000000002"/>
    <n v="3873.643"/>
    <n v="3134.74"/>
    <n v="3045.1759999999999"/>
    <n v="2686.92"/>
    <n v="2552.5740000000001"/>
    <n v="2485.4009999999998"/>
    <n v="1388.242"/>
    <n v="806.07600000000002"/>
    <n v="335.86500000000001"/>
    <x v="225"/>
    <s v="Idaho, 2013"/>
  </r>
  <r>
    <s v="Kootenai County"/>
    <s v="Idaho"/>
    <n v="2013"/>
    <n v="140785"/>
    <n v="69271"/>
    <n v="71514"/>
    <n v="8869.4549999999999"/>
    <n v="19428.330000000002"/>
    <n v="18161.264999999999"/>
    <n v="16894.2"/>
    <n v="17457.34"/>
    <n v="19709.900000000001"/>
    <n v="19005.974999999999"/>
    <n v="12389.08"/>
    <n v="6616.8950000000004"/>
    <n v="2252.56"/>
    <x v="225"/>
    <s v="Idaho, 2013"/>
  </r>
  <r>
    <s v="Latah County"/>
    <s v="Idaho"/>
    <n v="2013"/>
    <n v="37636"/>
    <n v="19424"/>
    <n v="18212"/>
    <n v="2107.616"/>
    <n v="3763.6"/>
    <n v="10763.896000000001"/>
    <n v="5156.1319999999996"/>
    <n v="3650.692"/>
    <n v="4215.232"/>
    <n v="3989.4160000000002"/>
    <n v="2258.16"/>
    <n v="1317.26"/>
    <n v="413.99599999999998"/>
    <x v="225"/>
    <s v="Idaho, 2013"/>
  </r>
  <r>
    <s v="Lemhi County"/>
    <s v="Idaho"/>
    <n v="2013"/>
    <n v="7853"/>
    <n v="3919"/>
    <n v="3934"/>
    <n v="369.09100000000001"/>
    <n v="808.85899999999992"/>
    <n v="746.03499999999997"/>
    <n v="714.62300000000005"/>
    <n v="730.32899999999995"/>
    <n v="1177.95"/>
    <n v="1437.0990000000002"/>
    <n v="1122.979"/>
    <n v="479.03300000000002"/>
    <n v="259.149"/>
    <x v="225"/>
    <s v="Idaho, 2013"/>
  </r>
  <r>
    <s v="Lincoln County"/>
    <s v="Idaho"/>
    <n v="2013"/>
    <n v="5221"/>
    <n v="2701"/>
    <n v="2520"/>
    <n v="412.459"/>
    <n v="965.88499999999999"/>
    <n v="746.60300000000007"/>
    <n v="636.96199999999999"/>
    <n v="663.06700000000001"/>
    <n v="600.41499999999996"/>
    <n v="600.41499999999996"/>
    <n v="339.36500000000001"/>
    <n v="208.84"/>
    <n v="57.430999999999997"/>
    <x v="225"/>
    <s v="Idaho, 2013"/>
  </r>
  <r>
    <s v="Madison County"/>
    <s v="Idaho"/>
    <n v="2013"/>
    <n v="37542"/>
    <n v="18400"/>
    <n v="19142"/>
    <n v="3604.0320000000002"/>
    <n v="4842.9179999999997"/>
    <n v="14153.333999999999"/>
    <n v="5781.4680000000008"/>
    <n v="2477.7719999999999"/>
    <n v="2515.3140000000003"/>
    <n v="1952.1839999999997"/>
    <n v="1238.886"/>
    <n v="675.75600000000009"/>
    <n v="262.79399999999998"/>
    <x v="225"/>
    <s v="Idaho, 2013"/>
  </r>
  <r>
    <s v="Minidoka County"/>
    <s v="Idaho"/>
    <n v="2013"/>
    <n v="20104"/>
    <n v="10232"/>
    <n v="9872"/>
    <n v="1668.6320000000001"/>
    <n v="3156.328"/>
    <n v="2754.248"/>
    <n v="2412.48"/>
    <n v="2131.0239999999999"/>
    <n v="2613.52"/>
    <n v="2432.5839999999998"/>
    <n v="1548.008"/>
    <n v="944.88799999999992"/>
    <n v="462.392"/>
    <x v="225"/>
    <s v="Idaho, 2013"/>
  </r>
  <r>
    <s v="Nez Perce County"/>
    <s v="Idaho"/>
    <n v="2013"/>
    <n v="39458"/>
    <n v="19636"/>
    <n v="19822"/>
    <n v="2288.5639999999999"/>
    <n v="4695.5020000000004"/>
    <n v="5405.7460000000001"/>
    <n v="4774.4179999999997"/>
    <n v="4458.7539999999999"/>
    <n v="5484.6620000000003"/>
    <n v="5247.9140000000007"/>
    <n v="3551.2200000000003"/>
    <n v="2406.9380000000001"/>
    <n v="1223.1980000000001"/>
    <x v="225"/>
    <s v="Idaho, 2013"/>
  </r>
  <r>
    <s v="Sutton County"/>
    <s v="Texas"/>
    <n v="2013"/>
    <n v="4257"/>
    <n v="2273"/>
    <n v="1984"/>
    <n v="323.53199999999998"/>
    <n v="698.14800000000002"/>
    <n v="498.06899999999996"/>
    <n v="425.7"/>
    <n v="408.67200000000003"/>
    <n v="544.89599999999996"/>
    <n v="591.72299999999996"/>
    <n v="412.92899999999997"/>
    <n v="234.13499999999999"/>
    <n v="114.93899999999999"/>
    <x v="221"/>
    <s v="Texas, 2013"/>
  </r>
  <r>
    <s v="Owyhee County"/>
    <s v="Idaho"/>
    <n v="2013"/>
    <n v="11474"/>
    <n v="5921"/>
    <n v="5553"/>
    <n v="803.18"/>
    <n v="1881.7359999999999"/>
    <n v="1526.0419999999999"/>
    <n v="1296.5619999999999"/>
    <n v="1434.25"/>
    <n v="1445.7239999999999"/>
    <n v="1411.3020000000001"/>
    <n v="952.34199999999998"/>
    <n v="470.43399999999997"/>
    <n v="229.48"/>
    <x v="225"/>
    <s v="Idaho, 2013"/>
  </r>
  <r>
    <s v="Payette County"/>
    <s v="Idaho"/>
    <n v="2013"/>
    <n v="22629"/>
    <n v="11336"/>
    <n v="11293"/>
    <n v="1719.8040000000001"/>
    <n v="3530.1239999999998"/>
    <n v="2941.77"/>
    <n v="2579.7060000000001"/>
    <n v="2624.9639999999999"/>
    <n v="3054.915"/>
    <n v="2624.9639999999999"/>
    <n v="2081.8679999999999"/>
    <n v="973.04700000000003"/>
    <n v="475.209"/>
    <x v="225"/>
    <s v="Idaho, 2013"/>
  </r>
  <r>
    <s v="Power County"/>
    <s v="Idaho"/>
    <n v="2013"/>
    <n v="7756"/>
    <n v="3869"/>
    <n v="3887"/>
    <n v="736.82"/>
    <n v="1256.4720000000002"/>
    <n v="1070.328"/>
    <n v="946.23199999999997"/>
    <n v="729.06399999999996"/>
    <n v="1101.3519999999999"/>
    <n v="915.20799999999997"/>
    <n v="573.94399999999996"/>
    <n v="294.72800000000001"/>
    <n v="116.34"/>
    <x v="225"/>
    <s v="Idaho, 2013"/>
  </r>
  <r>
    <s v="Murray County"/>
    <s v="Oklahoma"/>
    <n v="2013"/>
    <n v="12729"/>
    <n v="6392"/>
    <n v="6337"/>
    <n v="623.721"/>
    <n v="1451.106"/>
    <n v="1374.732"/>
    <n v="1209.2550000000001"/>
    <n v="1412.9189999999999"/>
    <n v="1985.7240000000002"/>
    <n v="2100.2849999999999"/>
    <n v="1502.0219999999999"/>
    <n v="827.38499999999999"/>
    <n v="254.58"/>
    <x v="244"/>
    <s v="Oklahoma, 2013"/>
  </r>
  <r>
    <s v="Teton County"/>
    <s v="Idaho"/>
    <n v="2013"/>
    <n v="10141"/>
    <n v="5339"/>
    <n v="4802"/>
    <n v="912.69"/>
    <n v="1602.278"/>
    <n v="1095.2280000000001"/>
    <n v="1541.432"/>
    <n v="1825.38"/>
    <n v="1379.1759999999999"/>
    <n v="1054.664"/>
    <n v="425.92199999999997"/>
    <n v="253.52499999999998"/>
    <n v="50.704999999999998"/>
    <x v="225"/>
    <s v="Idaho, 2013"/>
  </r>
  <r>
    <s v="Twin Falls County"/>
    <s v="Idaho"/>
    <n v="2013"/>
    <n v="78067"/>
    <n v="38577"/>
    <n v="39490"/>
    <n v="6245.36"/>
    <n v="11866.183999999999"/>
    <n v="10617.111999999999"/>
    <n v="10617.111999999999"/>
    <n v="9055.7720000000008"/>
    <n v="9836.4419999999991"/>
    <n v="8743.5040000000008"/>
    <n v="6011.1589999999997"/>
    <n v="3434.9479999999999"/>
    <n v="1717.4739999999999"/>
    <x v="225"/>
    <s v="Idaho, 2013"/>
  </r>
  <r>
    <s v="Valley County"/>
    <s v="Idaho"/>
    <n v="2013"/>
    <n v="9698"/>
    <n v="4969"/>
    <n v="4729"/>
    <n v="465.50400000000002"/>
    <n v="1076.4780000000001"/>
    <n v="989.19600000000003"/>
    <n v="775.84"/>
    <n v="1280.136"/>
    <n v="1474.096"/>
    <n v="1920.204"/>
    <n v="1183.1559999999999"/>
    <n v="484.9"/>
    <n v="77.584000000000003"/>
    <x v="225"/>
    <s v="Idaho, 2013"/>
  </r>
  <r>
    <s v="Roberts County"/>
    <s v="South Dakota"/>
    <n v="2013"/>
    <n v="10094"/>
    <n v="5067"/>
    <n v="5027"/>
    <n v="514.79399999999998"/>
    <n v="1372.7840000000001"/>
    <n v="1059.8699999999999"/>
    <n v="1090.152"/>
    <n v="1090.152"/>
    <n v="1342.502"/>
    <n v="1534.288"/>
    <n v="1150.7160000000001"/>
    <n v="696.48599999999999"/>
    <n v="232.16200000000001"/>
    <x v="240"/>
    <s v="South Dakota, 2013"/>
  </r>
  <r>
    <s v="Adams County"/>
    <s v="Illinois"/>
    <n v="2013"/>
    <n v="67152"/>
    <n v="32761"/>
    <n v="34391"/>
    <n v="4163.424"/>
    <n v="8528.3040000000001"/>
    <n v="8595.4560000000001"/>
    <n v="7923.9359999999997"/>
    <n v="7789.6319999999996"/>
    <n v="9535.5840000000007"/>
    <n v="8662.6080000000002"/>
    <n v="5775.0720000000001"/>
    <n v="4163.424"/>
    <n v="2014.56"/>
    <x v="237"/>
    <s v="Illinois, 2013"/>
  </r>
  <r>
    <s v="Alexander County"/>
    <s v="Illinois"/>
    <n v="2013"/>
    <n v="7980"/>
    <n v="4109"/>
    <n v="3871"/>
    <n v="462.84"/>
    <n v="1085.28"/>
    <n v="1061.3399999999999"/>
    <n v="893.76"/>
    <n v="901.74"/>
    <n v="1077.3"/>
    <n v="1053.3599999999999"/>
    <n v="798"/>
    <n v="486.78"/>
    <n v="151.62"/>
    <x v="237"/>
    <s v="Illinois, 2013"/>
  </r>
  <r>
    <s v="Bond County"/>
    <s v="Illinois"/>
    <n v="2013"/>
    <n v="17665"/>
    <n v="8794"/>
    <n v="8871"/>
    <n v="1218.885"/>
    <n v="2261.12"/>
    <n v="2667.415"/>
    <n v="1837.16"/>
    <n v="1978.48"/>
    <n v="2579.09"/>
    <n v="2296.4499999999998"/>
    <n v="1519.19"/>
    <n v="936.245"/>
    <n v="388.63"/>
    <x v="237"/>
    <s v="Illinois, 2013"/>
  </r>
  <r>
    <s v="Boone County"/>
    <s v="Illinois"/>
    <n v="2013"/>
    <n v="54068"/>
    <n v="26978"/>
    <n v="27090"/>
    <n v="3568.4879999999998"/>
    <n v="8867.152"/>
    <n v="7353.2479999999996"/>
    <n v="5731.2080000000005"/>
    <n v="7785.7919999999995"/>
    <n v="7893.9279999999999"/>
    <n v="6217.82"/>
    <n v="3892.8959999999997"/>
    <n v="2108.652"/>
    <n v="594.74800000000005"/>
    <x v="237"/>
    <s v="Illinois, 2013"/>
  </r>
  <r>
    <s v="Brown County"/>
    <s v="Illinois"/>
    <n v="2013"/>
    <n v="6904"/>
    <n v="4478"/>
    <n v="2426"/>
    <n v="276.16000000000003"/>
    <n v="593.74400000000003"/>
    <n v="1001.08"/>
    <n v="1304.856"/>
    <n v="1104.6399999999999"/>
    <n v="1035.5999999999999"/>
    <n v="718.01600000000008"/>
    <n v="455.66399999999999"/>
    <n v="234.73599999999999"/>
    <n v="172.6"/>
    <x v="237"/>
    <s v="Illinois, 2013"/>
  </r>
  <r>
    <s v="Bureau County"/>
    <s v="Illinois"/>
    <n v="2013"/>
    <n v="34594"/>
    <n v="16851"/>
    <n v="17743"/>
    <n v="1902.67"/>
    <n v="4531.8140000000003"/>
    <n v="3909.1220000000003"/>
    <n v="3701.558"/>
    <n v="4151.28"/>
    <n v="5119.9120000000003"/>
    <n v="4877.7539999999999"/>
    <n v="3251.8359999999998"/>
    <n v="2317.7979999999998"/>
    <n v="899.44399999999996"/>
    <x v="237"/>
    <s v="Illinois, 2013"/>
  </r>
  <r>
    <s v="Ringgold County"/>
    <s v="Iowa"/>
    <n v="2013"/>
    <n v="5062"/>
    <n v="2560"/>
    <n v="2502"/>
    <n v="273.34800000000001"/>
    <n v="612.50199999999995"/>
    <n v="561.88200000000006"/>
    <n v="480.89"/>
    <n v="587.19200000000001"/>
    <n v="769.42399999999998"/>
    <n v="713.74199999999996"/>
    <n v="577.06799999999998"/>
    <n v="354.34000000000003"/>
    <n v="126.55"/>
    <x v="245"/>
    <s v="Iowa, 2013"/>
  </r>
  <r>
    <s v="Carroll County"/>
    <s v="Illinois"/>
    <n v="2013"/>
    <n v="15199"/>
    <n v="7586"/>
    <n v="7613"/>
    <n v="759.95"/>
    <n v="1717.4870000000001"/>
    <n v="1641.492"/>
    <n v="1550.298"/>
    <n v="1611.0940000000001"/>
    <n v="2219.0540000000001"/>
    <n v="2416.6410000000001"/>
    <n v="1778.2829999999999"/>
    <n v="1048.731"/>
    <n v="486.36799999999999"/>
    <x v="237"/>
    <s v="Illinois, 2013"/>
  </r>
  <r>
    <s v="Cass County"/>
    <s v="Illinois"/>
    <n v="2013"/>
    <n v="13530"/>
    <n v="6827"/>
    <n v="6703"/>
    <n v="838.86"/>
    <n v="2015.9699999999998"/>
    <n v="1542.42"/>
    <n v="1677.7199999999998"/>
    <n v="1731.84"/>
    <n v="1894.2"/>
    <n v="1731.8400000000001"/>
    <n v="1068.8699999999999"/>
    <n v="757.68000000000006"/>
    <n v="270.60000000000002"/>
    <x v="237"/>
    <s v="Illinois, 2013"/>
  </r>
  <r>
    <s v="Champaign County"/>
    <s v="Illinois"/>
    <n v="2013"/>
    <n v="202428"/>
    <n v="101034"/>
    <n v="101394"/>
    <n v="11538.396000000001"/>
    <n v="21052.511999999999"/>
    <n v="54453.131999999998"/>
    <n v="30161.772000000001"/>
    <n v="21457.368000000002"/>
    <n v="22469.508000000002"/>
    <n v="20242.8"/>
    <n v="10931.112000000001"/>
    <n v="6882.5519999999997"/>
    <n v="2833.9920000000002"/>
    <x v="237"/>
    <s v="Illinois, 2013"/>
  </r>
  <r>
    <s v="Clark County"/>
    <s v="Illinois"/>
    <n v="2013"/>
    <n v="16284"/>
    <n v="7985"/>
    <n v="8299"/>
    <n v="960.75599999999997"/>
    <n v="2133.2039999999997"/>
    <n v="1888.944"/>
    <n v="1758.672"/>
    <n v="1954.08"/>
    <n v="2491.4520000000002"/>
    <n v="2133.2040000000002"/>
    <n v="1530.6959999999999"/>
    <n v="928.18799999999999"/>
    <n v="455.952"/>
    <x v="237"/>
    <s v="Illinois, 2013"/>
  </r>
  <r>
    <s v="Buffalo County"/>
    <s v="Wisconsin"/>
    <n v="2013"/>
    <n v="13744"/>
    <n v="6733"/>
    <n v="7011"/>
    <n v="852.12800000000004"/>
    <n v="1759.232"/>
    <n v="1635.5360000000001"/>
    <n v="1456.864"/>
    <n v="1580.56"/>
    <n v="2006.624"/>
    <n v="1937.904"/>
    <n v="1250.704"/>
    <n v="865.87200000000007"/>
    <n v="357.34399999999999"/>
    <x v="232"/>
    <s v="Wisconsin, 2013"/>
  </r>
  <r>
    <s v="Clinton County"/>
    <s v="Illinois"/>
    <n v="2013"/>
    <n v="37891"/>
    <n v="19460"/>
    <n v="18431"/>
    <n v="2159.7869999999998"/>
    <n v="4736.375"/>
    <n v="4736.375"/>
    <n v="5115.2849999999999"/>
    <n v="4887.9390000000003"/>
    <n v="6100.451"/>
    <n v="4509.0290000000005"/>
    <n v="2917.607"/>
    <n v="1932.4409999999998"/>
    <n v="871.49300000000005"/>
    <x v="237"/>
    <s v="Illinois, 2013"/>
  </r>
  <r>
    <s v="Coles County"/>
    <s v="Illinois"/>
    <n v="2013"/>
    <n v="53732"/>
    <n v="25756"/>
    <n v="27976"/>
    <n v="2579.136"/>
    <n v="5534.3959999999997"/>
    <n v="14077.784"/>
    <n v="6125.4480000000003"/>
    <n v="5373.2"/>
    <n v="6447.84"/>
    <n v="6017.9840000000004"/>
    <n v="3868.7040000000002"/>
    <n v="2632.8680000000004"/>
    <n v="1128.3720000000001"/>
    <x v="237"/>
    <s v="Illinois, 2013"/>
  </r>
  <r>
    <s v="Cook County"/>
    <s v="Illinois"/>
    <n v="2013"/>
    <n v="5212372"/>
    <n v="2525379"/>
    <n v="2686993"/>
    <n v="344016.55200000003"/>
    <n v="667183.61599999992"/>
    <n v="719307.33600000001"/>
    <n v="844404.26399999997"/>
    <n v="708882.59199999995"/>
    <n v="708882.59199999995"/>
    <n v="583785.66399999999"/>
    <n v="338804.18"/>
    <n v="198070.136"/>
    <n v="93822.695999999996"/>
    <x v="237"/>
    <s v="Illinois, 2013"/>
  </r>
  <r>
    <s v="Latimer County"/>
    <s v="Oklahoma"/>
    <n v="2013"/>
    <n v="11015"/>
    <n v="5519"/>
    <n v="5496"/>
    <n v="704.96"/>
    <n v="1398.905"/>
    <n v="1376.875"/>
    <n v="1222.665"/>
    <n v="1299.77"/>
    <n v="1630.2199999999998"/>
    <n v="1531.085"/>
    <n v="969.31999999999994"/>
    <n v="605.82500000000005"/>
    <n v="286.39"/>
    <x v="244"/>
    <s v="Oklahoma, 2013"/>
  </r>
  <r>
    <s v="DeKalb County"/>
    <s v="Illinois"/>
    <n v="2013"/>
    <n v="104820"/>
    <n v="51960"/>
    <n v="52860"/>
    <n v="6394.02"/>
    <n v="12997.68"/>
    <n v="25576.080000000002"/>
    <n v="14569.98"/>
    <n v="11844.66"/>
    <n v="12788.04"/>
    <n v="10062.720000000001"/>
    <n v="5765.1"/>
    <n v="3249.42"/>
    <n v="1572.3"/>
    <x v="237"/>
    <s v="Illinois, 2013"/>
  </r>
  <r>
    <s v="Humboldt County"/>
    <s v="Nevada"/>
    <n v="2013"/>
    <n v="16511"/>
    <n v="8282"/>
    <n v="8229"/>
    <n v="924.61599999999999"/>
    <n v="2063.875"/>
    <n v="1915.2759999999998"/>
    <n v="1849.232"/>
    <n v="2047.364"/>
    <n v="2608.7380000000003"/>
    <n v="2262.0070000000001"/>
    <n v="1552.0340000000001"/>
    <n v="941.12699999999995"/>
    <n v="346.73099999999999"/>
    <x v="246"/>
    <s v="Nevada, 2013"/>
  </r>
  <r>
    <s v="Douglas County"/>
    <s v="Illinois"/>
    <n v="2013"/>
    <n v="19902"/>
    <n v="9789"/>
    <n v="10113"/>
    <n v="1373.2380000000001"/>
    <n v="2905.692"/>
    <n v="2428.0439999999999"/>
    <n v="2428.0439999999999"/>
    <n v="2368.3379999999997"/>
    <n v="2766.3780000000002"/>
    <n v="2507.652"/>
    <n v="1572.258"/>
    <n v="1015.002"/>
    <n v="577.15800000000002"/>
    <x v="237"/>
    <s v="Illinois, 2013"/>
  </r>
  <r>
    <s v="DuPage County"/>
    <s v="Illinois"/>
    <n v="2013"/>
    <n v="922803"/>
    <n v="452525"/>
    <n v="470278"/>
    <n v="56290.983"/>
    <n v="127346.814"/>
    <n v="119964.39"/>
    <n v="118118.784"/>
    <n v="124578.405"/>
    <n v="145802.87400000001"/>
    <n v="117195.981"/>
    <n v="61827.801000000007"/>
    <n v="33220.908000000003"/>
    <n v="16610.454000000002"/>
    <x v="237"/>
    <s v="Illinois, 2013"/>
  </r>
  <r>
    <s v="Edgar County"/>
    <s v="Illinois"/>
    <n v="2013"/>
    <n v="18339"/>
    <n v="8912"/>
    <n v="9427"/>
    <n v="1026.9839999999999"/>
    <n v="2274.0360000000001"/>
    <n v="2035.6290000000001"/>
    <n v="2053.9679999999998"/>
    <n v="2164.002"/>
    <n v="2750.85"/>
    <n v="2567.46"/>
    <n v="1833.9"/>
    <n v="1173.6959999999999"/>
    <n v="513.49199999999996"/>
    <x v="237"/>
    <s v="Illinois, 2013"/>
  </r>
  <r>
    <s v="Edwards County"/>
    <s v="Illinois"/>
    <n v="2013"/>
    <n v="6695"/>
    <n v="3293"/>
    <n v="3402"/>
    <n v="388.31"/>
    <n v="877.04500000000007"/>
    <n v="749.83999999999992"/>
    <n v="696.28"/>
    <n v="810.09500000000003"/>
    <n v="984.16499999999996"/>
    <n v="964.07999999999993"/>
    <n v="629.33000000000004"/>
    <n v="435.17500000000001"/>
    <n v="153.98500000000001"/>
    <x v="237"/>
    <s v="Illinois, 2013"/>
  </r>
  <r>
    <s v="Effingham County"/>
    <s v="Illinois"/>
    <n v="2013"/>
    <n v="34274"/>
    <n v="17127"/>
    <n v="17147"/>
    <n v="2193.5360000000001"/>
    <n v="4695.5380000000005"/>
    <n v="4455.62"/>
    <n v="4181.4279999999999"/>
    <n v="3872.962"/>
    <n v="5243.9220000000005"/>
    <n v="4284.25"/>
    <n v="2776.194"/>
    <n v="1747.9740000000002"/>
    <n v="856.85"/>
    <x v="237"/>
    <s v="Illinois, 2013"/>
  </r>
  <r>
    <s v="Hutchinson County"/>
    <s v="Texas"/>
    <n v="2013"/>
    <n v="22088"/>
    <n v="11293"/>
    <n v="10795"/>
    <n v="1259.0160000000001"/>
    <n v="2981.88"/>
    <n v="3026.056"/>
    <n v="2628.4719999999998"/>
    <n v="2672.6480000000001"/>
    <n v="3224.848"/>
    <n v="2716.8240000000001"/>
    <n v="1877.48"/>
    <n v="1126.4880000000001"/>
    <n v="596.37599999999998"/>
    <x v="221"/>
    <s v="Texas, 2013"/>
  </r>
  <r>
    <s v="Ford County"/>
    <s v="Illinois"/>
    <n v="2013"/>
    <n v="13991"/>
    <n v="6900"/>
    <n v="7091"/>
    <n v="755.51400000000001"/>
    <n v="1930.7579999999998"/>
    <n v="1580.9829999999999"/>
    <n v="1525.019"/>
    <n v="1622.9560000000001"/>
    <n v="2140.623"/>
    <n v="1776.857"/>
    <n v="1231.2080000000001"/>
    <n v="923.40599999999995"/>
    <n v="517.66700000000003"/>
    <x v="237"/>
    <s v="Illinois, 2013"/>
  </r>
  <r>
    <s v="Franklin County"/>
    <s v="Illinois"/>
    <n v="2013"/>
    <n v="39470"/>
    <n v="19445"/>
    <n v="20025"/>
    <n v="2289.2600000000002"/>
    <n v="5012.6900000000005"/>
    <n v="4775.87"/>
    <n v="4420.6400000000003"/>
    <n v="4854.8099999999995"/>
    <n v="5486.33"/>
    <n v="5288.98"/>
    <n v="3986.47"/>
    <n v="2407.67"/>
    <n v="947.28"/>
    <x v="237"/>
    <s v="Illinois, 2013"/>
  </r>
  <r>
    <s v="Fulton County"/>
    <s v="Illinois"/>
    <n v="2013"/>
    <n v="36829"/>
    <n v="19100"/>
    <n v="17729"/>
    <n v="1915.1079999999999"/>
    <n v="4308.9930000000004"/>
    <n v="4272.1640000000007"/>
    <n v="4566.7960000000003"/>
    <n v="4677.2829999999994"/>
    <n v="5340.2049999999999"/>
    <n v="4971.915"/>
    <n v="3461.9260000000004"/>
    <n v="2320.2269999999999"/>
    <n v="957.55399999999997"/>
    <x v="237"/>
    <s v="Illinois, 2013"/>
  </r>
  <r>
    <s v="Gallatin County"/>
    <s v="Illinois"/>
    <n v="2013"/>
    <n v="5516"/>
    <n v="2661"/>
    <n v="2855"/>
    <n v="325.44400000000002"/>
    <n v="628.82400000000007"/>
    <n v="590.21199999999999"/>
    <n v="568.14799999999991"/>
    <n v="634.33999999999992"/>
    <n v="772.24"/>
    <n v="821.88400000000001"/>
    <n v="683.98400000000004"/>
    <n v="397.15199999999999"/>
    <n v="93.772000000000006"/>
    <x v="237"/>
    <s v="Illinois, 2013"/>
  </r>
  <r>
    <s v="Grundy County"/>
    <s v="Illinois"/>
    <n v="2013"/>
    <n v="50064"/>
    <n v="24998"/>
    <n v="25066"/>
    <n v="3504.48"/>
    <n v="7659.7919999999995"/>
    <n v="6258"/>
    <n v="6658.5119999999997"/>
    <n v="7159.152"/>
    <n v="7309.3440000000001"/>
    <n v="5707.2960000000003"/>
    <n v="3404.3519999999999"/>
    <n v="1652.1120000000001"/>
    <n v="750.96"/>
    <x v="237"/>
    <s v="Illinois, 2013"/>
  </r>
  <r>
    <s v="Schoolcraft County"/>
    <s v="Michigan"/>
    <n v="2013"/>
    <n v="8413"/>
    <n v="4132"/>
    <n v="4281"/>
    <n v="496.36700000000002"/>
    <n v="1093.69"/>
    <n v="925.43000000000006"/>
    <n v="950.6690000000001"/>
    <n v="942.25600000000009"/>
    <n v="1160.9940000000001"/>
    <n v="1169.4070000000002"/>
    <n v="866.53899999999999"/>
    <n v="521.60599999999999"/>
    <n v="286.04199999999997"/>
    <x v="214"/>
    <s v="Michigan, 2013"/>
  </r>
  <r>
    <s v="Hancock County"/>
    <s v="Illinois"/>
    <n v="2013"/>
    <n v="18949"/>
    <n v="9335"/>
    <n v="9614"/>
    <n v="1061.144"/>
    <n v="2273.88"/>
    <n v="2065.4409999999998"/>
    <n v="1970.6959999999999"/>
    <n v="2084.3900000000003"/>
    <n v="2823.4009999999998"/>
    <n v="2823.4009999999998"/>
    <n v="2027.5429999999999"/>
    <n v="1212.7360000000001"/>
    <n v="625.31700000000001"/>
    <x v="237"/>
    <s v="Illinois, 2013"/>
  </r>
  <r>
    <s v="Hardin County"/>
    <s v="Illinois"/>
    <n v="2013"/>
    <n v="4273"/>
    <n v="2342"/>
    <n v="1931"/>
    <n v="230.74199999999999"/>
    <n v="572.58199999999999"/>
    <n v="354.65899999999999"/>
    <n v="414.48099999999999"/>
    <n v="474.303"/>
    <n v="564.03600000000006"/>
    <n v="726.41"/>
    <n v="551.2170000000001"/>
    <n v="329.02099999999996"/>
    <n v="59.822000000000003"/>
    <x v="237"/>
    <s v="Illinois, 2013"/>
  </r>
  <r>
    <s v="Henderson County"/>
    <s v="Illinois"/>
    <n v="2013"/>
    <n v="7186"/>
    <n v="3511"/>
    <n v="3675"/>
    <n v="344.928"/>
    <n v="804.83200000000011"/>
    <n v="754.53"/>
    <n v="653.92599999999993"/>
    <n v="768.90200000000004"/>
    <n v="1156.9459999999999"/>
    <n v="1149.76"/>
    <n v="847.94800000000009"/>
    <n v="560.50800000000004"/>
    <n v="143.72"/>
    <x v="237"/>
    <s v="Illinois, 2013"/>
  </r>
  <r>
    <s v="Henry County"/>
    <s v="Illinois"/>
    <n v="2013"/>
    <n v="50260"/>
    <n v="24971"/>
    <n v="25289"/>
    <n v="2915.08"/>
    <n v="6684.58"/>
    <n v="6131.72"/>
    <n v="5478.34"/>
    <n v="5830.16"/>
    <n v="7488.74"/>
    <n v="7036.4"/>
    <n v="4674.18"/>
    <n v="2965.34"/>
    <n v="1155.98"/>
    <x v="237"/>
    <s v="Illinois, 2013"/>
  </r>
  <r>
    <s v="Iroquois County"/>
    <s v="Illinois"/>
    <n v="2013"/>
    <n v="29446"/>
    <n v="14422"/>
    <n v="15024"/>
    <n v="1619.53"/>
    <n v="3886.8720000000003"/>
    <n v="3474.6279999999997"/>
    <n v="2974.0460000000003"/>
    <n v="3386.29"/>
    <n v="4387.4539999999997"/>
    <n v="4004.6559999999999"/>
    <n v="2944.6"/>
    <n v="1737.3140000000001"/>
    <n v="1060.056"/>
    <x v="237"/>
    <s v="Illinois, 2013"/>
  </r>
  <r>
    <s v="Jackson County"/>
    <s v="Illinois"/>
    <n v="2013"/>
    <n v="60055"/>
    <n v="30207"/>
    <n v="29848"/>
    <n v="3122.86"/>
    <n v="5765.28"/>
    <n v="16815.400000000001"/>
    <n v="8347.6450000000004"/>
    <n v="6065.5550000000003"/>
    <n v="6485.9400000000005"/>
    <n v="6365.83"/>
    <n v="3663.3549999999996"/>
    <n v="2342.145"/>
    <n v="1201.0999999999999"/>
    <x v="237"/>
    <s v="Illinois, 2013"/>
  </r>
  <r>
    <s v="Jasper County"/>
    <s v="Illinois"/>
    <n v="2013"/>
    <n v="9680"/>
    <n v="4830"/>
    <n v="4850"/>
    <n v="561.44000000000005"/>
    <n v="1210"/>
    <n v="1103.52"/>
    <n v="1103.52"/>
    <n v="1122.8800000000001"/>
    <n v="1558.48"/>
    <n v="1345.52"/>
    <n v="851.83999999999992"/>
    <n v="580.79999999999995"/>
    <n v="242"/>
    <x v="237"/>
    <s v="Illinois, 2013"/>
  </r>
  <r>
    <s v="Jefferson County"/>
    <s v="Illinois"/>
    <n v="2013"/>
    <n v="38769"/>
    <n v="19966"/>
    <n v="18803"/>
    <n v="2403.6779999999999"/>
    <n v="4613.5110000000004"/>
    <n v="4807.3559999999998"/>
    <n v="4729.8179999999993"/>
    <n v="4884.8940000000002"/>
    <n v="5660.2739999999994"/>
    <n v="5195.0460000000003"/>
    <n v="3450.4409999999998"/>
    <n v="2054.7570000000001"/>
    <n v="891.68700000000001"/>
    <x v="237"/>
    <s v="Illinois, 2013"/>
  </r>
  <r>
    <s v="Jersey County"/>
    <s v="Illinois"/>
    <n v="2013"/>
    <n v="22850"/>
    <n v="11189"/>
    <n v="11661"/>
    <n v="1256.75"/>
    <n v="2924.8"/>
    <n v="3130.45"/>
    <n v="2536.3500000000004"/>
    <n v="2787.7"/>
    <n v="3587.45"/>
    <n v="2970.5"/>
    <n v="1987.9499999999998"/>
    <n v="1233.9000000000001"/>
    <n v="434.15"/>
    <x v="237"/>
    <s v="Illinois, 2013"/>
  </r>
  <r>
    <s v="Jo Daviess County"/>
    <s v="Illinois"/>
    <n v="2013"/>
    <n v="22602"/>
    <n v="11381"/>
    <n v="11221"/>
    <n v="1130.0999999999999"/>
    <n v="2599.23"/>
    <n v="2328.0059999999999"/>
    <n v="2079.384"/>
    <n v="2441.0160000000001"/>
    <n v="3277.29"/>
    <n v="3706.7280000000001"/>
    <n v="2825.25"/>
    <n v="1604.742"/>
    <n v="587.65200000000004"/>
    <x v="237"/>
    <s v="Illinois, 2013"/>
  </r>
  <r>
    <s v="Johnson County"/>
    <s v="Illinois"/>
    <n v="2013"/>
    <n v="12665"/>
    <n v="7181"/>
    <n v="5484"/>
    <n v="595.255"/>
    <n v="1317.1599999999999"/>
    <n v="1545.13"/>
    <n v="1646.4499999999998"/>
    <n v="1747.77"/>
    <n v="1874.42"/>
    <n v="1709.7750000000001"/>
    <n v="1342.49"/>
    <n v="645.91499999999996"/>
    <n v="227.97"/>
    <x v="237"/>
    <s v="Illinois, 2013"/>
  </r>
  <r>
    <s v="Kane County"/>
    <s v="Illinois"/>
    <n v="2013"/>
    <n v="518380"/>
    <n v="258379"/>
    <n v="260001"/>
    <n v="38360.120000000003"/>
    <n v="83977.56"/>
    <n v="68944.540000000008"/>
    <n v="67389.399999999994"/>
    <n v="75165.100000000006"/>
    <n v="74646.720000000001"/>
    <n v="55985.04"/>
    <n v="30584.42"/>
    <n v="16069.779999999999"/>
    <n v="6738.94"/>
    <x v="237"/>
    <s v="Illinois, 2013"/>
  </r>
  <r>
    <s v="Kankakee County"/>
    <s v="Illinois"/>
    <n v="2013"/>
    <n v="112991"/>
    <n v="55396"/>
    <n v="57595"/>
    <n v="7344.415"/>
    <n v="15931.731"/>
    <n v="16722.668000000001"/>
    <n v="14010.884"/>
    <n v="14010.884"/>
    <n v="15931.731"/>
    <n v="13671.911"/>
    <n v="8361.3340000000007"/>
    <n v="4858.6130000000003"/>
    <n v="2372.8110000000001"/>
    <x v="237"/>
    <s v="Illinois, 2013"/>
  </r>
  <r>
    <s v="Kendall County"/>
    <s v="Illinois"/>
    <n v="2013"/>
    <n v="116366"/>
    <n v="57939"/>
    <n v="58427"/>
    <n v="9542.0120000000006"/>
    <n v="20829.514000000003"/>
    <n v="13731.188"/>
    <n v="17222.168000000001"/>
    <n v="20480.416000000001"/>
    <n v="15011.214"/>
    <n v="10705.672"/>
    <n v="5352.8360000000002"/>
    <n v="2560.0520000000001"/>
    <n v="814.56200000000001"/>
    <x v="237"/>
    <s v="Illinois, 2013"/>
  </r>
  <r>
    <s v="Knox County"/>
    <s v="Illinois"/>
    <n v="2013"/>
    <n v="52545"/>
    <n v="26427"/>
    <n v="26118"/>
    <n v="2679.7950000000001"/>
    <n v="6042.6750000000002"/>
    <n v="7251.2099999999991"/>
    <n v="5990.13"/>
    <n v="6042.6749999999993"/>
    <n v="7303.7549999999992"/>
    <n v="7251.21"/>
    <n v="5096.8649999999998"/>
    <n v="3310.335"/>
    <n v="1523.8050000000001"/>
    <x v="237"/>
    <s v="Illinois, 2013"/>
  </r>
  <r>
    <s v="Lake County"/>
    <s v="Illinois"/>
    <n v="2013"/>
    <n v="702099"/>
    <n v="350411"/>
    <n v="351688"/>
    <n v="44934.336000000003"/>
    <n v="108123.24600000001"/>
    <n v="100400.15700000001"/>
    <n v="79337.187000000005"/>
    <n v="96889.662000000011"/>
    <n v="112335.84"/>
    <n v="83549.780999999988"/>
    <n v="42828.038999999997"/>
    <n v="23169.267"/>
    <n v="10531.485000000001"/>
    <x v="237"/>
    <s v="Illinois, 2013"/>
  </r>
  <r>
    <s v="LaSalle County"/>
    <s v="Illinois"/>
    <n v="2013"/>
    <n v="113295"/>
    <n v="56632"/>
    <n v="56663"/>
    <n v="6457.8149999999996"/>
    <n v="14728.35"/>
    <n v="14161.875"/>
    <n v="13368.81"/>
    <n v="13368.810000000001"/>
    <n v="17447.43"/>
    <n v="14841.645"/>
    <n v="9516.7799999999988"/>
    <n v="6231.2250000000004"/>
    <n v="3172.26"/>
    <x v="237"/>
    <s v="Illinois, 2013"/>
  </r>
  <r>
    <s v="Lawrence County"/>
    <s v="Illinois"/>
    <n v="2013"/>
    <n v="16702"/>
    <n v="9988"/>
    <n v="6714"/>
    <n v="851.80200000000002"/>
    <n v="1770.412"/>
    <n v="1820.518"/>
    <n v="2805.9360000000001"/>
    <n v="2221.366"/>
    <n v="2555.4059999999999"/>
    <n v="1987.538"/>
    <n v="1336.16"/>
    <n v="952.01400000000001"/>
    <n v="350.74200000000002"/>
    <x v="237"/>
    <s v="Illinois, 2013"/>
  </r>
  <r>
    <s v="Hale County"/>
    <s v="Texas"/>
    <n v="2013"/>
    <n v="35535"/>
    <n v="18543"/>
    <n v="16992"/>
    <n v="1954.425"/>
    <n v="4122.0600000000004"/>
    <n v="4477.41"/>
    <n v="4228.665"/>
    <n v="4477.41"/>
    <n v="5721.1350000000002"/>
    <n v="4797.2250000000004"/>
    <n v="2984.94"/>
    <n v="1847.8200000000002"/>
    <n v="888.375"/>
    <x v="221"/>
    <s v="Texas, 2013"/>
  </r>
  <r>
    <s v="Las Piedras Municipio"/>
    <s v="Puerto Rico"/>
    <n v="2013"/>
    <n v="38687"/>
    <n v="19251"/>
    <n v="19436"/>
    <n v="2089.098"/>
    <n v="4681.1270000000004"/>
    <n v="4719.8140000000003"/>
    <n v="5029.3099999999995"/>
    <n v="4874.5619999999999"/>
    <n v="6189.92"/>
    <n v="4951.9359999999997"/>
    <n v="3056.2730000000001"/>
    <n v="2089.098"/>
    <n v="1005.862"/>
    <x v="213"/>
    <s v="Puerto Rico, 2013"/>
  </r>
  <r>
    <s v="Logan County"/>
    <s v="Illinois"/>
    <n v="2013"/>
    <n v="30177"/>
    <n v="15363"/>
    <n v="14814"/>
    <n v="1508.85"/>
    <n v="3228.9390000000003"/>
    <n v="4375.665"/>
    <n v="4224.78"/>
    <n v="3892.8330000000001"/>
    <n v="4405.8420000000006"/>
    <n v="3741.9480000000003"/>
    <n v="2414.16"/>
    <n v="1569.2040000000002"/>
    <n v="875.13300000000004"/>
    <x v="237"/>
    <s v="Illinois, 2013"/>
  </r>
  <r>
    <s v="McDonough County"/>
    <s v="Illinois"/>
    <n v="2013"/>
    <n v="32549"/>
    <n v="16215"/>
    <n v="16334"/>
    <n v="1432.1559999999999"/>
    <n v="2896.8609999999999"/>
    <n v="10220.385999999999"/>
    <n v="3547.8410000000003"/>
    <n v="2831.7629999999999"/>
    <n v="3385.096"/>
    <n v="3580.39"/>
    <n v="2278.4299999999998"/>
    <n v="1692.548"/>
    <n v="683.529"/>
    <x v="237"/>
    <s v="Illinois, 2013"/>
  </r>
  <r>
    <s v="McHenry County"/>
    <s v="Illinois"/>
    <n v="2013"/>
    <n v="308060"/>
    <n v="153538"/>
    <n v="154522"/>
    <n v="18791.66"/>
    <n v="47749.3"/>
    <n v="40047.800000000003"/>
    <n v="33886.6"/>
    <n v="45284.82"/>
    <n v="52678.259999999995"/>
    <n v="36659.14"/>
    <n v="20023.900000000001"/>
    <n v="9241.8000000000011"/>
    <n v="3696.72"/>
    <x v="237"/>
    <s v="Illinois, 2013"/>
  </r>
  <r>
    <s v="McLean County"/>
    <s v="Illinois"/>
    <n v="2013"/>
    <n v="171240"/>
    <n v="83296"/>
    <n v="87944"/>
    <n v="10616.88"/>
    <n v="21576.239999999998"/>
    <n v="36816.6"/>
    <n v="23117.4"/>
    <n v="21062.52"/>
    <n v="22089.96"/>
    <n v="17980.2"/>
    <n v="9760.68"/>
    <n v="5822.16"/>
    <n v="2568.6"/>
    <x v="237"/>
    <s v="Illinois, 2013"/>
  </r>
  <r>
    <s v="Macon County"/>
    <s v="Illinois"/>
    <n v="2013"/>
    <n v="110262"/>
    <n v="52852"/>
    <n v="57410"/>
    <n v="6836.2439999999997"/>
    <n v="13893.011999999999"/>
    <n v="14664.846000000001"/>
    <n v="12900.653999999999"/>
    <n v="12790.392"/>
    <n v="15546.941999999999"/>
    <n v="15326.418"/>
    <n v="9372.27"/>
    <n v="6174.6720000000005"/>
    <n v="2977.0740000000001"/>
    <x v="237"/>
    <s v="Illinois, 2013"/>
  </r>
  <r>
    <s v="Macoupin County"/>
    <s v="Illinois"/>
    <n v="2013"/>
    <n v="47462"/>
    <n v="23410"/>
    <n v="24052"/>
    <n v="2610.41"/>
    <n v="6027.674"/>
    <n v="5790.3639999999996"/>
    <n v="5315.7439999999997"/>
    <n v="5647.9779999999992"/>
    <n v="7119.3"/>
    <n v="6644.68"/>
    <n v="4224.1180000000004"/>
    <n v="2800.2579999999998"/>
    <n v="1186.55"/>
    <x v="237"/>
    <s v="Illinois, 2013"/>
  </r>
  <r>
    <s v="Madison County"/>
    <s v="Illinois"/>
    <n v="2013"/>
    <n v="268373"/>
    <n v="131203"/>
    <n v="137170"/>
    <n v="16102.38"/>
    <n v="33814.998"/>
    <n v="37035.474000000002"/>
    <n v="34620.116999999998"/>
    <n v="33546.625"/>
    <n v="39987.577000000005"/>
    <n v="33546.625"/>
    <n v="20664.720999999998"/>
    <n v="13150.277"/>
    <n v="5635.8329999999996"/>
    <x v="237"/>
    <s v="Illinois, 2013"/>
  </r>
  <r>
    <s v="Marion County"/>
    <s v="Illinois"/>
    <n v="2013"/>
    <n v="39070"/>
    <n v="19013"/>
    <n v="20057"/>
    <n v="2500.48"/>
    <n v="4922.82"/>
    <n v="4844.68"/>
    <n v="4375.84"/>
    <n v="4532.12"/>
    <n v="5704.22"/>
    <n v="5274.45"/>
    <n v="3594.44"/>
    <n v="2148.85"/>
    <n v="1172.0999999999999"/>
    <x v="237"/>
    <s v="Illinois, 2013"/>
  </r>
  <r>
    <s v="Chippewa County"/>
    <s v="Minnesota"/>
    <n v="2013"/>
    <n v="12454"/>
    <n v="6135"/>
    <n v="6319"/>
    <n v="647.60799999999995"/>
    <n v="1457.1179999999999"/>
    <n v="1419.7559999999999"/>
    <n v="1232.9459999999999"/>
    <n v="1432.21"/>
    <n v="1880.5540000000001"/>
    <n v="1868.1"/>
    <n v="1307.67"/>
    <n v="797.05600000000004"/>
    <n v="423.43599999999998"/>
    <x v="233"/>
    <s v="Minnesota, 2013"/>
  </r>
  <r>
    <s v="Mason County"/>
    <s v="Illinois"/>
    <n v="2013"/>
    <n v="14508"/>
    <n v="7195"/>
    <n v="7313"/>
    <n v="710.89200000000005"/>
    <n v="1798.9920000000002"/>
    <n v="1624.896"/>
    <n v="1421.7840000000001"/>
    <n v="1813.5"/>
    <n v="2205.2160000000003"/>
    <n v="2074.6440000000002"/>
    <n v="1436.2919999999999"/>
    <n v="986.54399999999998"/>
    <n v="391.71600000000001"/>
    <x v="237"/>
    <s v="Illinois, 2013"/>
  </r>
  <r>
    <s v="Massac County"/>
    <s v="Illinois"/>
    <n v="2013"/>
    <n v="15282"/>
    <n v="7242"/>
    <n v="8040"/>
    <n v="932.202"/>
    <n v="1986.6599999999999"/>
    <n v="1665.7379999999998"/>
    <n v="1619.8919999999998"/>
    <n v="1910.25"/>
    <n v="2246.4539999999997"/>
    <n v="2063.0700000000002"/>
    <n v="1512.9180000000001"/>
    <n v="916.92"/>
    <n v="443.178"/>
    <x v="237"/>
    <s v="Illinois, 2013"/>
  </r>
  <r>
    <s v="Menard County"/>
    <s v="Illinois"/>
    <n v="2013"/>
    <n v="12687"/>
    <n v="6210"/>
    <n v="6477"/>
    <n v="697.78499999999997"/>
    <n v="1649.31"/>
    <n v="1484.3789999999999"/>
    <n v="1268.6999999999998"/>
    <n v="1560.501"/>
    <n v="2042.607"/>
    <n v="1903.05"/>
    <n v="1179.8910000000001"/>
    <n v="608.976"/>
    <n v="279.11399999999998"/>
    <x v="237"/>
    <s v="Illinois, 2013"/>
  </r>
  <r>
    <s v="Aitkin County"/>
    <s v="Minnesota"/>
    <n v="2013"/>
    <n v="16325"/>
    <n v="8044"/>
    <n v="8281"/>
    <n v="914.2"/>
    <n v="2138.5749999999998"/>
    <n v="1746.7750000000001"/>
    <n v="1616.175"/>
    <n v="1910.0250000000001"/>
    <n v="2530.375"/>
    <n v="2350.8000000000002"/>
    <n v="1665.15"/>
    <n v="995.82500000000005"/>
    <n v="457.1"/>
    <x v="233"/>
    <s v="Minnesota, 2013"/>
  </r>
  <r>
    <s v="Monroe County"/>
    <s v="Illinois"/>
    <n v="2013"/>
    <n v="33181"/>
    <n v="16351"/>
    <n v="16830"/>
    <n v="1924.498"/>
    <n v="4711.7020000000002"/>
    <n v="3749.453"/>
    <n v="3683.0910000000003"/>
    <n v="4313.53"/>
    <n v="5640.77"/>
    <n v="4313.5300000000007"/>
    <n v="2455.3940000000002"/>
    <n v="1526.326"/>
    <n v="829.52499999999998"/>
    <x v="237"/>
    <s v="Illinois, 2013"/>
  </r>
  <r>
    <s v="Montgomery County"/>
    <s v="Illinois"/>
    <n v="2013"/>
    <n v="29878"/>
    <n v="15640"/>
    <n v="14238"/>
    <n v="1643.29"/>
    <n v="3465.848"/>
    <n v="3585.36"/>
    <n v="3824.384"/>
    <n v="3615.2379999999998"/>
    <n v="4541.4560000000001"/>
    <n v="4003.652"/>
    <n v="2509.752"/>
    <n v="1822.558"/>
    <n v="866.46199999999999"/>
    <x v="237"/>
    <s v="Illinois, 2013"/>
  </r>
  <r>
    <s v="Morgan County"/>
    <s v="Illinois"/>
    <n v="2013"/>
    <n v="35424"/>
    <n v="17822"/>
    <n v="17602"/>
    <n v="1912.896"/>
    <n v="4109.1840000000002"/>
    <n v="5136.4799999999996"/>
    <n v="4144.6080000000002"/>
    <n v="4144.6080000000002"/>
    <n v="5207.3279999999995"/>
    <n v="4746.8159999999998"/>
    <n v="3117.3119999999999"/>
    <n v="1877.472"/>
    <n v="1027.296"/>
    <x v="237"/>
    <s v="Illinois, 2013"/>
  </r>
  <r>
    <s v="Moultrie County"/>
    <s v="Illinois"/>
    <n v="2013"/>
    <n v="14869"/>
    <n v="7294"/>
    <n v="7575"/>
    <n v="921.87800000000004"/>
    <n v="2096.529"/>
    <n v="1739.673"/>
    <n v="1739.673"/>
    <n v="1680.1969999999999"/>
    <n v="2066.7910000000002"/>
    <n v="1903.232"/>
    <n v="1323.3409999999999"/>
    <n v="921.87799999999993"/>
    <n v="460.93900000000002"/>
    <x v="237"/>
    <s v="Illinois, 2013"/>
  </r>
  <r>
    <s v="Ogle County"/>
    <s v="Illinois"/>
    <n v="2013"/>
    <n v="53092"/>
    <n v="26354"/>
    <n v="26738"/>
    <n v="2920.06"/>
    <n v="7485.9719999999998"/>
    <n v="6795.7759999999998"/>
    <n v="5415.384"/>
    <n v="6848.8680000000004"/>
    <n v="8547.8120000000017"/>
    <n v="6742.6839999999993"/>
    <n v="4619.0039999999999"/>
    <n v="2760.7839999999997"/>
    <n v="1008.748"/>
    <x v="237"/>
    <s v="Illinois, 2013"/>
  </r>
  <r>
    <s v="Peoria County"/>
    <s v="Illinois"/>
    <n v="2013"/>
    <n v="187117"/>
    <n v="90621"/>
    <n v="96496"/>
    <n v="12723.956"/>
    <n v="24699.444"/>
    <n v="26570.614000000001"/>
    <n v="25635.029000000002"/>
    <n v="22828.274000000001"/>
    <n v="24886.561000000002"/>
    <n v="23389.625"/>
    <n v="14033.775"/>
    <n v="8233.148000000001"/>
    <n v="4303.6909999999998"/>
    <x v="237"/>
    <s v="Illinois, 2013"/>
  </r>
  <r>
    <s v="Perry County"/>
    <s v="Illinois"/>
    <n v="2013"/>
    <n v="22182"/>
    <n v="11962"/>
    <n v="10220"/>
    <n v="1109.0999999999999"/>
    <n v="2573.1120000000001"/>
    <n v="3172.0259999999998"/>
    <n v="2750.5680000000002"/>
    <n v="2994.5699999999997"/>
    <n v="3172.0259999999998"/>
    <n v="2839.2959999999998"/>
    <n v="1907.652"/>
    <n v="1175.646"/>
    <n v="488.00400000000002"/>
    <x v="237"/>
    <s v="Illinois, 2013"/>
  </r>
  <r>
    <s v="Piatt County"/>
    <s v="Illinois"/>
    <n v="2013"/>
    <n v="16620"/>
    <n v="8241"/>
    <n v="8379"/>
    <n v="897.48"/>
    <n v="2210.46"/>
    <n v="1927.92"/>
    <n v="1728.48"/>
    <n v="2011.02"/>
    <n v="2725.6800000000003"/>
    <n v="2326.8000000000002"/>
    <n v="1529.04"/>
    <n v="997.2"/>
    <n v="282.54000000000002"/>
    <x v="237"/>
    <s v="Illinois, 2013"/>
  </r>
  <r>
    <s v="Pike County"/>
    <s v="Illinois"/>
    <n v="2013"/>
    <n v="16337"/>
    <n v="8119"/>
    <n v="8218"/>
    <n v="963.88300000000004"/>
    <n v="2172.8209999999999"/>
    <n v="1911.4290000000001"/>
    <n v="1748.059"/>
    <n v="1927.7660000000001"/>
    <n v="2270.8429999999998"/>
    <n v="2205.4949999999999"/>
    <n v="1568.3519999999999"/>
    <n v="963.88299999999992"/>
    <n v="571.79499999999996"/>
    <x v="237"/>
    <s v="Illinois, 2013"/>
  </r>
  <r>
    <s v="Pulaski County"/>
    <s v="Illinois"/>
    <n v="2013"/>
    <n v="6035"/>
    <n v="2961"/>
    <n v="3074"/>
    <n v="343.995"/>
    <n v="850.93499999999995"/>
    <n v="700.06"/>
    <n v="609.53499999999997"/>
    <n v="651.78"/>
    <n v="887.14499999999998"/>
    <n v="887.14499999999998"/>
    <n v="603.5"/>
    <n v="337.96000000000004"/>
    <n v="181.05"/>
    <x v="237"/>
    <s v="Illinois, 2013"/>
  </r>
  <r>
    <s v="Lynn County"/>
    <s v="Texas"/>
    <n v="2013"/>
    <n v="5927"/>
    <n v="2990"/>
    <n v="2937"/>
    <n v="290.423"/>
    <n v="746.80200000000002"/>
    <n v="634.18900000000008"/>
    <n v="663.82399999999996"/>
    <n v="628.26199999999994"/>
    <n v="936.46600000000001"/>
    <n v="948.31999999999994"/>
    <n v="610.48099999999999"/>
    <n v="331.91199999999998"/>
    <n v="136.321"/>
    <x v="221"/>
    <s v="Texas, 2013"/>
  </r>
  <r>
    <s v="Randolph County"/>
    <s v="Illinois"/>
    <n v="2013"/>
    <n v="33218"/>
    <n v="17941"/>
    <n v="15277"/>
    <n v="1727.336"/>
    <n v="3820.0699999999997"/>
    <n v="3820.0699999999997"/>
    <n v="4251.9040000000005"/>
    <n v="4550.866"/>
    <n v="5348.098"/>
    <n v="4318.34"/>
    <n v="2790.3119999999999"/>
    <n v="1760.5540000000001"/>
    <n v="896.88599999999997"/>
    <x v="237"/>
    <s v="Illinois, 2013"/>
  </r>
  <r>
    <s v="Richland County"/>
    <s v="Illinois"/>
    <n v="2013"/>
    <n v="16213"/>
    <n v="7993"/>
    <n v="8220"/>
    <n v="956.56700000000001"/>
    <n v="2026.625"/>
    <n v="1913.134"/>
    <n v="1799.643"/>
    <n v="1832.069"/>
    <n v="2383.3109999999997"/>
    <n v="2140.116"/>
    <n v="1556.4479999999999"/>
    <n v="1037.6320000000001"/>
    <n v="567.45500000000004"/>
    <x v="237"/>
    <s v="Illinois, 2013"/>
  </r>
  <r>
    <s v="Rock Island County"/>
    <s v="Illinois"/>
    <n v="2013"/>
    <n v="147477"/>
    <n v="72430"/>
    <n v="75047"/>
    <n v="9438.5280000000002"/>
    <n v="18139.671000000002"/>
    <n v="19024.532999999999"/>
    <n v="18434.625"/>
    <n v="17402.286"/>
    <n v="20646.78"/>
    <n v="19909.395"/>
    <n v="12683.022000000001"/>
    <n v="7816.2810000000009"/>
    <n v="3834.402"/>
    <x v="237"/>
    <s v="Illinois, 2013"/>
  </r>
  <r>
    <s v="St. Clair County"/>
    <s v="Illinois"/>
    <n v="2013"/>
    <n v="268939"/>
    <n v="129749"/>
    <n v="139190"/>
    <n v="18018.913"/>
    <n v="37113.582000000002"/>
    <n v="36575.703999999998"/>
    <n v="34962.07"/>
    <n v="34693.130999999994"/>
    <n v="40340.850000000006"/>
    <n v="32541.618999999999"/>
    <n v="18018.913"/>
    <n v="11564.377"/>
    <n v="5109.8410000000003"/>
    <x v="237"/>
    <s v="Illinois, 2013"/>
  </r>
  <r>
    <s v="Saline County"/>
    <s v="Illinois"/>
    <n v="2013"/>
    <n v="24950"/>
    <n v="12180"/>
    <n v="12770"/>
    <n v="1472.05"/>
    <n v="3068.8500000000004"/>
    <n v="3218.55"/>
    <n v="2794.3999999999996"/>
    <n v="2844.3"/>
    <n v="3567.8500000000004"/>
    <n v="3343.3"/>
    <n v="2470.0500000000002"/>
    <n v="1497"/>
    <n v="698.6"/>
    <x v="237"/>
    <s v="Illinois, 2013"/>
  </r>
  <r>
    <s v="Sangamon County"/>
    <s v="Illinois"/>
    <n v="2013"/>
    <n v="198269"/>
    <n v="95082"/>
    <n v="103187"/>
    <n v="12292.678"/>
    <n v="26171.508000000002"/>
    <n v="24783.625"/>
    <n v="25378.432000000001"/>
    <n v="24981.894"/>
    <n v="29542.080999999998"/>
    <n v="26964.584000000003"/>
    <n v="15068.444"/>
    <n v="8723.8359999999993"/>
    <n v="4361.9179999999997"/>
    <x v="237"/>
    <s v="Illinois, 2013"/>
  </r>
  <r>
    <s v="Schuyler County"/>
    <s v="Illinois"/>
    <n v="2013"/>
    <n v="7490"/>
    <n v="3912"/>
    <n v="3578"/>
    <n v="396.97"/>
    <n v="861.34999999999991"/>
    <n v="808.92000000000007"/>
    <n v="793.94"/>
    <n v="1018.6400000000001"/>
    <n v="1145.97"/>
    <n v="1093.54"/>
    <n v="711.55"/>
    <n v="404.46000000000004"/>
    <n v="254.66"/>
    <x v="237"/>
    <s v="Illinois, 2013"/>
  </r>
  <r>
    <s v="Scott County"/>
    <s v="Illinois"/>
    <n v="2013"/>
    <n v="5288"/>
    <n v="2581"/>
    <n v="2707"/>
    <n v="285.55200000000002"/>
    <n v="708.59199999999998"/>
    <n v="602.83200000000011"/>
    <n v="555.24"/>
    <n v="618.69600000000003"/>
    <n v="867.23199999999997"/>
    <n v="682.15200000000004"/>
    <n v="507.64800000000002"/>
    <n v="290.84000000000003"/>
    <n v="158.63999999999999"/>
    <x v="237"/>
    <s v="Illinois, 2013"/>
  </r>
  <r>
    <s v="Shelby County"/>
    <s v="Illinois"/>
    <n v="2013"/>
    <n v="22266"/>
    <n v="11083"/>
    <n v="11183"/>
    <n v="1246.896"/>
    <n v="2760.9839999999999"/>
    <n v="2560.59"/>
    <n v="2293.3980000000001"/>
    <n v="2582.8560000000002"/>
    <n v="3339.8999999999996"/>
    <n v="3139.5059999999999"/>
    <n v="2271.1320000000001"/>
    <n v="1447.29"/>
    <n v="601.18200000000002"/>
    <x v="237"/>
    <s v="Illinois, 2013"/>
  </r>
  <r>
    <s v="Stark County"/>
    <s v="Illinois"/>
    <n v="2013"/>
    <n v="5942"/>
    <n v="2932"/>
    <n v="3010"/>
    <n v="297.10000000000002"/>
    <n v="772.46"/>
    <n v="677.38799999999992"/>
    <n v="552.60599999999999"/>
    <n v="689.27199999999993"/>
    <n v="837.822"/>
    <n v="843.7639999999999"/>
    <n v="659.56200000000001"/>
    <n v="362.46199999999999"/>
    <n v="261.44799999999998"/>
    <x v="237"/>
    <s v="Illinois, 2013"/>
  </r>
  <r>
    <s v="Stephenson County"/>
    <s v="Illinois"/>
    <n v="2013"/>
    <n v="47315"/>
    <n v="22891"/>
    <n v="24424"/>
    <n v="2696.9549999999999"/>
    <n v="6009.0049999999992"/>
    <n v="5583.17"/>
    <n v="4778.8150000000005"/>
    <n v="5441.2250000000004"/>
    <n v="7049.9349999999995"/>
    <n v="6624.1"/>
    <n v="4447.6100000000006"/>
    <n v="3122.79"/>
    <n v="1608.71"/>
    <x v="237"/>
    <s v="Illinois, 2013"/>
  </r>
  <r>
    <s v="Tazewell County"/>
    <s v="Illinois"/>
    <n v="2013"/>
    <n v="135747"/>
    <n v="66952"/>
    <n v="68795"/>
    <n v="8416.3140000000003"/>
    <n v="17918.603999999999"/>
    <n v="15475.157999999999"/>
    <n v="17511.363000000001"/>
    <n v="17511.362999999998"/>
    <n v="19683.315000000002"/>
    <n v="17782.857"/>
    <n v="10995.507"/>
    <n v="7330.3379999999997"/>
    <n v="2986.4340000000002"/>
    <x v="237"/>
    <s v="Illinois, 2013"/>
  </r>
  <r>
    <s v="Union County"/>
    <s v="Illinois"/>
    <n v="2013"/>
    <n v="17722"/>
    <n v="8900"/>
    <n v="8822"/>
    <n v="956.98800000000006"/>
    <n v="2126.64"/>
    <n v="2179.806"/>
    <n v="1878.5320000000002"/>
    <n v="2091.1959999999999"/>
    <n v="2693.7439999999997"/>
    <n v="2516.5240000000003"/>
    <n v="1843.088"/>
    <n v="992.43200000000002"/>
    <n v="443.05"/>
    <x v="237"/>
    <s v="Illinois, 2013"/>
  </r>
  <r>
    <s v="Vermilion County"/>
    <s v="Illinois"/>
    <n v="2013"/>
    <n v="81147"/>
    <n v="40248"/>
    <n v="40899"/>
    <n v="5355.7020000000002"/>
    <n v="10873.698"/>
    <n v="10386.815999999999"/>
    <n v="9331.9049999999988"/>
    <n v="9494.1990000000005"/>
    <n v="11522.874"/>
    <n v="10792.550999999999"/>
    <n v="7140.9359999999997"/>
    <n v="4219.6440000000002"/>
    <n v="2028.675"/>
    <x v="237"/>
    <s v="Illinois, 2013"/>
  </r>
  <r>
    <s v="Wabash County"/>
    <s v="Illinois"/>
    <n v="2013"/>
    <n v="11848"/>
    <n v="5747"/>
    <n v="6101"/>
    <n v="687.18399999999997"/>
    <n v="1481"/>
    <n v="1469.152"/>
    <n v="1291.432"/>
    <n v="1315.1280000000002"/>
    <n v="1812.7440000000001"/>
    <n v="1670.568"/>
    <n v="1042.624"/>
    <n v="699.03200000000004"/>
    <n v="390.98399999999998"/>
    <x v="237"/>
    <s v="Illinois, 2013"/>
  </r>
  <r>
    <s v="Washington County"/>
    <s v="Illinois"/>
    <n v="2013"/>
    <n v="14626"/>
    <n v="7341"/>
    <n v="7285"/>
    <n v="760.55200000000002"/>
    <n v="1798.998"/>
    <n v="1725.8679999999999"/>
    <n v="1638.1120000000001"/>
    <n v="1813.6239999999998"/>
    <n v="2310.9080000000004"/>
    <n v="1974.5099999999998"/>
    <n v="1330.9659999999999"/>
    <n v="833.68200000000002"/>
    <n v="394.90199999999999"/>
    <x v="237"/>
    <s v="Illinois, 2013"/>
  </r>
  <r>
    <s v="Clay County"/>
    <s v="Iowa"/>
    <n v="2013"/>
    <n v="16674"/>
    <n v="8159"/>
    <n v="8515"/>
    <n v="1067.136"/>
    <n v="2050.902"/>
    <n v="1917.51"/>
    <n v="1834.1399999999999"/>
    <n v="1934.184"/>
    <n v="2334.36"/>
    <n v="2234.3160000000003"/>
    <n v="1717.422"/>
    <n v="1000.44"/>
    <n v="566.91600000000005"/>
    <x v="245"/>
    <s v="Iowa, 2013"/>
  </r>
  <r>
    <s v="White County"/>
    <s v="Illinois"/>
    <n v="2013"/>
    <n v="14630"/>
    <n v="7034"/>
    <n v="7596"/>
    <n v="921.69"/>
    <n v="1697.08"/>
    <n v="1550.78"/>
    <n v="1623.9299999999998"/>
    <n v="1609.3"/>
    <n v="2165.2400000000002"/>
    <n v="2004.31"/>
    <n v="1506.8899999999999"/>
    <n v="1111.8800000000001"/>
    <n v="438.9"/>
    <x v="237"/>
    <s v="Illinois, 2013"/>
  </r>
  <r>
    <s v="Whiteside County"/>
    <s v="Illinois"/>
    <n v="2013"/>
    <n v="58150"/>
    <n v="28591"/>
    <n v="29559"/>
    <n v="3430.85"/>
    <n v="7617.65"/>
    <n v="7094.3"/>
    <n v="6105.75"/>
    <n v="7036.15"/>
    <n v="8548.0499999999993"/>
    <n v="8024.7000000000007"/>
    <n v="5407.95"/>
    <n v="3256.3999999999996"/>
    <n v="1744.5"/>
    <x v="237"/>
    <s v="Illinois, 2013"/>
  </r>
  <r>
    <s v="Will County"/>
    <s v="Illinois"/>
    <n v="2013"/>
    <n v="679688"/>
    <n v="337682"/>
    <n v="342006"/>
    <n v="46218.784"/>
    <n v="111468.83199999999"/>
    <n v="91757.88"/>
    <n v="80882.872000000003"/>
    <n v="106031.32799999999"/>
    <n v="104671.952"/>
    <n v="72046.928"/>
    <n v="39421.904000000002"/>
    <n v="19710.952000000001"/>
    <n v="8156.2560000000003"/>
    <x v="237"/>
    <s v="Illinois, 2013"/>
  </r>
  <r>
    <s v="Williamson County"/>
    <s v="Illinois"/>
    <n v="2013"/>
    <n v="66606"/>
    <n v="32944"/>
    <n v="33662"/>
    <n v="4062.9659999999999"/>
    <n v="8125.9319999999998"/>
    <n v="8059.326"/>
    <n v="8525.5679999999993"/>
    <n v="8259.1440000000002"/>
    <n v="9657.869999999999"/>
    <n v="8791.9920000000002"/>
    <n v="6127.7520000000004"/>
    <n v="3396.9059999999999"/>
    <n v="1531.9380000000001"/>
    <x v="237"/>
    <s v="Illinois, 2013"/>
  </r>
  <r>
    <s v="Winnebago County"/>
    <s v="Illinois"/>
    <n v="2013"/>
    <n v="293384"/>
    <n v="143247"/>
    <n v="150137"/>
    <n v="19363.344000000001"/>
    <n v="40193.608"/>
    <n v="37846.536"/>
    <n v="36379.616000000002"/>
    <n v="37846.536"/>
    <n v="42834.063999999998"/>
    <n v="37259.767999999996"/>
    <n v="22590.567999999999"/>
    <n v="13495.664000000001"/>
    <n v="6161.0640000000003"/>
    <x v="237"/>
    <s v="Illinois, 2013"/>
  </r>
  <r>
    <s v="Livingston County"/>
    <s v="Illinois"/>
    <n v="2013"/>
    <n v="38903"/>
    <n v="19246"/>
    <n v="19657"/>
    <n v="2489.7919999999999"/>
    <n v="5602.0319999999992"/>
    <n v="5096.2929999999997"/>
    <n v="4084.8150000000001"/>
    <n v="4746.1660000000002"/>
    <n v="5796.5470000000005"/>
    <n v="5135.1959999999999"/>
    <n v="2956.6279999999997"/>
    <n v="1828.441"/>
    <n v="1089.2840000000001"/>
    <x v="237"/>
    <s v="Illinois, 2013"/>
  </r>
  <r>
    <s v="Adams County"/>
    <s v="Indiana"/>
    <n v="2013"/>
    <n v="34424"/>
    <n v="16899"/>
    <n v="17525"/>
    <n v="3167.0079999999998"/>
    <n v="5886.5039999999999"/>
    <n v="4509.5439999999999"/>
    <n v="3924.3360000000002"/>
    <n v="3889.9120000000003"/>
    <n v="4337.424"/>
    <n v="3889.9120000000003"/>
    <n v="2375.2559999999999"/>
    <n v="1583.5039999999999"/>
    <n v="826.17600000000004"/>
    <x v="227"/>
    <s v="Indiana, 2013"/>
  </r>
  <r>
    <s v="Allen County"/>
    <s v="Indiana"/>
    <n v="2013"/>
    <n v="358324"/>
    <n v="174788"/>
    <n v="183536"/>
    <n v="26515.975999999999"/>
    <n v="53390.275999999998"/>
    <n v="49807.036"/>
    <n v="47657.091999999997"/>
    <n v="45865.472000000002"/>
    <n v="49090.387999999999"/>
    <n v="42282.232000000004"/>
    <n v="23291.059999999998"/>
    <n v="14332.96"/>
    <n v="6091.5079999999998"/>
    <x v="227"/>
    <s v="Indiana, 2013"/>
  </r>
  <r>
    <s v="Bartholomew County"/>
    <s v="Indiana"/>
    <n v="2013"/>
    <n v="77930"/>
    <n v="38548"/>
    <n v="39382"/>
    <n v="5143.38"/>
    <n v="10988.130000000001"/>
    <n v="9585.39"/>
    <n v="9975.0400000000009"/>
    <n v="10676.41"/>
    <n v="10832.27"/>
    <n v="9507.4599999999991"/>
    <n v="6234.4"/>
    <n v="3506.85"/>
    <n v="1324.81"/>
    <x v="227"/>
    <s v="Indiana, 2013"/>
  </r>
  <r>
    <s v="Benton County"/>
    <s v="Indiana"/>
    <n v="2013"/>
    <n v="8823"/>
    <n v="4346"/>
    <n v="4477"/>
    <n v="582.31799999999998"/>
    <n v="1296.981"/>
    <n v="1014.645"/>
    <n v="996.99900000000002"/>
    <n v="1085.229"/>
    <n v="1358.742"/>
    <n v="1102.875"/>
    <n v="767.601"/>
    <n v="441.15"/>
    <n v="185.28299999999999"/>
    <x v="227"/>
    <s v="Indiana, 2013"/>
  </r>
  <r>
    <s v="Boone County"/>
    <s v="Indiana"/>
    <n v="2013"/>
    <n v="58009"/>
    <n v="28790"/>
    <n v="29219"/>
    <n v="3886.6030000000001"/>
    <n v="9281.44"/>
    <n v="6845.0619999999999"/>
    <n v="6380.99"/>
    <n v="8295.2870000000003"/>
    <n v="9687.5030000000006"/>
    <n v="6729.0439999999999"/>
    <n v="3886.6030000000001"/>
    <n v="2146.3330000000001"/>
    <n v="1044.162"/>
    <x v="227"/>
    <s v="Indiana, 2013"/>
  </r>
  <r>
    <s v="Brown County"/>
    <s v="Indiana"/>
    <n v="2013"/>
    <n v="15128"/>
    <n v="7579"/>
    <n v="7549"/>
    <n v="665.63199999999995"/>
    <n v="1754.848"/>
    <n v="1588.44"/>
    <n v="1285.8800000000001"/>
    <n v="1724.5920000000001"/>
    <n v="2435.6080000000002"/>
    <n v="2828.9359999999997"/>
    <n v="1800.232"/>
    <n v="816.91200000000003"/>
    <n v="226.92"/>
    <x v="227"/>
    <s v="Indiana, 2013"/>
  </r>
  <r>
    <s v="Carroll County"/>
    <s v="Indiana"/>
    <n v="2013"/>
    <n v="20109"/>
    <n v="10043"/>
    <n v="10066"/>
    <n v="1126.104"/>
    <n v="2795.1509999999998"/>
    <n v="2413.08"/>
    <n v="2131.5540000000001"/>
    <n v="2513.625"/>
    <n v="2996.241"/>
    <n v="2754.933"/>
    <n v="1890.2460000000001"/>
    <n v="1065.777"/>
    <n v="402.18"/>
    <x v="227"/>
    <s v="Indiana, 2013"/>
  </r>
  <r>
    <s v="Cass County"/>
    <s v="Indiana"/>
    <n v="2013"/>
    <n v="38802"/>
    <n v="19339"/>
    <n v="19463"/>
    <n v="2599.7339999999999"/>
    <n v="5393.4780000000001"/>
    <n v="4927.8539999999994"/>
    <n v="4617.4380000000001"/>
    <n v="4889.0519999999997"/>
    <n v="5548.6859999999997"/>
    <n v="4966.6559999999999"/>
    <n v="3104.16"/>
    <n v="2056.5059999999999"/>
    <n v="776.04"/>
    <x v="227"/>
    <s v="Indiana, 2013"/>
  </r>
  <r>
    <s v="Clark County"/>
    <s v="Indiana"/>
    <n v="2013"/>
    <n v="111221"/>
    <n v="54393"/>
    <n v="56828"/>
    <n v="7229.3649999999998"/>
    <n v="14458.73"/>
    <n v="13568.962"/>
    <n v="15459.719000000001"/>
    <n v="15570.94"/>
    <n v="16015.824000000001"/>
    <n v="14347.509"/>
    <n v="8341.5750000000007"/>
    <n v="4560.0609999999997"/>
    <n v="1668.3150000000001"/>
    <x v="227"/>
    <s v="Indiana, 2013"/>
  </r>
  <r>
    <s v="Clay County"/>
    <s v="Indiana"/>
    <n v="2013"/>
    <n v="26865"/>
    <n v="13226"/>
    <n v="13639"/>
    <n v="1585.0350000000001"/>
    <n v="3599.91"/>
    <n v="3384.99"/>
    <n v="3170.07"/>
    <n v="3411.8549999999996"/>
    <n v="3949.1549999999997"/>
    <n v="3546.18"/>
    <n v="2256.66"/>
    <n v="1316.385"/>
    <n v="591.03"/>
    <x v="227"/>
    <s v="Indiana, 2013"/>
  </r>
  <r>
    <s v="Clinton County"/>
    <s v="Indiana"/>
    <n v="2013"/>
    <n v="33086"/>
    <n v="16345"/>
    <n v="16741"/>
    <n v="2316.02"/>
    <n v="4995.9859999999999"/>
    <n v="4235.0079999999998"/>
    <n v="3904.1480000000001"/>
    <n v="4102.6640000000007"/>
    <n v="4698.2119999999995"/>
    <n v="4069.578"/>
    <n v="2448.364"/>
    <n v="1588.1280000000002"/>
    <n v="794.06399999999996"/>
    <x v="227"/>
    <s v="Indiana, 2013"/>
  </r>
  <r>
    <s v="Crawford County"/>
    <s v="Indiana"/>
    <n v="2013"/>
    <n v="10656"/>
    <n v="5414"/>
    <n v="5242"/>
    <n v="618.048"/>
    <n v="1406.5920000000001"/>
    <n v="1289.376"/>
    <n v="1097.568"/>
    <n v="1278.7199999999998"/>
    <n v="1683.6480000000001"/>
    <n v="1609.056"/>
    <n v="1001.664"/>
    <n v="404.928"/>
    <n v="245.08799999999999"/>
    <x v="227"/>
    <s v="Indiana, 2013"/>
  </r>
  <r>
    <s v="Daviess County"/>
    <s v="Indiana"/>
    <n v="2013"/>
    <n v="31928"/>
    <n v="15906"/>
    <n v="16022"/>
    <n v="2681.9520000000002"/>
    <n v="5140.4079999999994"/>
    <n v="4310.2800000000007"/>
    <n v="3767.5039999999999"/>
    <n v="3575.9360000000001"/>
    <n v="4246.424"/>
    <n v="3767.5039999999999"/>
    <n v="2426.5280000000002"/>
    <n v="1340.9760000000001"/>
    <n v="766.27200000000005"/>
    <x v="227"/>
    <s v="Indiana, 2013"/>
  </r>
  <r>
    <s v="Dearborn County"/>
    <s v="Indiana"/>
    <n v="2013"/>
    <n v="49975"/>
    <n v="24838"/>
    <n v="25137"/>
    <n v="2948.5250000000001"/>
    <n v="7146.4249999999993"/>
    <n v="6046.9750000000004"/>
    <n v="5397.2999999999993"/>
    <n v="6696.65"/>
    <n v="8045.9750000000004"/>
    <n v="6896.5499999999993"/>
    <n v="3998"/>
    <n v="2098.9499999999998"/>
    <n v="749.625"/>
    <x v="227"/>
    <s v="Indiana, 2013"/>
  </r>
  <r>
    <s v="Decatur County"/>
    <s v="Indiana"/>
    <n v="2013"/>
    <n v="25939"/>
    <n v="12853"/>
    <n v="13086"/>
    <n v="1608.2180000000001"/>
    <n v="3787.0940000000001"/>
    <n v="3164.558"/>
    <n v="3086.741"/>
    <n v="3346.1310000000003"/>
    <n v="3890.85"/>
    <n v="3268.3140000000003"/>
    <n v="2023.2420000000002"/>
    <n v="1245.0720000000001"/>
    <n v="544.71900000000005"/>
    <x v="227"/>
    <s v="Indiana, 2013"/>
  </r>
  <r>
    <s v="DeKalb County"/>
    <s v="Indiana"/>
    <n v="2013"/>
    <n v="42253"/>
    <n v="21091"/>
    <n v="21162"/>
    <n v="2704.192"/>
    <n v="6211.1909999999998"/>
    <n v="5492.89"/>
    <n v="4985.8540000000003"/>
    <n v="5492.8899999999994"/>
    <n v="6380.2029999999995"/>
    <n v="5366.1309999999994"/>
    <n v="3168.9750000000004"/>
    <n v="1690.12"/>
    <n v="845.06"/>
    <x v="227"/>
    <s v="Indiana, 2013"/>
  </r>
  <r>
    <s v="Delaware County"/>
    <s v="Indiana"/>
    <n v="2013"/>
    <n v="117575"/>
    <n v="56476"/>
    <n v="61099"/>
    <n v="6231.4750000000004"/>
    <n v="12698.1"/>
    <n v="27512.550000000003"/>
    <n v="12580.525"/>
    <n v="12815.674999999999"/>
    <n v="14579.3"/>
    <n v="13521.125"/>
    <n v="9406"/>
    <n v="5878.75"/>
    <n v="2351.5"/>
    <x v="227"/>
    <s v="Indiana, 2013"/>
  </r>
  <r>
    <s v="Dubois County"/>
    <s v="Indiana"/>
    <n v="2013"/>
    <n v="42103"/>
    <n v="20928"/>
    <n v="21175"/>
    <n v="2652.489"/>
    <n v="6020.7289999999994"/>
    <n v="4926.0510000000004"/>
    <n v="4926.0509999999995"/>
    <n v="5220.7719999999999"/>
    <n v="6694.3770000000004"/>
    <n v="5389.1840000000002"/>
    <n v="3326.1369999999997"/>
    <n v="2063.047"/>
    <n v="926.26599999999996"/>
    <x v="227"/>
    <s v="Indiana, 2013"/>
  </r>
  <r>
    <s v="Elkhart County"/>
    <s v="Indiana"/>
    <n v="2013"/>
    <n v="198662"/>
    <n v="98025"/>
    <n v="100637"/>
    <n v="15694.298000000001"/>
    <n v="31388.595999999998"/>
    <n v="26819.370000000003"/>
    <n v="25230.074000000001"/>
    <n v="25627.398000000001"/>
    <n v="26422.045999999998"/>
    <n v="22647.468000000001"/>
    <n v="13310.353999999999"/>
    <n v="7549.1559999999999"/>
    <n v="3774.578"/>
    <x v="227"/>
    <s v="Indiana, 2013"/>
  </r>
  <r>
    <s v="Scott County"/>
    <s v="Indiana"/>
    <n v="2013"/>
    <n v="24112"/>
    <n v="11779"/>
    <n v="12333"/>
    <n v="1398.4960000000001"/>
    <n v="3303.3440000000001"/>
    <n v="2748.768"/>
    <n v="2676.4319999999998"/>
    <n v="3086.3360000000002"/>
    <n v="3351.5680000000002"/>
    <n v="3448.0159999999996"/>
    <n v="2242.4160000000002"/>
    <n v="1277.9360000000001"/>
    <n v="602.79999999999995"/>
    <x v="227"/>
    <s v="Indiana, 2013"/>
  </r>
  <r>
    <s v="Floyd County"/>
    <s v="Indiana"/>
    <n v="2013"/>
    <n v="75120"/>
    <n v="36389"/>
    <n v="38731"/>
    <n v="4432.08"/>
    <n v="10141.200000000001"/>
    <n v="9915.84"/>
    <n v="9089.52"/>
    <n v="9990.9599999999991"/>
    <n v="11718.720000000001"/>
    <n v="10066.08"/>
    <n v="5558.88"/>
    <n v="2929.6800000000003"/>
    <n v="1427.28"/>
    <x v="227"/>
    <s v="Indiana, 2013"/>
  </r>
  <r>
    <s v="Fountain County"/>
    <s v="Indiana"/>
    <n v="2013"/>
    <n v="17108"/>
    <n v="8519"/>
    <n v="8589"/>
    <n v="1043.588"/>
    <n v="2206.9319999999998"/>
    <n v="2087.1759999999999"/>
    <n v="1813.4479999999999"/>
    <n v="2121.3919999999998"/>
    <n v="2531.9840000000004"/>
    <n v="2241.1480000000001"/>
    <n v="1659.4760000000001"/>
    <n v="958.048"/>
    <n v="461.916"/>
    <x v="227"/>
    <s v="Indiana, 2013"/>
  </r>
  <r>
    <s v="Franklin County"/>
    <s v="Indiana"/>
    <n v="2013"/>
    <n v="23042"/>
    <n v="11534"/>
    <n v="11508"/>
    <n v="1359.4780000000001"/>
    <n v="3387.174"/>
    <n v="2765.04"/>
    <n v="2396.3680000000004"/>
    <n v="3087.6280000000002"/>
    <n v="3617.5940000000001"/>
    <n v="3087.6280000000002"/>
    <n v="1866.402"/>
    <n v="1059.932"/>
    <n v="414.75599999999997"/>
    <x v="227"/>
    <s v="Indiana, 2013"/>
  </r>
  <r>
    <s v="Fulton County"/>
    <s v="Indiana"/>
    <n v="2013"/>
    <n v="20698"/>
    <n v="10363"/>
    <n v="10335"/>
    <n v="1303.9739999999999"/>
    <n v="2814.9279999999999"/>
    <n v="2463.0619999999999"/>
    <n v="2297.4780000000001"/>
    <n v="2545.8539999999998"/>
    <n v="3001.21"/>
    <n v="2835.6260000000002"/>
    <n v="1904.2159999999999"/>
    <n v="1055.598"/>
    <n v="434.65800000000002"/>
    <x v="227"/>
    <s v="Indiana, 2013"/>
  </r>
  <r>
    <s v="Gibson County"/>
    <s v="Indiana"/>
    <n v="2013"/>
    <n v="33514"/>
    <n v="16665"/>
    <n v="16849"/>
    <n v="2178.41"/>
    <n v="4490.8760000000002"/>
    <n v="4088.7079999999996"/>
    <n v="3921.1379999999999"/>
    <n v="4222.7640000000001"/>
    <n v="5027.1000000000004"/>
    <n v="4356.82"/>
    <n v="2714.634"/>
    <n v="1876.7840000000001"/>
    <n v="603.25199999999995"/>
    <x v="227"/>
    <s v="Indiana, 2013"/>
  </r>
  <r>
    <s v="Grant County"/>
    <s v="Indiana"/>
    <n v="2013"/>
    <n v="69671"/>
    <n v="33447"/>
    <n v="36224"/>
    <n v="3971.2469999999998"/>
    <n v="8290.8490000000002"/>
    <n v="12122.754000000001"/>
    <n v="6897.4290000000001"/>
    <n v="8012.165"/>
    <n v="9684.2690000000002"/>
    <n v="9126.9010000000017"/>
    <n v="6270.39"/>
    <n v="3553.221"/>
    <n v="1741.7750000000001"/>
    <x v="227"/>
    <s v="Indiana, 2013"/>
  </r>
  <r>
    <s v="Huron County"/>
    <s v="Michigan"/>
    <n v="2013"/>
    <n v="33001"/>
    <n v="16391"/>
    <n v="16610"/>
    <n v="1881.057"/>
    <n v="4356.1319999999996"/>
    <n v="3993.1210000000001"/>
    <n v="3564.1080000000002"/>
    <n v="4158.1260000000002"/>
    <n v="5016.152"/>
    <n v="4488.1360000000004"/>
    <n v="3036.0920000000001"/>
    <n v="1815.0550000000001"/>
    <n v="660.02"/>
    <x v="214"/>
    <s v="Michigan, 2013"/>
  </r>
  <r>
    <s v="Hamilton County"/>
    <s v="Indiana"/>
    <n v="2013"/>
    <n v="282977"/>
    <n v="137957"/>
    <n v="145020"/>
    <n v="21223.275000000001"/>
    <n v="49237.998"/>
    <n v="31410.447"/>
    <n v="36504.032999999996"/>
    <n v="46408.228000000003"/>
    <n v="43578.457999999999"/>
    <n v="29429.608"/>
    <n v="14997.780999999999"/>
    <n v="7640.3789999999999"/>
    <n v="3395.7240000000002"/>
    <x v="227"/>
    <s v="Indiana, 2013"/>
  </r>
  <r>
    <s v="Hancock County"/>
    <s v="Indiana"/>
    <n v="2013"/>
    <n v="70466"/>
    <n v="34543"/>
    <n v="35923"/>
    <n v="4157.4939999999997"/>
    <n v="10428.968000000001"/>
    <n v="8667.3179999999993"/>
    <n v="7821.7259999999997"/>
    <n v="10006.172"/>
    <n v="11204.094000000001"/>
    <n v="8808.25"/>
    <n v="5496.348"/>
    <n v="2959.5720000000001"/>
    <n v="986.524"/>
    <x v="227"/>
    <s v="Indiana, 2013"/>
  </r>
  <r>
    <s v="Harrison County"/>
    <s v="Indiana"/>
    <n v="2013"/>
    <n v="39213"/>
    <n v="19616"/>
    <n v="19597"/>
    <n v="2313.567"/>
    <n v="5254.5419999999995"/>
    <n v="4666.3469999999998"/>
    <n v="4627.134"/>
    <n v="4940.8379999999997"/>
    <n v="6352.5059999999994"/>
    <n v="5372.1810000000005"/>
    <n v="3254.6790000000001"/>
    <n v="1843.011"/>
    <n v="548.98199999999997"/>
    <x v="227"/>
    <s v="Indiana, 2013"/>
  </r>
  <r>
    <s v="Hendricks County"/>
    <s v="Indiana"/>
    <n v="2013"/>
    <n v="148623"/>
    <n v="74031"/>
    <n v="74592"/>
    <n v="9957.741"/>
    <n v="23185.188000000002"/>
    <n v="18132.006000000001"/>
    <n v="18875.120999999999"/>
    <n v="22442.072999999997"/>
    <n v="22739.319"/>
    <n v="16943.022000000001"/>
    <n v="9660.494999999999"/>
    <n v="5201.8050000000003"/>
    <n v="1932.0989999999999"/>
    <x v="227"/>
    <s v="Indiana, 2013"/>
  </r>
  <r>
    <s v="Henry County"/>
    <s v="Indiana"/>
    <n v="2013"/>
    <n v="49275"/>
    <n v="25375"/>
    <n v="23900"/>
    <n v="2414.4749999999999"/>
    <n v="6060.8249999999998"/>
    <n v="5962.2749999999996"/>
    <n v="5715.9"/>
    <n v="6553.5750000000007"/>
    <n v="7686.9"/>
    <n v="6652.125"/>
    <n v="4533.3"/>
    <n v="2710.125"/>
    <n v="985.5"/>
    <x v="227"/>
    <s v="Indiana, 2013"/>
  </r>
  <r>
    <s v="Howard County"/>
    <s v="Indiana"/>
    <n v="2013"/>
    <n v="82795"/>
    <n v="39862"/>
    <n v="42933"/>
    <n v="5050.4949999999999"/>
    <n v="10763.35"/>
    <n v="10183.785"/>
    <n v="9273.0400000000009"/>
    <n v="10183.785"/>
    <n v="12253.66"/>
    <n v="11177.325000000001"/>
    <n v="7699.9349999999995"/>
    <n v="4553.7250000000004"/>
    <n v="1655.9"/>
    <x v="227"/>
    <s v="Indiana, 2013"/>
  </r>
  <r>
    <s v="Warren County"/>
    <s v="Virginia"/>
    <n v="2013"/>
    <n v="37044"/>
    <n v="18146"/>
    <n v="18898"/>
    <n v="2185.596"/>
    <n v="4815.72"/>
    <n v="5334.3359999999993"/>
    <n v="4297.1039999999994"/>
    <n v="4593.4560000000001"/>
    <n v="5593.6440000000002"/>
    <n v="4704.5879999999997"/>
    <n v="2926.4759999999997"/>
    <n v="1778.1120000000001"/>
    <n v="814.96799999999996"/>
    <x v="226"/>
    <s v="Virginia, 2013"/>
  </r>
  <r>
    <s v="Jackson County"/>
    <s v="Indiana"/>
    <n v="2013"/>
    <n v="42769"/>
    <n v="21490"/>
    <n v="21279"/>
    <n v="2822.7539999999999"/>
    <n v="5731.0460000000003"/>
    <n v="5217.8179999999993"/>
    <n v="5602.7389999999996"/>
    <n v="5645.5079999999998"/>
    <n v="6158.7360000000008"/>
    <n v="5217.8180000000002"/>
    <n v="3464.2889999999998"/>
    <n v="1967.3739999999998"/>
    <n v="812.61099999999999"/>
    <x v="227"/>
    <s v="Indiana, 2013"/>
  </r>
  <r>
    <s v="Jasper County"/>
    <s v="Indiana"/>
    <n v="2013"/>
    <n v="33398"/>
    <n v="16534"/>
    <n v="16864"/>
    <n v="2137.4720000000002"/>
    <n v="4976.3019999999997"/>
    <n v="4508.7299999999996"/>
    <n v="3840.7700000000004"/>
    <n v="4174.75"/>
    <n v="4876.1080000000002"/>
    <n v="4141.3519999999999"/>
    <n v="2772.0339999999997"/>
    <n v="1469.5120000000002"/>
    <n v="567.76599999999996"/>
    <x v="227"/>
    <s v="Indiana, 2013"/>
  </r>
  <r>
    <s v="Jay County"/>
    <s v="Indiana"/>
    <n v="2013"/>
    <n v="21333"/>
    <n v="10467"/>
    <n v="10866"/>
    <n v="1535.9760000000001"/>
    <n v="3135.951"/>
    <n v="2709.2910000000002"/>
    <n v="2389.2959999999998"/>
    <n v="2602.6260000000002"/>
    <n v="2943.9540000000002"/>
    <n v="2645.2919999999999"/>
    <n v="1855.971"/>
    <n v="1066.6500000000001"/>
    <n v="426.66"/>
    <x v="227"/>
    <s v="Indiana, 2013"/>
  </r>
  <r>
    <s v="Jefferson County"/>
    <s v="Indiana"/>
    <n v="2013"/>
    <n v="32449"/>
    <n v="15662"/>
    <n v="16787"/>
    <n v="1849.5930000000001"/>
    <n v="3926.3289999999997"/>
    <n v="4770.0029999999997"/>
    <n v="3731.6350000000002"/>
    <n v="4121.0230000000001"/>
    <n v="4899.799"/>
    <n v="4283.268"/>
    <n v="2758.165"/>
    <n v="1427.7559999999999"/>
    <n v="648.98"/>
    <x v="227"/>
    <s v="Indiana, 2013"/>
  </r>
  <r>
    <s v="Jennings County"/>
    <s v="Indiana"/>
    <n v="2013"/>
    <n v="28324"/>
    <n v="14279"/>
    <n v="14045"/>
    <n v="1727.7639999999999"/>
    <n v="4106.9799999999996"/>
    <n v="3880.3879999999999"/>
    <n v="3115.6400000000003"/>
    <n v="3965.3599999999997"/>
    <n v="4276.924"/>
    <n v="3512.1760000000004"/>
    <n v="2294.2439999999997"/>
    <n v="1047.9880000000001"/>
    <n v="339.88799999999998"/>
    <x v="227"/>
    <s v="Indiana, 2013"/>
  </r>
  <r>
    <s v="Johnson County"/>
    <s v="Indiana"/>
    <n v="2013"/>
    <n v="141796"/>
    <n v="69641"/>
    <n v="72155"/>
    <n v="9500.3320000000003"/>
    <n v="21127.603999999999"/>
    <n v="18433.48"/>
    <n v="17866.296000000002"/>
    <n v="19851.440000000002"/>
    <n v="20560.419999999998"/>
    <n v="16448.336000000003"/>
    <n v="10209.312"/>
    <n v="5388.2479999999996"/>
    <n v="2552.328"/>
    <x v="227"/>
    <s v="Indiana, 2013"/>
  </r>
  <r>
    <s v="Knox County"/>
    <s v="Indiana"/>
    <n v="2013"/>
    <n v="38266"/>
    <n v="19230"/>
    <n v="19036"/>
    <n v="2372.4920000000002"/>
    <n v="4362.3240000000005"/>
    <n v="6581.7520000000004"/>
    <n v="4438.8559999999998"/>
    <n v="4094.462"/>
    <n v="5395.5059999999994"/>
    <n v="4898.0479999999998"/>
    <n v="3252.6099999999997"/>
    <n v="2028.098"/>
    <n v="841.85199999999998"/>
    <x v="227"/>
    <s v="Indiana, 2013"/>
  </r>
  <r>
    <s v="Kosciusko County"/>
    <s v="Indiana"/>
    <n v="2013"/>
    <n v="77527"/>
    <n v="38532"/>
    <n v="38995"/>
    <n v="5271.8360000000002"/>
    <n v="11008.834000000001"/>
    <n v="10466.145"/>
    <n v="9458.2939999999999"/>
    <n v="9535.8209999999999"/>
    <n v="11318.941999999999"/>
    <n v="9768.402"/>
    <n v="6047.1059999999998"/>
    <n v="3256.134"/>
    <n v="1317.9590000000001"/>
    <x v="227"/>
    <s v="Indiana, 2013"/>
  </r>
  <r>
    <s v="LaGrange County"/>
    <s v="Indiana"/>
    <n v="2013"/>
    <n v="37463"/>
    <n v="18882"/>
    <n v="18581"/>
    <n v="3746.3"/>
    <n v="7043.0439999999999"/>
    <n v="5544.5239999999994"/>
    <n v="4345.7080000000005"/>
    <n v="4195.8559999999998"/>
    <n v="4270.7820000000002"/>
    <n v="3896.152"/>
    <n v="2622.41"/>
    <n v="1236.279"/>
    <n v="561.94500000000005"/>
    <x v="227"/>
    <s v="Indiana, 2013"/>
  </r>
  <r>
    <s v="Lake County"/>
    <s v="Indiana"/>
    <n v="2013"/>
    <n v="494250"/>
    <n v="238642"/>
    <n v="255608"/>
    <n v="32620.5"/>
    <n v="70677.75"/>
    <n v="65735.25"/>
    <n v="62275.5"/>
    <n v="62275.5"/>
    <n v="71666.25"/>
    <n v="62275.5"/>
    <n v="35586"/>
    <n v="22241.25"/>
    <n v="9390.75"/>
    <x v="227"/>
    <s v="Indiana, 2013"/>
  </r>
  <r>
    <s v="LaPorte County"/>
    <s v="Indiana"/>
    <n v="2013"/>
    <n v="111310"/>
    <n v="57628"/>
    <n v="53682"/>
    <n v="6567.29"/>
    <n v="13913.75"/>
    <n v="14025.06"/>
    <n v="14470.3"/>
    <n v="14358.990000000002"/>
    <n v="16473.88"/>
    <n v="15138.16"/>
    <n v="9016.11"/>
    <n v="5120.26"/>
    <n v="2114.89"/>
    <x v="227"/>
    <s v="Indiana, 2013"/>
  </r>
  <r>
    <s v="Lawrence County"/>
    <s v="Indiana"/>
    <n v="2013"/>
    <n v="46053"/>
    <n v="22774"/>
    <n v="23279"/>
    <n v="2671.0740000000001"/>
    <n v="6078.9960000000001"/>
    <n v="5388.201"/>
    <n v="5065.83"/>
    <n v="5848.7309999999998"/>
    <n v="6861.8969999999999"/>
    <n v="6447.42"/>
    <n v="4328.982"/>
    <n v="2625.0209999999997"/>
    <n v="782.90099999999995"/>
    <x v="227"/>
    <s v="Indiana, 2013"/>
  </r>
  <r>
    <s v="Madison County"/>
    <s v="Indiana"/>
    <n v="2013"/>
    <n v="131027"/>
    <n v="65384"/>
    <n v="65643"/>
    <n v="7992.6469999999999"/>
    <n v="16509.401999999998"/>
    <n v="17164.536999999997"/>
    <n v="16116.321"/>
    <n v="17164.536999999997"/>
    <n v="18474.807000000001"/>
    <n v="16771.455999999998"/>
    <n v="11268.322"/>
    <n v="6551.35"/>
    <n v="2882.5940000000001"/>
    <x v="227"/>
    <s v="Indiana, 2013"/>
  </r>
  <r>
    <s v="Marion County"/>
    <s v="Indiana"/>
    <n v="2013"/>
    <n v="912242"/>
    <n v="440085"/>
    <n v="472157"/>
    <n v="68418.149999999994"/>
    <n v="124064.912"/>
    <n v="128626.122"/>
    <n v="148695.446"/>
    <n v="118591.46"/>
    <n v="125889.39600000001"/>
    <n v="100346.62"/>
    <n v="51997.794000000002"/>
    <n v="31016.228000000003"/>
    <n v="14595.871999999999"/>
    <x v="227"/>
    <s v="Indiana, 2013"/>
  </r>
  <r>
    <s v="Martin County"/>
    <s v="Indiana"/>
    <n v="2013"/>
    <n v="10269"/>
    <n v="5159"/>
    <n v="5110"/>
    <n v="626.40899999999999"/>
    <n v="1345.239"/>
    <n v="1170.6659999999999"/>
    <n v="1067.9760000000001"/>
    <n v="1252.818"/>
    <n v="1632.771"/>
    <n v="1499.2739999999999"/>
    <n v="944.74800000000005"/>
    <n v="544.25700000000006"/>
    <n v="164.304"/>
    <x v="227"/>
    <s v="Indiana, 2013"/>
  </r>
  <r>
    <s v="Miami County"/>
    <s v="Indiana"/>
    <n v="2013"/>
    <n v="36624"/>
    <n v="19569"/>
    <n v="17055"/>
    <n v="2014.32"/>
    <n v="4687.8719999999994"/>
    <n v="4797.7439999999997"/>
    <n v="4394.8799999999992"/>
    <n v="5017.4880000000003"/>
    <n v="5713.3439999999991"/>
    <n v="4687.8719999999994"/>
    <n v="3003.1679999999997"/>
    <n v="1684.704"/>
    <n v="659.23199999999997"/>
    <x v="227"/>
    <s v="Indiana, 2013"/>
  </r>
  <r>
    <s v="Monroe County"/>
    <s v="Indiana"/>
    <n v="2013"/>
    <n v="139634"/>
    <n v="69311"/>
    <n v="70323"/>
    <n v="6423.1639999999998"/>
    <n v="12567.06"/>
    <n v="43984.71"/>
    <n v="19828.027999999998"/>
    <n v="14382.302"/>
    <n v="14382.302"/>
    <n v="13544.498"/>
    <n v="7819.503999999999"/>
    <n v="4747.5559999999996"/>
    <n v="1954.876"/>
    <x v="227"/>
    <s v="Indiana, 2013"/>
  </r>
  <r>
    <s v="Montgomery County"/>
    <s v="Indiana"/>
    <n v="2013"/>
    <n v="38215"/>
    <n v="19208"/>
    <n v="19007"/>
    <n v="2369.33"/>
    <n v="5006.165"/>
    <n v="5426.53"/>
    <n v="4165.4349999999995"/>
    <n v="4738.66"/>
    <n v="5770.4650000000001"/>
    <n v="4662.2299999999996"/>
    <n v="3324.7049999999999"/>
    <n v="1987.18"/>
    <n v="726.08500000000004"/>
    <x v="227"/>
    <s v="Indiana, 2013"/>
  </r>
  <r>
    <s v="Morgan County"/>
    <s v="Indiana"/>
    <n v="2013"/>
    <n v="69217"/>
    <n v="34271"/>
    <n v="34946"/>
    <n v="4153.0200000000004"/>
    <n v="9828.8140000000003"/>
    <n v="8513.6909999999989"/>
    <n v="7613.87"/>
    <n v="9205.8610000000008"/>
    <n v="11213.154"/>
    <n v="9275.0780000000013"/>
    <n v="5606.5770000000002"/>
    <n v="2907.114"/>
    <n v="899.82100000000003"/>
    <x v="227"/>
    <s v="Indiana, 2013"/>
  </r>
  <r>
    <s v="Newton County"/>
    <s v="Indiana"/>
    <n v="2013"/>
    <n v="14151"/>
    <n v="7122"/>
    <n v="7029"/>
    <n v="778.30499999999995"/>
    <n v="1910.385"/>
    <n v="1698.12"/>
    <n v="1528.308"/>
    <n v="1669.818"/>
    <n v="2179.2539999999999"/>
    <n v="2037.7440000000001"/>
    <n v="1358.4960000000001"/>
    <n v="693.399"/>
    <n v="297.17099999999999"/>
    <x v="227"/>
    <s v="Indiana, 2013"/>
  </r>
  <r>
    <s v="Noble County"/>
    <s v="Indiana"/>
    <n v="2013"/>
    <n v="47509"/>
    <n v="23747"/>
    <n v="23762"/>
    <n v="3230.6120000000001"/>
    <n v="7078.8410000000003"/>
    <n v="6271.1880000000001"/>
    <n v="5558.5529999999999"/>
    <n v="6223.6790000000001"/>
    <n v="6888.8050000000003"/>
    <n v="5986.134"/>
    <n v="3468.1570000000002"/>
    <n v="1947.8689999999999"/>
    <n v="807.65300000000002"/>
    <x v="227"/>
    <s v="Indiana, 2013"/>
  </r>
  <r>
    <s v="Iron County"/>
    <s v="Wisconsin"/>
    <n v="2013"/>
    <n v="6075"/>
    <n v="2986"/>
    <n v="3089"/>
    <n v="273.375"/>
    <n v="729"/>
    <n v="656.09999999999991"/>
    <n v="686.47499999999991"/>
    <n v="741.15"/>
    <n v="1014.525"/>
    <n v="886.95"/>
    <n v="668.25"/>
    <n v="321.97500000000002"/>
    <n v="91.125"/>
    <x v="232"/>
    <s v="Wisconsin, 2013"/>
  </r>
  <r>
    <s v="Dodge County"/>
    <s v="Minnesota"/>
    <n v="2013"/>
    <n v="19829"/>
    <n v="9863"/>
    <n v="9966"/>
    <n v="1169.9110000000001"/>
    <n v="2776.06"/>
    <n v="2538.1120000000001"/>
    <n v="2062.2160000000003"/>
    <n v="2458.7960000000003"/>
    <n v="2914.8629999999998"/>
    <n v="2676.915"/>
    <n v="1824.268"/>
    <n v="1031.1080000000002"/>
    <n v="356.92200000000003"/>
    <x v="233"/>
    <s v="Minnesota, 2013"/>
  </r>
  <r>
    <s v="Owen County"/>
    <s v="Indiana"/>
    <n v="2013"/>
    <n v="21467"/>
    <n v="10803"/>
    <n v="10664"/>
    <n v="1180.6849999999999"/>
    <n v="2769.2429999999999"/>
    <n v="2683.375"/>
    <n v="2168.1669999999999"/>
    <n v="2661.9079999999999"/>
    <n v="3563.5219999999999"/>
    <n v="3155.6490000000003"/>
    <n v="2039.3649999999998"/>
    <n v="944.548"/>
    <n v="322.005"/>
    <x v="227"/>
    <s v="Indiana, 2013"/>
  </r>
  <r>
    <s v="Parke County"/>
    <s v="Indiana"/>
    <n v="2013"/>
    <n v="17210"/>
    <n v="8081"/>
    <n v="9129"/>
    <n v="980.97"/>
    <n v="2030.7800000000002"/>
    <n v="2099.62"/>
    <n v="2116.83"/>
    <n v="2288.9300000000003"/>
    <n v="2615.92"/>
    <n v="2340.56"/>
    <n v="1617.74"/>
    <n v="929.33999999999992"/>
    <n v="206.52"/>
    <x v="227"/>
    <s v="Indiana, 2013"/>
  </r>
  <r>
    <s v="Perry County"/>
    <s v="Indiana"/>
    <n v="2013"/>
    <n v="19450"/>
    <n v="10401"/>
    <n v="9049"/>
    <n v="1186.45"/>
    <n v="2275.65"/>
    <n v="2334"/>
    <n v="2645.2"/>
    <n v="2411.8000000000002"/>
    <n v="2975.8500000000004"/>
    <n v="2625.75"/>
    <n v="1556"/>
    <n v="991.95"/>
    <n v="486.25"/>
    <x v="227"/>
    <s v="Indiana, 2013"/>
  </r>
  <r>
    <s v="Pike County"/>
    <s v="Indiana"/>
    <n v="2013"/>
    <n v="12780"/>
    <n v="6387"/>
    <n v="6393"/>
    <n v="754.02"/>
    <n v="1597.5"/>
    <n v="1431.3600000000001"/>
    <n v="1354.6799999999998"/>
    <n v="1571.94"/>
    <n v="2019.24"/>
    <n v="1814.7600000000002"/>
    <n v="1252.44"/>
    <n v="677.34"/>
    <n v="306.72000000000003"/>
    <x v="227"/>
    <s v="Indiana, 2013"/>
  </r>
  <r>
    <s v="Porter County"/>
    <s v="Indiana"/>
    <n v="2013"/>
    <n v="165168"/>
    <n v="81185"/>
    <n v="83983"/>
    <n v="9414.5759999999991"/>
    <n v="22628.016000000003"/>
    <n v="22628.016"/>
    <n v="20315.664000000001"/>
    <n v="21967.343999999997"/>
    <n v="24610.031999999999"/>
    <n v="22462.847999999998"/>
    <n v="12222.432000000001"/>
    <n v="6441.5519999999997"/>
    <n v="2477.52"/>
    <x v="227"/>
    <s v="Indiana, 2013"/>
  </r>
  <r>
    <s v="Posey County"/>
    <s v="Indiana"/>
    <n v="2013"/>
    <n v="25713"/>
    <n v="12717"/>
    <n v="12996"/>
    <n v="1414.2149999999999"/>
    <n v="3342.69"/>
    <n v="3368.4030000000002"/>
    <n v="2699.8649999999998"/>
    <n v="3111.2730000000001"/>
    <n v="4216.9320000000007"/>
    <n v="3728.3850000000002"/>
    <n v="2134.1790000000001"/>
    <n v="1285.6500000000001"/>
    <n v="385.69499999999999"/>
    <x v="227"/>
    <s v="Indiana, 2013"/>
  </r>
  <r>
    <s v="Pulaski County"/>
    <s v="Indiana"/>
    <n v="2013"/>
    <n v="13253"/>
    <n v="6700"/>
    <n v="6553"/>
    <n v="715.66200000000003"/>
    <n v="1828.914"/>
    <n v="1669.8779999999999"/>
    <n v="1378.3119999999999"/>
    <n v="1563.8539999999998"/>
    <n v="2040.962"/>
    <n v="1789.155"/>
    <n v="1245.7820000000002"/>
    <n v="702.40899999999999"/>
    <n v="318.072"/>
    <x v="227"/>
    <s v="Indiana, 2013"/>
  </r>
  <r>
    <s v="Putnam County"/>
    <s v="Indiana"/>
    <n v="2013"/>
    <n v="37799"/>
    <n v="20010"/>
    <n v="17789"/>
    <n v="1852.1510000000001"/>
    <n v="4422.4830000000002"/>
    <n v="6879.4179999999997"/>
    <n v="4422.4830000000002"/>
    <n v="4800.473"/>
    <n v="5632.0510000000004"/>
    <n v="4535.88"/>
    <n v="2948.3220000000001"/>
    <n v="1814.3519999999999"/>
    <n v="491.387"/>
    <x v="227"/>
    <s v="Indiana, 2013"/>
  </r>
  <r>
    <s v="Randolph County"/>
    <s v="Indiana"/>
    <n v="2013"/>
    <n v="25975"/>
    <n v="12789"/>
    <n v="13186"/>
    <n v="1376.675"/>
    <n v="3714.4250000000002"/>
    <n v="3117"/>
    <n v="2753.35"/>
    <n v="3246.875"/>
    <n v="3818.3249999999998"/>
    <n v="3428.7"/>
    <n v="2363.7249999999999"/>
    <n v="1428.625"/>
    <n v="701.32500000000005"/>
    <x v="227"/>
    <s v="Indiana, 2013"/>
  </r>
  <r>
    <s v="Ripley County"/>
    <s v="Indiana"/>
    <n v="2013"/>
    <n v="28636"/>
    <n v="13906"/>
    <n v="14730"/>
    <n v="1832.704"/>
    <n v="4209.4920000000002"/>
    <n v="3493.5919999999996"/>
    <n v="3121.3240000000001"/>
    <n v="3636.7719999999999"/>
    <n v="4238.1279999999997"/>
    <n v="3636.7719999999999"/>
    <n v="2405.424"/>
    <n v="1574.98"/>
    <n v="515.44799999999998"/>
    <x v="227"/>
    <s v="Indiana, 2013"/>
  </r>
  <r>
    <s v="Rush County"/>
    <s v="Indiana"/>
    <n v="2013"/>
    <n v="17257"/>
    <n v="8531"/>
    <n v="8726"/>
    <n v="949.13499999999999"/>
    <n v="2415.98"/>
    <n v="2174.3820000000001"/>
    <n v="1777.471"/>
    <n v="2174.3820000000001"/>
    <n v="2657.5780000000004"/>
    <n v="2243.41"/>
    <n v="1535.873"/>
    <n v="949.13499999999999"/>
    <n v="379.654"/>
    <x v="227"/>
    <s v="Indiana, 2013"/>
  </r>
  <r>
    <s v="St. Joseph County"/>
    <s v="Indiana"/>
    <n v="2013"/>
    <n v="266694"/>
    <n v="129248"/>
    <n v="137446"/>
    <n v="17601.804"/>
    <n v="36537.078000000001"/>
    <n v="41604.264000000003"/>
    <n v="33603.444000000003"/>
    <n v="32269.973999999998"/>
    <n v="36270.384000000005"/>
    <n v="32803.362000000001"/>
    <n v="17868.498"/>
    <n v="12267.924000000001"/>
    <n v="5867.268"/>
    <x v="227"/>
    <s v="Indiana, 2013"/>
  </r>
  <r>
    <s v="Shelby County"/>
    <s v="Indiana"/>
    <n v="2013"/>
    <n v="44511"/>
    <n v="21945"/>
    <n v="22566"/>
    <n v="2804.1930000000002"/>
    <n v="6098.0069999999996"/>
    <n v="5385.8310000000001"/>
    <n v="5252.2979999999998"/>
    <n v="5608.3860000000004"/>
    <n v="7121.76"/>
    <n v="5875.4520000000002"/>
    <n v="3516.3689999999997"/>
    <n v="2047.5059999999999"/>
    <n v="845.70899999999995"/>
    <x v="227"/>
    <s v="Indiana, 2013"/>
  </r>
  <r>
    <s v="Spencer County"/>
    <s v="Indiana"/>
    <n v="2013"/>
    <n v="20960"/>
    <n v="10555"/>
    <n v="10405"/>
    <n v="1215.68"/>
    <n v="2703.84"/>
    <n v="2452.3200000000002"/>
    <n v="2263.6800000000003"/>
    <n v="2557.12"/>
    <n v="3437.44"/>
    <n v="2976.32"/>
    <n v="1928.3200000000002"/>
    <n v="1027.04"/>
    <n v="398.24"/>
    <x v="227"/>
    <s v="Indiana, 2013"/>
  </r>
  <r>
    <s v="Starke County"/>
    <s v="Indiana"/>
    <n v="2013"/>
    <n v="23267"/>
    <n v="11559"/>
    <n v="11708"/>
    <n v="1349.4860000000001"/>
    <n v="3117.7780000000002"/>
    <n v="2954.9090000000001"/>
    <n v="2466.3019999999997"/>
    <n v="2885.1080000000002"/>
    <n v="3443.5160000000001"/>
    <n v="3303.9139999999998"/>
    <n v="2280.1660000000002"/>
    <n v="1163.3499999999999"/>
    <n v="302.471"/>
    <x v="227"/>
    <s v="Indiana, 2013"/>
  </r>
  <r>
    <s v="Steuben County"/>
    <s v="Indiana"/>
    <n v="2013"/>
    <n v="34190"/>
    <n v="17330"/>
    <n v="16860"/>
    <n v="1846.26"/>
    <n v="4376.32"/>
    <n v="5094.3100000000004"/>
    <n v="3521.57"/>
    <n v="4205.3700000000008"/>
    <n v="5094.3099999999995"/>
    <n v="4786.6000000000004"/>
    <n v="3111.29"/>
    <n v="1675.31"/>
    <n v="478.66"/>
    <x v="227"/>
    <s v="Indiana, 2013"/>
  </r>
  <r>
    <s v="Sullivan County"/>
    <s v="Indiana"/>
    <n v="2013"/>
    <n v="21321"/>
    <n v="11555"/>
    <n v="9766"/>
    <n v="1193.9760000000001"/>
    <n v="2494.5569999999998"/>
    <n v="2665.125"/>
    <n v="2878.335"/>
    <n v="2878.335"/>
    <n v="3198.15"/>
    <n v="2771.7299999999996"/>
    <n v="1833.6059999999998"/>
    <n v="980.76600000000008"/>
    <n v="447.74099999999999"/>
    <x v="227"/>
    <s v="Indiana, 2013"/>
  </r>
  <r>
    <s v="Switzerland County"/>
    <s v="Indiana"/>
    <n v="2013"/>
    <n v="10534"/>
    <n v="5393"/>
    <n v="5141"/>
    <n v="790.05"/>
    <n v="1464.2260000000001"/>
    <n v="1274.614"/>
    <n v="1179.808"/>
    <n v="1327.2839999999999"/>
    <n v="1601.1680000000001"/>
    <n v="1327.2840000000001"/>
    <n v="958.59400000000005"/>
    <n v="452.96199999999999"/>
    <n v="147.476"/>
    <x v="227"/>
    <s v="Indiana, 2013"/>
  </r>
  <r>
    <s v="Tippecanoe County"/>
    <s v="Indiana"/>
    <n v="2013"/>
    <n v="175628"/>
    <n v="89526"/>
    <n v="86102"/>
    <n v="11064.564"/>
    <n v="19494.707999999999"/>
    <n v="49000.212"/>
    <n v="25114.803999999996"/>
    <n v="19143.452000000001"/>
    <n v="18616.567999999999"/>
    <n v="16509.031999999999"/>
    <n v="9132.655999999999"/>
    <n v="5093.2119999999995"/>
    <n v="2634.42"/>
    <x v="227"/>
    <s v="Indiana, 2013"/>
  </r>
  <r>
    <s v="Renville County"/>
    <s v="Minnesota"/>
    <n v="2013"/>
    <n v="15834"/>
    <n v="7822"/>
    <n v="8012"/>
    <n v="775.86599999999999"/>
    <n v="2137.59"/>
    <n v="1789.2420000000002"/>
    <n v="1583.4"/>
    <n v="2074.2539999999999"/>
    <n v="2422.6019999999999"/>
    <n v="2185.0920000000001"/>
    <n v="1567.566"/>
    <n v="870.87"/>
    <n v="427.51799999999997"/>
    <x v="233"/>
    <s v="Minnesota, 2013"/>
  </r>
  <r>
    <s v="Thomas County"/>
    <s v="Kansas"/>
    <n v="2013"/>
    <n v="7420"/>
    <n v="3724"/>
    <n v="3696"/>
    <n v="437.78"/>
    <n v="986.8599999999999"/>
    <n v="986.8599999999999"/>
    <n v="764.26"/>
    <n v="949.76"/>
    <n v="1127.8400000000001"/>
    <n v="1023.96"/>
    <n v="682.64"/>
    <n v="371"/>
    <n v="96.46"/>
    <x v="247"/>
    <s v="Kansas, 2013"/>
  </r>
  <r>
    <s v="Vanderburgh County"/>
    <s v="Indiana"/>
    <n v="2013"/>
    <n v="180233"/>
    <n v="87140"/>
    <n v="93093"/>
    <n v="11534.912"/>
    <n v="21808.192999999999"/>
    <n v="27034.95"/>
    <n v="24331.455000000002"/>
    <n v="20726.794999999998"/>
    <n v="25593.086000000003"/>
    <n v="23069.824000000001"/>
    <n v="13157.009"/>
    <n v="8831.4170000000013"/>
    <n v="4325.5919999999996"/>
    <x v="227"/>
    <s v="Indiana, 2013"/>
  </r>
  <r>
    <s v="Vermillion County"/>
    <s v="Indiana"/>
    <n v="2013"/>
    <n v="16098"/>
    <n v="7950"/>
    <n v="8148"/>
    <n v="853.19399999999996"/>
    <n v="2157.1320000000001"/>
    <n v="1899.5640000000001"/>
    <n v="1674.192"/>
    <n v="2076.6419999999998"/>
    <n v="2285.9160000000002"/>
    <n v="2366.4059999999999"/>
    <n v="1529.31"/>
    <n v="869.29199999999992"/>
    <n v="370.25400000000002"/>
    <x v="227"/>
    <s v="Indiana, 2013"/>
  </r>
  <r>
    <s v="Vigo County"/>
    <s v="Indiana"/>
    <n v="2013"/>
    <n v="108084"/>
    <n v="54796"/>
    <n v="53288"/>
    <n v="6268.8720000000003"/>
    <n v="12753.912"/>
    <n v="19563.203999999998"/>
    <n v="14050.92"/>
    <n v="13294.332"/>
    <n v="14483.256000000001"/>
    <n v="13078.164000000001"/>
    <n v="7782.0480000000007"/>
    <n v="4539.5280000000002"/>
    <n v="2377.848"/>
    <x v="227"/>
    <s v="Indiana, 2013"/>
  </r>
  <r>
    <s v="Marion County"/>
    <s v="Iowa"/>
    <n v="2013"/>
    <n v="32650"/>
    <n v="15911"/>
    <n v="16739"/>
    <n v="1893.7"/>
    <n v="4015.95"/>
    <n v="4701.6000000000004"/>
    <n v="3330.3"/>
    <n v="3722.1"/>
    <n v="4603.6499999999996"/>
    <n v="4309.8"/>
    <n v="3003.8"/>
    <n v="2122.25"/>
    <n v="946.85"/>
    <x v="245"/>
    <s v="Iowa, 2013"/>
  </r>
  <r>
    <s v="Warrick County"/>
    <s v="Indiana"/>
    <n v="2013"/>
    <n v="60163"/>
    <n v="29809"/>
    <n v="30354"/>
    <n v="3850.4319999999998"/>
    <n v="8904.1239999999998"/>
    <n v="6798.4189999999999"/>
    <n v="6738.2560000000003"/>
    <n v="7941.5159999999996"/>
    <n v="9325.2649999999994"/>
    <n v="8242.3310000000001"/>
    <n v="4993.5290000000005"/>
    <n v="2346.357"/>
    <n v="1082.934"/>
    <x v="227"/>
    <s v="Indiana, 2013"/>
  </r>
  <r>
    <s v="Washington County"/>
    <s v="Indiana"/>
    <n v="2013"/>
    <n v="28064"/>
    <n v="14051"/>
    <n v="14013"/>
    <n v="1627.712"/>
    <n v="3985.0879999999997"/>
    <n v="3536.0640000000003"/>
    <n v="3199.2960000000003"/>
    <n v="3704.4479999999999"/>
    <n v="4406.0479999999998"/>
    <n v="3676.384"/>
    <n v="2301.248"/>
    <n v="1262.8799999999999"/>
    <n v="392.89600000000002"/>
    <x v="227"/>
    <s v="Indiana, 2013"/>
  </r>
  <r>
    <s v="Wayne County"/>
    <s v="Indiana"/>
    <n v="2013"/>
    <n v="68557"/>
    <n v="33231"/>
    <n v="35326"/>
    <n v="4250.5339999999997"/>
    <n v="8638.1820000000007"/>
    <n v="9118.0809999999983"/>
    <n v="7746.9410000000007"/>
    <n v="8501.0679999999993"/>
    <n v="9803.6509999999998"/>
    <n v="9049.5240000000013"/>
    <n v="6033.0159999999996"/>
    <n v="3839.192"/>
    <n v="1576.8109999999999"/>
    <x v="227"/>
    <s v="Indiana, 2013"/>
  </r>
  <r>
    <s v="Wells County"/>
    <s v="Indiana"/>
    <n v="2013"/>
    <n v="27707"/>
    <n v="13645"/>
    <n v="14062"/>
    <n v="1773.248"/>
    <n v="3740.4449999999997"/>
    <n v="3463.375"/>
    <n v="3130.8910000000001"/>
    <n v="3214.0119999999997"/>
    <n v="4266.8779999999997"/>
    <n v="3629.6170000000002"/>
    <n v="2327.3879999999999"/>
    <n v="1357.643"/>
    <n v="831.21"/>
    <x v="227"/>
    <s v="Indiana, 2013"/>
  </r>
  <r>
    <s v="White County"/>
    <s v="Indiana"/>
    <n v="2013"/>
    <n v="24542"/>
    <n v="12120"/>
    <n v="12422"/>
    <n v="1497.0619999999999"/>
    <n v="3313.17"/>
    <n v="2846.8720000000003"/>
    <n v="2478.7420000000002"/>
    <n v="3067.75"/>
    <n v="3558.59"/>
    <n v="3509.5060000000003"/>
    <n v="2306.9479999999999"/>
    <n v="1472.52"/>
    <n v="515.38199999999995"/>
    <x v="227"/>
    <s v="Indiana, 2013"/>
  </r>
  <r>
    <s v="Whitley County"/>
    <s v="Indiana"/>
    <n v="2013"/>
    <n v="33274"/>
    <n v="16717"/>
    <n v="16557"/>
    <n v="2096.2620000000002"/>
    <n v="4458.7160000000003"/>
    <n v="4059.4279999999999"/>
    <n v="3726.6880000000001"/>
    <n v="4192.5240000000003"/>
    <n v="5157.47"/>
    <n v="4724.9079999999994"/>
    <n v="2628.6459999999997"/>
    <n v="1597.152"/>
    <n v="665.48"/>
    <x v="227"/>
    <s v="Indiana, 2013"/>
  </r>
  <r>
    <s v="Cameron Parish"/>
    <s v="Louisiana"/>
    <n v="2013"/>
    <n v="7588"/>
    <n v="3787"/>
    <n v="3801"/>
    <n v="402.16399999999999"/>
    <n v="948.5"/>
    <n v="804.32799999999997"/>
    <n v="811.91599999999994"/>
    <n v="766.38800000000003"/>
    <n v="1183.7280000000001"/>
    <n v="1016.792"/>
    <n v="766.38799999999992"/>
    <n v="607.04"/>
    <n v="295.93200000000002"/>
    <x v="210"/>
    <s v="Louisiana, 2013"/>
  </r>
  <r>
    <s v="Echols County"/>
    <s v="Georgia"/>
    <n v="2013"/>
    <n v="3973"/>
    <n v="1959"/>
    <n v="2014"/>
    <n v="226.46100000000001"/>
    <n v="441.00300000000004"/>
    <n v="429.084"/>
    <n v="413.19200000000001"/>
    <n v="397.3"/>
    <n v="639.65300000000002"/>
    <n v="556.22"/>
    <n v="425.11099999999999"/>
    <n v="266.19100000000003"/>
    <n v="182.75800000000001"/>
    <x v="223"/>
    <s v="Georgia, 2013"/>
  </r>
  <r>
    <s v="Noble County"/>
    <s v="Ohio"/>
    <n v="2013"/>
    <n v="14242"/>
    <n v="7244"/>
    <n v="6998"/>
    <n v="883.00400000000002"/>
    <n v="1794.492"/>
    <n v="1566.62"/>
    <n v="1452.684"/>
    <n v="1538.136"/>
    <n v="2065.09"/>
    <n v="2122.058"/>
    <n v="1481.1680000000001"/>
    <n v="939.97199999999998"/>
    <n v="427.26"/>
    <x v="242"/>
    <s v="Ohio, 2013"/>
  </r>
  <r>
    <s v="Appanoose County"/>
    <s v="Iowa"/>
    <n v="2013"/>
    <n v="12808"/>
    <n v="6300"/>
    <n v="6508"/>
    <n v="819.71199999999999"/>
    <n v="1549.768"/>
    <n v="1396.0720000000001"/>
    <n v="1344.84"/>
    <n v="1357.6479999999999"/>
    <n v="1857.1599999999999"/>
    <n v="1844.3519999999999"/>
    <n v="1293.6080000000002"/>
    <n v="960.6"/>
    <n v="371.43200000000002"/>
    <x v="245"/>
    <s v="Iowa, 2013"/>
  </r>
  <r>
    <s v="Sherman County"/>
    <s v="Kansas"/>
    <n v="2013"/>
    <n v="6002"/>
    <n v="2908"/>
    <n v="3094"/>
    <n v="300.10000000000002"/>
    <n v="714.23800000000006"/>
    <n v="630.21"/>
    <n v="534.178"/>
    <n v="612.20400000000006"/>
    <n v="954.31799999999998"/>
    <n v="840.28"/>
    <n v="654.21800000000007"/>
    <n v="444.14800000000002"/>
    <n v="312.10399999999998"/>
    <x v="247"/>
    <s v="Kansas, 2013"/>
  </r>
  <r>
    <s v="Benton County"/>
    <s v="Iowa"/>
    <n v="2013"/>
    <n v="25971"/>
    <n v="13054"/>
    <n v="12917"/>
    <n v="1584.231"/>
    <n v="3765.7950000000001"/>
    <n v="2986.665"/>
    <n v="2752.9259999999999"/>
    <n v="3324.288"/>
    <n v="4285.2150000000001"/>
    <n v="3194.433"/>
    <n v="2077.6799999999998"/>
    <n v="1454.376"/>
    <n v="545.39099999999996"/>
    <x v="245"/>
    <s v="Iowa, 2013"/>
  </r>
  <r>
    <s v="Black Hawk County"/>
    <s v="Iowa"/>
    <n v="2013"/>
    <n v="131468"/>
    <n v="63980"/>
    <n v="67488"/>
    <n v="8282.4840000000004"/>
    <n v="15381.755999999999"/>
    <n v="25373.324000000001"/>
    <n v="17353.775999999998"/>
    <n v="14198.544"/>
    <n v="16039.096"/>
    <n v="16302.031999999999"/>
    <n v="9202.76"/>
    <n v="6178.9959999999992"/>
    <n v="2892.2959999999998"/>
    <x v="245"/>
    <s v="Iowa, 2013"/>
  </r>
  <r>
    <s v="Boone County"/>
    <s v="Iowa"/>
    <n v="2013"/>
    <n v="26310"/>
    <n v="13185"/>
    <n v="13125"/>
    <n v="1394.43"/>
    <n v="3472.92"/>
    <n v="3288.75"/>
    <n v="3104.58"/>
    <n v="3130.8900000000003"/>
    <n v="3999.12"/>
    <n v="3630.7799999999997"/>
    <n v="2104.8000000000002"/>
    <n v="1368.12"/>
    <n v="762.99"/>
    <x v="245"/>
    <s v="Iowa, 2013"/>
  </r>
  <r>
    <s v="Bremer County"/>
    <s v="Iowa"/>
    <n v="2013"/>
    <n v="24387"/>
    <n v="11979"/>
    <n v="12408"/>
    <n v="1341.2850000000001"/>
    <n v="3048.375"/>
    <n v="4023.8550000000005"/>
    <n v="2536.2479999999996"/>
    <n v="2877.6660000000002"/>
    <n v="3243.471"/>
    <n v="3048.375"/>
    <n v="2194.83"/>
    <n v="1292.511"/>
    <n v="780.38400000000001"/>
    <x v="245"/>
    <s v="Iowa, 2013"/>
  </r>
  <r>
    <s v="Buchanan County"/>
    <s v="Iowa"/>
    <n v="2013"/>
    <n v="20954"/>
    <n v="10433"/>
    <n v="10521"/>
    <n v="1529.6420000000001"/>
    <n v="3143.1"/>
    <n v="2409.71"/>
    <n v="2451.6180000000004"/>
    <n v="2451.6179999999999"/>
    <n v="3059.2839999999997"/>
    <n v="2640.2039999999997"/>
    <n v="1718.2280000000001"/>
    <n v="1026.7460000000001"/>
    <n v="502.89600000000002"/>
    <x v="245"/>
    <s v="Iowa, 2013"/>
  </r>
  <r>
    <s v="Buena Vista County"/>
    <s v="Iowa"/>
    <n v="2013"/>
    <n v="20350"/>
    <n v="10408"/>
    <n v="9942"/>
    <n v="1485.55"/>
    <n v="2767.6000000000004"/>
    <n v="3256"/>
    <n v="2360.6"/>
    <n v="2116.4"/>
    <n v="2910.05"/>
    <n v="2360.6"/>
    <n v="1322.75"/>
    <n v="1078.5500000000002"/>
    <n v="691.9"/>
    <x v="245"/>
    <s v="Iowa, 2013"/>
  </r>
  <r>
    <s v="Butler County"/>
    <s v="Iowa"/>
    <n v="2013"/>
    <n v="14909"/>
    <n v="7301"/>
    <n v="7608"/>
    <n v="954.17600000000004"/>
    <n v="1967.9880000000001"/>
    <n v="1550.5360000000001"/>
    <n v="1595.2629999999999"/>
    <n v="1625.0809999999999"/>
    <n v="2057.442"/>
    <n v="2131.9870000000001"/>
    <n v="1446.173"/>
    <n v="1028.721"/>
    <n v="521.81500000000005"/>
    <x v="245"/>
    <s v="Iowa, 2013"/>
  </r>
  <r>
    <s v="Calhoun County"/>
    <s v="Iowa"/>
    <n v="2013"/>
    <n v="9952"/>
    <n v="5056"/>
    <n v="4896"/>
    <n v="547.36"/>
    <n v="1114.624"/>
    <n v="1094.72"/>
    <n v="995.2"/>
    <n v="1025.056"/>
    <n v="1423.136"/>
    <n v="1492.8"/>
    <n v="1015.104"/>
    <n v="806.11199999999997"/>
    <n v="457.79199999999997"/>
    <x v="245"/>
    <s v="Iowa, 2013"/>
  </r>
  <r>
    <s v="Carroll County"/>
    <s v="Iowa"/>
    <n v="2013"/>
    <n v="20732"/>
    <n v="10074"/>
    <n v="10658"/>
    <n v="1389.0440000000001"/>
    <n v="2798.8199999999997"/>
    <n v="2342.7159999999999"/>
    <n v="2259.788"/>
    <n v="2280.52"/>
    <n v="3109.8"/>
    <n v="2674.4279999999999"/>
    <n v="1679.2919999999999"/>
    <n v="1326.848"/>
    <n v="850.01199999999994"/>
    <x v="245"/>
    <s v="Iowa, 2013"/>
  </r>
  <r>
    <s v="Cass County"/>
    <s v="Iowa"/>
    <n v="2013"/>
    <n v="13793"/>
    <n v="6757"/>
    <n v="7036"/>
    <n v="868.95899999999995"/>
    <n v="1724.125"/>
    <n v="1489.644"/>
    <n v="1420.6790000000001"/>
    <n v="1420.6790000000001"/>
    <n v="2041.364"/>
    <n v="1917.2269999999999"/>
    <n v="1406.886"/>
    <n v="1034.4750000000001"/>
    <n v="455.16899999999998"/>
    <x v="245"/>
    <s v="Iowa, 2013"/>
  </r>
  <r>
    <s v="Cedar County"/>
    <s v="Iowa"/>
    <n v="2013"/>
    <n v="18452"/>
    <n v="9057"/>
    <n v="9395"/>
    <n v="1107.1199999999999"/>
    <n v="2491.02"/>
    <n v="1974.364"/>
    <n v="1955.9119999999998"/>
    <n v="2269.5959999999995"/>
    <n v="2896.9639999999999"/>
    <n v="2546.3760000000002"/>
    <n v="1586.8720000000001"/>
    <n v="1033.3119999999999"/>
    <n v="572.01199999999994"/>
    <x v="245"/>
    <s v="Iowa, 2013"/>
  </r>
  <r>
    <s v="Cerro Gordo County"/>
    <s v="Iowa"/>
    <n v="2013"/>
    <n v="43932"/>
    <n v="21395"/>
    <n v="22537"/>
    <n v="2460.192"/>
    <n v="5140.0439999999999"/>
    <n v="5227.9080000000004"/>
    <n v="4964.3159999999998"/>
    <n v="4876.4519999999993"/>
    <n v="6721.5959999999995"/>
    <n v="6458.0040000000008"/>
    <n v="3909.9480000000003"/>
    <n v="2723.7840000000001"/>
    <n v="1537.62"/>
    <x v="245"/>
    <s v="Iowa, 2013"/>
  </r>
  <r>
    <s v="Cherokee County"/>
    <s v="Iowa"/>
    <n v="2013"/>
    <n v="12013"/>
    <n v="5988"/>
    <n v="6025"/>
    <n v="624.67600000000004"/>
    <n v="1429.547"/>
    <n v="1345.4560000000001"/>
    <n v="1153.248"/>
    <n v="1201.3"/>
    <n v="1837.989"/>
    <n v="1801.9499999999998"/>
    <n v="1141.2350000000001"/>
    <n v="888.96199999999999"/>
    <n v="576.62400000000002"/>
    <x v="245"/>
    <s v="Iowa, 2013"/>
  </r>
  <r>
    <s v="Chickasaw County"/>
    <s v="Iowa"/>
    <n v="2013"/>
    <n v="12379"/>
    <n v="6257"/>
    <n v="6122"/>
    <n v="767.49800000000005"/>
    <n v="1646.4070000000002"/>
    <n v="1374.069"/>
    <n v="1225.521"/>
    <n v="1349.3110000000001"/>
    <n v="1906.366"/>
    <n v="1745.4389999999999"/>
    <n v="1176.0050000000001"/>
    <n v="792.25600000000009"/>
    <n v="396.12799999999999"/>
    <x v="245"/>
    <s v="Iowa, 2013"/>
  </r>
  <r>
    <s v="Clarke County"/>
    <s v="Iowa"/>
    <n v="2013"/>
    <n v="9311"/>
    <n v="4656"/>
    <n v="4655"/>
    <n v="726.25800000000004"/>
    <n v="1173.1860000000001"/>
    <n v="1163.875"/>
    <n v="1052.143"/>
    <n v="931.09999999999991"/>
    <n v="1396.65"/>
    <n v="1247.674"/>
    <n v="837.99"/>
    <n v="502.79399999999998"/>
    <n v="297.952"/>
    <x v="245"/>
    <s v="Iowa, 2013"/>
  </r>
  <r>
    <s v="Clayton County"/>
    <s v="Iowa"/>
    <n v="2013"/>
    <n v="17990"/>
    <n v="8959"/>
    <n v="9031"/>
    <n v="1061.4100000000001"/>
    <n v="2302.7199999999998"/>
    <n v="1942.92"/>
    <n v="1709.05"/>
    <n v="1960.91"/>
    <n v="2770.46"/>
    <n v="2644.5299999999997"/>
    <n v="1763.02"/>
    <n v="1169.3499999999999"/>
    <n v="629.65"/>
    <x v="245"/>
    <s v="Iowa, 2013"/>
  </r>
  <r>
    <s v="Clinton County"/>
    <s v="Iowa"/>
    <n v="2013"/>
    <n v="48896"/>
    <n v="24014"/>
    <n v="24882"/>
    <n v="3080.4479999999999"/>
    <n v="6356.48"/>
    <n v="5965.3119999999999"/>
    <n v="5476.3519999999999"/>
    <n v="5574.1440000000002"/>
    <n v="7578.88"/>
    <n v="6552.0640000000003"/>
    <n v="4302.848"/>
    <n v="2787.0720000000001"/>
    <n v="1271.296"/>
    <x v="245"/>
    <s v="Iowa, 2013"/>
  </r>
  <r>
    <s v="Giles County"/>
    <s v="Virginia"/>
    <n v="2013"/>
    <n v="17205"/>
    <n v="8733"/>
    <n v="8472"/>
    <n v="1273.17"/>
    <n v="2460.3150000000001"/>
    <n v="2374.29"/>
    <n v="1840.9349999999999"/>
    <n v="1754.9099999999999"/>
    <n v="2580.75"/>
    <n v="2064.6"/>
    <n v="1428.0149999999999"/>
    <n v="980.68499999999995"/>
    <n v="395.71499999999997"/>
    <x v="226"/>
    <s v="Virginia, 2013"/>
  </r>
  <r>
    <s v="Dallas County"/>
    <s v="Iowa"/>
    <n v="2013"/>
    <n v="69526"/>
    <n v="34120"/>
    <n v="35406"/>
    <n v="5979.2359999999999"/>
    <n v="11263.212"/>
    <n v="7091.652"/>
    <n v="11124.16"/>
    <n v="10985.108"/>
    <n v="9107.905999999999"/>
    <n v="7022.1260000000002"/>
    <n v="3823.93"/>
    <n v="2085.7799999999997"/>
    <n v="1112.4159999999999"/>
    <x v="245"/>
    <s v="Iowa, 2013"/>
  </r>
  <r>
    <s v="Davis County"/>
    <s v="Iowa"/>
    <n v="2013"/>
    <n v="8755"/>
    <n v="4310"/>
    <n v="4445"/>
    <n v="744.17499999999995"/>
    <n v="1427.0650000000001"/>
    <n v="1059.355"/>
    <n v="857.99"/>
    <n v="945.54"/>
    <n v="1164.415"/>
    <n v="1068.1100000000001"/>
    <n v="761.68500000000006"/>
    <n v="499.03499999999997"/>
    <n v="236.38499999999999"/>
    <x v="245"/>
    <s v="Iowa, 2013"/>
  </r>
  <r>
    <s v="Des Moines County"/>
    <s v="Iowa"/>
    <n v="2013"/>
    <n v="40301"/>
    <n v="19521"/>
    <n v="20780"/>
    <n v="2538.9630000000002"/>
    <n v="5118.2269999999999"/>
    <n v="4755.518"/>
    <n v="4674.9160000000002"/>
    <n v="4473.4110000000001"/>
    <n v="5924.2470000000003"/>
    <n v="5642.14"/>
    <n v="3627.09"/>
    <n v="2135.953"/>
    <n v="1410.5350000000001"/>
    <x v="245"/>
    <s v="Iowa, 2013"/>
  </r>
  <r>
    <s v="Dickinson County"/>
    <s v="Iowa"/>
    <n v="2013"/>
    <n v="16818"/>
    <n v="8386"/>
    <n v="8432"/>
    <n v="857.71799999999996"/>
    <n v="1866.798"/>
    <n v="1547.2559999999999"/>
    <n v="1698.6179999999999"/>
    <n v="1816.3440000000001"/>
    <n v="2388.1559999999999"/>
    <n v="2808.6059999999998"/>
    <n v="1917.252"/>
    <n v="1294.9859999999999"/>
    <n v="622.26599999999996"/>
    <x v="245"/>
    <s v="Iowa, 2013"/>
  </r>
  <r>
    <s v="Dubuque County"/>
    <s v="Iowa"/>
    <n v="2013"/>
    <n v="94411"/>
    <n v="46406"/>
    <n v="48005"/>
    <n v="5853.482"/>
    <n v="12462.252"/>
    <n v="13595.184000000001"/>
    <n v="11518.142"/>
    <n v="10857.264999999999"/>
    <n v="13595.183999999999"/>
    <n v="12084.608"/>
    <n v="7175.2359999999999"/>
    <n v="5003.7829999999994"/>
    <n v="2265.864"/>
    <x v="245"/>
    <s v="Iowa, 2013"/>
  </r>
  <r>
    <s v="Fayette County"/>
    <s v="Iowa"/>
    <n v="2013"/>
    <n v="20822"/>
    <n v="10373"/>
    <n v="10449"/>
    <n v="1228.498"/>
    <n v="2561.1059999999998"/>
    <n v="2956.7240000000002"/>
    <n v="2019.7339999999999"/>
    <n v="2123.8440000000001"/>
    <n v="3081.6559999999999"/>
    <n v="2790.1480000000001"/>
    <n v="1978.0900000000001"/>
    <n v="1436.7179999999998"/>
    <n v="645.48199999999997"/>
    <x v="245"/>
    <s v="Iowa, 2013"/>
  </r>
  <r>
    <s v="Telfair County"/>
    <s v="Georgia"/>
    <n v="2013"/>
    <n v="16177"/>
    <n v="7913"/>
    <n v="8264"/>
    <n v="1035.328"/>
    <n v="2086.8330000000001"/>
    <n v="1876.5320000000002"/>
    <n v="1601.5230000000001"/>
    <n v="1795.6469999999999"/>
    <n v="2313.3110000000001"/>
    <n v="2200.0720000000001"/>
    <n v="1617.7"/>
    <n v="1100.0360000000001"/>
    <n v="566.19500000000005"/>
    <x v="223"/>
    <s v="Georgia, 2013"/>
  </r>
  <r>
    <s v="Franklin County"/>
    <s v="Iowa"/>
    <n v="2013"/>
    <n v="10623"/>
    <n v="5322"/>
    <n v="5301"/>
    <n v="626.75699999999995"/>
    <n v="1412.8589999999999"/>
    <n v="1126.038"/>
    <n v="1136.6610000000001"/>
    <n v="1211.0219999999999"/>
    <n v="1519.0889999999999"/>
    <n v="1550.9580000000001"/>
    <n v="956.06999999999994"/>
    <n v="722.36400000000003"/>
    <n v="361.18200000000002"/>
    <x v="245"/>
    <s v="Iowa, 2013"/>
  </r>
  <r>
    <s v="Fremont County"/>
    <s v="Iowa"/>
    <n v="2013"/>
    <n v="7291"/>
    <n v="3609"/>
    <n v="3682"/>
    <n v="452.04199999999997"/>
    <n v="896.79300000000001"/>
    <n v="802.01"/>
    <n v="707.22700000000009"/>
    <n v="750.97299999999996"/>
    <n v="1100.941"/>
    <n v="1130.105"/>
    <n v="699.93599999999992"/>
    <n v="524.952"/>
    <n v="226.02099999999999"/>
    <x v="245"/>
    <s v="Iowa, 2013"/>
  </r>
  <r>
    <s v="Greene County"/>
    <s v="Alabama"/>
    <n v="2013"/>
    <n v="9255"/>
    <n v="4541"/>
    <n v="4714"/>
    <n v="490.51499999999999"/>
    <n v="1277.19"/>
    <n v="990.28500000000008"/>
    <n v="916.245"/>
    <n v="925.5"/>
    <n v="1388.25"/>
    <n v="1332.72"/>
    <n v="888.48"/>
    <n v="647.85"/>
    <n v="397.96499999999997"/>
    <x v="208"/>
    <s v="Alabama, 2013"/>
  </r>
  <r>
    <s v="Grundy County"/>
    <s v="Iowa"/>
    <n v="2013"/>
    <n v="12416"/>
    <n v="6099"/>
    <n v="6317"/>
    <n v="794.62400000000002"/>
    <n v="1601.664"/>
    <n v="1378.1759999999999"/>
    <n v="1303.68"/>
    <n v="1415.424"/>
    <n v="1849.9839999999999"/>
    <n v="1688.576"/>
    <n v="1167.1039999999998"/>
    <n v="831.87200000000007"/>
    <n v="384.89600000000002"/>
    <x v="245"/>
    <s v="Iowa, 2013"/>
  </r>
  <r>
    <s v="Guthrie County"/>
    <s v="Iowa"/>
    <n v="2013"/>
    <n v="10843"/>
    <n v="5405"/>
    <n v="5438"/>
    <n v="574.67899999999997"/>
    <n v="1452.962"/>
    <n v="1105.9860000000001"/>
    <n v="1051.771"/>
    <n v="1225.259"/>
    <n v="1658.9789999999998"/>
    <n v="1593.9209999999998"/>
    <n v="1105.9860000000001"/>
    <n v="791.53899999999999"/>
    <n v="292.76100000000002"/>
    <x v="245"/>
    <s v="Iowa, 2013"/>
  </r>
  <r>
    <s v="Hamilton County"/>
    <s v="Iowa"/>
    <n v="2013"/>
    <n v="15486"/>
    <n v="7689"/>
    <n v="7797"/>
    <n v="836.24400000000003"/>
    <n v="2183.5259999999998"/>
    <n v="1718.9459999999999"/>
    <n v="1734.432"/>
    <n v="1811.8620000000001"/>
    <n v="2291.9279999999999"/>
    <n v="2013.1799999999998"/>
    <n v="1331.796"/>
    <n v="1114.992"/>
    <n v="464.58"/>
    <x v="245"/>
    <s v="Iowa, 2013"/>
  </r>
  <r>
    <s v="Hancock County"/>
    <s v="Iowa"/>
    <n v="2013"/>
    <n v="11243"/>
    <n v="5623"/>
    <n v="5620"/>
    <n v="685.82299999999998"/>
    <n v="1472.8330000000001"/>
    <n v="1113.057"/>
    <n v="1146.7860000000001"/>
    <n v="1214.2439999999999"/>
    <n v="1765.1510000000001"/>
    <n v="1675.2070000000001"/>
    <n v="1045.5990000000002"/>
    <n v="674.57999999999993"/>
    <n v="438.47699999999998"/>
    <x v="245"/>
    <s v="Iowa, 2013"/>
  </r>
  <r>
    <s v="Hardin County"/>
    <s v="Iowa"/>
    <n v="2013"/>
    <n v="17453"/>
    <n v="8692"/>
    <n v="8761"/>
    <n v="994.82100000000003"/>
    <n v="2233.9839999999999"/>
    <n v="2181.625"/>
    <n v="1710.394"/>
    <n v="1797.6590000000001"/>
    <n v="2495.779"/>
    <n v="2338.7020000000002"/>
    <n v="1658.0350000000001"/>
    <n v="1326.4279999999999"/>
    <n v="680.66700000000003"/>
    <x v="245"/>
    <s v="Iowa, 2013"/>
  </r>
  <r>
    <s v="Harrison County"/>
    <s v="Iowa"/>
    <n v="2013"/>
    <n v="14729"/>
    <n v="7307"/>
    <n v="7422"/>
    <n v="854.28200000000004"/>
    <n v="1973.6859999999999"/>
    <n v="1679.106"/>
    <n v="1443.442"/>
    <n v="1752.7510000000002"/>
    <n v="2327.1819999999998"/>
    <n v="2047.3310000000001"/>
    <n v="1340.3389999999999"/>
    <n v="795.36599999999999"/>
    <n v="530.24400000000003"/>
    <x v="245"/>
    <s v="Iowa, 2013"/>
  </r>
  <r>
    <s v="Henry County"/>
    <s v="Iowa"/>
    <n v="2013"/>
    <n v="20188"/>
    <n v="10309"/>
    <n v="9879"/>
    <n v="1251.6559999999999"/>
    <n v="2462.9359999999997"/>
    <n v="2745.5680000000002"/>
    <n v="2402.3720000000003"/>
    <n v="2402.3719999999998"/>
    <n v="2866.6959999999999"/>
    <n v="2785.9440000000004"/>
    <n v="1655.4159999999999"/>
    <n v="989.21199999999999"/>
    <n v="605.64"/>
    <x v="245"/>
    <s v="Iowa, 2013"/>
  </r>
  <r>
    <s v="Howard County"/>
    <s v="Iowa"/>
    <n v="2013"/>
    <n v="9560"/>
    <n v="4734"/>
    <n v="4826"/>
    <n v="688.32"/>
    <n v="1309.72"/>
    <n v="1051.5999999999999"/>
    <n v="1108.96"/>
    <n v="975.11999999999989"/>
    <n v="1395.76"/>
    <n v="1185.44"/>
    <n v="860.40000000000009"/>
    <n v="630.96"/>
    <n v="353.72"/>
    <x v="245"/>
    <s v="Iowa, 2013"/>
  </r>
  <r>
    <s v="Humboldt County"/>
    <s v="Iowa"/>
    <n v="2013"/>
    <n v="9776"/>
    <n v="4793"/>
    <n v="4983"/>
    <n v="615.88800000000003"/>
    <n v="1290.432"/>
    <n v="1046.0319999999999"/>
    <n v="1094.9119999999998"/>
    <n v="977.59999999999991"/>
    <n v="1456.624"/>
    <n v="1270.8800000000001"/>
    <n v="879.84"/>
    <n v="801.63200000000006"/>
    <n v="322.608"/>
    <x v="245"/>
    <s v="Iowa, 2013"/>
  </r>
  <r>
    <s v="Ida County"/>
    <s v="Iowa"/>
    <n v="2013"/>
    <n v="7099"/>
    <n v="3549"/>
    <n v="3550"/>
    <n v="482.73200000000003"/>
    <n v="915.77099999999996"/>
    <n v="709.9"/>
    <n v="752.49400000000003"/>
    <n v="716.99900000000002"/>
    <n v="1029.355"/>
    <n v="1022.256"/>
    <n v="638.91000000000008"/>
    <n v="511.12799999999999"/>
    <n v="319.45499999999998"/>
    <x v="245"/>
    <s v="Iowa, 2013"/>
  </r>
  <r>
    <s v="Iowa County"/>
    <s v="Iowa"/>
    <n v="2013"/>
    <n v="16323"/>
    <n v="8068"/>
    <n v="8255"/>
    <n v="930.41099999999994"/>
    <n v="2138.3130000000001"/>
    <n v="1844.499"/>
    <n v="1844.499"/>
    <n v="1926.114"/>
    <n v="2611.6800000000003"/>
    <n v="2138.3130000000001"/>
    <n v="1371.1320000000001"/>
    <n v="979.37999999999988"/>
    <n v="538.65899999999999"/>
    <x v="245"/>
    <s v="Iowa, 2013"/>
  </r>
  <r>
    <s v="Montague County"/>
    <s v="Texas"/>
    <n v="2013"/>
    <n v="19737"/>
    <n v="9784"/>
    <n v="9953"/>
    <n v="1065.798"/>
    <n v="2546.0729999999999"/>
    <n v="2289.4920000000002"/>
    <n v="1934.2260000000001"/>
    <n v="2269.7550000000001"/>
    <n v="3138.183"/>
    <n v="2743.4430000000002"/>
    <n v="1914.489"/>
    <n v="1223.694"/>
    <n v="611.84699999999998"/>
    <x v="221"/>
    <s v="Texas, 2013"/>
  </r>
  <r>
    <s v="Jefferson County"/>
    <s v="Iowa"/>
    <n v="2013"/>
    <n v="16800"/>
    <n v="8683"/>
    <n v="8117"/>
    <n v="705.6"/>
    <n v="1848"/>
    <n v="2251.1999999999998"/>
    <n v="2016"/>
    <n v="1680"/>
    <n v="2301.6"/>
    <n v="3360"/>
    <n v="1444.8000000000002"/>
    <n v="722.4"/>
    <n v="487.2"/>
    <x v="245"/>
    <s v="Iowa, 2013"/>
  </r>
  <r>
    <s v="Johnson County"/>
    <s v="Iowa"/>
    <n v="2013"/>
    <n v="134034"/>
    <n v="66929"/>
    <n v="67105"/>
    <n v="8176.0739999999996"/>
    <n v="14475.671999999999"/>
    <n v="32972.364000000001"/>
    <n v="22651.745999999999"/>
    <n v="15279.876"/>
    <n v="14877.774000000001"/>
    <n v="13537.434000000001"/>
    <n v="6701.7"/>
    <n v="3484.884"/>
    <n v="1742.442"/>
    <x v="245"/>
    <s v="Iowa, 2013"/>
  </r>
  <r>
    <s v="Jones County"/>
    <s v="Iowa"/>
    <n v="2013"/>
    <n v="20637"/>
    <n v="10750"/>
    <n v="9887"/>
    <n v="1114.3979999999999"/>
    <n v="2600.2619999999997"/>
    <n v="2249.433"/>
    <n v="2352.6179999999999"/>
    <n v="2600.2619999999997"/>
    <n v="3240.009"/>
    <n v="2868.5429999999997"/>
    <n v="1816.056"/>
    <n v="1238.22"/>
    <n v="577.83600000000001"/>
    <x v="245"/>
    <s v="Iowa, 2013"/>
  </r>
  <r>
    <s v="Keokuk County"/>
    <s v="Iowa"/>
    <n v="2013"/>
    <n v="10428"/>
    <n v="5256"/>
    <n v="5172"/>
    <n v="646.53599999999994"/>
    <n v="1355.6399999999999"/>
    <n v="1147.08"/>
    <n v="1084.5119999999999"/>
    <n v="1105.3679999999999"/>
    <n v="1626.768"/>
    <n v="1428.636"/>
    <n v="948.94799999999998"/>
    <n v="677.81999999999994"/>
    <n v="406.69200000000001"/>
    <x v="245"/>
    <s v="Iowa, 2013"/>
  </r>
  <r>
    <s v="Kossuth County"/>
    <s v="Iowa"/>
    <n v="2013"/>
    <n v="15437"/>
    <n v="7606"/>
    <n v="7831"/>
    <n v="879.90899999999999"/>
    <n v="1883.3140000000001"/>
    <n v="1636.3220000000001"/>
    <n v="1497.3890000000001"/>
    <n v="1497.3890000000001"/>
    <n v="2392.7349999999997"/>
    <n v="2269.239"/>
    <n v="1559.1369999999999"/>
    <n v="1219.5229999999999"/>
    <n v="617.48"/>
    <x v="245"/>
    <s v="Iowa, 2013"/>
  </r>
  <r>
    <s v="San Germ·n Municipio"/>
    <s v="Puerto Rico"/>
    <n v="2013"/>
    <n v="35736"/>
    <n v="17955"/>
    <n v="17781"/>
    <n v="2036.952"/>
    <n v="4324.0560000000005"/>
    <n v="4288.32"/>
    <n v="4181.1120000000001"/>
    <n v="4073.904"/>
    <n v="5431.8719999999994"/>
    <n v="5217.4560000000001"/>
    <n v="3251.9760000000001"/>
    <n v="1929.7439999999999"/>
    <n v="1000.6079999999999"/>
    <x v="213"/>
    <s v="Puerto Rico, 2013"/>
  </r>
  <r>
    <s v="Linn County"/>
    <s v="Iowa"/>
    <n v="2013"/>
    <n v="213425"/>
    <n v="105090"/>
    <n v="108335"/>
    <n v="14086.05"/>
    <n v="29239.224999999999"/>
    <n v="29666.075000000001"/>
    <n v="29025.8"/>
    <n v="27531.824999999997"/>
    <n v="30092.924999999999"/>
    <n v="25397.575000000001"/>
    <n v="14939.75"/>
    <n v="9177.2749999999996"/>
    <n v="4055.0749999999998"/>
    <x v="245"/>
    <s v="Iowa, 2013"/>
  </r>
  <r>
    <s v="Louisa County"/>
    <s v="Iowa"/>
    <n v="2013"/>
    <n v="11348"/>
    <n v="5755"/>
    <n v="5593"/>
    <n v="624.14"/>
    <n v="1690.8519999999999"/>
    <n v="1407.152"/>
    <n v="1293.672"/>
    <n v="1339.0639999999999"/>
    <n v="1792.9839999999999"/>
    <n v="1441.1959999999999"/>
    <n v="941.88400000000001"/>
    <n v="556.05200000000002"/>
    <n v="261.00400000000002"/>
    <x v="245"/>
    <s v="Iowa, 2013"/>
  </r>
  <r>
    <s v="Coleman County"/>
    <s v="Texas"/>
    <n v="2013"/>
    <n v="8840"/>
    <n v="4408"/>
    <n v="4432"/>
    <n v="512.72"/>
    <n v="1166.8800000000001"/>
    <n v="1034.28"/>
    <n v="822.12"/>
    <n v="937.04"/>
    <n v="1334.84"/>
    <n v="1237.5999999999999"/>
    <n v="892.83999999999992"/>
    <n v="645.31999999999994"/>
    <n v="265.2"/>
    <x v="221"/>
    <s v="Texas, 2013"/>
  </r>
  <r>
    <s v="Lyon County"/>
    <s v="Iowa"/>
    <n v="2013"/>
    <n v="11659"/>
    <n v="5864"/>
    <n v="5795"/>
    <n v="932.72"/>
    <n v="1865.44"/>
    <n v="1305.808"/>
    <n v="1317.4670000000001"/>
    <n v="1294.1489999999999"/>
    <n v="1550.6469999999999"/>
    <n v="1445.7159999999999"/>
    <n v="851.10699999999997"/>
    <n v="722.85799999999995"/>
    <n v="396.40600000000001"/>
    <x v="245"/>
    <s v="Iowa, 2013"/>
  </r>
  <r>
    <s v="Madison County"/>
    <s v="Iowa"/>
    <n v="2013"/>
    <n v="15606"/>
    <n v="7776"/>
    <n v="7830"/>
    <n v="1029.9960000000001"/>
    <n v="2434.5360000000001"/>
    <n v="1623.0240000000001"/>
    <n v="1623.0239999999999"/>
    <n v="2153.6280000000002"/>
    <n v="2340.9"/>
    <n v="2013.174"/>
    <n v="1279.692"/>
    <n v="624.24"/>
    <n v="483.786"/>
    <x v="245"/>
    <s v="Iowa, 2013"/>
  </r>
  <r>
    <s v="Mahaska County"/>
    <s v="Iowa"/>
    <n v="2013"/>
    <n v="22428"/>
    <n v="11215"/>
    <n v="11213"/>
    <n v="1412.9639999999999"/>
    <n v="3072.636"/>
    <n v="3005.3519999999999"/>
    <n v="2713.788"/>
    <n v="2579.2200000000003"/>
    <n v="3117.4920000000002"/>
    <n v="2893.212"/>
    <n v="1771.8120000000001"/>
    <n v="1233.54"/>
    <n v="650.41200000000003"/>
    <x v="245"/>
    <s v="Iowa, 2013"/>
  </r>
  <r>
    <s v="Marshall County"/>
    <s v="Iowa"/>
    <n v="2013"/>
    <n v="40800"/>
    <n v="20512"/>
    <n v="20288"/>
    <n v="2856"/>
    <n v="5712"/>
    <n v="5181.6000000000004"/>
    <n v="4855.2"/>
    <n v="4488"/>
    <n v="5589.6"/>
    <n v="5426.4"/>
    <n v="3345.6"/>
    <n v="2488.8000000000002"/>
    <n v="897.6"/>
    <x v="245"/>
    <s v="Iowa, 2013"/>
  </r>
  <r>
    <s v="Mills County"/>
    <s v="Iowa"/>
    <n v="2013"/>
    <n v="14983"/>
    <n v="7472"/>
    <n v="7511"/>
    <n v="898.98"/>
    <n v="2097.62"/>
    <n v="1767.9940000000001"/>
    <n v="1513.2829999999999"/>
    <n v="1842.9090000000001"/>
    <n v="2382.2969999999996"/>
    <n v="2322.3649999999998"/>
    <n v="1228.606"/>
    <n v="644.26900000000001"/>
    <n v="269.69400000000002"/>
    <x v="245"/>
    <s v="Iowa, 2013"/>
  </r>
  <r>
    <s v="Oregon County"/>
    <s v="Missouri"/>
    <n v="2013"/>
    <n v="10739"/>
    <n v="5308"/>
    <n v="5431"/>
    <n v="622.86199999999997"/>
    <n v="1460.5039999999999"/>
    <n v="1234.9849999999999"/>
    <n v="1009.466"/>
    <n v="1073.9000000000001"/>
    <n v="1653.806"/>
    <n v="1353.114"/>
    <n v="1030.944"/>
    <n v="848.38099999999997"/>
    <n v="461.77699999999999"/>
    <x v="231"/>
    <s v="Missouri, 2013"/>
  </r>
  <r>
    <s v="Monona County"/>
    <s v="Iowa"/>
    <n v="2013"/>
    <n v="9208"/>
    <n v="4589"/>
    <n v="4619"/>
    <n v="497.23200000000003"/>
    <n v="1169.4159999999999"/>
    <n v="920.80000000000007"/>
    <n v="828.72"/>
    <n v="930.00800000000004"/>
    <n v="1371.9920000000002"/>
    <n v="1316.7440000000001"/>
    <n v="1012.8800000000001"/>
    <n v="810.30399999999997"/>
    <n v="368.32"/>
    <x v="245"/>
    <s v="Iowa, 2013"/>
  </r>
  <r>
    <s v="Monroe County"/>
    <s v="Iowa"/>
    <n v="2013"/>
    <n v="8010"/>
    <n v="4016"/>
    <n v="3994"/>
    <n v="472.59"/>
    <n v="1017.27"/>
    <n v="1009.26"/>
    <n v="881.1"/>
    <n v="945.18000000000006"/>
    <n v="1105.3800000000001"/>
    <n v="1105.3800000000001"/>
    <n v="752.94"/>
    <n v="472.59000000000003"/>
    <n v="256.32"/>
    <x v="245"/>
    <s v="Iowa, 2013"/>
  </r>
  <r>
    <s v="Montgomery County"/>
    <s v="Iowa"/>
    <n v="2013"/>
    <n v="10625"/>
    <n v="5157"/>
    <n v="5468"/>
    <n v="584.375"/>
    <n v="1370.625"/>
    <n v="1158.125"/>
    <n v="966.875"/>
    <n v="1190"/>
    <n v="1625.625"/>
    <n v="1583.125"/>
    <n v="988.125"/>
    <n v="754.375"/>
    <n v="403.75"/>
    <x v="245"/>
    <s v="Iowa, 2013"/>
  </r>
  <r>
    <s v="Muscatine County"/>
    <s v="Iowa"/>
    <n v="2013"/>
    <n v="42798"/>
    <n v="21158"/>
    <n v="21640"/>
    <n v="2995.86"/>
    <n v="6077.3159999999998"/>
    <n v="5349.75"/>
    <n v="5221.3559999999998"/>
    <n v="5392.5480000000007"/>
    <n v="6205.71"/>
    <n v="5606.5380000000005"/>
    <n v="3167.0520000000001"/>
    <n v="2054.3040000000001"/>
    <n v="813.16200000000003"/>
    <x v="245"/>
    <s v="Iowa, 2013"/>
  </r>
  <r>
    <s v="Greene County"/>
    <s v="Mississippi"/>
    <n v="2013"/>
    <n v="14249"/>
    <n v="7057"/>
    <n v="7192"/>
    <n v="869.18899999999996"/>
    <n v="1880.8680000000002"/>
    <n v="1567.3899999999999"/>
    <n v="1524.643"/>
    <n v="1439.1489999999999"/>
    <n v="2066.105"/>
    <n v="1952.1129999999998"/>
    <n v="1196.9160000000002"/>
    <n v="1139.92"/>
    <n v="598.45799999999997"/>
    <x v="212"/>
    <s v="Mississippi, 2013"/>
  </r>
  <r>
    <s v="Osceola County"/>
    <s v="Iowa"/>
    <n v="2013"/>
    <n v="6335"/>
    <n v="3134"/>
    <n v="3201"/>
    <n v="405.44"/>
    <n v="791.875"/>
    <n v="696.84999999999991"/>
    <n v="703.18499999999995"/>
    <n v="690.51499999999999"/>
    <n v="969.255"/>
    <n v="829.88499999999999"/>
    <n v="582.81999999999994"/>
    <n v="462.45500000000004"/>
    <n v="215.39"/>
    <x v="245"/>
    <s v="Iowa, 2013"/>
  </r>
  <r>
    <s v="Page County"/>
    <s v="Iowa"/>
    <n v="2013"/>
    <n v="15838"/>
    <n v="8157"/>
    <n v="7681"/>
    <n v="886.928"/>
    <n v="1789.694"/>
    <n v="1821.37"/>
    <n v="1821.37"/>
    <n v="1853.046"/>
    <n v="2248.9960000000001"/>
    <n v="2296.5100000000002"/>
    <n v="1472.934"/>
    <n v="1108.6600000000001"/>
    <n v="554.33000000000004"/>
    <x v="245"/>
    <s v="Iowa, 2013"/>
  </r>
  <r>
    <s v="Palo Alto County"/>
    <s v="Iowa"/>
    <n v="2013"/>
    <n v="9352"/>
    <n v="4688"/>
    <n v="4664"/>
    <n v="579.82399999999996"/>
    <n v="1131.5920000000001"/>
    <n v="1215.76"/>
    <n v="991.31200000000001"/>
    <n v="916.49599999999998"/>
    <n v="1290.576"/>
    <n v="1253.1680000000001"/>
    <n v="822.976"/>
    <n v="776.21600000000001"/>
    <n v="364.72800000000001"/>
    <x v="245"/>
    <s v="Iowa, 2013"/>
  </r>
  <r>
    <s v="Plymouth County"/>
    <s v="Iowa"/>
    <n v="2013"/>
    <n v="24923"/>
    <n v="12318"/>
    <n v="12605"/>
    <n v="1570.1489999999999"/>
    <n v="3638.7580000000003"/>
    <n v="2791.3760000000002"/>
    <n v="2641.8380000000002"/>
    <n v="2891.0680000000002"/>
    <n v="3863.0649999999996"/>
    <n v="3364.6049999999996"/>
    <n v="2018.7629999999999"/>
    <n v="1545.2260000000001"/>
    <n v="647.99800000000005"/>
    <x v="245"/>
    <s v="Iowa, 2013"/>
  </r>
  <r>
    <s v="Nemaha County"/>
    <s v="Nebraska"/>
    <n v="2013"/>
    <n v="7243"/>
    <n v="3603"/>
    <n v="3640"/>
    <n v="376.63600000000002"/>
    <n v="890.88900000000001"/>
    <n v="782.24399999999991"/>
    <n v="651.87"/>
    <n v="695.32799999999997"/>
    <n v="1180.6089999999999"/>
    <n v="1057.4780000000001"/>
    <n v="746.029"/>
    <n v="499.76700000000005"/>
    <n v="362.15"/>
    <x v="219"/>
    <s v="Nebraska, 2013"/>
  </r>
  <r>
    <s v="Polk County"/>
    <s v="Iowa"/>
    <n v="2013"/>
    <n v="438307"/>
    <n v="215361"/>
    <n v="222946"/>
    <n v="32434.718000000001"/>
    <n v="61362.979999999996"/>
    <n v="56979.91"/>
    <n v="69252.505999999994"/>
    <n v="60048.059000000001"/>
    <n v="60048.059000000001"/>
    <n v="49090.383999999998"/>
    <n v="26736.726999999999"/>
    <n v="15340.744999999999"/>
    <n v="6574.6049999999996"/>
    <x v="245"/>
    <s v="Iowa, 2013"/>
  </r>
  <r>
    <s v="Pottawattamie County"/>
    <s v="Iowa"/>
    <n v="2013"/>
    <n v="92962"/>
    <n v="45537"/>
    <n v="47425"/>
    <n v="6135.4920000000002"/>
    <n v="12363.946"/>
    <n v="12549.869999999999"/>
    <n v="11527.288"/>
    <n v="10969.516"/>
    <n v="13665.414000000001"/>
    <n v="12270.984"/>
    <n v="7065.1120000000001"/>
    <n v="4276.2520000000004"/>
    <n v="2045.164"/>
    <x v="245"/>
    <s v="Iowa, 2013"/>
  </r>
  <r>
    <s v="Poweshiek County"/>
    <s v="Iowa"/>
    <n v="2013"/>
    <n v="18804"/>
    <n v="9110"/>
    <n v="9694"/>
    <n v="996.61199999999997"/>
    <n v="2181.2640000000001"/>
    <n v="3422.328"/>
    <n v="1767.576"/>
    <n v="1899.2040000000002"/>
    <n v="2576.1480000000001"/>
    <n v="2425.7159999999999"/>
    <n v="1729.9680000000001"/>
    <n v="1241.0640000000001"/>
    <n v="564.12"/>
    <x v="245"/>
    <s v="Iowa, 2013"/>
  </r>
  <r>
    <s v="Garfield County"/>
    <s v="Utah"/>
    <n v="2013"/>
    <n v="5107"/>
    <n v="2497"/>
    <n v="2610"/>
    <n v="321.74099999999999"/>
    <n v="709.87300000000005"/>
    <n v="520.91399999999999"/>
    <n v="480.05799999999999"/>
    <n v="480.05799999999999"/>
    <n v="674.12400000000002"/>
    <n v="699.65899999999999"/>
    <n v="546.44900000000007"/>
    <n v="434.09500000000003"/>
    <n v="240.029"/>
    <x v="241"/>
    <s v="Utah, 2013"/>
  </r>
  <r>
    <s v="Sac County"/>
    <s v="Iowa"/>
    <n v="2013"/>
    <n v="10227"/>
    <n v="5032"/>
    <n v="5195"/>
    <n v="572.71199999999999"/>
    <n v="1298.8290000000002"/>
    <n v="1012.473"/>
    <n v="961.33799999999997"/>
    <n v="1043.154"/>
    <n v="1534.05"/>
    <n v="1513.596"/>
    <n v="961.33799999999997"/>
    <n v="889.74900000000002"/>
    <n v="429.53399999999999"/>
    <x v="245"/>
    <s v="Iowa, 2013"/>
  </r>
  <r>
    <s v="Scott County"/>
    <s v="Iowa"/>
    <n v="2013"/>
    <n v="167080"/>
    <n v="81899"/>
    <n v="85181"/>
    <n v="11194.36"/>
    <n v="22722.880000000001"/>
    <n v="21386.239999999998"/>
    <n v="22722.880000000001"/>
    <n v="21052.080000000002"/>
    <n v="23892.440000000002"/>
    <n v="21553.32"/>
    <n v="12029.759999999998"/>
    <n v="6850.2800000000007"/>
    <n v="3508.68"/>
    <x v="245"/>
    <s v="Iowa, 2013"/>
  </r>
  <r>
    <s v="Shelby County"/>
    <s v="Iowa"/>
    <n v="2013"/>
    <n v="12088"/>
    <n v="5891"/>
    <n v="6197"/>
    <n v="664.84"/>
    <n v="1619.7919999999999"/>
    <n v="1245.0639999999999"/>
    <n v="1027.48"/>
    <n v="1305.5039999999999"/>
    <n v="1958.2560000000001"/>
    <n v="1656.056"/>
    <n v="1148.3600000000001"/>
    <n v="930.77600000000007"/>
    <n v="531.87199999999996"/>
    <x v="245"/>
    <s v="Iowa, 2013"/>
  </r>
  <r>
    <s v="Sioux County"/>
    <s v="Iowa"/>
    <n v="2013"/>
    <n v="34050"/>
    <n v="17109"/>
    <n v="16941"/>
    <n v="2587.8000000000002"/>
    <n v="5005.3500000000004"/>
    <n v="6163.05"/>
    <n v="4120.05"/>
    <n v="3473.1"/>
    <n v="4188.1499999999996"/>
    <n v="3643.35"/>
    <n v="2213.25"/>
    <n v="1736.55"/>
    <n v="851.25"/>
    <x v="245"/>
    <s v="Iowa, 2013"/>
  </r>
  <r>
    <s v="Story County"/>
    <s v="Iowa"/>
    <n v="2013"/>
    <n v="90750"/>
    <n v="46941"/>
    <n v="43809"/>
    <n v="4446.75"/>
    <n v="8984.25"/>
    <n v="29766"/>
    <n v="12342"/>
    <n v="8258.25"/>
    <n v="9165.75"/>
    <n v="8530.5"/>
    <n v="4628.25"/>
    <n v="2813.25"/>
    <n v="1724.25"/>
    <x v="245"/>
    <s v="Iowa, 2013"/>
  </r>
  <r>
    <s v="Tama County"/>
    <s v="Iowa"/>
    <n v="2013"/>
    <n v="17661"/>
    <n v="8675"/>
    <n v="8986"/>
    <n v="1041.999"/>
    <n v="2490.201"/>
    <n v="2119.3199999999997"/>
    <n v="1766.1"/>
    <n v="2066.337"/>
    <n v="2525.5230000000001"/>
    <n v="2331.252"/>
    <n v="1554.1679999999999"/>
    <n v="1147.9650000000001"/>
    <n v="582.81299999999999"/>
    <x v="245"/>
    <s v="Iowa, 2013"/>
  </r>
  <r>
    <s v="Taylor County"/>
    <s v="Iowa"/>
    <n v="2013"/>
    <n v="6256"/>
    <n v="3108"/>
    <n v="3148"/>
    <n v="325.31200000000001"/>
    <n v="869.58400000000006"/>
    <n v="594.31999999999994"/>
    <n v="713.18399999999997"/>
    <n v="688.16"/>
    <n v="875.83999999999992"/>
    <n v="875.84"/>
    <n v="600.57600000000002"/>
    <n v="444.17600000000004"/>
    <n v="250.24"/>
    <x v="245"/>
    <s v="Iowa, 2013"/>
  </r>
  <r>
    <s v="Union County"/>
    <s v="Iowa"/>
    <n v="2013"/>
    <n v="12547"/>
    <n v="6014"/>
    <n v="6533"/>
    <n v="765.36699999999996"/>
    <n v="1656.204"/>
    <n v="1593.4690000000001"/>
    <n v="1380.17"/>
    <n v="1329.982"/>
    <n v="1769.127"/>
    <n v="1744.0329999999999"/>
    <n v="1129.23"/>
    <n v="828.10199999999998"/>
    <n v="338.76900000000001"/>
    <x v="245"/>
    <s v="Iowa, 2013"/>
  </r>
  <r>
    <s v="Pepin County"/>
    <s v="Wisconsin"/>
    <n v="2013"/>
    <n v="7517"/>
    <n v="3785"/>
    <n v="3732"/>
    <n v="473.57100000000003"/>
    <n v="939.625"/>
    <n v="811.83600000000001"/>
    <n v="789.28500000000008"/>
    <n v="819.35300000000007"/>
    <n v="1059.8969999999999"/>
    <n v="1097.482"/>
    <n v="819.35300000000007"/>
    <n v="488.60500000000002"/>
    <n v="217.99299999999999"/>
    <x v="232"/>
    <s v="Wisconsin, 2013"/>
  </r>
  <r>
    <s v="Wapello County"/>
    <s v="Iowa"/>
    <n v="2013"/>
    <n v="35469"/>
    <n v="17329"/>
    <n v="18140"/>
    <n v="2234.547"/>
    <n v="4433.625"/>
    <n v="4823.7839999999997"/>
    <n v="4291.7489999999998"/>
    <n v="4291.7489999999998"/>
    <n v="4894.7219999999998"/>
    <n v="4717.3770000000004"/>
    <n v="2908.4580000000001"/>
    <n v="1915.326"/>
    <n v="993.13199999999995"/>
    <x v="245"/>
    <s v="Iowa, 2013"/>
  </r>
  <r>
    <s v="Warren County"/>
    <s v="Iowa"/>
    <n v="2013"/>
    <n v="46631"/>
    <n v="22714"/>
    <n v="23917"/>
    <n v="2937.7530000000002"/>
    <n v="6854.7569999999996"/>
    <n v="6621.6020000000008"/>
    <n v="5036.1479999999992"/>
    <n v="6108.6610000000001"/>
    <n v="6948.0190000000002"/>
    <n v="5735.6129999999994"/>
    <n v="3450.6940000000004"/>
    <n v="2098.395"/>
    <n v="885.98900000000003"/>
    <x v="245"/>
    <s v="Iowa, 2013"/>
  </r>
  <r>
    <s v="Washington County"/>
    <s v="Iowa"/>
    <n v="2013"/>
    <n v="21834"/>
    <n v="10712"/>
    <n v="11122"/>
    <n v="1310.04"/>
    <n v="3165.9300000000003"/>
    <n v="2423.5740000000001"/>
    <n v="2423.5740000000001"/>
    <n v="2554.578"/>
    <n v="3231.4319999999998"/>
    <n v="2925.7560000000003"/>
    <n v="1834.056"/>
    <n v="1331.874"/>
    <n v="655.02"/>
    <x v="245"/>
    <s v="Iowa, 2013"/>
  </r>
  <r>
    <s v="Wayne County"/>
    <s v="Iowa"/>
    <n v="2013"/>
    <n v="6382"/>
    <n v="3087"/>
    <n v="3295"/>
    <n v="414.83"/>
    <n v="816.89599999999996"/>
    <n v="746.69399999999996"/>
    <n v="612.67200000000003"/>
    <n v="587.14400000000001"/>
    <n v="944.53600000000006"/>
    <n v="823.27800000000002"/>
    <n v="682.87400000000002"/>
    <n v="453.12200000000001"/>
    <n v="299.95400000000001"/>
    <x v="245"/>
    <s v="Iowa, 2013"/>
  </r>
  <r>
    <s v="Webster County"/>
    <s v="Iowa"/>
    <n v="2013"/>
    <n v="37626"/>
    <n v="19234"/>
    <n v="18392"/>
    <n v="2219.9340000000002"/>
    <n v="4477.4940000000006"/>
    <n v="5719.152"/>
    <n v="4552.7460000000001"/>
    <n v="3988.3559999999998"/>
    <n v="5418.1440000000002"/>
    <n v="5004.2579999999998"/>
    <n v="3010.08"/>
    <n v="2257.56"/>
    <n v="978.27599999999995"/>
    <x v="245"/>
    <s v="Iowa, 2013"/>
  </r>
  <r>
    <s v="Winnebago County"/>
    <s v="Iowa"/>
    <n v="2013"/>
    <n v="10732"/>
    <n v="5293"/>
    <n v="5439"/>
    <n v="547.33199999999999"/>
    <n v="1298.5720000000001"/>
    <n v="1395.1599999999999"/>
    <n v="1094.6640000000002"/>
    <n v="1191.252"/>
    <n v="1545.4079999999999"/>
    <n v="1545.4079999999999"/>
    <n v="965.88"/>
    <n v="761.97199999999998"/>
    <n v="407.81599999999997"/>
    <x v="245"/>
    <s v="Iowa, 2013"/>
  </r>
  <r>
    <s v="Winneshiek County"/>
    <s v="Iowa"/>
    <n v="2013"/>
    <n v="21038"/>
    <n v="10405"/>
    <n v="10633"/>
    <n v="988.78599999999994"/>
    <n v="2461.4459999999999"/>
    <n v="4165.5240000000003"/>
    <n v="1935.4960000000001"/>
    <n v="2082.7620000000002"/>
    <n v="3113.6239999999998"/>
    <n v="2734.94"/>
    <n v="1704.078"/>
    <n v="1283.318"/>
    <n v="610.10199999999998"/>
    <x v="245"/>
    <s v="Iowa, 2013"/>
  </r>
  <r>
    <s v="Woodbury County"/>
    <s v="Iowa"/>
    <n v="2013"/>
    <n v="102155"/>
    <n v="50277"/>
    <n v="51878"/>
    <n v="7763.78"/>
    <n v="14812.475"/>
    <n v="15118.94"/>
    <n v="12973.685000000001"/>
    <n v="12360.755000000001"/>
    <n v="13688.77"/>
    <n v="12360.755000000001"/>
    <n v="6742.23"/>
    <n v="4290.51"/>
    <n v="2247.41"/>
    <x v="245"/>
    <s v="Iowa, 2013"/>
  </r>
  <r>
    <s v="Worth County"/>
    <s v="Iowa"/>
    <n v="2013"/>
    <n v="7562"/>
    <n v="3760"/>
    <n v="3802"/>
    <n v="415.91"/>
    <n v="937.6880000000001"/>
    <n v="846.94399999999996"/>
    <n v="831.81999999999994"/>
    <n v="862.06799999999998"/>
    <n v="1172.1100000000001"/>
    <n v="1066.2420000000002"/>
    <n v="718.39"/>
    <n v="453.72"/>
    <n v="249.54599999999999"/>
    <x v="245"/>
    <s v="Iowa, 2013"/>
  </r>
  <r>
    <s v="Wright County"/>
    <s v="Iowa"/>
    <n v="2013"/>
    <n v="13092"/>
    <n v="6507"/>
    <n v="6585"/>
    <n v="785.52"/>
    <n v="1623.4079999999999"/>
    <n v="1544.856"/>
    <n v="1243.74"/>
    <n v="1413.9360000000001"/>
    <n v="1924.5239999999999"/>
    <n v="1819.788"/>
    <n v="1178.28"/>
    <n v="1047.3600000000001"/>
    <n v="497.49599999999998"/>
    <x v="245"/>
    <s v="Iowa, 2013"/>
  </r>
  <r>
    <s v="Amite County"/>
    <s v="Mississippi"/>
    <n v="2013"/>
    <n v="13318"/>
    <n v="6472"/>
    <n v="6846"/>
    <n v="772.44399999999996"/>
    <n v="1851.202"/>
    <n v="1691.386"/>
    <n v="1544.8879999999999"/>
    <n v="1411.7080000000001"/>
    <n v="1797.9299999999998"/>
    <n v="1731.3400000000001"/>
    <n v="1225.2559999999999"/>
    <n v="759.12599999999998"/>
    <n v="492.76600000000002"/>
    <x v="212"/>
    <s v="Mississippi, 2013"/>
  </r>
  <r>
    <s v="Atchison County"/>
    <s v="Kansas"/>
    <n v="2013"/>
    <n v="16839"/>
    <n v="8190"/>
    <n v="8649"/>
    <n v="1027.1790000000001"/>
    <n v="2323.7820000000002"/>
    <n v="3148.893"/>
    <n v="1768.095"/>
    <n v="1801.7730000000001"/>
    <n v="2222.748"/>
    <n v="1936.4850000000001"/>
    <n v="1363.9590000000001"/>
    <n v="892.4670000000001"/>
    <n v="336.78"/>
    <x v="247"/>
    <s v="Kansas, 2013"/>
  </r>
  <r>
    <s v="Barber County"/>
    <s v="Kansas"/>
    <n v="2013"/>
    <n v="4898"/>
    <n v="2492"/>
    <n v="2406"/>
    <n v="284.084"/>
    <n v="602.45399999999995"/>
    <n v="533.88200000000006"/>
    <n v="528.98400000000004"/>
    <n v="450.61599999999999"/>
    <n v="788.57799999999997"/>
    <n v="754.29199999999992"/>
    <n v="455.51400000000001"/>
    <n v="382.04399999999998"/>
    <n v="122.45"/>
    <x v="247"/>
    <s v="Kansas, 2013"/>
  </r>
  <r>
    <s v="Barton County"/>
    <s v="Kansas"/>
    <n v="2013"/>
    <n v="27602"/>
    <n v="13617"/>
    <n v="13985"/>
    <n v="1904.538"/>
    <n v="3753.8720000000003"/>
    <n v="3560.6580000000004"/>
    <n v="3229.4340000000002"/>
    <n v="2925.8119999999999"/>
    <n v="3974.6880000000001"/>
    <n v="3505.4539999999997"/>
    <n v="2235.7619999999997"/>
    <n v="1683.722"/>
    <n v="800.45799999999997"/>
    <x v="247"/>
    <s v="Kansas, 2013"/>
  </r>
  <r>
    <s v="Roane County"/>
    <s v="West Virginia"/>
    <n v="2013"/>
    <n v="15004"/>
    <n v="7412"/>
    <n v="7592"/>
    <n v="1035.2760000000001"/>
    <n v="2085.556"/>
    <n v="1995.5320000000002"/>
    <n v="1800.48"/>
    <n v="1470.3919999999998"/>
    <n v="1950.52"/>
    <n v="1980.5279999999998"/>
    <n v="1275.3400000000001"/>
    <n v="930.24800000000005"/>
    <n v="480.12799999999999"/>
    <x v="239"/>
    <s v="West Virginia, 2013"/>
  </r>
  <r>
    <s v="Brown County"/>
    <s v="Kansas"/>
    <n v="2013"/>
    <n v="9969"/>
    <n v="4853"/>
    <n v="5116"/>
    <n v="737.70600000000002"/>
    <n v="1405.6289999999999"/>
    <n v="1056.7139999999999"/>
    <n v="1116.5279999999998"/>
    <n v="1066.683"/>
    <n v="1365.7530000000002"/>
    <n v="1385.691"/>
    <n v="917.14799999999991"/>
    <n v="647.98500000000001"/>
    <n v="269.16300000000001"/>
    <x v="247"/>
    <s v="Kansas, 2013"/>
  </r>
  <r>
    <s v="Butler County"/>
    <s v="Kansas"/>
    <n v="2013"/>
    <n v="65786"/>
    <n v="33006"/>
    <n v="32780"/>
    <n v="4078.732"/>
    <n v="10262.616"/>
    <n v="9275.8260000000009"/>
    <n v="7433.8180000000002"/>
    <n v="8157.4639999999999"/>
    <n v="9802.1139999999996"/>
    <n v="8223.25"/>
    <n v="4341.8760000000002"/>
    <n v="2565.654"/>
    <n v="1578.864"/>
    <x v="247"/>
    <s v="Kansas, 2013"/>
  </r>
  <r>
    <s v="Chase County"/>
    <s v="Kansas"/>
    <n v="2013"/>
    <n v="2763"/>
    <n v="1380"/>
    <n v="1383"/>
    <n v="135.387"/>
    <n v="386.82"/>
    <n v="290.11500000000001"/>
    <n v="198.93599999999998"/>
    <n v="345.375"/>
    <n v="392.346"/>
    <n v="422.73899999999998"/>
    <n v="312.21899999999999"/>
    <n v="187.88400000000001"/>
    <n v="85.653000000000006"/>
    <x v="247"/>
    <s v="Kansas, 2013"/>
  </r>
  <r>
    <s v="Chautauqua County"/>
    <s v="Kansas"/>
    <n v="2013"/>
    <n v="3614"/>
    <n v="1825"/>
    <n v="1789"/>
    <n v="216.84"/>
    <n v="375.85599999999999"/>
    <n v="368.62799999999999"/>
    <n v="383.084"/>
    <n v="307.19"/>
    <n v="538.48599999999999"/>
    <n v="516.80200000000002"/>
    <n v="484.27600000000007"/>
    <n v="256.59399999999999"/>
    <n v="162.63"/>
    <x v="247"/>
    <s v="Kansas, 2013"/>
  </r>
  <r>
    <s v="Cherokee County"/>
    <s v="Kansas"/>
    <n v="2013"/>
    <n v="21361"/>
    <n v="10618"/>
    <n v="10743"/>
    <n v="1324.3820000000001"/>
    <n v="3097.3450000000003"/>
    <n v="2456.5149999999999"/>
    <n v="2306.9880000000003"/>
    <n v="2627.4030000000002"/>
    <n v="3246.8720000000003"/>
    <n v="2776.93"/>
    <n v="2007.934"/>
    <n v="961.24499999999989"/>
    <n v="555.38599999999997"/>
    <x v="247"/>
    <s v="Kansas, 2013"/>
  </r>
  <r>
    <s v="Cheyenne County"/>
    <s v="Kansas"/>
    <n v="2013"/>
    <n v="2708"/>
    <n v="1378"/>
    <n v="1330"/>
    <n v="121.86"/>
    <n v="311.41999999999996"/>
    <n v="216.64"/>
    <n v="259.96800000000002"/>
    <n v="281.63200000000001"/>
    <n v="406.20000000000005"/>
    <n v="403.49200000000002"/>
    <n v="295.17200000000003"/>
    <n v="300.58800000000002"/>
    <n v="111.02800000000001"/>
    <x v="247"/>
    <s v="Kansas, 2013"/>
  </r>
  <r>
    <s v="Worth County"/>
    <s v="Missouri"/>
    <n v="2013"/>
    <n v="2188"/>
    <n v="1070"/>
    <n v="1118"/>
    <n v="126.904"/>
    <n v="354.45600000000002"/>
    <n v="203.48400000000001"/>
    <n v="216.61200000000002"/>
    <n v="225.364"/>
    <n v="258.18400000000003"/>
    <n v="269.12400000000002"/>
    <n v="231.928"/>
    <n v="216.61200000000002"/>
    <n v="85.331999999999994"/>
    <x v="231"/>
    <s v="Missouri, 2013"/>
  </r>
  <r>
    <s v="Clay County"/>
    <s v="Kansas"/>
    <n v="2013"/>
    <n v="8500"/>
    <n v="4203"/>
    <n v="4297"/>
    <n v="569.5"/>
    <n v="1130.5"/>
    <n v="858.5"/>
    <n v="892.5"/>
    <n v="935"/>
    <n v="1113.5"/>
    <n v="1207"/>
    <n v="867"/>
    <n v="620.5"/>
    <n v="297.5"/>
    <x v="247"/>
    <s v="Kansas, 2013"/>
  </r>
  <r>
    <s v="Cloud County"/>
    <s v="Kansas"/>
    <n v="2013"/>
    <n v="9419"/>
    <n v="4600"/>
    <n v="4819"/>
    <n v="612.23500000000001"/>
    <n v="1045.509"/>
    <n v="1403.431"/>
    <n v="970.15699999999993"/>
    <n v="932.48099999999999"/>
    <n v="1243.308"/>
    <n v="1243.308"/>
    <n v="913.64300000000003"/>
    <n v="631.07300000000009"/>
    <n v="423.85500000000002"/>
    <x v="247"/>
    <s v="Kansas, 2013"/>
  </r>
  <r>
    <s v="Coffey County"/>
    <s v="Kansas"/>
    <n v="2013"/>
    <n v="8516"/>
    <n v="4245"/>
    <n v="4271"/>
    <n v="468.38"/>
    <n v="1158.1759999999999"/>
    <n v="953.79200000000003"/>
    <n v="868.63200000000006"/>
    <n v="970.82399999999996"/>
    <n v="1337.0120000000002"/>
    <n v="1226.3040000000001"/>
    <n v="834.56799999999998"/>
    <n v="476.89599999999996"/>
    <n v="221.416"/>
    <x v="247"/>
    <s v="Kansas, 2013"/>
  </r>
  <r>
    <s v="Comanche County"/>
    <s v="Kansas"/>
    <n v="2013"/>
    <n v="1905"/>
    <n v="933"/>
    <n v="972"/>
    <n v="127.63500000000001"/>
    <n v="278.13"/>
    <n v="167.64"/>
    <n v="156.20999999999998"/>
    <n v="222.88499999999999"/>
    <n v="205.74"/>
    <n v="259.08"/>
    <n v="283.84499999999997"/>
    <n v="129.54000000000002"/>
    <n v="72.39"/>
    <x v="247"/>
    <s v="Kansas, 2013"/>
  </r>
  <r>
    <s v="Cowley County"/>
    <s v="Kansas"/>
    <n v="2013"/>
    <n v="36232"/>
    <n v="18044"/>
    <n v="18188"/>
    <n v="2391.3119999999999"/>
    <n v="4927.5519999999997"/>
    <n v="5398.5679999999993"/>
    <n v="4094.2160000000003"/>
    <n v="4239.1440000000002"/>
    <n v="4855.0879999999997"/>
    <n v="4492.768"/>
    <n v="3007.2559999999999"/>
    <n v="2028.9920000000002"/>
    <n v="797.10400000000004"/>
    <x v="247"/>
    <s v="Kansas, 2013"/>
  </r>
  <r>
    <s v="Crawford County"/>
    <s v="Kansas"/>
    <n v="2013"/>
    <n v="39182"/>
    <n v="19584"/>
    <n v="19598"/>
    <n v="2390.1019999999999"/>
    <n v="4897.75"/>
    <n v="8110.674"/>
    <n v="5093.66"/>
    <n v="4192.4740000000002"/>
    <n v="4701.84"/>
    <n v="4270.8379999999997"/>
    <n v="2781.9219999999996"/>
    <n v="1919.9180000000001"/>
    <n v="862.00400000000002"/>
    <x v="247"/>
    <s v="Kansas, 2013"/>
  </r>
  <r>
    <s v="Decatur County"/>
    <s v="Kansas"/>
    <n v="2013"/>
    <n v="2933"/>
    <n v="1470"/>
    <n v="1463"/>
    <n v="146.65"/>
    <n v="281.56799999999998"/>
    <n v="205.31"/>
    <n v="305.03200000000004"/>
    <n v="237.57300000000001"/>
    <n v="437.017"/>
    <n v="501.54300000000001"/>
    <n v="340.22799999999995"/>
    <n v="310.89800000000002"/>
    <n v="164.24799999999999"/>
    <x v="247"/>
    <s v="Kansas, 2013"/>
  </r>
  <r>
    <s v="Dickinson County"/>
    <s v="Kansas"/>
    <n v="2013"/>
    <n v="19734"/>
    <n v="9765"/>
    <n v="9969"/>
    <n v="1302.444"/>
    <n v="2743.0259999999998"/>
    <n v="2308.8780000000002"/>
    <n v="2111.5379999999996"/>
    <n v="2308.8779999999997"/>
    <n v="2920.6320000000001"/>
    <n v="2486.4840000000004"/>
    <n v="1716.8580000000002"/>
    <n v="1124.838"/>
    <n v="730.15800000000002"/>
    <x v="247"/>
    <s v="Kansas, 2013"/>
  </r>
  <r>
    <s v="Doniphan County"/>
    <s v="Kansas"/>
    <n v="2013"/>
    <n v="7905"/>
    <n v="3996"/>
    <n v="3909"/>
    <n v="442.68"/>
    <n v="980.22"/>
    <n v="1328.04"/>
    <n v="869.55"/>
    <n v="877.45499999999993"/>
    <n v="1098.7950000000001"/>
    <n v="1035.5550000000001"/>
    <n v="648.21"/>
    <n v="434.77499999999998"/>
    <n v="189.72"/>
    <x v="247"/>
    <s v="Kansas, 2013"/>
  </r>
  <r>
    <s v="Douglas County"/>
    <s v="Kansas"/>
    <n v="2013"/>
    <n v="112210"/>
    <n v="56065"/>
    <n v="56145"/>
    <n v="6059.34"/>
    <n v="11894.26"/>
    <n v="31194.38"/>
    <n v="17392.55"/>
    <n v="12118.68"/>
    <n v="12118.68"/>
    <n v="10996.58"/>
    <n v="5722.71"/>
    <n v="3254.09"/>
    <n v="1458.73"/>
    <x v="247"/>
    <s v="Kansas, 2013"/>
  </r>
  <r>
    <s v="Edwards County"/>
    <s v="Kansas"/>
    <n v="2013"/>
    <n v="2998"/>
    <n v="1558"/>
    <n v="1440"/>
    <n v="167.88800000000001"/>
    <n v="389.74"/>
    <n v="302.798"/>
    <n v="296.80200000000002"/>
    <n v="362.75800000000004"/>
    <n v="452.69799999999998"/>
    <n v="434.71000000000004"/>
    <n v="287.80799999999999"/>
    <n v="194.87"/>
    <n v="110.926"/>
    <x v="247"/>
    <s v="Kansas, 2013"/>
  </r>
  <r>
    <s v="Elk County"/>
    <s v="Kansas"/>
    <n v="2013"/>
    <n v="2782"/>
    <n v="1382"/>
    <n v="1400"/>
    <n v="125.19"/>
    <n v="311.584"/>
    <n v="267.072"/>
    <n v="222.56"/>
    <n v="264.28999999999996"/>
    <n v="425.64600000000002"/>
    <n v="450.68399999999997"/>
    <n v="367.22400000000005"/>
    <n v="253.16199999999998"/>
    <n v="91.805999999999997"/>
    <x v="247"/>
    <s v="Kansas, 2013"/>
  </r>
  <r>
    <s v="Ellis County"/>
    <s v="Kansas"/>
    <n v="2013"/>
    <n v="28746"/>
    <n v="14210"/>
    <n v="14536"/>
    <n v="1925.982"/>
    <n v="3334.5360000000001"/>
    <n v="6151.6440000000002"/>
    <n v="4024.4399999999996"/>
    <n v="2730.87"/>
    <n v="3507.0119999999997"/>
    <n v="3219.5520000000001"/>
    <n v="1782.252"/>
    <n v="1437.3000000000002"/>
    <n v="661.15800000000002"/>
    <x v="247"/>
    <s v="Kansas, 2013"/>
  </r>
  <r>
    <s v="Jefferson County"/>
    <s v="Oklahoma"/>
    <n v="2013"/>
    <n v="6454"/>
    <n v="3632"/>
    <n v="2822"/>
    <n v="316.24599999999998"/>
    <n v="651.85400000000004"/>
    <n v="845.47400000000005"/>
    <n v="826.11200000000008"/>
    <n v="651.85400000000004"/>
    <n v="1039.0940000000001"/>
    <n v="903.56"/>
    <n v="593.76800000000003"/>
    <n v="413.05599999999998"/>
    <n v="212.982"/>
    <x v="244"/>
    <s v="Oklahoma, 2013"/>
  </r>
  <r>
    <s v="Finney County"/>
    <s v="Kansas"/>
    <n v="2013"/>
    <n v="36920"/>
    <n v="18752"/>
    <n v="18168"/>
    <n v="3581.24"/>
    <n v="6313.32"/>
    <n v="5722.6"/>
    <n v="5058.04"/>
    <n v="4541.16"/>
    <n v="4873.4400000000005"/>
    <n v="3655.08"/>
    <n v="1809.08"/>
    <n v="1033.76"/>
    <n v="406.12"/>
    <x v="247"/>
    <s v="Kansas, 2013"/>
  </r>
  <r>
    <s v="Ford County"/>
    <s v="Kansas"/>
    <n v="2013"/>
    <n v="34217"/>
    <n v="17646"/>
    <n v="16571"/>
    <n v="3284.8319999999999"/>
    <n v="5714.2389999999996"/>
    <n v="5337.8519999999999"/>
    <n v="5029.8990000000003"/>
    <n v="4208.6909999999998"/>
    <n v="4071.8230000000003"/>
    <n v="3216.3980000000001"/>
    <n v="1779.2840000000001"/>
    <n v="992.29299999999989"/>
    <n v="650.12300000000005"/>
    <x v="247"/>
    <s v="Kansas, 2013"/>
  </r>
  <r>
    <s v="Franklin County"/>
    <s v="Kansas"/>
    <n v="2013"/>
    <n v="25870"/>
    <n v="12787"/>
    <n v="13083"/>
    <n v="1785.03"/>
    <n v="3621.8"/>
    <n v="3414.84"/>
    <n v="3182.01"/>
    <n v="2975.05"/>
    <n v="3932.24"/>
    <n v="3182.01"/>
    <n v="2095.4700000000003"/>
    <n v="1112.4100000000001"/>
    <n v="569.14"/>
    <x v="247"/>
    <s v="Kansas, 2013"/>
  </r>
  <r>
    <s v="Alcorn County"/>
    <s v="Mississippi"/>
    <n v="2013"/>
    <n v="35583"/>
    <n v="18157"/>
    <n v="17426"/>
    <n v="4020.8789999999999"/>
    <n v="5622.1139999999996"/>
    <n v="6440.5230000000001"/>
    <n v="6867.5190000000002"/>
    <n v="4198.7939999999999"/>
    <n v="3238.0529999999999"/>
    <n v="2526.393"/>
    <n v="1458.903"/>
    <n v="853.99199999999996"/>
    <n v="320.24700000000001"/>
    <x v="212"/>
    <s v="Mississippi, 2013"/>
  </r>
  <r>
    <s v="Gove County"/>
    <s v="Kansas"/>
    <n v="2013"/>
    <n v="2835"/>
    <n v="1424"/>
    <n v="1411"/>
    <n v="221.13"/>
    <n v="357.21000000000004"/>
    <n v="246.64500000000001"/>
    <n v="320.35500000000002"/>
    <n v="246.64500000000001"/>
    <n v="371.38499999999999"/>
    <n v="430.91999999999996"/>
    <n v="300.51"/>
    <n v="257.98500000000001"/>
    <n v="82.215000000000003"/>
    <x v="247"/>
    <s v="Kansas, 2013"/>
  </r>
  <r>
    <s v="Graham County"/>
    <s v="Kansas"/>
    <n v="2013"/>
    <n v="2604"/>
    <n v="1265"/>
    <n v="1339"/>
    <n v="151.03200000000001"/>
    <n v="273.41999999999996"/>
    <n v="244.77600000000001"/>
    <n v="229.15199999999999"/>
    <n v="242.17200000000003"/>
    <n v="401.01599999999996"/>
    <n v="401.01600000000002"/>
    <n v="338.52"/>
    <n v="249.98400000000001"/>
    <n v="75.516000000000005"/>
    <x v="247"/>
    <s v="Kansas, 2013"/>
  </r>
  <r>
    <s v="Grant County"/>
    <s v="Kansas"/>
    <n v="2013"/>
    <n v="7869"/>
    <n v="3956"/>
    <n v="3913"/>
    <n v="708.21"/>
    <n v="1471.5030000000002"/>
    <n v="912.80399999999997"/>
    <n v="920.673"/>
    <n v="1188.2190000000001"/>
    <n v="897.06600000000003"/>
    <n v="1038.7080000000001"/>
    <n v="417.05700000000002"/>
    <n v="299.02199999999999"/>
    <n v="15.738"/>
    <x v="247"/>
    <s v="Kansas, 2013"/>
  </r>
  <r>
    <s v="Gray County"/>
    <s v="Kansas"/>
    <n v="2013"/>
    <n v="6012"/>
    <n v="2936"/>
    <n v="3076"/>
    <n v="492.98399999999998"/>
    <n v="1004.0039999999999"/>
    <n v="763.524"/>
    <n v="739.476"/>
    <n v="763.524"/>
    <n v="775.548"/>
    <n v="673.34400000000005"/>
    <n v="438.87599999999998"/>
    <n v="216.43199999999999"/>
    <n v="138.27600000000001"/>
    <x v="247"/>
    <s v="Kansas, 2013"/>
  </r>
  <r>
    <s v="Greeley County"/>
    <s v="Kansas"/>
    <n v="2013"/>
    <n v="1202"/>
    <n v="594"/>
    <n v="608"/>
    <n v="56.494"/>
    <n v="140.63400000000001"/>
    <n v="115.392"/>
    <n v="104.57400000000001"/>
    <n v="80.533999999999992"/>
    <n v="252.42000000000002"/>
    <n v="159.86599999999999"/>
    <n v="109.38200000000001"/>
    <n v="123.80600000000001"/>
    <n v="56.494"/>
    <x v="247"/>
    <s v="Kansas, 2013"/>
  </r>
  <r>
    <s v="Greenwood County"/>
    <s v="Kansas"/>
    <n v="2013"/>
    <n v="6582"/>
    <n v="3259"/>
    <n v="3323"/>
    <n v="355.428"/>
    <n v="881.98800000000006"/>
    <n v="671.36400000000003"/>
    <n v="605.54399999999998"/>
    <n v="677.94600000000003"/>
    <n v="947.80799999999999"/>
    <n v="974.13599999999997"/>
    <n v="743.76600000000008"/>
    <n v="493.65"/>
    <n v="223.78800000000001"/>
    <x v="247"/>
    <s v="Kansas, 2013"/>
  </r>
  <r>
    <s v="Hamilton County"/>
    <s v="Kansas"/>
    <n v="2013"/>
    <n v="2645"/>
    <n v="1389"/>
    <n v="1256"/>
    <n v="201.02"/>
    <n v="367.65499999999997"/>
    <n v="301.52999999999997"/>
    <n v="404.685"/>
    <n v="208.95499999999998"/>
    <n v="449.65000000000003"/>
    <n v="309.46500000000003"/>
    <n v="179.86"/>
    <n v="97.865000000000009"/>
    <n v="124.315"/>
    <x v="247"/>
    <s v="Kansas, 2013"/>
  </r>
  <r>
    <s v="Harper County"/>
    <s v="Kansas"/>
    <n v="2013"/>
    <n v="5951"/>
    <n v="2974"/>
    <n v="2977"/>
    <n v="398.71699999999998"/>
    <n v="779.5809999999999"/>
    <n v="642.70800000000008"/>
    <n v="636.75700000000006"/>
    <n v="589.149"/>
    <n v="755.77700000000004"/>
    <n v="874.79700000000003"/>
    <n v="642.70800000000008"/>
    <n v="416.57"/>
    <n v="226.13800000000001"/>
    <x v="247"/>
    <s v="Kansas, 2013"/>
  </r>
  <r>
    <s v="Harvey County"/>
    <s v="Kansas"/>
    <n v="2013"/>
    <n v="34722"/>
    <n v="16704"/>
    <n v="18018"/>
    <n v="2291.652"/>
    <n v="4999.9679999999998"/>
    <n v="4583.3040000000001"/>
    <n v="4097.1959999999999"/>
    <n v="3715.2539999999999"/>
    <n v="4756.9140000000007"/>
    <n v="4340.25"/>
    <n v="2604.1499999999996"/>
    <n v="2152.7640000000001"/>
    <n v="1145.826"/>
    <x v="247"/>
    <s v="Kansas, 2013"/>
  </r>
  <r>
    <s v="Haskell County"/>
    <s v="Kansas"/>
    <n v="2013"/>
    <n v="4219"/>
    <n v="2140"/>
    <n v="2079"/>
    <n v="278.45400000000001"/>
    <n v="755.20100000000002"/>
    <n v="611.755"/>
    <n v="472.52800000000002"/>
    <n v="527.375"/>
    <n v="544.25099999999998"/>
    <n v="493.62300000000005"/>
    <n v="257.35899999999998"/>
    <n v="189.85499999999999"/>
    <n v="84.38"/>
    <x v="247"/>
    <s v="Kansas, 2013"/>
  </r>
  <r>
    <s v="Logan County"/>
    <s v="North Dakota"/>
    <n v="2013"/>
    <n v="1946"/>
    <n v="973"/>
    <n v="973"/>
    <n v="122.598"/>
    <n v="245.196"/>
    <n v="192.654"/>
    <n v="182.92400000000001"/>
    <n v="173.19399999999999"/>
    <n v="336.65800000000002"/>
    <n v="241.30399999999997"/>
    <n v="216.006"/>
    <n v="163.464"/>
    <n v="70.055999999999997"/>
    <x v="218"/>
    <s v="North Dakota, 2013"/>
  </r>
  <r>
    <s v="Jackson County"/>
    <s v="Kansas"/>
    <n v="2013"/>
    <n v="13430"/>
    <n v="6750"/>
    <n v="6680"/>
    <n v="846.09"/>
    <n v="2068.2200000000003"/>
    <n v="1584.74"/>
    <n v="1302.71"/>
    <n v="1678.75"/>
    <n v="2014.5"/>
    <n v="1786.19"/>
    <n v="1195.27"/>
    <n v="671.5"/>
    <n v="282.02999999999997"/>
    <x v="247"/>
    <s v="Kansas, 2013"/>
  </r>
  <r>
    <s v="Jefferson County"/>
    <s v="Kansas"/>
    <n v="2013"/>
    <n v="18971"/>
    <n v="9586"/>
    <n v="9385"/>
    <n v="1062.376"/>
    <n v="2655.94"/>
    <n v="2124.752"/>
    <n v="1916.0709999999999"/>
    <n v="2238.578"/>
    <n v="3206.0990000000002"/>
    <n v="2750.7950000000001"/>
    <n v="1745.3319999999999"/>
    <n v="834.72399999999993"/>
    <n v="474.27499999999998"/>
    <x v="247"/>
    <s v="Kansas, 2013"/>
  </r>
  <r>
    <s v="Jewell County"/>
    <s v="Kansas"/>
    <n v="2013"/>
    <n v="3061"/>
    <n v="1570"/>
    <n v="1491"/>
    <n v="134.684"/>
    <n v="327.52699999999999"/>
    <n v="287.73400000000004"/>
    <n v="232.63600000000002"/>
    <n v="263.24599999999998"/>
    <n v="437.72299999999996"/>
    <n v="538.73599999999999"/>
    <n v="400.99099999999999"/>
    <n v="336.71000000000004"/>
    <n v="104.074"/>
    <x v="247"/>
    <s v="Kansas, 2013"/>
  </r>
  <r>
    <s v="Johnson County"/>
    <s v="Kansas"/>
    <n v="2013"/>
    <n v="552947"/>
    <n v="270154"/>
    <n v="282793"/>
    <n v="38706.29"/>
    <n v="81283.209000000003"/>
    <n v="64694.798999999999"/>
    <n v="79624.368000000002"/>
    <n v="78518.474000000002"/>
    <n v="81283.209000000003"/>
    <n v="66353.64"/>
    <n v="33729.767"/>
    <n v="18800.198"/>
    <n v="10505.993"/>
    <x v="247"/>
    <s v="Kansas, 2013"/>
  </r>
  <r>
    <s v="Kearny County"/>
    <s v="Kansas"/>
    <n v="2013"/>
    <n v="3956"/>
    <n v="2104"/>
    <n v="1852"/>
    <n v="308.56799999999998"/>
    <n v="680.43200000000002"/>
    <n v="462.85199999999998"/>
    <n v="478.67599999999999"/>
    <n v="549.88400000000001"/>
    <n v="494.5"/>
    <n v="447.02800000000002"/>
    <n v="284.83199999999999"/>
    <n v="130.548"/>
    <n v="114.724"/>
    <x v="247"/>
    <s v="Kansas, 2013"/>
  </r>
  <r>
    <s v="Kingman County"/>
    <s v="Kansas"/>
    <n v="2013"/>
    <n v="7860"/>
    <n v="3956"/>
    <n v="3904"/>
    <n v="448.02"/>
    <n v="1053.24"/>
    <n v="856.74"/>
    <n v="778.14"/>
    <n v="793.86"/>
    <n v="1249.74"/>
    <n v="1068.96"/>
    <n v="778.14"/>
    <n v="636.66"/>
    <n v="204.36"/>
    <x v="247"/>
    <s v="Kansas, 2013"/>
  </r>
  <r>
    <s v="Kiowa County"/>
    <s v="Kansas"/>
    <n v="2013"/>
    <n v="2527"/>
    <n v="1256"/>
    <n v="1271"/>
    <n v="146.566"/>
    <n v="290.60500000000002"/>
    <n v="386.63099999999997"/>
    <n v="275.44299999999998"/>
    <n v="260.28100000000001"/>
    <n v="325.98299999999995"/>
    <n v="361.36099999999999"/>
    <n v="212.268"/>
    <n v="189.52499999999998"/>
    <n v="80.864000000000004"/>
    <x v="247"/>
    <s v="Kansas, 2013"/>
  </r>
  <r>
    <s v="Labette County"/>
    <s v="Kansas"/>
    <n v="2013"/>
    <n v="21369"/>
    <n v="10676"/>
    <n v="10693"/>
    <n v="1324.8779999999999"/>
    <n v="2863.4459999999999"/>
    <n v="2927.5529999999999"/>
    <n v="2329.221"/>
    <n v="2371.9589999999998"/>
    <n v="3141.2429999999999"/>
    <n v="2799.3389999999999"/>
    <n v="1923.21"/>
    <n v="1175.2950000000001"/>
    <n v="534.22500000000002"/>
    <x v="247"/>
    <s v="Kansas, 2013"/>
  </r>
  <r>
    <s v="Lane County"/>
    <s v="Kansas"/>
    <n v="2013"/>
    <n v="1616"/>
    <n v="785"/>
    <n v="831"/>
    <n v="58.176000000000002"/>
    <n v="205.232"/>
    <n v="193.92000000000002"/>
    <n v="111.504"/>
    <n v="198.76799999999997"/>
    <n v="229.47200000000001"/>
    <n v="244.01600000000002"/>
    <n v="153.51999999999998"/>
    <n v="145.44"/>
    <n v="77.567999999999998"/>
    <x v="247"/>
    <s v="Kansas, 2013"/>
  </r>
  <r>
    <s v="Leavenworth County"/>
    <s v="Kansas"/>
    <n v="2013"/>
    <n v="77002"/>
    <n v="41127"/>
    <n v="35875"/>
    <n v="5159.134"/>
    <n v="10857.281999999999"/>
    <n v="9471.2459999999992"/>
    <n v="10472.272000000001"/>
    <n v="11242.291999999999"/>
    <n v="11627.302"/>
    <n v="9317.2419999999984"/>
    <n v="5159.134"/>
    <n v="2464.0640000000003"/>
    <n v="1232.0319999999999"/>
    <x v="247"/>
    <s v="Kansas, 2013"/>
  </r>
  <r>
    <s v="Lincoln County"/>
    <s v="Kansas"/>
    <n v="2013"/>
    <n v="3199"/>
    <n v="1575"/>
    <n v="1624"/>
    <n v="198.33799999999999"/>
    <n v="428.666"/>
    <n v="255.92000000000002"/>
    <n v="332.69600000000003"/>
    <n v="332.69600000000003"/>
    <n v="476.65100000000001"/>
    <n v="511.84"/>
    <n v="281.512"/>
    <n v="246.32300000000001"/>
    <n v="137.55699999999999"/>
    <x v="247"/>
    <s v="Kansas, 2013"/>
  </r>
  <r>
    <s v="Marshall County"/>
    <s v="Minnesota"/>
    <n v="2013"/>
    <n v="9580"/>
    <n v="4749"/>
    <n v="4831"/>
    <n v="526.9"/>
    <n v="1274.1399999999999"/>
    <n v="967.57999999999993"/>
    <n v="958"/>
    <n v="1111.28"/>
    <n v="1408.26"/>
    <n v="1427.42"/>
    <n v="1092.1199999999999"/>
    <n v="507.74"/>
    <n v="296.98"/>
    <x v="233"/>
    <s v="Minnesota, 2013"/>
  </r>
  <r>
    <s v="Stanley County"/>
    <s v="South Dakota"/>
    <n v="2013"/>
    <n v="2775"/>
    <n v="1370"/>
    <n v="1405"/>
    <n v="191.47499999999999"/>
    <n v="335.77499999999998"/>
    <n v="313.57500000000005"/>
    <n v="266.39999999999998"/>
    <n v="321.90000000000003"/>
    <n v="396.82499999999999"/>
    <n v="388.5"/>
    <n v="235.875"/>
    <n v="177.6"/>
    <n v="147.07499999999999"/>
    <x v="240"/>
    <s v="South Dakota, 2013"/>
  </r>
  <r>
    <s v="Lyon County"/>
    <s v="Kansas"/>
    <n v="2013"/>
    <n v="33624"/>
    <n v="16359"/>
    <n v="17265"/>
    <n v="2219.1840000000002"/>
    <n v="4270.2479999999996"/>
    <n v="7229.16"/>
    <n v="4102.1279999999997"/>
    <n v="3530.52"/>
    <n v="4169.3760000000002"/>
    <n v="3765.8879999999999"/>
    <n v="2185.56"/>
    <n v="1344.96"/>
    <n v="773.35199999999998"/>
    <x v="247"/>
    <s v="Kansas, 2013"/>
  </r>
  <r>
    <s v="Marshall County"/>
    <s v="Tennessee"/>
    <n v="2013"/>
    <n v="29297"/>
    <n v="14526"/>
    <n v="14771"/>
    <n v="1728.5229999999999"/>
    <n v="3896.5010000000002"/>
    <n v="3720.7190000000001"/>
    <n v="3134.779"/>
    <n v="3164.076"/>
    <n v="4189.4710000000005"/>
    <n v="4013.6890000000003"/>
    <n v="2490.2449999999999"/>
    <n v="1845.711"/>
    <n v="1083.989"/>
    <x v="248"/>
    <s v="Tennessee, 2013"/>
  </r>
  <r>
    <s v="Marion County"/>
    <s v="Kansas"/>
    <n v="2013"/>
    <n v="12491"/>
    <n v="6233"/>
    <n v="6258"/>
    <n v="662.02300000000002"/>
    <n v="1636.3209999999999"/>
    <n v="1661.3029999999999"/>
    <n v="1161.663"/>
    <n v="1199.136"/>
    <n v="1823.6860000000001"/>
    <n v="1686.2849999999999"/>
    <n v="1286.5730000000001"/>
    <n v="899.35199999999998"/>
    <n v="474.65800000000002"/>
    <x v="247"/>
    <s v="Kansas, 2013"/>
  </r>
  <r>
    <s v="Carbon County"/>
    <s v="Montana"/>
    <n v="2013"/>
    <n v="10057"/>
    <n v="4972"/>
    <n v="5085"/>
    <n v="603.41999999999996"/>
    <n v="1357.6949999999999"/>
    <n v="965.47199999999998"/>
    <n v="1146.498"/>
    <n v="955.41499999999996"/>
    <n v="1528.664"/>
    <n v="1407.98"/>
    <n v="935.30099999999993"/>
    <n v="734.16100000000006"/>
    <n v="442.50799999999998"/>
    <x v="216"/>
    <s v="Montana, 2013"/>
  </r>
  <r>
    <s v="Florence County"/>
    <s v="Wisconsin"/>
    <n v="2013"/>
    <n v="4486"/>
    <n v="2311"/>
    <n v="2175"/>
    <n v="336.45"/>
    <n v="659.44200000000001"/>
    <n v="578.69399999999996"/>
    <n v="475.51599999999996"/>
    <n v="520.37599999999998"/>
    <n v="663.928"/>
    <n v="542.80600000000004"/>
    <n v="305.048"/>
    <n v="273.64600000000002"/>
    <n v="139.066"/>
    <x v="232"/>
    <s v="Wisconsin, 2013"/>
  </r>
  <r>
    <s v="Miami County"/>
    <s v="Kansas"/>
    <n v="2013"/>
    <n v="32682"/>
    <n v="16257"/>
    <n v="16425"/>
    <n v="1993.6020000000001"/>
    <n v="5131.0740000000005"/>
    <n v="3856.4759999999997"/>
    <n v="3300.8820000000001"/>
    <n v="4248.66"/>
    <n v="5457.8940000000002"/>
    <n v="4150.6139999999996"/>
    <n v="2483.8320000000003"/>
    <n v="1405.326"/>
    <n v="588.27599999999995"/>
    <x v="247"/>
    <s v="Kansas, 2013"/>
  </r>
  <r>
    <s v="Mitchell County"/>
    <s v="Kansas"/>
    <n v="2013"/>
    <n v="6368"/>
    <n v="3229"/>
    <n v="3139"/>
    <n v="382.08"/>
    <n v="732.31999999999994"/>
    <n v="866.048"/>
    <n v="617.69599999999991"/>
    <n v="624.06400000000008"/>
    <n v="885.15200000000004"/>
    <n v="897.88800000000003"/>
    <n v="592.22399999999993"/>
    <n v="522.17599999999993"/>
    <n v="235.61600000000001"/>
    <x v="247"/>
    <s v="Kansas, 2013"/>
  </r>
  <r>
    <s v="Hopkins County"/>
    <s v="Texas"/>
    <n v="2013"/>
    <n v="34869"/>
    <n v="17169"/>
    <n v="17700"/>
    <n v="2266.4850000000001"/>
    <n v="4637.5769999999993"/>
    <n v="4742.1839999999993"/>
    <n v="4009.9350000000004"/>
    <n v="3765.8519999999999"/>
    <n v="4777.0529999999999"/>
    <n v="4532.97"/>
    <n v="3173.0789999999997"/>
    <n v="2057.2709999999997"/>
    <n v="871.72500000000002"/>
    <x v="221"/>
    <s v="Texas, 2013"/>
  </r>
  <r>
    <s v="Morris County"/>
    <s v="Kansas"/>
    <n v="2013"/>
    <n v="5869"/>
    <n v="2890"/>
    <n v="2979"/>
    <n v="287.58100000000002"/>
    <n v="733.625"/>
    <n v="604.50699999999995"/>
    <n v="557.55500000000006"/>
    <n v="569.29300000000001"/>
    <n v="921.43299999999999"/>
    <n v="868.61199999999997"/>
    <n v="633.85199999999998"/>
    <n v="545.81700000000001"/>
    <n v="152.59399999999999"/>
    <x v="247"/>
    <s v="Kansas, 2013"/>
  </r>
  <r>
    <s v="Shackelford County"/>
    <s v="Texas"/>
    <n v="2013"/>
    <n v="3182"/>
    <n v="1607"/>
    <n v="1575"/>
    <n v="190.92"/>
    <n v="490.02800000000002"/>
    <n v="416.84199999999998"/>
    <n v="324.56400000000002"/>
    <n v="334.11"/>
    <n v="499.57399999999996"/>
    <n v="365.93"/>
    <n v="264.10599999999999"/>
    <n v="197.28399999999999"/>
    <n v="98.641999999999996"/>
    <x v="221"/>
    <s v="Texas, 2013"/>
  </r>
  <r>
    <s v="Nemaha County"/>
    <s v="Kansas"/>
    <n v="2013"/>
    <n v="10149"/>
    <n v="5099"/>
    <n v="5050"/>
    <n v="649.53599999999994"/>
    <n v="1502.0519999999999"/>
    <n v="1106.241"/>
    <n v="1004.751"/>
    <n v="1106.241"/>
    <n v="1502.0519999999999"/>
    <n v="1197.5820000000001"/>
    <n v="832.21799999999996"/>
    <n v="669.83400000000006"/>
    <n v="568.34400000000005"/>
    <x v="247"/>
    <s v="Kansas, 2013"/>
  </r>
  <r>
    <s v="Neosho County"/>
    <s v="Kansas"/>
    <n v="2013"/>
    <n v="16477"/>
    <n v="8118"/>
    <n v="8359"/>
    <n v="1153.3900000000001"/>
    <n v="2257.3490000000002"/>
    <n v="2092.5789999999997"/>
    <n v="1861.9009999999998"/>
    <n v="1746.5619999999999"/>
    <n v="2306.7800000000002"/>
    <n v="2158.4870000000001"/>
    <n v="1466.453"/>
    <n v="906.2349999999999"/>
    <n v="527.26400000000001"/>
    <x v="247"/>
    <s v="Kansas, 2013"/>
  </r>
  <r>
    <s v="Ness County"/>
    <s v="Kansas"/>
    <n v="2013"/>
    <n v="3095"/>
    <n v="1495"/>
    <n v="1600"/>
    <n v="185.7"/>
    <n v="250.69499999999999"/>
    <n v="321.88"/>
    <n v="309.5"/>
    <n v="225.935"/>
    <n v="451.87"/>
    <n v="532.33999999999992"/>
    <n v="349.73500000000001"/>
    <n v="340.45"/>
    <n v="123.8"/>
    <x v="247"/>
    <s v="Kansas, 2013"/>
  </r>
  <r>
    <s v="Norton County"/>
    <s v="Kansas"/>
    <n v="2013"/>
    <n v="5640"/>
    <n v="3230"/>
    <n v="2410"/>
    <n v="248.16"/>
    <n v="564"/>
    <n v="637.31999999999994"/>
    <n v="716.28"/>
    <n v="705"/>
    <n v="987"/>
    <n v="716.28"/>
    <n v="530.16"/>
    <n v="372.24"/>
    <n v="163.56"/>
    <x v="247"/>
    <s v="Kansas, 2013"/>
  </r>
  <r>
    <s v="Osage County"/>
    <s v="Kansas"/>
    <n v="2013"/>
    <n v="16260"/>
    <n v="8103"/>
    <n v="8157"/>
    <n v="1008.12"/>
    <n v="2243.88"/>
    <n v="1853.64"/>
    <n v="1593.48"/>
    <n v="1869.9"/>
    <n v="2634.12"/>
    <n v="2260.1400000000003"/>
    <n v="1528.44"/>
    <n v="829.26"/>
    <n v="422.76"/>
    <x v="247"/>
    <s v="Kansas, 2013"/>
  </r>
  <r>
    <s v="Osborne County"/>
    <s v="Kansas"/>
    <n v="2013"/>
    <n v="3846"/>
    <n v="1905"/>
    <n v="1941"/>
    <n v="207.684"/>
    <n v="442.28999999999996"/>
    <n v="399.98400000000004"/>
    <n v="357.678"/>
    <n v="353.83199999999999"/>
    <n v="584.5920000000001"/>
    <n v="538.44000000000005"/>
    <n v="411.52199999999999"/>
    <n v="369.21600000000001"/>
    <n v="184.608"/>
    <x v="247"/>
    <s v="Kansas, 2013"/>
  </r>
  <r>
    <s v="Atchison County"/>
    <s v="Missouri"/>
    <n v="2013"/>
    <n v="6078"/>
    <n v="3188"/>
    <n v="2890"/>
    <n v="376.83600000000001"/>
    <n v="869.154"/>
    <n v="644.26800000000003"/>
    <n v="644.26800000000003"/>
    <n v="692.89200000000005"/>
    <n v="966.40200000000004"/>
    <n v="814.452"/>
    <n v="553.09799999999996"/>
    <n v="334.28999999999996"/>
    <n v="188.41800000000001"/>
    <x v="231"/>
    <s v="Missouri, 2013"/>
  </r>
  <r>
    <s v="Phillips County"/>
    <s v="Kansas"/>
    <n v="2013"/>
    <n v="5573"/>
    <n v="2756"/>
    <n v="2817"/>
    <n v="317.661"/>
    <n v="769.07400000000007"/>
    <n v="568.44599999999991"/>
    <n v="551.72699999999998"/>
    <n v="540.58100000000002"/>
    <n v="808.08500000000004"/>
    <n v="869.38800000000003"/>
    <n v="546.154"/>
    <n v="390.11"/>
    <n v="211.774"/>
    <x v="247"/>
    <s v="Kansas, 2013"/>
  </r>
  <r>
    <s v="Pottawatomie County"/>
    <s v="Kansas"/>
    <n v="2013"/>
    <n v="22009"/>
    <n v="10880"/>
    <n v="11129"/>
    <n v="1914.7829999999999"/>
    <n v="3477.422"/>
    <n v="2817.152"/>
    <n v="2905.1880000000001"/>
    <n v="2575.0529999999999"/>
    <n v="3015.2330000000002"/>
    <n v="2553.0439999999999"/>
    <n v="1496.6120000000001"/>
    <n v="814.33300000000008"/>
    <n v="484.19799999999998"/>
    <x v="247"/>
    <s v="Kansas, 2013"/>
  </r>
  <r>
    <s v="Pratt County"/>
    <s v="Kansas"/>
    <n v="2013"/>
    <n v="9730"/>
    <n v="4885"/>
    <n v="4845"/>
    <n v="729.75"/>
    <n v="1187.06"/>
    <n v="1449.77"/>
    <n v="1099.49"/>
    <n v="963.27"/>
    <n v="1255.17"/>
    <n v="1284.3600000000001"/>
    <n v="807.59"/>
    <n v="651.91"/>
    <n v="301.63"/>
    <x v="247"/>
    <s v="Kansas, 2013"/>
  </r>
  <r>
    <s v="Rawlins County"/>
    <s v="Kansas"/>
    <n v="2013"/>
    <n v="2545"/>
    <n v="1267"/>
    <n v="1278"/>
    <n v="122.16"/>
    <n v="246.86500000000001"/>
    <n v="206.14499999999998"/>
    <n v="274.86"/>
    <n v="213.78"/>
    <n v="371.57000000000005"/>
    <n v="432.65"/>
    <n v="307.94499999999999"/>
    <n v="264.68"/>
    <n v="104.345"/>
    <x v="247"/>
    <s v="Kansas, 2013"/>
  </r>
  <r>
    <s v="Reno County"/>
    <s v="Kansas"/>
    <n v="2013"/>
    <n v="64319"/>
    <n v="32184"/>
    <n v="32135"/>
    <n v="4180.7349999999997"/>
    <n v="8425.7890000000007"/>
    <n v="8490.1080000000002"/>
    <n v="7525.3230000000003"/>
    <n v="7332.366"/>
    <n v="8683.0649999999987"/>
    <n v="8490.1080000000002"/>
    <n v="5338.4769999999999"/>
    <n v="4052.0969999999998"/>
    <n v="1672.2940000000001"/>
    <x v="247"/>
    <s v="Kansas, 2013"/>
  </r>
  <r>
    <s v="Republic County"/>
    <s v="Kansas"/>
    <n v="2013"/>
    <n v="4919"/>
    <n v="2404"/>
    <n v="2515"/>
    <n v="260.70699999999999"/>
    <n v="550.928"/>
    <n v="432.87199999999996"/>
    <n v="398.43900000000002"/>
    <n v="423.03399999999999"/>
    <n v="737.85"/>
    <n v="772.2829999999999"/>
    <n v="555.84699999999998"/>
    <n v="546.00900000000001"/>
    <n v="236.11199999999999"/>
    <x v="247"/>
    <s v="Kansas, 2013"/>
  </r>
  <r>
    <s v="Rice County"/>
    <s v="Kansas"/>
    <n v="2013"/>
    <n v="10055"/>
    <n v="5009"/>
    <n v="5046"/>
    <n v="663.63"/>
    <n v="1337.3150000000001"/>
    <n v="1558.5250000000001"/>
    <n v="1136.2150000000001"/>
    <n v="975.33500000000004"/>
    <n v="1317.2049999999999"/>
    <n v="1236.7649999999999"/>
    <n v="904.95"/>
    <n v="683.74"/>
    <n v="231.26499999999999"/>
    <x v="247"/>
    <s v="Kansas, 2013"/>
  </r>
  <r>
    <s v="Riley County"/>
    <s v="Kansas"/>
    <n v="2013"/>
    <n v="73243"/>
    <n v="38633"/>
    <n v="34610"/>
    <n v="5053.7669999999998"/>
    <n v="6738.3559999999998"/>
    <n v="26001.264999999999"/>
    <n v="13403.469000000001"/>
    <n v="6005.9259999999995"/>
    <n v="5639.7109999999993"/>
    <n v="5053.7669999999998"/>
    <n v="2783.2340000000004"/>
    <n v="1757.8320000000001"/>
    <n v="805.673"/>
    <x v="247"/>
    <s v="Kansas, 2013"/>
  </r>
  <r>
    <s v="Tensas Parish"/>
    <s v="Louisiana"/>
    <n v="2013"/>
    <n v="5189"/>
    <n v="2577"/>
    <n v="2612"/>
    <n v="300.96199999999999"/>
    <n v="690.13699999999994"/>
    <n v="544.84500000000003"/>
    <n v="565.601"/>
    <n v="529.27800000000002"/>
    <n v="773.16100000000006"/>
    <n v="747.21600000000001"/>
    <n v="487.76600000000002"/>
    <n v="373.608"/>
    <n v="191.99299999999999"/>
    <x v="210"/>
    <s v="Louisiana, 2013"/>
  </r>
  <r>
    <s v="Pawnee County"/>
    <s v="Kansas"/>
    <n v="2013"/>
    <n v="6945"/>
    <n v="3483"/>
    <n v="3462"/>
    <n v="381.97500000000002"/>
    <n v="784.78499999999997"/>
    <n v="715.33500000000004"/>
    <n v="763.95"/>
    <n v="687.55500000000006"/>
    <n v="965.35500000000002"/>
    <n v="1000.0799999999999"/>
    <n v="750.06"/>
    <n v="569.49"/>
    <n v="319.47000000000003"/>
    <x v="247"/>
    <s v="Kansas, 2013"/>
  </r>
  <r>
    <s v="Saline County"/>
    <s v="Kansas"/>
    <n v="2013"/>
    <n v="55633"/>
    <n v="27435"/>
    <n v="28198"/>
    <n v="3894.31"/>
    <n v="7566.0879999999997"/>
    <n v="7677.3539999999994"/>
    <n v="6731.5929999999998"/>
    <n v="6787.2260000000006"/>
    <n v="7844.2529999999997"/>
    <n v="6731.5929999999998"/>
    <n v="4450.6399999999994"/>
    <n v="2781.6499999999996"/>
    <n v="1168.2929999999999"/>
    <x v="247"/>
    <s v="Kansas, 2013"/>
  </r>
  <r>
    <s v="Scott County"/>
    <s v="Kansas"/>
    <n v="2013"/>
    <n v="4930"/>
    <n v="2301"/>
    <n v="2629"/>
    <n v="350.03"/>
    <n v="591.59999999999991"/>
    <n v="478.21"/>
    <n v="532.44000000000005"/>
    <n v="675.41000000000008"/>
    <n v="645.82999999999993"/>
    <n v="714.85"/>
    <n v="522.57999999999993"/>
    <n v="281.01"/>
    <n v="138.04"/>
    <x v="247"/>
    <s v="Kansas, 2013"/>
  </r>
  <r>
    <s v="Sedgwick County"/>
    <s v="Kansas"/>
    <n v="2013"/>
    <n v="500768"/>
    <n v="247607"/>
    <n v="253161"/>
    <n v="39059.904000000002"/>
    <n v="74113.664000000004"/>
    <n v="69606.752000000008"/>
    <n v="70608.288"/>
    <n v="61093.696000000004"/>
    <n v="68605.216"/>
    <n v="57588.32"/>
    <n v="31548.384000000002"/>
    <n v="19029.184000000001"/>
    <n v="8513.0560000000005"/>
    <x v="247"/>
    <s v="Kansas, 2013"/>
  </r>
  <r>
    <s v="Seward County"/>
    <s v="Kansas"/>
    <n v="2013"/>
    <n v="23146"/>
    <n v="11878"/>
    <n v="11268"/>
    <n v="2360.8919999999998"/>
    <n v="3795.944"/>
    <n v="3934.82"/>
    <n v="3309.8779999999997"/>
    <n v="3078.4180000000001"/>
    <n v="2731.2280000000001"/>
    <n v="1967.4099999999999"/>
    <n v="995.27800000000002"/>
    <n v="648.08799999999997"/>
    <n v="324.04399999999998"/>
    <x v="247"/>
    <s v="Kansas, 2013"/>
  </r>
  <r>
    <s v="Shawnee County"/>
    <s v="Kansas"/>
    <n v="2013"/>
    <n v="178378"/>
    <n v="86369"/>
    <n v="92009"/>
    <n v="12308.082"/>
    <n v="24437.786"/>
    <n v="22654.006000000001"/>
    <n v="23189.14"/>
    <n v="20870.225999999999"/>
    <n v="24794.542000000001"/>
    <n v="23545.896000000001"/>
    <n v="13913.484"/>
    <n v="8740.5220000000008"/>
    <n v="3745.9380000000001"/>
    <x v="247"/>
    <s v="Kansas, 2013"/>
  </r>
  <r>
    <s v="Sheridan County"/>
    <s v="Kansas"/>
    <n v="2013"/>
    <n v="2553"/>
    <n v="1311"/>
    <n v="1242"/>
    <n v="150.62700000000001"/>
    <n v="357.42"/>
    <n v="268.065"/>
    <n v="165.94499999999999"/>
    <n v="283.38299999999998"/>
    <n v="395.71500000000003"/>
    <n v="367.63200000000001"/>
    <n v="245.08800000000002"/>
    <n v="201.68700000000001"/>
    <n v="122.544"/>
    <x v="247"/>
    <s v="Kansas, 2013"/>
  </r>
  <r>
    <s v="Smith County"/>
    <s v="Kansas"/>
    <n v="2013"/>
    <n v="3790"/>
    <n v="1871"/>
    <n v="1919"/>
    <n v="193.29"/>
    <n v="386.58000000000004"/>
    <n v="341.1"/>
    <n v="333.52"/>
    <n v="329.73"/>
    <n v="591.24"/>
    <n v="602.61"/>
    <n v="424.48"/>
    <n v="367.63"/>
    <n v="223.61"/>
    <x v="247"/>
    <s v="Kansas, 2013"/>
  </r>
  <r>
    <s v="Dewey County"/>
    <s v="Oklahoma"/>
    <n v="2013"/>
    <n v="4391"/>
    <n v="2195"/>
    <n v="2196"/>
    <n v="254.678"/>
    <n v="597.17599999999993"/>
    <n v="491.79199999999997"/>
    <n v="412.75400000000002"/>
    <n v="421.536"/>
    <n v="711.34199999999998"/>
    <n v="579.61200000000008"/>
    <n v="434.709"/>
    <n v="338.10699999999997"/>
    <n v="149.29400000000001"/>
    <x v="244"/>
    <s v="Oklahoma, 2013"/>
  </r>
  <r>
    <s v="Stanton County"/>
    <s v="Kansas"/>
    <n v="2013"/>
    <n v="2210"/>
    <n v="994"/>
    <n v="1216"/>
    <n v="207.74"/>
    <n v="386.75"/>
    <n v="293.93"/>
    <n v="238.68"/>
    <n v="355.81"/>
    <n v="176.8"/>
    <n v="234.26"/>
    <n v="163.54000000000002"/>
    <n v="106.08"/>
    <n v="50.83"/>
    <x v="247"/>
    <s v="Kansas, 2013"/>
  </r>
  <r>
    <s v="Stevens County"/>
    <s v="Kansas"/>
    <n v="2013"/>
    <n v="5713"/>
    <n v="2822"/>
    <n v="2891"/>
    <n v="479.892"/>
    <n v="982.63599999999997"/>
    <n v="651.28199999999993"/>
    <n v="788.39400000000001"/>
    <n v="645.56899999999996"/>
    <n v="828.38499999999999"/>
    <n v="611.29099999999994"/>
    <n v="348.49299999999999"/>
    <n v="257.08500000000004"/>
    <n v="119.973"/>
    <x v="247"/>
    <s v="Kansas, 2013"/>
  </r>
  <r>
    <s v="Sumner County"/>
    <s v="Kansas"/>
    <n v="2013"/>
    <n v="23884"/>
    <n v="11878"/>
    <n v="12006"/>
    <n v="1576.3440000000001"/>
    <n v="3463.1800000000003"/>
    <n v="2937.732"/>
    <n v="2651.1239999999998"/>
    <n v="2627.24"/>
    <n v="3582.6000000000004"/>
    <n v="3295.9920000000002"/>
    <n v="1862.952"/>
    <n v="1170.316"/>
    <n v="716.52"/>
    <x v="247"/>
    <s v="Kansas, 2013"/>
  </r>
  <r>
    <s v="Clay County"/>
    <s v="Georgia"/>
    <n v="2013"/>
    <n v="2981"/>
    <n v="1497"/>
    <n v="1484"/>
    <n v="143.08799999999999"/>
    <n v="399.45400000000001"/>
    <n v="339.834"/>
    <n v="202.708"/>
    <n v="348.77700000000004"/>
    <n v="518.69399999999996"/>
    <n v="393.49200000000002"/>
    <n v="304.06200000000001"/>
    <n v="223.57499999999999"/>
    <n v="110.297"/>
    <x v="223"/>
    <s v="Georgia, 2013"/>
  </r>
  <r>
    <s v="Wabaunsee County"/>
    <s v="Kansas"/>
    <n v="2013"/>
    <n v="7050"/>
    <n v="3563"/>
    <n v="3487"/>
    <n v="479.4"/>
    <n v="1008.15"/>
    <n v="719.09999999999991"/>
    <n v="747.3"/>
    <n v="782.55"/>
    <n v="1170.3000000000002"/>
    <n v="1015.2"/>
    <n v="606.29999999999995"/>
    <n v="387.75"/>
    <n v="119.85"/>
    <x v="247"/>
    <s v="Kansas, 2013"/>
  </r>
  <r>
    <s v="Wallace County"/>
    <s v="Kansas"/>
    <n v="2013"/>
    <n v="1568"/>
    <n v="788"/>
    <n v="780"/>
    <n v="101.92"/>
    <n v="250.88"/>
    <n v="141.12"/>
    <n v="189.72800000000001"/>
    <n v="134.84800000000001"/>
    <n v="213.24799999999999"/>
    <n v="244.608"/>
    <n v="133.28"/>
    <n v="106.624"/>
    <n v="51.744"/>
    <x v="247"/>
    <s v="Kansas, 2013"/>
  </r>
  <r>
    <s v="Hyde County"/>
    <s v="North Carolina"/>
    <n v="2013"/>
    <n v="5763"/>
    <n v="2916"/>
    <n v="2847"/>
    <n v="334.25400000000002"/>
    <n v="697.32299999999998"/>
    <n v="599.35199999999998"/>
    <n v="593.58899999999994"/>
    <n v="582.06299999999999"/>
    <n v="829.87199999999996"/>
    <n v="772.24199999999996"/>
    <n v="622.404"/>
    <n v="472.56600000000003"/>
    <n v="253.572"/>
    <x v="249"/>
    <s v="North Carolina, 2013"/>
  </r>
  <r>
    <s v="Clark County"/>
    <s v="Kansas"/>
    <n v="2013"/>
    <n v="2231"/>
    <n v="1211"/>
    <n v="1020"/>
    <n v="167.32499999999999"/>
    <n v="399.34900000000005"/>
    <n v="220.86899999999997"/>
    <n v="252.10300000000001"/>
    <n v="245.41"/>
    <n v="314.57100000000003"/>
    <n v="287.79899999999998"/>
    <n v="109.31899999999999"/>
    <n v="167.32499999999999"/>
    <n v="66.930000000000007"/>
    <x v="247"/>
    <s v="Kansas, 2013"/>
  </r>
  <r>
    <s v="Wilson County"/>
    <s v="Kansas"/>
    <n v="2013"/>
    <n v="9269"/>
    <n v="4605"/>
    <n v="4664"/>
    <n v="602.48500000000001"/>
    <n v="1223.508"/>
    <n v="1065.9349999999999"/>
    <n v="954.70699999999999"/>
    <n v="963.976"/>
    <n v="1325.4670000000001"/>
    <n v="1334.7359999999999"/>
    <n v="945.43799999999999"/>
    <n v="630.29200000000003"/>
    <n v="231.72499999999999"/>
    <x v="247"/>
    <s v="Kansas, 2013"/>
  </r>
  <r>
    <s v="Upton County"/>
    <s v="Texas"/>
    <n v="2013"/>
    <n v="3278"/>
    <n v="1651"/>
    <n v="1627"/>
    <n v="170.45599999999999"/>
    <n v="409.75"/>
    <n v="298.298"/>
    <n v="340.91200000000003"/>
    <n v="298.298"/>
    <n v="494.97800000000001"/>
    <n v="534.31400000000008"/>
    <n v="331.07799999999997"/>
    <n v="301.57600000000002"/>
    <n v="101.61799999999999"/>
    <x v="221"/>
    <s v="Texas, 2013"/>
  </r>
  <r>
    <s v="Wyandotte County"/>
    <s v="Kansas"/>
    <n v="2013"/>
    <n v="158348"/>
    <n v="78168"/>
    <n v="80180"/>
    <n v="13617.928"/>
    <n v="24227.243999999999"/>
    <n v="21693.675999999999"/>
    <n v="23910.548000000003"/>
    <n v="19793.5"/>
    <n v="20743.588000000003"/>
    <n v="17101.583999999999"/>
    <n v="9342.5319999999992"/>
    <n v="5067.1360000000004"/>
    <n v="2691.9160000000002"/>
    <x v="247"/>
    <s v="Kansas, 2013"/>
  </r>
  <r>
    <s v="Adair County"/>
    <s v="Kentucky"/>
    <n v="2013"/>
    <n v="18696"/>
    <n v="9244"/>
    <n v="9452"/>
    <n v="1028.28"/>
    <n v="2374.3919999999998"/>
    <n v="2935.2719999999999"/>
    <n v="2056.56"/>
    <n v="2243.52"/>
    <n v="2692.2240000000002"/>
    <n v="2430.48"/>
    <n v="1720.0320000000002"/>
    <n v="972.19200000000001"/>
    <n v="280.44"/>
    <x v="222"/>
    <s v="Kentucky, 2013"/>
  </r>
  <r>
    <s v="Allen County"/>
    <s v="Kentucky"/>
    <n v="2013"/>
    <n v="20123"/>
    <n v="9853"/>
    <n v="10270"/>
    <n v="1267.749"/>
    <n v="2776.9740000000002"/>
    <n v="2615.9899999999998"/>
    <n v="2334.268"/>
    <n v="2656.2359999999999"/>
    <n v="2917.835"/>
    <n v="2575.7439999999997"/>
    <n v="1811.07"/>
    <n v="885.41200000000003"/>
    <n v="321.96800000000002"/>
    <x v="222"/>
    <s v="Kentucky, 2013"/>
  </r>
  <r>
    <s v="Anderson County"/>
    <s v="Kentucky"/>
    <n v="2013"/>
    <n v="21575"/>
    <n v="10451"/>
    <n v="11124"/>
    <n v="1423.95"/>
    <n v="3042.0749999999998"/>
    <n v="2610.5749999999998"/>
    <n v="2589"/>
    <n v="3193.1000000000004"/>
    <n v="3322.55"/>
    <n v="2696.875"/>
    <n v="1618.125"/>
    <n v="884.57500000000005"/>
    <n v="237.32499999999999"/>
    <x v="222"/>
    <s v="Kentucky, 2013"/>
  </r>
  <r>
    <s v="Ballard County"/>
    <s v="Kentucky"/>
    <n v="2013"/>
    <n v="8282"/>
    <n v="4094"/>
    <n v="4188"/>
    <n v="455.51"/>
    <n v="1026.9679999999998"/>
    <n v="944.14800000000002"/>
    <n v="877.89200000000005"/>
    <n v="1101.5060000000001"/>
    <n v="1209.172"/>
    <n v="1167.7620000000002"/>
    <n v="853.04600000000005"/>
    <n v="447.22799999999995"/>
    <n v="198.768"/>
    <x v="222"/>
    <s v="Kentucky, 2013"/>
  </r>
  <r>
    <s v="Barren County"/>
    <s v="Kentucky"/>
    <n v="2013"/>
    <n v="42504"/>
    <n v="20597"/>
    <n v="21907"/>
    <n v="2677.752"/>
    <n v="5780.5439999999999"/>
    <n v="5142.9840000000004"/>
    <n v="5015.4719999999998"/>
    <n v="5525.52"/>
    <n v="6290.5920000000006"/>
    <n v="5355.5039999999999"/>
    <n v="3612.84"/>
    <n v="2082.6959999999999"/>
    <n v="977.59199999999998"/>
    <x v="222"/>
    <s v="Kentucky, 2013"/>
  </r>
  <r>
    <s v="Pulaski County"/>
    <s v="Georgia"/>
    <n v="2013"/>
    <n v="11732"/>
    <n v="5808"/>
    <n v="5924"/>
    <n v="809.50800000000004"/>
    <n v="1654.212"/>
    <n v="1384.3760000000002"/>
    <n v="1278.788"/>
    <n v="1548.6239999999998"/>
    <n v="1701.1399999999999"/>
    <n v="1595.5519999999999"/>
    <n v="1044.1479999999999"/>
    <n v="527.94000000000005"/>
    <n v="187.71199999999999"/>
    <x v="223"/>
    <s v="Georgia, 2013"/>
  </r>
  <r>
    <s v="Bell County"/>
    <s v="Kentucky"/>
    <n v="2013"/>
    <n v="28409"/>
    <n v="13754"/>
    <n v="14655"/>
    <n v="1676.1310000000001"/>
    <n v="3409.08"/>
    <n v="3693.17"/>
    <n v="3380.6710000000003"/>
    <n v="3664.761"/>
    <n v="4204.5320000000002"/>
    <n v="3863.6239999999998"/>
    <n v="2755.6729999999998"/>
    <n v="1164.769"/>
    <n v="653.40700000000004"/>
    <x v="222"/>
    <s v="Kentucky, 2013"/>
  </r>
  <r>
    <s v="Boone County"/>
    <s v="Kentucky"/>
    <n v="2013"/>
    <n v="121214"/>
    <n v="59877"/>
    <n v="61337"/>
    <n v="8969.8359999999993"/>
    <n v="19757.881999999998"/>
    <n v="14303.252"/>
    <n v="15879.034"/>
    <n v="18909.383999999998"/>
    <n v="17697.243999999999"/>
    <n v="13575.968000000001"/>
    <n v="7394.0540000000001"/>
    <n v="3393.9920000000002"/>
    <n v="1212.1400000000001"/>
    <x v="222"/>
    <s v="Kentucky, 2013"/>
  </r>
  <r>
    <s v="Bourbon County"/>
    <s v="Kentucky"/>
    <n v="2013"/>
    <n v="19999"/>
    <n v="9903"/>
    <n v="10096"/>
    <n v="1239.9380000000001"/>
    <n v="2579.8710000000001"/>
    <n v="2479.8760000000002"/>
    <n v="2219.8890000000001"/>
    <n v="2699.8649999999998"/>
    <n v="2979.8509999999997"/>
    <n v="2619.8689999999997"/>
    <n v="1859.9070000000002"/>
    <n v="979.95100000000002"/>
    <n v="339.983"/>
    <x v="222"/>
    <s v="Kentucky, 2013"/>
  </r>
  <r>
    <s v="Boyd County"/>
    <s v="Kentucky"/>
    <n v="2013"/>
    <n v="49314"/>
    <n v="24407"/>
    <n v="24907"/>
    <n v="2810.8980000000001"/>
    <n v="5819.0519999999997"/>
    <n v="5572.482"/>
    <n v="6114.9359999999997"/>
    <n v="6558.7620000000006"/>
    <n v="7347.7860000000001"/>
    <n v="6805.3320000000003"/>
    <n v="4536.8879999999999"/>
    <n v="2761.5839999999998"/>
    <n v="1035.5940000000001"/>
    <x v="222"/>
    <s v="Kentucky, 2013"/>
  </r>
  <r>
    <s v="Breathitt County"/>
    <s v="Kentucky"/>
    <n v="2013"/>
    <n v="13776"/>
    <n v="6952"/>
    <n v="6824"/>
    <n v="771.45600000000002"/>
    <n v="1584.2399999999998"/>
    <n v="1901.0880000000002"/>
    <n v="1598.0160000000001"/>
    <n v="1887.3119999999999"/>
    <n v="2135.2799999999997"/>
    <n v="1956.192"/>
    <n v="1170.96"/>
    <n v="551.04"/>
    <n v="192.864"/>
    <x v="222"/>
    <s v="Kentucky, 2013"/>
  </r>
  <r>
    <s v="Breckinridge County"/>
    <s v="Kentucky"/>
    <n v="2013"/>
    <n v="20059"/>
    <n v="9998"/>
    <n v="10061"/>
    <n v="1143.3630000000001"/>
    <n v="2808.26"/>
    <n v="2387.0209999999997"/>
    <n v="2106.1949999999997"/>
    <n v="2387.0209999999997"/>
    <n v="3109.145"/>
    <n v="2888.4960000000001"/>
    <n v="1965.7820000000002"/>
    <n v="1023.009"/>
    <n v="240.708"/>
    <x v="222"/>
    <s v="Kentucky, 2013"/>
  </r>
  <r>
    <s v="Bullitt County"/>
    <s v="Kentucky"/>
    <n v="2013"/>
    <n v="75250"/>
    <n v="37262"/>
    <n v="37988"/>
    <n v="4364.5"/>
    <n v="10685.5"/>
    <n v="9632"/>
    <n v="9255.75"/>
    <n v="10986.5"/>
    <n v="11889.5"/>
    <n v="9556.75"/>
    <n v="5794.25"/>
    <n v="2483.25"/>
    <n v="752.5"/>
    <x v="222"/>
    <s v="Kentucky, 2013"/>
  </r>
  <r>
    <s v="Butler County"/>
    <s v="Kentucky"/>
    <n v="2013"/>
    <n v="12746"/>
    <n v="6390"/>
    <n v="6356"/>
    <n v="726.52200000000005"/>
    <n v="1720.71"/>
    <n v="1478.5360000000001"/>
    <n v="1555.0120000000002"/>
    <n v="1605.9960000000001"/>
    <n v="1911.9"/>
    <n v="1669.7260000000001"/>
    <n v="1223.616"/>
    <n v="560.82399999999996"/>
    <n v="293.15800000000002"/>
    <x v="222"/>
    <s v="Kentucky, 2013"/>
  </r>
  <r>
    <s v="Bledsoe County"/>
    <s v="Tennessee"/>
    <n v="2013"/>
    <n v="12946"/>
    <n v="6300"/>
    <n v="6646"/>
    <n v="789.70600000000002"/>
    <n v="1618.25"/>
    <n v="1462.8980000000001"/>
    <n v="1359.33"/>
    <n v="1592.3580000000002"/>
    <n v="1851.278"/>
    <n v="1903.0619999999999"/>
    <n v="1320.4920000000002"/>
    <n v="854.43600000000004"/>
    <n v="207.136"/>
    <x v="248"/>
    <s v="Tennessee, 2013"/>
  </r>
  <r>
    <s v="Calloway County"/>
    <s v="Kentucky"/>
    <n v="2013"/>
    <n v="37383"/>
    <n v="18063"/>
    <n v="19320"/>
    <n v="1943.9159999999999"/>
    <n v="3700.9169999999999"/>
    <n v="9046.6859999999997"/>
    <n v="4448.5770000000002"/>
    <n v="3813.0659999999998"/>
    <n v="4448.5770000000002"/>
    <n v="4261.6620000000003"/>
    <n v="3327.087"/>
    <n v="1532.703"/>
    <n v="822.42600000000004"/>
    <x v="222"/>
    <s v="Kentucky, 2013"/>
  </r>
  <r>
    <s v="Campbell County"/>
    <s v="Kentucky"/>
    <n v="2013"/>
    <n v="90606"/>
    <n v="44454"/>
    <n v="46152"/>
    <n v="5708.1779999999999"/>
    <n v="11325.75"/>
    <n v="13500.294"/>
    <n v="12594.234"/>
    <n v="11144.538"/>
    <n v="13409.687999999998"/>
    <n v="11144.538"/>
    <n v="6433.0259999999998"/>
    <n v="3805.4519999999998"/>
    <n v="1630.9079999999999"/>
    <x v="222"/>
    <s v="Kentucky, 2013"/>
  </r>
  <r>
    <s v="Carlisle County"/>
    <s v="Kentucky"/>
    <n v="2013"/>
    <n v="5064"/>
    <n v="2436"/>
    <n v="2628"/>
    <n v="313.96800000000002"/>
    <n v="622.87200000000007"/>
    <n v="592.48800000000006"/>
    <n v="541.84799999999996"/>
    <n v="617.80799999999999"/>
    <n v="729.21599999999989"/>
    <n v="683.6400000000001"/>
    <n v="496.27199999999999"/>
    <n v="349.416"/>
    <n v="116.47199999999999"/>
    <x v="222"/>
    <s v="Kentucky, 2013"/>
  </r>
  <r>
    <s v="Carter County"/>
    <s v="Kentucky"/>
    <n v="2013"/>
    <n v="27493"/>
    <n v="13672"/>
    <n v="13821"/>
    <n v="1759.5519999999999"/>
    <n v="3464.1179999999999"/>
    <n v="3849.02"/>
    <n v="3161.6949999999997"/>
    <n v="3519.1039999999998"/>
    <n v="3904.0060000000003"/>
    <n v="3656.569"/>
    <n v="2474.37"/>
    <n v="1292.171"/>
    <n v="467.38099999999997"/>
    <x v="222"/>
    <s v="Kentucky, 2013"/>
  </r>
  <r>
    <s v="Redwood County"/>
    <s v="Minnesota"/>
    <n v="2013"/>
    <n v="16006"/>
    <n v="7853"/>
    <n v="8153"/>
    <n v="1024.384"/>
    <n v="2048.768"/>
    <n v="1920.7199999999998"/>
    <n v="1840.69"/>
    <n v="2064.7739999999999"/>
    <n v="2176.8159999999998"/>
    <n v="2240.84"/>
    <n v="1584.5940000000001"/>
    <n v="864.32399999999996"/>
    <n v="256.096"/>
    <x v="233"/>
    <s v="Minnesota, 2013"/>
  </r>
  <r>
    <s v="Christian County"/>
    <s v="Kentucky"/>
    <n v="2013"/>
    <n v="74169"/>
    <n v="38244"/>
    <n v="35925"/>
    <n v="7120.2240000000002"/>
    <n v="11273.688"/>
    <n v="13276.251"/>
    <n v="12386.223000000002"/>
    <n v="8158.59"/>
    <n v="7639.4069999999992"/>
    <n v="6675.21"/>
    <n v="4227.6329999999998"/>
    <n v="2447.5770000000002"/>
    <n v="1038.366"/>
    <x v="222"/>
    <s v="Kentucky, 2013"/>
  </r>
  <r>
    <s v="Clark County"/>
    <s v="Kentucky"/>
    <n v="2013"/>
    <n v="35608"/>
    <n v="17490"/>
    <n v="18118"/>
    <n v="2243.3040000000001"/>
    <n v="4593.4319999999998"/>
    <n v="3952.4880000000003"/>
    <n v="4379.7839999999997"/>
    <n v="4807.08"/>
    <n v="5448.0239999999994"/>
    <n v="4807.08"/>
    <n v="3026.6800000000003"/>
    <n v="1780.4"/>
    <n v="498.512"/>
    <x v="222"/>
    <s v="Kentucky, 2013"/>
  </r>
  <r>
    <s v="Clay County"/>
    <s v="Kentucky"/>
    <n v="2013"/>
    <n v="21633"/>
    <n v="11672"/>
    <n v="9961"/>
    <n v="1449.4110000000001"/>
    <n v="2357.9969999999998"/>
    <n v="2833.9229999999998"/>
    <n v="3180.0509999999999"/>
    <n v="3374.748"/>
    <n v="3115.152"/>
    <n v="2660.8590000000004"/>
    <n v="1622.4749999999999"/>
    <n v="800.42100000000005"/>
    <n v="216.33"/>
    <x v="222"/>
    <s v="Kentucky, 2013"/>
  </r>
  <r>
    <s v="Clinton County"/>
    <s v="Kentucky"/>
    <n v="2013"/>
    <n v="10210"/>
    <n v="5053"/>
    <n v="5157"/>
    <n v="633.02"/>
    <n v="1317.09"/>
    <n v="1245.6199999999999"/>
    <n v="1153.73"/>
    <n v="1276.25"/>
    <n v="1500.87"/>
    <n v="1388.56"/>
    <n v="1010.79"/>
    <n v="571.76"/>
    <n v="122.52"/>
    <x v="222"/>
    <s v="Kentucky, 2013"/>
  </r>
  <r>
    <s v="Crittenden County"/>
    <s v="Kentucky"/>
    <n v="2013"/>
    <n v="9283"/>
    <n v="4639"/>
    <n v="4644"/>
    <n v="566.26300000000003"/>
    <n v="1225.356"/>
    <n v="1002.564"/>
    <n v="993.28099999999995"/>
    <n v="1113.96"/>
    <n v="1327.4690000000001"/>
    <n v="1327.4690000000001"/>
    <n v="1021.13"/>
    <n v="482.71600000000001"/>
    <n v="232.07499999999999"/>
    <x v="222"/>
    <s v="Kentucky, 2013"/>
  </r>
  <r>
    <s v="Sullivan County"/>
    <s v="Missouri"/>
    <n v="2013"/>
    <n v="6842"/>
    <n v="3323"/>
    <n v="3519"/>
    <n v="403.678"/>
    <n v="848.4079999999999"/>
    <n v="834.72399999999993"/>
    <n v="547.36"/>
    <n v="916.82799999999997"/>
    <n v="1012.616"/>
    <n v="957.88"/>
    <n v="745.77800000000002"/>
    <n v="403.678"/>
    <n v="184.73400000000001"/>
    <x v="231"/>
    <s v="Missouri, 2013"/>
  </r>
  <r>
    <s v="Daviess County"/>
    <s v="Kentucky"/>
    <n v="2013"/>
    <n v="97230"/>
    <n v="47082"/>
    <n v="50148"/>
    <n v="6514.41"/>
    <n v="13417.740000000002"/>
    <n v="12153.75"/>
    <n v="12056.52"/>
    <n v="11959.29"/>
    <n v="14390.04"/>
    <n v="12348.21"/>
    <n v="7681.17"/>
    <n v="4958.7299999999996"/>
    <n v="1847.37"/>
    <x v="222"/>
    <s v="Kentucky, 2013"/>
  </r>
  <r>
    <s v="Edmonson County"/>
    <s v="Kentucky"/>
    <n v="2013"/>
    <n v="12148"/>
    <n v="6067"/>
    <n v="6081"/>
    <n v="655.99199999999996"/>
    <n v="1433.4639999999999"/>
    <n v="1615.684"/>
    <n v="1360.576"/>
    <n v="1518.5"/>
    <n v="1737.164"/>
    <n v="1712.8679999999999"/>
    <n v="1275.54"/>
    <n v="619.548"/>
    <n v="218.66399999999999"/>
    <x v="222"/>
    <s v="Kentucky, 2013"/>
  </r>
  <r>
    <s v="Merrick County"/>
    <s v="Nebraska"/>
    <n v="2013"/>
    <n v="7784"/>
    <n v="4364"/>
    <n v="3420"/>
    <n v="381.416"/>
    <n v="864.024"/>
    <n v="1089.76"/>
    <n v="864.024"/>
    <n v="1136.4639999999999"/>
    <n v="1120.896"/>
    <n v="1058.624"/>
    <n v="770.61599999999999"/>
    <n v="280.22399999999999"/>
    <n v="217.952"/>
    <x v="219"/>
    <s v="Nebraska, 2013"/>
  </r>
  <r>
    <s v="Estill County"/>
    <s v="Kentucky"/>
    <n v="2013"/>
    <n v="14601"/>
    <n v="7287"/>
    <n v="7314"/>
    <n v="846.85799999999995"/>
    <n v="1854.3270000000002"/>
    <n v="1606.11"/>
    <n v="1737.519"/>
    <n v="1941.933"/>
    <n v="2248.5540000000001"/>
    <n v="2058.741"/>
    <n v="1401.6959999999999"/>
    <n v="657.04499999999996"/>
    <n v="233.61600000000001"/>
    <x v="222"/>
    <s v="Kentucky, 2013"/>
  </r>
  <r>
    <s v="Fayette County"/>
    <s v="Kentucky"/>
    <n v="2013"/>
    <n v="300843"/>
    <n v="147926"/>
    <n v="152917"/>
    <n v="19253.952000000001"/>
    <n v="34596.945000000007"/>
    <n v="52647.525000000001"/>
    <n v="49037.409"/>
    <n v="40012.119000000006"/>
    <n v="39711.275999999998"/>
    <n v="33393.573000000004"/>
    <n v="18050.580000000002"/>
    <n v="9927.8189999999995"/>
    <n v="4512.6450000000004"/>
    <x v="222"/>
    <s v="Kentucky, 2013"/>
  </r>
  <r>
    <s v="Fleming County"/>
    <s v="Kentucky"/>
    <n v="2013"/>
    <n v="14435"/>
    <n v="7052"/>
    <n v="7383"/>
    <n v="866.1"/>
    <n v="1992.03"/>
    <n v="1761.07"/>
    <n v="1573.415"/>
    <n v="1963.1599999999999"/>
    <n v="2165.25"/>
    <n v="1919.855"/>
    <n v="1299.1500000000001"/>
    <n v="692.88"/>
    <n v="202.09"/>
    <x v="222"/>
    <s v="Kentucky, 2013"/>
  </r>
  <r>
    <s v="Floyd County"/>
    <s v="Kentucky"/>
    <n v="2013"/>
    <n v="39448"/>
    <n v="19390"/>
    <n v="20058"/>
    <n v="2485.2240000000002"/>
    <n v="4773.2080000000005"/>
    <n v="4812.6559999999999"/>
    <n v="5009.8960000000006"/>
    <n v="5325.48"/>
    <n v="5838.3040000000001"/>
    <n v="5719.96"/>
    <n v="3313.6319999999996"/>
    <n v="1499.0239999999999"/>
    <n v="710.06399999999996"/>
    <x v="222"/>
    <s v="Kentucky, 2013"/>
  </r>
  <r>
    <s v="Franklin County"/>
    <s v="Kentucky"/>
    <n v="2013"/>
    <n v="49390"/>
    <n v="24031"/>
    <n v="25359"/>
    <n v="2914.01"/>
    <n v="5926.8"/>
    <n v="6717.04"/>
    <n v="5828.02"/>
    <n v="6618.26"/>
    <n v="7210.9400000000005"/>
    <n v="7112.16"/>
    <n v="4049.98"/>
    <n v="1975.6"/>
    <n v="1037.19"/>
    <x v="222"/>
    <s v="Kentucky, 2013"/>
  </r>
  <r>
    <s v="Fulton County"/>
    <s v="Kentucky"/>
    <n v="2013"/>
    <n v="6650"/>
    <n v="3318"/>
    <n v="3332"/>
    <n v="412.3"/>
    <n v="738.15"/>
    <n v="771.4"/>
    <n v="751.45"/>
    <n v="851.2"/>
    <n v="931"/>
    <n v="964.25"/>
    <n v="658.35"/>
    <n v="392.35"/>
    <n v="172.9"/>
    <x v="222"/>
    <s v="Kentucky, 2013"/>
  </r>
  <r>
    <s v="Garrard County"/>
    <s v="Kentucky"/>
    <n v="2013"/>
    <n v="16896"/>
    <n v="8328"/>
    <n v="8568"/>
    <n v="929.28"/>
    <n v="2264.0640000000003"/>
    <n v="1926.144"/>
    <n v="1892.3520000000001"/>
    <n v="2331.6480000000001"/>
    <n v="2737.152"/>
    <n v="2314.752"/>
    <n v="1503.7440000000001"/>
    <n v="743.42399999999998"/>
    <n v="287.23200000000003"/>
    <x v="222"/>
    <s v="Kentucky, 2013"/>
  </r>
  <r>
    <s v="Barceloneta Municipio"/>
    <s v="Puerto Rico"/>
    <n v="2013"/>
    <n v="24685"/>
    <n v="12328"/>
    <n v="12357"/>
    <n v="1900.7449999999999"/>
    <n v="3776.8049999999998"/>
    <n v="3332.4749999999999"/>
    <n v="3110.31"/>
    <n v="3480.585"/>
    <n v="3579.3249999999998"/>
    <n v="2740.0349999999999"/>
    <n v="1727.95"/>
    <n v="740.55"/>
    <n v="296.22000000000003"/>
    <x v="213"/>
    <s v="Puerto Rico, 2013"/>
  </r>
  <r>
    <s v="Graves County"/>
    <s v="Kentucky"/>
    <n v="2013"/>
    <n v="37329"/>
    <n v="18139"/>
    <n v="19190"/>
    <n v="2575.701"/>
    <n v="5002.0860000000002"/>
    <n v="4442.1509999999998"/>
    <n v="4292.835"/>
    <n v="4479.4799999999996"/>
    <n v="5412.7049999999999"/>
    <n v="4964.7569999999996"/>
    <n v="3396.9389999999999"/>
    <n v="1791.7919999999999"/>
    <n v="933.22500000000002"/>
    <x v="222"/>
    <s v="Kentucky, 2013"/>
  </r>
  <r>
    <s v="Grayson County"/>
    <s v="Kentucky"/>
    <n v="2013"/>
    <n v="25833"/>
    <n v="12804"/>
    <n v="13029"/>
    <n v="1704.9780000000001"/>
    <n v="3409.9560000000001"/>
    <n v="3280.7910000000002"/>
    <n v="3048.2939999999999"/>
    <n v="3203.2920000000004"/>
    <n v="3719.9520000000002"/>
    <n v="3461.6220000000003"/>
    <n v="2324.9699999999998"/>
    <n v="1265.817"/>
    <n v="413.32799999999997"/>
    <x v="222"/>
    <s v="Kentucky, 2013"/>
  </r>
  <r>
    <s v="Green County"/>
    <s v="Kentucky"/>
    <n v="2013"/>
    <n v="11252"/>
    <n v="5489"/>
    <n v="5763"/>
    <n v="652.61599999999999"/>
    <n v="1395.248"/>
    <n v="1260.2239999999999"/>
    <n v="1203.9639999999999"/>
    <n v="1406.5"/>
    <n v="1710.3040000000001"/>
    <n v="1564.028"/>
    <n v="1136.452"/>
    <n v="697.62400000000002"/>
    <n v="225.04"/>
    <x v="222"/>
    <s v="Kentucky, 2013"/>
  </r>
  <r>
    <s v="Greenup County"/>
    <s v="Kentucky"/>
    <n v="2013"/>
    <n v="36822"/>
    <n v="17815"/>
    <n v="19007"/>
    <n v="2062.0320000000002"/>
    <n v="4713.2160000000003"/>
    <n v="4124.0640000000003"/>
    <n v="4013.598"/>
    <n v="4786.8600000000006"/>
    <n v="5376.0120000000006"/>
    <n v="5265.5460000000003"/>
    <n v="3608.5559999999996"/>
    <n v="2025.21"/>
    <n v="773.26199999999994"/>
    <x v="222"/>
    <s v="Kentucky, 2013"/>
  </r>
  <r>
    <s v="Hancock County"/>
    <s v="Kentucky"/>
    <n v="2013"/>
    <n v="8608"/>
    <n v="4400"/>
    <n v="4208"/>
    <n v="542.30399999999997"/>
    <n v="1256.768"/>
    <n v="1041.568"/>
    <n v="903.84"/>
    <n v="1162.08"/>
    <n v="1273.9839999999999"/>
    <n v="1162.08"/>
    <n v="783.32799999999997"/>
    <n v="378.75200000000001"/>
    <n v="111.904"/>
    <x v="222"/>
    <s v="Kentucky, 2013"/>
  </r>
  <r>
    <s v="Hardin County"/>
    <s v="Kentucky"/>
    <n v="2013"/>
    <n v="106211"/>
    <n v="52691"/>
    <n v="53520"/>
    <n v="7753.4030000000002"/>
    <n v="14975.751"/>
    <n v="15294.384"/>
    <n v="14444.696"/>
    <n v="14232.274000000001"/>
    <n v="15613.017"/>
    <n v="12001.843000000001"/>
    <n v="6797.5039999999999"/>
    <n v="3717.3850000000002"/>
    <n v="1274.5319999999999"/>
    <x v="222"/>
    <s v="Kentucky, 2013"/>
  </r>
  <r>
    <s v="Harlan County"/>
    <s v="Kentucky"/>
    <n v="2013"/>
    <n v="29012"/>
    <n v="14185"/>
    <n v="14827"/>
    <n v="1885.78"/>
    <n v="3597.4880000000003"/>
    <n v="3626.5"/>
    <n v="3452.4279999999999"/>
    <n v="3626.5"/>
    <n v="4235.7520000000004"/>
    <n v="4293.7759999999998"/>
    <n v="2466.02"/>
    <n v="1392.576"/>
    <n v="435.18"/>
    <x v="222"/>
    <s v="Kentucky, 2013"/>
  </r>
  <r>
    <s v="Harrison County"/>
    <s v="Kentucky"/>
    <n v="2013"/>
    <n v="18693"/>
    <n v="9161"/>
    <n v="9532"/>
    <n v="1121.58"/>
    <n v="2523.5550000000003"/>
    <n v="2205.7740000000003"/>
    <n v="1925.3789999999999"/>
    <n v="2560.9409999999998"/>
    <n v="2934.8009999999999"/>
    <n v="2542.2479999999996"/>
    <n v="1644.9839999999999"/>
    <n v="897.2639999999999"/>
    <n v="336.47399999999999"/>
    <x v="222"/>
    <s v="Kentucky, 2013"/>
  </r>
  <r>
    <s v="Hart County"/>
    <s v="Kentucky"/>
    <n v="2013"/>
    <n v="18345"/>
    <n v="9073"/>
    <n v="9272"/>
    <n v="1155.7349999999999"/>
    <n v="2549.9549999999999"/>
    <n v="2366.5050000000001"/>
    <n v="2017.95"/>
    <n v="2238.09"/>
    <n v="2806.7849999999999"/>
    <n v="2403.1950000000002"/>
    <n v="1706.085"/>
    <n v="825.52499999999998"/>
    <n v="256.83"/>
    <x v="222"/>
    <s v="Kentucky, 2013"/>
  </r>
  <r>
    <s v="Henderson County"/>
    <s v="Kentucky"/>
    <n v="2013"/>
    <n v="46303"/>
    <n v="22321"/>
    <n v="23982"/>
    <n v="3055.998"/>
    <n v="6065.6930000000002"/>
    <n v="5463.7540000000008"/>
    <n v="5926.7839999999997"/>
    <n v="5834.1779999999999"/>
    <n v="6945.45"/>
    <n v="6250.9049999999997"/>
    <n v="3796.8460000000005"/>
    <n v="2176.241"/>
    <n v="833.45399999999995"/>
    <x v="222"/>
    <s v="Kentucky, 2013"/>
  </r>
  <r>
    <s v="Hopkins County"/>
    <s v="Kentucky"/>
    <n v="2013"/>
    <n v="46810"/>
    <n v="22863"/>
    <n v="23947"/>
    <n v="2995.84"/>
    <n v="6178.92"/>
    <n v="5149.1000000000004"/>
    <n v="5944.87"/>
    <n v="5851.25"/>
    <n v="6834.26"/>
    <n v="6459.78"/>
    <n v="4166.09"/>
    <n v="2434.12"/>
    <n v="795.77"/>
    <x v="222"/>
    <s v="Kentucky, 2013"/>
  </r>
  <r>
    <s v="Jefferson County"/>
    <s v="Kentucky"/>
    <n v="2013"/>
    <n v="746580"/>
    <n v="360314"/>
    <n v="386266"/>
    <n v="48527.7"/>
    <n v="94815.66"/>
    <n v="96308.82"/>
    <n v="106014.35999999999"/>
    <n v="96308.82"/>
    <n v="108254.1"/>
    <n v="95562.240000000005"/>
    <n v="53753.760000000002"/>
    <n v="33596.1"/>
    <n v="14185.02"/>
    <x v="222"/>
    <s v="Kentucky, 2013"/>
  </r>
  <r>
    <s v="Jessamine County"/>
    <s v="Kentucky"/>
    <n v="2013"/>
    <n v="49112"/>
    <n v="24111"/>
    <n v="25001"/>
    <n v="3339.616"/>
    <n v="6973.9040000000005"/>
    <n v="7317.6880000000001"/>
    <n v="6286.3360000000002"/>
    <n v="6581.0079999999998"/>
    <n v="7023.0159999999996"/>
    <n v="5795.2160000000003"/>
    <n v="3290.5039999999999"/>
    <n v="1768.0320000000002"/>
    <n v="785.79200000000003"/>
    <x v="222"/>
    <s v="Kentucky, 2013"/>
  </r>
  <r>
    <s v="Johnson County"/>
    <s v="Kentucky"/>
    <n v="2013"/>
    <n v="23377"/>
    <n v="11469"/>
    <n v="11908"/>
    <n v="1402.62"/>
    <n v="2968.8789999999999"/>
    <n v="2805.24"/>
    <n v="2735.1090000000004"/>
    <n v="3202.6490000000003"/>
    <n v="3506.55"/>
    <n v="3389.665"/>
    <n v="2057.1759999999999"/>
    <n v="888.32600000000002"/>
    <n v="444.16300000000001"/>
    <x v="222"/>
    <s v="Kentucky, 2013"/>
  </r>
  <r>
    <s v="Kenton County"/>
    <s v="Kentucky"/>
    <n v="2013"/>
    <n v="160828"/>
    <n v="79342"/>
    <n v="81486"/>
    <n v="11579.616"/>
    <n v="21872.608"/>
    <n v="20103.5"/>
    <n v="24124.2"/>
    <n v="21550.951999999997"/>
    <n v="23963.372000000003"/>
    <n v="19138.531999999999"/>
    <n v="10292.992"/>
    <n v="5628.98"/>
    <n v="2734.076"/>
    <x v="222"/>
    <s v="Kentucky, 2013"/>
  </r>
  <r>
    <s v="Knott County"/>
    <s v="Kentucky"/>
    <n v="2013"/>
    <n v="16217"/>
    <n v="8046"/>
    <n v="8171"/>
    <n v="924.36900000000003"/>
    <n v="1962.2569999999998"/>
    <n v="2205.5119999999997"/>
    <n v="1800.087"/>
    <n v="2173.078"/>
    <n v="2562.2860000000001"/>
    <n v="2319.0309999999999"/>
    <n v="1362.2280000000001"/>
    <n v="664.89699999999993"/>
    <n v="210.821"/>
    <x v="222"/>
    <s v="Kentucky, 2013"/>
  </r>
  <r>
    <s v="Knox County"/>
    <s v="Kentucky"/>
    <n v="2013"/>
    <n v="31865"/>
    <n v="15463"/>
    <n v="16402"/>
    <n v="2007.4949999999999"/>
    <n v="4365.5050000000001"/>
    <n v="4365.5050000000001"/>
    <n v="3664.4750000000004"/>
    <n v="4174.3150000000005"/>
    <n v="4461.1000000000004"/>
    <n v="3951.26"/>
    <n v="2931.58"/>
    <n v="1370.1950000000002"/>
    <n v="541.70500000000004"/>
    <x v="222"/>
    <s v="Kentucky, 2013"/>
  </r>
  <r>
    <s v="Larue County"/>
    <s v="Kentucky"/>
    <n v="2013"/>
    <n v="14149"/>
    <n v="6981"/>
    <n v="7168"/>
    <n v="735.74800000000005"/>
    <n v="1924.2639999999999"/>
    <n v="1796.923"/>
    <n v="1726.1779999999999"/>
    <n v="1683.7310000000002"/>
    <n v="2150.6480000000001"/>
    <n v="1952.5619999999999"/>
    <n v="1174.3670000000002"/>
    <n v="820.64200000000005"/>
    <n v="212.23500000000001"/>
    <x v="222"/>
    <s v="Kentucky, 2013"/>
  </r>
  <r>
    <s v="Laurel County"/>
    <s v="Kentucky"/>
    <n v="2013"/>
    <n v="59178"/>
    <n v="28983"/>
    <n v="30195"/>
    <n v="3846.57"/>
    <n v="8107.3859999999995"/>
    <n v="7160.5380000000005"/>
    <n v="7811.4960000000001"/>
    <n v="8225.7420000000002"/>
    <n v="8580.81"/>
    <n v="7633.9619999999995"/>
    <n v="4852.5959999999995"/>
    <n v="2367.12"/>
    <n v="710.13599999999997"/>
    <x v="222"/>
    <s v="Kentucky, 2013"/>
  </r>
  <r>
    <s v="Dickenson County"/>
    <s v="Virginia"/>
    <n v="2013"/>
    <n v="15877"/>
    <n v="7856"/>
    <n v="8021"/>
    <n v="1079.636"/>
    <n v="1984.625"/>
    <n v="1968.748"/>
    <n v="1889.3630000000001"/>
    <n v="2064.0100000000002"/>
    <n v="2381.5500000000002"/>
    <n v="2222.7799999999997"/>
    <n v="1413.0529999999999"/>
    <n v="666.83400000000006"/>
    <n v="222.27799999999999"/>
    <x v="226"/>
    <s v="Virginia, 2013"/>
  </r>
  <r>
    <s v="Lee County"/>
    <s v="Kentucky"/>
    <n v="2013"/>
    <n v="7554"/>
    <n v="4025"/>
    <n v="3529"/>
    <n v="324.822"/>
    <n v="853.60200000000009"/>
    <n v="876.26400000000001"/>
    <n v="982.02"/>
    <n v="1080.222"/>
    <n v="1253.9639999999999"/>
    <n v="1072.6679999999999"/>
    <n v="619.428"/>
    <n v="385.25400000000002"/>
    <n v="83.093999999999994"/>
    <x v="222"/>
    <s v="Kentucky, 2013"/>
  </r>
  <r>
    <s v="Leslie County"/>
    <s v="Kentucky"/>
    <n v="2013"/>
    <n v="11220"/>
    <n v="5434"/>
    <n v="5786"/>
    <n v="684.42"/>
    <n v="1357.62"/>
    <n v="1346.4"/>
    <n v="1380.06"/>
    <n v="1469.82"/>
    <n v="1840.08"/>
    <n v="1537.1399999999999"/>
    <n v="953.7"/>
    <n v="482.46000000000004"/>
    <n v="179.52"/>
    <x v="222"/>
    <s v="Kentucky, 2013"/>
  </r>
  <r>
    <s v="Letcher County"/>
    <s v="Kentucky"/>
    <n v="2013"/>
    <n v="24202"/>
    <n v="11899"/>
    <n v="12303"/>
    <n v="1500.5239999999999"/>
    <n v="2928.442"/>
    <n v="2783.2299999999996"/>
    <n v="3001.0479999999998"/>
    <n v="3122.058"/>
    <n v="3727.1080000000002"/>
    <n v="3581.8959999999997"/>
    <n v="2153.9780000000001"/>
    <n v="1064.8879999999999"/>
    <n v="338.82799999999997"/>
    <x v="222"/>
    <s v="Kentucky, 2013"/>
  </r>
  <r>
    <s v="Lewis County"/>
    <s v="Kentucky"/>
    <n v="2013"/>
    <n v="13859"/>
    <n v="6980"/>
    <n v="6879"/>
    <n v="845.399"/>
    <n v="1787.8110000000001"/>
    <n v="1704.6570000000002"/>
    <n v="1566.067"/>
    <n v="1829.3879999999999"/>
    <n v="2134.2860000000001"/>
    <n v="1870.9650000000001"/>
    <n v="1261.1689999999999"/>
    <n v="457.34699999999998"/>
    <n v="388.05200000000002"/>
    <x v="222"/>
    <s v="Kentucky, 2013"/>
  </r>
  <r>
    <s v="Lincoln County"/>
    <s v="Kentucky"/>
    <n v="2013"/>
    <n v="24602"/>
    <n v="11850"/>
    <n v="12752"/>
    <n v="1623.732"/>
    <n v="3247.4639999999999"/>
    <n v="2952.24"/>
    <n v="2878.4340000000002"/>
    <n v="3272.0659999999998"/>
    <n v="3739.5039999999999"/>
    <n v="3075.25"/>
    <n v="2263.384"/>
    <n v="1107.0900000000001"/>
    <n v="442.83600000000001"/>
    <x v="222"/>
    <s v="Kentucky, 2013"/>
  </r>
  <r>
    <s v="Livingston County"/>
    <s v="Kentucky"/>
    <n v="2013"/>
    <n v="9467"/>
    <n v="4623"/>
    <n v="4844"/>
    <n v="511.21800000000002"/>
    <n v="1098.172"/>
    <n v="1031.903"/>
    <n v="956.16699999999992"/>
    <n v="1117.106"/>
    <n v="1495.7860000000001"/>
    <n v="1495.7860000000001"/>
    <n v="1079.2380000000001"/>
    <n v="492.28399999999999"/>
    <n v="198.80699999999999"/>
    <x v="222"/>
    <s v="Kentucky, 2013"/>
  </r>
  <r>
    <s v="Logan County"/>
    <s v="Kentucky"/>
    <n v="2013"/>
    <n v="26822"/>
    <n v="13261"/>
    <n v="13561"/>
    <n v="1716.6079999999999"/>
    <n v="3620.9700000000003"/>
    <n v="3138.174"/>
    <n v="3138.174"/>
    <n v="3433.2160000000003"/>
    <n v="3916.0119999999997"/>
    <n v="3567.326"/>
    <n v="2521.268"/>
    <n v="1394.7439999999999"/>
    <n v="348.68599999999998"/>
    <x v="222"/>
    <s v="Kentucky, 2013"/>
  </r>
  <r>
    <s v="McCracken County"/>
    <s v="Kentucky"/>
    <n v="2013"/>
    <n v="65610"/>
    <n v="31430"/>
    <n v="34180"/>
    <n v="3870.99"/>
    <n v="8266.86"/>
    <n v="7413.93"/>
    <n v="7741.98"/>
    <n v="8201.25"/>
    <n v="9710.2800000000007"/>
    <n v="9382.23"/>
    <n v="5970.51"/>
    <n v="3608.55"/>
    <n v="1640.25"/>
    <x v="222"/>
    <s v="Kentucky, 2013"/>
  </r>
  <r>
    <s v="Socorro County"/>
    <s v="New Mexico"/>
    <n v="2013"/>
    <n v="18163"/>
    <n v="9877"/>
    <n v="8286"/>
    <n v="1126.106"/>
    <n v="2197.723"/>
    <n v="2452.0050000000001"/>
    <n v="2470.1679999999997"/>
    <n v="2651.7979999999998"/>
    <n v="2706.2870000000003"/>
    <n v="2215.886"/>
    <n v="1471.203"/>
    <n v="726.52"/>
    <n v="108.97799999999999"/>
    <x v="238"/>
    <s v="New Mexico, 2013"/>
  </r>
  <r>
    <s v="McLean County"/>
    <s v="Kentucky"/>
    <n v="2013"/>
    <n v="9524"/>
    <n v="4685"/>
    <n v="4839"/>
    <n v="542.86800000000005"/>
    <n v="1314.3119999999999"/>
    <n v="1104.7839999999999"/>
    <n v="1028.5920000000001"/>
    <n v="1209.548"/>
    <n v="1409.5519999999999"/>
    <n v="1257.1679999999999"/>
    <n v="971.44799999999998"/>
    <n v="476.19999999999993"/>
    <n v="209.52799999999999"/>
    <x v="222"/>
    <s v="Kentucky, 2013"/>
  </r>
  <r>
    <s v="Madison County"/>
    <s v="Kentucky"/>
    <n v="2013"/>
    <n v="83976"/>
    <n v="40684"/>
    <n v="43292"/>
    <n v="4954.5839999999998"/>
    <n v="10245.072"/>
    <n v="17299.056"/>
    <n v="10916.88"/>
    <n v="10497"/>
    <n v="10916.880000000001"/>
    <n v="9321.3359999999993"/>
    <n v="5710.3680000000004"/>
    <n v="3023.136"/>
    <n v="1175.664"/>
    <x v="222"/>
    <s v="Kentucky, 2013"/>
  </r>
  <r>
    <s v="Washington County"/>
    <s v="North Carolina"/>
    <n v="2013"/>
    <n v="13179"/>
    <n v="6546"/>
    <n v="6633"/>
    <n v="751.20299999999997"/>
    <n v="1858.239"/>
    <n v="1607.838"/>
    <n v="1568.3009999999999"/>
    <n v="1818.702"/>
    <n v="2042.7449999999999"/>
    <n v="1713.27"/>
    <n v="1133.394"/>
    <n v="487.62300000000005"/>
    <n v="184.506"/>
    <x v="249"/>
    <s v="North Carolina, 2013"/>
  </r>
  <r>
    <s v="Marion County"/>
    <s v="Kentucky"/>
    <n v="2013"/>
    <n v="19943"/>
    <n v="10334"/>
    <n v="9609"/>
    <n v="1316.2380000000001"/>
    <n v="2692.3049999999998"/>
    <n v="2413.1030000000001"/>
    <n v="2712.248"/>
    <n v="2652.4189999999999"/>
    <n v="3011.393"/>
    <n v="2433.0459999999998"/>
    <n v="1455.8389999999999"/>
    <n v="797.72"/>
    <n v="458.68900000000002"/>
    <x v="222"/>
    <s v="Kentucky, 2013"/>
  </r>
  <r>
    <s v="Marshall County"/>
    <s v="Kentucky"/>
    <n v="2013"/>
    <n v="31296"/>
    <n v="15351"/>
    <n v="15945"/>
    <n v="1721.28"/>
    <n v="3599.04"/>
    <n v="3379.9679999999998"/>
    <n v="3317.3760000000002"/>
    <n v="3849.4079999999999"/>
    <n v="4600.5120000000006"/>
    <n v="4631.808"/>
    <n v="3567.7439999999997"/>
    <n v="1971.6480000000001"/>
    <n v="657.21600000000001"/>
    <x v="222"/>
    <s v="Kentucky, 2013"/>
  </r>
  <r>
    <s v="Martin County"/>
    <s v="Kentucky"/>
    <n v="2013"/>
    <n v="12835"/>
    <n v="7089"/>
    <n v="5746"/>
    <n v="731.59500000000003"/>
    <n v="1527.365"/>
    <n v="1732.7249999999999"/>
    <n v="1950.92"/>
    <n v="1938.085"/>
    <n v="1861.0749999999998"/>
    <n v="1578.7049999999999"/>
    <n v="885.61500000000001"/>
    <n v="385.05"/>
    <n v="256.7"/>
    <x v="222"/>
    <s v="Kentucky, 2013"/>
  </r>
  <r>
    <s v="Mason County"/>
    <s v="Kentucky"/>
    <n v="2013"/>
    <n v="17452"/>
    <n v="8460"/>
    <n v="8992"/>
    <n v="1169.2840000000001"/>
    <n v="2303.6640000000002"/>
    <n v="2164.0480000000002"/>
    <n v="1972.076"/>
    <n v="2251.308"/>
    <n v="2547.9920000000002"/>
    <n v="2443.2800000000002"/>
    <n v="1413.6120000000001"/>
    <n v="872.60000000000014"/>
    <n v="331.58800000000002"/>
    <x v="222"/>
    <s v="Kentucky, 2013"/>
  </r>
  <r>
    <s v="Meade County"/>
    <s v="Kentucky"/>
    <n v="2013"/>
    <n v="29028"/>
    <n v="14544"/>
    <n v="14484"/>
    <n v="1973.904"/>
    <n v="4412.2559999999994"/>
    <n v="3889.752"/>
    <n v="3947.808"/>
    <n v="4092.9479999999999"/>
    <n v="4354.2"/>
    <n v="3280.1639999999998"/>
    <n v="1886.8200000000002"/>
    <n v="986.952"/>
    <n v="232.22399999999999"/>
    <x v="222"/>
    <s v="Kentucky, 2013"/>
  </r>
  <r>
    <s v="Clay County"/>
    <s v="Nebraska"/>
    <n v="2013"/>
    <n v="6334"/>
    <n v="3177"/>
    <n v="3157"/>
    <n v="304.03199999999998"/>
    <n v="817.08600000000001"/>
    <n v="893.09400000000005"/>
    <n v="728.41"/>
    <n v="741.07799999999997"/>
    <n v="1038.7759999999998"/>
    <n v="823.42000000000007"/>
    <n v="570.05999999999995"/>
    <n v="297.69799999999998"/>
    <n v="133.01400000000001"/>
    <x v="219"/>
    <s v="Nebraska, 2013"/>
  </r>
  <r>
    <s v="Mercer County"/>
    <s v="Kentucky"/>
    <n v="2013"/>
    <n v="21313"/>
    <n v="10357"/>
    <n v="10956"/>
    <n v="1321.4059999999999"/>
    <n v="2749.377"/>
    <n v="2472.308"/>
    <n v="2301.8040000000001"/>
    <n v="2557.56"/>
    <n v="3367.4539999999997"/>
    <n v="3005.1329999999998"/>
    <n v="2088.674"/>
    <n v="916.45900000000006"/>
    <n v="575.45100000000002"/>
    <x v="222"/>
    <s v="Kentucky, 2013"/>
  </r>
  <r>
    <s v="Metcalfe County"/>
    <s v="Kentucky"/>
    <n v="2013"/>
    <n v="10043"/>
    <n v="4995"/>
    <n v="5048"/>
    <n v="662.83799999999997"/>
    <n v="1305.5900000000001"/>
    <n v="1154.9450000000002"/>
    <n v="1064.558"/>
    <n v="1235.289"/>
    <n v="1506.45"/>
    <n v="1385.9340000000002"/>
    <n v="964.12799999999993"/>
    <n v="572.45100000000002"/>
    <n v="190.81700000000001"/>
    <x v="222"/>
    <s v="Kentucky, 2013"/>
  </r>
  <r>
    <s v="Monroe County"/>
    <s v="Kentucky"/>
    <n v="2013"/>
    <n v="10874"/>
    <n v="5443"/>
    <n v="5431"/>
    <n v="576.322"/>
    <n v="1391.8719999999998"/>
    <n v="1337.502"/>
    <n v="1217.8879999999999"/>
    <n v="1315.7539999999999"/>
    <n v="1631.1"/>
    <n v="1500.6120000000001"/>
    <n v="1109.1480000000001"/>
    <n v="674.18799999999999"/>
    <n v="119.614"/>
    <x v="222"/>
    <s v="Kentucky, 2013"/>
  </r>
  <r>
    <s v="Montgomery County"/>
    <s v="Kentucky"/>
    <n v="2013"/>
    <n v="26762"/>
    <n v="13241"/>
    <n v="13521"/>
    <n v="1846.578"/>
    <n v="3532.5839999999998"/>
    <n v="3291.7259999999997"/>
    <n v="3452.2979999999998"/>
    <n v="3746.6800000000003"/>
    <n v="3880.49"/>
    <n v="3345.25"/>
    <n v="2114.1980000000003"/>
    <n v="1177.528"/>
    <n v="401.43"/>
    <x v="222"/>
    <s v="Kentucky, 2013"/>
  </r>
  <r>
    <s v="Morgan County"/>
    <s v="Kentucky"/>
    <n v="2013"/>
    <n v="13657"/>
    <n v="7691"/>
    <n v="5966"/>
    <n v="696.50699999999995"/>
    <n v="1543.241"/>
    <n v="1625.183"/>
    <n v="2089.5210000000002"/>
    <n v="2021.2359999999999"/>
    <n v="2021.2360000000001"/>
    <n v="1830.038"/>
    <n v="1065.2460000000001"/>
    <n v="559.93700000000001"/>
    <n v="218.512"/>
    <x v="222"/>
    <s v="Kentucky, 2013"/>
  </r>
  <r>
    <s v="Muhlenberg County"/>
    <s v="Kentucky"/>
    <n v="2013"/>
    <n v="31427"/>
    <n v="15887"/>
    <n v="15540"/>
    <n v="1602.777"/>
    <n v="3928.375"/>
    <n v="3991.2290000000003"/>
    <n v="3676.9589999999998"/>
    <n v="4148.3639999999996"/>
    <n v="4588.3419999999996"/>
    <n v="4274.0720000000001"/>
    <n v="3016.9920000000002"/>
    <n v="1759.9119999999998"/>
    <n v="471.40499999999997"/>
    <x v="222"/>
    <s v="Kentucky, 2013"/>
  </r>
  <r>
    <s v="Nelson County"/>
    <s v="Kentucky"/>
    <n v="2013"/>
    <n v="43905"/>
    <n v="21780"/>
    <n v="22125"/>
    <n v="3073.35"/>
    <n v="6278.415"/>
    <n v="5488.125"/>
    <n v="5707.65"/>
    <n v="5663.7450000000008"/>
    <n v="6717.4650000000001"/>
    <n v="5532.03"/>
    <n v="3205.0650000000001"/>
    <n v="1624.4850000000001"/>
    <n v="526.86"/>
    <x v="222"/>
    <s v="Kentucky, 2013"/>
  </r>
  <r>
    <s v="Nicholas County"/>
    <s v="Kentucky"/>
    <n v="2013"/>
    <n v="7085"/>
    <n v="3500"/>
    <n v="3585"/>
    <n v="460.52499999999998"/>
    <n v="913.96499999999992"/>
    <n v="793.52"/>
    <n v="814.77499999999998"/>
    <n v="956.47500000000002"/>
    <n v="1076.92"/>
    <n v="935.22"/>
    <n v="644.73500000000001"/>
    <n v="290.48500000000001"/>
    <n v="198.38"/>
    <x v="222"/>
    <s v="Kentucky, 2013"/>
  </r>
  <r>
    <s v="Ohio County"/>
    <s v="Kentucky"/>
    <n v="2013"/>
    <n v="23955"/>
    <n v="11854"/>
    <n v="12101"/>
    <n v="1604.9849999999999"/>
    <n v="3377.6549999999997"/>
    <n v="2874.6000000000004"/>
    <n v="2874.6000000000004"/>
    <n v="2874.6"/>
    <n v="3401.61"/>
    <n v="3209.9700000000003"/>
    <n v="2203.86"/>
    <n v="1125.885"/>
    <n v="455.14499999999998"/>
    <x v="222"/>
    <s v="Kentucky, 2013"/>
  </r>
  <r>
    <s v="Oldham County"/>
    <s v="Kentucky"/>
    <n v="2013"/>
    <n v="60940"/>
    <n v="32092"/>
    <n v="28848"/>
    <n v="3047"/>
    <n v="10420.74"/>
    <n v="7312.7999999999993"/>
    <n v="6215.88"/>
    <n v="9750.4000000000015"/>
    <n v="10603.56"/>
    <n v="7495.62"/>
    <n v="4143.92"/>
    <n v="1401.62"/>
    <n v="609.4"/>
    <x v="222"/>
    <s v="Kentucky, 2013"/>
  </r>
  <r>
    <s v="Owen County"/>
    <s v="Kentucky"/>
    <n v="2013"/>
    <n v="10807"/>
    <n v="5383"/>
    <n v="5424"/>
    <n v="670.03399999999999"/>
    <n v="1491.366"/>
    <n v="1264.4189999999999"/>
    <n v="1210.384"/>
    <n v="1372.489"/>
    <n v="1631.857"/>
    <n v="1534.5940000000001"/>
    <n v="972.63"/>
    <n v="507.92899999999997"/>
    <n v="162.10499999999999"/>
    <x v="222"/>
    <s v="Kentucky, 2013"/>
  </r>
  <r>
    <s v="Owsley County"/>
    <s v="Kentucky"/>
    <n v="2013"/>
    <n v="4738"/>
    <n v="2377"/>
    <n v="2361"/>
    <n v="232.16200000000001"/>
    <n v="615.94000000000005"/>
    <n v="488.01400000000001"/>
    <n v="540.13200000000006"/>
    <n v="649.10599999999999"/>
    <n v="530.65599999999995"/>
    <n v="791.24600000000009"/>
    <n v="530.65600000000006"/>
    <n v="213.21"/>
    <n v="146.87799999999999"/>
    <x v="222"/>
    <s v="Kentucky, 2013"/>
  </r>
  <r>
    <s v="Pendleton County"/>
    <s v="Kentucky"/>
    <n v="2013"/>
    <n v="14714"/>
    <n v="7327"/>
    <n v="7387"/>
    <n v="853.41200000000003"/>
    <n v="2001.104"/>
    <n v="1986.3899999999999"/>
    <n v="1603.826"/>
    <n v="1942.248"/>
    <n v="2427.81"/>
    <n v="1971.6759999999999"/>
    <n v="1132.9780000000001"/>
    <n v="603.274"/>
    <n v="176.56800000000001"/>
    <x v="222"/>
    <s v="Kentucky, 2013"/>
  </r>
  <r>
    <s v="Pike County"/>
    <s v="Kentucky"/>
    <n v="2013"/>
    <n v="64473"/>
    <n v="31524"/>
    <n v="32949"/>
    <n v="3803.9070000000002"/>
    <n v="7801.2330000000002"/>
    <n v="7736.76"/>
    <n v="7865.7060000000001"/>
    <n v="8832.8009999999995"/>
    <n v="9864.3690000000006"/>
    <n v="9219.6389999999992"/>
    <n v="5480.2049999999999"/>
    <n v="2707.866"/>
    <n v="1031.568"/>
    <x v="222"/>
    <s v="Kentucky, 2013"/>
  </r>
  <r>
    <s v="Powell County"/>
    <s v="Kentucky"/>
    <n v="2013"/>
    <n v="12582"/>
    <n v="6276"/>
    <n v="6306"/>
    <n v="855.57600000000002"/>
    <n v="1698.57"/>
    <n v="1648.242"/>
    <n v="1497.2579999999998"/>
    <n v="1685.9879999999998"/>
    <n v="1836.972"/>
    <n v="1660.8240000000001"/>
    <n v="1031.7240000000002"/>
    <n v="452.952"/>
    <n v="163.566"/>
    <x v="222"/>
    <s v="Kentucky, 2013"/>
  </r>
  <r>
    <s v="Carteret County"/>
    <s v="North Carolina"/>
    <n v="2013"/>
    <n v="63369"/>
    <n v="30995"/>
    <n v="32374"/>
    <n v="3802.14"/>
    <n v="8111.232"/>
    <n v="7414.1730000000007"/>
    <n v="7224.0660000000007"/>
    <n v="8237.9699999999993"/>
    <n v="9441.9809999999998"/>
    <n v="8618.1839999999993"/>
    <n v="6273.5310000000009"/>
    <n v="3421.9259999999999"/>
    <n v="950.53499999999997"/>
    <x v="249"/>
    <s v="North Carolina, 2013"/>
  </r>
  <r>
    <s v="Robertson County"/>
    <s v="Kentucky"/>
    <n v="2013"/>
    <n v="2254"/>
    <n v="1105"/>
    <n v="1149"/>
    <n v="216.38399999999999"/>
    <n v="209.62200000000001"/>
    <n v="290.76599999999996"/>
    <n v="207.36799999999999"/>
    <n v="265.97199999999998"/>
    <n v="367.40199999999999"/>
    <n v="290.76600000000002"/>
    <n v="263.71800000000002"/>
    <n v="92.414000000000001"/>
    <n v="47.334000000000003"/>
    <x v="222"/>
    <s v="Kentucky, 2013"/>
  </r>
  <r>
    <s v="Rockcastle County"/>
    <s v="Kentucky"/>
    <n v="2013"/>
    <n v="16997"/>
    <n v="8374"/>
    <n v="8623"/>
    <n v="934.83500000000004"/>
    <n v="2260.6009999999997"/>
    <n v="2039.6399999999999"/>
    <n v="1886.6669999999999"/>
    <n v="2311.5920000000001"/>
    <n v="2685.5259999999998"/>
    <n v="2226.607"/>
    <n v="1614.7150000000001"/>
    <n v="849.84999999999991"/>
    <n v="203.964"/>
    <x v="222"/>
    <s v="Kentucky, 2013"/>
  </r>
  <r>
    <s v="Rowan County"/>
    <s v="Kentucky"/>
    <n v="2013"/>
    <n v="23425"/>
    <n v="11378"/>
    <n v="12047"/>
    <n v="1311.8"/>
    <n v="2693.875"/>
    <n v="5926.5249999999996"/>
    <n v="2647.0250000000001"/>
    <n v="2647.0249999999996"/>
    <n v="2740.7250000000004"/>
    <n v="2483.0500000000002"/>
    <n v="1710.0250000000001"/>
    <n v="890.15"/>
    <n v="304.52499999999998"/>
    <x v="222"/>
    <s v="Kentucky, 2013"/>
  </r>
  <r>
    <s v="Russell County"/>
    <s v="Kentucky"/>
    <n v="2013"/>
    <n v="17636"/>
    <n v="8684"/>
    <n v="8952"/>
    <n v="1005.252"/>
    <n v="2257.4079999999999"/>
    <n v="2063.4119999999998"/>
    <n v="1869.4160000000002"/>
    <n v="2239.7719999999999"/>
    <n v="2610.1280000000002"/>
    <n v="2416.1320000000001"/>
    <n v="1763.6"/>
    <n v="1022.888"/>
    <n v="352.72"/>
    <x v="222"/>
    <s v="Kentucky, 2013"/>
  </r>
  <r>
    <s v="Scott County"/>
    <s v="Kentucky"/>
    <n v="2013"/>
    <n v="48149"/>
    <n v="23485"/>
    <n v="24664"/>
    <n v="3418.5790000000002"/>
    <n v="7318.6480000000001"/>
    <n v="6451.9660000000003"/>
    <n v="6500.1149999999998"/>
    <n v="7414.9459999999999"/>
    <n v="6885.3069999999998"/>
    <n v="5440.8369999999995"/>
    <n v="2840.7910000000002"/>
    <n v="1300.0230000000001"/>
    <n v="577.78800000000001"/>
    <x v="222"/>
    <s v="Kentucky, 2013"/>
  </r>
  <r>
    <s v="Shelby County"/>
    <s v="Kentucky"/>
    <n v="2013"/>
    <n v="42911"/>
    <n v="20669"/>
    <n v="22242"/>
    <n v="2875.0369999999998"/>
    <n v="5921.7179999999998"/>
    <n v="5278.0529999999999"/>
    <n v="5149.32"/>
    <n v="6436.65"/>
    <n v="6307.9169999999995"/>
    <n v="5492.6080000000002"/>
    <n v="3304.1469999999999"/>
    <n v="1587.7069999999999"/>
    <n v="514.93200000000002"/>
    <x v="222"/>
    <s v="Kentucky, 2013"/>
  </r>
  <r>
    <s v="Simpson County"/>
    <s v="Kentucky"/>
    <n v="2013"/>
    <n v="17443"/>
    <n v="8423"/>
    <n v="9020"/>
    <n v="1238.453"/>
    <n v="2459.4630000000002"/>
    <n v="2075.7170000000001"/>
    <n v="2215.261"/>
    <n v="2285.0330000000004"/>
    <n v="2424.5770000000002"/>
    <n v="2250.1469999999999"/>
    <n v="1447.769"/>
    <n v="750.04899999999998"/>
    <n v="279.08800000000002"/>
    <x v="222"/>
    <s v="Kentucky, 2013"/>
  </r>
  <r>
    <s v="Westmoreland County"/>
    <s v="Virginia"/>
    <n v="2013"/>
    <n v="17303"/>
    <n v="8685"/>
    <n v="8618"/>
    <n v="1020.877"/>
    <n v="2543.5410000000002"/>
    <n v="2076.36"/>
    <n v="1920.633"/>
    <n v="2681.9650000000001"/>
    <n v="2993.4189999999999"/>
    <n v="2128.2690000000002"/>
    <n v="1263.1190000000001"/>
    <n v="415.27199999999999"/>
    <n v="242.24199999999999"/>
    <x v="226"/>
    <s v="Virginia, 2013"/>
  </r>
  <r>
    <s v="Taylor County"/>
    <s v="Kentucky"/>
    <n v="2013"/>
    <n v="24585"/>
    <n v="11841"/>
    <n v="12744"/>
    <n v="1425.93"/>
    <n v="3023.9549999999999"/>
    <n v="3859.8450000000003"/>
    <n v="2802.6899999999996"/>
    <n v="2802.69"/>
    <n v="3466.4849999999997"/>
    <n v="3146.88"/>
    <n v="2286.4049999999997"/>
    <n v="1229.25"/>
    <n v="590.04"/>
    <x v="222"/>
    <s v="Kentucky, 2013"/>
  </r>
  <r>
    <s v="Todd County"/>
    <s v="Kentucky"/>
    <n v="2013"/>
    <n v="12505"/>
    <n v="6270"/>
    <n v="6235"/>
    <n v="975.39"/>
    <n v="1938.2750000000001"/>
    <n v="1663.165"/>
    <n v="1413.0650000000001"/>
    <n v="1513.105"/>
    <n v="1725.69"/>
    <n v="1413.0650000000001"/>
    <n v="1037.915"/>
    <n v="537.71500000000003"/>
    <n v="275.11"/>
    <x v="222"/>
    <s v="Kentucky, 2013"/>
  </r>
  <r>
    <s v="Trigg County"/>
    <s v="Kentucky"/>
    <n v="2013"/>
    <n v="14289"/>
    <n v="7102"/>
    <n v="7187"/>
    <n v="771.60599999999999"/>
    <n v="1871.8589999999999"/>
    <n v="1514.634"/>
    <n v="1271.721"/>
    <n v="1857.57"/>
    <n v="2057.616"/>
    <n v="2229.0839999999998"/>
    <n v="1743.2580000000003"/>
    <n v="757.31700000000001"/>
    <n v="200.04599999999999"/>
    <x v="222"/>
    <s v="Kentucky, 2013"/>
  </r>
  <r>
    <s v="Trimble County"/>
    <s v="Kentucky"/>
    <n v="2013"/>
    <n v="8818"/>
    <n v="4500"/>
    <n v="4318"/>
    <n v="511.44400000000002"/>
    <n v="1252.1559999999999"/>
    <n v="1084.614"/>
    <n v="961.16200000000003"/>
    <n v="1269.7919999999999"/>
    <n v="1331.518"/>
    <n v="1190.43"/>
    <n v="731.89400000000001"/>
    <n v="343.90199999999999"/>
    <n v="123.452"/>
    <x v="222"/>
    <s v="Kentucky, 2013"/>
  </r>
  <r>
    <s v="Union County"/>
    <s v="Kentucky"/>
    <n v="2013"/>
    <n v="15138"/>
    <n v="7755"/>
    <n v="7383"/>
    <n v="862.86599999999999"/>
    <n v="1892.25"/>
    <n v="2845.944"/>
    <n v="1665.18"/>
    <n v="1816.56"/>
    <n v="1998.2159999999999"/>
    <n v="1877.1120000000001"/>
    <n v="1180.7639999999999"/>
    <n v="726.62400000000002"/>
    <n v="257.346"/>
    <x v="222"/>
    <s v="Kentucky, 2013"/>
  </r>
  <r>
    <s v="Warren County"/>
    <s v="Kentucky"/>
    <n v="2013"/>
    <n v="115438"/>
    <n v="56487"/>
    <n v="58951"/>
    <n v="7272.5940000000001"/>
    <n v="14429.75"/>
    <n v="23318.475999999999"/>
    <n v="16161.32"/>
    <n v="14198.874"/>
    <n v="14776.064"/>
    <n v="12467.304"/>
    <n v="7503.47"/>
    <n v="3924.8919999999998"/>
    <n v="1500.694"/>
    <x v="222"/>
    <s v="Kentucky, 2013"/>
  </r>
  <r>
    <s v="Washington County"/>
    <s v="Kentucky"/>
    <n v="2013"/>
    <n v="11774"/>
    <n v="5885"/>
    <n v="5889"/>
    <n v="682.89200000000005"/>
    <n v="1601.2639999999999"/>
    <n v="1671.9079999999999"/>
    <n v="1106.7560000000001"/>
    <n v="1542.3939999999998"/>
    <n v="1754.326"/>
    <n v="1507.0720000000001"/>
    <n v="1071.434"/>
    <n v="565.15200000000004"/>
    <n v="282.57600000000002"/>
    <x v="222"/>
    <s v="Kentucky, 2013"/>
  </r>
  <r>
    <s v="Wayne County"/>
    <s v="Kentucky"/>
    <n v="2013"/>
    <n v="20797"/>
    <n v="10313"/>
    <n v="10484"/>
    <n v="1206.2260000000001"/>
    <n v="2599.625"/>
    <n v="2474.8429999999998"/>
    <n v="2391.6549999999997"/>
    <n v="2620.422"/>
    <n v="2953.174"/>
    <n v="2973.971"/>
    <n v="2204.482"/>
    <n v="956.66200000000003"/>
    <n v="415.94"/>
    <x v="222"/>
    <s v="Kentucky, 2013"/>
  </r>
  <r>
    <s v="Webster County"/>
    <s v="Kentucky"/>
    <n v="2013"/>
    <n v="13564"/>
    <n v="6766"/>
    <n v="6798"/>
    <n v="922.35199999999998"/>
    <n v="1709.0639999999999"/>
    <n v="1641.2439999999999"/>
    <n v="1573.424"/>
    <n v="1804.0119999999999"/>
    <n v="1939.652"/>
    <n v="1926.0880000000002"/>
    <n v="1125.8119999999999"/>
    <n v="691.76400000000001"/>
    <n v="230.58799999999999"/>
    <x v="222"/>
    <s v="Kentucky, 2013"/>
  </r>
  <r>
    <s v="Whitley County"/>
    <s v="Kentucky"/>
    <n v="2013"/>
    <n v="35718"/>
    <n v="17385"/>
    <n v="18333"/>
    <n v="2321.67"/>
    <n v="4714.7759999999998"/>
    <n v="5536.2900000000009"/>
    <n v="4071.8519999999999"/>
    <n v="4500.4680000000008"/>
    <n v="5000.5200000000004"/>
    <n v="4500.4679999999998"/>
    <n v="3000.3119999999999"/>
    <n v="1571.5920000000001"/>
    <n v="464.334"/>
    <x v="222"/>
    <s v="Kentucky, 2013"/>
  </r>
  <r>
    <s v="Woodford County"/>
    <s v="Kentucky"/>
    <n v="2013"/>
    <n v="24988"/>
    <n v="12463"/>
    <n v="12525"/>
    <n v="1324.364"/>
    <n v="3423.3559999999998"/>
    <n v="2998.56"/>
    <n v="2573.7640000000001"/>
    <n v="3348.3919999999998"/>
    <n v="4297.9359999999997"/>
    <n v="3648.248"/>
    <n v="2024.0279999999998"/>
    <n v="949.54399999999998"/>
    <n v="424.79599999999999"/>
    <x v="222"/>
    <s v="Kentucky, 2013"/>
  </r>
  <r>
    <s v="Acadia Parish"/>
    <s v="Louisiana"/>
    <n v="2013"/>
    <n v="61847"/>
    <n v="30017"/>
    <n v="31830"/>
    <n v="4638.5249999999996"/>
    <n v="9338.8970000000008"/>
    <n v="8596.7330000000002"/>
    <n v="7978.2629999999999"/>
    <n v="7297.9459999999999"/>
    <n v="8844.1209999999992"/>
    <n v="7174.2520000000004"/>
    <n v="4391.1369999999997"/>
    <n v="2535.7269999999999"/>
    <n v="927.70500000000004"/>
    <x v="210"/>
    <s v="Louisiana, 2013"/>
  </r>
  <r>
    <s v="Allen Parish"/>
    <s v="Louisiana"/>
    <n v="2013"/>
    <n v="25674"/>
    <n v="14835"/>
    <n v="10839"/>
    <n v="1617.462"/>
    <n v="3209.25"/>
    <n v="3234.924"/>
    <n v="3465.99"/>
    <n v="3825.4259999999999"/>
    <n v="4005.1440000000002"/>
    <n v="2952.51"/>
    <n v="1925.55"/>
    <n v="1052.634"/>
    <n v="359.43599999999998"/>
    <x v="210"/>
    <s v="Louisiana, 2013"/>
  </r>
  <r>
    <s v="Ascension Parish"/>
    <s v="Louisiana"/>
    <n v="2013"/>
    <n v="109920"/>
    <n v="54339"/>
    <n v="55581"/>
    <n v="8463.84"/>
    <n v="17697.120000000003"/>
    <n v="14399.52"/>
    <n v="15278.880000000001"/>
    <n v="16707.84"/>
    <n v="15718.56"/>
    <n v="11431.68"/>
    <n v="6485.28"/>
    <n v="3077.76"/>
    <n v="769.44"/>
    <x v="210"/>
    <s v="Louisiana, 2013"/>
  </r>
  <r>
    <s v="Assumption Parish"/>
    <s v="Louisiana"/>
    <n v="2013"/>
    <n v="23268"/>
    <n v="11209"/>
    <n v="12059"/>
    <n v="1396.08"/>
    <n v="3164.4480000000003"/>
    <n v="3210.9840000000004"/>
    <n v="2629.2840000000001"/>
    <n v="3024.84"/>
    <n v="3490.2"/>
    <n v="3071.3760000000002"/>
    <n v="1884.7080000000001"/>
    <n v="1093.596"/>
    <n v="325.75200000000001"/>
    <x v="210"/>
    <s v="Louisiana, 2013"/>
  </r>
  <r>
    <s v="Avoyelles Parish"/>
    <s v="Louisiana"/>
    <n v="2013"/>
    <n v="41765"/>
    <n v="20951"/>
    <n v="20814"/>
    <n v="2798.2550000000001"/>
    <n v="5596.51"/>
    <n v="5304.1550000000007"/>
    <n v="5512.98"/>
    <n v="5220.625"/>
    <n v="6055.9250000000002"/>
    <n v="5220.625"/>
    <n v="3382.9650000000001"/>
    <n v="1837.6599999999999"/>
    <n v="877.06500000000005"/>
    <x v="210"/>
    <s v="Louisiana, 2013"/>
  </r>
  <r>
    <s v="Beauregard Parish"/>
    <s v="Louisiana"/>
    <n v="2013"/>
    <n v="35891"/>
    <n v="18295"/>
    <n v="17596"/>
    <n v="2476.4789999999998"/>
    <n v="5132.4130000000005"/>
    <n v="4594.0479999999998"/>
    <n v="4737.6120000000001"/>
    <n v="4845.2849999999999"/>
    <n v="4952.9580000000005"/>
    <n v="4378.7020000000002"/>
    <n v="2835.3890000000001"/>
    <n v="1471.5309999999999"/>
    <n v="430.69200000000001"/>
    <x v="210"/>
    <s v="Louisiana, 2013"/>
  </r>
  <r>
    <s v="Choctaw County"/>
    <s v="Alabama"/>
    <n v="2013"/>
    <n v="14229"/>
    <n v="6815"/>
    <n v="7414"/>
    <n v="839.51099999999997"/>
    <n v="1949.373"/>
    <n v="1792.854"/>
    <n v="1522.5030000000002"/>
    <n v="1565.19"/>
    <n v="2077.4340000000002"/>
    <n v="1821.3119999999999"/>
    <n v="1394.442"/>
    <n v="882.19799999999998"/>
    <n v="384.18299999999999"/>
    <x v="208"/>
    <s v="Alabama, 2013"/>
  </r>
  <r>
    <s v="Bossier Parish"/>
    <s v="Louisiana"/>
    <n v="2013"/>
    <n v="119947"/>
    <n v="59148"/>
    <n v="60799"/>
    <n v="8876.0779999999995"/>
    <n v="16912.527000000002"/>
    <n v="16672.633000000002"/>
    <n v="18111.996999999999"/>
    <n v="15713.057000000001"/>
    <n v="15833.004000000001"/>
    <n v="13434.064"/>
    <n v="8156.3959999999997"/>
    <n v="4677.933"/>
    <n v="1559.3109999999999"/>
    <x v="210"/>
    <s v="Louisiana, 2013"/>
  </r>
  <r>
    <s v="Caddo Parish"/>
    <s v="Louisiana"/>
    <n v="2013"/>
    <n v="255551"/>
    <n v="121436"/>
    <n v="134115"/>
    <n v="18144.120999999999"/>
    <n v="34499.385000000002"/>
    <n v="35266.038"/>
    <n v="35777.14"/>
    <n v="30155.018"/>
    <n v="34499.384999999995"/>
    <n v="32199.425999999999"/>
    <n v="18655.223000000002"/>
    <n v="11244.243999999999"/>
    <n v="5111.0200000000004"/>
    <x v="210"/>
    <s v="Louisiana, 2013"/>
  </r>
  <r>
    <s v="Calcasieu Parish"/>
    <s v="Louisiana"/>
    <n v="2013"/>
    <n v="193528"/>
    <n v="94273"/>
    <n v="99255"/>
    <n v="13546.96"/>
    <n v="26900.392"/>
    <n v="27868.031999999999"/>
    <n v="26319.807999999997"/>
    <n v="23029.832000000002"/>
    <n v="27287.448"/>
    <n v="23416.887999999999"/>
    <n v="14127.544000000002"/>
    <n v="8128.1759999999995"/>
    <n v="2902.92"/>
    <x v="210"/>
    <s v="Louisiana, 2013"/>
  </r>
  <r>
    <s v="Iron County"/>
    <s v="Missouri"/>
    <n v="2013"/>
    <n v="10083"/>
    <n v="5217"/>
    <n v="4866"/>
    <n v="564.64800000000002"/>
    <n v="1441.8690000000001"/>
    <n v="1179.7109999999998"/>
    <n v="1300.7069999999999"/>
    <n v="1230.126"/>
    <n v="1482.201"/>
    <n v="1371.288"/>
    <n v="857.05500000000006"/>
    <n v="473.90099999999995"/>
    <n v="191.577"/>
    <x v="231"/>
    <s v="Missouri, 2013"/>
  </r>
  <r>
    <s v="Catahoula Parish"/>
    <s v="Louisiana"/>
    <n v="2013"/>
    <n v="10332"/>
    <n v="5536"/>
    <n v="4796"/>
    <n v="630.25199999999995"/>
    <n v="1291.5"/>
    <n v="1363.8240000000001"/>
    <n v="1425.816"/>
    <n v="1188.18"/>
    <n v="1498.1399999999999"/>
    <n v="1384.4880000000001"/>
    <n v="888.55199999999991"/>
    <n v="537.26400000000001"/>
    <n v="103.32"/>
    <x v="210"/>
    <s v="Louisiana, 2013"/>
  </r>
  <r>
    <s v="Claiborne Parish"/>
    <s v="Louisiana"/>
    <n v="2013"/>
    <n v="16964"/>
    <n v="9506"/>
    <n v="7458"/>
    <n v="882.12800000000004"/>
    <n v="1781.22"/>
    <n v="2391.924"/>
    <n v="2239.2479999999996"/>
    <n v="2205.3199999999997"/>
    <n v="2476.7439999999997"/>
    <n v="2205.3200000000002"/>
    <n v="1509.796"/>
    <n v="865.16399999999999"/>
    <n v="424.1"/>
    <x v="210"/>
    <s v="Louisiana, 2013"/>
  </r>
  <r>
    <s v="De Soto Parish"/>
    <s v="Louisiana"/>
    <n v="2013"/>
    <n v="26813"/>
    <n v="12769"/>
    <n v="14044"/>
    <n v="1796.471"/>
    <n v="3700.194"/>
    <n v="3405.2510000000002"/>
    <n v="3110.308"/>
    <n v="3244.373"/>
    <n v="4021.95"/>
    <n v="3646.5680000000002"/>
    <n v="2279.105"/>
    <n v="1287.0239999999999"/>
    <n v="348.56900000000002"/>
    <x v="210"/>
    <s v="Louisiana, 2013"/>
  </r>
  <r>
    <s v="East Baton Rouge Parish"/>
    <s v="Louisiana"/>
    <n v="2013"/>
    <n v="441901"/>
    <n v="212085"/>
    <n v="229816"/>
    <n v="29165.466"/>
    <n v="56121.426999999996"/>
    <n v="81309.784"/>
    <n v="66727.051000000007"/>
    <n v="50818.615000000005"/>
    <n v="56121.426999999996"/>
    <n v="50818.615000000005"/>
    <n v="28281.663999999997"/>
    <n v="15024.634"/>
    <n v="6628.5150000000003"/>
    <x v="210"/>
    <s v="Louisiana, 2013"/>
  </r>
  <r>
    <s v="East Carroll Parish"/>
    <s v="Louisiana"/>
    <n v="2013"/>
    <n v="7674"/>
    <n v="4314"/>
    <n v="3360"/>
    <n v="583.22400000000005"/>
    <n v="1051.338"/>
    <n v="1120.404"/>
    <n v="1335.2759999999998"/>
    <n v="844.1400000000001"/>
    <n v="943.90199999999993"/>
    <n v="782.74800000000005"/>
    <n v="514.15800000000002"/>
    <n v="414.39599999999996"/>
    <n v="84.414000000000001"/>
    <x v="210"/>
    <s v="Louisiana, 2013"/>
  </r>
  <r>
    <s v="East Feliciana Parish"/>
    <s v="Louisiana"/>
    <n v="2013"/>
    <n v="20111"/>
    <n v="10776"/>
    <n v="9335"/>
    <n v="1085.9939999999999"/>
    <n v="2252.4319999999998"/>
    <n v="2574.2079999999996"/>
    <n v="2533.9859999999999"/>
    <n v="2513.875"/>
    <n v="3278.0929999999998"/>
    <n v="3016.6499999999996"/>
    <n v="1789.8789999999999"/>
    <n v="784.32899999999995"/>
    <n v="281.55399999999997"/>
    <x v="210"/>
    <s v="Louisiana, 2013"/>
  </r>
  <r>
    <s v="Evangeline Parish"/>
    <s v="Louisiana"/>
    <n v="2013"/>
    <n v="33793"/>
    <n v="17029"/>
    <n v="16764"/>
    <n v="2500.6819999999998"/>
    <n v="5001.3639999999996"/>
    <n v="4832.3990000000003"/>
    <n v="4257.9179999999997"/>
    <n v="4021.3670000000002"/>
    <n v="4731.0200000000004"/>
    <n v="3919.9880000000003"/>
    <n v="2669.6469999999999"/>
    <n v="1419.306"/>
    <n v="439.30900000000003"/>
    <x v="210"/>
    <s v="Louisiana, 2013"/>
  </r>
  <r>
    <s v="Grant Parish"/>
    <s v="Louisiana"/>
    <n v="2013"/>
    <n v="22113"/>
    <n v="12433"/>
    <n v="9680"/>
    <n v="1326.78"/>
    <n v="2786.2380000000003"/>
    <n v="2742.0120000000002"/>
    <n v="3405.402"/>
    <n v="3272.7240000000002"/>
    <n v="3272.7240000000002"/>
    <n v="2542.9949999999999"/>
    <n v="1680.588"/>
    <n v="796.06799999999998"/>
    <n v="309.58199999999999"/>
    <x v="210"/>
    <s v="Louisiana, 2013"/>
  </r>
  <r>
    <s v="Surry County"/>
    <s v="North Carolina"/>
    <n v="2013"/>
    <n v="73551"/>
    <n v="35936"/>
    <n v="37615"/>
    <n v="5442.7740000000003"/>
    <n v="11106.201000000001"/>
    <n v="10150.038"/>
    <n v="9488.0789999999997"/>
    <n v="8752.5689999999995"/>
    <n v="10664.895"/>
    <n v="8531.9160000000011"/>
    <n v="5222.1210000000001"/>
    <n v="3015.5910000000003"/>
    <n v="1029.7139999999999"/>
    <x v="249"/>
    <s v="North Carolina, 2013"/>
  </r>
  <r>
    <s v="Iberville Parish"/>
    <s v="Louisiana"/>
    <n v="2013"/>
    <n v="33360"/>
    <n v="17038"/>
    <n v="16322"/>
    <n v="2034.96"/>
    <n v="4069.92"/>
    <n v="4536.96"/>
    <n v="4837.2"/>
    <n v="4370.16"/>
    <n v="5204.16"/>
    <n v="4170"/>
    <n v="2468.64"/>
    <n v="1301.04"/>
    <n v="400.32"/>
    <x v="210"/>
    <s v="Louisiana, 2013"/>
  </r>
  <r>
    <s v="Jefferson Parish"/>
    <s v="Louisiana"/>
    <n v="2013"/>
    <n v="433477"/>
    <n v="210521"/>
    <n v="222956"/>
    <n v="28176.005000000001"/>
    <n v="52450.717000000004"/>
    <n v="55051.578999999998"/>
    <n v="62420.688000000002"/>
    <n v="54184.625"/>
    <n v="64154.596000000005"/>
    <n v="57218.964"/>
    <n v="33377.728999999999"/>
    <n v="19506.465"/>
    <n v="8236.0630000000001"/>
    <x v="210"/>
    <s v="Louisiana, 2013"/>
  </r>
  <r>
    <s v="Jefferson Davis Parish"/>
    <s v="Louisiana"/>
    <n v="2013"/>
    <n v="31498"/>
    <n v="15448"/>
    <n v="16050"/>
    <n v="2267.8560000000002"/>
    <n v="4567.21"/>
    <n v="4126.2379999999994"/>
    <n v="3779.76"/>
    <n v="3716.7640000000001"/>
    <n v="4630.2060000000001"/>
    <n v="3748.2620000000002"/>
    <n v="2488.3420000000001"/>
    <n v="1669.394"/>
    <n v="472.47"/>
    <x v="210"/>
    <s v="Louisiana, 2013"/>
  </r>
  <r>
    <s v="Lafayette Parish"/>
    <s v="Louisiana"/>
    <n v="2013"/>
    <n v="224719"/>
    <n v="109856"/>
    <n v="114863"/>
    <n v="15730.33"/>
    <n v="29662.907999999999"/>
    <n v="35730.320999999996"/>
    <n v="35056.164000000004"/>
    <n v="28314.594000000001"/>
    <n v="31235.940999999999"/>
    <n v="25168.527999999998"/>
    <n v="13258.421"/>
    <n v="7640.4459999999999"/>
    <n v="2921.3470000000002"/>
    <x v="210"/>
    <s v="Louisiana, 2013"/>
  </r>
  <r>
    <s v="Lafourche Parish"/>
    <s v="Louisiana"/>
    <n v="2013"/>
    <n v="96755"/>
    <n v="47835"/>
    <n v="48920"/>
    <n v="6579.34"/>
    <n v="12868.415000000001"/>
    <n v="13932.72"/>
    <n v="13061.924999999999"/>
    <n v="11900.865"/>
    <n v="14803.514999999999"/>
    <n v="11030.07"/>
    <n v="7159.87"/>
    <n v="3966.9549999999999"/>
    <n v="1354.57"/>
    <x v="210"/>
    <s v="Louisiana, 2013"/>
  </r>
  <r>
    <s v="LaSalle Parish"/>
    <s v="Louisiana"/>
    <n v="2013"/>
    <n v="14843"/>
    <n v="7618"/>
    <n v="7225"/>
    <n v="1024.1669999999999"/>
    <n v="1885.0610000000001"/>
    <n v="1810.846"/>
    <n v="2048.3339999999998"/>
    <n v="2048.3339999999998"/>
    <n v="1974.1190000000001"/>
    <n v="1885.0610000000001"/>
    <n v="1187.44"/>
    <n v="697.62099999999998"/>
    <n v="282.017"/>
    <x v="210"/>
    <s v="Louisiana, 2013"/>
  </r>
  <r>
    <s v="Lincoln Parish"/>
    <s v="Louisiana"/>
    <n v="2013"/>
    <n v="46926"/>
    <n v="22650"/>
    <n v="24276"/>
    <n v="2768.634"/>
    <n v="5396.49"/>
    <n v="13326.984"/>
    <n v="6194.232"/>
    <n v="4317.192"/>
    <n v="4927.2299999999996"/>
    <n v="4551.8220000000001"/>
    <n v="2909.4120000000003"/>
    <n v="1736.2620000000002"/>
    <n v="797.74199999999996"/>
    <x v="210"/>
    <s v="Louisiana, 2013"/>
  </r>
  <r>
    <s v="Livingston Parish"/>
    <s v="Louisiana"/>
    <n v="2013"/>
    <n v="130192"/>
    <n v="64233"/>
    <n v="65959"/>
    <n v="9504.0159999999996"/>
    <n v="20049.567999999999"/>
    <n v="17185.344000000001"/>
    <n v="18487.263999999999"/>
    <n v="19138.224000000002"/>
    <n v="17966.495999999999"/>
    <n v="14321.12"/>
    <n v="8462.48"/>
    <n v="3775.5680000000002"/>
    <n v="1301.92"/>
    <x v="210"/>
    <s v="Louisiana, 2013"/>
  </r>
  <r>
    <s v="Madison Parish"/>
    <s v="Louisiana"/>
    <n v="2013"/>
    <n v="12049"/>
    <n v="6012"/>
    <n v="6037"/>
    <n v="879.577"/>
    <n v="1614.5659999999998"/>
    <n v="1674.8110000000001"/>
    <n v="1939.8890000000001"/>
    <n v="1421.7819999999999"/>
    <n v="1614.5659999999998"/>
    <n v="1433.8310000000001"/>
    <n v="807.28300000000002"/>
    <n v="469.911"/>
    <n v="168.68600000000001"/>
    <x v="210"/>
    <s v="Louisiana, 2013"/>
  </r>
  <r>
    <s v="Morehouse Parish"/>
    <s v="Louisiana"/>
    <n v="2013"/>
    <n v="27603"/>
    <n v="13179"/>
    <n v="14424"/>
    <n v="1959.8130000000001"/>
    <n v="3726.4050000000002"/>
    <n v="3477.9780000000001"/>
    <n v="3339.9629999999997"/>
    <n v="3174.3450000000003"/>
    <n v="3836.817"/>
    <n v="3698.8020000000001"/>
    <n v="2318.652"/>
    <n v="1600.9739999999999"/>
    <n v="469.25099999999998"/>
    <x v="210"/>
    <s v="Louisiana, 2013"/>
  </r>
  <r>
    <s v="Natchitoches Parish"/>
    <s v="Louisiana"/>
    <n v="2013"/>
    <n v="39403"/>
    <n v="18835"/>
    <n v="20568"/>
    <n v="2600.598"/>
    <n v="5398.2109999999993"/>
    <n v="7801.7939999999999"/>
    <n v="4688.9570000000003"/>
    <n v="4176.7179999999998"/>
    <n v="4649.5540000000001"/>
    <n v="4570.7479999999996"/>
    <n v="3112.837"/>
    <n v="1773.1349999999998"/>
    <n v="669.851"/>
    <x v="210"/>
    <s v="Louisiana, 2013"/>
  </r>
  <r>
    <s v="Orleans Parish"/>
    <s v="Louisiana"/>
    <n v="2013"/>
    <n v="357013"/>
    <n v="172029"/>
    <n v="184984"/>
    <n v="22848.831999999999"/>
    <n v="40342.468999999997"/>
    <n v="53908.963000000003"/>
    <n v="61406.236000000004"/>
    <n v="44269.612000000001"/>
    <n v="49624.807000000001"/>
    <n v="44626.625"/>
    <n v="22848.832000000002"/>
    <n v="12138.441999999999"/>
    <n v="5355.1949999999997"/>
    <x v="210"/>
    <s v="Louisiana, 2013"/>
  </r>
  <r>
    <s v="Ouachita Parish"/>
    <s v="Louisiana"/>
    <n v="2013"/>
    <n v="154641"/>
    <n v="74106"/>
    <n v="80535"/>
    <n v="11134.152"/>
    <n v="22422.945"/>
    <n v="23969.355"/>
    <n v="21340.457999999999"/>
    <n v="19020.843000000001"/>
    <n v="20103.330000000002"/>
    <n v="17474.433000000001"/>
    <n v="10515.588"/>
    <n v="6340.2809999999999"/>
    <n v="2474.2559999999999"/>
    <x v="210"/>
    <s v="Louisiana, 2013"/>
  </r>
  <r>
    <s v="Pointe Coupee Parish"/>
    <s v="Louisiana"/>
    <n v="2013"/>
    <n v="22736"/>
    <n v="10963"/>
    <n v="11773"/>
    <n v="1455.104"/>
    <n v="3069.3599999999997"/>
    <n v="2728.3199999999997"/>
    <n v="2546.4319999999998"/>
    <n v="2523.6959999999999"/>
    <n v="3433.136"/>
    <n v="3273.9839999999999"/>
    <n v="2046.2400000000002"/>
    <n v="1045.856"/>
    <n v="591.13599999999997"/>
    <x v="210"/>
    <s v="Louisiana, 2013"/>
  </r>
  <r>
    <s v="Rapides Parish"/>
    <s v="Louisiana"/>
    <n v="2013"/>
    <n v="132034"/>
    <n v="63658"/>
    <n v="68376"/>
    <n v="9110.3459999999995"/>
    <n v="19012.896000000001"/>
    <n v="17824.59"/>
    <n v="17032.385999999999"/>
    <n v="15976.114"/>
    <n v="18484.759999999998"/>
    <n v="15976.114"/>
    <n v="10298.652"/>
    <n v="6073.5640000000003"/>
    <n v="2112.5439999999999"/>
    <x v="210"/>
    <s v="Louisiana, 2013"/>
  </r>
  <r>
    <s v="Red River Parish"/>
    <s v="Louisiana"/>
    <n v="2013"/>
    <n v="9028"/>
    <n v="4345"/>
    <n v="4683"/>
    <n v="668.072"/>
    <n v="1245.864"/>
    <n v="1182.6680000000001"/>
    <n v="1029.192"/>
    <n v="1038.22"/>
    <n v="1345.172"/>
    <n v="1128.5"/>
    <n v="821.548"/>
    <n v="406.26"/>
    <n v="162.50399999999999"/>
    <x v="210"/>
    <s v="Louisiana, 2013"/>
  </r>
  <r>
    <s v="Overton County"/>
    <s v="Tennessee"/>
    <n v="2013"/>
    <n v="20816"/>
    <n v="10024"/>
    <n v="10792"/>
    <n v="1394.672"/>
    <n v="2997.5039999999999"/>
    <n v="2747.712"/>
    <n v="2622.8159999999998"/>
    <n v="2435.4719999999998"/>
    <n v="2935.056"/>
    <n v="2685.2640000000001"/>
    <n v="1623.6479999999999"/>
    <n v="1040.8"/>
    <n v="353.87200000000001"/>
    <x v="248"/>
    <s v="Tennessee, 2013"/>
  </r>
  <r>
    <s v="Sabine Parish"/>
    <s v="Louisiana"/>
    <n v="2013"/>
    <n v="24286"/>
    <n v="12094"/>
    <n v="12192"/>
    <n v="1602.876"/>
    <n v="3302.8959999999997"/>
    <n v="3035.75"/>
    <n v="2671.46"/>
    <n v="2817.1759999999999"/>
    <n v="3302.8960000000002"/>
    <n v="3327.1819999999998"/>
    <n v="2550.0299999999997"/>
    <n v="1311.444"/>
    <n v="388.57600000000002"/>
    <x v="210"/>
    <s v="Louisiana, 2013"/>
  </r>
  <r>
    <s v="St. Bernard Parish"/>
    <s v="Louisiana"/>
    <n v="2013"/>
    <n v="38850"/>
    <n v="19514"/>
    <n v="19336"/>
    <n v="3108"/>
    <n v="5400.15"/>
    <n v="5594.4"/>
    <n v="6487.9500000000007"/>
    <n v="4817.3999999999996"/>
    <n v="5555.55"/>
    <n v="4234.6499999999996"/>
    <n v="2059.0500000000002"/>
    <n v="1165.5"/>
    <n v="349.65"/>
    <x v="210"/>
    <s v="Louisiana, 2013"/>
  </r>
  <r>
    <s v="St. Charles Parish"/>
    <s v="Louisiana"/>
    <n v="2013"/>
    <n v="52627"/>
    <n v="25845"/>
    <n v="26782"/>
    <n v="3420.7550000000001"/>
    <n v="7946.6769999999997"/>
    <n v="7052.018"/>
    <n v="6736.2560000000003"/>
    <n v="7157.2719999999999"/>
    <n v="8578.2010000000009"/>
    <n v="6367.8670000000002"/>
    <n v="3210.2469999999998"/>
    <n v="1526.183"/>
    <n v="736.77800000000002"/>
    <x v="210"/>
    <s v="Louisiana, 2013"/>
  </r>
  <r>
    <s v="St. Helena Parish"/>
    <s v="Louisiana"/>
    <n v="2013"/>
    <n v="11062"/>
    <n v="5402"/>
    <n v="5660"/>
    <n v="741.154"/>
    <n v="1482.308"/>
    <n v="1526.556"/>
    <n v="1205.758"/>
    <n v="1338.502"/>
    <n v="1559.742"/>
    <n v="1537.6179999999999"/>
    <n v="973.45600000000002"/>
    <n v="553.1"/>
    <n v="132.744"/>
    <x v="210"/>
    <s v="Louisiana, 2013"/>
  </r>
  <r>
    <s v="St. James Parish"/>
    <s v="Louisiana"/>
    <n v="2013"/>
    <n v="21916"/>
    <n v="10630"/>
    <n v="11286"/>
    <n v="1446.4559999999999"/>
    <n v="3112.0720000000001"/>
    <n v="3068.24"/>
    <n v="2651.8360000000002"/>
    <n v="2454.5920000000001"/>
    <n v="3353.1480000000001"/>
    <n v="2849.08"/>
    <n v="1731.364"/>
    <n v="986.22"/>
    <n v="262.99200000000002"/>
    <x v="210"/>
    <s v="Louisiana, 2013"/>
  </r>
  <r>
    <s v="St. John the Baptist Parish"/>
    <s v="Louisiana"/>
    <n v="2013"/>
    <n v="45139"/>
    <n v="22060"/>
    <n v="23079"/>
    <n v="3159.73"/>
    <n v="6770.85"/>
    <n v="6364.5990000000002"/>
    <n v="5732.6530000000002"/>
    <n v="5958.348"/>
    <n v="6725.7110000000002"/>
    <n v="5461.8189999999995"/>
    <n v="2934.0349999999999"/>
    <n v="1354.17"/>
    <n v="631.94600000000003"/>
    <x v="210"/>
    <s v="Louisiana, 2013"/>
  </r>
  <r>
    <s v="St. Landry Parish"/>
    <s v="Louisiana"/>
    <n v="2013"/>
    <n v="83534"/>
    <n v="39975"/>
    <n v="43559"/>
    <n v="6432.1180000000004"/>
    <n v="12363.031999999999"/>
    <n v="11193.556"/>
    <n v="10107.614000000001"/>
    <n v="9606.41"/>
    <n v="11861.828"/>
    <n v="10358.216"/>
    <n v="6515.652"/>
    <n v="3842.5639999999999"/>
    <n v="1253.01"/>
    <x v="210"/>
    <s v="Louisiana, 2013"/>
  </r>
  <r>
    <s v="Lamar County"/>
    <s v="Mississippi"/>
    <n v="2013"/>
    <n v="52559"/>
    <n v="25785"/>
    <n v="26774"/>
    <n v="3731.6889999999999"/>
    <n v="7568.4960000000001"/>
    <n v="7042.9059999999999"/>
    <n v="6832.67"/>
    <n v="6674.9930000000004"/>
    <n v="7883.85"/>
    <n v="6412.1980000000003"/>
    <n v="3889.366"/>
    <n v="1892.124"/>
    <n v="630.70799999999997"/>
    <x v="212"/>
    <s v="Mississippi, 2013"/>
  </r>
  <r>
    <s v="St. Mary Parish"/>
    <s v="Louisiana"/>
    <n v="2013"/>
    <n v="54078"/>
    <n v="26658"/>
    <n v="27420"/>
    <n v="3785.46"/>
    <n v="7516.8420000000006"/>
    <n v="7408.6859999999997"/>
    <n v="6867.9059999999999"/>
    <n v="6597.5159999999996"/>
    <n v="8165.7780000000002"/>
    <n v="6489.3600000000006"/>
    <n v="4218.0839999999998"/>
    <n v="2271.2759999999998"/>
    <n v="757.09199999999998"/>
    <x v="210"/>
    <s v="Louisiana, 2013"/>
  </r>
  <r>
    <s v="St. Tammany Parish"/>
    <s v="Louisiana"/>
    <n v="2013"/>
    <n v="236832"/>
    <n v="115204"/>
    <n v="121628"/>
    <n v="14683.584000000001"/>
    <n v="34814.304000000004"/>
    <n v="28183.008000000002"/>
    <n v="27472.512000000002"/>
    <n v="31498.656000000003"/>
    <n v="36708.959999999999"/>
    <n v="31972.32"/>
    <n v="18709.727999999999"/>
    <n v="9946.9439999999995"/>
    <n v="3078.8159999999998"/>
    <x v="210"/>
    <s v="Louisiana, 2013"/>
  </r>
  <r>
    <s v="Tangipahoa Parish"/>
    <s v="Louisiana"/>
    <n v="2013"/>
    <n v="122665"/>
    <n v="59502"/>
    <n v="63163"/>
    <n v="8709.2150000000001"/>
    <n v="16805.105"/>
    <n v="20239.724999999999"/>
    <n v="17295.764999999999"/>
    <n v="14229.14"/>
    <n v="16314.445"/>
    <n v="14597.134999999998"/>
    <n v="8463.8850000000002"/>
    <n v="4661.2700000000004"/>
    <n v="1349.3150000000001"/>
    <x v="210"/>
    <s v="Louisiana, 2013"/>
  </r>
  <r>
    <s v="Terrebonne Parish"/>
    <s v="Louisiana"/>
    <n v="2013"/>
    <n v="111868"/>
    <n v="55454"/>
    <n v="56414"/>
    <n v="8166.3639999999996"/>
    <n v="15997.124"/>
    <n v="15997.124"/>
    <n v="15549.652"/>
    <n v="14207.236000000001"/>
    <n v="16220.86"/>
    <n v="12864.82"/>
    <n v="7607.0240000000003"/>
    <n v="3915.38"/>
    <n v="1342.4159999999999"/>
    <x v="210"/>
    <s v="Louisiana, 2013"/>
  </r>
  <r>
    <s v="Union Parish"/>
    <s v="Louisiana"/>
    <n v="2013"/>
    <n v="22576"/>
    <n v="11139"/>
    <n v="11437"/>
    <n v="1354.56"/>
    <n v="2934.88"/>
    <n v="2844.576"/>
    <n v="2528.5119999999997"/>
    <n v="2528.5119999999997"/>
    <n v="3318.6719999999996"/>
    <n v="3205.7920000000004"/>
    <n v="2235.0240000000003"/>
    <n v="1264.2559999999999"/>
    <n v="361.21600000000001"/>
    <x v="210"/>
    <s v="Louisiana, 2013"/>
  </r>
  <r>
    <s v="Vermilion Parish"/>
    <s v="Louisiana"/>
    <n v="2013"/>
    <n v="58394"/>
    <n v="28347"/>
    <n v="30047"/>
    <n v="4204.3680000000004"/>
    <n v="8934.2819999999992"/>
    <n v="7416.0380000000005"/>
    <n v="7416.0380000000005"/>
    <n v="7240.8559999999998"/>
    <n v="8642.3119999999999"/>
    <n v="6832.098"/>
    <n v="4262.7619999999997"/>
    <n v="2627.7299999999996"/>
    <n v="875.91"/>
    <x v="210"/>
    <s v="Louisiana, 2013"/>
  </r>
  <r>
    <s v="Vernon Parish"/>
    <s v="Louisiana"/>
    <n v="2013"/>
    <n v="52510"/>
    <n v="27108"/>
    <n v="25402"/>
    <n v="4830.92"/>
    <n v="7613.9500000000007"/>
    <n v="8979.2100000000009"/>
    <n v="9084.23"/>
    <n v="6721.2800000000007"/>
    <n v="5513.55"/>
    <n v="4725.8999999999996"/>
    <n v="3098.09"/>
    <n v="1522.79"/>
    <n v="472.59"/>
    <x v="210"/>
    <s v="Louisiana, 2013"/>
  </r>
  <r>
    <s v="Washington Parish"/>
    <s v="Louisiana"/>
    <n v="2013"/>
    <n v="46935"/>
    <n v="23070"/>
    <n v="23865"/>
    <n v="3050.7750000000001"/>
    <n v="6664.77"/>
    <n v="5866.875"/>
    <n v="5866.875"/>
    <n v="5538.33"/>
    <n v="6805.5749999999998"/>
    <n v="6289.2900000000009"/>
    <n v="4036.41"/>
    <n v="2205.9449999999997"/>
    <n v="704.02499999999998"/>
    <x v="210"/>
    <s v="Louisiana, 2013"/>
  </r>
  <r>
    <s v="Webster Parish"/>
    <s v="Louisiana"/>
    <n v="2013"/>
    <n v="41039"/>
    <n v="19954"/>
    <n v="21085"/>
    <n v="2585.4569999999999"/>
    <n v="5376.1090000000004"/>
    <n v="5211.9529999999995"/>
    <n v="4883.6409999999996"/>
    <n v="4760.5239999999994"/>
    <n v="5827.5380000000005"/>
    <n v="5376.1090000000004"/>
    <n v="3816.627"/>
    <n v="2134.0280000000002"/>
    <n v="1067.0139999999999"/>
    <x v="210"/>
    <s v="Louisiana, 2013"/>
  </r>
  <r>
    <s v="West Baton Rouge Parish"/>
    <s v="Louisiana"/>
    <n v="2013"/>
    <n v="24012"/>
    <n v="11788"/>
    <n v="12224"/>
    <n v="1656.828"/>
    <n v="3289.6440000000002"/>
    <n v="3313.6559999999999"/>
    <n v="3577.788"/>
    <n v="3001.5"/>
    <n v="3577.788"/>
    <n v="2905.4520000000002"/>
    <n v="1608.8040000000001"/>
    <n v="792.39599999999996"/>
    <n v="336.16800000000001"/>
    <x v="210"/>
    <s v="Louisiana, 2013"/>
  </r>
  <r>
    <s v="Noble County"/>
    <s v="Oklahoma"/>
    <n v="2013"/>
    <n v="11540"/>
    <n v="5835"/>
    <n v="5705"/>
    <n v="715.48"/>
    <n v="1557.9"/>
    <n v="1511.74"/>
    <n v="1350.18"/>
    <n v="1373.26"/>
    <n v="1604.06"/>
    <n v="1430.96"/>
    <n v="1096.3"/>
    <n v="761.64"/>
    <n v="138.47999999999999"/>
    <x v="244"/>
    <s v="Oklahoma, 2013"/>
  </r>
  <r>
    <s v="Barbour County"/>
    <s v="West Virginia"/>
    <n v="2013"/>
    <n v="15522"/>
    <n v="10297"/>
    <n v="5225"/>
    <n v="636.40200000000004"/>
    <n v="1505.634"/>
    <n v="1536.6779999999999"/>
    <n v="2110.9920000000002"/>
    <n v="2856.0479999999998"/>
    <n v="2964.7020000000002"/>
    <n v="2204.1239999999998"/>
    <n v="1102.0619999999999"/>
    <n v="434.61599999999999"/>
    <n v="155.22"/>
    <x v="239"/>
    <s v="West Virginia, 2013"/>
  </r>
  <r>
    <s v="Winn Parish"/>
    <s v="Louisiana"/>
    <n v="2013"/>
    <n v="15129"/>
    <n v="7939"/>
    <n v="7190"/>
    <n v="877.48199999999997"/>
    <n v="1936.5120000000002"/>
    <n v="1800.3510000000001"/>
    <n v="2012.1570000000002"/>
    <n v="2148.3180000000002"/>
    <n v="2163.4470000000001"/>
    <n v="1966.77"/>
    <n v="1301.0940000000001"/>
    <n v="726.19200000000001"/>
    <n v="211.80600000000001"/>
    <x v="210"/>
    <s v="Louisiana, 2013"/>
  </r>
  <r>
    <s v="Androscoggin County"/>
    <s v="Maine"/>
    <n v="2013"/>
    <n v="107634"/>
    <n v="52732"/>
    <n v="54902"/>
    <n v="6780.942"/>
    <n v="13131.348"/>
    <n v="14100.054"/>
    <n v="13023.714"/>
    <n v="13992.42"/>
    <n v="16683.269999999997"/>
    <n v="14100.054"/>
    <n v="8503.0859999999993"/>
    <n v="5058.7979999999998"/>
    <n v="2260.3139999999999"/>
    <x v="250"/>
    <s v="Maine, 2013"/>
  </r>
  <r>
    <s v="Aroostook County"/>
    <s v="Maine"/>
    <n v="2013"/>
    <n v="71230"/>
    <n v="34986"/>
    <n v="36244"/>
    <n v="3490.27"/>
    <n v="7692.84"/>
    <n v="8476.369999999999"/>
    <n v="6909.3099999999995"/>
    <n v="8333.91"/>
    <n v="11254.34"/>
    <n v="11111.880000000001"/>
    <n v="7479.15"/>
    <n v="4914.8700000000008"/>
    <n v="1567.06"/>
    <x v="250"/>
    <s v="Maine, 2013"/>
  </r>
  <r>
    <s v="Cumberland County"/>
    <s v="Maine"/>
    <n v="2013"/>
    <n v="283046"/>
    <n v="137362"/>
    <n v="145684"/>
    <n v="14435.346"/>
    <n v="32833.335999999996"/>
    <n v="36229.887999999999"/>
    <n v="34531.612000000001"/>
    <n v="38211.210000000006"/>
    <n v="45853.452000000005"/>
    <n v="39343.394"/>
    <n v="22360.633999999998"/>
    <n v="13586.208000000001"/>
    <n v="6510.058"/>
    <x v="250"/>
    <s v="Maine, 2013"/>
  </r>
  <r>
    <s v="Franklin County"/>
    <s v="Maine"/>
    <n v="2013"/>
    <n v="30660"/>
    <n v="15036"/>
    <n v="15624"/>
    <n v="1410.36"/>
    <n v="3341.94"/>
    <n v="4629.66"/>
    <n v="3035.34"/>
    <n v="3341.94"/>
    <n v="4905.6000000000004"/>
    <n v="4660.32"/>
    <n v="3096.66"/>
    <n v="1533"/>
    <n v="735.84"/>
    <x v="250"/>
    <s v="Maine, 2013"/>
  </r>
  <r>
    <s v="Hancock County"/>
    <s v="Maine"/>
    <n v="2013"/>
    <n v="54557"/>
    <n v="26648"/>
    <n v="27909"/>
    <n v="2509.6219999999998"/>
    <n v="5510.2569999999996"/>
    <n v="6110.384"/>
    <n v="5455.7"/>
    <n v="6437.7260000000006"/>
    <n v="8838.2340000000004"/>
    <n v="9438.3610000000008"/>
    <n v="5837.5990000000002"/>
    <n v="3109.7489999999998"/>
    <n v="1418.482"/>
    <x v="250"/>
    <s v="Maine, 2013"/>
  </r>
  <r>
    <s v="Kennebec County"/>
    <s v="Maine"/>
    <n v="2013"/>
    <n v="121757"/>
    <n v="59222"/>
    <n v="62535"/>
    <n v="5966.0929999999998"/>
    <n v="14123.812"/>
    <n v="15341.382"/>
    <n v="13271.512999999999"/>
    <n v="15341.382000000001"/>
    <n v="19846.391"/>
    <n v="18141.793000000001"/>
    <n v="10471.101999999999"/>
    <n v="6574.8780000000006"/>
    <n v="2678.654"/>
    <x v="250"/>
    <s v="Maine, 2013"/>
  </r>
  <r>
    <s v="Knox County"/>
    <s v="Maine"/>
    <n v="2013"/>
    <n v="39694"/>
    <n v="19696"/>
    <n v="19998"/>
    <n v="1825.924"/>
    <n v="4286.9520000000002"/>
    <n v="3929.7060000000001"/>
    <n v="4009.0940000000001"/>
    <n v="4842.6679999999997"/>
    <n v="6192.2640000000001"/>
    <n v="6589.2039999999997"/>
    <n v="4286.9520000000002"/>
    <n v="2341.9459999999999"/>
    <n v="1309.902"/>
    <x v="250"/>
    <s v="Maine, 2013"/>
  </r>
  <r>
    <s v="Lincoln County"/>
    <s v="Maine"/>
    <n v="2013"/>
    <n v="34297"/>
    <n v="16901"/>
    <n v="17396"/>
    <n v="1509.068"/>
    <n v="3532.5909999999999"/>
    <n v="3395.4030000000002"/>
    <n v="3086.73"/>
    <n v="3806.9669999999996"/>
    <n v="5350.3320000000003"/>
    <n v="5899.0839999999998"/>
    <n v="4321.4220000000005"/>
    <n v="2469.384"/>
    <n v="960.31600000000003"/>
    <x v="250"/>
    <s v="Maine, 2013"/>
  </r>
  <r>
    <s v="Oxford County"/>
    <s v="Maine"/>
    <n v="2013"/>
    <n v="57657"/>
    <n v="28638"/>
    <n v="29019"/>
    <n v="2825.1930000000002"/>
    <n v="6745.8690000000006"/>
    <n v="6630.5550000000003"/>
    <n v="5823.357"/>
    <n v="6745.8690000000006"/>
    <n v="9686.3760000000002"/>
    <n v="9052.1490000000013"/>
    <n v="5535.0720000000001"/>
    <n v="2998.1639999999998"/>
    <n v="1556.739"/>
    <x v="250"/>
    <s v="Maine, 2013"/>
  </r>
  <r>
    <s v="Penobscot County"/>
    <s v="Maine"/>
    <n v="2013"/>
    <n v="153649"/>
    <n v="75712"/>
    <n v="77937"/>
    <n v="7528.8010000000004"/>
    <n v="16594.092000000001"/>
    <n v="24891.137999999999"/>
    <n v="18130.582000000002"/>
    <n v="18437.88"/>
    <n v="23969.243999999999"/>
    <n v="21049.913"/>
    <n v="12291.92"/>
    <n v="7836.0990000000002"/>
    <n v="2919.3310000000001"/>
    <x v="250"/>
    <s v="Maine, 2013"/>
  </r>
  <r>
    <s v="Piscataquis County"/>
    <s v="Maine"/>
    <n v="2013"/>
    <n v="17343"/>
    <n v="8608"/>
    <n v="8735"/>
    <n v="745.74900000000002"/>
    <n v="1873.0439999999999"/>
    <n v="1612.8989999999999"/>
    <n v="1491.498"/>
    <n v="2046.4739999999999"/>
    <n v="2896.2809999999999"/>
    <n v="3017.6819999999998"/>
    <n v="2150.5320000000002"/>
    <n v="1040.58"/>
    <n v="485.60399999999998"/>
    <x v="250"/>
    <s v="Maine, 2013"/>
  </r>
  <r>
    <s v="Sagadahoc County"/>
    <s v="Maine"/>
    <n v="2013"/>
    <n v="35194"/>
    <n v="16990"/>
    <n v="18204"/>
    <n v="1830.088"/>
    <n v="4117.6980000000003"/>
    <n v="3730.5640000000003"/>
    <n v="3695.37"/>
    <n v="4469.6379999999999"/>
    <n v="5912.5920000000006"/>
    <n v="5455.07"/>
    <n v="3484.2060000000001"/>
    <n v="1759.6999999999998"/>
    <n v="774.26800000000003"/>
    <x v="250"/>
    <s v="Maine, 2013"/>
  </r>
  <r>
    <s v="Somerset County"/>
    <s v="Maine"/>
    <n v="2013"/>
    <n v="51942"/>
    <n v="25652"/>
    <n v="26290"/>
    <n v="2545.1579999999999"/>
    <n v="6233.04"/>
    <n v="5661.6779999999999"/>
    <n v="5453.91"/>
    <n v="6752.46"/>
    <n v="8414.6039999999994"/>
    <n v="8102.9519999999993"/>
    <n v="5090.3159999999998"/>
    <n v="2649.0419999999999"/>
    <n v="1142.7239999999999"/>
    <x v="250"/>
    <s v="Maine, 2013"/>
  </r>
  <r>
    <s v="Waldo County"/>
    <s v="Maine"/>
    <n v="2013"/>
    <n v="38819"/>
    <n v="18984"/>
    <n v="19835"/>
    <n v="2096.2260000000001"/>
    <n v="4425.366"/>
    <n v="4464.1850000000004"/>
    <n v="4075.9949999999999"/>
    <n v="4697.0990000000002"/>
    <n v="6016.9449999999997"/>
    <n v="6443.9539999999997"/>
    <n v="3881.9"/>
    <n v="2096.2259999999997"/>
    <n v="621.10400000000004"/>
    <x v="250"/>
    <s v="Maine, 2013"/>
  </r>
  <r>
    <s v="Washington County"/>
    <s v="Maine"/>
    <n v="2013"/>
    <n v="32621"/>
    <n v="16068"/>
    <n v="16553"/>
    <n v="1598.4290000000001"/>
    <n v="3555.6890000000003"/>
    <n v="3686.1729999999998"/>
    <n v="3164.2370000000001"/>
    <n v="3686.1729999999998"/>
    <n v="4991.0129999999999"/>
    <n v="5349.8440000000001"/>
    <n v="3653.5520000000001"/>
    <n v="2185.607"/>
    <n v="750.28300000000002"/>
    <x v="250"/>
    <s v="Maine, 2013"/>
  </r>
  <r>
    <s v="York County"/>
    <s v="Maine"/>
    <n v="2013"/>
    <n v="198220"/>
    <n v="96365"/>
    <n v="101855"/>
    <n v="10109.219999999999"/>
    <n v="23389.96"/>
    <n v="23389.96"/>
    <n v="21407.759999999998"/>
    <n v="25372.16"/>
    <n v="33300.959999999999"/>
    <n v="29336.559999999998"/>
    <n v="17641.579999999998"/>
    <n v="10505.66"/>
    <n v="3964.4"/>
    <x v="250"/>
    <s v="Maine, 2013"/>
  </r>
  <r>
    <s v="Allegany County"/>
    <s v="Maryland"/>
    <n v="2013"/>
    <n v="74394"/>
    <n v="38569"/>
    <n v="35825"/>
    <n v="3422.1239999999998"/>
    <n v="7439.4"/>
    <n v="11903.04"/>
    <n v="8927.2799999999988"/>
    <n v="9150.4619999999995"/>
    <n v="10489.554"/>
    <n v="9596.8260000000009"/>
    <n v="6993.0360000000001"/>
    <n v="4612.4279999999999"/>
    <n v="1934.2439999999999"/>
    <x v="251"/>
    <s v="Maryland, 2013"/>
  </r>
  <r>
    <s v="Anne Arundel County"/>
    <s v="Maryland"/>
    <n v="2013"/>
    <n v="544426"/>
    <n v="269364"/>
    <n v="275062"/>
    <n v="34843.264000000003"/>
    <n v="69686.528000000006"/>
    <n v="70775.38"/>
    <n v="74041.936000000002"/>
    <n v="74586.361999999994"/>
    <n v="86019.308000000005"/>
    <n v="68053.25"/>
    <n v="39743.097999999998"/>
    <n v="20143.762000000002"/>
    <n v="7077.5379999999996"/>
    <x v="251"/>
    <s v="Maryland, 2013"/>
  </r>
  <r>
    <s v="Baltimore County"/>
    <s v="Maryland"/>
    <n v="2013"/>
    <n v="812261"/>
    <n v="384192"/>
    <n v="428069"/>
    <n v="48735.66"/>
    <n v="96659.059000000008"/>
    <n v="112904.27900000001"/>
    <n v="107218.45199999999"/>
    <n v="102344.886"/>
    <n v="118590.106"/>
    <n v="103969.408"/>
    <n v="60107.313999999998"/>
    <n v="40613.050000000003"/>
    <n v="21118.786"/>
    <x v="251"/>
    <s v="Maryland, 2013"/>
  </r>
  <r>
    <s v="Calvert County"/>
    <s v="Maryland"/>
    <n v="2013"/>
    <n v="89332"/>
    <n v="44122"/>
    <n v="45210"/>
    <n v="4913.26"/>
    <n v="13221.136"/>
    <n v="12059.82"/>
    <n v="9111.8639999999996"/>
    <n v="11702.492"/>
    <n v="16615.752"/>
    <n v="11345.164000000001"/>
    <n v="5985.2440000000006"/>
    <n v="2947.9560000000001"/>
    <n v="1250.6479999999999"/>
    <x v="251"/>
    <s v="Maryland, 2013"/>
  </r>
  <r>
    <s v="Caroline County"/>
    <s v="Maryland"/>
    <n v="2013"/>
    <n v="32871"/>
    <n v="15968"/>
    <n v="16903"/>
    <n v="2169.4859999999999"/>
    <n v="4569.0690000000004"/>
    <n v="4273.2299999999996"/>
    <n v="3977.3910000000001"/>
    <n v="4108.875"/>
    <n v="5095.0050000000001"/>
    <n v="4108.875"/>
    <n v="2596.8090000000002"/>
    <n v="1479.1949999999999"/>
    <n v="525.93600000000004"/>
    <x v="251"/>
    <s v="Maryland, 2013"/>
  </r>
  <r>
    <s v="Carroll County"/>
    <s v="Maryland"/>
    <n v="2013"/>
    <n v="167261"/>
    <n v="82584"/>
    <n v="84677"/>
    <n v="8697.5720000000001"/>
    <n v="23416.54"/>
    <n v="22747.495999999999"/>
    <n v="15889.795"/>
    <n v="22245.713"/>
    <n v="29772.457999999999"/>
    <n v="21743.93"/>
    <n v="12879.097"/>
    <n v="7024.9619999999995"/>
    <n v="3177.9589999999998"/>
    <x v="251"/>
    <s v="Maryland, 2013"/>
  </r>
  <r>
    <s v="Cecil County"/>
    <s v="Maryland"/>
    <n v="2013"/>
    <n v="101435"/>
    <n v="50325"/>
    <n v="51110"/>
    <n v="6288.97"/>
    <n v="14099.465"/>
    <n v="13693.725"/>
    <n v="11360.720000000001"/>
    <n v="13998.029999999999"/>
    <n v="16331.035"/>
    <n v="13186.55"/>
    <n v="7404.7550000000001"/>
    <n v="3550.2250000000004"/>
    <n v="1420.09"/>
    <x v="251"/>
    <s v="Maryland, 2013"/>
  </r>
  <r>
    <s v="Charles County"/>
    <s v="Maryland"/>
    <n v="2013"/>
    <n v="148957"/>
    <n v="71952"/>
    <n v="77005"/>
    <n v="9384.2909999999993"/>
    <n v="21598.764999999999"/>
    <n v="21002.936999999998"/>
    <n v="17576.925999999999"/>
    <n v="22790.421000000002"/>
    <n v="25322.69"/>
    <n v="16683.184000000001"/>
    <n v="8937.42"/>
    <n v="4021.8389999999999"/>
    <n v="1638.527"/>
    <x v="251"/>
    <s v="Maryland, 2013"/>
  </r>
  <r>
    <s v="Schoharie County"/>
    <s v="New York"/>
    <n v="2013"/>
    <n v="32617"/>
    <n v="15652"/>
    <n v="16965"/>
    <n v="2022.2539999999999"/>
    <n v="3783.5720000000001"/>
    <n v="3750.9549999999999"/>
    <n v="3653.1040000000003"/>
    <n v="3783.5720000000001"/>
    <n v="5055.6350000000002"/>
    <n v="4696.848"/>
    <n v="3294.317"/>
    <n v="1826.5520000000001"/>
    <n v="848.04200000000003"/>
    <x v="229"/>
    <s v="New York, 2013"/>
  </r>
  <r>
    <s v="Frederick County"/>
    <s v="Maryland"/>
    <n v="2013"/>
    <n v="236668"/>
    <n v="116557"/>
    <n v="120111"/>
    <n v="14673.415999999999"/>
    <n v="33370.188000000002"/>
    <n v="30766.84"/>
    <n v="28163.491999999998"/>
    <n v="34080.191999999995"/>
    <n v="39523.555999999997"/>
    <n v="28400.16"/>
    <n v="15620.088"/>
    <n v="8283.380000000001"/>
    <n v="3786.6880000000001"/>
    <x v="251"/>
    <s v="Maryland, 2013"/>
  </r>
  <r>
    <s v="Garrett County"/>
    <s v="Maryland"/>
    <n v="2013"/>
    <n v="30014"/>
    <n v="14884"/>
    <n v="15130"/>
    <n v="1500.7"/>
    <n v="3601.6800000000003"/>
    <n v="3811.7779999999998"/>
    <n v="3061.4279999999999"/>
    <n v="3721.7359999999999"/>
    <n v="4592.1419999999998"/>
    <n v="4292.0020000000004"/>
    <n v="3151.4700000000003"/>
    <n v="1620.7559999999999"/>
    <n v="690.322"/>
    <x v="251"/>
    <s v="Maryland, 2013"/>
  </r>
  <r>
    <s v="Harford County"/>
    <s v="Maryland"/>
    <n v="2013"/>
    <n v="246664"/>
    <n v="120731"/>
    <n v="125933"/>
    <n v="14553.175999999999"/>
    <n v="34039.631999999998"/>
    <n v="31572.991999999998"/>
    <n v="29106.351999999999"/>
    <n v="33052.975999999995"/>
    <n v="40452.896000000001"/>
    <n v="31819.656000000003"/>
    <n v="18499.8"/>
    <n v="9619.8960000000006"/>
    <n v="3946.6239999999998"/>
    <x v="251"/>
    <s v="Maryland, 2013"/>
  </r>
  <r>
    <s v="Howard County"/>
    <s v="Maryland"/>
    <n v="2013"/>
    <n v="293821"/>
    <n v="144109"/>
    <n v="149712"/>
    <n v="17629.259999999998"/>
    <n v="42897.866000000002"/>
    <n v="36727.625"/>
    <n v="36433.804000000004"/>
    <n v="42604.044999999998"/>
    <n v="49655.748999999996"/>
    <n v="35846.162000000004"/>
    <n v="19098.364999999998"/>
    <n v="8226.9880000000012"/>
    <n v="3819.6729999999998"/>
    <x v="251"/>
    <s v="Maryland, 2013"/>
  </r>
  <r>
    <s v="Kent County"/>
    <s v="Maryland"/>
    <n v="2013"/>
    <n v="20130"/>
    <n v="9526"/>
    <n v="10604"/>
    <n v="1066.8900000000001"/>
    <n v="1811.7"/>
    <n v="3261.06"/>
    <n v="1952.6100000000001"/>
    <n v="1711.0500000000002"/>
    <n v="2898.7200000000003"/>
    <n v="2938.98"/>
    <n v="2355.21"/>
    <n v="1429.23"/>
    <n v="724.68"/>
    <x v="251"/>
    <s v="Maryland, 2013"/>
  </r>
  <r>
    <s v="Montgomery County"/>
    <s v="Maryland"/>
    <n v="2013"/>
    <n v="989474"/>
    <n v="475872"/>
    <n v="513602"/>
    <n v="65305.284"/>
    <n v="130610.568"/>
    <n v="116757.932"/>
    <n v="135557.93800000002"/>
    <n v="141494.78200000001"/>
    <n v="152378.99600000001"/>
    <n v="123684.25"/>
    <n v="67284.232000000004"/>
    <n v="37600.012000000002"/>
    <n v="20778.954000000002"/>
    <x v="251"/>
    <s v="Maryland, 2013"/>
  </r>
  <r>
    <s v="Prince George's County"/>
    <s v="Maryland"/>
    <n v="2013"/>
    <n v="873481"/>
    <n v="419352"/>
    <n v="454129"/>
    <n v="59396.707999999999"/>
    <n v="110058.606"/>
    <n v="134516.07399999999"/>
    <n v="129275.18799999999"/>
    <n v="123160.821"/>
    <n v="129275.18799999999"/>
    <n v="101323.796"/>
    <n v="54155.822"/>
    <n v="24457.468000000001"/>
    <n v="8734.81"/>
    <x v="251"/>
    <s v="Maryland, 2013"/>
  </r>
  <r>
    <s v="Queen Anne's County"/>
    <s v="Maryland"/>
    <n v="2013"/>
    <n v="48166"/>
    <n v="23855"/>
    <n v="24311"/>
    <n v="2697.2959999999998"/>
    <n v="6550.576"/>
    <n v="5683.5879999999997"/>
    <n v="4575.7700000000004"/>
    <n v="6357.9120000000003"/>
    <n v="8140.0540000000001"/>
    <n v="6598.7420000000002"/>
    <n v="4623.9359999999997"/>
    <n v="2119.3040000000001"/>
    <n v="818.822"/>
    <x v="251"/>
    <s v="Maryland, 2013"/>
  </r>
  <r>
    <s v="St. Mary's County"/>
    <s v="Maryland"/>
    <n v="2013"/>
    <n v="107079"/>
    <n v="53377"/>
    <n v="53702"/>
    <n v="7495.53"/>
    <n v="15419.376"/>
    <n v="15419.376"/>
    <n v="13813.190999999999"/>
    <n v="14562.743999999999"/>
    <n v="17025.561000000002"/>
    <n v="11778.689999999999"/>
    <n v="6853.0560000000005"/>
    <n v="3319.4490000000001"/>
    <n v="1284.9480000000001"/>
    <x v="251"/>
    <s v="Maryland, 2013"/>
  </r>
  <r>
    <s v="Somerset County"/>
    <s v="Maryland"/>
    <n v="2013"/>
    <n v="26347"/>
    <n v="14461"/>
    <n v="11886"/>
    <n v="1317.35"/>
    <n v="2318.5360000000001"/>
    <n v="5769.9930000000004"/>
    <n v="3240.681"/>
    <n v="3267.0280000000002"/>
    <n v="3477.8040000000001"/>
    <n v="3187.9870000000001"/>
    <n v="2134.107"/>
    <n v="1238.309"/>
    <n v="395.20499999999998"/>
    <x v="251"/>
    <s v="Maryland, 2013"/>
  </r>
  <r>
    <s v="Talbot County"/>
    <s v="Maryland"/>
    <n v="2013"/>
    <n v="37859"/>
    <n v="18032"/>
    <n v="19827"/>
    <n v="1741.5139999999999"/>
    <n v="4202.3490000000002"/>
    <n v="3899.4769999999999"/>
    <n v="3407.31"/>
    <n v="4126.6310000000003"/>
    <n v="5451.6959999999999"/>
    <n v="5716.7089999999998"/>
    <n v="5110.9650000000001"/>
    <n v="2990.8609999999999"/>
    <n v="1211.4880000000001"/>
    <x v="251"/>
    <s v="Maryland, 2013"/>
  </r>
  <r>
    <s v="Washington County"/>
    <s v="Maryland"/>
    <n v="2013"/>
    <n v="148435"/>
    <n v="75656"/>
    <n v="72779"/>
    <n v="8906.1"/>
    <n v="18851.245000000003"/>
    <n v="18405.940000000002"/>
    <n v="18999.68"/>
    <n v="20335.595000000001"/>
    <n v="23007.424999999999"/>
    <n v="18257.505000000001"/>
    <n v="11429.494999999999"/>
    <n v="7421.75"/>
    <n v="3117.1350000000002"/>
    <x v="251"/>
    <s v="Maryland, 2013"/>
  </r>
  <r>
    <s v="Wicomico County"/>
    <s v="Maryland"/>
    <n v="2013"/>
    <n v="99683"/>
    <n v="47564"/>
    <n v="52119"/>
    <n v="6180.3459999999995"/>
    <n v="12360.691999999999"/>
    <n v="18640.720999999998"/>
    <n v="12261.009"/>
    <n v="11363.861999999999"/>
    <n v="13556.888000000001"/>
    <n v="12061.643"/>
    <n v="7276.8589999999995"/>
    <n v="4087.0029999999997"/>
    <n v="1993.66"/>
    <x v="251"/>
    <s v="Maryland, 2013"/>
  </r>
  <r>
    <s v="Worcester County"/>
    <s v="Maryland"/>
    <n v="2013"/>
    <n v="51479"/>
    <n v="24979"/>
    <n v="26500"/>
    <n v="2265.076"/>
    <n v="5353.8159999999998"/>
    <n v="5456.7739999999994"/>
    <n v="4684.5889999999999"/>
    <n v="5611.2110000000002"/>
    <n v="7670.3710000000001"/>
    <n v="8133.6820000000007"/>
    <n v="6898.1859999999997"/>
    <n v="4118.32"/>
    <n v="1235.4960000000001"/>
    <x v="251"/>
    <s v="Maryland, 2013"/>
  </r>
  <r>
    <s v="Baltimore city"/>
    <s v="Maryland"/>
    <n v="2013"/>
    <n v="621445"/>
    <n v="292848"/>
    <n v="328597"/>
    <n v="41636.815000000002"/>
    <n v="69601.84"/>
    <n v="96323.975000000006"/>
    <n v="107509.985"/>
    <n v="75194.845000000001"/>
    <n v="86380.85500000001"/>
    <n v="71466.174999999988"/>
    <n v="39772.479999999996"/>
    <n v="23614.91"/>
    <n v="9943.1200000000008"/>
    <x v="251"/>
    <s v="Maryland, 2013"/>
  </r>
  <r>
    <s v="Barnstable County"/>
    <s v="Massachusetts"/>
    <n v="2013"/>
    <n v="215449"/>
    <n v="102689"/>
    <n v="112760"/>
    <n v="8833.4089999999997"/>
    <n v="20252.205999999998"/>
    <n v="21975.797999999999"/>
    <n v="17451.368999999999"/>
    <n v="21760.349000000002"/>
    <n v="33394.595000000001"/>
    <n v="35764.534"/>
    <n v="28439.268"/>
    <n v="19390.41"/>
    <n v="7540.7150000000001"/>
    <x v="252"/>
    <s v="Massachusetts, 2013"/>
  </r>
  <r>
    <s v="Berkshire County"/>
    <s v="Massachusetts"/>
    <n v="2013"/>
    <n v="130545"/>
    <n v="62728"/>
    <n v="67817"/>
    <n v="5874.5249999999996"/>
    <n v="13707.225"/>
    <n v="17754.12"/>
    <n v="12923.955"/>
    <n v="14751.584999999999"/>
    <n v="20495.565000000002"/>
    <n v="19842.84"/>
    <n v="12662.865"/>
    <n v="8224.3349999999991"/>
    <n v="4307.9849999999997"/>
    <x v="252"/>
    <s v="Massachusetts, 2013"/>
  </r>
  <r>
    <s v="Bristol County"/>
    <s v="Massachusetts"/>
    <n v="2013"/>
    <n v="549870"/>
    <n v="266230"/>
    <n v="283640"/>
    <n v="30242.85"/>
    <n v="68183.88"/>
    <n v="75332.19"/>
    <n v="65984.399999999994"/>
    <n v="74782.320000000007"/>
    <n v="85779.72"/>
    <n v="69283.62"/>
    <n v="41790.120000000003"/>
    <n v="25294.02"/>
    <n v="13196.88"/>
    <x v="252"/>
    <s v="Massachusetts, 2013"/>
  </r>
  <r>
    <s v="Dukes County"/>
    <s v="Massachusetts"/>
    <n v="2013"/>
    <n v="16739"/>
    <n v="8293"/>
    <n v="8446"/>
    <n v="870.428"/>
    <n v="1724.117"/>
    <n v="1590.2049999999999"/>
    <n v="1874.768"/>
    <n v="2109.114"/>
    <n v="2728.4569999999999"/>
    <n v="2929.3249999999998"/>
    <n v="1657.1610000000001"/>
    <n v="836.95"/>
    <n v="418.47500000000002"/>
    <x v="252"/>
    <s v="Massachusetts, 2013"/>
  </r>
  <r>
    <s v="Essex County"/>
    <s v="Massachusetts"/>
    <n v="2013"/>
    <n v="750808"/>
    <n v="360954"/>
    <n v="389854"/>
    <n v="43546.864000000001"/>
    <n v="96103.423999999999"/>
    <n v="99857.464000000007"/>
    <n v="86342.92"/>
    <n v="98355.847999999998"/>
    <n v="120129.28"/>
    <n v="98355.847999999998"/>
    <n v="55559.792000000001"/>
    <n v="34537.168000000005"/>
    <n v="18019.392"/>
    <x v="252"/>
    <s v="Massachusetts, 2013"/>
  </r>
  <r>
    <s v="Franklin County"/>
    <s v="Massachusetts"/>
    <n v="2013"/>
    <n v="71408"/>
    <n v="34873"/>
    <n v="36535"/>
    <n v="3356.1759999999999"/>
    <n v="7712.0640000000003"/>
    <n v="8568.9599999999991"/>
    <n v="7712.0640000000003"/>
    <n v="8783.1840000000011"/>
    <n v="11710.912"/>
    <n v="12210.768"/>
    <n v="6283.9040000000005"/>
    <n v="3498.9920000000002"/>
    <n v="1713.7919999999999"/>
    <x v="252"/>
    <s v="Massachusetts, 2013"/>
  </r>
  <r>
    <s v="Hampden County"/>
    <s v="Massachusetts"/>
    <n v="2013"/>
    <n v="465144"/>
    <n v="223963"/>
    <n v="241181"/>
    <n v="27443.495999999999"/>
    <n v="60468.72"/>
    <n v="70701.888000000006"/>
    <n v="55817.279999999999"/>
    <n v="56747.567999999999"/>
    <n v="68376.168000000005"/>
    <n v="58608.144"/>
    <n v="33955.512000000002"/>
    <n v="21396.624"/>
    <n v="11628.6"/>
    <x v="252"/>
    <s v="Massachusetts, 2013"/>
  </r>
  <r>
    <s v="Hampshire County"/>
    <s v="Massachusetts"/>
    <n v="2013"/>
    <n v="159267"/>
    <n v="74355"/>
    <n v="84912"/>
    <n v="6052.1459999999997"/>
    <n v="14971.098"/>
    <n v="40931.618999999999"/>
    <n v="16245.234"/>
    <n v="17041.569"/>
    <n v="21978.845999999998"/>
    <n v="21023.243999999999"/>
    <n v="11307.957"/>
    <n v="6529.9470000000001"/>
    <n v="3344.607"/>
    <x v="252"/>
    <s v="Massachusetts, 2013"/>
  </r>
  <r>
    <s v="Middlesex County"/>
    <s v="Massachusetts"/>
    <n v="2013"/>
    <n v="1522533"/>
    <n v="741322"/>
    <n v="781211"/>
    <n v="86784.380999999994"/>
    <n v="178136.361"/>
    <n v="202496.889"/>
    <n v="225334.88399999999"/>
    <n v="211632.087"/>
    <n v="232947.549"/>
    <n v="184226.49300000002"/>
    <n v="106577.31"/>
    <n v="66991.452000000005"/>
    <n v="31973.192999999999"/>
    <x v="252"/>
    <s v="Massachusetts, 2013"/>
  </r>
  <r>
    <s v="Nantucket County"/>
    <s v="Massachusetts"/>
    <n v="2013"/>
    <n v="10224"/>
    <n v="5147"/>
    <n v="5077"/>
    <n v="685.00800000000004"/>
    <n v="1165.5360000000001"/>
    <n v="930.38400000000001"/>
    <n v="1635.8400000000001"/>
    <n v="1594.944"/>
    <n v="1523.376"/>
    <n v="1421.136"/>
    <n v="705.45600000000002"/>
    <n v="408.96000000000004"/>
    <n v="163.584"/>
    <x v="252"/>
    <s v="Massachusetts, 2013"/>
  </r>
  <r>
    <s v="Norfolk County"/>
    <s v="Massachusetts"/>
    <n v="2013"/>
    <n v="677296"/>
    <n v="324460"/>
    <n v="352836"/>
    <n v="37251.279999999999"/>
    <n v="86693.888000000006"/>
    <n v="83307.407999999996"/>
    <n v="81275.51999999999"/>
    <n v="92112.255999999994"/>
    <n v="109044.656"/>
    <n v="87371.184000000008"/>
    <n v="50797.2"/>
    <n v="33864.800000000003"/>
    <n v="16255.103999999999"/>
    <x v="252"/>
    <s v="Massachusetts, 2013"/>
  </r>
  <r>
    <s v="Plymouth County"/>
    <s v="Massachusetts"/>
    <n v="2013"/>
    <n v="497386"/>
    <n v="241938"/>
    <n v="255448"/>
    <n v="27853.616000000002"/>
    <n v="67644.495999999999"/>
    <n v="62670.635999999999"/>
    <n v="50235.986000000004"/>
    <n v="67147.11"/>
    <n v="81571.304000000004"/>
    <n v="67644.495999999999"/>
    <n v="40785.652000000002"/>
    <n v="21884.983999999997"/>
    <n v="10445.106"/>
    <x v="252"/>
    <s v="Massachusetts, 2013"/>
  </r>
  <r>
    <s v="Suffolk County"/>
    <s v="Massachusetts"/>
    <n v="2013"/>
    <n v="735701"/>
    <n v="354883"/>
    <n v="380818"/>
    <n v="41199.256000000001"/>
    <n v="66213.09"/>
    <n v="143461.69500000001"/>
    <n v="155232.91099999999"/>
    <n v="94905.429000000004"/>
    <n v="86077.016999999993"/>
    <n v="70627.296000000002"/>
    <n v="41199.256000000001"/>
    <n v="25013.833999999999"/>
    <n v="11771.216"/>
    <x v="252"/>
    <s v="Massachusetts, 2013"/>
  </r>
  <r>
    <s v="Worcester County"/>
    <s v="Massachusetts"/>
    <n v="2013"/>
    <n v="802688"/>
    <n v="395667"/>
    <n v="407021"/>
    <n v="45753.216"/>
    <n v="103546.75200000001"/>
    <n v="113179.008"/>
    <n v="95519.872000000003"/>
    <n v="109165.568"/>
    <n v="130035.45600000001"/>
    <n v="100336"/>
    <n v="54582.784"/>
    <n v="32910.207999999999"/>
    <n v="17659.135999999999"/>
    <x v="252"/>
    <s v="Massachusetts, 2013"/>
  </r>
  <r>
    <s v="Alcona County"/>
    <s v="Michigan"/>
    <n v="2013"/>
    <n v="10785"/>
    <n v="5443"/>
    <n v="5342"/>
    <n v="323.55"/>
    <n v="873.58500000000004"/>
    <n v="873.58500000000004"/>
    <n v="647.1"/>
    <n v="905.94"/>
    <n v="1596.18"/>
    <n v="2059.9349999999999"/>
    <n v="2081.5050000000001"/>
    <n v="1121.6399999999999"/>
    <n v="312.76499999999999"/>
    <x v="214"/>
    <s v="Michigan, 2013"/>
  </r>
  <r>
    <s v="Allegan County"/>
    <s v="Michigan"/>
    <n v="2013"/>
    <n v="111742"/>
    <n v="55535"/>
    <n v="56207"/>
    <n v="7263.23"/>
    <n v="16426.074000000001"/>
    <n v="13856.008"/>
    <n v="12291.619999999999"/>
    <n v="14414.718000000001"/>
    <n v="17655.236000000001"/>
    <n v="14749.944"/>
    <n v="8715.8760000000002"/>
    <n v="4693.1639999999998"/>
    <n v="1899.614"/>
    <x v="214"/>
    <s v="Michigan, 2013"/>
  </r>
  <r>
    <s v="Alpena County"/>
    <s v="Michigan"/>
    <n v="2013"/>
    <n v="29399"/>
    <n v="14468"/>
    <n v="14931"/>
    <n v="1440.5509999999999"/>
    <n v="3380.8850000000002"/>
    <n v="3322.087"/>
    <n v="2910.5010000000002"/>
    <n v="3233.89"/>
    <n v="4733.2389999999996"/>
    <n v="4468.6480000000001"/>
    <n v="3057.4960000000001"/>
    <n v="2116.7280000000001"/>
    <n v="734.97500000000002"/>
    <x v="214"/>
    <s v="Michigan, 2013"/>
  </r>
  <r>
    <s v="Antrim County"/>
    <s v="Michigan"/>
    <n v="2013"/>
    <n v="23504"/>
    <n v="11714"/>
    <n v="11790"/>
    <n v="1128.192"/>
    <n v="2679.4560000000001"/>
    <n v="2444.4160000000002"/>
    <n v="2021.3440000000001"/>
    <n v="2467.92"/>
    <n v="3525.6"/>
    <n v="3807.6480000000001"/>
    <n v="3173.04"/>
    <n v="1668.7840000000001"/>
    <n v="611.10400000000004"/>
    <x v="214"/>
    <s v="Michigan, 2013"/>
  </r>
  <r>
    <s v="Arenac County"/>
    <s v="Michigan"/>
    <n v="2013"/>
    <n v="15753"/>
    <n v="8063"/>
    <n v="7690"/>
    <n v="708.88499999999999"/>
    <n v="1732.83"/>
    <n v="1748.5830000000001"/>
    <n v="1528.0410000000002"/>
    <n v="1685.5709999999999"/>
    <n v="2551.9859999999999"/>
    <n v="2520.48"/>
    <n v="1906.1130000000001"/>
    <n v="929.42699999999991"/>
    <n v="441.084"/>
    <x v="214"/>
    <s v="Michigan, 2013"/>
  </r>
  <r>
    <s v="Baraga County"/>
    <s v="Michigan"/>
    <n v="2013"/>
    <n v="8787"/>
    <n v="5142"/>
    <n v="3645"/>
    <n v="412.98899999999998"/>
    <n v="755.68200000000002"/>
    <n v="931.42200000000003"/>
    <n v="1326.837"/>
    <n v="1072.0139999999999"/>
    <n v="1441.068"/>
    <n v="1309.2629999999999"/>
    <n v="913.84799999999996"/>
    <n v="456.92399999999998"/>
    <n v="184.52699999999999"/>
    <x v="214"/>
    <s v="Michigan, 2013"/>
  </r>
  <r>
    <s v="Barry County"/>
    <s v="Michigan"/>
    <n v="2013"/>
    <n v="59121"/>
    <n v="29681"/>
    <n v="29440"/>
    <n v="3310.7759999999998"/>
    <n v="8217.8189999999995"/>
    <n v="7153.6410000000005"/>
    <n v="6148.5840000000007"/>
    <n v="7271.8829999999998"/>
    <n v="9518.4809999999998"/>
    <n v="8395.1820000000007"/>
    <n v="5261.7690000000002"/>
    <n v="2778.6869999999999"/>
    <n v="1064.1780000000001"/>
    <x v="214"/>
    <s v="Michigan, 2013"/>
  </r>
  <r>
    <s v="Bay County"/>
    <s v="Michigan"/>
    <n v="2013"/>
    <n v="107312"/>
    <n v="52651"/>
    <n v="54661"/>
    <n v="6009.4719999999998"/>
    <n v="13092.064"/>
    <n v="13414"/>
    <n v="12126.255999999999"/>
    <n v="12877.439999999999"/>
    <n v="16418.736000000001"/>
    <n v="15130.991999999998"/>
    <n v="9658.08"/>
    <n v="5687.5360000000001"/>
    <n v="2790.1120000000001"/>
    <x v="214"/>
    <s v="Michigan, 2013"/>
  </r>
  <r>
    <s v="Benzie County"/>
    <s v="Michigan"/>
    <n v="2013"/>
    <n v="17474"/>
    <n v="8711"/>
    <n v="8763"/>
    <n v="838.75199999999995"/>
    <n v="2026.9839999999999"/>
    <n v="1694.9780000000001"/>
    <n v="1590.134"/>
    <n v="1992.0360000000001"/>
    <n v="2743.4179999999997"/>
    <n v="2743.4180000000001"/>
    <n v="2166.7759999999998"/>
    <n v="1258.1280000000002"/>
    <n v="384.428"/>
    <x v="214"/>
    <s v="Michigan, 2013"/>
  </r>
  <r>
    <s v="Berrien County"/>
    <s v="Michigan"/>
    <n v="2013"/>
    <n v="156290"/>
    <n v="76187"/>
    <n v="80103"/>
    <n v="9689.98"/>
    <n v="20005.120000000003"/>
    <n v="19692.54"/>
    <n v="17504.48"/>
    <n v="18598.510000000002"/>
    <n v="23443.5"/>
    <n v="21411.73"/>
    <n v="13753.52"/>
    <n v="8127.08"/>
    <n v="4063.54"/>
    <x v="214"/>
    <s v="Michigan, 2013"/>
  </r>
  <r>
    <s v="Branch County"/>
    <s v="Michigan"/>
    <n v="2013"/>
    <n v="44398"/>
    <n v="23001"/>
    <n v="21397"/>
    <n v="2885.87"/>
    <n v="5904.9340000000002"/>
    <n v="5505.3519999999999"/>
    <n v="5194.5659999999998"/>
    <n v="5594.1480000000001"/>
    <n v="6659.7"/>
    <n v="5904.9339999999993"/>
    <n v="3818.2280000000001"/>
    <n v="2131.1040000000003"/>
    <n v="799.16399999999999"/>
    <x v="214"/>
    <s v="Michigan, 2013"/>
  </r>
  <r>
    <s v="Calhoun County"/>
    <s v="Michigan"/>
    <n v="2013"/>
    <n v="135534"/>
    <n v="66138"/>
    <n v="69396"/>
    <n v="8403.1080000000002"/>
    <n v="18026.021999999997"/>
    <n v="18161.556"/>
    <n v="15993.011999999999"/>
    <n v="16806.216"/>
    <n v="19516.896000000001"/>
    <n v="17890.488000000001"/>
    <n v="10842.72"/>
    <n v="6641.1660000000002"/>
    <n v="2981.748"/>
    <x v="214"/>
    <s v="Michigan, 2013"/>
  </r>
  <r>
    <s v="Cass County"/>
    <s v="Michigan"/>
    <n v="2013"/>
    <n v="52212"/>
    <n v="26061"/>
    <n v="26151"/>
    <n v="2819.4479999999999"/>
    <n v="6891.9840000000004"/>
    <n v="6265.4400000000005"/>
    <n v="5064.5640000000003"/>
    <n v="6317.652"/>
    <n v="8092.86"/>
    <n v="7884.0119999999997"/>
    <n v="5273.4120000000003"/>
    <n v="2819.4479999999999"/>
    <n v="835.39200000000005"/>
    <x v="214"/>
    <s v="Michigan, 2013"/>
  </r>
  <r>
    <s v="Brown County"/>
    <s v="Minnesota"/>
    <n v="2013"/>
    <n v="26030"/>
    <n v="12829"/>
    <n v="13201"/>
    <n v="1301.5"/>
    <n v="3227.7200000000003"/>
    <n v="2837.27"/>
    <n v="2446.8199999999997"/>
    <n v="2889.33"/>
    <n v="4138.7700000000004"/>
    <n v="4164.8"/>
    <n v="2915.36"/>
    <n v="1613.8600000000001"/>
    <n v="546.63"/>
    <x v="233"/>
    <s v="Minnesota, 2013"/>
  </r>
  <r>
    <s v="Chattooga County"/>
    <s v="Georgia"/>
    <n v="2013"/>
    <n v="25985"/>
    <n v="12932"/>
    <n v="13053"/>
    <n v="1143.3399999999999"/>
    <n v="2910.3199999999997"/>
    <n v="2728.4250000000002"/>
    <n v="2260.6949999999997"/>
    <n v="2910.3199999999997"/>
    <n v="3923.7350000000001"/>
    <n v="4313.51"/>
    <n v="3352.0650000000001"/>
    <n v="1766.98"/>
    <n v="649.625"/>
    <x v="223"/>
    <s v="Georgia, 2013"/>
  </r>
  <r>
    <s v="Chippewa County"/>
    <s v="Michigan"/>
    <n v="2013"/>
    <n v="38760"/>
    <n v="21565"/>
    <n v="17195"/>
    <n v="1938"/>
    <n v="4263.6000000000004"/>
    <n v="5775.24"/>
    <n v="5077.5599999999995"/>
    <n v="5232.6000000000004"/>
    <n v="5736.48"/>
    <n v="4922.5200000000004"/>
    <n v="3255.84"/>
    <n v="1899.24"/>
    <n v="658.92"/>
    <x v="214"/>
    <s v="Michigan, 2013"/>
  </r>
  <r>
    <s v="Clare County"/>
    <s v="Michigan"/>
    <n v="2013"/>
    <n v="30823"/>
    <n v="15333"/>
    <n v="15490"/>
    <n v="1756.9110000000001"/>
    <n v="3359.7070000000003"/>
    <n v="3606.2910000000002"/>
    <n v="2866.5389999999998"/>
    <n v="3421.3530000000001"/>
    <n v="4654.2730000000001"/>
    <n v="4839.2109999999993"/>
    <n v="3729.5829999999996"/>
    <n v="2157.6099999999997"/>
    <n v="431.52199999999999"/>
    <x v="214"/>
    <s v="Michigan, 2013"/>
  </r>
  <r>
    <s v="Clinton County"/>
    <s v="Michigan"/>
    <n v="2013"/>
    <n v="75802"/>
    <n v="37359"/>
    <n v="38443"/>
    <n v="4093.308"/>
    <n v="10763.884"/>
    <n v="11218.696"/>
    <n v="8262.4179999999997"/>
    <n v="9551.0519999999997"/>
    <n v="11673.508"/>
    <n v="9930.0619999999999"/>
    <n v="5988.3580000000002"/>
    <n v="3335.288"/>
    <n v="1137.03"/>
    <x v="214"/>
    <s v="Michigan, 2013"/>
  </r>
  <r>
    <s v="Crawford County"/>
    <s v="Michigan"/>
    <n v="2013"/>
    <n v="14017"/>
    <n v="7102"/>
    <n v="6915"/>
    <n v="588.71400000000006"/>
    <n v="1555.8870000000002"/>
    <n v="1471.7850000000001"/>
    <n v="1261.53"/>
    <n v="1457.768"/>
    <n v="2410.924"/>
    <n v="2256.7370000000001"/>
    <n v="1794.1759999999999"/>
    <n v="897.08799999999997"/>
    <n v="322.39100000000002"/>
    <x v="214"/>
    <s v="Michigan, 2013"/>
  </r>
  <r>
    <s v="Delta County"/>
    <s v="Michigan"/>
    <n v="2013"/>
    <n v="36967"/>
    <n v="18290"/>
    <n v="18677"/>
    <n v="1959.251"/>
    <n v="4325.1389999999992"/>
    <n v="4103.3369999999995"/>
    <n v="3659.7330000000002"/>
    <n v="4029.4030000000002"/>
    <n v="5729.8850000000002"/>
    <n v="5951.6869999999999"/>
    <n v="3696.7"/>
    <n v="2513.7559999999999"/>
    <n v="1035.076"/>
    <x v="214"/>
    <s v="Michigan, 2013"/>
  </r>
  <r>
    <s v="Nicholas County"/>
    <s v="West Virginia"/>
    <n v="2013"/>
    <n v="26201"/>
    <n v="12944"/>
    <n v="13257"/>
    <n v="1310.05"/>
    <n v="3144.12"/>
    <n v="2829.7080000000001"/>
    <n v="2567.6979999999999"/>
    <n v="2960.7130000000002"/>
    <n v="4349.366"/>
    <n v="3956.3509999999997"/>
    <n v="2462.8939999999998"/>
    <n v="1781.6680000000001"/>
    <n v="786.03"/>
    <x v="239"/>
    <s v="West Virginia, 2013"/>
  </r>
  <r>
    <s v="Eaton County"/>
    <s v="Michigan"/>
    <n v="2013"/>
    <n v="107920"/>
    <n v="52629"/>
    <n v="55291"/>
    <n v="6043.52"/>
    <n v="13921.68"/>
    <n v="14461.279999999999"/>
    <n v="12842.48"/>
    <n v="13058.32"/>
    <n v="16727.599999999999"/>
    <n v="15216.720000000001"/>
    <n v="9065.2799999999988"/>
    <n v="4532.6399999999994"/>
    <n v="2266.3200000000002"/>
    <x v="214"/>
    <s v="Michigan, 2013"/>
  </r>
  <r>
    <s v="Emmet County"/>
    <s v="Michigan"/>
    <n v="2013"/>
    <n v="32858"/>
    <n v="16225"/>
    <n v="16633"/>
    <n v="1642.9"/>
    <n v="4205.8239999999996"/>
    <n v="3910.1019999999999"/>
    <n v="3384.3739999999998"/>
    <n v="3811.5280000000002"/>
    <n v="5027.2739999999994"/>
    <n v="5092.99"/>
    <n v="3088.652"/>
    <n v="1905.7639999999999"/>
    <n v="722.87599999999998"/>
    <x v="214"/>
    <s v="Michigan, 2013"/>
  </r>
  <r>
    <s v="Genesee County"/>
    <s v="Michigan"/>
    <n v="2013"/>
    <n v="421575"/>
    <n v="203240"/>
    <n v="218335"/>
    <n v="26559.224999999999"/>
    <n v="58177.350000000006"/>
    <n v="56912.625"/>
    <n v="49324.275000000001"/>
    <n v="53540.025000000001"/>
    <n v="63236.25"/>
    <n v="53961.599999999999"/>
    <n v="32461.275000000001"/>
    <n v="20235.599999999999"/>
    <n v="7166.7749999999996"/>
    <x v="214"/>
    <s v="Michigan, 2013"/>
  </r>
  <r>
    <s v="Gladwin County"/>
    <s v="Michigan"/>
    <n v="2013"/>
    <n v="25664"/>
    <n v="12882"/>
    <n v="12782"/>
    <n v="1206.2080000000001"/>
    <n v="2900.0320000000002"/>
    <n v="2694.7200000000003"/>
    <n v="2232.768"/>
    <n v="2746.0479999999998"/>
    <n v="3721.2799999999997"/>
    <n v="4183.232"/>
    <n v="3567.2959999999998"/>
    <n v="1822.1439999999998"/>
    <n v="590.27200000000005"/>
    <x v="214"/>
    <s v="Michigan, 2013"/>
  </r>
  <r>
    <s v="Gogebic County"/>
    <s v="Michigan"/>
    <n v="2013"/>
    <n v="16179"/>
    <n v="8625"/>
    <n v="7554"/>
    <n v="711.87599999999998"/>
    <n v="1439.931"/>
    <n v="1828.2269999999999"/>
    <n v="1714.9740000000002"/>
    <n v="1860.585"/>
    <n v="2459.2080000000001"/>
    <n v="2572.4610000000002"/>
    <n v="1779.69"/>
    <n v="1261.962"/>
    <n v="517.72799999999995"/>
    <x v="214"/>
    <s v="Michigan, 2013"/>
  </r>
  <r>
    <s v="Grand Traverse County"/>
    <s v="Michigan"/>
    <n v="2013"/>
    <n v="88182"/>
    <n v="43432"/>
    <n v="44750"/>
    <n v="4850.01"/>
    <n v="10846.386"/>
    <n v="10581.84"/>
    <n v="11022.75"/>
    <n v="10758.204"/>
    <n v="13844.574000000001"/>
    <n v="12786.39"/>
    <n v="7319.1059999999998"/>
    <n v="4320.9179999999997"/>
    <n v="2028.1859999999999"/>
    <x v="214"/>
    <s v="Michigan, 2013"/>
  </r>
  <r>
    <s v="Gratiot County"/>
    <s v="Michigan"/>
    <n v="2013"/>
    <n v="42148"/>
    <n v="22281"/>
    <n v="19867"/>
    <n v="2275.9920000000002"/>
    <n v="4973.4639999999999"/>
    <n v="6617.2359999999999"/>
    <n v="5394.9440000000004"/>
    <n v="5310.6480000000001"/>
    <n v="6195.7560000000003"/>
    <n v="5015.6120000000001"/>
    <n v="3287.5439999999999"/>
    <n v="1980.9559999999999"/>
    <n v="1137.9960000000001"/>
    <x v="214"/>
    <s v="Michigan, 2013"/>
  </r>
  <r>
    <s v="Hillsdale County"/>
    <s v="Michigan"/>
    <n v="2013"/>
    <n v="46463"/>
    <n v="23067"/>
    <n v="23396"/>
    <n v="2694.8539999999998"/>
    <n v="6086.6530000000002"/>
    <n v="6551.2830000000004"/>
    <n v="4739.2260000000006"/>
    <n v="5436.1710000000003"/>
    <n v="6876.5239999999994"/>
    <n v="6597.7460000000001"/>
    <n v="4274.5959999999995"/>
    <n v="2276.6869999999999"/>
    <n v="975.72299999999996"/>
    <x v="214"/>
    <s v="Michigan, 2013"/>
  </r>
  <r>
    <s v="Houghton County"/>
    <s v="Michigan"/>
    <n v="2013"/>
    <n v="36494"/>
    <n v="19806"/>
    <n v="16688"/>
    <n v="2080.1579999999999"/>
    <n v="4196.8100000000004"/>
    <n v="8685.5720000000001"/>
    <n v="3831.87"/>
    <n v="3466.9300000000003"/>
    <n v="4306.2919999999995"/>
    <n v="4342.7860000000001"/>
    <n v="2956.0140000000001"/>
    <n v="1788.2060000000001"/>
    <n v="766.37400000000002"/>
    <x v="214"/>
    <s v="Michigan, 2013"/>
  </r>
  <r>
    <s v="Ingham County"/>
    <s v="Michigan"/>
    <n v="2013"/>
    <n v="281531"/>
    <n v="136642"/>
    <n v="144889"/>
    <n v="16047.267"/>
    <n v="32094.534"/>
    <n v="65878.254000000001"/>
    <n v="38851.278000000006"/>
    <n v="31249.940999999999"/>
    <n v="34909.843999999997"/>
    <n v="32094.534"/>
    <n v="16610.328999999998"/>
    <n v="9290.523000000001"/>
    <n v="4504.4960000000001"/>
    <x v="214"/>
    <s v="Michigan, 2013"/>
  </r>
  <r>
    <s v="Ionia County"/>
    <s v="Michigan"/>
    <n v="2013"/>
    <n v="63909"/>
    <n v="34058"/>
    <n v="29851"/>
    <n v="3962.3580000000002"/>
    <n v="9138.987000000001"/>
    <n v="8563.8060000000005"/>
    <n v="8691.6239999999998"/>
    <n v="8819.4419999999991"/>
    <n v="9522.4409999999989"/>
    <n v="7732.9889999999996"/>
    <n v="4345.8119999999999"/>
    <n v="2172.9059999999999"/>
    <n v="958.63499999999999"/>
    <x v="214"/>
    <s v="Michigan, 2013"/>
  </r>
  <r>
    <s v="Texas County"/>
    <s v="Missouri"/>
    <n v="2013"/>
    <n v="25662"/>
    <n v="12816"/>
    <n v="12846"/>
    <n v="1000.818"/>
    <n v="2437.8900000000003"/>
    <n v="2643.1859999999997"/>
    <n v="2027.298"/>
    <n v="2412.2280000000001"/>
    <n v="3849.3"/>
    <n v="4490.8500000000004"/>
    <n v="3823.6379999999999"/>
    <n v="2283.9179999999997"/>
    <n v="718.53599999999994"/>
    <x v="231"/>
    <s v="Missouri, 2013"/>
  </r>
  <r>
    <s v="Iron County"/>
    <s v="Michigan"/>
    <n v="2013"/>
    <n v="11723"/>
    <n v="5793"/>
    <n v="5930"/>
    <n v="480.64299999999997"/>
    <n v="1090.239"/>
    <n v="1019.9010000000001"/>
    <n v="984.73199999999997"/>
    <n v="1078.5160000000001"/>
    <n v="1770.173"/>
    <n v="2133.5860000000002"/>
    <n v="1512.2670000000001"/>
    <n v="973.00900000000001"/>
    <n v="668.21100000000001"/>
    <x v="214"/>
    <s v="Michigan, 2013"/>
  </r>
  <r>
    <s v="Isabella County"/>
    <s v="Michigan"/>
    <n v="2013"/>
    <n v="70400"/>
    <n v="34127"/>
    <n v="36273"/>
    <n v="3449.6"/>
    <n v="6969.6"/>
    <n v="24147.199999999997"/>
    <n v="8166.4"/>
    <n v="6406.4"/>
    <n v="7462.4"/>
    <n v="6688"/>
    <n v="3872"/>
    <n v="2182.4"/>
    <n v="985.6"/>
    <x v="214"/>
    <s v="Michigan, 2013"/>
  </r>
  <r>
    <s v="Jackson County"/>
    <s v="Michigan"/>
    <n v="2013"/>
    <n v="160126"/>
    <n v="81775"/>
    <n v="78351"/>
    <n v="9287.3080000000009"/>
    <n v="20816.379999999997"/>
    <n v="21456.883999999998"/>
    <n v="18574.616000000002"/>
    <n v="21136.632000000001"/>
    <n v="24339.152000000002"/>
    <n v="21296.758000000002"/>
    <n v="12489.828000000001"/>
    <n v="7365.7960000000003"/>
    <n v="3362.6460000000002"/>
    <x v="214"/>
    <s v="Michigan, 2013"/>
  </r>
  <r>
    <s v="Kalamazoo County"/>
    <s v="Michigan"/>
    <n v="2013"/>
    <n v="252763"/>
    <n v="123801"/>
    <n v="128962"/>
    <n v="15418.543"/>
    <n v="31848.137999999999"/>
    <n v="49288.785000000003"/>
    <n v="32859.19"/>
    <n v="29573.271000000001"/>
    <n v="32606.427"/>
    <n v="29573.271000000001"/>
    <n v="16935.120999999999"/>
    <n v="9857.7569999999996"/>
    <n v="4802.4970000000003"/>
    <x v="214"/>
    <s v="Michigan, 2013"/>
  </r>
  <r>
    <s v="Potter County"/>
    <s v="Pennsylvania"/>
    <n v="2013"/>
    <n v="17142"/>
    <n v="8658"/>
    <n v="8484"/>
    <n v="994.23599999999999"/>
    <n v="2091.3240000000001"/>
    <n v="1919.904"/>
    <n v="1817.0520000000001"/>
    <n v="2074.1819999999998"/>
    <n v="2708.4359999999997"/>
    <n v="2588.442"/>
    <n v="1817.0520000000001"/>
    <n v="857.1"/>
    <n v="291.41399999999999"/>
    <x v="253"/>
    <s v="Pennsylvania, 2013"/>
  </r>
  <r>
    <s v="Kent County"/>
    <s v="Michigan"/>
    <n v="2013"/>
    <n v="609544"/>
    <n v="298933"/>
    <n v="310611"/>
    <n v="43887.167999999998"/>
    <n v="87774.33600000001"/>
    <n v="89602.967999999993"/>
    <n v="87164.792000000001"/>
    <n v="76802.543999999994"/>
    <n v="85945.703999999998"/>
    <n v="68878.471999999994"/>
    <n v="35963.096000000005"/>
    <n v="21943.583999999999"/>
    <n v="10971.791999999999"/>
    <x v="214"/>
    <s v="Michigan, 2013"/>
  </r>
  <r>
    <s v="Rich County"/>
    <s v="Utah"/>
    <n v="2013"/>
    <n v="2181"/>
    <n v="1137"/>
    <n v="1044"/>
    <n v="95.963999999999999"/>
    <n v="222.46199999999999"/>
    <n v="157.03200000000001"/>
    <n v="191.928"/>
    <n v="191.928"/>
    <n v="314.06399999999996"/>
    <n v="427.476"/>
    <n v="359.86500000000001"/>
    <n v="176.661"/>
    <n v="43.62"/>
    <x v="241"/>
    <s v="Utah, 2013"/>
  </r>
  <r>
    <s v="Lake County"/>
    <s v="Michigan"/>
    <n v="2013"/>
    <n v="11485"/>
    <n v="5866"/>
    <n v="5619"/>
    <n v="482.37"/>
    <n v="1171.4699999999998"/>
    <n v="1033.6500000000001"/>
    <n v="918.8"/>
    <n v="1205.925"/>
    <n v="1722.75"/>
    <n v="2090.27"/>
    <n v="1768.69"/>
    <n v="838.40499999999997"/>
    <n v="252.67"/>
    <x v="214"/>
    <s v="Michigan, 2013"/>
  </r>
  <r>
    <s v="Lapeer County"/>
    <s v="Michigan"/>
    <n v="2013"/>
    <n v="88323"/>
    <n v="44448"/>
    <n v="43875"/>
    <n v="4416.1499999999996"/>
    <n v="11923.605"/>
    <n v="11481.99"/>
    <n v="8479.0079999999998"/>
    <n v="11393.667000000001"/>
    <n v="15279.879000000001"/>
    <n v="12718.511999999999"/>
    <n v="7507.4549999999999"/>
    <n v="3709.5659999999998"/>
    <n v="1148.1990000000001"/>
    <x v="214"/>
    <s v="Michigan, 2013"/>
  </r>
  <r>
    <s v="Leelanau County"/>
    <s v="Michigan"/>
    <n v="2013"/>
    <n v="21682"/>
    <n v="10673"/>
    <n v="11009"/>
    <n v="867.28"/>
    <n v="2254.9279999999999"/>
    <n v="2189.8820000000001"/>
    <n v="1604.4680000000001"/>
    <n v="2016.4259999999999"/>
    <n v="3252.3"/>
    <n v="4097.8980000000001"/>
    <n v="2927.0699999999997"/>
    <n v="1777.924"/>
    <n v="672.14200000000005"/>
    <x v="214"/>
    <s v="Michigan, 2013"/>
  </r>
  <r>
    <s v="Lenawee County"/>
    <s v="Michigan"/>
    <n v="2013"/>
    <n v="99505"/>
    <n v="50297"/>
    <n v="49208"/>
    <n v="5572.28"/>
    <n v="12836.145"/>
    <n v="13831.195"/>
    <n v="10945.55"/>
    <n v="12637.135"/>
    <n v="14925.75"/>
    <n v="13731.689999999999"/>
    <n v="8457.9249999999993"/>
    <n v="4875.7450000000008"/>
    <n v="1890.595"/>
    <x v="214"/>
    <s v="Michigan, 2013"/>
  </r>
  <r>
    <s v="Livingston County"/>
    <s v="Michigan"/>
    <n v="2013"/>
    <n v="182402"/>
    <n v="91099"/>
    <n v="91303"/>
    <n v="9667.3060000000005"/>
    <n v="26630.691999999999"/>
    <n v="22435.446"/>
    <n v="17875.396000000001"/>
    <n v="24989.074000000001"/>
    <n v="32102.752"/>
    <n v="25171.476000000002"/>
    <n v="14227.356"/>
    <n v="6566.4719999999998"/>
    <n v="2553.6280000000002"/>
    <x v="214"/>
    <s v="Michigan, 2013"/>
  </r>
  <r>
    <s v="Kearney County"/>
    <s v="Nebraska"/>
    <n v="2013"/>
    <n v="6550"/>
    <n v="3784"/>
    <n v="2766"/>
    <n v="301.3"/>
    <n v="609.15000000000009"/>
    <n v="687.75"/>
    <n v="903.9"/>
    <n v="890.8"/>
    <n v="1002.15"/>
    <n v="943.2"/>
    <n v="661.55"/>
    <n v="419.20000000000005"/>
    <n v="124.45"/>
    <x v="219"/>
    <s v="Nebraska, 2013"/>
  </r>
  <r>
    <s v="Macomb County"/>
    <s v="Michigan"/>
    <n v="2013"/>
    <n v="845197"/>
    <n v="410907"/>
    <n v="434290"/>
    <n v="47331.031999999999"/>
    <n v="109030.413"/>
    <n v="107340.019"/>
    <n v="102268.837"/>
    <n v="115791.989"/>
    <n v="132695.929"/>
    <n v="108185.216"/>
    <n v="64234.971999999994"/>
    <n v="39724.258999999998"/>
    <n v="19439.530999999999"/>
    <x v="214"/>
    <s v="Michigan, 2013"/>
  </r>
  <r>
    <s v="Manistee County"/>
    <s v="Michigan"/>
    <n v="2013"/>
    <n v="24626"/>
    <n v="12761"/>
    <n v="11865"/>
    <n v="1034.2919999999999"/>
    <n v="2659.6080000000002"/>
    <n v="2782.7380000000003"/>
    <n v="2265.5920000000001"/>
    <n v="2684.2339999999999"/>
    <n v="3817.03"/>
    <n v="4137.1679999999997"/>
    <n v="2905.8679999999999"/>
    <n v="1773.0720000000001"/>
    <n v="566.39800000000002"/>
    <x v="214"/>
    <s v="Michigan, 2013"/>
  </r>
  <r>
    <s v="Marquette County"/>
    <s v="Michigan"/>
    <n v="2013"/>
    <n v="67358"/>
    <n v="34069"/>
    <n v="33289"/>
    <n v="3435.2579999999998"/>
    <n v="6735.7999999999993"/>
    <n v="12528.588"/>
    <n v="8015.6019999999999"/>
    <n v="7342.0219999999999"/>
    <n v="9430.1200000000008"/>
    <n v="9766.91"/>
    <n v="5523.3559999999998"/>
    <n v="3233.1840000000002"/>
    <n v="1481.876"/>
    <x v="214"/>
    <s v="Michigan, 2013"/>
  </r>
  <r>
    <s v="Cass County"/>
    <s v="Minnesota"/>
    <n v="2013"/>
    <n v="28648"/>
    <n v="14215"/>
    <n v="14433"/>
    <n v="1546.992"/>
    <n v="3323.1680000000001"/>
    <n v="3351.8159999999998"/>
    <n v="2807.5039999999999"/>
    <n v="3151.2799999999997"/>
    <n v="4325.848"/>
    <n v="4583.68"/>
    <n v="3151.2799999999997"/>
    <n v="1833.4720000000002"/>
    <n v="630.25599999999997"/>
    <x v="233"/>
    <s v="Minnesota, 2013"/>
  </r>
  <r>
    <s v="Mecosta County"/>
    <s v="Michigan"/>
    <n v="2013"/>
    <n v="43007"/>
    <n v="21612"/>
    <n v="21395"/>
    <n v="2107.3429999999998"/>
    <n v="4859.7910000000002"/>
    <n v="10407.694"/>
    <n v="4429.7209999999995"/>
    <n v="4042.6579999999999"/>
    <n v="5203.8469999999998"/>
    <n v="5332.8680000000004"/>
    <n v="3956.6439999999998"/>
    <n v="2021.3290000000002"/>
    <n v="774.12599999999998"/>
    <x v="214"/>
    <s v="Michigan, 2013"/>
  </r>
  <r>
    <s v="Menominee County"/>
    <s v="Michigan"/>
    <n v="2013"/>
    <n v="23917"/>
    <n v="12034"/>
    <n v="11883"/>
    <n v="1100.182"/>
    <n v="2798.2889999999998"/>
    <n v="2511.2849999999999"/>
    <n v="2248.1980000000003"/>
    <n v="2606.953"/>
    <n v="3922.3879999999999"/>
    <n v="3946.3050000000003"/>
    <n v="2511.2849999999999"/>
    <n v="1554.605"/>
    <n v="693.59299999999996"/>
    <x v="214"/>
    <s v="Michigan, 2013"/>
  </r>
  <r>
    <s v="Midland County"/>
    <s v="Michigan"/>
    <n v="2013"/>
    <n v="83842"/>
    <n v="41207"/>
    <n v="42635"/>
    <n v="4611.3100000000004"/>
    <n v="11067.144"/>
    <n v="11570.196"/>
    <n v="9306.4619999999995"/>
    <n v="10480.25"/>
    <n v="13247.036"/>
    <n v="10983.302"/>
    <n v="6623.518"/>
    <n v="4275.942"/>
    <n v="1760.682"/>
    <x v="214"/>
    <s v="Michigan, 2013"/>
  </r>
  <r>
    <s v="Missaukee County"/>
    <s v="Michigan"/>
    <n v="2013"/>
    <n v="14940"/>
    <n v="7665"/>
    <n v="7275"/>
    <n v="896.4"/>
    <n v="2001.96"/>
    <n v="1777.8600000000001"/>
    <n v="1553.7600000000002"/>
    <n v="1628.46"/>
    <n v="2270.88"/>
    <n v="2136.42"/>
    <n v="1538.8200000000002"/>
    <n v="851.57999999999993"/>
    <n v="298.8"/>
    <x v="214"/>
    <s v="Michigan, 2013"/>
  </r>
  <r>
    <s v="Monroe County"/>
    <s v="Michigan"/>
    <n v="2013"/>
    <n v="151408"/>
    <n v="74604"/>
    <n v="76804"/>
    <n v="8478.848"/>
    <n v="20440.080000000002"/>
    <n v="19683.04"/>
    <n v="16352.064"/>
    <n v="19683.04"/>
    <n v="24528.095999999998"/>
    <n v="21197.119999999999"/>
    <n v="11809.824000000001"/>
    <n v="6813.3600000000006"/>
    <n v="2573.9360000000001"/>
    <x v="214"/>
    <s v="Michigan, 2013"/>
  </r>
  <r>
    <s v="Montcalm County"/>
    <s v="Michigan"/>
    <n v="2013"/>
    <n v="63234"/>
    <n v="32735"/>
    <n v="30499"/>
    <n v="3730.806"/>
    <n v="8473.3559999999998"/>
    <n v="8220.42"/>
    <n v="7777.7819999999992"/>
    <n v="8220.42"/>
    <n v="9611.5679999999993"/>
    <n v="8030.7180000000008"/>
    <n v="5311.6560000000009"/>
    <n v="3035.232"/>
    <n v="948.51"/>
    <x v="214"/>
    <s v="Michigan, 2013"/>
  </r>
  <r>
    <s v="Muskegon County"/>
    <s v="Michigan"/>
    <n v="2013"/>
    <n v="171153"/>
    <n v="84722"/>
    <n v="86431"/>
    <n v="10953.791999999999"/>
    <n v="23619.114000000001"/>
    <n v="23105.654999999999"/>
    <n v="21051.819000000003"/>
    <n v="21051.819000000003"/>
    <n v="25330.644"/>
    <n v="22421.042999999998"/>
    <n v="13007.628000000001"/>
    <n v="7701.8850000000002"/>
    <n v="3251.9070000000002"/>
    <x v="214"/>
    <s v="Michigan, 2013"/>
  </r>
  <r>
    <s v="Newaygo County"/>
    <s v="Michigan"/>
    <n v="2013"/>
    <n v="48280"/>
    <n v="24325"/>
    <n v="23955"/>
    <n v="2945.08"/>
    <n v="6566.08"/>
    <n v="6179.84"/>
    <n v="4972.84"/>
    <n v="5648.76"/>
    <n v="7531.68"/>
    <n v="6710.92"/>
    <n v="4490.04"/>
    <n v="2414"/>
    <n v="869.04"/>
    <x v="214"/>
    <s v="Michigan, 2013"/>
  </r>
  <r>
    <s v="Oakland County"/>
    <s v="Michigan"/>
    <n v="2013"/>
    <n v="1213406"/>
    <n v="588789"/>
    <n v="624617"/>
    <n v="67950.736000000004"/>
    <n v="158956.18599999999"/>
    <n v="146822.12599999999"/>
    <n v="146822.12599999999"/>
    <n v="167450.02799999999"/>
    <n v="195358.36599999998"/>
    <n v="163809.81"/>
    <n v="91005.45"/>
    <n v="50963.051999999996"/>
    <n v="24268.12"/>
    <x v="214"/>
    <s v="Michigan, 2013"/>
  </r>
  <r>
    <s v="Oceana County"/>
    <s v="Michigan"/>
    <n v="2013"/>
    <n v="26456"/>
    <n v="13278"/>
    <n v="13178"/>
    <n v="1719.64"/>
    <n v="3624.4720000000002"/>
    <n v="3174.7200000000003"/>
    <n v="2645.6000000000004"/>
    <n v="2989.5280000000002"/>
    <n v="3968.4000000000005"/>
    <n v="3756.752"/>
    <n v="2698.5119999999997"/>
    <n v="1322.8000000000002"/>
    <n v="661.4"/>
    <x v="214"/>
    <s v="Michigan, 2013"/>
  </r>
  <r>
    <s v="Ogemaw County"/>
    <s v="Michigan"/>
    <n v="2013"/>
    <n v="21537"/>
    <n v="10759"/>
    <n v="10778"/>
    <n v="1033.7760000000001"/>
    <n v="2412.1440000000002"/>
    <n v="2325.9960000000001"/>
    <n v="1938.33"/>
    <n v="2218.3109999999997"/>
    <n v="3230.55"/>
    <n v="3510.5309999999999"/>
    <n v="2821.3469999999998"/>
    <n v="1529.127"/>
    <n v="538.42499999999995"/>
    <x v="214"/>
    <s v="Michigan, 2013"/>
  </r>
  <r>
    <s v="Wilkin County"/>
    <s v="Minnesota"/>
    <n v="2013"/>
    <n v="6584"/>
    <n v="3418"/>
    <n v="3166"/>
    <n v="204.10400000000001"/>
    <n v="572.80799999999999"/>
    <n v="506.96799999999996"/>
    <n v="434.54399999999998"/>
    <n v="612.31200000000001"/>
    <n v="1099.528"/>
    <n v="1329.9679999999998"/>
    <n v="1099.528"/>
    <n v="526.72"/>
    <n v="204.10400000000001"/>
    <x v="233"/>
    <s v="Minnesota, 2013"/>
  </r>
  <r>
    <s v="Osceola County"/>
    <s v="Michigan"/>
    <n v="2013"/>
    <n v="23404"/>
    <n v="11673"/>
    <n v="11731"/>
    <n v="1404.24"/>
    <n v="3159.54"/>
    <n v="2878.692"/>
    <n v="2363.8040000000001"/>
    <n v="2714.864"/>
    <n v="3487.1959999999999"/>
    <n v="3323.3679999999999"/>
    <n v="2340.4"/>
    <n v="1287.22"/>
    <n v="444.67599999999999"/>
    <x v="214"/>
    <s v="Michigan, 2013"/>
  </r>
  <r>
    <s v="Oscoda County"/>
    <s v="Michigan"/>
    <n v="2013"/>
    <n v="8590"/>
    <n v="4381"/>
    <n v="4209"/>
    <n v="420.91"/>
    <n v="927.72"/>
    <n v="901.95"/>
    <n v="661.43"/>
    <n v="773.1"/>
    <n v="1348.63"/>
    <n v="1468.8899999999999"/>
    <n v="1211.19"/>
    <n v="670.02"/>
    <n v="223.34"/>
    <x v="214"/>
    <s v="Michigan, 2013"/>
  </r>
  <r>
    <s v="Otsego County"/>
    <s v="Michigan"/>
    <n v="2013"/>
    <n v="24127"/>
    <n v="11862"/>
    <n v="12265"/>
    <n v="1351.1120000000001"/>
    <n v="2991.7479999999996"/>
    <n v="2919.3670000000002"/>
    <n v="2388.5730000000003"/>
    <n v="2871.1129999999998"/>
    <n v="3860.3199999999997"/>
    <n v="3498.415"/>
    <n v="2388.5729999999999"/>
    <n v="1423.4929999999999"/>
    <n v="434.286"/>
    <x v="214"/>
    <s v="Michigan, 2013"/>
  </r>
  <r>
    <s v="Ottawa County"/>
    <s v="Michigan"/>
    <n v="2013"/>
    <n v="267017"/>
    <n v="131071"/>
    <n v="135946"/>
    <n v="17623.121999999999"/>
    <n v="38984.482000000004"/>
    <n v="47262.008999999998"/>
    <n v="30973.972000000002"/>
    <n v="32576.074000000001"/>
    <n v="37115.362999999998"/>
    <n v="29905.904000000002"/>
    <n v="17356.105"/>
    <n v="10146.646000000001"/>
    <n v="4806.3059999999996"/>
    <x v="214"/>
    <s v="Michigan, 2013"/>
  </r>
  <r>
    <s v="Presque Isle County"/>
    <s v="Michigan"/>
    <n v="2013"/>
    <n v="13234"/>
    <n v="6650"/>
    <n v="6584"/>
    <n v="476.42399999999998"/>
    <n v="1296.932"/>
    <n v="1177.826"/>
    <n v="992.55"/>
    <n v="1257.23"/>
    <n v="2011.568"/>
    <n v="2408.5880000000002"/>
    <n v="1905.6960000000001"/>
    <n v="1270.4639999999999"/>
    <n v="410.25400000000002"/>
    <x v="214"/>
    <s v="Michigan, 2013"/>
  </r>
  <r>
    <s v="Roscommon County"/>
    <s v="Michigan"/>
    <n v="2013"/>
    <n v="24281"/>
    <n v="12111"/>
    <n v="12170"/>
    <n v="946.95899999999995"/>
    <n v="2088.1660000000002"/>
    <n v="2185.29"/>
    <n v="1748.232"/>
    <n v="2136.7280000000001"/>
    <n v="3520.7449999999999"/>
    <n v="4734.7950000000001"/>
    <n v="4006.3649999999998"/>
    <n v="2282.4139999999998"/>
    <n v="631.30600000000004"/>
    <x v="214"/>
    <s v="Michigan, 2013"/>
  </r>
  <r>
    <s v="Saginaw County"/>
    <s v="Michigan"/>
    <n v="2013"/>
    <n v="198841"/>
    <n v="96279"/>
    <n v="102562"/>
    <n v="11532.778"/>
    <n v="25451.648000000001"/>
    <n v="29428.468000000001"/>
    <n v="22071.351000000002"/>
    <n v="23463.237999999998"/>
    <n v="28633.103999999999"/>
    <n v="26843.535"/>
    <n v="16503.803"/>
    <n v="10140.891"/>
    <n v="4573.3429999999998"/>
    <x v="214"/>
    <s v="Michigan, 2013"/>
  </r>
  <r>
    <s v="St. Clair County"/>
    <s v="Michigan"/>
    <n v="2013"/>
    <n v="161865"/>
    <n v="80160"/>
    <n v="81705"/>
    <n v="8902.5750000000007"/>
    <n v="21366.18"/>
    <n v="20233.125"/>
    <n v="16672.095000000001"/>
    <n v="21204.315000000002"/>
    <n v="26383.995000000003"/>
    <n v="22499.235000000001"/>
    <n v="13596.66"/>
    <n v="7931.3850000000002"/>
    <n v="3075.4349999999999"/>
    <x v="214"/>
    <s v="Michigan, 2013"/>
  </r>
  <r>
    <s v="St. Joseph County"/>
    <s v="Michigan"/>
    <n v="2013"/>
    <n v="61111"/>
    <n v="30316"/>
    <n v="30795"/>
    <n v="4216.6589999999997"/>
    <n v="8738.8729999999996"/>
    <n v="7699.9860000000008"/>
    <n v="7149.9870000000001"/>
    <n v="7272.2089999999998"/>
    <n v="8738.8729999999996"/>
    <n v="8005.5410000000011"/>
    <n v="5072.2129999999997"/>
    <n v="2933.328"/>
    <n v="1344.442"/>
    <x v="214"/>
    <s v="Michigan, 2013"/>
  </r>
  <r>
    <s v="Sanilac County"/>
    <s v="Michigan"/>
    <n v="2013"/>
    <n v="42637"/>
    <n v="21070"/>
    <n v="21567"/>
    <n v="2387.672"/>
    <n v="5585.4470000000001"/>
    <n v="5116.4400000000005"/>
    <n v="4221.0630000000001"/>
    <n v="4988.5290000000005"/>
    <n v="6523.4610000000002"/>
    <n v="6097.0910000000003"/>
    <n v="4221.0630000000001"/>
    <n v="2430.3090000000002"/>
    <n v="1065.925"/>
    <x v="214"/>
    <s v="Michigan, 2013"/>
  </r>
  <r>
    <s v="Shannon County"/>
    <s v="Missouri"/>
    <n v="2013"/>
    <n v="8407"/>
    <n v="4163"/>
    <n v="4244"/>
    <n v="378.315"/>
    <n v="924.77"/>
    <n v="857.51400000000001"/>
    <n v="655.74599999999998"/>
    <n v="1000.433"/>
    <n v="1277.864"/>
    <n v="1454.4110000000001"/>
    <n v="983.61900000000003"/>
    <n v="605.30399999999997"/>
    <n v="260.61700000000002"/>
    <x v="231"/>
    <s v="Missouri, 2013"/>
  </r>
  <r>
    <s v="Shiawassee County"/>
    <s v="Michigan"/>
    <n v="2013"/>
    <n v="69910"/>
    <n v="34544"/>
    <n v="35366"/>
    <n v="3775.14"/>
    <n v="9507.76"/>
    <n v="9228.1200000000008"/>
    <n v="7550.28"/>
    <n v="8878.57"/>
    <n v="11115.689999999999"/>
    <n v="9507.7599999999984"/>
    <n v="5872.4400000000005"/>
    <n v="3215.8599999999997"/>
    <n v="1328.29"/>
    <x v="214"/>
    <s v="Michigan, 2013"/>
  </r>
  <r>
    <s v="Tuscola County"/>
    <s v="Michigan"/>
    <n v="2013"/>
    <n v="55172"/>
    <n v="27736"/>
    <n v="27436"/>
    <n v="2924.116"/>
    <n v="7006.8440000000001"/>
    <n v="7006.8440000000001"/>
    <n v="5793.0599999999995"/>
    <n v="6730.9840000000004"/>
    <n v="8662.0040000000008"/>
    <n v="7834.4239999999991"/>
    <n v="5241.34"/>
    <n v="2758.6000000000004"/>
    <n v="1158.6120000000001"/>
    <x v="214"/>
    <s v="Michigan, 2013"/>
  </r>
  <r>
    <s v="Van Buren County"/>
    <s v="Michigan"/>
    <n v="2013"/>
    <n v="75897"/>
    <n v="37553"/>
    <n v="38344"/>
    <n v="4781.5110000000004"/>
    <n v="10625.58"/>
    <n v="9563.0220000000008"/>
    <n v="8424.5669999999991"/>
    <n v="9183.5370000000003"/>
    <n v="11688.137999999999"/>
    <n v="10625.58"/>
    <n v="6147.6570000000002"/>
    <n v="3643.0559999999996"/>
    <n v="1138.4549999999999"/>
    <x v="214"/>
    <s v="Michigan, 2013"/>
  </r>
  <r>
    <s v="Washtenaw County"/>
    <s v="Michigan"/>
    <n v="2013"/>
    <n v="348560"/>
    <n v="171993"/>
    <n v="176567"/>
    <n v="18822.240000000002"/>
    <n v="39735.839999999997"/>
    <n v="73894.720000000001"/>
    <n v="48798.400000000001"/>
    <n v="43221.440000000002"/>
    <n v="46358.479999999996"/>
    <n v="40432.960000000006"/>
    <n v="21262.16"/>
    <n v="10805.36"/>
    <n v="5228.3999999999996"/>
    <x v="214"/>
    <s v="Michigan, 2013"/>
  </r>
  <r>
    <s v="Wayne County"/>
    <s v="Michigan"/>
    <n v="2013"/>
    <n v="1804507"/>
    <n v="867306"/>
    <n v="937201"/>
    <n v="117292.955"/>
    <n v="249021.96600000001"/>
    <n v="261653.51500000001"/>
    <n v="218345.34700000001"/>
    <n v="236390.41700000002"/>
    <n v="261653.51500000001"/>
    <n v="225563.375"/>
    <n v="122706.476"/>
    <n v="75789.293999999994"/>
    <n v="34285.633000000002"/>
    <x v="214"/>
    <s v="Michigan, 2013"/>
  </r>
  <r>
    <s v="Wexford County"/>
    <s v="Michigan"/>
    <n v="2013"/>
    <n v="32690"/>
    <n v="16244"/>
    <n v="16446"/>
    <n v="2157.54"/>
    <n v="4347.7700000000004"/>
    <n v="3759.35"/>
    <n v="3661.2799999999997"/>
    <n v="3955.49"/>
    <n v="4968.8799999999992"/>
    <n v="4478.53"/>
    <n v="3007.48"/>
    <n v="1634.5"/>
    <n v="686.49"/>
    <x v="214"/>
    <s v="Michigan, 2013"/>
  </r>
  <r>
    <s v="Becker County"/>
    <s v="Minnesota"/>
    <n v="2013"/>
    <n v="32800"/>
    <n v="16455"/>
    <n v="16345"/>
    <n v="2164.8000000000002"/>
    <n v="4559.2000000000007"/>
    <n v="3575.2"/>
    <n v="3542.3999999999996"/>
    <n v="3542.4"/>
    <n v="4657.6000000000004"/>
    <n v="4887.2000000000007"/>
    <n v="3214.4"/>
    <n v="1705.6"/>
    <n v="951.2"/>
    <x v="233"/>
    <s v="Minnesota, 2013"/>
  </r>
  <r>
    <s v="Beltrami County"/>
    <s v="Minnesota"/>
    <n v="2013"/>
    <n v="45021"/>
    <n v="22602"/>
    <n v="22419"/>
    <n v="3376.5749999999998"/>
    <n v="6122.8559999999998"/>
    <n v="8328.8850000000002"/>
    <n v="5447.5409999999993"/>
    <n v="4592.1419999999998"/>
    <n v="5672.6460000000006"/>
    <n v="5447.5409999999993"/>
    <n v="3241.5119999999997"/>
    <n v="1890.8820000000001"/>
    <n v="810.37800000000004"/>
    <x v="233"/>
    <s v="Minnesota, 2013"/>
  </r>
  <r>
    <s v="Benton County"/>
    <s v="Minnesota"/>
    <n v="2013"/>
    <n v="38756"/>
    <n v="19377"/>
    <n v="19379"/>
    <n v="2790.4319999999998"/>
    <n v="5309.5720000000001"/>
    <n v="5270.8160000000007"/>
    <n v="6200.96"/>
    <n v="4999.5239999999994"/>
    <n v="5309.5720000000001"/>
    <n v="4108.1360000000004"/>
    <n v="2364.116"/>
    <n v="1472.7280000000001"/>
    <n v="930.14400000000001"/>
    <x v="233"/>
    <s v="Minnesota, 2013"/>
  </r>
  <r>
    <s v="Big Stone County"/>
    <s v="Minnesota"/>
    <n v="2013"/>
    <n v="5209"/>
    <n v="2540"/>
    <n v="2669"/>
    <n v="286.495"/>
    <n v="572.99"/>
    <n v="510.48200000000003"/>
    <n v="468.81"/>
    <n v="453.18299999999999"/>
    <n v="786.55899999999997"/>
    <n v="776.14100000000008"/>
    <n v="609.45299999999997"/>
    <n v="536.52700000000004"/>
    <n v="213.56899999999999"/>
    <x v="233"/>
    <s v="Minnesota, 2013"/>
  </r>
  <r>
    <s v="Blue Earth County"/>
    <s v="Minnesota"/>
    <n v="2013"/>
    <n v="64504"/>
    <n v="32261"/>
    <n v="32243"/>
    <n v="3741.232"/>
    <n v="6901.9279999999999"/>
    <n v="16319.511999999999"/>
    <n v="9224.0720000000001"/>
    <n v="6514.9040000000005"/>
    <n v="7288.9519999999993"/>
    <n v="6772.92"/>
    <n v="3805.7359999999999"/>
    <n v="2580.16"/>
    <n v="1354.5840000000001"/>
    <x v="233"/>
    <s v="Minnesota, 2013"/>
  </r>
  <r>
    <s v="Abbeville County"/>
    <s v="South Carolina"/>
    <n v="2013"/>
    <n v="25643"/>
    <n v="12697"/>
    <n v="12946"/>
    <n v="1538.58"/>
    <n v="3102.8029999999999"/>
    <n v="3461.8050000000003"/>
    <n v="2666.8719999999998"/>
    <n v="2641.2290000000003"/>
    <n v="3872.0929999999998"/>
    <n v="3410.5190000000002"/>
    <n v="2205.2979999999998"/>
    <n v="1743.7240000000002"/>
    <n v="1000.077"/>
    <x v="215"/>
    <s v="South Carolina, 2013"/>
  </r>
  <r>
    <s v="Carlton County"/>
    <s v="Minnesota"/>
    <n v="2013"/>
    <n v="35398"/>
    <n v="18437"/>
    <n v="16961"/>
    <n v="2123.88"/>
    <n v="4707.9339999999993"/>
    <n v="4035.3720000000003"/>
    <n v="4176.9639999999999"/>
    <n v="4637.1379999999999"/>
    <n v="5522.0879999999997"/>
    <n v="4743.3320000000003"/>
    <n v="2831.84"/>
    <n v="1769.9"/>
    <n v="778.75599999999997"/>
    <x v="233"/>
    <s v="Minnesota, 2013"/>
  </r>
  <r>
    <s v="Carver County"/>
    <s v="Minnesota"/>
    <n v="2013"/>
    <n v="92770"/>
    <n v="46051"/>
    <n v="46719"/>
    <n v="6493.9"/>
    <n v="16049.21"/>
    <n v="11225.17"/>
    <n v="10854.09"/>
    <n v="14008.27"/>
    <n v="16234.75"/>
    <n v="9740.85"/>
    <n v="4638.5"/>
    <n v="2690.33"/>
    <n v="1020.47"/>
    <x v="233"/>
    <s v="Minnesota, 2013"/>
  </r>
  <r>
    <s v="Chisago County"/>
    <s v="Minnesota"/>
    <n v="2013"/>
    <n v="53691"/>
    <n v="27785"/>
    <n v="25906"/>
    <n v="3060.3870000000002"/>
    <n v="7785.1949999999997"/>
    <n v="6657.6839999999993"/>
    <n v="6335.5380000000005"/>
    <n v="7677.8130000000001"/>
    <n v="9288.5429999999997"/>
    <n v="6389.2290000000003"/>
    <n v="3758.37"/>
    <n v="1986.567"/>
    <n v="751.67399999999998"/>
    <x v="233"/>
    <s v="Minnesota, 2013"/>
  </r>
  <r>
    <s v="Clay County"/>
    <s v="Minnesota"/>
    <n v="2013"/>
    <n v="59638"/>
    <n v="29499"/>
    <n v="30139"/>
    <n v="3995.7460000000001"/>
    <n v="7574.0259999999998"/>
    <n v="12404.704"/>
    <n v="8230.0439999999999"/>
    <n v="6619.8180000000002"/>
    <n v="7335.4740000000002"/>
    <n v="6142.7139999999999"/>
    <n v="3459.0039999999999"/>
    <n v="2564.4340000000002"/>
    <n v="1192.76"/>
    <x v="233"/>
    <s v="Minnesota, 2013"/>
  </r>
  <r>
    <s v="Benton County"/>
    <s v="Mississippi"/>
    <n v="2013"/>
    <n v="8725"/>
    <n v="4445"/>
    <n v="4280"/>
    <n v="593.29999999999995"/>
    <n v="1186.5999999999999"/>
    <n v="942.3"/>
    <n v="907.4"/>
    <n v="959.75"/>
    <n v="1256.4000000000001"/>
    <n v="1247.6750000000002"/>
    <n v="881.22500000000002"/>
    <n v="497.32499999999999"/>
    <n v="253.02500000000001"/>
    <x v="212"/>
    <s v="Mississippi, 2013"/>
  </r>
  <r>
    <s v="Thayer County"/>
    <s v="Nebraska"/>
    <n v="2013"/>
    <n v="5195"/>
    <n v="2611"/>
    <n v="2584"/>
    <n v="223.38499999999999"/>
    <n v="477.93999999999994"/>
    <n v="483.13499999999999"/>
    <n v="477.94"/>
    <n v="576.64499999999998"/>
    <n v="810.42000000000007"/>
    <n v="1028.6100000000001"/>
    <n v="664.96"/>
    <n v="301.30999999999995"/>
    <n v="155.85"/>
    <x v="219"/>
    <s v="Nebraska, 2013"/>
  </r>
  <r>
    <s v="Zavala County"/>
    <s v="Texas"/>
    <n v="2013"/>
    <n v="11658"/>
    <n v="5631"/>
    <n v="6027"/>
    <n v="687.822"/>
    <n v="1597.1460000000002"/>
    <n v="1352.328"/>
    <n v="1014.2459999999999"/>
    <n v="1247.4059999999999"/>
    <n v="1597.1460000000002"/>
    <n v="1597.146"/>
    <n v="1142.4839999999999"/>
    <n v="932.64"/>
    <n v="501.29399999999998"/>
    <x v="221"/>
    <s v="Texas, 2013"/>
  </r>
  <r>
    <s v="Crow Wing County"/>
    <s v="Minnesota"/>
    <n v="2013"/>
    <n v="62742"/>
    <n v="31294"/>
    <n v="31448"/>
    <n v="3952.7460000000001"/>
    <n v="7905.4920000000002"/>
    <n v="7152.5879999999997"/>
    <n v="7027.1039999999994"/>
    <n v="6838.8780000000006"/>
    <n v="8972.1059999999998"/>
    <n v="8846.6219999999994"/>
    <n v="6650.652"/>
    <n v="3827.2619999999997"/>
    <n v="1443.066"/>
    <x v="233"/>
    <s v="Minnesota, 2013"/>
  </r>
  <r>
    <s v="Dakota County"/>
    <s v="Minnesota"/>
    <n v="2013"/>
    <n v="402306"/>
    <n v="197763"/>
    <n v="204543"/>
    <n v="27356.808000000001"/>
    <n v="58736.675999999999"/>
    <n v="49885.944000000003"/>
    <n v="54713.616000000002"/>
    <n v="56322.84"/>
    <n v="65575.877999999997"/>
    <n v="47874.414000000004"/>
    <n v="24138.36"/>
    <n v="13276.098"/>
    <n v="5229.9780000000001"/>
    <x v="233"/>
    <s v="Minnesota, 2013"/>
  </r>
  <r>
    <s v="Douglas County"/>
    <s v="Minnesota"/>
    <n v="2013"/>
    <n v="36264"/>
    <n v="18159"/>
    <n v="18105"/>
    <n v="2067.0479999999998"/>
    <n v="4460.4719999999998"/>
    <n v="4206.6239999999998"/>
    <n v="4134.0959999999995"/>
    <n v="3880.248"/>
    <n v="5185.7520000000004"/>
    <n v="5040.6959999999999"/>
    <n v="3807.7200000000003"/>
    <n v="2538.48"/>
    <n v="1015.3920000000001"/>
    <x v="233"/>
    <s v="Minnesota, 2013"/>
  </r>
  <r>
    <s v="Faribault County"/>
    <s v="Minnesota"/>
    <n v="2013"/>
    <n v="14430"/>
    <n v="7225"/>
    <n v="7205"/>
    <n v="793.65"/>
    <n v="1688.31"/>
    <n v="1630.5900000000001"/>
    <n v="1457.4299999999998"/>
    <n v="1428.5700000000002"/>
    <n v="2150.0700000000002"/>
    <n v="2135.64"/>
    <n v="1486.29"/>
    <n v="1067.8200000000002"/>
    <n v="606.05999999999995"/>
    <x v="233"/>
    <s v="Minnesota, 2013"/>
  </r>
  <r>
    <s v="Fillmore County"/>
    <s v="Minnesota"/>
    <n v="2013"/>
    <n v="20870"/>
    <n v="10412"/>
    <n v="10458"/>
    <n v="1377.42"/>
    <n v="2775.71"/>
    <n v="2274.83"/>
    <n v="2233.09"/>
    <n v="2295.6999999999998"/>
    <n v="3005.2799999999997"/>
    <n v="2859.19"/>
    <n v="1899.17"/>
    <n v="1335.68"/>
    <n v="813.93"/>
    <x v="233"/>
    <s v="Minnesota, 2013"/>
  </r>
  <r>
    <s v="Freeborn County"/>
    <s v="Minnesota"/>
    <n v="2013"/>
    <n v="31129"/>
    <n v="15426"/>
    <n v="15703"/>
    <n v="1867.74"/>
    <n v="3766.6089999999999"/>
    <n v="3486.4480000000003"/>
    <n v="3268.5450000000001"/>
    <n v="3361.9319999999998"/>
    <n v="4700.4789999999994"/>
    <n v="4233.5439999999999"/>
    <n v="3112.9"/>
    <n v="1961.127"/>
    <n v="1307.4179999999999"/>
    <x v="233"/>
    <s v="Minnesota, 2013"/>
  </r>
  <r>
    <s v="Goodhue County"/>
    <s v="Minnesota"/>
    <n v="2013"/>
    <n v="46259"/>
    <n v="22939"/>
    <n v="23320"/>
    <n v="2868.058"/>
    <n v="5967.4110000000001"/>
    <n v="5319.7849999999999"/>
    <n v="5134.7489999999998"/>
    <n v="5412.3029999999999"/>
    <n v="7401.4400000000005"/>
    <n v="6291.2240000000002"/>
    <n v="3932.0149999999999"/>
    <n v="2451.7269999999999"/>
    <n v="1480.288"/>
    <x v="233"/>
    <s v="Minnesota, 2013"/>
  </r>
  <r>
    <s v="Grant County"/>
    <s v="Minnesota"/>
    <n v="2013"/>
    <n v="5990"/>
    <n v="2989"/>
    <n v="3001"/>
    <n v="365.39"/>
    <n v="676.87"/>
    <n v="610.98"/>
    <n v="622.96"/>
    <n v="599"/>
    <n v="892.51"/>
    <n v="868.55"/>
    <n v="646.92000000000007"/>
    <n v="491.18"/>
    <n v="209.65"/>
    <x v="233"/>
    <s v="Minnesota, 2013"/>
  </r>
  <r>
    <s v="Hennepin County"/>
    <s v="Minnesota"/>
    <n v="2013"/>
    <n v="1170623"/>
    <n v="575862"/>
    <n v="594761"/>
    <n v="77261.118000000002"/>
    <n v="143986.62900000002"/>
    <n v="154522.236"/>
    <n v="194323.41800000001"/>
    <n v="155692.859"/>
    <n v="169740.33499999999"/>
    <n v="139304.13699999999"/>
    <n v="71408.002999999997"/>
    <n v="42142.428"/>
    <n v="22241.837"/>
    <x v="233"/>
    <s v="Minnesota, 2013"/>
  </r>
  <r>
    <s v="Houston County"/>
    <s v="Minnesota"/>
    <n v="2013"/>
    <n v="18915"/>
    <n v="9382"/>
    <n v="9533"/>
    <n v="1021.41"/>
    <n v="2364.375"/>
    <n v="2118.48"/>
    <n v="1967.1599999999999"/>
    <n v="2061.7349999999997"/>
    <n v="3120.9750000000004"/>
    <n v="2761.59"/>
    <n v="1683.4349999999999"/>
    <n v="1286.22"/>
    <n v="510.70499999999998"/>
    <x v="233"/>
    <s v="Minnesota, 2013"/>
  </r>
  <r>
    <s v="Lincoln County"/>
    <s v="New Mexico"/>
    <n v="2013"/>
    <n v="20440"/>
    <n v="10248"/>
    <n v="10192"/>
    <n v="1246.8399999999999"/>
    <n v="2411.92"/>
    <n v="2023.56"/>
    <n v="1860.04"/>
    <n v="2105.3199999999997"/>
    <n v="3106.88"/>
    <n v="3270.4"/>
    <n v="2575.44"/>
    <n v="1430.8000000000002"/>
    <n v="429.24"/>
    <x v="238"/>
    <s v="New Mexico, 2013"/>
  </r>
  <r>
    <s v="Isanti County"/>
    <s v="Minnesota"/>
    <n v="2013"/>
    <n v="38078"/>
    <n v="19085"/>
    <n v="18993"/>
    <n v="2627.3820000000001"/>
    <n v="5445.1540000000005"/>
    <n v="4607.4380000000001"/>
    <n v="4835.9060000000009"/>
    <n v="4912.0619999999999"/>
    <n v="6206.7139999999999"/>
    <n v="4455.1260000000002"/>
    <n v="2855.8500000000004"/>
    <n v="1332.73"/>
    <n v="761.56"/>
    <x v="233"/>
    <s v="Minnesota, 2013"/>
  </r>
  <r>
    <s v="Itasca County"/>
    <s v="Minnesota"/>
    <n v="2013"/>
    <n v="45219"/>
    <n v="22831"/>
    <n v="22388"/>
    <n v="2441.826"/>
    <n v="5516.7179999999998"/>
    <n v="4974.09"/>
    <n v="4431.4619999999995"/>
    <n v="4883.652"/>
    <n v="6737.6309999999994"/>
    <n v="7370.6970000000001"/>
    <n v="4838.433"/>
    <n v="2939.2349999999997"/>
    <n v="1040.037"/>
    <x v="233"/>
    <s v="Minnesota, 2013"/>
  </r>
  <r>
    <s v="Emmet County"/>
    <s v="Iowa"/>
    <n v="2013"/>
    <n v="10263"/>
    <n v="5187"/>
    <n v="5076"/>
    <n v="605.51700000000005"/>
    <n v="1303.4010000000001"/>
    <n v="1118.6669999999999"/>
    <n v="1128.93"/>
    <n v="1128.9299999999998"/>
    <n v="1518.924"/>
    <n v="1416.2939999999999"/>
    <n v="923.67"/>
    <n v="738.93600000000004"/>
    <n v="389.99400000000003"/>
    <x v="245"/>
    <s v="Iowa, 2013"/>
  </r>
  <r>
    <s v="Jackson Parish"/>
    <s v="Louisiana"/>
    <n v="2013"/>
    <n v="16151"/>
    <n v="8167"/>
    <n v="7984"/>
    <n v="888.30499999999995"/>
    <n v="2099.63"/>
    <n v="1825.0630000000001"/>
    <n v="1712.0060000000001"/>
    <n v="1954.2710000000002"/>
    <n v="2568.009"/>
    <n v="2325.7440000000001"/>
    <n v="1615.1"/>
    <n v="920.60699999999997"/>
    <n v="242.26499999999999"/>
    <x v="210"/>
    <s v="Louisiana, 2013"/>
  </r>
  <r>
    <s v="Kandiyohi County"/>
    <s v="Minnesota"/>
    <n v="2013"/>
    <n v="42265"/>
    <n v="21322"/>
    <n v="20943"/>
    <n v="2874.02"/>
    <n v="5494.4500000000007"/>
    <n v="5705.7749999999996"/>
    <n v="4902.74"/>
    <n v="4606.8850000000002"/>
    <n v="5959.3649999999998"/>
    <n v="5705.7749999999996"/>
    <n v="3507.9949999999999"/>
    <n v="2366.84"/>
    <n v="1183.42"/>
    <x v="233"/>
    <s v="Minnesota, 2013"/>
  </r>
  <r>
    <s v="Kittson County"/>
    <s v="Minnesota"/>
    <n v="2013"/>
    <n v="4528"/>
    <n v="2246"/>
    <n v="2282"/>
    <n v="244.512"/>
    <n v="552.41599999999994"/>
    <n v="461.85599999999999"/>
    <n v="353.18399999999997"/>
    <n v="452.79999999999995"/>
    <n v="679.2"/>
    <n v="742.59199999999998"/>
    <n v="475.43999999999994"/>
    <n v="339.6"/>
    <n v="226.4"/>
    <x v="233"/>
    <s v="Minnesota, 2013"/>
  </r>
  <r>
    <s v="Glacier County"/>
    <s v="Montana"/>
    <n v="2013"/>
    <n v="13251"/>
    <n v="6619"/>
    <n v="6632"/>
    <n v="662.55"/>
    <n v="1537.116"/>
    <n v="1364.8530000000001"/>
    <n v="1298.598"/>
    <n v="1431.1079999999999"/>
    <n v="2080.4070000000002"/>
    <n v="2212.9169999999999"/>
    <n v="1378.104"/>
    <n v="861.31500000000005"/>
    <n v="397.53"/>
    <x v="216"/>
    <s v="Montana, 2013"/>
  </r>
  <r>
    <s v="Lac qui Parle County"/>
    <s v="Minnesota"/>
    <n v="2013"/>
    <n v="7184"/>
    <n v="3595"/>
    <n v="3589"/>
    <n v="387.93599999999998"/>
    <n v="847.71199999999999"/>
    <n v="675.29600000000005"/>
    <n v="639.37599999999998"/>
    <n v="660.928"/>
    <n v="1113.52"/>
    <n v="1149.44"/>
    <n v="747.13599999999997"/>
    <n v="610.6400000000001"/>
    <n v="359.2"/>
    <x v="233"/>
    <s v="Minnesota, 2013"/>
  </r>
  <r>
    <s v="Lake of the Woods County"/>
    <s v="Minnesota"/>
    <n v="2013"/>
    <n v="3998"/>
    <n v="2110"/>
    <n v="1888"/>
    <n v="207.89599999999999"/>
    <n v="419.78999999999996"/>
    <n v="427.786"/>
    <n v="275.86199999999997"/>
    <n v="427.786"/>
    <n v="707.64599999999996"/>
    <n v="723.63799999999992"/>
    <n v="459.77"/>
    <n v="267.86599999999999"/>
    <n v="91.953999999999994"/>
    <x v="233"/>
    <s v="Minnesota, 2013"/>
  </r>
  <r>
    <s v="Powhatan County"/>
    <s v="Virginia"/>
    <n v="2013"/>
    <n v="27758"/>
    <n v="14032"/>
    <n v="13726"/>
    <n v="1804.27"/>
    <n v="3997.152"/>
    <n v="3053.38"/>
    <n v="3192.17"/>
    <n v="3497.5079999999998"/>
    <n v="4358.0059999999994"/>
    <n v="3636.2979999999998"/>
    <n v="2276.1559999999999"/>
    <n v="1276.8679999999999"/>
    <n v="555.16"/>
    <x v="226"/>
    <s v="Virginia, 2013"/>
  </r>
  <r>
    <s v="Lincoln County"/>
    <s v="Minnesota"/>
    <n v="2013"/>
    <n v="5854"/>
    <n v="2938"/>
    <n v="2916"/>
    <n v="351.24"/>
    <n v="725.89599999999996"/>
    <n v="573.69200000000001"/>
    <n v="567.83799999999997"/>
    <n v="608.81600000000003"/>
    <n v="784.43600000000004"/>
    <n v="796.14400000000001"/>
    <n v="643.94000000000005"/>
    <n v="503.44399999999996"/>
    <n v="304.40800000000002"/>
    <x v="233"/>
    <s v="Minnesota, 2013"/>
  </r>
  <r>
    <s v="Lyon County"/>
    <s v="Minnesota"/>
    <n v="2013"/>
    <n v="25703"/>
    <n v="12740"/>
    <n v="12963"/>
    <n v="1824.913"/>
    <n v="3392.7960000000003"/>
    <n v="4215.2920000000004"/>
    <n v="3547.0140000000001"/>
    <n v="2801.627"/>
    <n v="3547.0140000000001"/>
    <n v="2878.7359999999999"/>
    <n v="1644.992"/>
    <n v="1130.932"/>
    <n v="771.09"/>
    <x v="233"/>
    <s v="Minnesota, 2013"/>
  </r>
  <r>
    <s v="McLeod County"/>
    <s v="Minnesota"/>
    <n v="2013"/>
    <n v="36321"/>
    <n v="18021"/>
    <n v="18300"/>
    <n v="2288.223"/>
    <n v="5230.2240000000002"/>
    <n v="4176.915"/>
    <n v="4322.1990000000005"/>
    <n v="4612.7669999999998"/>
    <n v="5484.4709999999995"/>
    <n v="4431.1620000000003"/>
    <n v="2978.3220000000001"/>
    <n v="1779.729"/>
    <n v="1053.309"/>
    <x v="233"/>
    <s v="Minnesota, 2013"/>
  </r>
  <r>
    <s v="Ochiltree County"/>
    <s v="Texas"/>
    <n v="2013"/>
    <n v="9454"/>
    <n v="4812"/>
    <n v="4642"/>
    <n v="538.87800000000004"/>
    <n v="1247.9279999999999"/>
    <n v="992.67"/>
    <n v="992.67000000000007"/>
    <n v="1077.7559999999999"/>
    <n v="1446.462"/>
    <n v="1333.0140000000001"/>
    <n v="907.58400000000006"/>
    <n v="614.51"/>
    <n v="311.98200000000003"/>
    <x v="221"/>
    <s v="Texas, 2013"/>
  </r>
  <r>
    <s v="Martin County"/>
    <s v="Minnesota"/>
    <n v="2013"/>
    <n v="20634"/>
    <n v="10185"/>
    <n v="10449"/>
    <n v="1093.6020000000001"/>
    <n v="2661.7860000000001"/>
    <n v="2145.9359999999997"/>
    <n v="2166.5700000000002"/>
    <n v="2166.5699999999997"/>
    <n v="3012.5640000000003"/>
    <n v="3033.1980000000003"/>
    <n v="1939.596"/>
    <n v="1630.086"/>
    <n v="784.09199999999998"/>
    <x v="233"/>
    <s v="Minnesota, 2013"/>
  </r>
  <r>
    <s v="Meeker County"/>
    <s v="Minnesota"/>
    <n v="2013"/>
    <n v="23197"/>
    <n v="11758"/>
    <n v="11439"/>
    <n v="1554.1990000000001"/>
    <n v="3224.3829999999998"/>
    <n v="2574.8670000000002"/>
    <n v="2528.473"/>
    <n v="2644.4580000000001"/>
    <n v="3549.1410000000001"/>
    <n v="3177.989"/>
    <n v="1994.942"/>
    <n v="1345.4259999999999"/>
    <n v="579.92499999999995"/>
    <x v="233"/>
    <s v="Minnesota, 2013"/>
  </r>
  <r>
    <s v="Mille Lacs County"/>
    <s v="Minnesota"/>
    <n v="2013"/>
    <n v="25927"/>
    <n v="13032"/>
    <n v="12895"/>
    <n v="1763.0360000000001"/>
    <n v="3603.8530000000001"/>
    <n v="3007.5320000000002"/>
    <n v="3163.0940000000001"/>
    <n v="3111.24"/>
    <n v="3863.123"/>
    <n v="3137.1670000000004"/>
    <n v="2281.576"/>
    <n v="1348.204"/>
    <n v="648.17499999999995"/>
    <x v="233"/>
    <s v="Minnesota, 2013"/>
  </r>
  <r>
    <s v="Morrison County"/>
    <s v="Minnesota"/>
    <n v="2013"/>
    <n v="33118"/>
    <n v="16730"/>
    <n v="16388"/>
    <n v="2185.788"/>
    <n v="4404.6940000000004"/>
    <n v="3874.806"/>
    <n v="3907.924"/>
    <n v="3742.3339999999998"/>
    <n v="5100.1720000000005"/>
    <n v="4437.8119999999999"/>
    <n v="2781.9120000000003"/>
    <n v="1755.2539999999999"/>
    <n v="894.18600000000004"/>
    <x v="233"/>
    <s v="Minnesota, 2013"/>
  </r>
  <r>
    <s v="Mower County"/>
    <s v="Minnesota"/>
    <n v="2013"/>
    <n v="39252"/>
    <n v="19487"/>
    <n v="19765"/>
    <n v="2865.3960000000002"/>
    <n v="5338.2719999999999"/>
    <n v="4945.7520000000004"/>
    <n v="4631.7359999999999"/>
    <n v="4631.7360000000008"/>
    <n v="5377.5239999999994"/>
    <n v="4749.4920000000002"/>
    <n v="2983.152"/>
    <n v="2433.6239999999998"/>
    <n v="1373.82"/>
    <x v="233"/>
    <s v="Minnesota, 2013"/>
  </r>
  <r>
    <s v="Murray County"/>
    <s v="Minnesota"/>
    <n v="2013"/>
    <n v="8639"/>
    <n v="4282"/>
    <n v="4357"/>
    <n v="492.423"/>
    <n v="1028.0410000000002"/>
    <n v="872.53899999999999"/>
    <n v="829.34400000000005"/>
    <n v="855.26099999999997"/>
    <n v="1244.0160000000001"/>
    <n v="1339.0450000000001"/>
    <n v="933.01200000000006"/>
    <n v="708.39799999999991"/>
    <n v="336.92099999999999"/>
    <x v="233"/>
    <s v="Minnesota, 2013"/>
  </r>
  <r>
    <s v="Nicollet County"/>
    <s v="Minnesota"/>
    <n v="2013"/>
    <n v="32849"/>
    <n v="16322"/>
    <n v="16527"/>
    <n v="2036.6379999999999"/>
    <n v="4106.125"/>
    <n v="5945.6689999999999"/>
    <n v="4566.0110000000004"/>
    <n v="3711.9369999999999"/>
    <n v="4401.7659999999996"/>
    <n v="3941.88"/>
    <n v="2233.732"/>
    <n v="1281.1109999999999"/>
    <n v="656.98"/>
    <x v="233"/>
    <s v="Minnesota, 2013"/>
  </r>
  <r>
    <s v="Nobles County"/>
    <s v="Minnesota"/>
    <n v="2013"/>
    <n v="21490"/>
    <n v="11064"/>
    <n v="10426"/>
    <n v="1719.2"/>
    <n v="2944.13"/>
    <n v="2901.15"/>
    <n v="2707.74"/>
    <n v="2406.88"/>
    <n v="2858.17"/>
    <n v="2600.29"/>
    <n v="1568.77"/>
    <n v="1053.01"/>
    <n v="752.15"/>
    <x v="233"/>
    <s v="Minnesota, 2013"/>
  </r>
  <r>
    <s v="Norman County"/>
    <s v="Minnesota"/>
    <n v="2013"/>
    <n v="6753"/>
    <n v="3413"/>
    <n v="3340"/>
    <n v="384.92099999999999"/>
    <n v="891.39599999999996"/>
    <n v="756.33600000000001"/>
    <n v="628.029"/>
    <n v="715.81799999999998"/>
    <n v="1012.95"/>
    <n v="931.91399999999999"/>
    <n v="661.79399999999998"/>
    <n v="526.73399999999992"/>
    <n v="256.61399999999998"/>
    <x v="233"/>
    <s v="Minnesota, 2013"/>
  </r>
  <r>
    <s v="Olmsted County"/>
    <s v="Minnesota"/>
    <n v="2013"/>
    <n v="146063"/>
    <n v="71433"/>
    <n v="74630"/>
    <n v="10662.599"/>
    <n v="20302.756999999998"/>
    <n v="16943.308000000001"/>
    <n v="22493.702000000001"/>
    <n v="18257.875"/>
    <n v="21763.387000000002"/>
    <n v="16943.307999999997"/>
    <n v="10078.347000000002"/>
    <n v="6280.7090000000007"/>
    <n v="2629.134"/>
    <x v="233"/>
    <s v="Minnesota, 2013"/>
  </r>
  <r>
    <s v="Otter Tail County"/>
    <s v="Minnesota"/>
    <n v="2013"/>
    <n v="57369"/>
    <n v="28767"/>
    <n v="28602"/>
    <n v="3270.0329999999999"/>
    <n v="6769.5419999999995"/>
    <n v="6195.8519999999999"/>
    <n v="5622.1620000000003"/>
    <n v="5679.5310000000009"/>
    <n v="8834.8260000000009"/>
    <n v="8720.0879999999997"/>
    <n v="6367.9589999999998"/>
    <n v="4302.6749999999993"/>
    <n v="1663.701"/>
    <x v="233"/>
    <s v="Minnesota, 2013"/>
  </r>
  <r>
    <s v="Pennington County"/>
    <s v="Minnesota"/>
    <n v="2013"/>
    <n v="14008"/>
    <n v="6961"/>
    <n v="7047"/>
    <n v="896.51199999999994"/>
    <n v="1821.04"/>
    <n v="1863.0639999999999"/>
    <n v="1821.04"/>
    <n v="1652.944"/>
    <n v="1975.1280000000002"/>
    <n v="1765.008"/>
    <n v="1106.6320000000001"/>
    <n v="686.39200000000005"/>
    <n v="420.24"/>
    <x v="233"/>
    <s v="Minnesota, 2013"/>
  </r>
  <r>
    <s v="Pine County"/>
    <s v="Minnesota"/>
    <n v="2013"/>
    <n v="29449"/>
    <n v="15752"/>
    <n v="13697"/>
    <n v="1649.144"/>
    <n v="3592.7780000000002"/>
    <n v="3121.5940000000001"/>
    <n v="3651.6760000000004"/>
    <n v="3651.6759999999999"/>
    <n v="4800.1869999999999"/>
    <n v="4005.0640000000003"/>
    <n v="2827.1040000000003"/>
    <n v="1590.2460000000001"/>
    <n v="530.08199999999999"/>
    <x v="233"/>
    <s v="Minnesota, 2013"/>
  </r>
  <r>
    <s v="Kiowa County"/>
    <s v="Oklahoma"/>
    <n v="2013"/>
    <n v="9470"/>
    <n v="4650"/>
    <n v="4820"/>
    <n v="606.08000000000004"/>
    <n v="1325.8"/>
    <n v="1051.17"/>
    <n v="965.94"/>
    <n v="1041.7"/>
    <n v="1363.6799999999998"/>
    <n v="1212.1599999999999"/>
    <n v="795.48"/>
    <n v="738.66"/>
    <n v="378.8"/>
    <x v="244"/>
    <s v="Oklahoma, 2013"/>
  </r>
  <r>
    <s v="Polk County"/>
    <s v="Minnesota"/>
    <n v="2013"/>
    <n v="31522"/>
    <n v="15942"/>
    <n v="15580"/>
    <n v="2048.9299999999998"/>
    <n v="4034.8159999999998"/>
    <n v="4539.1679999999997"/>
    <n v="3498.942"/>
    <n v="3341.3320000000003"/>
    <n v="4696.7780000000002"/>
    <n v="4097.8599999999997"/>
    <n v="2553.2820000000002"/>
    <n v="1765.232"/>
    <n v="977.18200000000002"/>
    <x v="233"/>
    <s v="Minnesota, 2013"/>
  </r>
  <r>
    <s v="Pope County"/>
    <s v="Minnesota"/>
    <n v="2013"/>
    <n v="10957"/>
    <n v="5574"/>
    <n v="5383"/>
    <n v="624.54899999999998"/>
    <n v="1260.0549999999998"/>
    <n v="1106.6569999999999"/>
    <n v="1161.442"/>
    <n v="1183.356"/>
    <n v="1566.8510000000001"/>
    <n v="1654.5070000000001"/>
    <n v="1194.3130000000001"/>
    <n v="843.68899999999996"/>
    <n v="339.66699999999997"/>
    <x v="233"/>
    <s v="Minnesota, 2013"/>
  </r>
  <r>
    <s v="Ramsey County"/>
    <s v="Minnesota"/>
    <n v="2013"/>
    <n v="515732"/>
    <n v="250261"/>
    <n v="265471"/>
    <n v="36101.24"/>
    <n v="64466.5"/>
    <n v="79938.459999999992"/>
    <n v="80454.19200000001"/>
    <n v="61372.107999999993"/>
    <n v="69623.820000000007"/>
    <n v="61372.107999999993"/>
    <n v="32491.115999999998"/>
    <n v="21145.011999999999"/>
    <n v="9798.9079999999994"/>
    <x v="233"/>
    <s v="Minnesota, 2013"/>
  </r>
  <r>
    <s v="Red Lake County"/>
    <s v="Minnesota"/>
    <n v="2013"/>
    <n v="4087"/>
    <n v="2110"/>
    <n v="1977"/>
    <n v="265.65499999999997"/>
    <n v="576.26700000000005"/>
    <n v="400.52599999999995"/>
    <n v="490.44"/>
    <n v="420.96100000000001"/>
    <n v="633.48500000000001"/>
    <n v="576.26699999999994"/>
    <n v="371.91700000000003"/>
    <n v="212.524"/>
    <n v="130.78399999999999"/>
    <x v="233"/>
    <s v="Minnesota, 2013"/>
  </r>
  <r>
    <s v="Rice County"/>
    <s v="Minnesota"/>
    <n v="2013"/>
    <n v="64585"/>
    <n v="32927"/>
    <n v="31658"/>
    <n v="3939.6849999999999"/>
    <n v="8266.8799999999992"/>
    <n v="12594.075000000001"/>
    <n v="7298.1049999999996"/>
    <n v="7814.7849999999999"/>
    <n v="9235.6549999999988"/>
    <n v="7298.1049999999996"/>
    <n v="4327.1949999999997"/>
    <n v="2583.3999999999996"/>
    <n v="1291.7"/>
    <x v="233"/>
    <s v="Minnesota, 2013"/>
  </r>
  <r>
    <s v="Rock County"/>
    <s v="Minnesota"/>
    <n v="2013"/>
    <n v="9601"/>
    <n v="4731"/>
    <n v="4870"/>
    <n v="614.46400000000006"/>
    <n v="1411.3470000000002"/>
    <n v="1017.7060000000001"/>
    <n v="998.50399999999991"/>
    <n v="1046.509"/>
    <n v="1344.14"/>
    <n v="1286.5340000000001"/>
    <n v="835.28700000000003"/>
    <n v="672.06999999999994"/>
    <n v="355.23700000000002"/>
    <x v="233"/>
    <s v="Minnesota, 2013"/>
  </r>
  <r>
    <s v="Moniteau County"/>
    <s v="Missouri"/>
    <n v="2013"/>
    <n v="15587"/>
    <n v="7966"/>
    <n v="7621"/>
    <n v="981.98099999999999"/>
    <n v="2244.5280000000002"/>
    <n v="1839.2660000000001"/>
    <n v="1605.461"/>
    <n v="1995.136"/>
    <n v="2634.203"/>
    <n v="2041.8970000000002"/>
    <n v="1200.1990000000001"/>
    <n v="701.41499999999996"/>
    <n v="358.50099999999998"/>
    <x v="231"/>
    <s v="Missouri, 2013"/>
  </r>
  <r>
    <s v="St. Louis County"/>
    <s v="Minnesota"/>
    <n v="2013"/>
    <n v="200327"/>
    <n v="100433"/>
    <n v="99894"/>
    <n v="10617.331"/>
    <n v="21434.989000000001"/>
    <n v="32452.973999999998"/>
    <n v="23438.258999999998"/>
    <n v="21234.662"/>
    <n v="29047.415000000001"/>
    <n v="29448.069"/>
    <n v="16627.141"/>
    <n v="10817.657999999999"/>
    <n v="5208.5020000000004"/>
    <x v="233"/>
    <s v="Minnesota, 2013"/>
  </r>
  <r>
    <s v="Scott County"/>
    <s v="Minnesota"/>
    <n v="2013"/>
    <n v="132774"/>
    <n v="66118"/>
    <n v="66656"/>
    <n v="10489.146000000001"/>
    <n v="22837.128000000001"/>
    <n v="15136.236000000001"/>
    <n v="17658.941999999999"/>
    <n v="22173.258000000002"/>
    <n v="21111.065999999999"/>
    <n v="12347.982"/>
    <n v="6638.7"/>
    <n v="3186.576"/>
    <n v="1194.9659999999999"/>
    <x v="233"/>
    <s v="Minnesota, 2013"/>
  </r>
  <r>
    <s v="Sherburne County"/>
    <s v="Minnesota"/>
    <n v="2013"/>
    <n v="89120"/>
    <n v="45412"/>
    <n v="43708"/>
    <n v="6505.76"/>
    <n v="14704.8"/>
    <n v="11585.6"/>
    <n v="12209.44"/>
    <n v="13724.48"/>
    <n v="13635.36"/>
    <n v="8822.880000000001"/>
    <n v="4545.12"/>
    <n v="2317.12"/>
    <n v="980.32"/>
    <x v="233"/>
    <s v="Minnesota, 2013"/>
  </r>
  <r>
    <s v="Sibley County"/>
    <s v="Minnesota"/>
    <n v="2013"/>
    <n v="15146"/>
    <n v="7655"/>
    <n v="7491"/>
    <n v="984.49"/>
    <n v="2181.0240000000003"/>
    <n v="1696.3520000000001"/>
    <n v="1650.914"/>
    <n v="1908.3960000000002"/>
    <n v="2332.4839999999999"/>
    <n v="1893.25"/>
    <n v="1211.6799999999998"/>
    <n v="908.76"/>
    <n v="393.79599999999999"/>
    <x v="233"/>
    <s v="Minnesota, 2013"/>
  </r>
  <r>
    <s v="Stearns County"/>
    <s v="Minnesota"/>
    <n v="2013"/>
    <n v="151053"/>
    <n v="76231"/>
    <n v="74822"/>
    <n v="9667.3919999999998"/>
    <n v="19183.731"/>
    <n v="29757.440999999999"/>
    <n v="19787.942999999999"/>
    <n v="16766.883000000002"/>
    <n v="20543.207999999999"/>
    <n v="16766.883000000002"/>
    <n v="9667.3919999999998"/>
    <n v="6495.2790000000005"/>
    <n v="2567.9009999999998"/>
    <x v="233"/>
    <s v="Minnesota, 2013"/>
  </r>
  <r>
    <s v="Steele County"/>
    <s v="Minnesota"/>
    <n v="2013"/>
    <n v="36512"/>
    <n v="17937"/>
    <n v="18575"/>
    <n v="2592.3519999999999"/>
    <n v="5221.2160000000003"/>
    <n v="4344.9279999999999"/>
    <n v="4344.9279999999999"/>
    <n v="4710.0479999999998"/>
    <n v="5330.7520000000004"/>
    <n v="4454.4639999999999"/>
    <n v="2738.3999999999996"/>
    <n v="1971.6479999999999"/>
    <n v="766.75199999999995"/>
    <x v="233"/>
    <s v="Minnesota, 2013"/>
  </r>
  <r>
    <s v="Stevens County"/>
    <s v="Minnesota"/>
    <n v="2013"/>
    <n v="9723"/>
    <n v="4817"/>
    <n v="4906"/>
    <n v="573.65700000000004"/>
    <n v="1137.5909999999999"/>
    <n v="2265.4589999999998"/>
    <n v="1059.807"/>
    <n v="865.34699999999998"/>
    <n v="1147.3140000000001"/>
    <n v="1079.2530000000002"/>
    <n v="661.16399999999999"/>
    <n v="544.48800000000006"/>
    <n v="369.47399999999999"/>
    <x v="233"/>
    <s v="Minnesota, 2013"/>
  </r>
  <r>
    <s v="Swift County"/>
    <s v="Minnesota"/>
    <n v="2013"/>
    <n v="9678"/>
    <n v="4921"/>
    <n v="4757"/>
    <n v="551.64599999999996"/>
    <n v="1180.7159999999999"/>
    <n v="1093.614"/>
    <n v="996.83399999999995"/>
    <n v="1093.614"/>
    <n v="1451.7"/>
    <n v="1335.5640000000001"/>
    <n v="880.69799999999998"/>
    <n v="677.46"/>
    <n v="416.154"/>
    <x v="233"/>
    <s v="Minnesota, 2013"/>
  </r>
  <r>
    <s v="Todd County"/>
    <s v="Minnesota"/>
    <n v="2013"/>
    <n v="24697"/>
    <n v="12636"/>
    <n v="12061"/>
    <n v="1654.6990000000001"/>
    <n v="3284.701"/>
    <n v="3037.7309999999998"/>
    <n v="2519.0940000000001"/>
    <n v="2568.4880000000003"/>
    <n v="3704.55"/>
    <n v="3482.277"/>
    <n v="2469.6999999999998"/>
    <n v="1383.0319999999999"/>
    <n v="568.03099999999995"/>
    <x v="233"/>
    <s v="Minnesota, 2013"/>
  </r>
  <r>
    <s v="Traverse County"/>
    <s v="Minnesota"/>
    <n v="2013"/>
    <n v="3507"/>
    <n v="1770"/>
    <n v="1737"/>
    <n v="168.33600000000001"/>
    <n v="427.85400000000004"/>
    <n v="347.19299999999998"/>
    <n v="333.16499999999996"/>
    <n v="336.67200000000003"/>
    <n v="519.03599999999994"/>
    <n v="459.41700000000003"/>
    <n v="364.72799999999995"/>
    <n v="368.23500000000001"/>
    <n v="182.364"/>
    <x v="233"/>
    <s v="Minnesota, 2013"/>
  </r>
  <r>
    <s v="Wabasha County"/>
    <s v="Minnesota"/>
    <n v="2013"/>
    <n v="21549"/>
    <n v="10771"/>
    <n v="10778"/>
    <n v="1228.2929999999999"/>
    <n v="2844.4679999999998"/>
    <n v="2348.8409999999999"/>
    <n v="2327.2919999999999"/>
    <n v="2564.3310000000001"/>
    <n v="3383.1930000000002"/>
    <n v="3081.5070000000001"/>
    <n v="2047.155"/>
    <n v="1163.646"/>
    <n v="581.82299999999998"/>
    <x v="233"/>
    <s v="Minnesota, 2013"/>
  </r>
  <r>
    <s v="Wadena County"/>
    <s v="Minnesota"/>
    <n v="2013"/>
    <n v="13772"/>
    <n v="6757"/>
    <n v="7015"/>
    <n v="908.952"/>
    <n v="1804.1320000000001"/>
    <n v="1597.5520000000001"/>
    <n v="1459.8319999999999"/>
    <n v="1432.288"/>
    <n v="1900.5360000000001"/>
    <n v="1762.816"/>
    <n v="1404.7440000000001"/>
    <n v="1046.672"/>
    <n v="482.02"/>
    <x v="233"/>
    <s v="Minnesota, 2013"/>
  </r>
  <r>
    <s v="Washington County"/>
    <s v="Minnesota"/>
    <n v="2013"/>
    <n v="241315"/>
    <n v="119277"/>
    <n v="122038"/>
    <n v="15202.844999999999"/>
    <n v="36197.25"/>
    <n v="29440.43"/>
    <n v="29199.114999999998"/>
    <n v="33784.1"/>
    <n v="40058.29"/>
    <n v="30405.690000000002"/>
    <n v="15685.474999999999"/>
    <n v="7963.3949999999995"/>
    <n v="3137.0949999999998"/>
    <x v="233"/>
    <s v="Minnesota, 2013"/>
  </r>
  <r>
    <s v="Watonwan County"/>
    <s v="Minnesota"/>
    <n v="2013"/>
    <n v="11173"/>
    <n v="5602"/>
    <n v="5571"/>
    <n v="759.76400000000001"/>
    <n v="1519.528"/>
    <n v="1273.722"/>
    <n v="1385.452"/>
    <n v="1161.992"/>
    <n v="1508.355"/>
    <n v="1474.836"/>
    <n v="949.70499999999993"/>
    <n v="770.93700000000001"/>
    <n v="357.536"/>
    <x v="233"/>
    <s v="Minnesota, 2013"/>
  </r>
  <r>
    <s v="Winona County"/>
    <s v="Minnesota"/>
    <n v="2013"/>
    <n v="51328"/>
    <n v="25190"/>
    <n v="26138"/>
    <n v="2463.7440000000001"/>
    <n v="5492.0959999999995"/>
    <n v="12729.344000000001"/>
    <n v="5748.7359999999999"/>
    <n v="5030.1440000000002"/>
    <n v="6569.9840000000004"/>
    <n v="6210.6880000000001"/>
    <n v="3644.2879999999996"/>
    <n v="2361.0879999999997"/>
    <n v="1077.8879999999999"/>
    <x v="233"/>
    <s v="Minnesota, 2013"/>
  </r>
  <r>
    <s v="Wright County"/>
    <s v="Minnesota"/>
    <n v="2013"/>
    <n v="126142"/>
    <n v="63540"/>
    <n v="62602"/>
    <n v="10343.644"/>
    <n v="21191.856"/>
    <n v="14380.188000000002"/>
    <n v="17533.737999999998"/>
    <n v="18921.3"/>
    <n v="18669.016"/>
    <n v="12614.2"/>
    <n v="7442.3780000000006"/>
    <n v="3658.1180000000004"/>
    <n v="1513.704"/>
    <x v="233"/>
    <s v="Minnesota, 2013"/>
  </r>
  <r>
    <s v="Adams County"/>
    <s v="Mississippi"/>
    <n v="2013"/>
    <n v="32308"/>
    <n v="16217"/>
    <n v="16091"/>
    <n v="2003.096"/>
    <n v="3844.652"/>
    <n v="3909.268"/>
    <n v="4070.808"/>
    <n v="3876.96"/>
    <n v="4846.2"/>
    <n v="4587.7359999999999"/>
    <n v="2713.8719999999998"/>
    <n v="1841.556"/>
    <n v="613.85199999999998"/>
    <x v="212"/>
    <s v="Mississippi, 2013"/>
  </r>
  <r>
    <s v="Attala County"/>
    <s v="Mississippi"/>
    <n v="2013"/>
    <n v="19383"/>
    <n v="9185"/>
    <n v="10198"/>
    <n v="1434.3420000000001"/>
    <n v="2771.7690000000002"/>
    <n v="2345.3429999999998"/>
    <n v="2112.7470000000003"/>
    <n v="2287.194"/>
    <n v="2539.1729999999998"/>
    <n v="2461.6410000000001"/>
    <n v="1841.385"/>
    <n v="1046.682"/>
    <n v="523.34100000000001"/>
    <x v="212"/>
    <s v="Mississippi, 2013"/>
  </r>
  <r>
    <s v="Bolivar County"/>
    <s v="Mississippi"/>
    <n v="2013"/>
    <n v="34107"/>
    <n v="15958"/>
    <n v="18149"/>
    <n v="2489.8110000000001"/>
    <n v="4706.7659999999996"/>
    <n v="5593.5479999999998"/>
    <n v="4570.3379999999997"/>
    <n v="3888.1980000000003"/>
    <n v="4365.6959999999999"/>
    <n v="4229.268"/>
    <n v="2523.9180000000001"/>
    <n v="1261.9589999999998"/>
    <n v="511.60500000000002"/>
    <x v="212"/>
    <s v="Mississippi, 2013"/>
  </r>
  <r>
    <s v="Carroll County"/>
    <s v="Mississippi"/>
    <n v="2013"/>
    <n v="10501"/>
    <n v="5314"/>
    <n v="5187"/>
    <n v="577.55499999999995"/>
    <n v="1176.1120000000001"/>
    <n v="1522.645"/>
    <n v="1050.0999999999999"/>
    <n v="1354.6289999999999"/>
    <n v="1302.124"/>
    <n v="1575.15"/>
    <n v="1249.6189999999999"/>
    <n v="588.05600000000004"/>
    <n v="115.511"/>
    <x v="212"/>
    <s v="Mississippi, 2013"/>
  </r>
  <r>
    <s v="Chickasaw County"/>
    <s v="Mississippi"/>
    <n v="2013"/>
    <n v="17403"/>
    <n v="8293"/>
    <n v="9110"/>
    <n v="1183.404"/>
    <n v="2471.2260000000001"/>
    <n v="2453.8230000000003"/>
    <n v="1983.942"/>
    <n v="2140.569"/>
    <n v="2419.0169999999998"/>
    <n v="2175.375"/>
    <n v="1427.0459999999998"/>
    <n v="800.53800000000001"/>
    <n v="348.06"/>
    <x v="212"/>
    <s v="Mississippi, 2013"/>
  </r>
  <r>
    <s v="Woods County"/>
    <s v="Oklahoma"/>
    <n v="2013"/>
    <n v="8440"/>
    <n v="4072"/>
    <n v="4368"/>
    <n v="514.84"/>
    <n v="1130.96"/>
    <n v="1088.76"/>
    <n v="717.40000000000009"/>
    <n v="1055"/>
    <n v="1249.1199999999999"/>
    <n v="1164.72"/>
    <n v="877.76"/>
    <n v="481.08"/>
    <n v="151.91999999999999"/>
    <x v="244"/>
    <s v="Oklahoma, 2013"/>
  </r>
  <r>
    <s v="Claiborne County"/>
    <s v="Mississippi"/>
    <n v="2013"/>
    <n v="9553"/>
    <n v="4473"/>
    <n v="5080"/>
    <n v="554.07399999999996"/>
    <n v="1251.443"/>
    <n v="2254.5079999999998"/>
    <n v="993.51199999999994"/>
    <n v="888.42899999999997"/>
    <n v="1108.1480000000001"/>
    <n v="1280.1020000000001"/>
    <n v="687.81600000000003"/>
    <n v="382.12"/>
    <n v="152.84800000000001"/>
    <x v="212"/>
    <s v="Mississippi, 2013"/>
  </r>
  <r>
    <s v="Clarke County"/>
    <s v="Mississippi"/>
    <n v="2013"/>
    <n v="16614"/>
    <n v="7950"/>
    <n v="8664"/>
    <n v="1030.068"/>
    <n v="2309.346"/>
    <n v="1993.68"/>
    <n v="1827.54"/>
    <n v="2026.9079999999999"/>
    <n v="2342.5739999999996"/>
    <n v="2259.5039999999999"/>
    <n v="1578.33"/>
    <n v="863.928"/>
    <n v="348.89400000000001"/>
    <x v="212"/>
    <s v="Mississippi, 2013"/>
  </r>
  <r>
    <s v="Clay County"/>
    <s v="Mississippi"/>
    <n v="2013"/>
    <n v="20539"/>
    <n v="9639"/>
    <n v="10900"/>
    <n v="1376.1130000000001"/>
    <n v="2895.9989999999998"/>
    <n v="2813.8429999999998"/>
    <n v="2423.6019999999999"/>
    <n v="2382.5240000000003"/>
    <n v="2854.9210000000003"/>
    <n v="2731.6869999999999"/>
    <n v="1643.12"/>
    <n v="985.87200000000007"/>
    <n v="431.31900000000002"/>
    <x v="212"/>
    <s v="Mississippi, 2013"/>
  </r>
  <r>
    <s v="Coahoma County"/>
    <s v="Mississippi"/>
    <n v="2013"/>
    <n v="25815"/>
    <n v="11873"/>
    <n v="13942"/>
    <n v="2142.645"/>
    <n v="4027.14"/>
    <n v="4130.3999999999996"/>
    <n v="3226.875"/>
    <n v="2788.02"/>
    <n v="3355.95"/>
    <n v="2968.7249999999999"/>
    <n v="1729.605"/>
    <n v="1110.0450000000001"/>
    <n v="335.59500000000003"/>
    <x v="212"/>
    <s v="Mississippi, 2013"/>
  </r>
  <r>
    <s v="Copiah County"/>
    <s v="Mississippi"/>
    <n v="2013"/>
    <n v="29204"/>
    <n v="14046"/>
    <n v="15158"/>
    <n v="2044.28"/>
    <n v="3913.3359999999998"/>
    <n v="4409.8040000000001"/>
    <n v="3446.0720000000001"/>
    <n v="3329.2560000000003"/>
    <n v="4176.1720000000005"/>
    <n v="3767.3159999999998"/>
    <n v="2307.116"/>
    <n v="1255.7719999999999"/>
    <n v="525.67200000000003"/>
    <x v="212"/>
    <s v="Mississippi, 2013"/>
  </r>
  <r>
    <s v="Covington County"/>
    <s v="Mississippi"/>
    <n v="2013"/>
    <n v="19520"/>
    <n v="9516"/>
    <n v="10004"/>
    <n v="1405.44"/>
    <n v="2732.8"/>
    <n v="2635.2"/>
    <n v="2244.8000000000002"/>
    <n v="2479.04"/>
    <n v="2615.6800000000003"/>
    <n v="2361.92"/>
    <n v="1717.76"/>
    <n v="936.96"/>
    <n v="390.4"/>
    <x v="212"/>
    <s v="Mississippi, 2013"/>
  </r>
  <r>
    <s v="DeSoto County"/>
    <s v="Mississippi"/>
    <n v="2013"/>
    <n v="163975"/>
    <n v="79720"/>
    <n v="84255"/>
    <n v="11314.275"/>
    <n v="26236"/>
    <n v="21316.75"/>
    <n v="21972.65"/>
    <n v="25088.174999999999"/>
    <n v="23120.474999999999"/>
    <n v="17381.349999999999"/>
    <n v="10494.4"/>
    <n v="5247.2000000000007"/>
    <n v="1639.75"/>
    <x v="212"/>
    <s v="Mississippi, 2013"/>
  </r>
  <r>
    <s v="Forrest County"/>
    <s v="Mississippi"/>
    <n v="2013"/>
    <n v="75991"/>
    <n v="36267"/>
    <n v="39724"/>
    <n v="5471.3519999999999"/>
    <n v="9650.857"/>
    <n v="15350.182000000001"/>
    <n v="11398.65"/>
    <n v="8586.9830000000002"/>
    <n v="9118.92"/>
    <n v="7523.1090000000004"/>
    <n v="4939.415"/>
    <n v="2735.6759999999999"/>
    <n v="1291.847"/>
    <x v="212"/>
    <s v="Mississippi, 2013"/>
  </r>
  <r>
    <s v="Franklin County"/>
    <s v="Mississippi"/>
    <n v="2013"/>
    <n v="8013"/>
    <n v="3891"/>
    <n v="4122"/>
    <n v="512.83199999999999"/>
    <n v="1169.8980000000001"/>
    <n v="905.46900000000005"/>
    <n v="985.59900000000005"/>
    <n v="873.41699999999992"/>
    <n v="1129.8330000000001"/>
    <n v="1105.7940000000001"/>
    <n v="713.15699999999993"/>
    <n v="456.74099999999999"/>
    <n v="176.286"/>
    <x v="212"/>
    <s v="Mississippi, 2013"/>
  </r>
  <r>
    <s v="George County"/>
    <s v="Mississippi"/>
    <n v="2013"/>
    <n v="22757"/>
    <n v="11707"/>
    <n v="11050"/>
    <n v="1706.7750000000001"/>
    <n v="3368.0360000000001"/>
    <n v="3049.4380000000001"/>
    <n v="2867.3820000000001"/>
    <n v="3003.924"/>
    <n v="3185.98"/>
    <n v="2548.7840000000001"/>
    <n v="1979.8589999999999"/>
    <n v="750.98099999999999"/>
    <n v="318.59800000000001"/>
    <x v="212"/>
    <s v="Mississippi, 2013"/>
  </r>
  <r>
    <s v="Grenada County"/>
    <s v="Mississippi"/>
    <n v="2013"/>
    <n v="21745"/>
    <n v="10213"/>
    <n v="11532"/>
    <n v="1435.17"/>
    <n v="2892.085"/>
    <n v="3196.5150000000003"/>
    <n v="2087.52"/>
    <n v="2848.5950000000003"/>
    <n v="3109.5349999999999"/>
    <n v="2826.8500000000004"/>
    <n v="1891.8150000000001"/>
    <n v="1022.015"/>
    <n v="456.64499999999998"/>
    <x v="212"/>
    <s v="Mississippi, 2013"/>
  </r>
  <r>
    <s v="Hancock County"/>
    <s v="Mississippi"/>
    <n v="2013"/>
    <n v="44597"/>
    <n v="21689"/>
    <n v="22908"/>
    <n v="2675.82"/>
    <n v="5663.8189999999995"/>
    <n v="5440.8339999999998"/>
    <n v="4905.67"/>
    <n v="5708.4159999999993"/>
    <n v="6734.1469999999999"/>
    <n v="6332.7740000000003"/>
    <n v="4370.5060000000003"/>
    <n v="2140.6559999999999"/>
    <n v="579.76099999999997"/>
    <x v="212"/>
    <s v="Mississippi, 2013"/>
  </r>
  <r>
    <s v="Harrison County"/>
    <s v="Mississippi"/>
    <n v="2013"/>
    <n v="190756"/>
    <n v="94713"/>
    <n v="96043"/>
    <n v="13925.188"/>
    <n v="25370.548000000003"/>
    <n v="27850.376"/>
    <n v="27468.864000000001"/>
    <n v="23844.5"/>
    <n v="27087.351999999999"/>
    <n v="22127.696"/>
    <n v="13352.92"/>
    <n v="7248.7280000000001"/>
    <n v="2479.828"/>
    <x v="212"/>
    <s v="Mississippi, 2013"/>
  </r>
  <r>
    <s v="Hinds County"/>
    <s v="Mississippi"/>
    <n v="2013"/>
    <n v="246300"/>
    <n v="115532"/>
    <n v="130768"/>
    <n v="17733.599999999999"/>
    <n v="35713.5"/>
    <n v="40146.9"/>
    <n v="34974.6"/>
    <n v="29556"/>
    <n v="33004.199999999997"/>
    <n v="27831.9"/>
    <n v="15024.3"/>
    <n v="8127.9"/>
    <n v="3940.8"/>
    <x v="212"/>
    <s v="Mississippi, 2013"/>
  </r>
  <r>
    <s v="Holmes County"/>
    <s v="Mississippi"/>
    <n v="2013"/>
    <n v="18931"/>
    <n v="8923"/>
    <n v="10008"/>
    <n v="1590.204"/>
    <n v="2877.5120000000002"/>
    <n v="3199.3389999999999"/>
    <n v="2177.0650000000001"/>
    <n v="2025.617"/>
    <n v="2479.9610000000002"/>
    <n v="2082.41"/>
    <n v="1344.1010000000001"/>
    <n v="814.03300000000002"/>
    <n v="321.827"/>
    <x v="212"/>
    <s v="Mississippi, 2013"/>
  </r>
  <r>
    <s v="Humphreys County"/>
    <s v="Mississippi"/>
    <n v="2013"/>
    <n v="9258"/>
    <n v="4392"/>
    <n v="4866"/>
    <n v="796.18799999999999"/>
    <n v="1397.9580000000001"/>
    <n v="1323.894"/>
    <n v="1120.2180000000001"/>
    <n v="1036.896"/>
    <n v="1305.3779999999999"/>
    <n v="1092.444"/>
    <n v="657.31799999999998"/>
    <n v="370.32"/>
    <n v="157.386"/>
    <x v="212"/>
    <s v="Mississippi, 2013"/>
  </r>
  <r>
    <s v="Issaquena County"/>
    <s v="Mississippi"/>
    <n v="2013"/>
    <n v="1383"/>
    <n v="841"/>
    <n v="542"/>
    <n v="92.661000000000001"/>
    <n v="121.70400000000001"/>
    <n v="192.23699999999999"/>
    <n v="193.62"/>
    <n v="171.49200000000002"/>
    <n v="225.42900000000003"/>
    <n v="154.89599999999999"/>
    <n v="150.74700000000001"/>
    <n v="44.256"/>
    <n v="35.957999999999998"/>
    <x v="212"/>
    <s v="Mississippi, 2013"/>
  </r>
  <r>
    <s v="Itawamba County"/>
    <s v="Mississippi"/>
    <n v="2013"/>
    <n v="23366"/>
    <n v="11395"/>
    <n v="11971"/>
    <n v="1378.5940000000001"/>
    <n v="2897.384"/>
    <n v="3551.6320000000001"/>
    <n v="2570.2600000000002"/>
    <n v="3107.6779999999999"/>
    <n v="3131.0439999999999"/>
    <n v="2920.75"/>
    <n v="2196.404"/>
    <n v="1074.836"/>
    <n v="514.05200000000002"/>
    <x v="212"/>
    <s v="Mississippi, 2013"/>
  </r>
  <r>
    <s v="Jackson County"/>
    <s v="Mississippi"/>
    <n v="2013"/>
    <n v="139906"/>
    <n v="68920"/>
    <n v="70986"/>
    <n v="9233.7960000000003"/>
    <n v="19726.745999999999"/>
    <n v="18467.592000000001"/>
    <n v="18187.78"/>
    <n v="18607.498"/>
    <n v="20566.182000000001"/>
    <n v="17208.438000000002"/>
    <n v="10772.761999999999"/>
    <n v="5736.1459999999997"/>
    <n v="1538.9659999999999"/>
    <x v="212"/>
    <s v="Mississippi, 2013"/>
  </r>
  <r>
    <s v="Hughes County"/>
    <s v="South Dakota"/>
    <n v="2013"/>
    <n v="16827"/>
    <n v="8134"/>
    <n v="8693"/>
    <n v="1093.7550000000001"/>
    <n v="2187.5100000000002"/>
    <n v="2170.683"/>
    <n v="1867.797"/>
    <n v="1968.759"/>
    <n v="2406.2610000000004"/>
    <n v="2322.1260000000002"/>
    <n v="1615.3920000000001"/>
    <n v="875.00400000000002"/>
    <n v="319.71300000000002"/>
    <x v="240"/>
    <s v="South Dakota, 2013"/>
  </r>
  <r>
    <s v="Jefferson County"/>
    <s v="Mississippi"/>
    <n v="2013"/>
    <n v="7690"/>
    <n v="3691"/>
    <n v="3999"/>
    <n v="592.13"/>
    <n v="892.04"/>
    <n v="1215.02"/>
    <n v="853.58999999999992"/>
    <n v="945.87"/>
    <n v="1145.81"/>
    <n v="1061.22"/>
    <n v="561.37"/>
    <n v="230.7"/>
    <n v="192.25"/>
    <x v="212"/>
    <s v="Mississippi, 2013"/>
  </r>
  <r>
    <s v="Jefferson Davis County"/>
    <s v="Mississippi"/>
    <n v="2013"/>
    <n v="12248"/>
    <n v="6084"/>
    <n v="6164"/>
    <n v="783.87199999999996"/>
    <n v="1445.2640000000001"/>
    <n v="1641.232"/>
    <n v="1286.04"/>
    <n v="1482.0079999999998"/>
    <n v="1751.4639999999999"/>
    <n v="1714.72"/>
    <n v="1286.04"/>
    <n v="600.15200000000004"/>
    <n v="244.96"/>
    <x v="212"/>
    <s v="Mississippi, 2013"/>
  </r>
  <r>
    <s v="Jones County"/>
    <s v="Mississippi"/>
    <n v="2013"/>
    <n v="68174"/>
    <n v="33211"/>
    <n v="34963"/>
    <n v="5044.8760000000002"/>
    <n v="9612.5339999999997"/>
    <n v="9476.1860000000015"/>
    <n v="8589.9239999999991"/>
    <n v="7908.1840000000002"/>
    <n v="9339.8379999999997"/>
    <n v="8385.402"/>
    <n v="5453.92"/>
    <n v="3545.0479999999998"/>
    <n v="954.43600000000004"/>
    <x v="212"/>
    <s v="Mississippi, 2013"/>
  </r>
  <r>
    <s v="Kemper County"/>
    <s v="Mississippi"/>
    <n v="2013"/>
    <n v="10383"/>
    <n v="5075"/>
    <n v="5308"/>
    <n v="654.12900000000002"/>
    <n v="1443.2370000000001"/>
    <n v="1308.258"/>
    <n v="1412.088"/>
    <n v="1349.79"/>
    <n v="1235.577"/>
    <n v="1329.0239999999999"/>
    <n v="872.17200000000003"/>
    <n v="488.00099999999998"/>
    <n v="280.34100000000001"/>
    <x v="212"/>
    <s v="Mississippi, 2013"/>
  </r>
  <r>
    <s v="Lafayette County"/>
    <s v="Mississippi"/>
    <n v="2013"/>
    <n v="48905"/>
    <n v="24101"/>
    <n v="24804"/>
    <n v="2494.1550000000002"/>
    <n v="5135.0249999999996"/>
    <n v="14573.69"/>
    <n v="6797.7950000000001"/>
    <n v="5086.12"/>
    <n v="4988.3099999999995"/>
    <n v="4597.07"/>
    <n v="2934.3"/>
    <n v="1564.96"/>
    <n v="684.67"/>
    <x v="212"/>
    <s v="Mississippi, 2013"/>
  </r>
  <r>
    <s v="Lauderdale County"/>
    <s v="Mississippi"/>
    <n v="2013"/>
    <n v="80337"/>
    <n v="38745"/>
    <n v="41592"/>
    <n v="5462.9160000000002"/>
    <n v="11006.169"/>
    <n v="11327.517"/>
    <n v="10363.473"/>
    <n v="9881.4510000000009"/>
    <n v="10845.494999999999"/>
    <n v="9881.4510000000009"/>
    <n v="6185.9490000000005"/>
    <n v="3695.502"/>
    <n v="1606.74"/>
    <x v="212"/>
    <s v="Mississippi, 2013"/>
  </r>
  <r>
    <s v="Lee County"/>
    <s v="Mississippi"/>
    <n v="2013"/>
    <n v="83964"/>
    <n v="40048"/>
    <n v="43916"/>
    <n v="6213.3360000000002"/>
    <n v="12426.672"/>
    <n v="10747.392"/>
    <n v="11251.175999999999"/>
    <n v="11167.212"/>
    <n v="11503.067999999999"/>
    <n v="9571.8960000000006"/>
    <n v="6297.3"/>
    <n v="3442.5239999999999"/>
    <n v="1427.3879999999999"/>
    <x v="212"/>
    <s v="Mississippi, 2013"/>
  </r>
  <r>
    <s v="Leflore County"/>
    <s v="Mississippi"/>
    <n v="2013"/>
    <n v="31993"/>
    <n v="15283"/>
    <n v="16710"/>
    <n v="2559.44"/>
    <n v="4670.9780000000001"/>
    <n v="5278.8450000000003"/>
    <n v="4351.0480000000007"/>
    <n v="3775.174"/>
    <n v="3935.1390000000001"/>
    <n v="3615.2089999999998"/>
    <n v="2015.5590000000002"/>
    <n v="1215.7339999999999"/>
    <n v="607.86699999999996"/>
    <x v="212"/>
    <s v="Mississippi, 2013"/>
  </r>
  <r>
    <s v="Lincoln County"/>
    <s v="Mississippi"/>
    <n v="2013"/>
    <n v="34870"/>
    <n v="16667"/>
    <n v="18203"/>
    <n v="2440.9"/>
    <n v="4986.41"/>
    <n v="4602.84"/>
    <n v="4114.66"/>
    <n v="4393.62"/>
    <n v="4846.93"/>
    <n v="4428.49"/>
    <n v="2719.86"/>
    <n v="1604.02"/>
    <n v="662.53"/>
    <x v="212"/>
    <s v="Mississippi, 2013"/>
  </r>
  <r>
    <s v="Lowndes County"/>
    <s v="Mississippi"/>
    <n v="2013"/>
    <n v="59746"/>
    <n v="28467"/>
    <n v="31279"/>
    <n v="4062.7280000000001"/>
    <n v="8185.2020000000002"/>
    <n v="8902.1540000000005"/>
    <n v="7766.98"/>
    <n v="7229.2659999999996"/>
    <n v="8304.6939999999995"/>
    <n v="7229.2659999999996"/>
    <n v="4361.4580000000005"/>
    <n v="2389.84"/>
    <n v="1194.92"/>
    <x v="212"/>
    <s v="Mississippi, 2013"/>
  </r>
  <r>
    <s v="Madison County"/>
    <s v="Mississippi"/>
    <n v="2013"/>
    <n v="97151"/>
    <n v="46621"/>
    <n v="50530"/>
    <n v="6703.4189999999999"/>
    <n v="14669.800999999999"/>
    <n v="12629.63"/>
    <n v="13212.536"/>
    <n v="13309.687"/>
    <n v="14378.348"/>
    <n v="11658.119999999999"/>
    <n v="5926.2109999999993"/>
    <n v="3011.681"/>
    <n v="1748.7180000000001"/>
    <x v="212"/>
    <s v="Mississippi, 2013"/>
  </r>
  <r>
    <s v="Marion County"/>
    <s v="Mississippi"/>
    <n v="2013"/>
    <n v="26674"/>
    <n v="12928"/>
    <n v="13746"/>
    <n v="1920.528"/>
    <n v="3761.0340000000001"/>
    <n v="3360.924"/>
    <n v="3334.25"/>
    <n v="3227.5540000000001"/>
    <n v="3681.0119999999997"/>
    <n v="3334.25"/>
    <n v="2133.92"/>
    <n v="1493.7440000000001"/>
    <n v="400.11"/>
    <x v="212"/>
    <s v="Mississippi, 2013"/>
  </r>
  <r>
    <s v="Jasper County"/>
    <s v="Iowa"/>
    <n v="2013"/>
    <n v="36823"/>
    <n v="18165"/>
    <n v="18658"/>
    <n v="2356.672"/>
    <n v="4713.3440000000001"/>
    <n v="5228.866"/>
    <n v="4602.875"/>
    <n v="4529.2290000000003"/>
    <n v="5523.45"/>
    <n v="4934.2819999999992"/>
    <n v="2909.0169999999998"/>
    <n v="1693.8579999999999"/>
    <n v="368.23"/>
    <x v="245"/>
    <s v="Iowa, 2013"/>
  </r>
  <r>
    <s v="Monroe County"/>
    <s v="Mississippi"/>
    <n v="2013"/>
    <n v="36652"/>
    <n v="17417"/>
    <n v="19235"/>
    <n v="2272.424"/>
    <n v="4911.3680000000004"/>
    <n v="4764.76"/>
    <n v="4141.6760000000004"/>
    <n v="4581.5"/>
    <n v="5204.5839999999998"/>
    <n v="4801.4120000000003"/>
    <n v="3335.3319999999999"/>
    <n v="1869.252"/>
    <n v="769.69200000000001"/>
    <x v="212"/>
    <s v="Mississippi, 2013"/>
  </r>
  <r>
    <s v="Neshoba County"/>
    <s v="Mississippi"/>
    <n v="2013"/>
    <n v="29655"/>
    <n v="14186"/>
    <n v="15469"/>
    <n v="2313.09"/>
    <n v="4744.8"/>
    <n v="3884.8049999999998"/>
    <n v="3617.91"/>
    <n v="3706.875"/>
    <n v="3677.2200000000003"/>
    <n v="3647.5650000000001"/>
    <n v="2283.4349999999999"/>
    <n v="1126.8900000000001"/>
    <n v="622.755"/>
    <x v="212"/>
    <s v="Mississippi, 2013"/>
  </r>
  <r>
    <s v="Noxubee County"/>
    <s v="Mississippi"/>
    <n v="2013"/>
    <n v="11358"/>
    <n v="5444"/>
    <n v="5914"/>
    <n v="806.41800000000001"/>
    <n v="1646.9099999999999"/>
    <n v="1601.4780000000001"/>
    <n v="1385.6759999999999"/>
    <n v="1442.4659999999999"/>
    <n v="1487.8979999999999"/>
    <n v="1408.3920000000001"/>
    <n v="863.20799999999997"/>
    <n v="533.82600000000002"/>
    <n v="193.08600000000001"/>
    <x v="212"/>
    <s v="Mississippi, 2013"/>
  </r>
  <r>
    <s v="Oktibbeha County"/>
    <s v="Mississippi"/>
    <n v="2013"/>
    <n v="48198"/>
    <n v="23986"/>
    <n v="24212"/>
    <n v="2650.89"/>
    <n v="4819.7999999999993"/>
    <n v="16290.923999999999"/>
    <n v="6458.5320000000002"/>
    <n v="4289.6220000000003"/>
    <n v="4819.8"/>
    <n v="4241.424"/>
    <n v="2602.692"/>
    <n v="1542.336"/>
    <n v="433.78199999999998"/>
    <x v="212"/>
    <s v="Mississippi, 2013"/>
  </r>
  <r>
    <s v="Panola County"/>
    <s v="Mississippi"/>
    <n v="2013"/>
    <n v="34558"/>
    <n v="16628"/>
    <n v="17930"/>
    <n v="2557.2919999999999"/>
    <n v="5045.4679999999998"/>
    <n v="4872.6779999999999"/>
    <n v="4146.96"/>
    <n v="4216.076"/>
    <n v="4907.2359999999999"/>
    <n v="4250.634"/>
    <n v="2660.9659999999999"/>
    <n v="1382.32"/>
    <n v="518.37"/>
    <x v="212"/>
    <s v="Mississippi, 2013"/>
  </r>
  <r>
    <s v="Pearl River County"/>
    <s v="Mississippi"/>
    <n v="2013"/>
    <n v="55569"/>
    <n v="27220"/>
    <n v="28349"/>
    <n v="3500.8470000000002"/>
    <n v="7612.9529999999995"/>
    <n v="7557.384"/>
    <n v="6057.0210000000006"/>
    <n v="7057.2629999999999"/>
    <n v="7724.0910000000003"/>
    <n v="7612.9529999999995"/>
    <n v="5223.4859999999999"/>
    <n v="2500.605"/>
    <n v="777.96600000000001"/>
    <x v="212"/>
    <s v="Mississippi, 2013"/>
  </r>
  <r>
    <s v="Perry County"/>
    <s v="Mississippi"/>
    <n v="2013"/>
    <n v="12174"/>
    <n v="5948"/>
    <n v="6226"/>
    <n v="815.65800000000002"/>
    <n v="1631.316"/>
    <n v="1570.4459999999999"/>
    <n v="1460.88"/>
    <n v="1485.2280000000001"/>
    <n v="1777.404"/>
    <n v="1606.9679999999998"/>
    <n v="1120.008"/>
    <n v="584.35199999999998"/>
    <n v="133.91399999999999"/>
    <x v="212"/>
    <s v="Mississippi, 2013"/>
  </r>
  <r>
    <s v="Pike County"/>
    <s v="Mississippi"/>
    <n v="2013"/>
    <n v="40269"/>
    <n v="19184"/>
    <n v="21085"/>
    <n v="3020.1750000000002"/>
    <n v="6080.6190000000006"/>
    <n v="5436.3150000000005"/>
    <n v="4832.28"/>
    <n v="4630.9349999999995"/>
    <n v="5355.777"/>
    <n v="5073.8940000000002"/>
    <n v="3140.982"/>
    <n v="1973.181"/>
    <n v="644.30399999999997"/>
    <x v="212"/>
    <s v="Mississippi, 2013"/>
  </r>
  <r>
    <s v="Pontotoc County"/>
    <s v="Mississippi"/>
    <n v="2013"/>
    <n v="30207"/>
    <n v="14909"/>
    <n v="15298"/>
    <n v="2084.2829999999999"/>
    <n v="4591.4639999999999"/>
    <n v="4077.9449999999997"/>
    <n v="3896.703"/>
    <n v="3806.0820000000003"/>
    <n v="4259.1869999999999"/>
    <n v="3534.2190000000001"/>
    <n v="2205.1109999999999"/>
    <n v="1359.3150000000001"/>
    <n v="422.89800000000002"/>
    <x v="212"/>
    <s v="Mississippi, 2013"/>
  </r>
  <r>
    <s v="Prentiss County"/>
    <s v="Mississippi"/>
    <n v="2013"/>
    <n v="25354"/>
    <n v="12437"/>
    <n v="12917"/>
    <n v="1673.364"/>
    <n v="3296.02"/>
    <n v="3879.1620000000003"/>
    <n v="2814.2939999999999"/>
    <n v="3194.6039999999998"/>
    <n v="3422.79"/>
    <n v="3017.1260000000002"/>
    <n v="2281.8599999999997"/>
    <n v="1318.4079999999999"/>
    <n v="456.37200000000001"/>
    <x v="212"/>
    <s v="Mississippi, 2013"/>
  </r>
  <r>
    <s v="Quitman County"/>
    <s v="Mississippi"/>
    <n v="2013"/>
    <n v="8028"/>
    <n v="3821"/>
    <n v="4207"/>
    <n v="561.96"/>
    <n v="1148.0039999999999"/>
    <n v="1156.0320000000002"/>
    <n v="867.024"/>
    <n v="987.44399999999996"/>
    <n v="1131.9479999999999"/>
    <n v="1027.5840000000001"/>
    <n v="674.35199999999998"/>
    <n v="361.26"/>
    <n v="120.42"/>
    <x v="212"/>
    <s v="Mississippi, 2013"/>
  </r>
  <r>
    <s v="Rankin County"/>
    <s v="Mississippi"/>
    <n v="2013"/>
    <n v="143665"/>
    <n v="69263"/>
    <n v="74402"/>
    <n v="9769.2199999999993"/>
    <n v="20256.764999999999"/>
    <n v="17383.465"/>
    <n v="21549.75"/>
    <n v="20831.424999999999"/>
    <n v="19969.434999999998"/>
    <n v="16808.805"/>
    <n v="10200.215"/>
    <n v="5459.27"/>
    <n v="1436.65"/>
    <x v="212"/>
    <s v="Mississippi, 2013"/>
  </r>
  <r>
    <s v="Scott County"/>
    <s v="Mississippi"/>
    <n v="2013"/>
    <n v="28255"/>
    <n v="13978"/>
    <n v="14277"/>
    <n v="2288.6550000000002"/>
    <n v="4125.2300000000005"/>
    <n v="3814.4250000000002"/>
    <n v="3842.68"/>
    <n v="3503.62"/>
    <n v="3786.17"/>
    <n v="3305.835"/>
    <n v="2006.105"/>
    <n v="1186.71"/>
    <n v="423.82499999999999"/>
    <x v="212"/>
    <s v="Mississippi, 2013"/>
  </r>
  <r>
    <s v="Sharkey County"/>
    <s v="Mississippi"/>
    <n v="2013"/>
    <n v="4889"/>
    <n v="2151"/>
    <n v="2738"/>
    <n v="322.67399999999998"/>
    <n v="684.46"/>
    <n v="679.57100000000003"/>
    <n v="567.12400000000002"/>
    <n v="518.23399999999992"/>
    <n v="684.46"/>
    <n v="733.35"/>
    <n v="352.00800000000004"/>
    <n v="224.89400000000001"/>
    <n v="117.336"/>
    <x v="212"/>
    <s v="Mississippi, 2013"/>
  </r>
  <r>
    <s v="Morton County"/>
    <s v="North Dakota"/>
    <n v="2013"/>
    <n v="27439"/>
    <n v="13371"/>
    <n v="14068"/>
    <n v="1920.73"/>
    <n v="3978.6549999999997"/>
    <n v="3731.7040000000002"/>
    <n v="3155.4849999999997"/>
    <n v="3320.1190000000001"/>
    <n v="3786.5820000000003"/>
    <n v="3594.509"/>
    <n v="2249.998"/>
    <n v="1207.316"/>
    <n v="493.90199999999999"/>
    <x v="218"/>
    <s v="North Dakota, 2013"/>
  </r>
  <r>
    <s v="Smith County"/>
    <s v="Mississippi"/>
    <n v="2013"/>
    <n v="16414"/>
    <n v="7945"/>
    <n v="8469"/>
    <n v="1083.3240000000001"/>
    <n v="2363.616"/>
    <n v="2199.4760000000001"/>
    <n v="1624.9859999999999"/>
    <n v="2018.922"/>
    <n v="2380.0299999999997"/>
    <n v="2133.8200000000002"/>
    <n v="1592.1579999999999"/>
    <n v="804.28600000000006"/>
    <n v="229.79599999999999"/>
    <x v="212"/>
    <s v="Mississippi, 2013"/>
  </r>
  <r>
    <s v="Stone County"/>
    <s v="Mississippi"/>
    <n v="2013"/>
    <n v="17854"/>
    <n v="8903"/>
    <n v="8951"/>
    <n v="1124.8019999999999"/>
    <n v="2392.4360000000001"/>
    <n v="2803.078"/>
    <n v="2410.29"/>
    <n v="1981.7939999999999"/>
    <n v="2624.538"/>
    <n v="2285.3119999999999"/>
    <n v="1303.3420000000001"/>
    <n v="785.57600000000002"/>
    <n v="107.124"/>
    <x v="212"/>
    <s v="Mississippi, 2013"/>
  </r>
  <r>
    <s v="Perry County"/>
    <s v="Kentucky"/>
    <n v="2013"/>
    <n v="28722"/>
    <n v="15160"/>
    <n v="13562"/>
    <n v="2010.54"/>
    <n v="3820.0259999999998"/>
    <n v="4509.3539999999994"/>
    <n v="4538.076"/>
    <n v="3705.1379999999999"/>
    <n v="3906.192"/>
    <n v="3188.1419999999998"/>
    <n v="1694.598"/>
    <n v="976.548"/>
    <n v="430.83"/>
    <x v="222"/>
    <s v="Kentucky, 2013"/>
  </r>
  <r>
    <s v="Tallahatchie County"/>
    <s v="Mississippi"/>
    <n v="2013"/>
    <n v="15231"/>
    <n v="8380"/>
    <n v="6851"/>
    <n v="959.553"/>
    <n v="1797.258"/>
    <n v="2254.1880000000001"/>
    <n v="2528.346"/>
    <n v="2086.6469999999999"/>
    <n v="2025.723"/>
    <n v="1675.41"/>
    <n v="1050.9390000000001"/>
    <n v="563.54700000000003"/>
    <n v="243.696"/>
    <x v="212"/>
    <s v="Mississippi, 2013"/>
  </r>
  <r>
    <s v="Tate County"/>
    <s v="Mississippi"/>
    <n v="2013"/>
    <n v="28625"/>
    <n v="14096"/>
    <n v="14529"/>
    <n v="1832"/>
    <n v="4150.625"/>
    <n v="4522.75"/>
    <n v="3492.25"/>
    <n v="3349.125"/>
    <n v="3921.625"/>
    <n v="3578.125"/>
    <n v="2318.625"/>
    <n v="1001.875"/>
    <n v="429.375"/>
    <x v="212"/>
    <s v="Mississippi, 2013"/>
  </r>
  <r>
    <s v="Tippah County"/>
    <s v="Mississippi"/>
    <n v="2013"/>
    <n v="22080"/>
    <n v="10763"/>
    <n v="11317"/>
    <n v="1413.12"/>
    <n v="3135.36"/>
    <n v="3069.12"/>
    <n v="2561.2799999999997"/>
    <n v="2782.08"/>
    <n v="3113.2799999999997"/>
    <n v="2671.6800000000003"/>
    <n v="1943.04"/>
    <n v="971.52"/>
    <n v="375.36"/>
    <x v="212"/>
    <s v="Mississippi, 2013"/>
  </r>
  <r>
    <s v="Tishomingo County"/>
    <s v="Mississippi"/>
    <n v="2013"/>
    <n v="19582"/>
    <n v="9488"/>
    <n v="10094"/>
    <n v="1096.5920000000001"/>
    <n v="2545.66"/>
    <n v="2349.84"/>
    <n v="2016.9460000000001"/>
    <n v="2486.9139999999998"/>
    <n v="2858.9719999999998"/>
    <n v="2643.5699999999997"/>
    <n v="2036.5279999999998"/>
    <n v="1272.83"/>
    <n v="274.14800000000002"/>
    <x v="212"/>
    <s v="Mississippi, 2013"/>
  </r>
  <r>
    <s v="Nowata County"/>
    <s v="Oklahoma"/>
    <n v="2013"/>
    <n v="10660"/>
    <n v="5138"/>
    <n v="5522"/>
    <n v="916.76"/>
    <n v="1748.24"/>
    <n v="1492.4"/>
    <n v="1630.98"/>
    <n v="1439.1"/>
    <n v="1247.22"/>
    <n v="1161.94"/>
    <n v="575.64"/>
    <n v="351.78"/>
    <n v="85.28"/>
    <x v="244"/>
    <s v="Oklahoma, 2013"/>
  </r>
  <r>
    <s v="Union County"/>
    <s v="Mississippi"/>
    <n v="2013"/>
    <n v="27338"/>
    <n v="13248"/>
    <n v="14090"/>
    <n v="1886.3219999999999"/>
    <n v="3936.672"/>
    <n v="3471.9260000000004"/>
    <n v="3417.25"/>
    <n v="3745.306"/>
    <n v="3635.9539999999997"/>
    <n v="3253.2219999999998"/>
    <n v="2241.7159999999999"/>
    <n v="1421.576"/>
    <n v="328.05599999999998"/>
    <x v="212"/>
    <s v="Mississippi, 2013"/>
  </r>
  <r>
    <s v="Walthall County"/>
    <s v="Mississippi"/>
    <n v="2013"/>
    <n v="15265"/>
    <n v="7522"/>
    <n v="7743"/>
    <n v="1007.49"/>
    <n v="2213.4250000000002"/>
    <n v="1999.7150000000001"/>
    <n v="1801.27"/>
    <n v="1770.74"/>
    <n v="1999.7150000000001"/>
    <n v="1969.1849999999999"/>
    <n v="1297.5250000000001"/>
    <n v="870.10500000000002"/>
    <n v="305.3"/>
    <x v="212"/>
    <s v="Mississippi, 2013"/>
  </r>
  <r>
    <s v="Warren County"/>
    <s v="Mississippi"/>
    <n v="2013"/>
    <n v="48389"/>
    <n v="23098"/>
    <n v="25291"/>
    <n v="3242.0630000000001"/>
    <n v="7064.7939999999999"/>
    <n v="6193.7919999999995"/>
    <n v="6145.4030000000002"/>
    <n v="5758.2910000000002"/>
    <n v="7016.4049999999997"/>
    <n v="6435.7370000000001"/>
    <n v="3725.9530000000004"/>
    <n v="1887.1709999999998"/>
    <n v="822.61300000000006"/>
    <x v="212"/>
    <s v="Mississippi, 2013"/>
  </r>
  <r>
    <s v="Washington County"/>
    <s v="Mississippi"/>
    <n v="2013"/>
    <n v="50578"/>
    <n v="23571"/>
    <n v="27007"/>
    <n v="3894.5059999999999"/>
    <n v="7637.2780000000002"/>
    <n v="7384.3879999999999"/>
    <n v="6170.5159999999996"/>
    <n v="5765.8919999999998"/>
    <n v="6979.7640000000001"/>
    <n v="6524.5619999999999"/>
    <n v="3540.46"/>
    <n v="2124.2759999999998"/>
    <n v="708.09199999999998"/>
    <x v="212"/>
    <s v="Mississippi, 2013"/>
  </r>
  <r>
    <s v="Wayne County"/>
    <s v="Mississippi"/>
    <n v="2013"/>
    <n v="20675"/>
    <n v="9916"/>
    <n v="10759"/>
    <n v="1426.575"/>
    <n v="2977.2"/>
    <n v="2811.8"/>
    <n v="2522.35"/>
    <n v="2439.6499999999996"/>
    <n v="2956.5249999999996"/>
    <n v="2522.35"/>
    <n v="1881.425"/>
    <n v="847.67499999999995"/>
    <n v="248.1"/>
    <x v="212"/>
    <s v="Mississippi, 2013"/>
  </r>
  <r>
    <s v="Webster County"/>
    <s v="Mississippi"/>
    <n v="2013"/>
    <n v="10129"/>
    <n v="4981"/>
    <n v="5148"/>
    <n v="638.12699999999995"/>
    <n v="1418.06"/>
    <n v="1306.6410000000001"/>
    <n v="1093.932"/>
    <n v="1255.9960000000001"/>
    <n v="1499.0920000000001"/>
    <n v="1357.2860000000001"/>
    <n v="850.83600000000001"/>
    <n v="506.45000000000005"/>
    <n v="192.45099999999999"/>
    <x v="212"/>
    <s v="Mississippi, 2013"/>
  </r>
  <r>
    <s v="Wilkinson County"/>
    <s v="Mississippi"/>
    <n v="2013"/>
    <n v="9653"/>
    <n v="5166"/>
    <n v="4487"/>
    <n v="685.36300000000006"/>
    <n v="1110.0949999999998"/>
    <n v="1303.155"/>
    <n v="1418.991"/>
    <n v="1148.7069999999999"/>
    <n v="1370.7260000000001"/>
    <n v="1235.5839999999998"/>
    <n v="743.28099999999995"/>
    <n v="405.42600000000004"/>
    <n v="202.71299999999999"/>
    <x v="212"/>
    <s v="Mississippi, 2013"/>
  </r>
  <r>
    <s v="Winston County"/>
    <s v="Mississippi"/>
    <n v="2013"/>
    <n v="19052"/>
    <n v="9252"/>
    <n v="9800"/>
    <n v="1295.5360000000001"/>
    <n v="2591.0720000000001"/>
    <n v="2419.6039999999998"/>
    <n v="2171.9279999999999"/>
    <n v="2229.0839999999998"/>
    <n v="2591.0720000000001"/>
    <n v="2552.9679999999998"/>
    <n v="1752.7840000000001"/>
    <n v="1105.0160000000001"/>
    <n v="361.988"/>
    <x v="212"/>
    <s v="Mississippi, 2013"/>
  </r>
  <r>
    <s v="Yalobusha County"/>
    <s v="Mississippi"/>
    <n v="2013"/>
    <n v="12554"/>
    <n v="6066"/>
    <n v="6488"/>
    <n v="828.56399999999996"/>
    <n v="1632.02"/>
    <n v="1707.3440000000001"/>
    <n v="1205.184"/>
    <n v="1544.1420000000001"/>
    <n v="1694.79"/>
    <n v="1782.6680000000001"/>
    <n v="1154.9680000000001"/>
    <n v="677.91599999999994"/>
    <n v="313.85000000000002"/>
    <x v="212"/>
    <s v="Mississippi, 2013"/>
  </r>
  <r>
    <s v="Yazoo County"/>
    <s v="Mississippi"/>
    <n v="2013"/>
    <n v="28122"/>
    <n v="15465"/>
    <n v="12657"/>
    <n v="1968.54"/>
    <n v="3852.7139999999999"/>
    <n v="3543.3720000000003"/>
    <n v="4358.91"/>
    <n v="4190.1779999999999"/>
    <n v="3796.47"/>
    <n v="3037.1760000000004"/>
    <n v="1771.6859999999999"/>
    <n v="1237.3679999999999"/>
    <n v="365.58600000000001"/>
    <x v="212"/>
    <s v="Mississippi, 2013"/>
  </r>
  <r>
    <s v="Andrew County"/>
    <s v="Missouri"/>
    <n v="2013"/>
    <n v="17319"/>
    <n v="8493"/>
    <n v="8826"/>
    <n v="969.86400000000003"/>
    <n v="2355.384"/>
    <n v="2147.556"/>
    <n v="1801.1759999999999"/>
    <n v="2147.556"/>
    <n v="2667.1260000000002"/>
    <n v="2407.3409999999999"/>
    <n v="1593.348"/>
    <n v="813.99299999999994"/>
    <n v="450.29399999999998"/>
    <x v="231"/>
    <s v="Missouri, 2013"/>
  </r>
  <r>
    <s v="Emporia city"/>
    <s v="Virginia"/>
    <n v="2013"/>
    <n v="5605"/>
    <n v="2778"/>
    <n v="2827"/>
    <n v="302.67"/>
    <n v="605.34"/>
    <n v="644.57500000000005"/>
    <n v="521.26499999999999"/>
    <n v="644.57500000000005"/>
    <n v="807.12"/>
    <n v="835.14499999999998"/>
    <n v="644.57500000000005"/>
    <n v="414.77"/>
    <n v="184.965"/>
    <x v="226"/>
    <s v="Virginia, 2013"/>
  </r>
  <r>
    <s v="Barry County"/>
    <s v="Missouri"/>
    <n v="2013"/>
    <n v="35614"/>
    <n v="17779"/>
    <n v="17835"/>
    <n v="2314.91"/>
    <n v="4701.0479999999998"/>
    <n v="4238.0659999999998"/>
    <n v="3739.4700000000003"/>
    <n v="3846.3119999999999"/>
    <n v="5270.8720000000003"/>
    <n v="4914.732"/>
    <n v="3846.3119999999999"/>
    <n v="2065.6120000000001"/>
    <n v="641.05200000000002"/>
    <x v="231"/>
    <s v="Missouri, 2013"/>
  </r>
  <r>
    <s v="Barton County"/>
    <s v="Missouri"/>
    <n v="2013"/>
    <n v="12378"/>
    <n v="6114"/>
    <n v="6264"/>
    <n v="804.57"/>
    <n v="1807.1880000000001"/>
    <n v="1460.604"/>
    <n v="1398.7139999999999"/>
    <n v="1349.202"/>
    <n v="1782.432"/>
    <n v="1596.7619999999999"/>
    <n v="1126.3979999999999"/>
    <n v="792.19200000000001"/>
    <n v="284.69400000000002"/>
    <x v="231"/>
    <s v="Missouri, 2013"/>
  </r>
  <r>
    <s v="Bates County"/>
    <s v="Missouri"/>
    <n v="2013"/>
    <n v="16878"/>
    <n v="8225"/>
    <n v="8653"/>
    <n v="1012.68"/>
    <n v="2396.6759999999999"/>
    <n v="1924.0920000000001"/>
    <n v="1839.702"/>
    <n v="1907.2139999999999"/>
    <n v="2514.8220000000001"/>
    <n v="2227.8959999999997"/>
    <n v="1620.288"/>
    <n v="1012.68"/>
    <n v="438.82799999999997"/>
    <x v="231"/>
    <s v="Missouri, 2013"/>
  </r>
  <r>
    <s v="Benton County"/>
    <s v="Missouri"/>
    <n v="2013"/>
    <n v="19008"/>
    <n v="9542"/>
    <n v="9466"/>
    <n v="779.32799999999997"/>
    <n v="1976.8319999999999"/>
    <n v="1767.7440000000001"/>
    <n v="1368.576"/>
    <n v="1881.7919999999999"/>
    <n v="2737.152"/>
    <n v="3535.4879999999998"/>
    <n v="3022.2719999999999"/>
    <n v="1558.6559999999999"/>
    <n v="437.18400000000003"/>
    <x v="231"/>
    <s v="Missouri, 2013"/>
  </r>
  <r>
    <s v="Northampton County"/>
    <s v="Virginia"/>
    <n v="2013"/>
    <n v="12408"/>
    <n v="6185"/>
    <n v="6223"/>
    <n v="781.70399999999995"/>
    <n v="1575.816"/>
    <n v="1551"/>
    <n v="1290.432"/>
    <n v="1488.96"/>
    <n v="1886.0160000000001"/>
    <n v="1724.712"/>
    <n v="1240.8"/>
    <n v="570.76800000000003"/>
    <n v="297.79199999999997"/>
    <x v="226"/>
    <s v="Virginia, 2013"/>
  </r>
  <r>
    <s v="Boone County"/>
    <s v="Missouri"/>
    <n v="2013"/>
    <n v="165776"/>
    <n v="80112"/>
    <n v="85664"/>
    <n v="10112.335999999999"/>
    <n v="19064.239999999998"/>
    <n v="40615.119999999995"/>
    <n v="25032.175999999999"/>
    <n v="18566.912"/>
    <n v="19727.343999999997"/>
    <n v="17074.928"/>
    <n v="8620.351999999999"/>
    <n v="4973.2800000000007"/>
    <n v="2155.0880000000002"/>
    <x v="231"/>
    <s v="Missouri, 2013"/>
  </r>
  <r>
    <s v="Buchanan County"/>
    <s v="Missouri"/>
    <n v="2013"/>
    <n v="89419"/>
    <n v="44648"/>
    <n v="44771"/>
    <n v="6080.4920000000002"/>
    <n v="11356.213"/>
    <n v="13323.431"/>
    <n v="11892.726999999999"/>
    <n v="10819.699000000001"/>
    <n v="12697.498"/>
    <n v="10819.699000000001"/>
    <n v="6438.1679999999997"/>
    <n v="4023.8550000000005"/>
    <n v="2056.6370000000002"/>
    <x v="231"/>
    <s v="Missouri, 2013"/>
  </r>
  <r>
    <s v="Burnet County"/>
    <s v="Texas"/>
    <n v="2013"/>
    <n v="42946"/>
    <n v="20683"/>
    <n v="22263"/>
    <n v="2791.49"/>
    <n v="5711.8179999999993"/>
    <n v="5067.6280000000006"/>
    <n v="5067.6280000000006"/>
    <n v="5282.3580000000002"/>
    <n v="5969.4940000000006"/>
    <n v="5797.71"/>
    <n v="3951.0320000000002"/>
    <n v="2362.0300000000002"/>
    <n v="944.81200000000001"/>
    <x v="221"/>
    <s v="Texas, 2013"/>
  </r>
  <r>
    <s v="Caldwell County"/>
    <s v="Missouri"/>
    <n v="2013"/>
    <n v="9249"/>
    <n v="4613"/>
    <n v="4636"/>
    <n v="545.69100000000003"/>
    <n v="1341.105"/>
    <n v="1054.386"/>
    <n v="980.39400000000001"/>
    <n v="1100.6310000000001"/>
    <n v="1378.1010000000001"/>
    <n v="1257.864"/>
    <n v="860.15699999999993"/>
    <n v="554.94000000000005"/>
    <n v="175.73099999999999"/>
    <x v="231"/>
    <s v="Missouri, 2013"/>
  </r>
  <r>
    <s v="Callaway County"/>
    <s v="Missouri"/>
    <n v="2013"/>
    <n v="44276"/>
    <n v="22679"/>
    <n v="21597"/>
    <n v="2568.0079999999998"/>
    <n v="5534.5"/>
    <n v="6818.5039999999999"/>
    <n v="5578.7759999999998"/>
    <n v="5623.0519999999997"/>
    <n v="6774.2280000000001"/>
    <n v="5623.0519999999997"/>
    <n v="3409.252"/>
    <n v="1726.7640000000001"/>
    <n v="531.31200000000001"/>
    <x v="231"/>
    <s v="Missouri, 2013"/>
  </r>
  <r>
    <s v="Camden County"/>
    <s v="Missouri"/>
    <n v="2013"/>
    <n v="43822"/>
    <n v="21693"/>
    <n v="22129"/>
    <n v="2234.922"/>
    <n v="4645.1319999999996"/>
    <n v="4338.3780000000006"/>
    <n v="4031.6239999999998"/>
    <n v="4426.0219999999999"/>
    <n v="6485.6559999999999"/>
    <n v="7800.3159999999998"/>
    <n v="6354.1900000000005"/>
    <n v="2848.4300000000003"/>
    <n v="701.15200000000004"/>
    <x v="231"/>
    <s v="Missouri, 2013"/>
  </r>
  <r>
    <s v="Cape Girardeau County"/>
    <s v="Missouri"/>
    <n v="2013"/>
    <n v="76322"/>
    <n v="36745"/>
    <n v="39577"/>
    <n v="4579.32"/>
    <n v="9463.9279999999999"/>
    <n v="13508.993999999999"/>
    <n v="9769.2160000000003"/>
    <n v="8548.0640000000003"/>
    <n v="10227.148000000001"/>
    <n v="9234.9619999999995"/>
    <n v="5647.8279999999995"/>
    <n v="3663.4560000000001"/>
    <n v="1755.4059999999999"/>
    <x v="231"/>
    <s v="Missouri, 2013"/>
  </r>
  <r>
    <s v="Brewster County"/>
    <s v="Texas"/>
    <n v="2013"/>
    <n v="9216"/>
    <n v="4474"/>
    <n v="4742"/>
    <n v="497.66399999999999"/>
    <n v="1253.376"/>
    <n v="1161.2159999999999"/>
    <n v="940.03199999999993"/>
    <n v="1105.92"/>
    <n v="1262.5920000000001"/>
    <n v="1225.7280000000001"/>
    <n v="912.38400000000001"/>
    <n v="580.60799999999995"/>
    <n v="267.26400000000001"/>
    <x v="221"/>
    <s v="Texas, 2013"/>
  </r>
  <r>
    <s v="Cass County"/>
    <s v="Missouri"/>
    <n v="2013"/>
    <n v="99875"/>
    <n v="48897"/>
    <n v="50978"/>
    <n v="6392"/>
    <n v="15081.125"/>
    <n v="12384.5"/>
    <n v="11885.125"/>
    <n v="13283.375"/>
    <n v="14781.5"/>
    <n v="11885.125"/>
    <n v="7790.25"/>
    <n v="4494.375"/>
    <n v="1697.875"/>
    <x v="231"/>
    <s v="Missouri, 2013"/>
  </r>
  <r>
    <s v="Union County"/>
    <s v="South Dakota"/>
    <n v="2013"/>
    <n v="13903"/>
    <n v="6946"/>
    <n v="6957"/>
    <n v="806.37400000000002"/>
    <n v="1876.905"/>
    <n v="1529.33"/>
    <n v="1334.6880000000001"/>
    <n v="1529.33"/>
    <n v="1793.4870000000001"/>
    <n v="1974.2259999999999"/>
    <n v="1682.2629999999999"/>
    <n v="959.30700000000002"/>
    <n v="444.89600000000002"/>
    <x v="240"/>
    <s v="South Dakota, 2013"/>
  </r>
  <r>
    <s v="Somervell County"/>
    <s v="Texas"/>
    <n v="2013"/>
    <n v="7730"/>
    <n v="3818"/>
    <n v="3912"/>
    <n v="463.8"/>
    <n v="966.25"/>
    <n v="796.19"/>
    <n v="780.73"/>
    <n v="780.73"/>
    <n v="1151.77"/>
    <n v="1097.6599999999999"/>
    <n v="796.19"/>
    <n v="579.75"/>
    <n v="301.47000000000003"/>
    <x v="221"/>
    <s v="Texas, 2013"/>
  </r>
  <r>
    <s v="Christian County"/>
    <s v="Missouri"/>
    <n v="2013"/>
    <n v="78724"/>
    <n v="38287"/>
    <n v="40437"/>
    <n v="5668.1279999999997"/>
    <n v="12123.495999999999"/>
    <n v="9368.155999999999"/>
    <n v="10312.844000000001"/>
    <n v="11021.36"/>
    <n v="11021.36"/>
    <n v="8974.5360000000001"/>
    <n v="6061.7479999999996"/>
    <n v="3227.6840000000002"/>
    <n v="865.96400000000006"/>
    <x v="231"/>
    <s v="Missouri, 2013"/>
  </r>
  <r>
    <s v="Clark County"/>
    <s v="Missouri"/>
    <n v="2013"/>
    <n v="7035"/>
    <n v="3534"/>
    <n v="3501"/>
    <n v="443.20499999999998"/>
    <n v="949.72499999999991"/>
    <n v="801.99"/>
    <n v="724.60500000000002"/>
    <n v="801.99"/>
    <n v="1041.18"/>
    <n v="998.97"/>
    <n v="689.43"/>
    <n v="386.92499999999995"/>
    <n v="196.98"/>
    <x v="231"/>
    <s v="Missouri, 2013"/>
  </r>
  <r>
    <s v="Clay County"/>
    <s v="Missouri"/>
    <n v="2013"/>
    <n v="225116"/>
    <n v="110163"/>
    <n v="114953"/>
    <n v="15758.12"/>
    <n v="32191.588000000003"/>
    <n v="27689.268"/>
    <n v="32416.704000000002"/>
    <n v="32191.588000000003"/>
    <n v="32416.704000000002"/>
    <n v="26113.455999999998"/>
    <n v="14857.655999999999"/>
    <n v="7879.0599999999995"/>
    <n v="3376.74"/>
    <x v="231"/>
    <s v="Missouri, 2013"/>
  </r>
  <r>
    <s v="Clinton County"/>
    <s v="Missouri"/>
    <n v="2013"/>
    <n v="20659"/>
    <n v="10368"/>
    <n v="10291"/>
    <n v="1280.8579999999999"/>
    <n v="2933.5780000000004"/>
    <n v="2355.1260000000002"/>
    <n v="2293.1490000000003"/>
    <n v="2582.375"/>
    <n v="3264.1220000000003"/>
    <n v="2685.67"/>
    <n v="1797.3330000000001"/>
    <n v="1074.268"/>
    <n v="433.839"/>
    <x v="231"/>
    <s v="Missouri, 2013"/>
  </r>
  <r>
    <s v="Cole County"/>
    <s v="Missouri"/>
    <n v="2013"/>
    <n v="76228"/>
    <n v="38420"/>
    <n v="37808"/>
    <n v="4954.82"/>
    <n v="9909.64"/>
    <n v="9909.64"/>
    <n v="10519.464"/>
    <n v="9833.4120000000003"/>
    <n v="11586.655999999999"/>
    <n v="9680.9560000000001"/>
    <n v="5259.732"/>
    <n v="3049.12"/>
    <n v="1372.104"/>
    <x v="231"/>
    <s v="Missouri, 2013"/>
  </r>
  <r>
    <s v="Cooper County"/>
    <s v="Missouri"/>
    <n v="2013"/>
    <n v="17574"/>
    <n v="9300"/>
    <n v="8274"/>
    <n v="1036.866"/>
    <n v="2179.1759999999999"/>
    <n v="2495.5079999999998"/>
    <n v="2407.6379999999999"/>
    <n v="1968.288"/>
    <n v="2513.0819999999999"/>
    <n v="2231.8980000000001"/>
    <n v="1405.92"/>
    <n v="843.55200000000002"/>
    <n v="492.072"/>
    <x v="231"/>
    <s v="Missouri, 2013"/>
  </r>
  <r>
    <s v="Crawford County"/>
    <s v="Missouri"/>
    <n v="2013"/>
    <n v="24711"/>
    <n v="12206"/>
    <n v="12505"/>
    <n v="1581.5039999999999"/>
    <n v="3360.6959999999999"/>
    <n v="2965.3199999999997"/>
    <n v="2891.1869999999999"/>
    <n v="2891.1869999999999"/>
    <n v="3756.0720000000001"/>
    <n v="3187.7190000000001"/>
    <n v="2298.123"/>
    <n v="1210.8389999999999"/>
    <n v="568.35299999999995"/>
    <x v="231"/>
    <s v="Missouri, 2013"/>
  </r>
  <r>
    <s v="Dade County"/>
    <s v="Missouri"/>
    <n v="2013"/>
    <n v="7734"/>
    <n v="3895"/>
    <n v="3839"/>
    <n v="371.23200000000003"/>
    <n v="997.68600000000004"/>
    <n v="804.33600000000001"/>
    <n v="688.32600000000002"/>
    <n v="843.00600000000009"/>
    <n v="1175.568"/>
    <n v="1198.77"/>
    <n v="889.41000000000008"/>
    <n v="564.58199999999999"/>
    <n v="208.81800000000001"/>
    <x v="231"/>
    <s v="Missouri, 2013"/>
  </r>
  <r>
    <s v="Dallas County"/>
    <s v="Missouri"/>
    <n v="2013"/>
    <n v="16733"/>
    <n v="8355"/>
    <n v="8378"/>
    <n v="1070.912"/>
    <n v="2275.6880000000001"/>
    <n v="1941.0280000000002"/>
    <n v="1740.232"/>
    <n v="1840.63"/>
    <n v="2643.8139999999999"/>
    <n v="2292.4210000000003"/>
    <n v="1639.8339999999998"/>
    <n v="1020.713"/>
    <n v="267.72800000000001"/>
    <x v="231"/>
    <s v="Missouri, 2013"/>
  </r>
  <r>
    <s v="Lyon County"/>
    <s v="Kentucky"/>
    <n v="2013"/>
    <n v="8347"/>
    <n v="4179"/>
    <n v="4168"/>
    <n v="592.63699999999994"/>
    <n v="1210.3150000000001"/>
    <n v="1009.987"/>
    <n v="851.39400000000001"/>
    <n v="959.90499999999997"/>
    <n v="1093.4569999999999"/>
    <n v="1168.58"/>
    <n v="851.39400000000001"/>
    <n v="459.08500000000004"/>
    <n v="158.59299999999999"/>
    <x v="222"/>
    <s v="Kentucky, 2013"/>
  </r>
  <r>
    <s v="DeKalb County"/>
    <s v="Missouri"/>
    <n v="2013"/>
    <n v="12873"/>
    <n v="8093"/>
    <n v="4780"/>
    <n v="566.41200000000003"/>
    <n v="1261.5540000000001"/>
    <n v="1531.8869999999999"/>
    <n v="2033.934"/>
    <n v="2021.0610000000001"/>
    <n v="2111.172"/>
    <n v="1493.268"/>
    <n v="965.47500000000002"/>
    <n v="502.04700000000003"/>
    <n v="386.19"/>
    <x v="231"/>
    <s v="Missouri, 2013"/>
  </r>
  <r>
    <s v="Dent County"/>
    <s v="Missouri"/>
    <n v="2013"/>
    <n v="15649"/>
    <n v="7739"/>
    <n v="7910"/>
    <n v="954.58900000000006"/>
    <n v="1987.4230000000002"/>
    <n v="1846.5819999999999"/>
    <n v="1596.1980000000001"/>
    <n v="1768.337"/>
    <n v="2425.5950000000003"/>
    <n v="2096.9659999999999"/>
    <n v="1643.145"/>
    <n v="860.69500000000005"/>
    <n v="485.11900000000003"/>
    <x v="231"/>
    <s v="Missouri, 2013"/>
  </r>
  <r>
    <s v="Douglas County"/>
    <s v="Missouri"/>
    <n v="2013"/>
    <n v="13647"/>
    <n v="6778"/>
    <n v="6869"/>
    <n v="805.173"/>
    <n v="1664.934"/>
    <n v="1596.6990000000001"/>
    <n v="1255.5239999999999"/>
    <n v="1432.9349999999999"/>
    <n v="1992.462"/>
    <n v="2101.6379999999999"/>
    <n v="1596.6990000000001"/>
    <n v="982.58400000000006"/>
    <n v="231.999"/>
    <x v="231"/>
    <s v="Missouri, 2013"/>
  </r>
  <r>
    <s v="Bee County"/>
    <s v="Texas"/>
    <n v="2013"/>
    <n v="31916"/>
    <n v="15374"/>
    <n v="16542"/>
    <n v="2266.0360000000001"/>
    <n v="4563.9879999999994"/>
    <n v="3989.5"/>
    <n v="3510.76"/>
    <n v="3829.92"/>
    <n v="4436.3239999999996"/>
    <n v="4021.4160000000002"/>
    <n v="2936.2719999999999"/>
    <n v="1723.4640000000002"/>
    <n v="670.23599999999999"/>
    <x v="221"/>
    <s v="Texas, 2013"/>
  </r>
  <r>
    <s v="Franklin County"/>
    <s v="Missouri"/>
    <n v="2013"/>
    <n v="101569"/>
    <n v="50469"/>
    <n v="51100"/>
    <n v="6297.2780000000002"/>
    <n v="14118.091"/>
    <n v="12797.694"/>
    <n v="11883.573"/>
    <n v="12594.556"/>
    <n v="16657.315999999999"/>
    <n v="12797.694"/>
    <n v="8125.52"/>
    <n v="4469.0360000000001"/>
    <n v="1828.242"/>
    <x v="231"/>
    <s v="Missouri, 2013"/>
  </r>
  <r>
    <s v="Gasconade County"/>
    <s v="Missouri"/>
    <n v="2013"/>
    <n v="15083"/>
    <n v="7418"/>
    <n v="7665"/>
    <n v="784.31600000000003"/>
    <n v="1885.375"/>
    <n v="1659.13"/>
    <n v="1447.9679999999998"/>
    <n v="1659.13"/>
    <n v="2368.0309999999999"/>
    <n v="2202.1179999999999"/>
    <n v="1583.7150000000001"/>
    <n v="1040.7269999999999"/>
    <n v="467.57299999999998"/>
    <x v="231"/>
    <s v="Missouri, 2013"/>
  </r>
  <r>
    <s v="Gentry County"/>
    <s v="Missouri"/>
    <n v="2013"/>
    <n v="6774"/>
    <n v="3293"/>
    <n v="3481"/>
    <n v="460.63200000000001"/>
    <n v="887.39400000000001"/>
    <n v="819.654"/>
    <n v="751.91399999999999"/>
    <n v="718.04399999999998"/>
    <n v="961.90800000000002"/>
    <n v="799.33199999999999"/>
    <n v="643.53"/>
    <n v="460.63200000000001"/>
    <n v="270.95999999999998"/>
    <x v="231"/>
    <s v="Missouri, 2013"/>
  </r>
  <r>
    <s v="Greene County"/>
    <s v="Missouri"/>
    <n v="2013"/>
    <n v="278231"/>
    <n v="135433"/>
    <n v="142798"/>
    <n v="17250.322"/>
    <n v="32274.796000000002"/>
    <n v="48133.963000000003"/>
    <n v="39508.801999999996"/>
    <n v="32831.258000000002"/>
    <n v="35891.798999999999"/>
    <n v="32553.027000000002"/>
    <n v="21145.556"/>
    <n v="12520.395"/>
    <n v="6399.3130000000001"/>
    <x v="231"/>
    <s v="Missouri, 2013"/>
  </r>
  <r>
    <s v="Grundy County"/>
    <s v="Missouri"/>
    <n v="2013"/>
    <n v="10282"/>
    <n v="4925"/>
    <n v="5357"/>
    <n v="678.61199999999997"/>
    <n v="1398.3520000000001"/>
    <n v="1295.5320000000002"/>
    <n v="1069.328"/>
    <n v="1038.482"/>
    <n v="1418.9160000000002"/>
    <n v="1244.1219999999998"/>
    <n v="1089.8920000000001"/>
    <n v="719.74"/>
    <n v="329.024"/>
    <x v="231"/>
    <s v="Missouri, 2013"/>
  </r>
  <r>
    <s v="Harrison County"/>
    <s v="Missouri"/>
    <n v="2013"/>
    <n v="8871"/>
    <n v="4438"/>
    <n v="4433"/>
    <n v="647.58299999999997"/>
    <n v="1197.585"/>
    <n v="940.32600000000002"/>
    <n v="958.06799999999998"/>
    <n v="878.22900000000004"/>
    <n v="1250.8110000000001"/>
    <n v="1144.3589999999999"/>
    <n v="931.45499999999993"/>
    <n v="647.58299999999997"/>
    <n v="283.87200000000001"/>
    <x v="231"/>
    <s v="Missouri, 2013"/>
  </r>
  <r>
    <s v="Henry County"/>
    <s v="Missouri"/>
    <n v="2013"/>
    <n v="22183"/>
    <n v="10832"/>
    <n v="11351"/>
    <n v="1220.0650000000001"/>
    <n v="2905.973"/>
    <n v="2395.7640000000001"/>
    <n v="2417.9470000000001"/>
    <n v="2528.8620000000001"/>
    <n v="3260.9009999999998"/>
    <n v="3039.0709999999999"/>
    <n v="2417.9470000000001"/>
    <n v="1441.895"/>
    <n v="554.57500000000005"/>
    <x v="231"/>
    <s v="Missouri, 2013"/>
  </r>
  <r>
    <s v="Hickory County"/>
    <s v="Missouri"/>
    <n v="2013"/>
    <n v="9499"/>
    <n v="4655"/>
    <n v="4844"/>
    <n v="436.95400000000001"/>
    <n v="902.40499999999997"/>
    <n v="826.41300000000001"/>
    <n v="655.43100000000004"/>
    <n v="873.9079999999999"/>
    <n v="1301.3630000000001"/>
    <n v="1652.826"/>
    <n v="1662.325"/>
    <n v="883.40700000000004"/>
    <n v="322.96600000000001"/>
    <x v="231"/>
    <s v="Missouri, 2013"/>
  </r>
  <r>
    <s v="Holt County"/>
    <s v="Missouri"/>
    <n v="2013"/>
    <n v="4771"/>
    <n v="2364"/>
    <n v="2407"/>
    <n v="257.63400000000001"/>
    <n v="524.80999999999995"/>
    <n v="477.1"/>
    <n v="481.87099999999998"/>
    <n v="534.35199999999998"/>
    <n v="729.96299999999997"/>
    <n v="729.96299999999997"/>
    <n v="477.09999999999997"/>
    <n v="367.36699999999996"/>
    <n v="190.84"/>
    <x v="231"/>
    <s v="Missouri, 2013"/>
  </r>
  <r>
    <s v="Howard County"/>
    <s v="Missouri"/>
    <n v="2013"/>
    <n v="10184"/>
    <n v="5066"/>
    <n v="5118"/>
    <n v="611.04"/>
    <n v="1303.5519999999999"/>
    <n v="1690.5439999999999"/>
    <n v="1110.056"/>
    <n v="1048.952"/>
    <n v="1446.1279999999999"/>
    <n v="1374.8400000000001"/>
    <n v="855.45600000000002"/>
    <n v="448.096"/>
    <n v="295.33600000000001"/>
    <x v="231"/>
    <s v="Missouri, 2013"/>
  </r>
  <r>
    <s v="Howell County"/>
    <s v="Missouri"/>
    <n v="2013"/>
    <n v="40458"/>
    <n v="19582"/>
    <n v="20876"/>
    <n v="2710.6860000000001"/>
    <n v="5745.0360000000001"/>
    <n v="4976.3339999999998"/>
    <n v="4733.5859999999993"/>
    <n v="4652.67"/>
    <n v="5421.3719999999994"/>
    <n v="5138.1660000000002"/>
    <n v="3803.0519999999997"/>
    <n v="2265.6480000000001"/>
    <n v="930.53399999999999"/>
    <x v="231"/>
    <s v="Missouri, 2013"/>
  </r>
  <r>
    <s v="Jackson County"/>
    <s v="Missouri"/>
    <n v="2013"/>
    <n v="675641"/>
    <n v="326689"/>
    <n v="348952"/>
    <n v="47294.87"/>
    <n v="90535.894"/>
    <n v="88508.97099999999"/>
    <n v="99994.868000000002"/>
    <n v="86482.047999999995"/>
    <n v="96616.663"/>
    <n v="80401.27900000001"/>
    <n v="45943.588000000003"/>
    <n v="27701.281000000003"/>
    <n v="12837.179"/>
    <x v="231"/>
    <s v="Missouri, 2013"/>
  </r>
  <r>
    <s v="Jasper County"/>
    <s v="Missouri"/>
    <n v="2013"/>
    <n v="116803"/>
    <n v="57016"/>
    <n v="59787"/>
    <n v="8760.2250000000004"/>
    <n v="16469.223000000002"/>
    <n v="16702.829000000002"/>
    <n v="16118.814"/>
    <n v="14600.375"/>
    <n v="15184.39"/>
    <n v="13315.542000000001"/>
    <n v="8409.8159999999989"/>
    <n v="5139.3320000000003"/>
    <n v="2102.4540000000002"/>
    <x v="231"/>
    <s v="Missouri, 2013"/>
  </r>
  <r>
    <s v="Jefferson County"/>
    <s v="Missouri"/>
    <n v="2013"/>
    <n v="219636"/>
    <n v="109145"/>
    <n v="110491"/>
    <n v="14495.976000000001"/>
    <n v="30309.768"/>
    <n v="27454.5"/>
    <n v="28333.044000000002"/>
    <n v="29650.86"/>
    <n v="35581.031999999999"/>
    <n v="27674.135999999999"/>
    <n v="16033.428"/>
    <n v="7467.6239999999998"/>
    <n v="2196.36"/>
    <x v="231"/>
    <s v="Missouri, 2013"/>
  </r>
  <r>
    <s v="Johnson County"/>
    <s v="Missouri"/>
    <n v="2013"/>
    <n v="53517"/>
    <n v="27240"/>
    <n v="26277"/>
    <n v="3585.6390000000001"/>
    <n v="6582.5910000000003"/>
    <n v="12737.046"/>
    <n v="7492.38"/>
    <n v="5672.8019999999997"/>
    <n v="6368.5230000000001"/>
    <n v="5191.1489999999994"/>
    <n v="3318.0540000000001"/>
    <n v="1980.1289999999999"/>
    <n v="535.16999999999996"/>
    <x v="231"/>
    <s v="Missouri, 2013"/>
  </r>
  <r>
    <s v="Knox County"/>
    <s v="Missouri"/>
    <n v="2013"/>
    <n v="4099"/>
    <n v="2016"/>
    <n v="2083"/>
    <n v="250.03899999999999"/>
    <n v="573.86"/>
    <n v="479.58299999999997"/>
    <n v="377.108"/>
    <n v="438.59300000000002"/>
    <n v="635.34500000000003"/>
    <n v="524.67200000000003"/>
    <n v="442.69200000000001"/>
    <n v="258.23700000000002"/>
    <n v="114.77200000000001"/>
    <x v="231"/>
    <s v="Missouri, 2013"/>
  </r>
  <r>
    <s v="Lafayette County"/>
    <s v="Missouri"/>
    <n v="2013"/>
    <n v="33188"/>
    <n v="16476"/>
    <n v="16712"/>
    <n v="2024.4680000000001"/>
    <n v="4480.38"/>
    <n v="4148.5"/>
    <n v="3617.4920000000002"/>
    <n v="3916.1840000000002"/>
    <n v="5144.1399999999994"/>
    <n v="4281.2520000000004"/>
    <n v="2920.5439999999999"/>
    <n v="1991.28"/>
    <n v="630.572"/>
    <x v="231"/>
    <s v="Missouri, 2013"/>
  </r>
  <r>
    <s v="Lawrence County"/>
    <s v="Missouri"/>
    <n v="2013"/>
    <n v="38488"/>
    <n v="19048"/>
    <n v="19440"/>
    <n v="2540.2080000000001"/>
    <n v="5696.2240000000002"/>
    <n v="4695.5360000000001"/>
    <n v="4233.68"/>
    <n v="4811"/>
    <n v="5349.8320000000003"/>
    <n v="4811"/>
    <n v="3425.4319999999998"/>
    <n v="2232.3040000000001"/>
    <n v="692.78399999999999"/>
    <x v="231"/>
    <s v="Missouri, 2013"/>
  </r>
  <r>
    <s v="Lewis County"/>
    <s v="Missouri"/>
    <n v="2013"/>
    <n v="10193"/>
    <n v="5106"/>
    <n v="5087"/>
    <n v="631.96600000000001"/>
    <n v="1335.2829999999999"/>
    <n v="1610.4940000000001"/>
    <n v="1111.0369999999998"/>
    <n v="1111.0369999999998"/>
    <n v="1457.5990000000002"/>
    <n v="1243.546"/>
    <n v="896.98399999999992"/>
    <n v="570.80799999999999"/>
    <n v="244.63200000000001"/>
    <x v="231"/>
    <s v="Missouri, 2013"/>
  </r>
  <r>
    <s v="Lincoln County"/>
    <s v="Missouri"/>
    <n v="2013"/>
    <n v="53051"/>
    <n v="26460"/>
    <n v="26591"/>
    <n v="3713.57"/>
    <n v="8329.0070000000014"/>
    <n v="6790.5280000000002"/>
    <n v="7108.8339999999998"/>
    <n v="6843.5789999999997"/>
    <n v="8222.9050000000007"/>
    <n v="6047.8140000000003"/>
    <n v="3607.4679999999998"/>
    <n v="1697.6320000000001"/>
    <n v="689.66300000000001"/>
    <x v="231"/>
    <s v="Missouri, 2013"/>
  </r>
  <r>
    <s v="Linn County"/>
    <s v="Missouri"/>
    <n v="2013"/>
    <n v="12592"/>
    <n v="6029"/>
    <n v="6563"/>
    <n v="755.52"/>
    <n v="1712.5119999999999"/>
    <n v="1485.856"/>
    <n v="1296.9760000000001"/>
    <n v="1359.9360000000001"/>
    <n v="1838.432"/>
    <n v="1699.92"/>
    <n v="1221.424"/>
    <n v="768.11200000000008"/>
    <n v="428.12799999999999"/>
    <x v="231"/>
    <s v="Missouri, 2013"/>
  </r>
  <r>
    <s v="Livingston County"/>
    <s v="Missouri"/>
    <n v="2013"/>
    <n v="15051"/>
    <n v="6784"/>
    <n v="8267"/>
    <n v="903.06"/>
    <n v="1791.069"/>
    <n v="1776.018"/>
    <n v="1896.4259999999999"/>
    <n v="1836.222"/>
    <n v="2061.9870000000001"/>
    <n v="1956.63"/>
    <n v="1354.5900000000001"/>
    <n v="918.11099999999999"/>
    <n v="541.83600000000001"/>
    <x v="231"/>
    <s v="Missouri, 2013"/>
  </r>
  <r>
    <s v="Macon County"/>
    <s v="Missouri"/>
    <n v="2013"/>
    <n v="15545"/>
    <n v="7532"/>
    <n v="8013"/>
    <n v="979.33500000000004"/>
    <n v="2083.0300000000002"/>
    <n v="1772.13"/>
    <n v="1632.2249999999999"/>
    <n v="1741.04"/>
    <n v="2129.665"/>
    <n v="2114.12"/>
    <n v="1585.59"/>
    <n v="1025.97"/>
    <n v="481.89499999999998"/>
    <x v="231"/>
    <s v="Missouri, 2013"/>
  </r>
  <r>
    <s v="Madison County"/>
    <s v="Missouri"/>
    <n v="2013"/>
    <n v="12350"/>
    <n v="6077"/>
    <n v="6273"/>
    <n v="778.05"/>
    <n v="1605.5"/>
    <n v="1543.75"/>
    <n v="1358.5"/>
    <n v="1444.9499999999998"/>
    <n v="1778.4"/>
    <n v="1543.75"/>
    <n v="1272.05"/>
    <n v="778.05"/>
    <n v="247"/>
    <x v="231"/>
    <s v="Missouri, 2013"/>
  </r>
  <r>
    <s v="Maries County"/>
    <s v="Missouri"/>
    <n v="2013"/>
    <n v="9102"/>
    <n v="4572"/>
    <n v="4530"/>
    <n v="546.12"/>
    <n v="1192.3620000000001"/>
    <n v="1055.8320000000001"/>
    <n v="937.50600000000009"/>
    <n v="1010.3219999999999"/>
    <n v="1392.606"/>
    <n v="1256.076"/>
    <n v="992.11799999999994"/>
    <n v="491.50800000000004"/>
    <n v="209.346"/>
    <x v="231"/>
    <s v="Missouri, 2013"/>
  </r>
  <r>
    <s v="Union County"/>
    <s v="South Carolina"/>
    <n v="2013"/>
    <n v="28804"/>
    <n v="13832"/>
    <n v="14972"/>
    <n v="1987.4760000000001"/>
    <n v="3773.3240000000001"/>
    <n v="3744.52"/>
    <n v="3456.48"/>
    <n v="3456.4799999999996"/>
    <n v="3974.9520000000002"/>
    <n v="3715.7160000000003"/>
    <n v="2304.3200000000002"/>
    <n v="1555.4160000000002"/>
    <n v="806.51199999999994"/>
    <x v="215"/>
    <s v="South Carolina, 2013"/>
  </r>
  <r>
    <s v="Mercer County"/>
    <s v="Missouri"/>
    <n v="2013"/>
    <n v="3749"/>
    <n v="1871"/>
    <n v="1878"/>
    <n v="236.18700000000001"/>
    <n v="517.36199999999997"/>
    <n v="404.89200000000005"/>
    <n v="348.65699999999998"/>
    <n v="416.13900000000001"/>
    <n v="554.85199999999998"/>
    <n v="513.61300000000006"/>
    <n v="378.649"/>
    <n v="266.17899999999997"/>
    <n v="112.47"/>
    <x v="231"/>
    <s v="Missouri, 2013"/>
  </r>
  <r>
    <s v="Miller County"/>
    <s v="Missouri"/>
    <n v="2013"/>
    <n v="24863"/>
    <n v="12388"/>
    <n v="12475"/>
    <n v="1591.232"/>
    <n v="3431.0940000000001"/>
    <n v="2908.971"/>
    <n v="2759.7930000000001"/>
    <n v="3058.1489999999999"/>
    <n v="3679.7240000000002"/>
    <n v="3306.779"/>
    <n v="2287.3960000000002"/>
    <n v="1342.6020000000001"/>
    <n v="497.26"/>
    <x v="231"/>
    <s v="Missouri, 2013"/>
  </r>
  <r>
    <s v="Mississippi County"/>
    <s v="Missouri"/>
    <n v="2013"/>
    <n v="14271"/>
    <n v="7606"/>
    <n v="6665"/>
    <n v="899.07299999999998"/>
    <n v="1769.6039999999998"/>
    <n v="1683.9780000000001"/>
    <n v="2012.211"/>
    <n v="1883.7719999999999"/>
    <n v="2055.0240000000003"/>
    <n v="1755.3330000000001"/>
    <n v="1284.3899999999999"/>
    <n v="528.02700000000004"/>
    <n v="428.13"/>
    <x v="231"/>
    <s v="Missouri, 2013"/>
  </r>
  <r>
    <s v="Monroe County"/>
    <s v="Missouri"/>
    <n v="2013"/>
    <n v="8798"/>
    <n v="4388"/>
    <n v="4410"/>
    <n v="510.28399999999999"/>
    <n v="1152.538"/>
    <n v="985.37599999999998"/>
    <n v="897.39599999999996"/>
    <n v="958.98199999999997"/>
    <n v="1302.104"/>
    <n v="1284.508"/>
    <n v="958.98199999999997"/>
    <n v="501.48599999999999"/>
    <n v="255.142"/>
    <x v="231"/>
    <s v="Missouri, 2013"/>
  </r>
  <r>
    <s v="Montgomery County"/>
    <s v="Missouri"/>
    <n v="2013"/>
    <n v="12128"/>
    <n v="6014"/>
    <n v="6114"/>
    <n v="739.80799999999999"/>
    <n v="1613.0239999999999"/>
    <n v="1297.6959999999999"/>
    <n v="1285.568"/>
    <n v="1370.4639999999999"/>
    <n v="1843.4560000000001"/>
    <n v="1685.7919999999999"/>
    <n v="1212.8"/>
    <n v="691.29600000000005"/>
    <n v="388.096"/>
    <x v="231"/>
    <s v="Missouri, 2013"/>
  </r>
  <r>
    <s v="New Madrid County"/>
    <s v="Missouri"/>
    <n v="2013"/>
    <n v="18695"/>
    <n v="8913"/>
    <n v="9782"/>
    <n v="1177.7850000000001"/>
    <n v="2467.7399999999998"/>
    <n v="2262.0950000000003"/>
    <n v="2075.145"/>
    <n v="2318.1799999999998"/>
    <n v="2748.165"/>
    <n v="2579.91"/>
    <n v="1719.94"/>
    <n v="934.75"/>
    <n v="448.68"/>
    <x v="231"/>
    <s v="Missouri, 2013"/>
  </r>
  <r>
    <s v="Newton County"/>
    <s v="Missouri"/>
    <n v="2013"/>
    <n v="58552"/>
    <n v="28917"/>
    <n v="29635"/>
    <n v="3805.88"/>
    <n v="8314.384"/>
    <n v="7845.9680000000008"/>
    <n v="6382.1679999999997"/>
    <n v="7260.4480000000003"/>
    <n v="8197.2800000000007"/>
    <n v="7377.5519999999997"/>
    <n v="5386.7839999999997"/>
    <n v="2927.6000000000004"/>
    <n v="1112.4880000000001"/>
    <x v="231"/>
    <s v="Missouri, 2013"/>
  </r>
  <r>
    <s v="Nodaway County"/>
    <s v="Missouri"/>
    <n v="2013"/>
    <n v="23347"/>
    <n v="11767"/>
    <n v="11580"/>
    <n v="1120.6559999999999"/>
    <n v="2264.6590000000001"/>
    <n v="7354.3050000000003"/>
    <n v="2568.17"/>
    <n v="2077.8829999999998"/>
    <n v="2568.17"/>
    <n v="2288.0059999999999"/>
    <n v="1540.902"/>
    <n v="910.53300000000002"/>
    <n v="630.36900000000003"/>
    <x v="231"/>
    <s v="Missouri, 2013"/>
  </r>
  <r>
    <s v="Evans County"/>
    <s v="Georgia"/>
    <n v="2013"/>
    <n v="10935"/>
    <n v="5380"/>
    <n v="5555"/>
    <n v="612.36"/>
    <n v="1355.94"/>
    <n v="1279.395"/>
    <n v="929.47499999999991"/>
    <n v="1235.655"/>
    <n v="1629.3150000000001"/>
    <n v="1673.0550000000001"/>
    <n v="1301.2650000000001"/>
    <n v="623.29500000000007"/>
    <n v="295.245"/>
    <x v="223"/>
    <s v="Georgia, 2013"/>
  </r>
  <r>
    <s v="Osage County"/>
    <s v="Missouri"/>
    <n v="2013"/>
    <n v="13842"/>
    <n v="7238"/>
    <n v="6604"/>
    <n v="830.52"/>
    <n v="1979.4059999999999"/>
    <n v="1882.5120000000002"/>
    <n v="1481.0940000000001"/>
    <n v="1771.7760000000001"/>
    <n v="2103.9840000000004"/>
    <n v="1661.04"/>
    <n v="1121.202"/>
    <n v="733.62599999999998"/>
    <n v="290.68200000000002"/>
    <x v="231"/>
    <s v="Missouri, 2013"/>
  </r>
  <r>
    <s v="Pemiscot County"/>
    <s v="Missouri"/>
    <n v="2013"/>
    <n v="18160"/>
    <n v="8574"/>
    <n v="9586"/>
    <n v="1380.16"/>
    <n v="2705.84"/>
    <n v="2506.08"/>
    <n v="2015.7599999999998"/>
    <n v="2179.1999999999998"/>
    <n v="2469.7600000000002"/>
    <n v="2161.04"/>
    <n v="1470.96"/>
    <n v="998.80000000000007"/>
    <n v="290.56"/>
    <x v="231"/>
    <s v="Missouri, 2013"/>
  </r>
  <r>
    <s v="Pettis County"/>
    <s v="Missouri"/>
    <n v="2013"/>
    <n v="42146"/>
    <n v="20612"/>
    <n v="21534"/>
    <n v="3076.6579999999999"/>
    <n v="5900.4400000000005"/>
    <n v="5394.6880000000001"/>
    <n v="5563.2719999999999"/>
    <n v="4888.9359999999997"/>
    <n v="6111.17"/>
    <n v="5015.3739999999998"/>
    <n v="3203.096"/>
    <n v="2233.7380000000003"/>
    <n v="800.774"/>
    <x v="231"/>
    <s v="Missouri, 2013"/>
  </r>
  <r>
    <s v="Phelps County"/>
    <s v="Missouri"/>
    <n v="2013"/>
    <n v="44969"/>
    <n v="23460"/>
    <n v="21509"/>
    <n v="2653.1709999999998"/>
    <n v="5396.2800000000007"/>
    <n v="9668.3349999999991"/>
    <n v="5306.3420000000006"/>
    <n v="4766.7139999999999"/>
    <n v="5801.0010000000002"/>
    <n v="4991.5589999999993"/>
    <n v="3507.5819999999999"/>
    <n v="2113.5430000000001"/>
    <n v="719.50400000000002"/>
    <x v="231"/>
    <s v="Missouri, 2013"/>
  </r>
  <r>
    <s v="Pike County"/>
    <s v="Missouri"/>
    <n v="2013"/>
    <n v="18579"/>
    <n v="10276"/>
    <n v="8303"/>
    <n v="1096.1610000000001"/>
    <n v="2248.0590000000002"/>
    <n v="2452.4279999999999"/>
    <n v="2452.4279999999999"/>
    <n v="2229.48"/>
    <n v="2861.1660000000002"/>
    <n v="2285.2170000000001"/>
    <n v="1653.5309999999999"/>
    <n v="928.95"/>
    <n v="353.00099999999998"/>
    <x v="231"/>
    <s v="Missouri, 2013"/>
  </r>
  <r>
    <s v="Platte County"/>
    <s v="Missouri"/>
    <n v="2013"/>
    <n v="90842"/>
    <n v="44857"/>
    <n v="45985"/>
    <n v="5632.2039999999997"/>
    <n v="12627.038"/>
    <n v="11355.25"/>
    <n v="11809.46"/>
    <n v="12899.564"/>
    <n v="14353.036"/>
    <n v="11627.776000000002"/>
    <n v="6268.098"/>
    <n v="2906.9440000000004"/>
    <n v="1453.472"/>
    <x v="231"/>
    <s v="Missouri, 2013"/>
  </r>
  <r>
    <s v="Polk County"/>
    <s v="Missouri"/>
    <n v="2013"/>
    <n v="31088"/>
    <n v="15244"/>
    <n v="15844"/>
    <n v="1896.3679999999999"/>
    <n v="4196.88"/>
    <n v="5160.6080000000002"/>
    <n v="3264.24"/>
    <n v="3544.0320000000002"/>
    <n v="4259.0560000000005"/>
    <n v="3606.2079999999996"/>
    <n v="2766.8319999999999"/>
    <n v="1647.664"/>
    <n v="746.11199999999997"/>
    <x v="231"/>
    <s v="Missouri, 2013"/>
  </r>
  <r>
    <s v="Pulaski County"/>
    <s v="Missouri"/>
    <n v="2013"/>
    <n v="52795"/>
    <n v="29588"/>
    <n v="23207"/>
    <n v="3959.625"/>
    <n v="6493.7849999999999"/>
    <n v="14149.06"/>
    <n v="9291.92"/>
    <n v="6071.4250000000002"/>
    <n v="5332.2950000000001"/>
    <n v="3801.24"/>
    <n v="2111.8000000000002"/>
    <n v="1055.9000000000001"/>
    <n v="527.95000000000005"/>
    <x v="231"/>
    <s v="Missouri, 2013"/>
  </r>
  <r>
    <s v="Lamoille County"/>
    <s v="Vermont"/>
    <n v="2013"/>
    <n v="25253"/>
    <n v="13159"/>
    <n v="12094"/>
    <n v="1590.9390000000001"/>
    <n v="3232.384"/>
    <n v="3333.3960000000002"/>
    <n v="3383.902"/>
    <n v="3383.902"/>
    <n v="3686.9380000000001"/>
    <n v="3030.36"/>
    <n v="1944.481"/>
    <n v="1136.385"/>
    <n v="555.56600000000003"/>
    <x v="254"/>
    <s v="Vermont, 2013"/>
  </r>
  <r>
    <s v="Ray County"/>
    <s v="Missouri"/>
    <n v="2013"/>
    <n v="23290"/>
    <n v="11583"/>
    <n v="11707"/>
    <n v="1397.4"/>
    <n v="3237.31"/>
    <n v="2818.09"/>
    <n v="2492.0299999999997"/>
    <n v="2934.54"/>
    <n v="3749.69"/>
    <n v="3050.99"/>
    <n v="2119.39"/>
    <n v="1071.3400000000001"/>
    <n v="395.93"/>
    <x v="231"/>
    <s v="Missouri, 2013"/>
  </r>
  <r>
    <s v="Reynolds County"/>
    <s v="Missouri"/>
    <n v="2013"/>
    <n v="6661"/>
    <n v="3396"/>
    <n v="3265"/>
    <n v="373.01600000000002"/>
    <n v="839.28599999999994"/>
    <n v="692.74400000000003"/>
    <n v="652.77800000000002"/>
    <n v="759.35400000000004"/>
    <n v="979.16699999999992"/>
    <n v="945.86199999999997"/>
    <n v="832.625"/>
    <n v="446.28700000000003"/>
    <n v="146.542"/>
    <x v="231"/>
    <s v="Missouri, 2013"/>
  </r>
  <r>
    <s v="Ripley County"/>
    <s v="Missouri"/>
    <n v="2013"/>
    <n v="14071"/>
    <n v="6917"/>
    <n v="7154"/>
    <n v="844.26"/>
    <n v="1871.4430000000002"/>
    <n v="1688.52"/>
    <n v="1477.4549999999999"/>
    <n v="1660.3780000000002"/>
    <n v="2040.2950000000001"/>
    <n v="1857.3720000000001"/>
    <n v="1505.5970000000002"/>
    <n v="872.40200000000004"/>
    <n v="253.27799999999999"/>
    <x v="231"/>
    <s v="Missouri, 2013"/>
  </r>
  <r>
    <s v="St. Charles County"/>
    <s v="Missouri"/>
    <n v="2013"/>
    <n v="365101"/>
    <n v="179218"/>
    <n v="185883"/>
    <n v="23731.564999999999"/>
    <n v="52939.644999999997"/>
    <n v="47098.029000000002"/>
    <n v="48193.331999999995"/>
    <n v="50018.837"/>
    <n v="56955.756000000001"/>
    <n v="43081.917999999998"/>
    <n v="24461.767"/>
    <n v="13143.636"/>
    <n v="5111.4139999999998"/>
    <x v="231"/>
    <s v="Missouri, 2013"/>
  </r>
  <r>
    <s v="Ste. Genevieve County"/>
    <s v="Missouri"/>
    <n v="2013"/>
    <n v="17996"/>
    <n v="9094"/>
    <n v="8902"/>
    <n v="953.78800000000001"/>
    <n v="2393.4679999999998"/>
    <n v="2213.5079999999998"/>
    <n v="1853.588"/>
    <n v="2141.5240000000003"/>
    <n v="2933.348"/>
    <n v="2573.4279999999999"/>
    <n v="1583.6479999999999"/>
    <n v="935.79200000000003"/>
    <n v="413.90800000000002"/>
    <x v="231"/>
    <s v="Missouri, 2013"/>
  </r>
  <r>
    <s v="St. Francois County"/>
    <s v="Missouri"/>
    <n v="2013"/>
    <n v="65602"/>
    <n v="35299"/>
    <n v="30303"/>
    <n v="3739.3139999999999"/>
    <n v="7872.24"/>
    <n v="8397.0560000000005"/>
    <n v="9643.4939999999988"/>
    <n v="8725.0659999999989"/>
    <n v="9774.6980000000003"/>
    <n v="7872.24"/>
    <n v="5248.16"/>
    <n v="3214.4979999999996"/>
    <n v="1115.2339999999999"/>
    <x v="231"/>
    <s v="Missouri, 2013"/>
  </r>
  <r>
    <s v="St. Louis County"/>
    <s v="Missouri"/>
    <n v="2013"/>
    <n v="999725"/>
    <n v="473223"/>
    <n v="526502"/>
    <n v="57984.05"/>
    <n v="128964.52499999999"/>
    <n v="130963.97500000001"/>
    <n v="123965.9"/>
    <n v="120966.72500000001"/>
    <n v="150958.47500000001"/>
    <n v="131963.70000000001"/>
    <n v="77978.55"/>
    <n v="49986.25"/>
    <n v="24993.125"/>
    <x v="231"/>
    <s v="Missouri, 2013"/>
  </r>
  <r>
    <s v="Saline County"/>
    <s v="Missouri"/>
    <n v="2013"/>
    <n v="23324"/>
    <n v="11615"/>
    <n v="11709"/>
    <n v="1422.7639999999999"/>
    <n v="2938.8240000000001"/>
    <n v="3661.8679999999999"/>
    <n v="2775.556"/>
    <n v="2635.6120000000001"/>
    <n v="3195.3879999999999"/>
    <n v="2892.1760000000004"/>
    <n v="1935.8919999999998"/>
    <n v="1259.4960000000001"/>
    <n v="629.74800000000005"/>
    <x v="231"/>
    <s v="Missouri, 2013"/>
  </r>
  <r>
    <s v="Schuyler County"/>
    <s v="Missouri"/>
    <n v="2013"/>
    <n v="4397"/>
    <n v="2135"/>
    <n v="2262"/>
    <n v="277.01100000000002"/>
    <n v="637.56500000000005"/>
    <n v="567.21299999999997"/>
    <n v="408.92100000000005"/>
    <n v="488.06700000000001"/>
    <n v="611.18299999999999"/>
    <n v="545.22800000000007"/>
    <n v="466.08199999999999"/>
    <n v="281.40800000000002"/>
    <n v="118.71899999999999"/>
    <x v="231"/>
    <s v="Missouri, 2013"/>
  </r>
  <r>
    <s v="Scotland County"/>
    <s v="Missouri"/>
    <n v="2013"/>
    <n v="4859"/>
    <n v="2423"/>
    <n v="2436"/>
    <n v="417.87400000000002"/>
    <n v="743.42700000000002"/>
    <n v="602.51600000000008"/>
    <n v="519.91300000000001"/>
    <n v="481.041"/>
    <n v="641.38800000000003"/>
    <n v="563.64400000000001"/>
    <n v="461.60500000000002"/>
    <n v="252.66800000000001"/>
    <n v="179.78299999999999"/>
    <x v="231"/>
    <s v="Missouri, 2013"/>
  </r>
  <r>
    <s v="Scott County"/>
    <s v="Missouri"/>
    <n v="2013"/>
    <n v="39216"/>
    <n v="18955"/>
    <n v="20261"/>
    <n v="2705.904"/>
    <n v="5254.9439999999995"/>
    <n v="5019.6480000000001"/>
    <n v="4745.1360000000004"/>
    <n v="4862.7839999999997"/>
    <n v="5529.4560000000001"/>
    <n v="5058.8639999999996"/>
    <n v="3451.0079999999998"/>
    <n v="2000.0160000000001"/>
    <n v="588.24"/>
    <x v="231"/>
    <s v="Missouri, 2013"/>
  </r>
  <r>
    <s v="Shelby County"/>
    <s v="Missouri"/>
    <n v="2013"/>
    <n v="6274"/>
    <n v="3103"/>
    <n v="3171"/>
    <n v="382.714"/>
    <n v="853.26400000000001"/>
    <n v="708.96199999999999"/>
    <n v="671.31799999999998"/>
    <n v="652.49599999999998"/>
    <n v="928.55200000000002"/>
    <n v="846.99"/>
    <n v="614.85199999999998"/>
    <n v="395.262"/>
    <n v="213.316"/>
    <x v="231"/>
    <s v="Missouri, 2013"/>
  </r>
  <r>
    <s v="Stoddard County"/>
    <s v="Missouri"/>
    <n v="2013"/>
    <n v="29860"/>
    <n v="14383"/>
    <n v="15477"/>
    <n v="1702.02"/>
    <n v="3822.08"/>
    <n v="3642.92"/>
    <n v="3433.9"/>
    <n v="3672.7799999999997"/>
    <n v="4269.9799999999996"/>
    <n v="3851.94"/>
    <n v="2896.42"/>
    <n v="1940.9"/>
    <n v="597.20000000000005"/>
    <x v="231"/>
    <s v="Missouri, 2013"/>
  </r>
  <r>
    <s v="Rhea County"/>
    <s v="Tennessee"/>
    <n v="2013"/>
    <n v="31817"/>
    <n v="15596"/>
    <n v="16221"/>
    <n v="1368.1310000000001"/>
    <n v="3308.9679999999998"/>
    <n v="3086.2489999999998"/>
    <n v="2513.5430000000001"/>
    <n v="3245.3339999999998"/>
    <n v="4677.0990000000002"/>
    <n v="5631.6090000000004"/>
    <n v="5058.9030000000002"/>
    <n v="2259.0070000000001"/>
    <n v="668.15700000000004"/>
    <x v="248"/>
    <s v="Tennessee, 2013"/>
  </r>
  <r>
    <s v="Vernon County"/>
    <s v="Missouri"/>
    <n v="2013"/>
    <n v="20990"/>
    <n v="10125"/>
    <n v="10865"/>
    <n v="1364.35"/>
    <n v="3001.5699999999997"/>
    <n v="2686.7200000000003"/>
    <n v="2329.8900000000003"/>
    <n v="2350.88"/>
    <n v="3001.5699999999997"/>
    <n v="2791.67"/>
    <n v="1868.1100000000001"/>
    <n v="1154.45"/>
    <n v="461.78"/>
    <x v="231"/>
    <s v="Missouri, 2013"/>
  </r>
  <r>
    <s v="Warren County"/>
    <s v="Missouri"/>
    <n v="2013"/>
    <n v="32667"/>
    <n v="16301"/>
    <n v="16366"/>
    <n v="2156.0219999999999"/>
    <n v="4508.0460000000003"/>
    <n v="3756.7049999999999"/>
    <n v="4116.0419999999995"/>
    <n v="3822.0390000000002"/>
    <n v="5128.7190000000001"/>
    <n v="4116.0420000000004"/>
    <n v="3070.6980000000003"/>
    <n v="1568.0160000000001"/>
    <n v="424.67099999999999"/>
    <x v="231"/>
    <s v="Missouri, 2013"/>
  </r>
  <r>
    <s v="Washington County"/>
    <s v="Missouri"/>
    <n v="2013"/>
    <n v="25135"/>
    <n v="12848"/>
    <n v="12287"/>
    <n v="1558.37"/>
    <n v="3342.9549999999999"/>
    <n v="2991.0649999999996"/>
    <n v="3116.74"/>
    <n v="3292.6849999999999"/>
    <n v="3971.33"/>
    <n v="3292.6849999999999"/>
    <n v="2161.61"/>
    <n v="1080.8050000000001"/>
    <n v="276.48500000000001"/>
    <x v="231"/>
    <s v="Missouri, 2013"/>
  </r>
  <r>
    <s v="Shannon County"/>
    <s v="South Dakota"/>
    <n v="2013"/>
    <n v="13437"/>
    <n v="6723"/>
    <n v="6714"/>
    <n v="685.28700000000003"/>
    <n v="1545.2550000000001"/>
    <n v="1545.2550000000001"/>
    <n v="1209.33"/>
    <n v="1518.3809999999999"/>
    <n v="2069.2979999999998"/>
    <n v="2015.5499999999997"/>
    <n v="1719.9360000000001"/>
    <n v="859.96800000000007"/>
    <n v="268.74"/>
    <x v="240"/>
    <s v="South Dakota, 2013"/>
  </r>
  <r>
    <s v="Webster County"/>
    <s v="Missouri"/>
    <n v="2013"/>
    <n v="36274"/>
    <n v="18497"/>
    <n v="17777"/>
    <n v="2502.9059999999999"/>
    <n v="5731.2919999999995"/>
    <n v="4534.25"/>
    <n v="4171.51"/>
    <n v="4679.3459999999995"/>
    <n v="5332.2780000000002"/>
    <n v="4352.88"/>
    <n v="2901.92"/>
    <n v="1559.7820000000002"/>
    <n v="471.56200000000001"/>
    <x v="231"/>
    <s v="Missouri, 2013"/>
  </r>
  <r>
    <s v="Garfield County"/>
    <s v="Washington"/>
    <n v="2013"/>
    <n v="2129"/>
    <n v="1046"/>
    <n v="1083"/>
    <n v="108.57899999999999"/>
    <n v="251.22199999999998"/>
    <n v="257.60899999999998"/>
    <n v="159.67500000000001"/>
    <n v="204.38400000000001"/>
    <n v="334.25300000000004"/>
    <n v="306.57600000000002"/>
    <n v="257.60899999999998"/>
    <n v="176.70699999999999"/>
    <n v="74.515000000000001"/>
    <x v="255"/>
    <s v="Washington, 2013"/>
  </r>
  <r>
    <s v="Patrick County"/>
    <s v="Virginia"/>
    <n v="2013"/>
    <n v="18643"/>
    <n v="9108"/>
    <n v="9535"/>
    <n v="1193.152"/>
    <n v="2721.8780000000002"/>
    <n v="2293.0889999999999"/>
    <n v="1938.8720000000001"/>
    <n v="2069.373"/>
    <n v="2721.8780000000002"/>
    <n v="2404.9470000000001"/>
    <n v="1827.0140000000001"/>
    <n v="1062.6509999999998"/>
    <n v="391.50299999999999"/>
    <x v="226"/>
    <s v="Virginia, 2013"/>
  </r>
  <r>
    <s v="St. Louis city"/>
    <s v="Missouri"/>
    <n v="2013"/>
    <n v="318955"/>
    <n v="154082"/>
    <n v="164873"/>
    <n v="21369.985000000001"/>
    <n v="34447.14"/>
    <n v="48162.205000000002"/>
    <n v="59325.630000000005"/>
    <n v="40188.33"/>
    <n v="43696.834999999999"/>
    <n v="36998.78"/>
    <n v="18180.434999999998"/>
    <n v="12120.29"/>
    <n v="5103.28"/>
    <x v="231"/>
    <s v="Missouri, 2013"/>
  </r>
  <r>
    <s v="Beaverhead County"/>
    <s v="Montana"/>
    <n v="2013"/>
    <n v="9278"/>
    <n v="4679"/>
    <n v="4599"/>
    <n v="463.9"/>
    <n v="974.19"/>
    <n v="1605.0940000000001"/>
    <n v="881.41"/>
    <n v="899.96600000000001"/>
    <n v="1298.92"/>
    <n v="1503.0360000000001"/>
    <n v="974.18999999999994"/>
    <n v="463.9"/>
    <n v="213.39400000000001"/>
    <x v="216"/>
    <s v="Montana, 2013"/>
  </r>
  <r>
    <s v="Big Horn County"/>
    <s v="Montana"/>
    <n v="2013"/>
    <n v="12939"/>
    <n v="6486"/>
    <n v="6453"/>
    <n v="1384.473"/>
    <n v="2303.1419999999998"/>
    <n v="2018.4839999999999"/>
    <n v="1552.68"/>
    <n v="1242.144"/>
    <n v="1656.192"/>
    <n v="1449.1680000000001"/>
    <n v="815.15699999999993"/>
    <n v="362.29200000000003"/>
    <n v="168.20699999999999"/>
    <x v="216"/>
    <s v="Montana, 2013"/>
  </r>
  <r>
    <s v="Broadwater County"/>
    <s v="Montana"/>
    <n v="2013"/>
    <n v="5666"/>
    <n v="2888"/>
    <n v="2778"/>
    <n v="294.63200000000001"/>
    <n v="798.90599999999995"/>
    <n v="572.26600000000008"/>
    <n v="413.61799999999999"/>
    <n v="685.58600000000001"/>
    <n v="940.55600000000004"/>
    <n v="906.56"/>
    <n v="640.25800000000004"/>
    <n v="288.96600000000001"/>
    <n v="113.32"/>
    <x v="216"/>
    <s v="Montana, 2013"/>
  </r>
  <r>
    <s v="Carter County"/>
    <s v="Montana"/>
    <n v="2013"/>
    <n v="1241"/>
    <n v="614"/>
    <n v="627"/>
    <n v="47.158000000000001"/>
    <n v="112.931"/>
    <n v="134.02800000000002"/>
    <n v="116.654"/>
    <n v="93.074999999999989"/>
    <n v="176.22200000000001"/>
    <n v="234.54900000000001"/>
    <n v="171.25799999999998"/>
    <n v="136.51"/>
    <n v="18.614999999999998"/>
    <x v="216"/>
    <s v="Montana, 2013"/>
  </r>
  <r>
    <s v="Cascade County"/>
    <s v="Montana"/>
    <n v="2013"/>
    <n v="81621"/>
    <n v="40724"/>
    <n v="40897"/>
    <n v="5468.607"/>
    <n v="10039.383"/>
    <n v="11263.698"/>
    <n v="10937.214"/>
    <n v="8978.3100000000013"/>
    <n v="11508.561"/>
    <n v="10529.109"/>
    <n v="6937.7849999999999"/>
    <n v="4489.1549999999997"/>
    <n v="1632.42"/>
    <x v="216"/>
    <s v="Montana, 2013"/>
  </r>
  <r>
    <s v="Chouteau County"/>
    <s v="Montana"/>
    <n v="2013"/>
    <n v="5827"/>
    <n v="2893"/>
    <n v="2934"/>
    <n v="361.274"/>
    <n v="868.22299999999996"/>
    <n v="763.33699999999999"/>
    <n v="547.73800000000006"/>
    <n v="623.48900000000003"/>
    <n v="774.99099999999999"/>
    <n v="868.22299999999996"/>
    <n v="524.42999999999995"/>
    <n v="337.96600000000001"/>
    <n v="157.32900000000001"/>
    <x v="216"/>
    <s v="Montana, 2013"/>
  </r>
  <r>
    <s v="Eureka County"/>
    <s v="Nevada"/>
    <n v="2013"/>
    <n v="1778"/>
    <n v="940"/>
    <n v="838"/>
    <n v="106.68"/>
    <n v="142.24"/>
    <n v="184.91199999999998"/>
    <n v="179.57799999999997"/>
    <n v="138.684"/>
    <n v="275.59000000000003"/>
    <n v="323.596"/>
    <n v="204.47"/>
    <n v="167.13200000000001"/>
    <n v="55.118000000000002"/>
    <x v="246"/>
    <s v="Nevada, 2013"/>
  </r>
  <r>
    <s v="Morgan County"/>
    <s v="Utah"/>
    <n v="2013"/>
    <n v="9285"/>
    <n v="4925"/>
    <n v="4360"/>
    <n v="399.255"/>
    <n v="965.64"/>
    <n v="1188.48"/>
    <n v="928.5"/>
    <n v="1095.6300000000001"/>
    <n v="1392.75"/>
    <n v="1541.31"/>
    <n v="965.64"/>
    <n v="566.38499999999999"/>
    <n v="241.41"/>
    <x v="241"/>
    <s v="Utah, 2013"/>
  </r>
  <r>
    <s v="Fergus County"/>
    <s v="Montana"/>
    <n v="2013"/>
    <n v="11517"/>
    <n v="5776"/>
    <n v="5741"/>
    <n v="610.40099999999995"/>
    <n v="1209.2849999999999"/>
    <n v="1105.6320000000001"/>
    <n v="1140.183"/>
    <n v="1186.251"/>
    <n v="1646.931"/>
    <n v="2038.509"/>
    <n v="1301.4209999999998"/>
    <n v="898.32600000000002"/>
    <n v="403.09500000000003"/>
    <x v="216"/>
    <s v="Montana, 2013"/>
  </r>
  <r>
    <s v="Flathead County"/>
    <s v="Montana"/>
    <n v="2013"/>
    <n v="91536"/>
    <n v="45745"/>
    <n v="45791"/>
    <n v="5492.16"/>
    <n v="11899.68"/>
    <n v="10801.248"/>
    <n v="10618.175999999999"/>
    <n v="10618.175999999999"/>
    <n v="14096.544"/>
    <n v="14371.152"/>
    <n v="7872.0960000000005"/>
    <n v="4210.6559999999999"/>
    <n v="1556.1120000000001"/>
    <x v="216"/>
    <s v="Montana, 2013"/>
  </r>
  <r>
    <s v="Gallatin County"/>
    <s v="Montana"/>
    <n v="2013"/>
    <n v="91499"/>
    <n v="47237"/>
    <n v="44262"/>
    <n v="5764.4369999999999"/>
    <n v="10430.886"/>
    <n v="17842.305"/>
    <n v="15097.334999999999"/>
    <n v="11345.876"/>
    <n v="11528.874"/>
    <n v="10339.387000000001"/>
    <n v="5215.4430000000002"/>
    <n v="2470.473"/>
    <n v="1372.4849999999999"/>
    <x v="216"/>
    <s v="Montana, 2013"/>
  </r>
  <r>
    <s v="Garfield County"/>
    <s v="Montana"/>
    <n v="2013"/>
    <n v="1145"/>
    <n v="540"/>
    <n v="605"/>
    <n v="73.28"/>
    <n v="160.30000000000001"/>
    <n v="106.485"/>
    <n v="117.935"/>
    <n v="112.21000000000001"/>
    <n v="143.125"/>
    <n v="169.45999999999998"/>
    <n v="170.60499999999999"/>
    <n v="48.09"/>
    <n v="42.365000000000002"/>
    <x v="216"/>
    <s v="Montana, 2013"/>
  </r>
  <r>
    <s v="Golden Valley County"/>
    <s v="Montana"/>
    <n v="2013"/>
    <n v="709"/>
    <n v="366"/>
    <n v="343"/>
    <n v="41.122"/>
    <n v="47.503"/>
    <n v="77.990000000000009"/>
    <n v="38.995000000000005"/>
    <n v="56.010999999999996"/>
    <n v="103.51400000000001"/>
    <n v="160.23399999999998"/>
    <n v="82.244"/>
    <n v="74.444999999999993"/>
    <n v="26.942"/>
    <x v="216"/>
    <s v="Montana, 2013"/>
  </r>
  <r>
    <s v="Granite County"/>
    <s v="Montana"/>
    <n v="2013"/>
    <n v="3105"/>
    <n v="1595"/>
    <n v="1510"/>
    <n v="121.095"/>
    <n v="291.87"/>
    <n v="220.45499999999998"/>
    <n v="257.71500000000003"/>
    <n v="279.45"/>
    <n v="487.48500000000001"/>
    <n v="636.52500000000009"/>
    <n v="506.11500000000001"/>
    <n v="217.34999999999997"/>
    <n v="86.94"/>
    <x v="216"/>
    <s v="Montana, 2013"/>
  </r>
  <r>
    <s v="Jefferson County"/>
    <s v="Montana"/>
    <n v="2013"/>
    <n v="11434"/>
    <n v="5913"/>
    <n v="5521"/>
    <n v="514.53"/>
    <n v="1497.854"/>
    <n v="1200.57"/>
    <n v="868.98399999999992"/>
    <n v="1280.6079999999999"/>
    <n v="2046.6859999999999"/>
    <n v="2263.9319999999998"/>
    <n v="1200.5700000000002"/>
    <n v="434.49199999999996"/>
    <n v="148.642"/>
    <x v="216"/>
    <s v="Montana, 2013"/>
  </r>
  <r>
    <s v="Lake County"/>
    <s v="Montana"/>
    <n v="2013"/>
    <n v="28905"/>
    <n v="14263"/>
    <n v="14642"/>
    <n v="2023.35"/>
    <n v="3931.08"/>
    <n v="3584.2200000000003"/>
    <n v="2977.2150000000001"/>
    <n v="3006.12"/>
    <n v="3959.9849999999997"/>
    <n v="4364.6549999999997"/>
    <n v="3006.12"/>
    <n v="1618.6799999999998"/>
    <n v="462.48"/>
    <x v="216"/>
    <s v="Montana, 2013"/>
  </r>
  <r>
    <s v="Lewis and Clark County"/>
    <s v="Montana"/>
    <n v="2013"/>
    <n v="64143"/>
    <n v="31858"/>
    <n v="32285"/>
    <n v="3848.58"/>
    <n v="8017.875"/>
    <n v="7953.732"/>
    <n v="7825.4459999999999"/>
    <n v="7440.5879999999997"/>
    <n v="9942.1650000000009"/>
    <n v="10006.308000000001"/>
    <n v="5259.7260000000006"/>
    <n v="2822.2920000000004"/>
    <n v="1154.5740000000001"/>
    <x v="216"/>
    <s v="Montana, 2013"/>
  </r>
  <r>
    <s v="Sanborn County"/>
    <s v="South Dakota"/>
    <n v="2013"/>
    <n v="2357"/>
    <n v="1113"/>
    <n v="1244"/>
    <n v="98.994"/>
    <n v="254.55600000000001"/>
    <n v="296.98200000000003"/>
    <n v="223.91499999999999"/>
    <n v="200.34499999999997"/>
    <n v="393.61900000000003"/>
    <n v="332.33699999999999"/>
    <n v="280.483"/>
    <n v="164.99"/>
    <n v="110.779"/>
    <x v="240"/>
    <s v="South Dakota, 2013"/>
  </r>
  <r>
    <s v="Lincoln County"/>
    <s v="Montana"/>
    <n v="2013"/>
    <n v="19581"/>
    <n v="9900"/>
    <n v="9681"/>
    <n v="881.14499999999998"/>
    <n v="2056.0050000000001"/>
    <n v="1938.519"/>
    <n v="1625.223"/>
    <n v="1997.2619999999999"/>
    <n v="3093.7979999999998"/>
    <n v="3759.5520000000001"/>
    <n v="2663.0160000000001"/>
    <n v="1331.5079999999998"/>
    <n v="274.13400000000001"/>
    <x v="216"/>
    <s v="Montana, 2013"/>
  </r>
  <r>
    <s v="McCone County"/>
    <s v="Montana"/>
    <n v="2013"/>
    <n v="1794"/>
    <n v="960"/>
    <n v="834"/>
    <n v="127.374"/>
    <n v="190.16399999999999"/>
    <n v="136.34399999999999"/>
    <n v="191.958"/>
    <n v="147.108"/>
    <n v="312.15600000000001"/>
    <n v="299.59799999999996"/>
    <n v="184.78199999999998"/>
    <n v="152.49"/>
    <n v="48.438000000000002"/>
    <x v="216"/>
    <s v="Montana, 2013"/>
  </r>
  <r>
    <s v="Madison County"/>
    <s v="Montana"/>
    <n v="2013"/>
    <n v="7702"/>
    <n v="3969"/>
    <n v="3733"/>
    <n v="338.88799999999998"/>
    <n v="723.98800000000006"/>
    <n v="731.69"/>
    <n v="654.66999999999996"/>
    <n v="785.60400000000004"/>
    <n v="1186.1079999999999"/>
    <n v="1563.5060000000001"/>
    <n v="1024.366"/>
    <n v="523.73599999999999"/>
    <n v="154.04"/>
    <x v="216"/>
    <s v="Montana, 2013"/>
  </r>
  <r>
    <s v="Missoula County"/>
    <s v="Montana"/>
    <n v="2013"/>
    <n v="110243"/>
    <n v="55412"/>
    <n v="54831"/>
    <n v="6173.6080000000002"/>
    <n v="12016.487000000001"/>
    <n v="20505.198"/>
    <n v="17308.150999999998"/>
    <n v="12788.188"/>
    <n v="14221.347000000002"/>
    <n v="14111.103999999999"/>
    <n v="7606.7669999999998"/>
    <n v="3527.7759999999998"/>
    <n v="1984.374"/>
    <x v="216"/>
    <s v="Montana, 2013"/>
  </r>
  <r>
    <s v="Musselshell County"/>
    <s v="Montana"/>
    <n v="2013"/>
    <n v="4729"/>
    <n v="2382"/>
    <n v="2347"/>
    <n v="222.26300000000001"/>
    <n v="605.31200000000001"/>
    <n v="477.62900000000002"/>
    <n v="401.96500000000003"/>
    <n v="472.90000000000003"/>
    <n v="766.09799999999996"/>
    <n v="893.78099999999995"/>
    <n v="548.56399999999996"/>
    <n v="236.45"/>
    <n v="104.038"/>
    <x v="216"/>
    <s v="Montana, 2013"/>
  </r>
  <r>
    <s v="Petroleum County"/>
    <s v="Montana"/>
    <n v="2013"/>
    <n v="538"/>
    <n v="277"/>
    <n v="261"/>
    <n v="25.824000000000002"/>
    <n v="62.945999999999998"/>
    <n v="51.647999999999996"/>
    <n v="26.9"/>
    <n v="67.787999999999997"/>
    <n v="100.068"/>
    <n v="99.53"/>
    <n v="69.94"/>
    <n v="32.817999999999998"/>
    <n v="0"/>
    <x v="216"/>
    <s v="Montana, 2013"/>
  </r>
  <r>
    <s v="Phillips County"/>
    <s v="Montana"/>
    <n v="2013"/>
    <n v="4205"/>
    <n v="2114"/>
    <n v="2091"/>
    <n v="260.70999999999998"/>
    <n v="504.59999999999997"/>
    <n v="412.09"/>
    <n v="399.47500000000002"/>
    <n v="357.42500000000001"/>
    <n v="752.69499999999994"/>
    <n v="664.39"/>
    <n v="424.70499999999998"/>
    <n v="311.16999999999996"/>
    <n v="121.94499999999999"/>
    <x v="216"/>
    <s v="Montana, 2013"/>
  </r>
  <r>
    <s v="Powder River County"/>
    <s v="Montana"/>
    <n v="2013"/>
    <n v="1669"/>
    <n v="827"/>
    <n v="842"/>
    <n v="63.421999999999997"/>
    <n v="200.28"/>
    <n v="138.52699999999999"/>
    <n v="165.23099999999999"/>
    <n v="146.87200000000001"/>
    <n v="298.75099999999998"/>
    <n v="287.06799999999998"/>
    <n v="175.245"/>
    <n v="133.52000000000001"/>
    <n v="63.421999999999997"/>
    <x v="216"/>
    <s v="Montana, 2013"/>
  </r>
  <r>
    <s v="Powell County"/>
    <s v="Montana"/>
    <n v="2013"/>
    <n v="7052"/>
    <n v="4376"/>
    <n v="2676"/>
    <n v="275.02800000000002"/>
    <n v="599.42000000000007"/>
    <n v="754.56399999999996"/>
    <n v="860.34400000000005"/>
    <n v="966.12400000000002"/>
    <n v="1325.7759999999998"/>
    <n v="1086.008"/>
    <n v="712.25199999999995"/>
    <n v="380.80799999999999"/>
    <n v="84.623999999999995"/>
    <x v="216"/>
    <s v="Montana, 2013"/>
  </r>
  <r>
    <s v="Prairie County"/>
    <s v="Montana"/>
    <n v="2013"/>
    <n v="1186"/>
    <n v="625"/>
    <n v="561"/>
    <n v="47.44"/>
    <n v="94.88"/>
    <n v="124.53"/>
    <n v="81.834000000000003"/>
    <n v="100.81"/>
    <n v="128.08799999999999"/>
    <n v="285.82600000000002"/>
    <n v="169.59800000000001"/>
    <n v="91.322000000000003"/>
    <n v="61.671999999999997"/>
    <x v="216"/>
    <s v="Montana, 2013"/>
  </r>
  <r>
    <s v="Ravalli County"/>
    <s v="Montana"/>
    <n v="2013"/>
    <n v="40423"/>
    <n v="20136"/>
    <n v="20287"/>
    <n v="2101.9960000000001"/>
    <n v="5012.4519999999993"/>
    <n v="4123.1460000000006"/>
    <n v="3678.4930000000004"/>
    <n v="4446.53"/>
    <n v="6063.4500000000007"/>
    <n v="6831.4870000000001"/>
    <n v="4769.9139999999998"/>
    <n v="2384.9570000000003"/>
    <n v="929.72900000000004"/>
    <x v="216"/>
    <s v="Montana, 2013"/>
  </r>
  <r>
    <s v="Richland County"/>
    <s v="Montana"/>
    <n v="2013"/>
    <n v="10318"/>
    <n v="5364"/>
    <n v="4954"/>
    <n v="691.30600000000004"/>
    <n v="1341.34"/>
    <n v="1248.4780000000001"/>
    <n v="1269.114"/>
    <n v="1207.2060000000001"/>
    <n v="1619.9259999999999"/>
    <n v="1475.4739999999999"/>
    <n v="794.48599999999988"/>
    <n v="453.99200000000002"/>
    <n v="216.678"/>
    <x v="216"/>
    <s v="Montana, 2013"/>
  </r>
  <r>
    <s v="Roosevelt County"/>
    <s v="Montana"/>
    <n v="2013"/>
    <n v="10665"/>
    <n v="5224"/>
    <n v="5441"/>
    <n v="981.18"/>
    <n v="1877.04"/>
    <n v="1631.7449999999999"/>
    <n v="1322.46"/>
    <n v="1151.82"/>
    <n v="1322.46"/>
    <n v="1215.81"/>
    <n v="597.24"/>
    <n v="383.94"/>
    <n v="181.30500000000001"/>
    <x v="216"/>
    <s v="Montana, 2013"/>
  </r>
  <r>
    <s v="Richmond County"/>
    <s v="Virginia"/>
    <n v="2013"/>
    <n v="9310"/>
    <n v="4631"/>
    <n v="4679"/>
    <n v="791.35"/>
    <n v="1498.9099999999999"/>
    <n v="1182.3699999999999"/>
    <n v="1014.79"/>
    <n v="1070.6500000000001"/>
    <n v="1322.02"/>
    <n v="1331.33"/>
    <n v="651.70000000000005"/>
    <n v="335.15999999999997"/>
    <n v="111.72"/>
    <x v="226"/>
    <s v="Virginia, 2013"/>
  </r>
  <r>
    <s v="Ramsey County"/>
    <s v="North Dakota"/>
    <n v="2013"/>
    <n v="11400"/>
    <n v="5794"/>
    <n v="5606"/>
    <n v="524.4"/>
    <n v="1197"/>
    <n v="1174.1999999999998"/>
    <n v="889.2"/>
    <n v="1094.4000000000001"/>
    <n v="1630.2"/>
    <n v="2280"/>
    <n v="1630.2"/>
    <n v="775.2"/>
    <n v="205.2"/>
    <x v="218"/>
    <s v="North Dakota, 2013"/>
  </r>
  <r>
    <s v="Sheridan County"/>
    <s v="Montana"/>
    <n v="2013"/>
    <n v="3473"/>
    <n v="1705"/>
    <n v="1768"/>
    <n v="145.86600000000001"/>
    <n v="451.49"/>
    <n v="302.15100000000001"/>
    <n v="305.62400000000002"/>
    <n v="347.29999999999995"/>
    <n v="531.36899999999991"/>
    <n v="576.51800000000003"/>
    <n v="347.3"/>
    <n v="316.04300000000001"/>
    <n v="149.339"/>
    <x v="216"/>
    <s v="Montana, 2013"/>
  </r>
  <r>
    <s v="Silver Bow County"/>
    <s v="Montana"/>
    <n v="2013"/>
    <n v="34322"/>
    <n v="17472"/>
    <n v="16850"/>
    <n v="1853.3879999999999"/>
    <n v="4015.674"/>
    <n v="5011.0119999999997"/>
    <n v="3912.7079999999996"/>
    <n v="3878.386"/>
    <n v="5113.9780000000001"/>
    <n v="4908.0460000000003"/>
    <n v="3020.3360000000002"/>
    <n v="1647.4559999999999"/>
    <n v="961.01599999999996"/>
    <x v="216"/>
    <s v="Montana, 2013"/>
  </r>
  <r>
    <s v="Sweet Grass County"/>
    <s v="Montana"/>
    <n v="2013"/>
    <n v="3640"/>
    <n v="1894"/>
    <n v="1746"/>
    <n v="240.24"/>
    <n v="462.28000000000003"/>
    <n v="378.56"/>
    <n v="316.68"/>
    <n v="458.64"/>
    <n v="549.64"/>
    <n v="560.55999999999995"/>
    <n v="345.8"/>
    <n v="232.96"/>
    <n v="98.28"/>
    <x v="216"/>
    <s v="Montana, 2013"/>
  </r>
  <r>
    <s v="Toole County"/>
    <s v="Montana"/>
    <n v="2013"/>
    <n v="5224"/>
    <n v="2954"/>
    <n v="2270"/>
    <n v="229.85599999999999"/>
    <n v="548.52"/>
    <n v="684.34400000000005"/>
    <n v="658.22399999999993"/>
    <n v="632.10400000000004"/>
    <n v="914.2"/>
    <n v="804.49599999999998"/>
    <n v="365.67999999999995"/>
    <n v="229.85599999999999"/>
    <n v="156.72"/>
    <x v="216"/>
    <s v="Montana, 2013"/>
  </r>
  <r>
    <s v="Treasure County"/>
    <s v="Montana"/>
    <n v="2013"/>
    <n v="711"/>
    <n v="370"/>
    <n v="341"/>
    <n v="24.885000000000002"/>
    <n v="52.613999999999997"/>
    <n v="73.944000000000003"/>
    <n v="59.012999999999998"/>
    <n v="52.614000000000004"/>
    <n v="126.55800000000001"/>
    <n v="147.17699999999999"/>
    <n v="59.012999999999998"/>
    <n v="46.926000000000002"/>
    <n v="68.256"/>
    <x v="216"/>
    <s v="Montana, 2013"/>
  </r>
  <r>
    <s v="Valley County"/>
    <s v="Montana"/>
    <n v="2013"/>
    <n v="7465"/>
    <n v="3731"/>
    <n v="3734"/>
    <n v="395.64499999999998"/>
    <n v="977.91499999999996"/>
    <n v="783.82500000000005"/>
    <n v="701.71"/>
    <n v="768.89499999999998"/>
    <n v="1104.82"/>
    <n v="1164.54"/>
    <n v="783.82500000000005"/>
    <n v="582.27"/>
    <n v="201.55500000000001"/>
    <x v="216"/>
    <s v="Montana, 2013"/>
  </r>
  <r>
    <s v="Wheatland County"/>
    <s v="Montana"/>
    <n v="2013"/>
    <n v="2138"/>
    <n v="1074"/>
    <n v="1064"/>
    <n v="130.41800000000001"/>
    <n v="220.214"/>
    <n v="277.94"/>
    <n v="179.59199999999998"/>
    <n v="179.59200000000001"/>
    <n v="250.14599999999999"/>
    <n v="339.94200000000001"/>
    <n v="290.76800000000003"/>
    <n v="134.69400000000002"/>
    <n v="130.41800000000001"/>
    <x v="216"/>
    <s v="Montana, 2013"/>
  </r>
  <r>
    <s v="Wibaux County"/>
    <s v="Montana"/>
    <n v="2013"/>
    <n v="928"/>
    <n v="467"/>
    <n v="461"/>
    <n v="34.335999999999999"/>
    <n v="93.728000000000009"/>
    <n v="100.224"/>
    <n v="87.231999999999999"/>
    <n v="80.736000000000004"/>
    <n v="138.27199999999999"/>
    <n v="150.33600000000001"/>
    <n v="90.944000000000003"/>
    <n v="124.352"/>
    <n v="26.911999999999999"/>
    <x v="216"/>
    <s v="Montana, 2013"/>
  </r>
  <r>
    <s v="Yellowstone County"/>
    <s v="Montana"/>
    <n v="2013"/>
    <n v="150156"/>
    <n v="73418"/>
    <n v="76738"/>
    <n v="9910.2960000000003"/>
    <n v="19820.591999999997"/>
    <n v="18769.5"/>
    <n v="20571.371999999999"/>
    <n v="18319.031999999999"/>
    <n v="21622.464"/>
    <n v="19520.28"/>
    <n v="11411.856"/>
    <n v="7057.3320000000003"/>
    <n v="3303.4319999999998"/>
    <x v="216"/>
    <s v="Montana, 2013"/>
  </r>
  <r>
    <s v="Adams County"/>
    <s v="Nebraska"/>
    <n v="2013"/>
    <n v="31367"/>
    <n v="15671"/>
    <n v="15696"/>
    <n v="2070.2220000000002"/>
    <n v="4171.8109999999997"/>
    <n v="4987.3530000000001"/>
    <n v="3513.1040000000003"/>
    <n v="3513.1040000000003"/>
    <n v="4391.38"/>
    <n v="3826.7740000000003"/>
    <n v="2352.5249999999996"/>
    <n v="1568.35"/>
    <n v="941.01"/>
    <x v="219"/>
    <s v="Nebraska, 2013"/>
  </r>
  <r>
    <s v="Antelope County"/>
    <s v="Nebraska"/>
    <n v="2013"/>
    <n v="6600"/>
    <n v="3287"/>
    <n v="3313"/>
    <n v="415.8"/>
    <n v="858"/>
    <n v="673.2"/>
    <n v="620.40000000000009"/>
    <n v="620.4"/>
    <n v="1003.2"/>
    <n v="1016.4000000000001"/>
    <n v="673.2"/>
    <n v="481.79999999999995"/>
    <n v="250.8"/>
    <x v="219"/>
    <s v="Nebraska, 2013"/>
  </r>
  <r>
    <s v="Arthur County"/>
    <s v="Nebraska"/>
    <n v="2013"/>
    <n v="507"/>
    <n v="248"/>
    <n v="259"/>
    <n v="54.756"/>
    <n v="96.837000000000003"/>
    <n v="29.912999999999997"/>
    <n v="51.713999999999999"/>
    <n v="75.036000000000001"/>
    <n v="50.192999999999998"/>
    <n v="68.951999999999998"/>
    <n v="44.108999999999995"/>
    <n v="33.462000000000003"/>
    <n v="2.028"/>
    <x v="219"/>
    <s v="Nebraska, 2013"/>
  </r>
  <r>
    <s v="Banner County"/>
    <s v="Nebraska"/>
    <n v="2013"/>
    <n v="816"/>
    <n v="389"/>
    <n v="427"/>
    <n v="58.752000000000002"/>
    <n v="78.335999999999999"/>
    <n v="95.472000000000008"/>
    <n v="57.120000000000005"/>
    <n v="59.567999999999998"/>
    <n v="205.63200000000001"/>
    <n v="133.00800000000001"/>
    <n v="49.775999999999996"/>
    <n v="46.512"/>
    <n v="31.824000000000002"/>
    <x v="219"/>
    <s v="Nebraska, 2013"/>
  </r>
  <r>
    <s v="Blaine County"/>
    <s v="Nebraska"/>
    <n v="2013"/>
    <n v="586"/>
    <n v="307"/>
    <n v="279"/>
    <n v="42.192"/>
    <n v="65.046000000000006"/>
    <n v="84.97"/>
    <n v="73.25"/>
    <n v="45.122"/>
    <n v="86.141999999999996"/>
    <n v="92.00200000000001"/>
    <n v="48.052"/>
    <n v="45.708000000000006"/>
    <n v="4.1020000000000003"/>
    <x v="219"/>
    <s v="Nebraska, 2013"/>
  </r>
  <r>
    <s v="Boone County"/>
    <s v="Nebraska"/>
    <n v="2013"/>
    <n v="5441"/>
    <n v="2720"/>
    <n v="2721"/>
    <n v="321.01900000000001"/>
    <n v="691.00700000000006"/>
    <n v="642.03800000000001"/>
    <n v="506.01300000000003"/>
    <n v="516.89499999999998"/>
    <n v="859.678"/>
    <n v="756.29899999999998"/>
    <n v="478.80799999999999"/>
    <n v="424.39800000000002"/>
    <n v="250.286"/>
    <x v="219"/>
    <s v="Nebraska, 2013"/>
  </r>
  <r>
    <s v="Box Butte County"/>
    <s v="Nebraska"/>
    <n v="2013"/>
    <n v="11312"/>
    <n v="5456"/>
    <n v="5856"/>
    <n v="746.59199999999998"/>
    <n v="1583.68"/>
    <n v="1447.9359999999999"/>
    <n v="1300.8800000000001"/>
    <n v="1199.0720000000001"/>
    <n v="1561.056"/>
    <n v="1719.424"/>
    <n v="837.08799999999997"/>
    <n v="599.53600000000006"/>
    <n v="294.11200000000002"/>
    <x v="219"/>
    <s v="Nebraska, 2013"/>
  </r>
  <r>
    <s v="Boyd County"/>
    <s v="Nebraska"/>
    <n v="2013"/>
    <n v="2093"/>
    <n v="1064"/>
    <n v="1029"/>
    <n v="133.952"/>
    <n v="238.60200000000003"/>
    <n v="186.27699999999999"/>
    <n v="152.78899999999999"/>
    <n v="184.18400000000003"/>
    <n v="290.92700000000002"/>
    <n v="343.25200000000001"/>
    <n v="280.46199999999999"/>
    <n v="188.37"/>
    <n v="92.091999999999999"/>
    <x v="219"/>
    <s v="Nebraska, 2013"/>
  </r>
  <r>
    <s v="Brown County"/>
    <s v="Nebraska"/>
    <n v="2013"/>
    <n v="3167"/>
    <n v="1555"/>
    <n v="1612"/>
    <n v="171.018"/>
    <n v="383.20699999999999"/>
    <n v="323.03399999999999"/>
    <n v="297.69799999999998"/>
    <n v="313.53300000000002"/>
    <n v="440.21299999999997"/>
    <n v="484.55099999999993"/>
    <n v="354.70400000000001"/>
    <n v="313.53300000000002"/>
    <n v="85.509"/>
    <x v="219"/>
    <s v="Nebraska, 2013"/>
  </r>
  <r>
    <s v="Buffalo County"/>
    <s v="Nebraska"/>
    <n v="2013"/>
    <n v="46885"/>
    <n v="23208"/>
    <n v="23677"/>
    <n v="3281.95"/>
    <n v="5954.3950000000004"/>
    <n v="9564.5399999999991"/>
    <n v="6329.4750000000004"/>
    <n v="5204.2350000000006"/>
    <n v="5626.2000000000007"/>
    <n v="5110.4650000000001"/>
    <n v="2906.87"/>
    <n v="1875.4"/>
    <n v="1031.47"/>
    <x v="219"/>
    <s v="Nebraska, 2013"/>
  </r>
  <r>
    <s v="Butler County"/>
    <s v="Nebraska"/>
    <n v="2013"/>
    <n v="8334"/>
    <n v="4170"/>
    <n v="4164"/>
    <n v="475.03800000000001"/>
    <n v="1150.0920000000001"/>
    <n v="925.07400000000007"/>
    <n v="808.39799999999991"/>
    <n v="891.73800000000006"/>
    <n v="1316.7719999999999"/>
    <n v="1141.7579999999998"/>
    <n v="750.06"/>
    <n v="650.05200000000002"/>
    <n v="225.018"/>
    <x v="219"/>
    <s v="Nebraska, 2013"/>
  </r>
  <r>
    <s v="Cass County"/>
    <s v="Nebraska"/>
    <n v="2013"/>
    <n v="25222"/>
    <n v="12648"/>
    <n v="12574"/>
    <n v="1513.32"/>
    <n v="3657.1899999999996"/>
    <n v="2850.0860000000002"/>
    <n v="2597.866"/>
    <n v="3177.9719999999998"/>
    <n v="4035.5200000000004"/>
    <n v="3631.9679999999998"/>
    <n v="2042.982"/>
    <n v="1160.212"/>
    <n v="529.66200000000003"/>
    <x v="219"/>
    <s v="Nebraska, 2013"/>
  </r>
  <r>
    <s v="Cedar County"/>
    <s v="Nebraska"/>
    <n v="2013"/>
    <n v="8790"/>
    <n v="4443"/>
    <n v="4347"/>
    <n v="553.77"/>
    <n v="1221.81"/>
    <n v="1019.64"/>
    <n v="764.73"/>
    <n v="879"/>
    <n v="1353.6599999999999"/>
    <n v="1177.8600000000001"/>
    <n v="773.52"/>
    <n v="668.04"/>
    <n v="377.97"/>
    <x v="219"/>
    <s v="Nebraska, 2013"/>
  </r>
  <r>
    <s v="Columbia County"/>
    <s v="Washington"/>
    <n v="2013"/>
    <n v="3984"/>
    <n v="1926"/>
    <n v="2058"/>
    <n v="314.73599999999999"/>
    <n v="498"/>
    <n v="366.52800000000002"/>
    <n v="422.30399999999997"/>
    <n v="498"/>
    <n v="521.904"/>
    <n v="501.98400000000004"/>
    <n v="378.48"/>
    <n v="378.48"/>
    <n v="107.568"/>
    <x v="255"/>
    <s v="Washington, 2013"/>
  </r>
  <r>
    <s v="Cherry County"/>
    <s v="Nebraska"/>
    <n v="2013"/>
    <n v="5735"/>
    <n v="2784"/>
    <n v="2951"/>
    <n v="372.77499999999998"/>
    <n v="699.67000000000007"/>
    <n v="527.62"/>
    <n v="670.995"/>
    <n v="596.44000000000005"/>
    <n v="814.37"/>
    <n v="791.43000000000006"/>
    <n v="607.91000000000008"/>
    <n v="464.53499999999997"/>
    <n v="189.255"/>
    <x v="219"/>
    <s v="Nebraska, 2013"/>
  </r>
  <r>
    <s v="Cheyenne County"/>
    <s v="Nebraska"/>
    <n v="2013"/>
    <n v="10022"/>
    <n v="4961"/>
    <n v="5061"/>
    <n v="621.36400000000003"/>
    <n v="1393.058"/>
    <n v="1052.31"/>
    <n v="1302.8600000000001"/>
    <n v="1152.53"/>
    <n v="1563.432"/>
    <n v="1322.904"/>
    <n v="711.56200000000001"/>
    <n v="671.47399999999993"/>
    <n v="210.46199999999999"/>
    <x v="219"/>
    <s v="Nebraska, 2013"/>
  </r>
  <r>
    <s v="Sullivan County"/>
    <s v="Pennsylvania"/>
    <n v="2013"/>
    <n v="6469"/>
    <n v="3280"/>
    <n v="3189"/>
    <n v="375.202"/>
    <n v="918.59799999999996"/>
    <n v="756.87300000000005"/>
    <n v="621.024"/>
    <n v="672.77600000000007"/>
    <n v="996.226"/>
    <n v="957.41200000000003"/>
    <n v="582.21"/>
    <n v="388.14"/>
    <n v="200.53899999999999"/>
    <x v="253"/>
    <s v="Pennsylvania, 2013"/>
  </r>
  <r>
    <s v="Colfax County"/>
    <s v="Nebraska"/>
    <n v="2013"/>
    <n v="10495"/>
    <n v="5352"/>
    <n v="5143"/>
    <n v="934.05499999999995"/>
    <n v="1626.7249999999999"/>
    <n v="1395.835"/>
    <n v="1343.36"/>
    <n v="1122.9650000000001"/>
    <n v="1532.27"/>
    <n v="1122.9650000000001"/>
    <n v="661.18499999999995"/>
    <n v="472.27499999999998"/>
    <n v="272.87"/>
    <x v="219"/>
    <s v="Nebraska, 2013"/>
  </r>
  <r>
    <s v="Charles Mix County"/>
    <s v="South Dakota"/>
    <n v="2013"/>
    <n v="9095"/>
    <n v="4520"/>
    <n v="4575"/>
    <n v="518.41499999999996"/>
    <n v="1327.87"/>
    <n v="1082.3050000000001"/>
    <n v="836.74"/>
    <n v="964.06999999999994"/>
    <n v="1291.49"/>
    <n v="1173.2550000000001"/>
    <n v="809.45499999999993"/>
    <n v="745.79"/>
    <n v="354.70499999999998"/>
    <x v="240"/>
    <s v="South Dakota, 2013"/>
  </r>
  <r>
    <s v="Custer County"/>
    <s v="Nebraska"/>
    <n v="2013"/>
    <n v="10872"/>
    <n v="5394"/>
    <n v="5478"/>
    <n v="630.57600000000002"/>
    <n v="1435.104"/>
    <n v="1174.1759999999999"/>
    <n v="1065.4560000000001"/>
    <n v="1152.432"/>
    <n v="1619.9279999999999"/>
    <n v="1543.8240000000001"/>
    <n v="1087.2"/>
    <n v="793.65599999999995"/>
    <n v="369.64800000000002"/>
    <x v="219"/>
    <s v="Nebraska, 2013"/>
  </r>
  <r>
    <s v="Dakota County"/>
    <s v="Nebraska"/>
    <n v="2013"/>
    <n v="20920"/>
    <n v="10397"/>
    <n v="10523"/>
    <n v="1861.88"/>
    <n v="3430.88"/>
    <n v="2886.96"/>
    <n v="2886.96"/>
    <n v="2426.7200000000003"/>
    <n v="2740.52"/>
    <n v="2322.12"/>
    <n v="1338.88"/>
    <n v="836.8"/>
    <n v="251.04"/>
    <x v="219"/>
    <s v="Nebraska, 2013"/>
  </r>
  <r>
    <s v="Dawes County"/>
    <s v="Nebraska"/>
    <n v="2013"/>
    <n v="9172"/>
    <n v="4404"/>
    <n v="4768"/>
    <n v="449.428"/>
    <n v="862.16800000000001"/>
    <n v="2283.828"/>
    <n v="1018.092"/>
    <n v="852.99600000000009"/>
    <n v="1036.4359999999999"/>
    <n v="1164.8440000000001"/>
    <n v="742.93200000000002"/>
    <n v="577.83600000000001"/>
    <n v="192.61199999999999"/>
    <x v="219"/>
    <s v="Nebraska, 2013"/>
  </r>
  <r>
    <s v="Dawson County"/>
    <s v="Nebraska"/>
    <n v="2013"/>
    <n v="24256"/>
    <n v="12216"/>
    <n v="12040"/>
    <n v="1867.712"/>
    <n v="3905.2159999999999"/>
    <n v="3153.2799999999997"/>
    <n v="2862.2080000000001"/>
    <n v="2934.9760000000001"/>
    <n v="3177.5360000000001"/>
    <n v="2959.232"/>
    <n v="1673.664"/>
    <n v="1164.288"/>
    <n v="509.37599999999998"/>
    <x v="219"/>
    <s v="Nebraska, 2013"/>
  </r>
  <r>
    <s v="Deuel County"/>
    <s v="Nebraska"/>
    <n v="2013"/>
    <n v="1952"/>
    <n v="998"/>
    <n v="954"/>
    <n v="74.176000000000002"/>
    <n v="253.76000000000002"/>
    <n v="199.10399999999998"/>
    <n v="163.96800000000002"/>
    <n v="183.488"/>
    <n v="335.74400000000003"/>
    <n v="265.47199999999998"/>
    <n v="249.85599999999999"/>
    <n v="154.208"/>
    <n v="76.128"/>
    <x v="219"/>
    <s v="Nebraska, 2013"/>
  </r>
  <r>
    <s v="Fillmore County"/>
    <s v="Nebraska"/>
    <n v="2013"/>
    <n v="5953"/>
    <n v="2944"/>
    <n v="3009"/>
    <n v="380.99200000000002"/>
    <n v="875.09100000000001"/>
    <n v="642.92399999999998"/>
    <n v="619.11199999999997"/>
    <n v="660.78300000000002"/>
    <n v="809.60799999999995"/>
    <n v="845.32600000000002"/>
    <n v="553.62900000000002"/>
    <n v="357.18"/>
    <n v="208.35499999999999"/>
    <x v="219"/>
    <s v="Nebraska, 2013"/>
  </r>
  <r>
    <s v="Dodge County"/>
    <s v="Nebraska"/>
    <n v="2013"/>
    <n v="36675"/>
    <n v="17953"/>
    <n v="18722"/>
    <n v="2383.875"/>
    <n v="4914.45"/>
    <n v="4327.6499999999996"/>
    <n v="4511.0249999999996"/>
    <n v="4401"/>
    <n v="4951.125"/>
    <n v="4401"/>
    <n v="3264.0749999999998"/>
    <n v="2347.1999999999998"/>
    <n v="1246.95"/>
    <x v="219"/>
    <s v="Nebraska, 2013"/>
  </r>
  <r>
    <s v="Douglas County"/>
    <s v="Nebraska"/>
    <n v="2013"/>
    <n v="524697"/>
    <n v="257878"/>
    <n v="266819"/>
    <n v="40401.669000000002"/>
    <n v="74506.974000000002"/>
    <n v="73457.58"/>
    <n v="83426.823000000004"/>
    <n v="67685.913"/>
    <n v="69784.701000000001"/>
    <n v="57716.67"/>
    <n v="30432.425999999999"/>
    <n v="18364.395"/>
    <n v="8395.152"/>
    <x v="219"/>
    <s v="Nebraska, 2013"/>
  </r>
  <r>
    <s v="Jerauld County"/>
    <s v="South Dakota"/>
    <n v="2013"/>
    <n v="1994"/>
    <n v="1008"/>
    <n v="986"/>
    <n v="97.706000000000003"/>
    <n v="255.23200000000003"/>
    <n v="171.48400000000001"/>
    <n v="157.52600000000001"/>
    <n v="217.346"/>
    <n v="305.08199999999999"/>
    <n v="368.89"/>
    <n v="189.43"/>
    <n v="153.53800000000001"/>
    <n v="77.766000000000005"/>
    <x v="240"/>
    <s v="South Dakota, 2013"/>
  </r>
  <r>
    <s v="Franklin County"/>
    <s v="Nebraska"/>
    <n v="2013"/>
    <n v="3181"/>
    <n v="1594"/>
    <n v="1587"/>
    <n v="165.41200000000001"/>
    <n v="356.27199999999999"/>
    <n v="327.64300000000003"/>
    <n v="264.02300000000002"/>
    <n v="305.37599999999998"/>
    <n v="493.05499999999995"/>
    <n v="483.51200000000006"/>
    <n v="368.99599999999998"/>
    <n v="276.74700000000001"/>
    <n v="143.14500000000001"/>
    <x v="219"/>
    <s v="Nebraska, 2013"/>
  </r>
  <r>
    <s v="Frontier County"/>
    <s v="Nebraska"/>
    <n v="2013"/>
    <n v="2568"/>
    <n v="1300"/>
    <n v="1268"/>
    <n v="141.24"/>
    <n v="285.048"/>
    <n v="385.20000000000005"/>
    <n v="215.71199999999999"/>
    <n v="256.8"/>
    <n v="395.47199999999998"/>
    <n v="372.36"/>
    <n v="254.232"/>
    <n v="202.87200000000001"/>
    <n v="64.2"/>
    <x v="219"/>
    <s v="Nebraska, 2013"/>
  </r>
  <r>
    <s v="Furnas County"/>
    <s v="Nebraska"/>
    <n v="2013"/>
    <n v="4920"/>
    <n v="2401"/>
    <n v="2519"/>
    <n v="236.16"/>
    <n v="669.12"/>
    <n v="511.67999999999995"/>
    <n v="428.03999999999996"/>
    <n v="511.67999999999995"/>
    <n v="683.88"/>
    <n v="757.68000000000006"/>
    <n v="546.12"/>
    <n v="383.76"/>
    <n v="201.72"/>
    <x v="219"/>
    <s v="Nebraska, 2013"/>
  </r>
  <r>
    <s v="Garden County"/>
    <s v="Nebraska"/>
    <n v="2013"/>
    <n v="1966"/>
    <n v="982"/>
    <n v="984"/>
    <n v="121.892"/>
    <n v="145.48400000000001"/>
    <n v="143.518"/>
    <n v="169.07599999999999"/>
    <n v="202.49799999999999"/>
    <n v="283.10399999999998"/>
    <n v="328.322"/>
    <n v="271.30799999999999"/>
    <n v="200.53199999999998"/>
    <n v="102.232"/>
    <x v="219"/>
    <s v="Nebraska, 2013"/>
  </r>
  <r>
    <s v="Garfield County"/>
    <s v="Nebraska"/>
    <n v="2013"/>
    <n v="1947"/>
    <n v="967"/>
    <n v="980"/>
    <n v="72.039000000000001"/>
    <n v="274.52700000000004"/>
    <n v="147.97199999999998"/>
    <n v="149.91899999999998"/>
    <n v="163.548"/>
    <n v="321.255"/>
    <n v="284.262"/>
    <n v="262.84500000000003"/>
    <n v="202.488"/>
    <n v="68.144999999999996"/>
    <x v="219"/>
    <s v="Nebraska, 2013"/>
  </r>
  <r>
    <s v="Gosper County"/>
    <s v="Nebraska"/>
    <n v="2013"/>
    <n v="2005"/>
    <n v="958"/>
    <n v="1047"/>
    <n v="134.33500000000001"/>
    <n v="230.57499999999999"/>
    <n v="266.66499999999996"/>
    <n v="178.44499999999999"/>
    <n v="178.44499999999999"/>
    <n v="362.90499999999997"/>
    <n v="248.62"/>
    <n v="218.54500000000002"/>
    <n v="132.33000000000001"/>
    <n v="52.13"/>
    <x v="219"/>
    <s v="Nebraska, 2013"/>
  </r>
  <r>
    <s v="Grant County"/>
    <s v="Nebraska"/>
    <n v="2013"/>
    <n v="614"/>
    <n v="309"/>
    <n v="305"/>
    <n v="28.244"/>
    <n v="97.012"/>
    <n v="82.275999999999996"/>
    <n v="31.928000000000001"/>
    <n v="47.891999999999996"/>
    <n v="122.18600000000001"/>
    <n v="96.397999999999996"/>
    <n v="49.734000000000002"/>
    <n v="38.067999999999998"/>
    <n v="20.876000000000001"/>
    <x v="219"/>
    <s v="Nebraska, 2013"/>
  </r>
  <r>
    <s v="Greeley County"/>
    <s v="Nebraska"/>
    <n v="2013"/>
    <n v="2507"/>
    <n v="1247"/>
    <n v="1260"/>
    <n v="152.92699999999999"/>
    <n v="361.00800000000004"/>
    <n v="248.19300000000001"/>
    <n v="230.64400000000001"/>
    <n v="220.61599999999999"/>
    <n v="353.48699999999997"/>
    <n v="353.48699999999997"/>
    <n v="263.23500000000001"/>
    <n v="230.64400000000001"/>
    <n v="87.745000000000005"/>
    <x v="219"/>
    <s v="Nebraska, 2013"/>
  </r>
  <r>
    <s v="Hall County"/>
    <s v="Nebraska"/>
    <n v="2013"/>
    <n v="59431"/>
    <n v="29672"/>
    <n v="29759"/>
    <n v="4635.6180000000004"/>
    <n v="8855.219000000001"/>
    <n v="7726.0300000000007"/>
    <n v="7844.8919999999998"/>
    <n v="7369.4439999999995"/>
    <n v="8082.616"/>
    <n v="7012.8580000000002"/>
    <n v="3863.0150000000003"/>
    <n v="2674.395"/>
    <n v="1307.482"/>
    <x v="219"/>
    <s v="Nebraska, 2013"/>
  </r>
  <r>
    <s v="Hamilton County"/>
    <s v="Nebraska"/>
    <n v="2013"/>
    <n v="9090"/>
    <n v="4541"/>
    <n v="4549"/>
    <n v="509.04"/>
    <n v="1345.32"/>
    <n v="1027.17"/>
    <n v="881.73"/>
    <n v="1045.3499999999999"/>
    <n v="1427.13"/>
    <n v="1299.8699999999999"/>
    <n v="781.74"/>
    <n v="472.68"/>
    <n v="299.97000000000003"/>
    <x v="219"/>
    <s v="Nebraska, 2013"/>
  </r>
  <r>
    <s v="Harlan County"/>
    <s v="Nebraska"/>
    <n v="2013"/>
    <n v="3445"/>
    <n v="1786"/>
    <n v="1659"/>
    <n v="182.58500000000001"/>
    <n v="437.51499999999999"/>
    <n v="258.375"/>
    <n v="296.27"/>
    <n v="347.94499999999999"/>
    <n v="478.85500000000002"/>
    <n v="630.43499999999995"/>
    <n v="413.4"/>
    <n v="303.15999999999997"/>
    <n v="99.905000000000001"/>
    <x v="219"/>
    <s v="Nebraska, 2013"/>
  </r>
  <r>
    <s v="Hayes County"/>
    <s v="Nebraska"/>
    <n v="2013"/>
    <n v="1142"/>
    <n v="611"/>
    <n v="531"/>
    <n v="39.97"/>
    <n v="139.32400000000001"/>
    <n v="170.15800000000002"/>
    <n v="122.194"/>
    <n v="79.94"/>
    <n v="147.31799999999998"/>
    <n v="195.28199999999998"/>
    <n v="141.608"/>
    <n v="79.94"/>
    <n v="25.123999999999999"/>
    <x v="219"/>
    <s v="Nebraska, 2013"/>
  </r>
  <r>
    <s v="Hitchcock County"/>
    <s v="Nebraska"/>
    <n v="2013"/>
    <n v="2884"/>
    <n v="1468"/>
    <n v="1416"/>
    <n v="158.62"/>
    <n v="331.65999999999997"/>
    <n v="276.86399999999998"/>
    <n v="294.16800000000001"/>
    <n v="268.21199999999999"/>
    <n v="435.48400000000004"/>
    <n v="452.78800000000001"/>
    <n v="337.428"/>
    <n v="265.32799999999997"/>
    <n v="69.215999999999994"/>
    <x v="219"/>
    <s v="Nebraska, 2013"/>
  </r>
  <r>
    <s v="Slope County"/>
    <s v="North Dakota"/>
    <n v="2013"/>
    <n v="703"/>
    <n v="365"/>
    <n v="338"/>
    <n v="25.308"/>
    <n v="114.589"/>
    <n v="36.555999999999997"/>
    <n v="61.161000000000001"/>
    <n v="89.281000000000006"/>
    <n v="62.567"/>
    <n v="107.559"/>
    <n v="82.251000000000005"/>
    <n v="78.033000000000001"/>
    <n v="45.695"/>
    <x v="218"/>
    <s v="North Dakota, 2013"/>
  </r>
  <r>
    <s v="Howard County"/>
    <s v="Nebraska"/>
    <n v="2013"/>
    <n v="6308"/>
    <n v="3230"/>
    <n v="3078"/>
    <n v="397.404"/>
    <n v="857.88799999999992"/>
    <n v="649.72399999999993"/>
    <n v="630.79999999999995"/>
    <n v="750.65200000000004"/>
    <n v="939.89200000000005"/>
    <n v="870.50399999999991"/>
    <n v="618.18399999999997"/>
    <n v="391.096"/>
    <n v="201.85599999999999"/>
    <x v="219"/>
    <s v="Nebraska, 2013"/>
  </r>
  <r>
    <s v="Major County"/>
    <s v="Oklahoma"/>
    <n v="2013"/>
    <n v="7563"/>
    <n v="3711"/>
    <n v="3852"/>
    <n v="400.839"/>
    <n v="960.50099999999998"/>
    <n v="741.17399999999998"/>
    <n v="718.48500000000001"/>
    <n v="809.24099999999999"/>
    <n v="1096.635"/>
    <n v="1172.2649999999999"/>
    <n v="794.11500000000001"/>
    <n v="559.66200000000003"/>
    <n v="317.64600000000002"/>
    <x v="244"/>
    <s v="Oklahoma, 2013"/>
  </r>
  <r>
    <s v="Johnson County"/>
    <s v="Nebraska"/>
    <n v="2013"/>
    <n v="5182"/>
    <n v="2965"/>
    <n v="2217"/>
    <n v="264.28199999999998"/>
    <n v="523.38200000000006"/>
    <n v="544.11"/>
    <n v="725.48"/>
    <n v="595.93000000000006"/>
    <n v="989.76199999999994"/>
    <n v="642.56799999999998"/>
    <n v="430.10599999999999"/>
    <n v="274.64599999999996"/>
    <n v="202.09800000000001"/>
    <x v="219"/>
    <s v="Nebraska, 2013"/>
  </r>
  <r>
    <s v="Spink County"/>
    <s v="South Dakota"/>
    <n v="2013"/>
    <n v="6518"/>
    <n v="3197"/>
    <n v="3321"/>
    <n v="391.08"/>
    <n v="925.55600000000004"/>
    <n v="671.35400000000004"/>
    <n v="710.46199999999999"/>
    <n v="788.678"/>
    <n v="964.66399999999999"/>
    <n v="886.44799999999998"/>
    <n v="573.58399999999995"/>
    <n v="449.74199999999996"/>
    <n v="162.94999999999999"/>
    <x v="240"/>
    <s v="South Dakota, 2013"/>
  </r>
  <r>
    <s v="Keith County"/>
    <s v="Nebraska"/>
    <n v="2013"/>
    <n v="8247"/>
    <n v="4110"/>
    <n v="4137"/>
    <n v="371.11500000000001"/>
    <n v="1022.628"/>
    <n v="725.73599999999999"/>
    <n v="808.20600000000002"/>
    <n v="857.68799999999999"/>
    <n v="1352.508"/>
    <n v="1261.7909999999999"/>
    <n v="1039.1220000000001"/>
    <n v="635.01900000000001"/>
    <n v="164.94"/>
    <x v="219"/>
    <s v="Nebraska, 2013"/>
  </r>
  <r>
    <s v="Kimball County"/>
    <s v="Nebraska"/>
    <n v="2013"/>
    <n v="3779"/>
    <n v="1912"/>
    <n v="1867"/>
    <n v="253.19300000000001"/>
    <n v="487.49099999999999"/>
    <n v="359.005"/>
    <n v="423.24799999999999"/>
    <n v="309.87799999999999"/>
    <n v="498.82799999999997"/>
    <n v="532.83899999999994"/>
    <n v="502.60699999999997"/>
    <n v="321.21500000000003"/>
    <n v="90.695999999999998"/>
    <x v="219"/>
    <s v="Nebraska, 2013"/>
  </r>
  <r>
    <s v="Lancaster County"/>
    <s v="Nebraska"/>
    <n v="2013"/>
    <n v="289873"/>
    <n v="145138"/>
    <n v="144735"/>
    <n v="20291.11"/>
    <n v="36813.870999999999"/>
    <n v="53336.631999999998"/>
    <n v="43770.823000000004"/>
    <n v="35074.633000000002"/>
    <n v="36234.125"/>
    <n v="32465.776000000002"/>
    <n v="17392.38"/>
    <n v="10435.428"/>
    <n v="4927.8410000000003"/>
    <x v="219"/>
    <s v="Nebraska, 2013"/>
  </r>
  <r>
    <s v="Lincoln County"/>
    <s v="Nebraska"/>
    <n v="2013"/>
    <n v="36128"/>
    <n v="17854"/>
    <n v="18274"/>
    <n v="2456.7040000000002"/>
    <n v="5021.7919999999995"/>
    <n v="4190.848"/>
    <n v="4588.2560000000003"/>
    <n v="4118.5920000000006"/>
    <n v="5021.7919999999995"/>
    <n v="4913.4079999999994"/>
    <n v="2854.1120000000001"/>
    <n v="2023.1680000000001"/>
    <n v="903.2"/>
    <x v="219"/>
    <s v="Nebraska, 2013"/>
  </r>
  <r>
    <s v="Logan County"/>
    <s v="Nebraska"/>
    <n v="2013"/>
    <n v="787"/>
    <n v="366"/>
    <n v="421"/>
    <n v="52.728999999999999"/>
    <n v="126.70699999999999"/>
    <n v="68.468999999999994"/>
    <n v="53.515999999999998"/>
    <n v="67.682000000000002"/>
    <n v="158.97399999999999"/>
    <n v="99.162000000000006"/>
    <n v="99.162000000000006"/>
    <n v="42.498000000000005"/>
    <n v="18.100999999999999"/>
    <x v="219"/>
    <s v="Nebraska, 2013"/>
  </r>
  <r>
    <s v="Loup County"/>
    <s v="Nebraska"/>
    <n v="2013"/>
    <n v="581"/>
    <n v="321"/>
    <n v="260"/>
    <n v="22.077999999999999"/>
    <n v="67.977000000000004"/>
    <n v="79.016000000000005"/>
    <n v="47.061"/>
    <n v="67.977000000000004"/>
    <n v="98.188999999999993"/>
    <n v="85.406999999999996"/>
    <n v="51.128"/>
    <n v="56.938000000000002"/>
    <n v="5.81"/>
    <x v="219"/>
    <s v="Nebraska, 2013"/>
  </r>
  <r>
    <s v="McPherson County"/>
    <s v="Nebraska"/>
    <n v="2013"/>
    <n v="382"/>
    <n v="187"/>
    <n v="195"/>
    <n v="35.908000000000001"/>
    <n v="40.11"/>
    <n v="21.009999999999998"/>
    <n v="65.322000000000003"/>
    <n v="31.324000000000002"/>
    <n v="69.906000000000006"/>
    <n v="46.222000000000001"/>
    <n v="30.177999999999997"/>
    <n v="25.975999999999999"/>
    <n v="17.190000000000001"/>
    <x v="219"/>
    <s v="Nebraska, 2013"/>
  </r>
  <r>
    <s v="Madison County"/>
    <s v="Nebraska"/>
    <n v="2013"/>
    <n v="34995"/>
    <n v="17262"/>
    <n v="17733"/>
    <n v="2659.62"/>
    <n v="4619.34"/>
    <n v="5144.2650000000003"/>
    <n v="4409.37"/>
    <n v="3744.4650000000001"/>
    <n v="5004.2849999999999"/>
    <n v="4164.4049999999997"/>
    <n v="2449.65"/>
    <n v="1854.7350000000001"/>
    <n v="944.86500000000001"/>
    <x v="219"/>
    <s v="Nebraska, 2013"/>
  </r>
  <r>
    <s v="Nuckolls County"/>
    <s v="Nebraska"/>
    <n v="2013"/>
    <n v="4462"/>
    <n v="2189"/>
    <n v="2273"/>
    <n v="223.1"/>
    <n v="535.44000000000005"/>
    <n v="365.88400000000001"/>
    <n v="419.428"/>
    <n v="437.27599999999995"/>
    <n v="651.452"/>
    <n v="660.37599999999998"/>
    <n v="530.97800000000007"/>
    <n v="388.19399999999996"/>
    <n v="249.87200000000001"/>
    <x v="219"/>
    <s v="Nebraska, 2013"/>
  </r>
  <r>
    <s v="Otoe County"/>
    <s v="Nebraska"/>
    <n v="2013"/>
    <n v="15727"/>
    <n v="7735"/>
    <n v="7992"/>
    <n v="1022.255"/>
    <n v="2107.4180000000001"/>
    <n v="1824.3319999999999"/>
    <n v="1572.7"/>
    <n v="1745.6970000000001"/>
    <n v="2390.5039999999999"/>
    <n v="2075.9639999999999"/>
    <n v="1399.703"/>
    <n v="1037.982"/>
    <n v="550.44500000000005"/>
    <x v="219"/>
    <s v="Nebraska, 2013"/>
  </r>
  <r>
    <s v="Pawnee County"/>
    <s v="Nebraska"/>
    <n v="2013"/>
    <n v="2759"/>
    <n v="1402"/>
    <n v="1357"/>
    <n v="137.94999999999999"/>
    <n v="314.52600000000001"/>
    <n v="270.38200000000001"/>
    <n v="215.202"/>
    <n v="284.17700000000002"/>
    <n v="391.77800000000002"/>
    <n v="416.60900000000004"/>
    <n v="328.32100000000003"/>
    <n v="242.792"/>
    <n v="154.50399999999999"/>
    <x v="219"/>
    <s v="Nebraska, 2013"/>
  </r>
  <r>
    <s v="Pierce County"/>
    <s v="Nebraska"/>
    <n v="2013"/>
    <n v="7211"/>
    <n v="3673"/>
    <n v="3538"/>
    <n v="432.66"/>
    <n v="1045.595"/>
    <n v="829.26499999999999"/>
    <n v="764.36599999999999"/>
    <n v="785.99900000000002"/>
    <n v="1139.338"/>
    <n v="915.79700000000003"/>
    <n v="641.779"/>
    <n v="454.29300000000001"/>
    <n v="209.119"/>
    <x v="219"/>
    <s v="Nebraska, 2013"/>
  </r>
  <r>
    <s v="Platte County"/>
    <s v="Nebraska"/>
    <n v="2013"/>
    <n v="32350"/>
    <n v="16099"/>
    <n v="16251"/>
    <n v="2361.5500000000002"/>
    <n v="4787.8"/>
    <n v="4205.5"/>
    <n v="3720.25"/>
    <n v="3623.2"/>
    <n v="4820.1499999999996"/>
    <n v="4043.75"/>
    <n v="2361.5500000000002"/>
    <n v="1649.85"/>
    <n v="776.4"/>
    <x v="219"/>
    <s v="Nebraska, 2013"/>
  </r>
  <r>
    <s v="Polk County"/>
    <s v="Nebraska"/>
    <n v="2013"/>
    <n v="5342"/>
    <n v="2627"/>
    <n v="2715"/>
    <n v="293.81"/>
    <n v="742.53800000000001"/>
    <n v="528.85799999999995"/>
    <n v="448.72800000000001"/>
    <n v="614.32999999999993"/>
    <n v="790.61599999999999"/>
    <n v="854.72"/>
    <n v="486.12199999999996"/>
    <n v="379.28200000000004"/>
    <n v="202.99600000000001"/>
    <x v="219"/>
    <s v="Nebraska, 2013"/>
  </r>
  <r>
    <s v="Richardson County"/>
    <s v="Nebraska"/>
    <n v="2013"/>
    <n v="8289"/>
    <n v="4076"/>
    <n v="4213"/>
    <n v="389.58300000000003"/>
    <n v="1002.9690000000001"/>
    <n v="845.47799999999995"/>
    <n v="770.87699999999995"/>
    <n v="903.50099999999998"/>
    <n v="1259.9279999999999"/>
    <n v="1218.4829999999999"/>
    <n v="886.923"/>
    <n v="629.96399999999994"/>
    <n v="364.71600000000001"/>
    <x v="219"/>
    <s v="Nebraska, 2013"/>
  </r>
  <r>
    <s v="Rock County"/>
    <s v="Nebraska"/>
    <n v="2013"/>
    <n v="1436"/>
    <n v="693"/>
    <n v="743"/>
    <n v="44.515999999999998"/>
    <n v="173.756"/>
    <n v="137.85599999999999"/>
    <n v="152.21600000000001"/>
    <n v="119.188"/>
    <n v="245.55599999999998"/>
    <n v="249.864"/>
    <n v="119.188"/>
    <n v="109.136"/>
    <n v="83.287999999999997"/>
    <x v="219"/>
    <s v="Nebraska, 2013"/>
  </r>
  <r>
    <s v="Saline County"/>
    <s v="Nebraska"/>
    <n v="2013"/>
    <n v="14348"/>
    <n v="7269"/>
    <n v="7079"/>
    <n v="990.01199999999994"/>
    <n v="1893.9360000000001"/>
    <n v="2711.7719999999999"/>
    <n v="1492.192"/>
    <n v="1664.3679999999999"/>
    <n v="1908.2840000000001"/>
    <n v="1592.6280000000002"/>
    <n v="946.96800000000007"/>
    <n v="774.79199999999992"/>
    <n v="358.7"/>
    <x v="219"/>
    <s v="Nebraska, 2013"/>
  </r>
  <r>
    <s v="Sarpy County"/>
    <s v="Nebraska"/>
    <n v="2013"/>
    <n v="162728"/>
    <n v="81222"/>
    <n v="81506"/>
    <n v="13343.696"/>
    <n v="25873.752"/>
    <n v="21317.368000000002"/>
    <n v="24897.383999999998"/>
    <n v="23270.103999999999"/>
    <n v="22781.919999999998"/>
    <n v="16435.527999999998"/>
    <n v="8787.3119999999999"/>
    <n v="4393.6559999999999"/>
    <n v="1464.5519999999999"/>
    <x v="219"/>
    <s v="Nebraska, 2013"/>
  </r>
  <r>
    <s v="Saunders County"/>
    <s v="Nebraska"/>
    <n v="2013"/>
    <n v="20800"/>
    <n v="10540"/>
    <n v="10260"/>
    <n v="1352"/>
    <n v="3057.6"/>
    <n v="2288"/>
    <n v="2142.4"/>
    <n v="2454.4"/>
    <n v="3411.2"/>
    <n v="2787.2"/>
    <n v="1747.1999999999998"/>
    <n v="1060.8"/>
    <n v="520"/>
    <x v="219"/>
    <s v="Nebraska, 2013"/>
  </r>
  <r>
    <s v="Scotts Bluff County"/>
    <s v="Nebraska"/>
    <n v="2013"/>
    <n v="36883"/>
    <n v="17816"/>
    <n v="19067"/>
    <n v="2508.0439999999999"/>
    <n v="5089.8539999999994"/>
    <n v="4610.375"/>
    <n v="4573.4920000000002"/>
    <n v="4094.0129999999999"/>
    <n v="4942.3220000000001"/>
    <n v="4831.6730000000007"/>
    <n v="3024.4059999999999"/>
    <n v="2212.98"/>
    <n v="995.84100000000001"/>
    <x v="219"/>
    <s v="Nebraska, 2013"/>
  </r>
  <r>
    <s v="Seward County"/>
    <s v="Nebraska"/>
    <n v="2013"/>
    <n v="16824"/>
    <n v="8611"/>
    <n v="8213"/>
    <n v="992.61599999999999"/>
    <n v="2271.2399999999998"/>
    <n v="2944.2"/>
    <n v="1699.2240000000002"/>
    <n v="1833.816"/>
    <n v="2372.1840000000002"/>
    <n v="2086.1759999999999"/>
    <n v="1329.096"/>
    <n v="891.67200000000003"/>
    <n v="403.77600000000001"/>
    <x v="219"/>
    <s v="Nebraska, 2013"/>
  </r>
  <r>
    <s v="Sioux County"/>
    <s v="Nebraska"/>
    <n v="2013"/>
    <n v="1229"/>
    <n v="615"/>
    <n v="614"/>
    <n v="35.640999999999998"/>
    <n v="136.41899999999998"/>
    <n v="129.04500000000002"/>
    <n v="93.403999999999996"/>
    <n v="149.93799999999999"/>
    <n v="185.57900000000001"/>
    <n v="215.07499999999999"/>
    <n v="130.274"/>
    <n v="100.77800000000001"/>
    <n v="51.618000000000002"/>
    <x v="219"/>
    <s v="Nebraska, 2013"/>
  </r>
  <r>
    <s v="Stanton County"/>
    <s v="Nebraska"/>
    <n v="2013"/>
    <n v="6148"/>
    <n v="3096"/>
    <n v="3052"/>
    <n v="387.32400000000001"/>
    <n v="983.68"/>
    <n v="700.87200000000007"/>
    <n v="694.72400000000005"/>
    <n v="768.5"/>
    <n v="928.34799999999996"/>
    <n v="780.79600000000005"/>
    <n v="467.24799999999999"/>
    <n v="295.10399999999998"/>
    <n v="141.404"/>
    <x v="219"/>
    <s v="Nebraska, 2013"/>
  </r>
  <r>
    <s v="Brule County"/>
    <s v="South Dakota"/>
    <n v="2013"/>
    <n v="5187"/>
    <n v="2531"/>
    <n v="2656"/>
    <n v="274.911"/>
    <n v="596.505"/>
    <n v="472.017"/>
    <n v="409.77300000000002"/>
    <n v="518.70000000000005"/>
    <n v="762.48900000000003"/>
    <n v="803.9849999999999"/>
    <n v="575.75700000000006"/>
    <n v="534.26099999999997"/>
    <n v="238.602"/>
    <x v="240"/>
    <s v="South Dakota, 2013"/>
  </r>
  <r>
    <s v="Thomas County"/>
    <s v="Nebraska"/>
    <n v="2013"/>
    <n v="734"/>
    <n v="363"/>
    <n v="371"/>
    <n v="35.966000000000001"/>
    <n v="80.740000000000009"/>
    <n v="88.08"/>
    <n v="61.656000000000006"/>
    <n v="83.676000000000002"/>
    <n v="87.346000000000004"/>
    <n v="153.40600000000001"/>
    <n v="88.08"/>
    <n v="35.966000000000001"/>
    <n v="19.084"/>
    <x v="219"/>
    <s v="Nebraska, 2013"/>
  </r>
  <r>
    <s v="Russell County"/>
    <s v="Kansas"/>
    <n v="2013"/>
    <n v="6915"/>
    <n v="3432"/>
    <n v="3483"/>
    <n v="691.5"/>
    <n v="1396.83"/>
    <n v="1064.9100000000001"/>
    <n v="739.90499999999997"/>
    <n v="684.58500000000004"/>
    <n v="829.8"/>
    <n v="677.67"/>
    <n v="401.07000000000005"/>
    <n v="262.77"/>
    <n v="165.96"/>
    <x v="247"/>
    <s v="Kansas, 2013"/>
  </r>
  <r>
    <s v="Valley County"/>
    <s v="Nebraska"/>
    <n v="2013"/>
    <n v="4256"/>
    <n v="2056"/>
    <n v="2200"/>
    <n v="246.84800000000001"/>
    <n v="523.48800000000006"/>
    <n v="425.6"/>
    <n v="387.29600000000005"/>
    <n v="421.34400000000005"/>
    <n v="574.55999999999995"/>
    <n v="638.4"/>
    <n v="514.976"/>
    <n v="353.24800000000005"/>
    <n v="170.24"/>
    <x v="219"/>
    <s v="Nebraska, 2013"/>
  </r>
  <r>
    <s v="Washington County"/>
    <s v="Nebraska"/>
    <n v="2013"/>
    <n v="20234"/>
    <n v="10123"/>
    <n v="10111"/>
    <n v="1133.104"/>
    <n v="2832.76"/>
    <n v="2711.3559999999998"/>
    <n v="2023.3999999999999"/>
    <n v="2407.8459999999995"/>
    <n v="3358.8440000000001"/>
    <n v="2832.76"/>
    <n v="1578.252"/>
    <n v="910.53"/>
    <n v="445.14800000000002"/>
    <x v="219"/>
    <s v="Nebraska, 2013"/>
  </r>
  <r>
    <s v="Webster County"/>
    <s v="Nebraska"/>
    <n v="2013"/>
    <n v="3762"/>
    <n v="1777"/>
    <n v="1985"/>
    <n v="218.196"/>
    <n v="436.392"/>
    <n v="410.05799999999999"/>
    <n v="300.95999999999998"/>
    <n v="372.43799999999999"/>
    <n v="601.91999999999996"/>
    <n v="522.91800000000001"/>
    <n v="428.86799999999999"/>
    <n v="304.72199999999998"/>
    <n v="169.29"/>
    <x v="219"/>
    <s v="Nebraska, 2013"/>
  </r>
  <r>
    <s v="Colfax County"/>
    <s v="New Mexico"/>
    <n v="2013"/>
    <n v="13762"/>
    <n v="6737"/>
    <n v="7025"/>
    <n v="935.81600000000003"/>
    <n v="1610.154"/>
    <n v="1912.9180000000001"/>
    <n v="1513.82"/>
    <n v="1445.01"/>
    <n v="1954.204"/>
    <n v="1871.6320000000001"/>
    <n v="1197.2939999999999"/>
    <n v="977.10200000000009"/>
    <n v="344.05"/>
    <x v="238"/>
    <s v="New Mexico, 2013"/>
  </r>
  <r>
    <s v="Churchill County"/>
    <s v="Nevada"/>
    <n v="2013"/>
    <n v="24572"/>
    <n v="12124"/>
    <n v="12448"/>
    <n v="1646.3240000000001"/>
    <n v="3292.6480000000001"/>
    <n v="3317.2200000000003"/>
    <n v="2948.6400000000003"/>
    <n v="2752.0639999999999"/>
    <n v="3489.2240000000002"/>
    <n v="3145.2160000000003"/>
    <n v="2285.1959999999999"/>
    <n v="1302.3159999999998"/>
    <n v="368.58"/>
    <x v="246"/>
    <s v="Nevada, 2013"/>
  </r>
  <r>
    <s v="Clark County"/>
    <s v="Nevada"/>
    <n v="2013"/>
    <n v="1976925"/>
    <n v="994178"/>
    <n v="982747"/>
    <n v="136407.82500000001"/>
    <n v="270838.72499999998"/>
    <n v="260954.1"/>
    <n v="296538.75"/>
    <n v="288631.05"/>
    <n v="266884.875"/>
    <n v="221415.59999999998"/>
    <n v="144315.52499999999"/>
    <n v="67215.45"/>
    <n v="21746.174999999999"/>
    <x v="246"/>
    <s v="Nevada, 2013"/>
  </r>
  <r>
    <s v="Douglas County"/>
    <s v="Nevada"/>
    <n v="2013"/>
    <n v="47035"/>
    <n v="23575"/>
    <n v="23460"/>
    <n v="2163.61"/>
    <n v="5267.92"/>
    <n v="4891.6399999999994"/>
    <n v="4280.1849999999995"/>
    <n v="5126.8150000000005"/>
    <n v="7149.32"/>
    <n v="8090.02"/>
    <n v="6067.5150000000003"/>
    <n v="3104.3100000000004"/>
    <n v="940.7"/>
    <x v="246"/>
    <s v="Nevada, 2013"/>
  </r>
  <r>
    <s v="Elko County"/>
    <s v="Nevada"/>
    <n v="2013"/>
    <n v="50023"/>
    <n v="25996"/>
    <n v="24027"/>
    <n v="3951.817"/>
    <n v="7903.634"/>
    <n v="7303.3580000000002"/>
    <n v="6853.1509999999998"/>
    <n v="6452.9670000000006"/>
    <n v="7353.3810000000003"/>
    <n v="5752.6450000000004"/>
    <n v="2801.288"/>
    <n v="1100.5060000000001"/>
    <n v="450.20699999999999"/>
    <x v="246"/>
    <s v="Nevada, 2013"/>
  </r>
  <r>
    <s v="Lander County"/>
    <s v="Nevada"/>
    <n v="2013"/>
    <n v="5844"/>
    <n v="3020"/>
    <n v="2824"/>
    <n v="432.45600000000002"/>
    <n v="958.41599999999994"/>
    <n v="783.096"/>
    <n v="619.46399999999994"/>
    <n v="537.64800000000002"/>
    <n v="981.79200000000003"/>
    <n v="771.4079999999999"/>
    <n v="496.74"/>
    <n v="198.696"/>
    <n v="58.44"/>
    <x v="246"/>
    <s v="Nevada, 2013"/>
  </r>
  <r>
    <s v="Lincoln County"/>
    <s v="Nevada"/>
    <n v="2013"/>
    <n v="5296"/>
    <n v="2855"/>
    <n v="2441"/>
    <n v="338.94400000000002"/>
    <n v="767.92000000000007"/>
    <n v="868.5440000000001"/>
    <n v="577.26400000000001"/>
    <n v="688.48"/>
    <n v="688.48"/>
    <n v="513.71199999999999"/>
    <n v="587.85599999999999"/>
    <n v="222.43200000000002"/>
    <n v="37.072000000000003"/>
    <x v="246"/>
    <s v="Nevada, 2013"/>
  </r>
  <r>
    <s v="Lyon County"/>
    <s v="Nevada"/>
    <n v="2013"/>
    <n v="51648"/>
    <n v="26171"/>
    <n v="25477"/>
    <n v="3047.232"/>
    <n v="7075.7759999999998"/>
    <n v="6042.8159999999998"/>
    <n v="5526.3359999999993"/>
    <n v="6146.1119999999992"/>
    <n v="7592.2560000000003"/>
    <n v="7385.6639999999998"/>
    <n v="5577.9840000000004"/>
    <n v="2220.864"/>
    <n v="1032.96"/>
    <x v="246"/>
    <s v="Nevada, 2013"/>
  </r>
  <r>
    <s v="Mineral County"/>
    <s v="Nevada"/>
    <n v="2013"/>
    <n v="4700"/>
    <n v="2326"/>
    <n v="2374"/>
    <n v="173.9"/>
    <n v="488.79999999999995"/>
    <n v="507.6"/>
    <n v="502.9"/>
    <n v="394.79999999999995"/>
    <n v="723.8"/>
    <n v="822.5"/>
    <n v="578.09999999999991"/>
    <n v="413.6"/>
    <n v="98.7"/>
    <x v="246"/>
    <s v="Nevada, 2013"/>
  </r>
  <r>
    <s v="Nye County"/>
    <s v="Nevada"/>
    <n v="2013"/>
    <n v="43368"/>
    <n v="21954"/>
    <n v="21414"/>
    <n v="1951.56"/>
    <n v="4943.9519999999993"/>
    <n v="4466.9040000000005"/>
    <n v="3339.3360000000002"/>
    <n v="4250.0640000000003"/>
    <n v="6375.0959999999995"/>
    <n v="7025.616"/>
    <n v="7025.616"/>
    <n v="3209.232"/>
    <n v="737.25599999999997"/>
    <x v="246"/>
    <s v="Nevada, 2013"/>
  </r>
  <r>
    <s v="Pershing County"/>
    <s v="Nevada"/>
    <n v="2013"/>
    <n v="6752"/>
    <n v="4414"/>
    <n v="2338"/>
    <n v="317.34399999999999"/>
    <n v="756.22399999999993"/>
    <n v="654.94399999999996"/>
    <n v="1012.8"/>
    <n v="1168.096"/>
    <n v="1107.328"/>
    <n v="837.24800000000005"/>
    <n v="580.67200000000003"/>
    <n v="256.57600000000002"/>
    <n v="54.015999999999998"/>
    <x v="246"/>
    <s v="Nevada, 2013"/>
  </r>
  <r>
    <s v="Edmunds County"/>
    <s v="South Dakota"/>
    <n v="2013"/>
    <n v="3981"/>
    <n v="1917"/>
    <n v="2064"/>
    <n v="187.107"/>
    <n v="242.84100000000001"/>
    <n v="318.48"/>
    <n v="203.03100000000001"/>
    <n v="441.89099999999996"/>
    <n v="644.92200000000003"/>
    <n v="1039.0410000000002"/>
    <n v="585.20699999999999"/>
    <n v="302.55600000000004"/>
    <n v="19.905000000000001"/>
    <x v="240"/>
    <s v="South Dakota, 2013"/>
  </r>
  <r>
    <s v="Washoe County"/>
    <s v="Nevada"/>
    <n v="2013"/>
    <n v="425495"/>
    <n v="214508"/>
    <n v="210987"/>
    <n v="27231.68"/>
    <n v="54463.360000000001"/>
    <n v="60420.289999999994"/>
    <n v="58292.815000000002"/>
    <n v="54888.854999999996"/>
    <n v="60420.29"/>
    <n v="54888.854999999996"/>
    <n v="33188.61"/>
    <n v="15317.82"/>
    <n v="5956.93"/>
    <x v="246"/>
    <s v="Nevada, 2013"/>
  </r>
  <r>
    <s v="White Pine County"/>
    <s v="Nevada"/>
    <n v="2013"/>
    <n v="10023"/>
    <n v="5617"/>
    <n v="4406"/>
    <n v="651.495"/>
    <n v="1072.461"/>
    <n v="1403.22"/>
    <n v="1132.5990000000002"/>
    <n v="1272.9209999999998"/>
    <n v="1593.6569999999999"/>
    <n v="1383.174"/>
    <n v="801.84"/>
    <n v="511.173"/>
    <n v="190.43700000000001"/>
    <x v="246"/>
    <s v="Nevada, 2013"/>
  </r>
  <r>
    <s v="Carson City"/>
    <s v="Nevada"/>
    <n v="2013"/>
    <n v="54821"/>
    <n v="28191"/>
    <n v="26630"/>
    <n v="3069.9760000000001"/>
    <n v="6468.8779999999997"/>
    <n v="6742.9830000000002"/>
    <n v="6523.6990000000005"/>
    <n v="6907.4459999999999"/>
    <n v="8003.866"/>
    <n v="7565.2979999999998"/>
    <n v="5262.8160000000007"/>
    <n v="2960.3339999999998"/>
    <n v="1370.5250000000001"/>
    <x v="246"/>
    <s v="Nevada, 2013"/>
  </r>
  <r>
    <s v="Belknap County"/>
    <s v="New Hampshire"/>
    <n v="2013"/>
    <n v="60216"/>
    <n v="29450"/>
    <n v="30766"/>
    <n v="3010.8"/>
    <n v="6924.84"/>
    <n v="6744.192"/>
    <n v="6262.4639999999999"/>
    <n v="7165.7039999999997"/>
    <n v="9935.64"/>
    <n v="9754.9920000000002"/>
    <n v="5901.1679999999997"/>
    <n v="3191.4480000000003"/>
    <n v="1384.9680000000001"/>
    <x v="256"/>
    <s v="New Hampshire, 2013"/>
  </r>
  <r>
    <s v="Carroll County"/>
    <s v="New Hampshire"/>
    <n v="2013"/>
    <n v="47694"/>
    <n v="23786"/>
    <n v="23908"/>
    <n v="1907.76"/>
    <n v="4960.1759999999995"/>
    <n v="4721.7060000000001"/>
    <n v="4006.2959999999998"/>
    <n v="5341.7279999999992"/>
    <n v="8107.98"/>
    <n v="8441.8379999999997"/>
    <n v="5866.3620000000001"/>
    <n v="3100.1099999999997"/>
    <n v="1383.126"/>
    <x v="256"/>
    <s v="New Hampshire, 2013"/>
  </r>
  <r>
    <s v="Cheshire County"/>
    <s v="New Hampshire"/>
    <n v="2013"/>
    <n v="76896"/>
    <n v="37413"/>
    <n v="39483"/>
    <n v="3691.0079999999998"/>
    <n v="8304.768"/>
    <n v="13072.32"/>
    <n v="8150.9760000000006"/>
    <n v="8843.0400000000009"/>
    <n v="11918.880000000001"/>
    <n v="11073.023999999999"/>
    <n v="6459.2640000000001"/>
    <n v="3614.1120000000001"/>
    <n v="1768.6079999999999"/>
    <x v="256"/>
    <s v="New Hampshire, 2013"/>
  </r>
  <r>
    <s v="Coos County"/>
    <s v="New Hampshire"/>
    <n v="2013"/>
    <n v="32520"/>
    <n v="16588"/>
    <n v="15932"/>
    <n v="1333.32"/>
    <n v="3317.04"/>
    <n v="3382.08"/>
    <n v="3154.44"/>
    <n v="3967.44"/>
    <n v="5430.84"/>
    <n v="5365.7999999999993"/>
    <n v="3479.6400000000003"/>
    <n v="2081.2800000000002"/>
    <n v="1008.12"/>
    <x v="256"/>
    <s v="New Hampshire, 2013"/>
  </r>
  <r>
    <s v="Grafton County"/>
    <s v="New Hampshire"/>
    <n v="2013"/>
    <n v="89166"/>
    <n v="44002"/>
    <n v="45164"/>
    <n v="4012.47"/>
    <n v="9005.7659999999996"/>
    <n v="15514.883999999998"/>
    <n v="9897.4259999999995"/>
    <n v="9719.094000000001"/>
    <n v="13464.065999999999"/>
    <n v="13107.402"/>
    <n v="7935.7740000000003"/>
    <n v="4725.7980000000007"/>
    <n v="1783.32"/>
    <x v="256"/>
    <s v="New Hampshire, 2013"/>
  </r>
  <r>
    <s v="Hillsborough County"/>
    <s v="New Hampshire"/>
    <n v="2013"/>
    <n v="402017"/>
    <n v="199123"/>
    <n v="202894"/>
    <n v="23316.986000000001"/>
    <n v="51860.192999999999"/>
    <n v="51860.192999999999"/>
    <n v="49850.108"/>
    <n v="55880.362999999998"/>
    <n v="67538.856"/>
    <n v="51458.175999999999"/>
    <n v="27337.156000000003"/>
    <n v="15678.663"/>
    <n v="6834.2889999999998"/>
    <x v="256"/>
    <s v="New Hampshire, 2013"/>
  </r>
  <r>
    <s v="Merrimack County"/>
    <s v="New Hampshire"/>
    <n v="2013"/>
    <n v="146710"/>
    <n v="72383"/>
    <n v="74327"/>
    <n v="7335.5"/>
    <n v="17751.91"/>
    <n v="19512.43"/>
    <n v="16284.810000000001"/>
    <n v="19072.300000000003"/>
    <n v="24647.279999999999"/>
    <n v="21126.239999999998"/>
    <n v="11296.67"/>
    <n v="6308.53"/>
    <n v="3227.62"/>
    <x v="256"/>
    <s v="New Hampshire, 2013"/>
  </r>
  <r>
    <s v="Rockingham County"/>
    <s v="New Hampshire"/>
    <n v="2013"/>
    <n v="296718"/>
    <n v="146636"/>
    <n v="150082"/>
    <n v="14539.182000000001"/>
    <n v="37979.903999999995"/>
    <n v="35606.160000000003"/>
    <n v="30265.236000000001"/>
    <n v="41243.801999999996"/>
    <n v="54892.83"/>
    <n v="42727.392"/>
    <n v="23144.004000000001"/>
    <n v="11868.720000000001"/>
    <n v="4747.4880000000003"/>
    <x v="256"/>
    <s v="New Hampshire, 2013"/>
  </r>
  <r>
    <s v="Strafford County"/>
    <s v="New Hampshire"/>
    <n v="2013"/>
    <n v="123836"/>
    <n v="60366"/>
    <n v="63470"/>
    <n v="6687.1440000000002"/>
    <n v="13993.468000000001"/>
    <n v="23776.512000000002"/>
    <n v="14736.484"/>
    <n v="15603.335999999999"/>
    <n v="18823.072"/>
    <n v="14736.484"/>
    <n v="8420.848"/>
    <n v="4953.4400000000005"/>
    <n v="1981.376"/>
    <x v="256"/>
    <s v="New Hampshire, 2013"/>
  </r>
  <r>
    <s v="Sullivan County"/>
    <s v="New Hampshire"/>
    <n v="2013"/>
    <n v="43398"/>
    <n v="21359"/>
    <n v="22039"/>
    <n v="2213.2979999999998"/>
    <n v="4990.7700000000004"/>
    <n v="4730.3819999999996"/>
    <n v="4469.9940000000006"/>
    <n v="5468.1479999999992"/>
    <n v="7204.0680000000002"/>
    <n v="6856.884"/>
    <n v="4166.2079999999996"/>
    <n v="2386.8900000000003"/>
    <n v="824.56200000000001"/>
    <x v="256"/>
    <s v="New Hampshire, 2013"/>
  </r>
  <r>
    <s v="Atlantic County"/>
    <s v="New Jersey"/>
    <n v="2013"/>
    <n v="274960"/>
    <n v="133471"/>
    <n v="141489"/>
    <n v="16772.560000000001"/>
    <n v="34919.919999999998"/>
    <n v="37394.559999999998"/>
    <n v="31895.360000000001"/>
    <n v="35194.880000000005"/>
    <n v="43718.64"/>
    <n v="35469.839999999997"/>
    <n v="21996.800000000003"/>
    <n v="12648.16"/>
    <n v="5499.2"/>
    <x v="257"/>
    <s v="New Jersey, 2013"/>
  </r>
  <r>
    <s v="Bergen County"/>
    <s v="New Jersey"/>
    <n v="2013"/>
    <n v="912795"/>
    <n v="440749"/>
    <n v="472046"/>
    <n v="49290.93"/>
    <n v="115924.965"/>
    <n v="107709.81"/>
    <n v="105884.22"/>
    <n v="127791.3"/>
    <n v="146959.995"/>
    <n v="117750.55500000001"/>
    <n v="71198.010000000009"/>
    <n v="45639.75"/>
    <n v="23732.67"/>
    <x v="257"/>
    <s v="New Jersey, 2013"/>
  </r>
  <r>
    <s v="Burlington County"/>
    <s v="New Jersey"/>
    <n v="2013"/>
    <n v="449964"/>
    <n v="221207"/>
    <n v="228757"/>
    <n v="25197.984"/>
    <n v="58045.356"/>
    <n v="57145.428"/>
    <n v="52645.788"/>
    <n v="60295.175999999999"/>
    <n v="74694.024000000005"/>
    <n v="57145.428"/>
    <n v="34197.264000000003"/>
    <n v="21148.308000000001"/>
    <n v="8999.2800000000007"/>
    <x v="257"/>
    <s v="New Jersey, 2013"/>
  </r>
  <r>
    <s v="Camden County"/>
    <s v="New Jersey"/>
    <n v="2013"/>
    <n v="513512"/>
    <n v="248011"/>
    <n v="265501"/>
    <n v="33378.28"/>
    <n v="68297.09599999999"/>
    <n v="68297.09599999999"/>
    <n v="68297.09599999999"/>
    <n v="68297.09599999999"/>
    <n v="77026.799999999988"/>
    <n v="63161.975999999995"/>
    <n v="35945.839999999997"/>
    <n v="21053.991999999998"/>
    <n v="10270.24"/>
    <x v="257"/>
    <s v="New Jersey, 2013"/>
  </r>
  <r>
    <s v="Cape May County"/>
    <s v="New Jersey"/>
    <n v="2013"/>
    <n v="96684"/>
    <n v="47112"/>
    <n v="49572"/>
    <n v="4544.1480000000001"/>
    <n v="9861.768"/>
    <n v="11408.712"/>
    <n v="9281.6640000000007"/>
    <n v="9861.768"/>
    <n v="14792.652"/>
    <n v="15566.124"/>
    <n v="11408.712"/>
    <n v="7638.0360000000001"/>
    <n v="2417.1"/>
    <x v="257"/>
    <s v="New Jersey, 2013"/>
  </r>
  <r>
    <s v="Cumberland County"/>
    <s v="New Jersey"/>
    <n v="2013"/>
    <n v="157342"/>
    <n v="80981"/>
    <n v="76361"/>
    <n v="10856.598"/>
    <n v="20611.802"/>
    <n v="21083.828000000001"/>
    <n v="22657.248"/>
    <n v="22027.879999999997"/>
    <n v="22027.879999999997"/>
    <n v="17779.646000000001"/>
    <n v="11013.94"/>
    <n v="6293.68"/>
    <n v="2989.498"/>
    <x v="257"/>
    <s v="New Jersey, 2013"/>
  </r>
  <r>
    <s v="Essex County"/>
    <s v="New Jersey"/>
    <n v="2013"/>
    <n v="785853"/>
    <n v="377410"/>
    <n v="408443"/>
    <n v="53438.004000000001"/>
    <n v="106876.008"/>
    <n v="107661.861"/>
    <n v="106876.008"/>
    <n v="114734.538"/>
    <n v="115520.391"/>
    <n v="88015.535999999993"/>
    <n v="49508.739000000001"/>
    <n v="29076.561000000002"/>
    <n v="14145.353999999999"/>
    <x v="257"/>
    <s v="New Jersey, 2013"/>
  </r>
  <r>
    <s v="Gloucester County"/>
    <s v="New Jersey"/>
    <n v="2013"/>
    <n v="289098"/>
    <n v="140389"/>
    <n v="148709"/>
    <n v="17056.781999999999"/>
    <n v="39606.425999999999"/>
    <n v="39606.425999999999"/>
    <n v="33824.466"/>
    <n v="39895.523999999998"/>
    <n v="46544.777999999998"/>
    <n v="35848.152000000002"/>
    <n v="20525.957999999999"/>
    <n v="11563.92"/>
    <n v="4914.6660000000002"/>
    <x v="257"/>
    <s v="New Jersey, 2013"/>
  </r>
  <r>
    <s v="Hudson County"/>
    <s v="New Jersey"/>
    <n v="2013"/>
    <n v="644605"/>
    <n v="319617"/>
    <n v="324988"/>
    <n v="43833.14"/>
    <n v="67038.92"/>
    <n v="83798.649999999994"/>
    <n v="134722.44500000001"/>
    <n v="99269.17"/>
    <n v="83798.649999999994"/>
    <n v="64460.5"/>
    <n v="37387.089999999997"/>
    <n v="21271.965"/>
    <n v="9024.4699999999993"/>
    <x v="257"/>
    <s v="New Jersey, 2013"/>
  </r>
  <r>
    <s v="Hunterdon County"/>
    <s v="New Jersey"/>
    <n v="2013"/>
    <n v="127047"/>
    <n v="63268"/>
    <n v="63779"/>
    <n v="5717.1149999999998"/>
    <n v="17151.345000000001"/>
    <n v="15626.780999999999"/>
    <n v="10417.853999999999"/>
    <n v="16643.156999999999"/>
    <n v="25155.306"/>
    <n v="19057.050000000003"/>
    <n v="10036.713"/>
    <n v="5208.9269999999997"/>
    <n v="1905.7049999999999"/>
    <x v="257"/>
    <s v="New Jersey, 2013"/>
  </r>
  <r>
    <s v="Mercer County"/>
    <s v="New Jersey"/>
    <n v="2013"/>
    <n v="368094"/>
    <n v="180127"/>
    <n v="187967"/>
    <n v="21717.545999999998"/>
    <n v="46011.75"/>
    <n v="55214.1"/>
    <n v="47116.031999999999"/>
    <n v="50796.972000000002"/>
    <n v="55582.194000000003"/>
    <n v="44171.28"/>
    <n v="24662.298000000003"/>
    <n v="15828.042000000001"/>
    <n v="6993.7860000000001"/>
    <x v="257"/>
    <s v="New Jersey, 2013"/>
  </r>
  <r>
    <s v="Middlesex County"/>
    <s v="New Jersey"/>
    <n v="2013"/>
    <n v="817026"/>
    <n v="401537"/>
    <n v="415489"/>
    <n v="49838.586000000003"/>
    <n v="102128.25"/>
    <n v="115200.666"/>
    <n v="112749.58799999999"/>
    <n v="116834.71799999999"/>
    <n v="121736.874"/>
    <n v="93957.989999999991"/>
    <n v="53923.716"/>
    <n v="34315.092000000004"/>
    <n v="15523.494000000001"/>
    <x v="257"/>
    <s v="New Jersey, 2013"/>
  </r>
  <r>
    <s v="Monmouth County"/>
    <s v="New Jersey"/>
    <n v="2013"/>
    <n v="629735"/>
    <n v="306302"/>
    <n v="323433"/>
    <n v="34005.69"/>
    <n v="85014.225000000006"/>
    <n v="78716.875"/>
    <n v="65492.44"/>
    <n v="83125.01999999999"/>
    <n v="108944.155"/>
    <n v="84384.489999999991"/>
    <n v="47230.125"/>
    <n v="28338.075000000001"/>
    <n v="13854.17"/>
    <x v="257"/>
    <s v="New Jersey, 2013"/>
  </r>
  <r>
    <s v="Morris County"/>
    <s v="New Jersey"/>
    <n v="2013"/>
    <n v="495261"/>
    <n v="242474"/>
    <n v="252787"/>
    <n v="26744.094000000001"/>
    <n v="67355.495999999999"/>
    <n v="58440.797999999995"/>
    <n v="52992.926999999996"/>
    <n v="69831.801000000007"/>
    <n v="85184.891999999993"/>
    <n v="63888.669000000002"/>
    <n v="37639.835999999996"/>
    <n v="22286.744999999999"/>
    <n v="10895.742"/>
    <x v="257"/>
    <s v="New Jersey, 2013"/>
  </r>
  <r>
    <s v="Ocean County"/>
    <s v="New Jersey"/>
    <n v="2013"/>
    <n v="578902"/>
    <n v="277711"/>
    <n v="301191"/>
    <n v="39365.336000000003"/>
    <n v="74099.456000000006"/>
    <n v="65415.925999999999"/>
    <n v="61942.513999999996"/>
    <n v="65415.925999999999"/>
    <n v="78151.77"/>
    <n v="72362.75"/>
    <n v="60784.71"/>
    <n v="43417.65"/>
    <n v="19682.668000000001"/>
    <x v="257"/>
    <s v="New Jersey, 2013"/>
  </r>
  <r>
    <s v="Passaic County"/>
    <s v="New Jersey"/>
    <n v="2013"/>
    <n v="502854"/>
    <n v="244510"/>
    <n v="258344"/>
    <n v="34696.925999999999"/>
    <n v="67885.290000000008"/>
    <n v="73416.683999999994"/>
    <n v="66879.581999999995"/>
    <n v="67885.290000000008"/>
    <n v="72410.975999999995"/>
    <n v="57325.356"/>
    <n v="33691.218000000001"/>
    <n v="19611.305999999997"/>
    <n v="9051.3719999999994"/>
    <x v="257"/>
    <s v="New Jersey, 2013"/>
  </r>
  <r>
    <s v="Salem County"/>
    <s v="New Jersey"/>
    <n v="2013"/>
    <n v="65825"/>
    <n v="31974"/>
    <n v="33851"/>
    <n v="3883.6750000000002"/>
    <n v="8491.4249999999993"/>
    <n v="8359.7749999999996"/>
    <n v="7438.2250000000004"/>
    <n v="8162.3"/>
    <n v="10268.700000000001"/>
    <n v="9018.0249999999996"/>
    <n v="5463.4750000000004"/>
    <n v="3422.9"/>
    <n v="1448.15"/>
    <x v="257"/>
    <s v="New Jersey, 2013"/>
  </r>
  <r>
    <s v="Somerset County"/>
    <s v="New Jersey"/>
    <n v="2013"/>
    <n v="326207"/>
    <n v="159167"/>
    <n v="167040"/>
    <n v="18920.006000000001"/>
    <n v="45995.186999999998"/>
    <n v="37513.805"/>
    <n v="36208.976999999999"/>
    <n v="47626.221999999994"/>
    <n v="57086.224999999999"/>
    <n v="40775.875"/>
    <n v="22182.076000000001"/>
    <n v="13048.279999999999"/>
    <n v="6850.3469999999998"/>
    <x v="257"/>
    <s v="New Jersey, 2013"/>
  </r>
  <r>
    <s v="Sussex County"/>
    <s v="New Jersey"/>
    <n v="2013"/>
    <n v="147924"/>
    <n v="73457"/>
    <n v="74467"/>
    <n v="7544.1239999999998"/>
    <n v="19821.815999999999"/>
    <n v="18490.5"/>
    <n v="14200.704"/>
    <n v="20265.588"/>
    <n v="27365.940000000002"/>
    <n v="21596.904000000002"/>
    <n v="11390.148000000001"/>
    <n v="5325.2640000000001"/>
    <n v="2070.9360000000001"/>
    <x v="257"/>
    <s v="New Jersey, 2013"/>
  </r>
  <r>
    <s v="Union County"/>
    <s v="New Jersey"/>
    <n v="2013"/>
    <n v="540568"/>
    <n v="262679"/>
    <n v="277889"/>
    <n v="35677.487999999998"/>
    <n v="72976.679999999993"/>
    <n v="69192.703999999998"/>
    <n v="69733.271999999997"/>
    <n v="77841.792000000001"/>
    <n v="83247.471999999994"/>
    <n v="62705.887999999999"/>
    <n v="35136.92"/>
    <n v="21622.720000000001"/>
    <n v="11892.495999999999"/>
    <x v="257"/>
    <s v="New Jersey, 2013"/>
  </r>
  <r>
    <s v="Warren County"/>
    <s v="New Jersey"/>
    <n v="2013"/>
    <n v="108150"/>
    <n v="52664"/>
    <n v="55486"/>
    <n v="5840.1"/>
    <n v="14275.8"/>
    <n v="13626.900000000001"/>
    <n v="10815"/>
    <n v="14816.55"/>
    <n v="18818.099999999999"/>
    <n v="14275.8"/>
    <n v="8327.5499999999993"/>
    <n v="4974.8999999999996"/>
    <n v="2271.15"/>
    <x v="257"/>
    <s v="New Jersey, 2013"/>
  </r>
  <r>
    <s v="Bernalillo County"/>
    <s v="New Mexico"/>
    <n v="2013"/>
    <n v="667092"/>
    <n v="326983"/>
    <n v="340109"/>
    <n v="44695.163999999997"/>
    <n v="87389.051999999996"/>
    <n v="94059.972000000009"/>
    <n v="98062.524000000005"/>
    <n v="84053.592000000004"/>
    <n v="92725.788"/>
    <n v="82052.316000000006"/>
    <n v="46696.44"/>
    <n v="26016.588"/>
    <n v="11340.564"/>
    <x v="238"/>
    <s v="New Mexico, 2013"/>
  </r>
  <r>
    <s v="Chaves County"/>
    <s v="New Mexico"/>
    <n v="2013"/>
    <n v="65627"/>
    <n v="32391"/>
    <n v="33236"/>
    <n v="5118.9059999999999"/>
    <n v="9975.3040000000001"/>
    <n v="9909.6769999999997"/>
    <n v="8072.1210000000001"/>
    <n v="7415.8510000000006"/>
    <n v="8269.0020000000004"/>
    <n v="7678.3589999999995"/>
    <n v="4856.3979999999992"/>
    <n v="3281.35"/>
    <n v="1181.2860000000001"/>
    <x v="238"/>
    <s v="New Mexico, 2013"/>
  </r>
  <r>
    <s v="Cibola County"/>
    <s v="New Mexico"/>
    <n v="2013"/>
    <n v="27296"/>
    <n v="13748"/>
    <n v="13548"/>
    <n v="1938.0160000000001"/>
    <n v="3684.96"/>
    <n v="3630.3680000000004"/>
    <n v="3712.2560000000003"/>
    <n v="3575.7759999999998"/>
    <n v="3821.44"/>
    <n v="3302.8159999999998"/>
    <n v="2047.2"/>
    <n v="1146.432"/>
    <n v="382.14400000000001"/>
    <x v="238"/>
    <s v="New Mexico, 2013"/>
  </r>
  <r>
    <s v="Vinton County"/>
    <s v="Ohio"/>
    <n v="2013"/>
    <n v="13485"/>
    <n v="6857"/>
    <n v="6628"/>
    <n v="687.73500000000001"/>
    <n v="1483.35"/>
    <n v="1496.835"/>
    <n v="1402.44"/>
    <n v="1375.47"/>
    <n v="2022.75"/>
    <n v="2211.54"/>
    <n v="1591.23"/>
    <n v="984.40499999999997"/>
    <n v="229.245"/>
    <x v="242"/>
    <s v="Ohio, 2013"/>
  </r>
  <r>
    <s v="Curry County"/>
    <s v="New Mexico"/>
    <n v="2013"/>
    <n v="49302"/>
    <n v="25176"/>
    <n v="24126"/>
    <n v="4338.576"/>
    <n v="7395.3"/>
    <n v="7839.018"/>
    <n v="7691.1120000000001"/>
    <n v="5719.0320000000002"/>
    <n v="5916.24"/>
    <n v="4732.9920000000002"/>
    <n v="3106.0259999999998"/>
    <n v="1774.8719999999998"/>
    <n v="739.53"/>
    <x v="238"/>
    <s v="New Mexico, 2013"/>
  </r>
  <r>
    <s v="De Baca County"/>
    <s v="New Mexico"/>
    <n v="2013"/>
    <n v="1975"/>
    <n v="961"/>
    <n v="1014"/>
    <n v="61.225000000000001"/>
    <n v="329.82500000000005"/>
    <n v="237"/>
    <n v="140.22499999999999"/>
    <n v="185.64999999999998"/>
    <n v="235.02500000000001"/>
    <n v="408.82500000000005"/>
    <n v="181.7"/>
    <n v="159.97499999999999"/>
    <n v="29.625"/>
    <x v="238"/>
    <s v="New Mexico, 2013"/>
  </r>
  <r>
    <s v="Do?a Ana County"/>
    <s v="New Mexico"/>
    <n v="2013"/>
    <n v="211175"/>
    <n v="103714"/>
    <n v="107461"/>
    <n v="15626.95"/>
    <n v="30831.550000000003"/>
    <n v="38645.025000000001"/>
    <n v="27241.575000000001"/>
    <n v="23229.25"/>
    <n v="25763.35"/>
    <n v="22595.724999999999"/>
    <n v="15204.6"/>
    <n v="8869.35"/>
    <n v="2956.45"/>
    <x v="238"/>
    <s v="New Mexico, 2013"/>
  </r>
  <r>
    <s v="Eddy County"/>
    <s v="New Mexico"/>
    <n v="2013"/>
    <n v="54284"/>
    <n v="27280"/>
    <n v="27004"/>
    <n v="3799.88"/>
    <n v="7979.7479999999996"/>
    <n v="7274.0560000000005"/>
    <n v="7002.6360000000004"/>
    <n v="6242.66"/>
    <n v="7491.192"/>
    <n v="6948.3519999999999"/>
    <n v="4017.0159999999996"/>
    <n v="2768.4839999999999"/>
    <n v="814.26"/>
    <x v="238"/>
    <s v="New Mexico, 2013"/>
  </r>
  <r>
    <s v="Grant County"/>
    <s v="New Mexico"/>
    <n v="2013"/>
    <n v="29471"/>
    <n v="14625"/>
    <n v="14846"/>
    <n v="1679.847"/>
    <n v="3536.52"/>
    <n v="3565.991"/>
    <n v="2799.7449999999999"/>
    <n v="2829.2159999999999"/>
    <n v="3742.817"/>
    <n v="4803.7729999999992"/>
    <n v="3683.875"/>
    <n v="2033.4989999999998"/>
    <n v="795.71699999999998"/>
    <x v="238"/>
    <s v="New Mexico, 2013"/>
  </r>
  <r>
    <s v="Guadalupe County"/>
    <s v="New Mexico"/>
    <n v="2013"/>
    <n v="4626"/>
    <n v="2725"/>
    <n v="1901"/>
    <n v="240.55199999999999"/>
    <n v="693.9"/>
    <n v="481.10400000000004"/>
    <n v="661.51800000000003"/>
    <n v="490.35599999999999"/>
    <n v="698.52600000000007"/>
    <n v="536.61599999999999"/>
    <n v="402.46199999999999"/>
    <n v="346.95000000000005"/>
    <n v="74.016000000000005"/>
    <x v="238"/>
    <s v="New Mexico, 2013"/>
  </r>
  <r>
    <s v="Harding County"/>
    <s v="New Mexico"/>
    <n v="2013"/>
    <n v="687"/>
    <n v="335"/>
    <n v="352"/>
    <n v="26.106000000000002"/>
    <n v="51.524999999999999"/>
    <n v="72.134999999999991"/>
    <n v="48.09"/>
    <n v="37.784999999999997"/>
    <n v="85.188000000000002"/>
    <n v="203.352"/>
    <n v="96.18"/>
    <n v="40.533000000000001"/>
    <n v="26.792999999999999"/>
    <x v="238"/>
    <s v="New Mexico, 2013"/>
  </r>
  <r>
    <s v="Lea County"/>
    <s v="New Mexico"/>
    <n v="2013"/>
    <n v="65681"/>
    <n v="33754"/>
    <n v="31927"/>
    <n v="5714.2470000000003"/>
    <n v="10640.322"/>
    <n v="9589.4259999999995"/>
    <n v="9655.107"/>
    <n v="8013.0820000000003"/>
    <n v="8341.487000000001"/>
    <n v="6699.4619999999995"/>
    <n v="3875.1790000000001"/>
    <n v="2430.1970000000001"/>
    <n v="788.17200000000003"/>
    <x v="238"/>
    <s v="New Mexico, 2013"/>
  </r>
  <r>
    <s v="Los Alamos County"/>
    <s v="New Mexico"/>
    <n v="2013"/>
    <n v="17979"/>
    <n v="9120"/>
    <n v="8859"/>
    <n v="880.971"/>
    <n v="2535.0389999999998"/>
    <n v="1833.8580000000002"/>
    <n v="1779.921"/>
    <n v="2265.3540000000003"/>
    <n v="3074.4089999999997"/>
    <n v="2768.7660000000001"/>
    <n v="1582.152"/>
    <n v="845.01299999999992"/>
    <n v="377.55900000000003"/>
    <x v="238"/>
    <s v="New Mexico, 2013"/>
  </r>
  <r>
    <s v="Lee County"/>
    <s v="Virginia"/>
    <n v="2013"/>
    <n v="25001"/>
    <n v="12396"/>
    <n v="12605"/>
    <n v="1775.0709999999999"/>
    <n v="3700.1480000000001"/>
    <n v="3400.136"/>
    <n v="2650.1059999999998"/>
    <n v="2600.1040000000003"/>
    <n v="2850.114"/>
    <n v="3125.125"/>
    <n v="2725.1090000000004"/>
    <n v="1675.067"/>
    <n v="500.02"/>
    <x v="226"/>
    <s v="Virginia, 2013"/>
  </r>
  <r>
    <s v="McKinley County"/>
    <s v="New Mexico"/>
    <n v="2013"/>
    <n v="72373"/>
    <n v="35259"/>
    <n v="37114"/>
    <n v="5862.2129999999997"/>
    <n v="12592.902"/>
    <n v="12375.782999999999"/>
    <n v="9118.9979999999996"/>
    <n v="8684.76"/>
    <n v="9263.7439999999988"/>
    <n v="7382.0460000000003"/>
    <n v="4270.0069999999996"/>
    <n v="2098.817"/>
    <n v="651.35699999999997"/>
    <x v="238"/>
    <s v="New Mexico, 2013"/>
  </r>
  <r>
    <s v="Mora County"/>
    <s v="New Mexico"/>
    <n v="2013"/>
    <n v="4788"/>
    <n v="2346"/>
    <n v="2442"/>
    <n v="272.916"/>
    <n v="378.25199999999995"/>
    <n v="617.65200000000004"/>
    <n v="469.22399999999999"/>
    <n v="478.8"/>
    <n v="828.32399999999996"/>
    <n v="627.22800000000007"/>
    <n v="622.44000000000005"/>
    <n v="440.49599999999998"/>
    <n v="47.88"/>
    <x v="238"/>
    <s v="New Mexico, 2013"/>
  </r>
  <r>
    <s v="Otero County"/>
    <s v="New Mexico"/>
    <n v="2013"/>
    <n v="64767"/>
    <n v="32867"/>
    <n v="31900"/>
    <n v="4922.2920000000004"/>
    <n v="8678.7780000000002"/>
    <n v="9650.2829999999994"/>
    <n v="8614.0110000000004"/>
    <n v="7059.6030000000001"/>
    <n v="8419.7099999999991"/>
    <n v="7642.5060000000003"/>
    <n v="5699.4960000000001"/>
    <n v="3108.8159999999998"/>
    <n v="1036.2719999999999"/>
    <x v="238"/>
    <s v="New Mexico, 2013"/>
  </r>
  <r>
    <s v="Quay County"/>
    <s v="New Mexico"/>
    <n v="2013"/>
    <n v="8890"/>
    <n v="4371"/>
    <n v="4519"/>
    <n v="488.95"/>
    <n v="1057.9099999999999"/>
    <n v="1164.5899999999999"/>
    <n v="684.53"/>
    <n v="977.9"/>
    <n v="1182.3699999999999"/>
    <n v="1377.9499999999998"/>
    <n v="1137.92"/>
    <n v="666.75"/>
    <n v="168.91"/>
    <x v="238"/>
    <s v="New Mexico, 2013"/>
  </r>
  <r>
    <s v="Rio Arriba County"/>
    <s v="New Mexico"/>
    <n v="2013"/>
    <n v="40218"/>
    <n v="19814"/>
    <n v="20404"/>
    <n v="2775.0419999999999"/>
    <n v="5389.2119999999995"/>
    <n v="5188.1219999999994"/>
    <n v="4745.7240000000002"/>
    <n v="4866.3779999999997"/>
    <n v="5831.6100000000006"/>
    <n v="5550.0840000000007"/>
    <n v="3498.9660000000003"/>
    <n v="1769.5920000000001"/>
    <n v="683.70600000000002"/>
    <x v="238"/>
    <s v="New Mexico, 2013"/>
  </r>
  <r>
    <s v="Roosevelt County"/>
    <s v="New Mexico"/>
    <n v="2013"/>
    <n v="19984"/>
    <n v="10156"/>
    <n v="9828"/>
    <n v="1518.7840000000001"/>
    <n v="2797.76"/>
    <n v="4376.4960000000001"/>
    <n v="2637.8879999999999"/>
    <n v="2118.3040000000001"/>
    <n v="2158.2719999999999"/>
    <n v="1998.4"/>
    <n v="1298.96"/>
    <n v="779.37599999999998"/>
    <n v="319.74400000000003"/>
    <x v="238"/>
    <s v="New Mexico, 2013"/>
  </r>
  <r>
    <s v="Sandoval County"/>
    <s v="New Mexico"/>
    <n v="2013"/>
    <n v="133503"/>
    <n v="65339"/>
    <n v="68164"/>
    <n v="8677.6949999999997"/>
    <n v="20025.449999999997"/>
    <n v="16821.378000000001"/>
    <n v="15753.353999999999"/>
    <n v="17755.898999999998"/>
    <n v="19491.438000000002"/>
    <n v="17622.396000000001"/>
    <n v="10680.24"/>
    <n v="4806.1080000000002"/>
    <n v="1869.0419999999999"/>
    <x v="238"/>
    <s v="New Mexico, 2013"/>
  </r>
  <r>
    <s v="San Juan County"/>
    <s v="New Mexico"/>
    <n v="2013"/>
    <n v="128476"/>
    <n v="63792"/>
    <n v="64684"/>
    <n v="10278.08"/>
    <n v="20427.684000000001"/>
    <n v="18372.067999999999"/>
    <n v="17986.64"/>
    <n v="15031.691999999999"/>
    <n v="17215.784"/>
    <n v="14646.263999999999"/>
    <n v="8222.4639999999999"/>
    <n v="4496.66"/>
    <n v="1798.664"/>
    <x v="238"/>
    <s v="New Mexico, 2013"/>
  </r>
  <r>
    <s v="Santa Fe County"/>
    <s v="New Mexico"/>
    <n v="2013"/>
    <n v="145400"/>
    <n v="70854"/>
    <n v="74546"/>
    <n v="7851.6"/>
    <n v="16866.400000000001"/>
    <n v="16284.800000000001"/>
    <n v="16430.2"/>
    <n v="18175"/>
    <n v="21519.200000000001"/>
    <n v="24281.8"/>
    <n v="14830.8"/>
    <n v="6397.6"/>
    <n v="2617.1999999999998"/>
    <x v="238"/>
    <s v="New Mexico, 2013"/>
  </r>
  <r>
    <s v="Sierra County"/>
    <s v="New Mexico"/>
    <n v="2013"/>
    <n v="11898"/>
    <n v="5846"/>
    <n v="6052"/>
    <n v="404.53199999999998"/>
    <n v="1118.412"/>
    <n v="987.53399999999999"/>
    <n v="939.94200000000001"/>
    <n v="678.18600000000004"/>
    <n v="1677.6179999999999"/>
    <n v="2105.9459999999999"/>
    <n v="2129.7420000000002"/>
    <n v="1166.0039999999999"/>
    <n v="666.28800000000001"/>
    <x v="238"/>
    <s v="New Mexico, 2013"/>
  </r>
  <r>
    <s v="Falls County"/>
    <s v="Texas"/>
    <n v="2013"/>
    <n v="17756"/>
    <n v="9263"/>
    <n v="8493"/>
    <n v="1047.604"/>
    <n v="2610.1320000000001"/>
    <n v="3107.3"/>
    <n v="2006.4279999999999"/>
    <n v="1651.308"/>
    <n v="2397.06"/>
    <n v="2326.0360000000001"/>
    <n v="1686.82"/>
    <n v="603.70399999999995"/>
    <n v="284.096"/>
    <x v="221"/>
    <s v="Texas, 2013"/>
  </r>
  <r>
    <s v="Taos County"/>
    <s v="New Mexico"/>
    <n v="2013"/>
    <n v="32899"/>
    <n v="16034"/>
    <n v="16865"/>
    <n v="1743.6469999999999"/>
    <n v="3717.587"/>
    <n v="3355.6980000000003"/>
    <n v="2993.8090000000002"/>
    <n v="4243.9709999999995"/>
    <n v="4836.1530000000002"/>
    <n v="5856.0219999999999"/>
    <n v="3816.2839999999997"/>
    <n v="1612.0509999999999"/>
    <n v="723.77800000000002"/>
    <x v="238"/>
    <s v="New Mexico, 2013"/>
  </r>
  <r>
    <s v="Lincoln County"/>
    <s v="Wyoming"/>
    <n v="2013"/>
    <n v="16185"/>
    <n v="8224"/>
    <n v="7961"/>
    <n v="841.62"/>
    <n v="2071.6799999999998"/>
    <n v="2233.5300000000002"/>
    <n v="1699.425"/>
    <n v="1828.905"/>
    <n v="2476.3050000000003"/>
    <n v="2508.6750000000002"/>
    <n v="1650.87"/>
    <n v="615.03"/>
    <n v="226.59"/>
    <x v="258"/>
    <s v="Wyoming, 2013"/>
  </r>
  <r>
    <s v="Union County"/>
    <s v="New Mexico"/>
    <n v="2013"/>
    <n v="4458"/>
    <n v="2510"/>
    <n v="1948"/>
    <n v="200.61"/>
    <n v="597.37200000000007"/>
    <n v="530.50199999999995"/>
    <n v="628.57799999999997"/>
    <n v="543.87599999999998"/>
    <n v="606.28800000000001"/>
    <n v="530.50199999999995"/>
    <n v="459.17399999999998"/>
    <n v="267.48"/>
    <n v="93.617999999999995"/>
    <x v="238"/>
    <s v="New Mexico, 2013"/>
  </r>
  <r>
    <s v="Valencia County"/>
    <s v="New Mexico"/>
    <n v="2013"/>
    <n v="76461"/>
    <n v="38612"/>
    <n v="37849"/>
    <n v="5199.348"/>
    <n v="11086.844999999999"/>
    <n v="10551.617999999999"/>
    <n v="8869.4759999999987"/>
    <n v="9328.2420000000002"/>
    <n v="11163.306"/>
    <n v="9863.469000000001"/>
    <n v="6269.8019999999997"/>
    <n v="3211.3620000000001"/>
    <n v="993.99300000000005"/>
    <x v="238"/>
    <s v="New Mexico, 2013"/>
  </r>
  <r>
    <s v="Albany County"/>
    <s v="New York"/>
    <n v="2013"/>
    <n v="305279"/>
    <n v="147617"/>
    <n v="157662"/>
    <n v="15263.95"/>
    <n v="32970.131999999998"/>
    <n v="53423.824999999997"/>
    <n v="39686.270000000004"/>
    <n v="36022.921999999999"/>
    <n v="44265.455000000002"/>
    <n v="39686.270000000004"/>
    <n v="21674.809000000001"/>
    <n v="14042.834000000001"/>
    <n v="7631.9750000000004"/>
    <x v="229"/>
    <s v="New York, 2013"/>
  </r>
  <r>
    <s v="Allegany County"/>
    <s v="New York"/>
    <n v="2013"/>
    <n v="48618"/>
    <n v="24603"/>
    <n v="24015"/>
    <n v="2576.7539999999999"/>
    <n v="5736.924"/>
    <n v="9723.6"/>
    <n v="4861.8"/>
    <n v="5056.2719999999999"/>
    <n v="6660.6660000000002"/>
    <n v="6417.576"/>
    <n v="4035.2939999999999"/>
    <n v="2576.7539999999999"/>
    <n v="972.36"/>
    <x v="229"/>
    <s v="New York, 2013"/>
  </r>
  <r>
    <s v="Bronx County"/>
    <s v="New York"/>
    <n v="2013"/>
    <n v="1397315"/>
    <n v="656945"/>
    <n v="740370"/>
    <n v="106195.94"/>
    <n v="198418.72999999998"/>
    <n v="227762.345"/>
    <n v="206802.62"/>
    <n v="184445.58000000002"/>
    <n v="187240.21000000002"/>
    <n v="138334.185"/>
    <n v="82441.584999999992"/>
    <n v="47508.71"/>
    <n v="20959.724999999999"/>
    <x v="229"/>
    <s v="New York, 2013"/>
  </r>
  <r>
    <s v="Broome County"/>
    <s v="New York"/>
    <n v="2013"/>
    <n v="199298"/>
    <n v="97645"/>
    <n v="101653"/>
    <n v="10164.198"/>
    <n v="22321.376"/>
    <n v="34079.957999999999"/>
    <n v="22719.972000000002"/>
    <n v="21524.184000000001"/>
    <n v="29496.103999999999"/>
    <n v="25709.442000000003"/>
    <n v="16143.137999999999"/>
    <n v="11758.581999999999"/>
    <n v="5381.0460000000003"/>
    <x v="229"/>
    <s v="New York, 2013"/>
  </r>
  <r>
    <s v="Cattaraugus County"/>
    <s v="New York"/>
    <n v="2013"/>
    <n v="79735"/>
    <n v="39590"/>
    <n v="40145"/>
    <n v="4863.835"/>
    <n v="10365.549999999999"/>
    <n v="11003.43"/>
    <n v="8531.6450000000004"/>
    <n v="9169.5250000000015"/>
    <n v="12039.985000000001"/>
    <n v="11242.635"/>
    <n v="6777.4750000000004"/>
    <n v="4066.4850000000001"/>
    <n v="1754.17"/>
    <x v="229"/>
    <s v="New York, 2013"/>
  </r>
  <r>
    <s v="Cayuga County"/>
    <s v="New York"/>
    <n v="2013"/>
    <n v="79767"/>
    <n v="40730"/>
    <n v="39037"/>
    <n v="4147.884"/>
    <n v="9492.273000000001"/>
    <n v="10369.709999999999"/>
    <n v="9492.273000000001"/>
    <n v="9891.1080000000002"/>
    <n v="12842.487000000001"/>
    <n v="10848.312"/>
    <n v="6620.6610000000001"/>
    <n v="4147.884"/>
    <n v="1834.6410000000001"/>
    <x v="229"/>
    <s v="New York, 2013"/>
  </r>
  <r>
    <s v="Chautauqua County"/>
    <s v="New York"/>
    <n v="2013"/>
    <n v="134156"/>
    <n v="66296"/>
    <n v="67860"/>
    <n v="7378.58"/>
    <n v="16232.876"/>
    <n v="20391.712"/>
    <n v="14086.380000000001"/>
    <n v="15293.784"/>
    <n v="19720.932000000001"/>
    <n v="18379.371999999999"/>
    <n v="11671.572"/>
    <n v="7781.0480000000007"/>
    <n v="3353.9"/>
    <x v="229"/>
    <s v="New York, 2013"/>
  </r>
  <r>
    <s v="Chemung County"/>
    <s v="New York"/>
    <n v="2013"/>
    <n v="88876"/>
    <n v="44339"/>
    <n v="44537"/>
    <n v="5243.6840000000002"/>
    <n v="11020.624"/>
    <n v="11642.755999999999"/>
    <n v="10398.492"/>
    <n v="11020.624"/>
    <n v="13420.276000000002"/>
    <n v="11998.26"/>
    <n v="7021.2039999999997"/>
    <n v="4710.4279999999999"/>
    <n v="2310.7759999999998"/>
    <x v="229"/>
    <s v="New York, 2013"/>
  </r>
  <r>
    <s v="Chenango County"/>
    <s v="New York"/>
    <n v="2013"/>
    <n v="50121"/>
    <n v="25014"/>
    <n v="25107"/>
    <n v="2656.413"/>
    <n v="6315.2460000000001"/>
    <n v="6114.7620000000006"/>
    <n v="5262.7049999999999"/>
    <n v="5914.2780000000002"/>
    <n v="7969.2389999999996"/>
    <n v="7217.424"/>
    <n v="4811.616"/>
    <n v="2706.5339999999997"/>
    <n v="1152.7829999999999"/>
    <x v="229"/>
    <s v="New York, 2013"/>
  </r>
  <r>
    <s v="Clinton County"/>
    <s v="New York"/>
    <n v="2013"/>
    <n v="81865"/>
    <n v="42129"/>
    <n v="39736"/>
    <n v="4011.3850000000002"/>
    <n v="8513.9599999999991"/>
    <n v="13835.185000000001"/>
    <n v="10396.855"/>
    <n v="10233.125"/>
    <n v="13180.264999999999"/>
    <n v="10314.99"/>
    <n v="6139.875"/>
    <n v="3765.79"/>
    <n v="1391.7049999999999"/>
    <x v="229"/>
    <s v="New York, 2013"/>
  </r>
  <r>
    <s v="Cortland County"/>
    <s v="New York"/>
    <n v="2013"/>
    <n v="49271"/>
    <n v="23953"/>
    <n v="25318"/>
    <n v="2512.8209999999999"/>
    <n v="5764.7070000000003"/>
    <n v="10593.264999999999"/>
    <n v="5370.5390000000007"/>
    <n v="5518.3520000000008"/>
    <n v="6750.1270000000004"/>
    <n v="6011.0619999999999"/>
    <n v="3695.3249999999998"/>
    <n v="2069.3820000000001"/>
    <n v="985.42"/>
    <x v="229"/>
    <s v="New York, 2013"/>
  </r>
  <r>
    <s v="Delaware County"/>
    <s v="New York"/>
    <n v="2013"/>
    <n v="47491"/>
    <n v="23854"/>
    <n v="23637"/>
    <n v="2327.0590000000002"/>
    <n v="4891.5730000000003"/>
    <n v="6743.7219999999998"/>
    <n v="4369.1719999999996"/>
    <n v="4891.5730000000003"/>
    <n v="7313.6139999999996"/>
    <n v="7408.5959999999995"/>
    <n v="5366.4830000000002"/>
    <n v="3039.424"/>
    <n v="1187.2750000000001"/>
    <x v="229"/>
    <s v="New York, 2013"/>
  </r>
  <r>
    <s v="Dutchess County"/>
    <s v="New York"/>
    <n v="2013"/>
    <n v="297385"/>
    <n v="147944"/>
    <n v="149441"/>
    <n v="14869.25"/>
    <n v="36280.97"/>
    <n v="45797.29"/>
    <n v="32117.58"/>
    <n v="38362.665000000001"/>
    <n v="49663.294999999998"/>
    <n v="38362.665000000001"/>
    <n v="22601.260000000002"/>
    <n v="13679.71"/>
    <n v="5650.3149999999996"/>
    <x v="229"/>
    <s v="New York, 2013"/>
  </r>
  <r>
    <s v="Erie County"/>
    <s v="New York"/>
    <n v="2013"/>
    <n v="919230"/>
    <n v="443781"/>
    <n v="475449"/>
    <n v="48719.19"/>
    <n v="109388.37"/>
    <n v="133288.35"/>
    <n v="112146.06"/>
    <n v="108469.14"/>
    <n v="137884.5"/>
    <n v="120419.13"/>
    <n v="73538.399999999994"/>
    <n v="50557.649999999994"/>
    <n v="22980.75"/>
    <x v="229"/>
    <s v="New York, 2013"/>
  </r>
  <r>
    <s v="Essex County"/>
    <s v="New York"/>
    <n v="2013"/>
    <n v="39181"/>
    <n v="20393"/>
    <n v="18788"/>
    <n v="1763.145"/>
    <n v="3918.1000000000004"/>
    <n v="4544.9960000000001"/>
    <n v="4427.4529999999995"/>
    <n v="4819.2630000000008"/>
    <n v="6308.1409999999996"/>
    <n v="5955.5119999999997"/>
    <n v="3996.462"/>
    <n v="2507.5839999999998"/>
    <n v="979.52499999999998"/>
    <x v="229"/>
    <s v="New York, 2013"/>
  </r>
  <r>
    <s v="Franklin County"/>
    <s v="New York"/>
    <n v="2013"/>
    <n v="51676"/>
    <n v="28529"/>
    <n v="23147"/>
    <n v="2687.152"/>
    <n v="5787.7119999999995"/>
    <n v="7131.2880000000005"/>
    <n v="7234.6399999999994"/>
    <n v="6976.26"/>
    <n v="8164.808"/>
    <n v="6459.5"/>
    <n v="4134.08"/>
    <n v="2273.7440000000001"/>
    <n v="826.81600000000003"/>
    <x v="229"/>
    <s v="New York, 2013"/>
  </r>
  <r>
    <s v="Fulton County"/>
    <s v="New York"/>
    <n v="2013"/>
    <n v="55165"/>
    <n v="27441"/>
    <n v="27724"/>
    <n v="2923.7449999999999"/>
    <n v="6674.9650000000001"/>
    <n v="6674.9650000000001"/>
    <n v="6399.14"/>
    <n v="7005.9549999999999"/>
    <n v="8716.07"/>
    <n v="7667.9349999999995"/>
    <n v="4799.3549999999996"/>
    <n v="2868.58"/>
    <n v="1379.125"/>
    <x v="229"/>
    <s v="New York, 2013"/>
  </r>
  <r>
    <s v="Chippewa County"/>
    <s v="Wisconsin"/>
    <n v="2013"/>
    <n v="59872"/>
    <n v="29789"/>
    <n v="30083"/>
    <n v="3292.96"/>
    <n v="7064.8959999999997"/>
    <n v="8022.848"/>
    <n v="6705.6640000000007"/>
    <n v="7424.1279999999997"/>
    <n v="9819.0079999999998"/>
    <n v="7903.1040000000003"/>
    <n v="4969.3760000000002"/>
    <n v="2933.7280000000001"/>
    <n v="1736.288"/>
    <x v="232"/>
    <s v="Wisconsin, 2013"/>
  </r>
  <r>
    <s v="Greene County"/>
    <s v="New York"/>
    <n v="2013"/>
    <n v="48928"/>
    <n v="25519"/>
    <n v="23409"/>
    <n v="2250.6880000000001"/>
    <n v="4990.6559999999999"/>
    <n v="6654.2079999999996"/>
    <n v="4843.8719999999994"/>
    <n v="6018.1440000000002"/>
    <n v="8122.0480000000007"/>
    <n v="7192.4160000000002"/>
    <n v="5088.5120000000006"/>
    <n v="2739.9679999999998"/>
    <n v="1076.4159999999999"/>
    <x v="229"/>
    <s v="New York, 2013"/>
  </r>
  <r>
    <s v="Hamilton County"/>
    <s v="New York"/>
    <n v="2013"/>
    <n v="4813"/>
    <n v="2482"/>
    <n v="2331"/>
    <n v="158.82900000000001"/>
    <n v="481.29999999999995"/>
    <n v="442.79599999999999"/>
    <n v="351.34899999999999"/>
    <n v="500.55200000000002"/>
    <n v="774.89300000000003"/>
    <n v="952.97400000000005"/>
    <n v="673.81999999999994"/>
    <n v="380.22699999999998"/>
    <n v="101.07299999999999"/>
    <x v="229"/>
    <s v="New York, 2013"/>
  </r>
  <r>
    <s v="Herkimer County"/>
    <s v="New York"/>
    <n v="2013"/>
    <n v="64428"/>
    <n v="31608"/>
    <n v="32820"/>
    <n v="3479.1120000000001"/>
    <n v="7924.6440000000002"/>
    <n v="8375.64"/>
    <n v="6829.3680000000004"/>
    <n v="7602.5039999999999"/>
    <n v="9857.4840000000004"/>
    <n v="9148.7759999999998"/>
    <n v="5798.52"/>
    <n v="3672.3959999999997"/>
    <n v="1803.9839999999999"/>
    <x v="229"/>
    <s v="New York, 2013"/>
  </r>
  <r>
    <s v="Jefferson County"/>
    <s v="New York"/>
    <n v="2013"/>
    <n v="118073"/>
    <n v="60776"/>
    <n v="57297"/>
    <n v="9918.1319999999996"/>
    <n v="15585.636000000002"/>
    <n v="19363.972000000002"/>
    <n v="18891.68"/>
    <n v="14522.978999999999"/>
    <n v="14522.978999999999"/>
    <n v="11807.3"/>
    <n v="7320.5259999999998"/>
    <n v="4250.6279999999997"/>
    <n v="1889.1679999999999"/>
    <x v="229"/>
    <s v="New York, 2013"/>
  </r>
  <r>
    <s v="Kings County"/>
    <s v="New York"/>
    <n v="2013"/>
    <n v="2539789"/>
    <n v="1200944"/>
    <n v="1338845"/>
    <n v="185404.59700000001"/>
    <n v="317473.625"/>
    <n v="358110.24900000001"/>
    <n v="439383.49699999997"/>
    <n v="347951.09299999999"/>
    <n v="322553.20299999998"/>
    <n v="274297.212"/>
    <n v="160006.70699999999"/>
    <n v="96511.982000000004"/>
    <n v="40636.624000000003"/>
    <x v="229"/>
    <s v="New York, 2013"/>
  </r>
  <r>
    <s v="Lewis County"/>
    <s v="New York"/>
    <n v="2013"/>
    <n v="27108"/>
    <n v="13646"/>
    <n v="13462"/>
    <n v="1734.912"/>
    <n v="3578.2560000000003"/>
    <n v="3388.5"/>
    <n v="3008.9880000000003"/>
    <n v="3198.7439999999997"/>
    <n v="4310.1720000000005"/>
    <n v="3605.364"/>
    <n v="2249.9639999999999"/>
    <n v="1490.94"/>
    <n v="487.94400000000002"/>
    <x v="229"/>
    <s v="New York, 2013"/>
  </r>
  <r>
    <s v="Livingston County"/>
    <s v="New York"/>
    <n v="2013"/>
    <n v="65087"/>
    <n v="32548"/>
    <n v="32539"/>
    <n v="3059.0889999999999"/>
    <n v="7419.9179999999997"/>
    <n v="12106.182000000001"/>
    <n v="6378.5259999999998"/>
    <n v="7940.6139999999996"/>
    <n v="10218.659"/>
    <n v="8591.4840000000004"/>
    <n v="5011.6990000000005"/>
    <n v="2733.654"/>
    <n v="1627.175"/>
    <x v="229"/>
    <s v="New York, 2013"/>
  </r>
  <r>
    <s v="Madison County"/>
    <s v="New York"/>
    <n v="2013"/>
    <n v="72839"/>
    <n v="35882"/>
    <n v="36957"/>
    <n v="3641.95"/>
    <n v="8813.5190000000002"/>
    <n v="13038.181"/>
    <n v="7283.9"/>
    <n v="8303.6460000000006"/>
    <n v="11581.401"/>
    <n v="9614.7479999999996"/>
    <n v="5899.9590000000007"/>
    <n v="3350.5940000000001"/>
    <n v="1311.1020000000001"/>
    <x v="229"/>
    <s v="New York, 2013"/>
  </r>
  <r>
    <s v="Monroe County"/>
    <s v="New York"/>
    <n v="2013"/>
    <n v="746548"/>
    <n v="360319"/>
    <n v="386229"/>
    <n v="43299.784"/>
    <n v="92571.952000000005"/>
    <n v="114968.39199999999"/>
    <n v="94811.596000000005"/>
    <n v="91078.856"/>
    <n v="111235.652"/>
    <n v="94065.04800000001"/>
    <n v="55244.551999999996"/>
    <n v="33594.659999999996"/>
    <n v="17917.151999999998"/>
    <x v="229"/>
    <s v="New York, 2013"/>
  </r>
  <r>
    <s v="Montgomery County"/>
    <s v="New York"/>
    <n v="2013"/>
    <n v="50019"/>
    <n v="24489"/>
    <n v="25530"/>
    <n v="3001.14"/>
    <n v="6452.451"/>
    <n v="6302.3940000000002"/>
    <n v="5752.1849999999995"/>
    <n v="6102.3179999999993"/>
    <n v="7252.7550000000001"/>
    <n v="6852.6030000000001"/>
    <n v="4001.5199999999995"/>
    <n v="2600.9879999999998"/>
    <n v="1750.665"/>
    <x v="229"/>
    <s v="New York, 2013"/>
  </r>
  <r>
    <s v="Nassau County"/>
    <s v="New York"/>
    <n v="2013"/>
    <n v="1343765"/>
    <n v="650715"/>
    <n v="693050"/>
    <n v="73907.074999999997"/>
    <n v="174689.45"/>
    <n v="176033.215"/>
    <n v="146470.38500000001"/>
    <n v="173345.685"/>
    <n v="216346.16499999998"/>
    <n v="176033.215"/>
    <n v="103469.905"/>
    <n v="71219.544999999998"/>
    <n v="36281.654999999999"/>
    <x v="229"/>
    <s v="New York, 2013"/>
  </r>
  <r>
    <s v="New York County"/>
    <s v="New York"/>
    <n v="2013"/>
    <n v="1605272"/>
    <n v="756216"/>
    <n v="849056"/>
    <n v="80263.600000000006"/>
    <n v="118790.128"/>
    <n v="205474.81599999999"/>
    <n v="354765.11200000002"/>
    <n v="237580.25599999999"/>
    <n v="203869.54399999999"/>
    <n v="181395.736"/>
    <n v="118790.128"/>
    <n v="69026.695999999996"/>
    <n v="32105.439999999999"/>
    <x v="229"/>
    <s v="New York, 2013"/>
  </r>
  <r>
    <s v="Niagara County"/>
    <s v="New York"/>
    <n v="2013"/>
    <n v="215465"/>
    <n v="104626"/>
    <n v="110839"/>
    <n v="11419.645"/>
    <n v="25640.334999999999"/>
    <n v="28656.845000000001"/>
    <n v="24132.080000000002"/>
    <n v="26071.264999999999"/>
    <n v="34474.400000000001"/>
    <n v="29949.635000000002"/>
    <n v="18099.059999999998"/>
    <n v="11635.11"/>
    <n v="5386.625"/>
    <x v="229"/>
    <s v="New York, 2013"/>
  </r>
  <r>
    <s v="Oneida County"/>
    <s v="New York"/>
    <n v="2013"/>
    <n v="234206"/>
    <n v="116702"/>
    <n v="117504"/>
    <n v="13349.742"/>
    <n v="27870.514000000003"/>
    <n v="33023.046000000002"/>
    <n v="27167.896000000001"/>
    <n v="28338.925999999999"/>
    <n v="35365.106"/>
    <n v="30680.985999999997"/>
    <n v="19204.892"/>
    <n v="11944.506000000001"/>
    <n v="7260.3860000000004"/>
    <x v="229"/>
    <s v="New York, 2013"/>
  </r>
  <r>
    <s v="Onondaga County"/>
    <s v="New York"/>
    <n v="2013"/>
    <n v="467202"/>
    <n v="225332"/>
    <n v="241870"/>
    <n v="27097.716"/>
    <n v="58867.452000000005"/>
    <n v="71014.703999999998"/>
    <n v="57933.047999999995"/>
    <n v="56064.24"/>
    <n v="70547.501999999993"/>
    <n v="58867.451999999997"/>
    <n v="33638.544000000002"/>
    <n v="21958.493999999999"/>
    <n v="11212.848"/>
    <x v="229"/>
    <s v="New York, 2013"/>
  </r>
  <r>
    <s v="Ontario County"/>
    <s v="New York"/>
    <n v="2013"/>
    <n v="108311"/>
    <n v="53007"/>
    <n v="55304"/>
    <n v="5632.1719999999996"/>
    <n v="13647.186000000002"/>
    <n v="14621.985000000001"/>
    <n v="10939.411"/>
    <n v="13322.253000000001"/>
    <n v="17221.449000000001"/>
    <n v="15705.095000000001"/>
    <n v="9423.0570000000007"/>
    <n v="5523.8609999999999"/>
    <n v="2382.8420000000001"/>
    <x v="229"/>
    <s v="New York, 2013"/>
  </r>
  <r>
    <s v="Orange County"/>
    <s v="New York"/>
    <n v="2013"/>
    <n v="373902"/>
    <n v="187064"/>
    <n v="186838"/>
    <n v="25799.238000000001"/>
    <n v="56459.202000000005"/>
    <n v="55337.495999999999"/>
    <n v="41503.122000000003"/>
    <n v="50102.868000000002"/>
    <n v="57580.908000000003"/>
    <n v="42998.729999999996"/>
    <n v="23929.727999999999"/>
    <n v="12338.766"/>
    <n v="6356.3339999999998"/>
    <x v="229"/>
    <s v="New York, 2013"/>
  </r>
  <r>
    <s v="Orleans County"/>
    <s v="New York"/>
    <n v="2013"/>
    <n v="42663"/>
    <n v="21050"/>
    <n v="21613"/>
    <n v="2218.4760000000001"/>
    <n v="5204.8860000000004"/>
    <n v="5802.1679999999997"/>
    <n v="4906.2450000000008"/>
    <n v="5418.201"/>
    <n v="7082.058"/>
    <n v="5674.1790000000001"/>
    <n v="3541.029"/>
    <n v="1877.172"/>
    <n v="981.24900000000002"/>
    <x v="229"/>
    <s v="New York, 2013"/>
  </r>
  <r>
    <s v="Oswego County"/>
    <s v="New York"/>
    <n v="2013"/>
    <n v="121797"/>
    <n v="60742"/>
    <n v="61055"/>
    <n v="6942.4290000000001"/>
    <n v="15346.422"/>
    <n v="20218.302"/>
    <n v="13397.669999999998"/>
    <n v="14859.234"/>
    <n v="19487.52"/>
    <n v="15711.812999999998"/>
    <n v="9012.9779999999992"/>
    <n v="4993.6769999999997"/>
    <n v="1826.9549999999999"/>
    <x v="229"/>
    <s v="New York, 2013"/>
  </r>
  <r>
    <s v="Otsego County"/>
    <s v="New York"/>
    <n v="2013"/>
    <n v="62029"/>
    <n v="29938"/>
    <n v="32091"/>
    <n v="2667.2469999999998"/>
    <n v="6264.9290000000001"/>
    <n v="12840.003000000001"/>
    <n v="5520.5810000000001"/>
    <n v="6513.0450000000001"/>
    <n v="8994.2049999999999"/>
    <n v="8622.030999999999"/>
    <n v="5706.6679999999997"/>
    <n v="3411.5949999999998"/>
    <n v="1550.7249999999999"/>
    <x v="229"/>
    <s v="New York, 2013"/>
  </r>
  <r>
    <s v="Putnam County"/>
    <s v="New York"/>
    <n v="2013"/>
    <n v="99718"/>
    <n v="49843"/>
    <n v="49875"/>
    <n v="4786.4639999999999"/>
    <n v="13461.93"/>
    <n v="12365.031999999999"/>
    <n v="9572.9279999999999"/>
    <n v="13960.52"/>
    <n v="18547.547999999999"/>
    <n v="13960.52"/>
    <n v="7678.2860000000001"/>
    <n v="3689.5659999999998"/>
    <n v="1595.4880000000001"/>
    <x v="229"/>
    <s v="New York, 2013"/>
  </r>
  <r>
    <s v="Queens County"/>
    <s v="New York"/>
    <n v="2013"/>
    <n v="2256400"/>
    <n v="1093906"/>
    <n v="1162494"/>
    <n v="137640.4"/>
    <n v="248204"/>
    <n v="295588.40000000002"/>
    <n v="367793.2"/>
    <n v="327178"/>
    <n v="322665.19999999995"/>
    <n v="263998.80000000005"/>
    <n v="157948"/>
    <n v="94768.799999999988"/>
    <n v="42871.6"/>
    <x v="229"/>
    <s v="New York, 2013"/>
  </r>
  <r>
    <s v="Rensselaer County"/>
    <s v="New York"/>
    <n v="2013"/>
    <n v="159565"/>
    <n v="78901"/>
    <n v="80664"/>
    <n v="8776.0750000000007"/>
    <n v="18509.54"/>
    <n v="24573.010000000002"/>
    <n v="19945.625"/>
    <n v="19945.625"/>
    <n v="24413.445"/>
    <n v="21381.71"/>
    <n v="11807.81"/>
    <n v="6861.2950000000001"/>
    <n v="3829.56"/>
    <x v="229"/>
    <s v="New York, 2013"/>
  </r>
  <r>
    <s v="Richmond County"/>
    <s v="New York"/>
    <n v="2013"/>
    <n v="470223"/>
    <n v="227837"/>
    <n v="242386"/>
    <n v="28213.38"/>
    <n v="60658.767"/>
    <n v="63950.327999999994"/>
    <n v="60188.543999999994"/>
    <n v="64420.551000000007"/>
    <n v="71003.672999999995"/>
    <n v="60188.543999999994"/>
    <n v="34796.502"/>
    <n v="18808.920000000002"/>
    <n v="8464.0139999999992"/>
    <x v="229"/>
    <s v="New York, 2013"/>
  </r>
  <r>
    <s v="Rockland County"/>
    <s v="New York"/>
    <n v="2013"/>
    <n v="315069"/>
    <n v="154509"/>
    <n v="160560"/>
    <n v="23945.243999999999"/>
    <n v="48835.695"/>
    <n v="43794.591"/>
    <n v="35602.796999999999"/>
    <n v="37808.28"/>
    <n v="44424.729000000007"/>
    <n v="37178.142"/>
    <n v="23315.106"/>
    <n v="13863.036"/>
    <n v="6301.38"/>
    <x v="229"/>
    <s v="New York, 2013"/>
  </r>
  <r>
    <s v="St. Lawrence County"/>
    <s v="New York"/>
    <n v="2013"/>
    <n v="112097"/>
    <n v="56879"/>
    <n v="55218"/>
    <n v="6389.5290000000005"/>
    <n v="13003.252"/>
    <n v="21074.235999999997"/>
    <n v="12554.864"/>
    <n v="13003.252"/>
    <n v="15917.774000000001"/>
    <n v="14012.125"/>
    <n v="8631.469000000001"/>
    <n v="5268.5589999999993"/>
    <n v="2017.7460000000001"/>
    <x v="229"/>
    <s v="New York, 2013"/>
  </r>
  <r>
    <s v="Saratoga County"/>
    <s v="New York"/>
    <n v="2013"/>
    <n v="221169"/>
    <n v="108899"/>
    <n v="112270"/>
    <n v="11943.126"/>
    <n v="28309.632000000001"/>
    <n v="26982.618000000002"/>
    <n v="25213.266"/>
    <n v="30963.66"/>
    <n v="36271.716"/>
    <n v="30078.984"/>
    <n v="18135.858"/>
    <n v="9067.9290000000001"/>
    <n v="4423.38"/>
    <x v="229"/>
    <s v="New York, 2013"/>
  </r>
  <r>
    <s v="Schenectady County"/>
    <s v="New York"/>
    <n v="2013"/>
    <n v="154821"/>
    <n v="74949"/>
    <n v="79872"/>
    <n v="9289.26"/>
    <n v="19352.625"/>
    <n v="20900.834999999999"/>
    <n v="19042.983"/>
    <n v="19507.446"/>
    <n v="23842.434000000001"/>
    <n v="19817.088"/>
    <n v="11301.933000000001"/>
    <n v="7276.5869999999995"/>
    <n v="4799.451"/>
    <x v="229"/>
    <s v="New York, 2013"/>
  </r>
  <r>
    <s v="Transylvania County"/>
    <s v="North Carolina"/>
    <n v="2013"/>
    <n v="32404"/>
    <n v="16149"/>
    <n v="16255"/>
    <n v="1522.9880000000001"/>
    <n v="3564.44"/>
    <n v="4957.8119999999999"/>
    <n v="3272.8040000000001"/>
    <n v="3823.672"/>
    <n v="4957.8119999999999"/>
    <n v="4893.0040000000008"/>
    <n v="3045.9760000000001"/>
    <n v="1685.008"/>
    <n v="680.48400000000004"/>
    <x v="249"/>
    <s v="North Carolina, 2013"/>
  </r>
  <r>
    <s v="Schuyler County"/>
    <s v="New York"/>
    <n v="2013"/>
    <n v="18432"/>
    <n v="9207"/>
    <n v="9225"/>
    <n v="847.87199999999996"/>
    <n v="2119.6800000000003"/>
    <n v="2285.5680000000002"/>
    <n v="1769.472"/>
    <n v="2267.136"/>
    <n v="3022.848"/>
    <n v="2820.096"/>
    <n v="1787.904"/>
    <n v="1069.056"/>
    <n v="423.93599999999998"/>
    <x v="229"/>
    <s v="New York, 2013"/>
  </r>
  <r>
    <s v="Seneca County"/>
    <s v="New York"/>
    <n v="2013"/>
    <n v="35359"/>
    <n v="18452"/>
    <n v="16907"/>
    <n v="1909.386"/>
    <n v="3995.567"/>
    <n v="4632.0290000000005"/>
    <n v="4632.0290000000005"/>
    <n v="4278.4390000000003"/>
    <n v="5339.2089999999998"/>
    <n v="4950.26"/>
    <n v="2970.1559999999999"/>
    <n v="1803.3090000000002"/>
    <n v="848.61599999999999"/>
    <x v="229"/>
    <s v="New York, 2013"/>
  </r>
  <r>
    <s v="Steuben County"/>
    <s v="New York"/>
    <n v="2013"/>
    <n v="98951"/>
    <n v="49010"/>
    <n v="49941"/>
    <n v="5739.1580000000004"/>
    <n v="12863.630000000001"/>
    <n v="12072.022000000001"/>
    <n v="11082.512000000001"/>
    <n v="12072.022000000001"/>
    <n v="15337.404999999999"/>
    <n v="13853.14"/>
    <n v="8509.7860000000001"/>
    <n v="5343.3540000000003"/>
    <n v="2077.971"/>
    <x v="229"/>
    <s v="New York, 2013"/>
  </r>
  <r>
    <s v="Suffolk County"/>
    <s v="New York"/>
    <n v="2013"/>
    <n v="1495803"/>
    <n v="736056"/>
    <n v="759747"/>
    <n v="83764.967999999993"/>
    <n v="198941.799"/>
    <n v="198941.799"/>
    <n v="166034.13299999997"/>
    <n v="204925.011"/>
    <n v="245311.69200000001"/>
    <n v="183983.769"/>
    <n v="113681.02799999999"/>
    <n v="67311.134999999995"/>
    <n v="28420.257000000001"/>
    <x v="229"/>
    <s v="New York, 2013"/>
  </r>
  <r>
    <s v="Sullivan County"/>
    <s v="New York"/>
    <n v="2013"/>
    <n v="77134"/>
    <n v="39636"/>
    <n v="37498"/>
    <n v="4396.6379999999999"/>
    <n v="9487.482"/>
    <n v="9718.884"/>
    <n v="8639.0079999999998"/>
    <n v="9641.75"/>
    <n v="12264.306"/>
    <n v="11030.162"/>
    <n v="7096.3279999999995"/>
    <n v="3162.4940000000001"/>
    <n v="1542.68"/>
    <x v="229"/>
    <s v="New York, 2013"/>
  </r>
  <r>
    <s v="Tioga County"/>
    <s v="New York"/>
    <n v="2013"/>
    <n v="50789"/>
    <n v="24999"/>
    <n v="25790"/>
    <n v="2691.817"/>
    <n v="6704.1480000000001"/>
    <n v="6043.8909999999996"/>
    <n v="5282.0560000000005"/>
    <n v="5993.1019999999999"/>
    <n v="8684.9189999999999"/>
    <n v="7110.46"/>
    <n v="4469.4319999999998"/>
    <n v="2742.6059999999998"/>
    <n v="1015.78"/>
    <x v="229"/>
    <s v="New York, 2013"/>
  </r>
  <r>
    <s v="Tompkins County"/>
    <s v="New York"/>
    <n v="2013"/>
    <n v="102270"/>
    <n v="50345"/>
    <n v="51925"/>
    <n v="4397.6099999999997"/>
    <n v="8897.49"/>
    <n v="30783.27"/>
    <n v="13295.1"/>
    <n v="10329.27"/>
    <n v="11658.779999999999"/>
    <n v="11556.51"/>
    <n v="6238.4699999999993"/>
    <n v="3579.45"/>
    <n v="1636.32"/>
    <x v="229"/>
    <s v="New York, 2013"/>
  </r>
  <r>
    <s v="Ulster County"/>
    <s v="New York"/>
    <n v="2013"/>
    <n v="182086"/>
    <n v="90605"/>
    <n v="91481"/>
    <n v="8740.1280000000006"/>
    <n v="19847.374"/>
    <n v="25492.04"/>
    <n v="20211.546000000002"/>
    <n v="23307.008000000002"/>
    <n v="30044.190000000002"/>
    <n v="26220.383999999998"/>
    <n v="15477.31"/>
    <n v="8922.2139999999999"/>
    <n v="4005.8919999999998"/>
    <x v="229"/>
    <s v="New York, 2013"/>
  </r>
  <r>
    <s v="Warren County"/>
    <s v="New York"/>
    <n v="2013"/>
    <n v="65584"/>
    <n v="31944"/>
    <n v="33640"/>
    <n v="3213.616"/>
    <n v="7345.4079999999994"/>
    <n v="7738.9120000000003"/>
    <n v="6951.9040000000005"/>
    <n v="7870.08"/>
    <n v="10886.944"/>
    <n v="9837.6"/>
    <n v="6361.6479999999992"/>
    <n v="3803.8720000000003"/>
    <n v="1574.0160000000001"/>
    <x v="229"/>
    <s v="New York, 2013"/>
  </r>
  <r>
    <s v="Washington County"/>
    <s v="New York"/>
    <n v="2013"/>
    <n v="63237"/>
    <n v="32744"/>
    <n v="30493"/>
    <n v="3225.087"/>
    <n v="7335.4920000000002"/>
    <n v="7967.8620000000001"/>
    <n v="7272.2549999999992"/>
    <n v="8473.7579999999998"/>
    <n v="10117.92"/>
    <n v="8726.7060000000001"/>
    <n v="5501.6190000000006"/>
    <n v="3225.087"/>
    <n v="1454.451"/>
    <x v="229"/>
    <s v="New York, 2013"/>
  </r>
  <r>
    <s v="Wayne County"/>
    <s v="New York"/>
    <n v="2013"/>
    <n v="93224"/>
    <n v="46088"/>
    <n v="47136"/>
    <n v="5313.768"/>
    <n v="12305.567999999999"/>
    <n v="11373.328"/>
    <n v="9695.2960000000003"/>
    <n v="11746.224"/>
    <n v="15848.08"/>
    <n v="12958.136"/>
    <n v="7830.8159999999998"/>
    <n v="4474.7520000000004"/>
    <n v="1584.808"/>
    <x v="229"/>
    <s v="New York, 2013"/>
  </r>
  <r>
    <s v="Westchester County"/>
    <s v="New York"/>
    <n v="2013"/>
    <n v="956283"/>
    <n v="460811"/>
    <n v="495472"/>
    <n v="56420.697"/>
    <n v="128141.92199999999"/>
    <n v="121447.94099999999"/>
    <n v="109016.26199999999"/>
    <n v="131010.77100000001"/>
    <n v="149180.14799999999"/>
    <n v="118579.092"/>
    <n v="71721.225000000006"/>
    <n v="47814.149999999994"/>
    <n v="22950.792000000001"/>
    <x v="229"/>
    <s v="New York, 2013"/>
  </r>
  <r>
    <s v="Wyoming County"/>
    <s v="New York"/>
    <n v="2013"/>
    <n v="41923"/>
    <n v="22627"/>
    <n v="19296"/>
    <n v="2054.2269999999999"/>
    <n v="4779.2219999999998"/>
    <n v="5030.76"/>
    <n v="5575.759"/>
    <n v="5827.2970000000005"/>
    <n v="6959.2179999999998"/>
    <n v="5617.6820000000007"/>
    <n v="3437.6860000000001"/>
    <n v="1760.7660000000001"/>
    <n v="796.53700000000003"/>
    <x v="229"/>
    <s v="New York, 2013"/>
  </r>
  <r>
    <s v="Yates County"/>
    <s v="New York"/>
    <n v="2013"/>
    <n v="25293"/>
    <n v="12315"/>
    <n v="12978"/>
    <n v="1517.58"/>
    <n v="3338.6760000000004"/>
    <n v="3971.0010000000002"/>
    <n v="2453.4210000000003"/>
    <n v="2478.7139999999999"/>
    <n v="3616.8990000000003"/>
    <n v="3616.8990000000003"/>
    <n v="2326.9560000000001"/>
    <n v="1391.1149999999998"/>
    <n v="531.15300000000002"/>
    <x v="229"/>
    <s v="New York, 2013"/>
  </r>
  <r>
    <s v="Alamance County"/>
    <s v="North Carolina"/>
    <n v="2013"/>
    <n v="152472"/>
    <n v="72603"/>
    <n v="79869"/>
    <n v="9300.7919999999995"/>
    <n v="20126.304"/>
    <n v="21955.968000000001"/>
    <n v="17381.808000000001"/>
    <n v="20278.775999999998"/>
    <n v="22108.440000000002"/>
    <n v="18601.583999999999"/>
    <n v="12045.288"/>
    <n v="7318.6559999999999"/>
    <n v="3506.8560000000002"/>
    <x v="249"/>
    <s v="North Carolina, 2013"/>
  </r>
  <r>
    <s v="Alexander County"/>
    <s v="North Carolina"/>
    <n v="2013"/>
    <n v="37071"/>
    <n v="18714"/>
    <n v="18357"/>
    <n v="2075.9760000000001"/>
    <n v="4633.875"/>
    <n v="4411.4489999999996"/>
    <n v="4300.2359999999999"/>
    <n v="5227.0110000000004"/>
    <n v="5560.65"/>
    <n v="4893.3719999999994"/>
    <n v="3707.1"/>
    <n v="1853.5500000000002"/>
    <n v="481.923"/>
    <x v="249"/>
    <s v="North Carolina, 2013"/>
  </r>
  <r>
    <s v="Alleghany County"/>
    <s v="North Carolina"/>
    <n v="2013"/>
    <n v="11046"/>
    <n v="5519"/>
    <n v="5527"/>
    <n v="530.20799999999997"/>
    <n v="1215.06"/>
    <n v="1248.1979999999999"/>
    <n v="938.91"/>
    <n v="1314.4740000000002"/>
    <n v="1645.854"/>
    <n v="1756.3140000000001"/>
    <n v="1358.6579999999999"/>
    <n v="751.12799999999993"/>
    <n v="265.10399999999998"/>
    <x v="249"/>
    <s v="North Carolina, 2013"/>
  </r>
  <r>
    <s v="Anson County"/>
    <s v="North Carolina"/>
    <n v="2013"/>
    <n v="26569"/>
    <n v="13841"/>
    <n v="12728"/>
    <n v="1514.433"/>
    <n v="3188.28"/>
    <n v="3507.1080000000002"/>
    <n v="3453.97"/>
    <n v="3586.8150000000001"/>
    <n v="3932.212"/>
    <n v="3480.5389999999998"/>
    <n v="2205.2269999999999"/>
    <n v="1169.0360000000001"/>
    <n v="531.38"/>
    <x v="249"/>
    <s v="North Carolina, 2013"/>
  </r>
  <r>
    <s v="Codington County"/>
    <s v="South Dakota"/>
    <n v="2013"/>
    <n v="27180"/>
    <n v="13332"/>
    <n v="13848"/>
    <n v="1413.36"/>
    <n v="2962.62"/>
    <n v="2745.1800000000003"/>
    <n v="2908.26"/>
    <n v="3288.7799999999997"/>
    <n v="3913.92"/>
    <n v="4267.26"/>
    <n v="3234.42"/>
    <n v="1821.06"/>
    <n v="597.96"/>
    <x v="240"/>
    <s v="South Dakota, 2013"/>
  </r>
  <r>
    <s v="Beaufort County"/>
    <s v="North Carolina"/>
    <n v="2013"/>
    <n v="47575"/>
    <n v="22817"/>
    <n v="24758"/>
    <n v="2711.7750000000001"/>
    <n v="5946.875"/>
    <n v="5328.4"/>
    <n v="4805.0749999999998"/>
    <n v="5613.85"/>
    <n v="6660.5"/>
    <n v="7421.7"/>
    <n v="5471.125"/>
    <n v="2759.35"/>
    <n v="951.5"/>
    <x v="249"/>
    <s v="North Carolina, 2013"/>
  </r>
  <r>
    <s v="Bertie County"/>
    <s v="North Carolina"/>
    <n v="2013"/>
    <n v="20879"/>
    <n v="10369"/>
    <n v="10510"/>
    <n v="1106.587"/>
    <n v="2338.4479999999999"/>
    <n v="2776.9070000000002"/>
    <n v="2171.4160000000002"/>
    <n v="2401.085"/>
    <n v="3319.761"/>
    <n v="3006.576"/>
    <n v="1983.5050000000001"/>
    <n v="1252.74"/>
    <n v="501.096"/>
    <x v="249"/>
    <s v="North Carolina, 2013"/>
  </r>
  <r>
    <s v="Bladen County"/>
    <s v="North Carolina"/>
    <n v="2013"/>
    <n v="34969"/>
    <n v="16732"/>
    <n v="18237"/>
    <n v="1958.2639999999999"/>
    <n v="4511.0010000000002"/>
    <n v="4545.97"/>
    <n v="3496.8999999999996"/>
    <n v="4266.2179999999998"/>
    <n v="5175.4120000000003"/>
    <n v="5210.3810000000003"/>
    <n v="3426.962"/>
    <n v="1678.5120000000002"/>
    <n v="664.41099999999994"/>
    <x v="249"/>
    <s v="North Carolina, 2013"/>
  </r>
  <r>
    <s v="Brunswick County"/>
    <s v="North Carolina"/>
    <n v="2013"/>
    <n v="110324"/>
    <n v="53810"/>
    <n v="56514"/>
    <n v="5626.5240000000003"/>
    <n v="11253.047999999999"/>
    <n v="10039.484"/>
    <n v="11363.371999999999"/>
    <n v="12356.288"/>
    <n v="14342.119999999999"/>
    <n v="19968.644"/>
    <n v="16989.896000000001"/>
    <n v="6729.7640000000001"/>
    <n v="1544.5360000000001"/>
    <x v="249"/>
    <s v="North Carolina, 2013"/>
  </r>
  <r>
    <s v="Buncombe County"/>
    <s v="North Carolina"/>
    <n v="2013"/>
    <n v="241801"/>
    <n v="116336"/>
    <n v="125465"/>
    <n v="13299.055"/>
    <n v="27323.512999999999"/>
    <n v="29016.12"/>
    <n v="32159.532999999999"/>
    <n v="32159.533000000003"/>
    <n v="34093.940999999999"/>
    <n v="33610.339"/>
    <n v="21520.289000000001"/>
    <n v="12573.652"/>
    <n v="5803.2240000000002"/>
    <x v="249"/>
    <s v="North Carolina, 2013"/>
  </r>
  <r>
    <s v="Burke County"/>
    <s v="North Carolina"/>
    <n v="2013"/>
    <n v="90591"/>
    <n v="45327"/>
    <n v="45264"/>
    <n v="4801.3230000000003"/>
    <n v="10870.92"/>
    <n v="12501.558000000001"/>
    <n v="9421.4639999999999"/>
    <n v="12048.602999999999"/>
    <n v="13498.059000000001"/>
    <n v="12410.967000000001"/>
    <n v="8606.1450000000004"/>
    <n v="4620.1409999999996"/>
    <n v="1811.82"/>
    <x v="249"/>
    <s v="North Carolina, 2013"/>
  </r>
  <r>
    <s v="Cabarrus County"/>
    <s v="North Carolina"/>
    <n v="2013"/>
    <n v="181415"/>
    <n v="88517"/>
    <n v="92898"/>
    <n v="12699.05"/>
    <n v="28300.74"/>
    <n v="22314.044999999998"/>
    <n v="22314.044999999998"/>
    <n v="28482.154999999999"/>
    <n v="26486.59"/>
    <n v="19592.82"/>
    <n v="12154.805"/>
    <n v="6530.9400000000005"/>
    <n v="2358.395"/>
    <x v="249"/>
    <s v="North Carolina, 2013"/>
  </r>
  <r>
    <s v="Caldwell County"/>
    <s v="North Carolina"/>
    <n v="2013"/>
    <n v="82407"/>
    <n v="40647"/>
    <n v="41760"/>
    <n v="4367.5709999999999"/>
    <n v="10465.688999999998"/>
    <n v="10465.689"/>
    <n v="8158.2929999999997"/>
    <n v="11619.386999999999"/>
    <n v="12690.678"/>
    <n v="11372.165999999999"/>
    <n v="7828.665"/>
    <n v="3873.1289999999999"/>
    <n v="1483.326"/>
    <x v="249"/>
    <s v="North Carolina, 2013"/>
  </r>
  <r>
    <s v="Butte County"/>
    <s v="South Dakota"/>
    <n v="2013"/>
    <n v="10037"/>
    <n v="5078"/>
    <n v="4959"/>
    <n v="481.77600000000001"/>
    <n v="1555.7350000000001"/>
    <n v="1254.625"/>
    <n v="843.10799999999995"/>
    <n v="1605.92"/>
    <n v="1736.4010000000001"/>
    <n v="1134.181"/>
    <n v="792.923"/>
    <n v="421.55399999999997"/>
    <n v="220.81399999999999"/>
    <x v="240"/>
    <s v="South Dakota, 2013"/>
  </r>
  <r>
    <s v="Caswell County"/>
    <s v="North Carolina"/>
    <n v="2013"/>
    <n v="23462"/>
    <n v="11911"/>
    <n v="11551"/>
    <n v="1149.6379999999999"/>
    <n v="2698.13"/>
    <n v="2651.2060000000001"/>
    <n v="2463.5100000000002"/>
    <n v="3050.06"/>
    <n v="3777.3820000000001"/>
    <n v="3660.0720000000001"/>
    <n v="2393.1239999999998"/>
    <n v="1220.0239999999999"/>
    <n v="398.85399999999998"/>
    <x v="249"/>
    <s v="North Carolina, 2013"/>
  </r>
  <r>
    <s v="Catawba County"/>
    <s v="North Carolina"/>
    <n v="2013"/>
    <n v="154432"/>
    <n v="75552"/>
    <n v="78880"/>
    <n v="9420.3520000000008"/>
    <n v="20539.455999999998"/>
    <n v="19304"/>
    <n v="17759.68"/>
    <n v="21466.047999999999"/>
    <n v="23164.800000000003"/>
    <n v="19921.728000000003"/>
    <n v="13126.720000000001"/>
    <n v="6949.4400000000005"/>
    <n v="2779.7759999999998"/>
    <x v="249"/>
    <s v="North Carolina, 2013"/>
  </r>
  <r>
    <s v="Chatham County"/>
    <s v="North Carolina"/>
    <n v="2013"/>
    <n v="64886"/>
    <n v="31545"/>
    <n v="33341"/>
    <n v="3698.502"/>
    <n v="7851.2060000000001"/>
    <n v="6164.17"/>
    <n v="6423.7139999999999"/>
    <n v="8435.18"/>
    <n v="9408.4700000000012"/>
    <n v="9668.0139999999992"/>
    <n v="7137.46"/>
    <n v="4412.2479999999996"/>
    <n v="1557.2639999999999"/>
    <x v="249"/>
    <s v="North Carolina, 2013"/>
  </r>
  <r>
    <s v="Cherokee County"/>
    <s v="North Carolina"/>
    <n v="2013"/>
    <n v="27243"/>
    <n v="13207"/>
    <n v="14036"/>
    <n v="1280.421"/>
    <n v="2915.0010000000002"/>
    <n v="2642.5709999999999"/>
    <n v="2342.8980000000001"/>
    <n v="2969.4870000000001"/>
    <n v="3759.5340000000001"/>
    <n v="4794.768"/>
    <n v="3977.4780000000001"/>
    <n v="1934.2530000000002"/>
    <n v="626.58900000000006"/>
    <x v="249"/>
    <s v="North Carolina, 2013"/>
  </r>
  <r>
    <s v="Chowan County"/>
    <s v="North Carolina"/>
    <n v="2013"/>
    <n v="14782"/>
    <n v="7120"/>
    <n v="7662"/>
    <n v="901.702"/>
    <n v="1788.6220000000001"/>
    <n v="1744.2759999999998"/>
    <n v="1566.8920000000001"/>
    <n v="1286.0340000000001"/>
    <n v="2261.6459999999997"/>
    <n v="2232.0819999999999"/>
    <n v="1729.4940000000001"/>
    <n v="783.44600000000003"/>
    <n v="473.024"/>
    <x v="249"/>
    <s v="North Carolina, 2013"/>
  </r>
  <r>
    <s v="Clay County"/>
    <s v="North Carolina"/>
    <n v="2013"/>
    <n v="10599"/>
    <n v="5186"/>
    <n v="5413"/>
    <n v="561.74699999999996"/>
    <n v="1112.895"/>
    <n v="1123.4939999999999"/>
    <n v="763.12799999999993"/>
    <n v="1123.4940000000001"/>
    <n v="1399.068"/>
    <n v="1876.0230000000001"/>
    <n v="1579.2510000000002"/>
    <n v="900.91499999999996"/>
    <n v="169.584"/>
    <x v="249"/>
    <s v="North Carolina, 2013"/>
  </r>
  <r>
    <s v="Cleveland County"/>
    <s v="North Carolina"/>
    <n v="2013"/>
    <n v="97670"/>
    <n v="46893"/>
    <n v="50777"/>
    <n v="5762.53"/>
    <n v="12697.1"/>
    <n v="13380.79"/>
    <n v="10353.02"/>
    <n v="12599.43"/>
    <n v="14455.16"/>
    <n v="13185.45"/>
    <n v="8887.9700000000012"/>
    <n v="4688.16"/>
    <n v="1758.06"/>
    <x v="249"/>
    <s v="North Carolina, 2013"/>
  </r>
  <r>
    <s v="Columbus County"/>
    <s v="North Carolina"/>
    <n v="2013"/>
    <n v="57761"/>
    <n v="28444"/>
    <n v="29317"/>
    <n v="3407.8989999999999"/>
    <n v="7508.93"/>
    <n v="7451.1689999999999"/>
    <n v="6700.2759999999998"/>
    <n v="7393.4079999999994"/>
    <n v="8375.3450000000012"/>
    <n v="7797.7350000000006"/>
    <n v="5429.5339999999997"/>
    <n v="2772.5280000000002"/>
    <n v="1039.6980000000001"/>
    <x v="249"/>
    <s v="North Carolina, 2013"/>
  </r>
  <r>
    <s v="Craven County"/>
    <s v="North Carolina"/>
    <n v="2013"/>
    <n v="104041"/>
    <n v="52344"/>
    <n v="51697"/>
    <n v="7699.0339999999997"/>
    <n v="12693.002"/>
    <n v="16854.642"/>
    <n v="13941.494000000001"/>
    <n v="11236.428"/>
    <n v="13005.125"/>
    <n v="12380.879000000001"/>
    <n v="9155.6080000000002"/>
    <n v="5306.0910000000003"/>
    <n v="1976.779"/>
    <x v="249"/>
    <s v="North Carolina, 2013"/>
  </r>
  <r>
    <s v="Cumberland County"/>
    <s v="North Carolina"/>
    <n v="2013"/>
    <n v="322033"/>
    <n v="156323"/>
    <n v="165710"/>
    <n v="27050.772000000001"/>
    <n v="45406.652999999998"/>
    <n v="54101.544000000002"/>
    <n v="52169.346000000005"/>
    <n v="39610.058999999994"/>
    <n v="40576.157999999996"/>
    <n v="31559.233999999997"/>
    <n v="18677.914000000001"/>
    <n v="9660.99"/>
    <n v="3542.3629999999998"/>
    <x v="249"/>
    <s v="North Carolina, 2013"/>
  </r>
  <r>
    <s v="Currituck County"/>
    <s v="North Carolina"/>
    <n v="2013"/>
    <n v="23880"/>
    <n v="11916"/>
    <n v="11964"/>
    <n v="1337.28"/>
    <n v="3152.16"/>
    <n v="2770.08"/>
    <n v="2507.4"/>
    <n v="3390.96"/>
    <n v="4250.6399999999994"/>
    <n v="3295.44"/>
    <n v="2029.8000000000002"/>
    <n v="979.08"/>
    <n v="191.04"/>
    <x v="249"/>
    <s v="North Carolina, 2013"/>
  </r>
  <r>
    <s v="Dare County"/>
    <s v="North Carolina"/>
    <n v="2013"/>
    <n v="34289"/>
    <n v="17129"/>
    <n v="17160"/>
    <n v="1748.739"/>
    <n v="3908.9459999999999"/>
    <n v="3360.3220000000001"/>
    <n v="3977.5239999999999"/>
    <n v="4629.0149999999994"/>
    <n v="5589.107"/>
    <n v="5589.107"/>
    <n v="3428.9"/>
    <n v="1645.8719999999998"/>
    <n v="411.46800000000002"/>
    <x v="249"/>
    <s v="North Carolina, 2013"/>
  </r>
  <r>
    <s v="Davidson County"/>
    <s v="North Carolina"/>
    <n v="2013"/>
    <n v="162975"/>
    <n v="79810"/>
    <n v="83165"/>
    <n v="9615.5249999999996"/>
    <n v="21838.65"/>
    <n v="19231.05"/>
    <n v="18253.199999999997"/>
    <n v="22816.5"/>
    <n v="25424.1"/>
    <n v="21186.75"/>
    <n v="14504.775"/>
    <n v="7496.85"/>
    <n v="2607.6"/>
    <x v="249"/>
    <s v="North Carolina, 2013"/>
  </r>
  <r>
    <s v="Davie County"/>
    <s v="North Carolina"/>
    <n v="2013"/>
    <n v="41339"/>
    <n v="20226"/>
    <n v="21113"/>
    <n v="2273.645"/>
    <n v="5498.0869999999995"/>
    <n v="4629.9680000000008"/>
    <n v="3885.866"/>
    <n v="5622.1039999999994"/>
    <n v="6490.223"/>
    <n v="5870.1379999999999"/>
    <n v="4009.8829999999998"/>
    <n v="2397.6619999999998"/>
    <n v="661.42399999999998"/>
    <x v="249"/>
    <s v="North Carolina, 2013"/>
  </r>
  <r>
    <s v="Duplin County"/>
    <s v="North Carolina"/>
    <n v="2013"/>
    <n v="59169"/>
    <n v="29128"/>
    <n v="30041"/>
    <n v="4200.9989999999998"/>
    <n v="8283.66"/>
    <n v="7573.6319999999996"/>
    <n v="7218.6180000000004"/>
    <n v="7632.8010000000004"/>
    <n v="8165.3220000000001"/>
    <n v="7632.8009999999995"/>
    <n v="4851.8580000000002"/>
    <n v="2780.9430000000002"/>
    <n v="828.36599999999999"/>
    <x v="249"/>
    <s v="North Carolina, 2013"/>
  </r>
  <r>
    <s v="Durham County"/>
    <s v="North Carolina"/>
    <n v="2013"/>
    <n v="276494"/>
    <n v="132763"/>
    <n v="143731"/>
    <n v="20184.062000000002"/>
    <n v="32349.797999999999"/>
    <n v="40644.618000000002"/>
    <n v="50874.896000000001"/>
    <n v="39538.642"/>
    <n v="35114.737999999998"/>
    <n v="30137.846000000001"/>
    <n v="15483.664000000001"/>
    <n v="8018.326"/>
    <n v="4423.9040000000005"/>
    <x v="249"/>
    <s v="North Carolina, 2013"/>
  </r>
  <r>
    <s v="Edgecombe County"/>
    <s v="North Carolina"/>
    <n v="2013"/>
    <n v="56049"/>
    <n v="25978"/>
    <n v="30071"/>
    <n v="3643.1849999999999"/>
    <n v="7454.5169999999998"/>
    <n v="7454.5169999999998"/>
    <n v="6501.6840000000002"/>
    <n v="6501.6839999999993"/>
    <n v="8127.1049999999996"/>
    <n v="7846.8600000000006"/>
    <n v="4876.2629999999999"/>
    <n v="2466.1559999999999"/>
    <n v="1177.029"/>
    <x v="249"/>
    <s v="North Carolina, 2013"/>
  </r>
  <r>
    <s v="Forsyth County"/>
    <s v="North Carolina"/>
    <n v="2013"/>
    <n v="354656"/>
    <n v="168596"/>
    <n v="186060"/>
    <n v="23761.952000000001"/>
    <n v="47878.559999999998"/>
    <n v="49651.839999999997"/>
    <n v="45395.968000000001"/>
    <n v="46814.592000000004"/>
    <n v="50715.808000000005"/>
    <n v="43268.031999999999"/>
    <n v="25889.887999999999"/>
    <n v="15250.208000000001"/>
    <n v="6383.808"/>
    <x v="249"/>
    <s v="North Carolina, 2013"/>
  </r>
  <r>
    <s v="Franklin County"/>
    <s v="North Carolina"/>
    <n v="2013"/>
    <n v="61154"/>
    <n v="30387"/>
    <n v="30767"/>
    <n v="3791.5479999999998"/>
    <n v="8316.9439999999995"/>
    <n v="7705.4039999999995"/>
    <n v="6910.402"/>
    <n v="8806.1759999999995"/>
    <n v="9356.5619999999999"/>
    <n v="7950.0199999999995"/>
    <n v="5014.6279999999997"/>
    <n v="2385.0059999999999"/>
    <n v="856.15599999999995"/>
    <x v="249"/>
    <s v="North Carolina, 2013"/>
  </r>
  <r>
    <s v="Gaston County"/>
    <s v="North Carolina"/>
    <n v="2013"/>
    <n v="207263"/>
    <n v="100366"/>
    <n v="106897"/>
    <n v="13057.569"/>
    <n v="27358.716"/>
    <n v="26529.664000000001"/>
    <n v="24664.296999999999"/>
    <n v="29845.871999999999"/>
    <n v="30674.923999999999"/>
    <n v="26529.664000000001"/>
    <n v="16166.514000000001"/>
    <n v="8705.0460000000003"/>
    <n v="3523.471"/>
    <x v="249"/>
    <s v="North Carolina, 2013"/>
  </r>
  <r>
    <s v="Gates County"/>
    <s v="North Carolina"/>
    <n v="2013"/>
    <n v="11982"/>
    <n v="5941"/>
    <n v="6041"/>
    <n v="682.97400000000005"/>
    <n v="1581.6239999999998"/>
    <n v="1461.8040000000001"/>
    <n v="1162.2539999999999"/>
    <n v="1509.732"/>
    <n v="2036.94"/>
    <n v="1665.498"/>
    <n v="1126.308"/>
    <n v="611.08199999999999"/>
    <n v="143.78399999999999"/>
    <x v="249"/>
    <s v="North Carolina, 2013"/>
  </r>
  <r>
    <s v="Granville County"/>
    <s v="North Carolina"/>
    <n v="2013"/>
    <n v="58188"/>
    <n v="30151"/>
    <n v="28037"/>
    <n v="3200.34"/>
    <n v="7680.8159999999998"/>
    <n v="7739.0039999999999"/>
    <n v="6400.68"/>
    <n v="8553.6360000000004"/>
    <n v="9310.08"/>
    <n v="7506.2520000000004"/>
    <n v="4596.8519999999999"/>
    <n v="2560.2719999999999"/>
    <n v="698.25599999999997"/>
    <x v="249"/>
    <s v="North Carolina, 2013"/>
  </r>
  <r>
    <s v="Greene County"/>
    <s v="North Carolina"/>
    <n v="2013"/>
    <n v="21382"/>
    <n v="11483"/>
    <n v="9899"/>
    <n v="1347.066"/>
    <n v="2715.5140000000001"/>
    <n v="2672.75"/>
    <n v="2801.0419999999999"/>
    <n v="3079.0079999999998"/>
    <n v="3228.6819999999998"/>
    <n v="2715.5140000000001"/>
    <n v="1475.3580000000002"/>
    <n v="983.572"/>
    <n v="299.34800000000001"/>
    <x v="249"/>
    <s v="North Carolina, 2013"/>
  </r>
  <r>
    <s v="Guilford County"/>
    <s v="North Carolina"/>
    <n v="2013"/>
    <n v="495326"/>
    <n v="235788"/>
    <n v="259538"/>
    <n v="30710.212"/>
    <n v="64392.38"/>
    <n v="76280.203999999998"/>
    <n v="65878.357999999993"/>
    <n v="67364.335999999996"/>
    <n v="69840.966"/>
    <n v="58448.468000000001"/>
    <n v="34177.493999999999"/>
    <n v="20308.366000000002"/>
    <n v="7925.2160000000003"/>
    <x v="249"/>
    <s v="North Carolina, 2013"/>
  </r>
  <r>
    <s v="Halifax County"/>
    <s v="North Carolina"/>
    <n v="2013"/>
    <n v="54251"/>
    <n v="26031"/>
    <n v="28220"/>
    <n v="3092.3069999999998"/>
    <n v="6889.8770000000004"/>
    <n v="7106.8809999999994"/>
    <n v="5750.6059999999998"/>
    <n v="6401.6180000000004"/>
    <n v="8137.65"/>
    <n v="7703.6419999999998"/>
    <n v="4936.8410000000003"/>
    <n v="3255.06"/>
    <n v="922.26700000000005"/>
    <x v="249"/>
    <s v="North Carolina, 2013"/>
  </r>
  <r>
    <s v="Harnett County"/>
    <s v="North Carolina"/>
    <n v="2013"/>
    <n v="118793"/>
    <n v="58396"/>
    <n v="60397"/>
    <n v="9384.6470000000008"/>
    <n v="18294.122000000003"/>
    <n v="17106.192000000003"/>
    <n v="17224.985000000001"/>
    <n v="16868.606"/>
    <n v="15205.504000000001"/>
    <n v="11998.093000000001"/>
    <n v="7483.9590000000007"/>
    <n v="3920.1689999999999"/>
    <n v="1306.723"/>
    <x v="249"/>
    <s v="North Carolina, 2013"/>
  </r>
  <r>
    <s v="Haywood County"/>
    <s v="North Carolina"/>
    <n v="2013"/>
    <n v="58951"/>
    <n v="28495"/>
    <n v="30456"/>
    <n v="2829.6480000000001"/>
    <n v="6307.7569999999996"/>
    <n v="6425.6589999999997"/>
    <n v="5777.1980000000003"/>
    <n v="7309.9239999999991"/>
    <n v="8724.7479999999996"/>
    <n v="8842.65"/>
    <n v="7250.973"/>
    <n v="4126.57"/>
    <n v="1473.7750000000001"/>
    <x v="249"/>
    <s v="North Carolina, 2013"/>
  </r>
  <r>
    <s v="Henderson County"/>
    <s v="North Carolina"/>
    <n v="2013"/>
    <n v="107583"/>
    <n v="52107"/>
    <n v="55476"/>
    <n v="5701.8990000000003"/>
    <n v="12372.045"/>
    <n v="10650.717000000001"/>
    <n v="11081.048999999999"/>
    <n v="12802.377"/>
    <n v="14738.870999999999"/>
    <n v="15491.951999999999"/>
    <n v="13125.126"/>
    <n v="8283.8909999999996"/>
    <n v="3227.49"/>
    <x v="249"/>
    <s v="North Carolina, 2013"/>
  </r>
  <r>
    <s v="Hertford County"/>
    <s v="North Carolina"/>
    <n v="2013"/>
    <n v="24516"/>
    <n v="12225"/>
    <n v="12291"/>
    <n v="1323.864"/>
    <n v="2770.308"/>
    <n v="3481.2719999999999"/>
    <n v="2794.8240000000001"/>
    <n v="2941.92"/>
    <n v="3750.9480000000003"/>
    <n v="3481.2719999999999"/>
    <n v="2230.9560000000001"/>
    <n v="1225.8"/>
    <n v="563.86800000000005"/>
    <x v="249"/>
    <s v="North Carolina, 2013"/>
  </r>
  <r>
    <s v="Hoke County"/>
    <s v="North Carolina"/>
    <n v="2013"/>
    <n v="48842"/>
    <n v="23946"/>
    <n v="24896"/>
    <n v="4737.674"/>
    <n v="7863.5619999999999"/>
    <n v="6398.3019999999997"/>
    <n v="8742.7180000000008"/>
    <n v="6984.4059999999999"/>
    <n v="5909.8819999999996"/>
    <n v="4737.674"/>
    <n v="2149.0479999999998"/>
    <n v="927.99800000000005"/>
    <n v="439.57799999999997"/>
    <x v="249"/>
    <s v="North Carolina, 2013"/>
  </r>
  <r>
    <s v="Iredell County"/>
    <s v="North Carolina"/>
    <n v="2013"/>
    <n v="161297"/>
    <n v="79416"/>
    <n v="81881"/>
    <n v="9677.82"/>
    <n v="23226.768"/>
    <n v="20323.421999999999"/>
    <n v="18065.263999999999"/>
    <n v="23710.659"/>
    <n v="25162.332000000002"/>
    <n v="19516.936999999998"/>
    <n v="12581.166000000001"/>
    <n v="6613.1769999999997"/>
    <n v="2258.1579999999999"/>
    <x v="249"/>
    <s v="North Carolina, 2013"/>
  </r>
  <r>
    <s v="Jackson County"/>
    <s v="North Carolina"/>
    <n v="2013"/>
    <n v="40362"/>
    <n v="19852"/>
    <n v="20510"/>
    <n v="1977.7380000000001"/>
    <n v="3955.4759999999997"/>
    <n v="9000.7260000000006"/>
    <n v="5004.8879999999999"/>
    <n v="4076.5619999999999"/>
    <n v="4803.0779999999995"/>
    <n v="5327.7839999999997"/>
    <n v="3834.3900000000003"/>
    <n v="1937.376"/>
    <n v="484.34399999999999"/>
    <x v="249"/>
    <s v="North Carolina, 2013"/>
  </r>
  <r>
    <s v="Johnston County"/>
    <s v="North Carolina"/>
    <n v="2013"/>
    <n v="172321"/>
    <n v="85005"/>
    <n v="87316"/>
    <n v="12407.111999999999"/>
    <n v="27054.397000000001"/>
    <n v="21023.162"/>
    <n v="21367.804"/>
    <n v="27571.360000000001"/>
    <n v="24986.544999999998"/>
    <n v="19644.593999999997"/>
    <n v="11545.507"/>
    <n v="5514.2719999999999"/>
    <n v="1550.8889999999999"/>
    <x v="249"/>
    <s v="North Carolina, 2013"/>
  </r>
  <r>
    <s v="Lee County"/>
    <s v="North Carolina"/>
    <n v="2013"/>
    <n v="58735"/>
    <n v="28769"/>
    <n v="29966"/>
    <n v="4170.1850000000004"/>
    <n v="8516.5750000000007"/>
    <n v="7459.3450000000003"/>
    <n v="7576.8150000000005"/>
    <n v="7811.755000000001"/>
    <n v="7929.2250000000004"/>
    <n v="7048.2"/>
    <n v="4640.0650000000005"/>
    <n v="2643.0749999999998"/>
    <n v="939.76"/>
    <x v="249"/>
    <s v="North Carolina, 2013"/>
  </r>
  <r>
    <s v="Lenoir County"/>
    <s v="North Carolina"/>
    <n v="2013"/>
    <n v="59277"/>
    <n v="28354"/>
    <n v="30923"/>
    <n v="3615.8969999999999"/>
    <n v="7824.5639999999994"/>
    <n v="7468.902"/>
    <n v="6579.7470000000003"/>
    <n v="7053.9629999999997"/>
    <n v="8654.4419999999991"/>
    <n v="8298.7800000000007"/>
    <n v="5334.93"/>
    <n v="3260.2350000000001"/>
    <n v="1126.2629999999999"/>
    <x v="249"/>
    <s v="North Carolina, 2013"/>
  </r>
  <r>
    <s v="Lincoln County"/>
    <s v="North Carolina"/>
    <n v="2013"/>
    <n v="78761"/>
    <n v="39038"/>
    <n v="39723"/>
    <n v="4410.616"/>
    <n v="10632.735000000001"/>
    <n v="9136.2759999999998"/>
    <n v="8427.4269999999997"/>
    <n v="11577.867"/>
    <n v="12680.521000000001"/>
    <n v="10869.018"/>
    <n v="6930.9680000000008"/>
    <n v="3229.201"/>
    <n v="945.13199999999995"/>
    <x v="249"/>
    <s v="North Carolina, 2013"/>
  </r>
  <r>
    <s v="McDowell County"/>
    <s v="North Carolina"/>
    <n v="2013"/>
    <n v="44963"/>
    <n v="22539"/>
    <n v="22424"/>
    <n v="2428.002"/>
    <n v="5485.4860000000008"/>
    <n v="5215.7080000000005"/>
    <n v="5125.7820000000002"/>
    <n v="6114.9679999999998"/>
    <n v="6699.4869999999992"/>
    <n v="6204.8940000000002"/>
    <n v="4316.4480000000003"/>
    <n v="2562.8910000000001"/>
    <n v="809.33399999999995"/>
    <x v="249"/>
    <s v="North Carolina, 2013"/>
  </r>
  <r>
    <s v="Macon County"/>
    <s v="North Carolina"/>
    <n v="2013"/>
    <n v="33859"/>
    <n v="16338"/>
    <n v="17521"/>
    <n v="1659.0909999999999"/>
    <n v="3487.4769999999999"/>
    <n v="3487.4769999999999"/>
    <n v="3250.4639999999999"/>
    <n v="3453.6179999999999"/>
    <n v="4604.8240000000005"/>
    <n v="5485.1579999999994"/>
    <n v="4638.683"/>
    <n v="2844.1559999999999"/>
    <n v="880.33399999999995"/>
    <x v="249"/>
    <s v="North Carolina, 2013"/>
  </r>
  <r>
    <s v="Madison County"/>
    <s v="North Carolina"/>
    <n v="2013"/>
    <n v="20842"/>
    <n v="10251"/>
    <n v="10591"/>
    <n v="896.20600000000002"/>
    <n v="2521.8820000000001"/>
    <n v="2834.5119999999997"/>
    <n v="2042.5160000000001"/>
    <n v="2563.5659999999998"/>
    <n v="2959.5640000000003"/>
    <n v="3188.826"/>
    <n v="2209.252"/>
    <n v="1250.52"/>
    <n v="375.15600000000001"/>
    <x v="249"/>
    <s v="North Carolina, 2013"/>
  </r>
  <r>
    <s v="Martin County"/>
    <s v="North Carolina"/>
    <n v="2013"/>
    <n v="24147"/>
    <n v="11297"/>
    <n v="12850"/>
    <n v="1279.7909999999999"/>
    <n v="2970.0810000000001"/>
    <n v="2945.9340000000002"/>
    <n v="2173.23"/>
    <n v="2849.346"/>
    <n v="3597.9030000000002"/>
    <n v="3911.8140000000003"/>
    <n v="2535.4349999999999"/>
    <n v="1424.673"/>
    <n v="482.94"/>
    <x v="249"/>
    <s v="North Carolina, 2013"/>
  </r>
  <r>
    <s v="Mecklenburg County"/>
    <s v="North Carolina"/>
    <n v="2013"/>
    <n v="947135"/>
    <n v="457295"/>
    <n v="489840"/>
    <n v="69140.854999999996"/>
    <n v="131651.76500000001"/>
    <n v="126916.09"/>
    <n v="158171.54499999998"/>
    <n v="148700.19500000001"/>
    <n v="130704.63"/>
    <n v="94713.5"/>
    <n v="50198.154999999999"/>
    <n v="26519.78"/>
    <n v="11365.62"/>
    <x v="249"/>
    <s v="North Carolina, 2013"/>
  </r>
  <r>
    <s v="Mitchell County"/>
    <s v="North Carolina"/>
    <n v="2013"/>
    <n v="15453"/>
    <n v="7575"/>
    <n v="7878"/>
    <n v="741.74400000000003"/>
    <n v="1668.924"/>
    <n v="1761.6420000000001"/>
    <n v="1591.6590000000001"/>
    <n v="1808.0010000000002"/>
    <n v="2256.1379999999999"/>
    <n v="2317.9499999999998"/>
    <n v="1854.3600000000001"/>
    <n v="1004.4450000000001"/>
    <n v="432.68400000000003"/>
    <x v="249"/>
    <s v="North Carolina, 2013"/>
  </r>
  <r>
    <s v="Moore County"/>
    <s v="North Carolina"/>
    <n v="2013"/>
    <n v="89425"/>
    <n v="42873"/>
    <n v="46552"/>
    <n v="5007.8"/>
    <n v="10909.85"/>
    <n v="9031.9249999999993"/>
    <n v="9210.7749999999996"/>
    <n v="10462.725"/>
    <n v="11982.95"/>
    <n v="12161.8"/>
    <n v="10462.725"/>
    <n v="6885.7250000000004"/>
    <n v="3219.3"/>
    <x v="249"/>
    <s v="North Carolina, 2013"/>
  </r>
  <r>
    <s v="Nash County"/>
    <s v="North Carolina"/>
    <n v="2013"/>
    <n v="95571"/>
    <n v="46062"/>
    <n v="49509"/>
    <n v="5734.26"/>
    <n v="12806.513999999999"/>
    <n v="12328.659"/>
    <n v="10703.952000000001"/>
    <n v="12615.371999999999"/>
    <n v="14526.791999999999"/>
    <n v="13093.226999999999"/>
    <n v="7836.8220000000001"/>
    <n v="4396.2659999999996"/>
    <n v="1624.7070000000001"/>
    <x v="249"/>
    <s v="North Carolina, 2013"/>
  </r>
  <r>
    <s v="New Hanover County"/>
    <s v="North Carolina"/>
    <n v="2013"/>
    <n v="206403"/>
    <n v="99866"/>
    <n v="106537"/>
    <n v="11558.567999999999"/>
    <n v="22704.33"/>
    <n v="33230.883000000002"/>
    <n v="29309.226000000002"/>
    <n v="26832.39"/>
    <n v="27451.599000000002"/>
    <n v="25800.375"/>
    <n v="16925.046000000002"/>
    <n v="9288.1350000000002"/>
    <n v="3302.4479999999999"/>
    <x v="249"/>
    <s v="North Carolina, 2013"/>
  </r>
  <r>
    <s v="Onslow County"/>
    <s v="North Carolina"/>
    <n v="2013"/>
    <n v="179935"/>
    <n v="97074"/>
    <n v="82861"/>
    <n v="17633.63"/>
    <n v="22851.745000000003"/>
    <n v="45523.555"/>
    <n v="31128.754999999997"/>
    <n v="18353.37"/>
    <n v="17273.759999999998"/>
    <n v="13135.254999999999"/>
    <n v="8097.0750000000007"/>
    <n v="4318.4400000000005"/>
    <n v="1259.5450000000001"/>
    <x v="249"/>
    <s v="North Carolina, 2013"/>
  </r>
  <r>
    <s v="Orange County"/>
    <s v="North Carolina"/>
    <n v="2013"/>
    <n v="136057"/>
    <n v="64953"/>
    <n v="71104"/>
    <n v="6938.9070000000002"/>
    <n v="16326.84"/>
    <n v="30612.824999999997"/>
    <n v="17007.125"/>
    <n v="17007.125"/>
    <n v="18775.866000000002"/>
    <n v="15918.669"/>
    <n v="8163.42"/>
    <n v="4081.71"/>
    <n v="1360.57"/>
    <x v="249"/>
    <s v="North Carolina, 2013"/>
  </r>
  <r>
    <s v="Pamlico County"/>
    <s v="North Carolina"/>
    <n v="2013"/>
    <n v="13115"/>
    <n v="6734"/>
    <n v="6381"/>
    <n v="563.94500000000005"/>
    <n v="1285.27"/>
    <n v="1416.42"/>
    <n v="1311.5"/>
    <n v="1324.615"/>
    <n v="1967.25"/>
    <n v="2255.7800000000002"/>
    <n v="1744.2950000000001"/>
    <n v="931.16499999999996"/>
    <n v="327.875"/>
    <x v="249"/>
    <s v="North Carolina, 2013"/>
  </r>
  <r>
    <s v="Pasquotank County"/>
    <s v="North Carolina"/>
    <n v="2013"/>
    <n v="40419"/>
    <n v="19589"/>
    <n v="20830"/>
    <n v="2708.0729999999999"/>
    <n v="4769.442"/>
    <n v="6628.7160000000003"/>
    <n v="5294.8890000000001"/>
    <n v="4931.1180000000004"/>
    <n v="5739.4979999999996"/>
    <n v="4729.0230000000001"/>
    <n v="3112.2629999999999"/>
    <n v="1940.1120000000001"/>
    <n v="606.28499999999997"/>
    <x v="249"/>
    <s v="North Carolina, 2013"/>
  </r>
  <r>
    <s v="Pender County"/>
    <s v="North Carolina"/>
    <n v="2013"/>
    <n v="53412"/>
    <n v="26828"/>
    <n v="26584"/>
    <n v="3151.308"/>
    <n v="6836.7359999999999"/>
    <n v="6356.0280000000002"/>
    <n v="5875.32"/>
    <n v="7103.7960000000003"/>
    <n v="8278.86"/>
    <n v="7477.68"/>
    <n v="5074.1399999999994"/>
    <n v="2403.54"/>
    <n v="908.00400000000002"/>
    <x v="249"/>
    <s v="North Carolina, 2013"/>
  </r>
  <r>
    <s v="Perquimans County"/>
    <s v="North Carolina"/>
    <n v="2013"/>
    <n v="13463"/>
    <n v="6407"/>
    <n v="7056"/>
    <n v="659.68700000000001"/>
    <n v="1588.634"/>
    <n v="1373.2260000000001"/>
    <n v="1292.4480000000001"/>
    <n v="1521.319"/>
    <n v="1898.2829999999999"/>
    <n v="2100.2280000000001"/>
    <n v="1817.5050000000001"/>
    <n v="902.02099999999996"/>
    <n v="296.18599999999998"/>
    <x v="249"/>
    <s v="North Carolina, 2013"/>
  </r>
  <r>
    <s v="Person County"/>
    <s v="North Carolina"/>
    <n v="2013"/>
    <n v="39361"/>
    <n v="19192"/>
    <n v="20169"/>
    <n v="2322.299"/>
    <n v="5116.93"/>
    <n v="4644.598"/>
    <n v="4132.9050000000007"/>
    <n v="5116.93"/>
    <n v="6297.76"/>
    <n v="5589.2620000000006"/>
    <n v="3503.1289999999999"/>
    <n v="1849.9670000000001"/>
    <n v="826.58100000000002"/>
    <x v="249"/>
    <s v="North Carolina, 2013"/>
  </r>
  <r>
    <s v="Pitt County"/>
    <s v="North Carolina"/>
    <n v="2013"/>
    <n v="170485"/>
    <n v="80509"/>
    <n v="89976"/>
    <n v="11081.525"/>
    <n v="20799.169999999998"/>
    <n v="37847.67"/>
    <n v="23697.415000000001"/>
    <n v="20799.169999999998"/>
    <n v="20628.684999999998"/>
    <n v="17900.924999999999"/>
    <n v="10229.1"/>
    <n v="4944.0649999999996"/>
    <n v="2557.2750000000001"/>
    <x v="249"/>
    <s v="North Carolina, 2013"/>
  </r>
  <r>
    <s v="Polk County"/>
    <s v="North Carolina"/>
    <n v="2013"/>
    <n v="20381"/>
    <n v="9800"/>
    <n v="10581"/>
    <n v="754.09699999999998"/>
    <n v="2262.2910000000002"/>
    <n v="2058.4809999999998"/>
    <n v="1712.0039999999999"/>
    <n v="2099.2429999999999"/>
    <n v="2955.2449999999999"/>
    <n v="3342.4839999999999"/>
    <n v="2690.2919999999999"/>
    <n v="1650.8609999999999"/>
    <n v="856.00199999999995"/>
    <x v="249"/>
    <s v="North Carolina, 2013"/>
  </r>
  <r>
    <s v="Randolph County"/>
    <s v="North Carolina"/>
    <n v="2013"/>
    <n v="142042"/>
    <n v="69962"/>
    <n v="72080"/>
    <n v="8806.6039999999994"/>
    <n v="19601.796000000002"/>
    <n v="17471.165999999997"/>
    <n v="15908.704"/>
    <n v="20169.964"/>
    <n v="21306.300000000003"/>
    <n v="18323.417999999998"/>
    <n v="12073.57"/>
    <n v="6391.8899999999994"/>
    <n v="2130.63"/>
    <x v="249"/>
    <s v="North Carolina, 2013"/>
  </r>
  <r>
    <s v="Richmond County"/>
    <s v="North Carolina"/>
    <n v="2013"/>
    <n v="46534"/>
    <n v="22797"/>
    <n v="23737"/>
    <n v="2978.1759999999999"/>
    <n v="6375.1580000000004"/>
    <n v="6468.2260000000006"/>
    <n v="5258.3420000000006"/>
    <n v="5956.3519999999999"/>
    <n v="6561.2939999999999"/>
    <n v="6142.4879999999994"/>
    <n v="3908.8560000000002"/>
    <n v="2280.1660000000002"/>
    <n v="651.476"/>
    <x v="249"/>
    <s v="North Carolina, 2013"/>
  </r>
  <r>
    <s v="Robeson County"/>
    <s v="North Carolina"/>
    <n v="2013"/>
    <n v="134535"/>
    <n v="65344"/>
    <n v="69191"/>
    <n v="10090.125"/>
    <n v="19776.645"/>
    <n v="20718.39"/>
    <n v="17085.945"/>
    <n v="17355.014999999999"/>
    <n v="17893.154999999999"/>
    <n v="16009.665000000001"/>
    <n v="9551.9850000000006"/>
    <n v="4439.6550000000007"/>
    <n v="1748.9549999999999"/>
    <x v="249"/>
    <s v="North Carolina, 2013"/>
  </r>
  <r>
    <s v="Rockingham County"/>
    <s v="North Carolina"/>
    <n v="2013"/>
    <n v="92974"/>
    <n v="44843"/>
    <n v="48131"/>
    <n v="5020.5959999999995"/>
    <n v="11435.802"/>
    <n v="11063.905999999999"/>
    <n v="9576.3220000000001"/>
    <n v="12551.490000000002"/>
    <n v="14503.944"/>
    <n v="13295.281999999999"/>
    <n v="8739.5560000000005"/>
    <n v="5113.57"/>
    <n v="1766.5060000000001"/>
    <x v="249"/>
    <s v="North Carolina, 2013"/>
  </r>
  <r>
    <s v="Rowan County"/>
    <s v="North Carolina"/>
    <n v="2013"/>
    <n v="138265"/>
    <n v="68227"/>
    <n v="70038"/>
    <n v="8572.43"/>
    <n v="18112.715"/>
    <n v="18112.715"/>
    <n v="16453.535"/>
    <n v="17974.45"/>
    <n v="20463.22"/>
    <n v="17836.184999999998"/>
    <n v="11614.26"/>
    <n v="6774.9850000000006"/>
    <n v="2488.77"/>
    <x v="249"/>
    <s v="North Carolina, 2013"/>
  </r>
  <r>
    <s v="Rutherford County"/>
    <s v="North Carolina"/>
    <n v="2013"/>
    <n v="67403"/>
    <n v="32591"/>
    <n v="34812"/>
    <n v="3707.165"/>
    <n v="8492.7780000000002"/>
    <n v="7953.5540000000001"/>
    <n v="7009.9120000000003"/>
    <n v="8694.987000000001"/>
    <n v="9840.8379999999997"/>
    <n v="9773.4350000000013"/>
    <n v="6942.509"/>
    <n v="3774.5680000000002"/>
    <n v="1348.06"/>
    <x v="249"/>
    <s v="North Carolina, 2013"/>
  </r>
  <r>
    <s v="Sampson County"/>
    <s v="North Carolina"/>
    <n v="2013"/>
    <n v="63687"/>
    <n v="31327"/>
    <n v="32360"/>
    <n v="4267.0290000000005"/>
    <n v="9107.241"/>
    <n v="8024.5619999999999"/>
    <n v="7451.3789999999999"/>
    <n v="8470.3709999999992"/>
    <n v="8916.18"/>
    <n v="8088.2489999999998"/>
    <n v="5286.0210000000006"/>
    <n v="3056.9760000000001"/>
    <n v="955.30499999999995"/>
    <x v="249"/>
    <s v="North Carolina, 2013"/>
  </r>
  <r>
    <s v="Scotland County"/>
    <s v="North Carolina"/>
    <n v="2013"/>
    <n v="36201"/>
    <n v="17667"/>
    <n v="18534"/>
    <n v="2425.4670000000001"/>
    <n v="4887.1350000000002"/>
    <n v="5212.9439999999995"/>
    <n v="4054.5119999999997"/>
    <n v="4597.527"/>
    <n v="4959.5370000000003"/>
    <n v="4959.5370000000003"/>
    <n v="2968.482"/>
    <n v="1556.643"/>
    <n v="615.41700000000003"/>
    <x v="249"/>
    <s v="North Carolina, 2013"/>
  </r>
  <r>
    <s v="Stanly County"/>
    <s v="North Carolina"/>
    <n v="2013"/>
    <n v="60529"/>
    <n v="30324"/>
    <n v="30205"/>
    <n v="3450.1529999999998"/>
    <n v="7687.183"/>
    <n v="8231.9439999999995"/>
    <n v="6416.0739999999996"/>
    <n v="8050.357"/>
    <n v="8897.762999999999"/>
    <n v="7989.8280000000004"/>
    <n v="5508.1389999999992"/>
    <n v="3086.9789999999998"/>
    <n v="1150.0509999999999"/>
    <x v="249"/>
    <s v="North Carolina, 2013"/>
  </r>
  <r>
    <s v="Stokes County"/>
    <s v="North Carolina"/>
    <n v="2013"/>
    <n v="47063"/>
    <n v="22875"/>
    <n v="24188"/>
    <n v="2400.2130000000002"/>
    <n v="5835.8119999999999"/>
    <n v="5412.2449999999999"/>
    <n v="4753.3629999999994"/>
    <n v="6259.3790000000008"/>
    <n v="7718.3320000000003"/>
    <n v="6730.009"/>
    <n v="4612.174"/>
    <n v="2494.3389999999999"/>
    <n v="847.13400000000001"/>
    <x v="249"/>
    <s v="North Carolina, 2013"/>
  </r>
  <r>
    <s v="Gregory County"/>
    <s v="South Dakota"/>
    <n v="2013"/>
    <n v="4272"/>
    <n v="2335"/>
    <n v="1937"/>
    <n v="136.70400000000001"/>
    <n v="448.56"/>
    <n v="525.45600000000002"/>
    <n v="546.81600000000003"/>
    <n v="683.52"/>
    <n v="632.25599999999997"/>
    <n v="615.16800000000001"/>
    <n v="333.21600000000001"/>
    <n v="222.14400000000001"/>
    <n v="132.43199999999999"/>
    <x v="240"/>
    <s v="South Dakota, 2013"/>
  </r>
  <r>
    <s v="Union County"/>
    <s v="North Carolina"/>
    <n v="2013"/>
    <n v="205426"/>
    <n v="101482"/>
    <n v="103944"/>
    <n v="14174.394"/>
    <n v="36771.254000000001"/>
    <n v="26294.527999999998"/>
    <n v="21158.877999999997"/>
    <n v="33484.437999999995"/>
    <n v="31635.603999999999"/>
    <n v="21158.878000000001"/>
    <n v="13147.264000000001"/>
    <n v="5546.5020000000004"/>
    <n v="2054.2600000000002"/>
    <x v="249"/>
    <s v="North Carolina, 2013"/>
  </r>
  <r>
    <s v="Vance County"/>
    <s v="North Carolina"/>
    <n v="2013"/>
    <n v="45120"/>
    <n v="21137"/>
    <n v="23983"/>
    <n v="3068.16"/>
    <n v="6271.68"/>
    <n v="6226.56"/>
    <n v="5053.4399999999996"/>
    <n v="5549.76"/>
    <n v="6181.4400000000005"/>
    <n v="6136.32"/>
    <n v="3744.96"/>
    <n v="2120.64"/>
    <n v="767.04"/>
    <x v="249"/>
    <s v="North Carolina, 2013"/>
  </r>
  <r>
    <s v="Wake County"/>
    <s v="North Carolina"/>
    <n v="2013"/>
    <n v="929214"/>
    <n v="452589"/>
    <n v="476625"/>
    <n v="65044.98"/>
    <n v="136594.45799999998"/>
    <n v="127302.318"/>
    <n v="140311.31400000001"/>
    <n v="148674.23999999999"/>
    <n v="134736.03"/>
    <n v="93850.614000000001"/>
    <n v="49248.342000000004"/>
    <n v="24159.563999999998"/>
    <n v="9292.14"/>
    <x v="249"/>
    <s v="North Carolina, 2013"/>
  </r>
  <r>
    <s v="Colorado County"/>
    <s v="Texas"/>
    <n v="2013"/>
    <n v="20792"/>
    <n v="10521"/>
    <n v="10271"/>
    <n v="1143.56"/>
    <n v="2245.5360000000001"/>
    <n v="2536.6239999999998"/>
    <n v="2162.3679999999999"/>
    <n v="2266.328"/>
    <n v="3056.424"/>
    <n v="3347.5120000000002"/>
    <n v="2307.9120000000003"/>
    <n v="1538.6079999999999"/>
    <n v="207.92"/>
    <x v="221"/>
    <s v="Texas, 2013"/>
  </r>
  <r>
    <s v="Watauga County"/>
    <s v="North Carolina"/>
    <n v="2013"/>
    <n v="51557"/>
    <n v="25757"/>
    <n v="25800"/>
    <n v="1907.6089999999999"/>
    <n v="3918.3319999999999"/>
    <n v="17374.708999999999"/>
    <n v="5516.5990000000002"/>
    <n v="4743.2439999999997"/>
    <n v="5671.27"/>
    <n v="5877.4979999999996"/>
    <n v="3866.7750000000001"/>
    <n v="1959.1659999999999"/>
    <n v="773.35500000000002"/>
    <x v="249"/>
    <s v="North Carolina, 2013"/>
  </r>
  <r>
    <s v="Wayne County"/>
    <s v="North Carolina"/>
    <n v="2013"/>
    <n v="123382"/>
    <n v="60503"/>
    <n v="62879"/>
    <n v="8636.74"/>
    <n v="16779.951999999997"/>
    <n v="17520.243999999999"/>
    <n v="16163.041999999999"/>
    <n v="15422.75"/>
    <n v="17273.48"/>
    <n v="15175.985999999999"/>
    <n v="9253.6500000000015"/>
    <n v="5182.0439999999999"/>
    <n v="1850.73"/>
    <x v="249"/>
    <s v="North Carolina, 2013"/>
  </r>
  <r>
    <s v="Wilkes County"/>
    <s v="North Carolina"/>
    <n v="2013"/>
    <n v="69184"/>
    <n v="33949"/>
    <n v="35235"/>
    <n v="3874.3040000000001"/>
    <n v="8717.1840000000011"/>
    <n v="7886.9760000000006"/>
    <n v="7264.32"/>
    <n v="8993.92"/>
    <n v="10308.415999999999"/>
    <n v="9685.76"/>
    <n v="7125.9520000000002"/>
    <n v="3943.4880000000003"/>
    <n v="1452.864"/>
    <x v="249"/>
    <s v="North Carolina, 2013"/>
  </r>
  <r>
    <s v="Wilson County"/>
    <s v="North Carolina"/>
    <n v="2013"/>
    <n v="81365"/>
    <n v="38875"/>
    <n v="42490"/>
    <n v="5370.09"/>
    <n v="11065.64"/>
    <n v="10333.355"/>
    <n v="9845.1650000000009"/>
    <n v="10251.990000000002"/>
    <n v="11716.560000000001"/>
    <n v="10821.545"/>
    <n v="6834.66"/>
    <n v="3742.79"/>
    <n v="1545.9349999999999"/>
    <x v="249"/>
    <s v="North Carolina, 2013"/>
  </r>
  <r>
    <s v="Yadkin County"/>
    <s v="North Carolina"/>
    <n v="2013"/>
    <n v="38217"/>
    <n v="18768"/>
    <n v="19449"/>
    <n v="2178.3690000000001"/>
    <n v="4891.7759999999998"/>
    <n v="4662.4740000000002"/>
    <n v="3745.2660000000001"/>
    <n v="5426.8140000000003"/>
    <n v="5885.4179999999997"/>
    <n v="5006.4269999999997"/>
    <n v="3630.6149999999998"/>
    <n v="2025.501"/>
    <n v="726.12300000000005"/>
    <x v="249"/>
    <s v="North Carolina, 2013"/>
  </r>
  <r>
    <s v="Yancey County"/>
    <s v="North Carolina"/>
    <n v="2013"/>
    <n v="17724"/>
    <n v="8596"/>
    <n v="9128"/>
    <n v="744.40800000000002"/>
    <n v="2126.88"/>
    <n v="1843.296"/>
    <n v="1683.78"/>
    <n v="2286.3960000000002"/>
    <n v="2516.808"/>
    <n v="2711.7719999999999"/>
    <n v="2126.88"/>
    <n v="1240.68"/>
    <n v="407.65199999999999"/>
    <x v="249"/>
    <s v="North Carolina, 2013"/>
  </r>
  <r>
    <s v="Jeff Davis County"/>
    <s v="Texas"/>
    <n v="2013"/>
    <n v="2328"/>
    <n v="1170"/>
    <n v="1158"/>
    <n v="139.68"/>
    <n v="148.99200000000002"/>
    <n v="274.70400000000001"/>
    <n v="197.88"/>
    <n v="239.78399999999999"/>
    <n v="377.13599999999997"/>
    <n v="388.77600000000001"/>
    <n v="286.34399999999999"/>
    <n v="151.32"/>
    <n v="128.04"/>
    <x v="221"/>
    <s v="Texas, 2013"/>
  </r>
  <r>
    <s v="Barnes County"/>
    <s v="North Dakota"/>
    <n v="2013"/>
    <n v="11085"/>
    <n v="5499"/>
    <n v="5586"/>
    <n v="554.25"/>
    <n v="1252.605"/>
    <n v="1441.05"/>
    <n v="1252.605"/>
    <n v="1152.8400000000001"/>
    <n v="1640.58"/>
    <n v="1596.24"/>
    <n v="1064.1599999999999"/>
    <n v="654.01499999999999"/>
    <n v="465.57"/>
    <x v="218"/>
    <s v="North Dakota, 2013"/>
  </r>
  <r>
    <s v="Benson County"/>
    <s v="North Dakota"/>
    <n v="2013"/>
    <n v="6721"/>
    <n v="3426"/>
    <n v="3295"/>
    <n v="651.93700000000001"/>
    <n v="1263.548"/>
    <n v="940.93999999999994"/>
    <n v="725.86799999999994"/>
    <n v="672.1"/>
    <n v="840.125"/>
    <n v="759.47299999999996"/>
    <n v="477.19099999999997"/>
    <n v="295.72399999999999"/>
    <n v="80.652000000000001"/>
    <x v="218"/>
    <s v="North Dakota, 2013"/>
  </r>
  <r>
    <s v="Billings County"/>
    <s v="North Dakota"/>
    <n v="2013"/>
    <n v="876"/>
    <n v="484"/>
    <n v="392"/>
    <n v="58.692"/>
    <n v="70.08"/>
    <n v="80.591999999999999"/>
    <n v="112.128"/>
    <n v="56.94"/>
    <n v="157.68"/>
    <n v="171.696"/>
    <n v="98.988"/>
    <n v="55.188000000000002"/>
    <n v="14.016"/>
    <x v="218"/>
    <s v="North Dakota, 2013"/>
  </r>
  <r>
    <s v="Bottineau County"/>
    <s v="North Dakota"/>
    <n v="2013"/>
    <n v="6529"/>
    <n v="3390"/>
    <n v="3139"/>
    <n v="359.09500000000003"/>
    <n v="659.42899999999997"/>
    <n v="829.18299999999999"/>
    <n v="574.55200000000002"/>
    <n v="698.60300000000007"/>
    <n v="966.29200000000003"/>
    <n v="1077.2850000000001"/>
    <n v="705.13200000000006"/>
    <n v="443.97199999999998"/>
    <n v="208.928"/>
    <x v="218"/>
    <s v="North Dakota, 2013"/>
  </r>
  <r>
    <s v="Bowman County"/>
    <s v="North Dakota"/>
    <n v="2013"/>
    <n v="3168"/>
    <n v="1542"/>
    <n v="1626"/>
    <n v="193.24799999999999"/>
    <n v="386.49599999999998"/>
    <n v="319.96800000000002"/>
    <n v="348.48"/>
    <n v="310.464"/>
    <n v="459.36"/>
    <n v="481.536"/>
    <n v="300.96000000000004"/>
    <n v="218.59199999999998"/>
    <n v="142.56"/>
    <x v="218"/>
    <s v="North Dakota, 2013"/>
  </r>
  <r>
    <s v="Burke County"/>
    <s v="North Dakota"/>
    <n v="2013"/>
    <n v="2094"/>
    <n v="1071"/>
    <n v="1023"/>
    <n v="148.67400000000001"/>
    <n v="255.46800000000002"/>
    <n v="249.18599999999998"/>
    <n v="278.50200000000001"/>
    <n v="230.33999999999997"/>
    <n v="293.15999999999997"/>
    <n v="259.65600000000001"/>
    <n v="171.708"/>
    <n v="157.05000000000001"/>
    <n v="50.256"/>
    <x v="218"/>
    <s v="North Dakota, 2013"/>
  </r>
  <r>
    <s v="Burleigh County"/>
    <s v="North Dakota"/>
    <n v="2013"/>
    <n v="83906"/>
    <n v="41259"/>
    <n v="42647"/>
    <n v="5453.89"/>
    <n v="10320.438"/>
    <n v="11914.652"/>
    <n v="12418.088"/>
    <n v="9984.8139999999985"/>
    <n v="11746.84"/>
    <n v="10572.155999999999"/>
    <n v="5789.5139999999992"/>
    <n v="3859.6760000000004"/>
    <n v="1845.932"/>
    <x v="218"/>
    <s v="North Dakota, 2013"/>
  </r>
  <r>
    <s v="Cass County"/>
    <s v="North Dakota"/>
    <n v="2013"/>
    <n v="154080"/>
    <n v="77784"/>
    <n v="76296"/>
    <n v="10631.52"/>
    <n v="18027.36"/>
    <n v="29891.519999999997"/>
    <n v="26193.599999999999"/>
    <n v="18951.84"/>
    <n v="18797.760000000002"/>
    <n v="16332.48"/>
    <n v="7704"/>
    <n v="5238.7199999999993"/>
    <n v="2465.2800000000002"/>
    <x v="218"/>
    <s v="North Dakota, 2013"/>
  </r>
  <r>
    <s v="Divide County"/>
    <s v="North Dakota"/>
    <n v="2013"/>
    <n v="2155"/>
    <n v="1150"/>
    <n v="1005"/>
    <n v="86.2"/>
    <n v="168.09"/>
    <n v="127.14500000000001"/>
    <n v="183.17500000000001"/>
    <n v="181.01999999999998"/>
    <n v="392.21000000000004"/>
    <n v="443.93"/>
    <n v="288.77"/>
    <n v="161.625"/>
    <n v="124.99"/>
    <x v="218"/>
    <s v="North Dakota, 2013"/>
  </r>
  <r>
    <s v="Dunn County"/>
    <s v="North Dakota"/>
    <n v="2013"/>
    <n v="3786"/>
    <n v="1966"/>
    <n v="1820"/>
    <n v="208.23"/>
    <n v="484.60799999999995"/>
    <n v="416.46000000000004"/>
    <n v="450.53399999999999"/>
    <n v="431.60399999999998"/>
    <n v="579.25800000000004"/>
    <n v="575.47199999999998"/>
    <n v="310.452"/>
    <n v="242.30399999999997"/>
    <n v="90.864000000000004"/>
    <x v="218"/>
    <s v="North Dakota, 2013"/>
  </r>
  <r>
    <s v="Eddy County"/>
    <s v="North Dakota"/>
    <n v="2013"/>
    <n v="2382"/>
    <n v="1159"/>
    <n v="1223"/>
    <n v="123.864"/>
    <n v="276.31200000000001"/>
    <n v="209.61599999999999"/>
    <n v="221.52600000000001"/>
    <n v="238.2"/>
    <n v="369.21"/>
    <n v="371.59199999999998"/>
    <n v="254.874"/>
    <n v="195.32400000000001"/>
    <n v="119.1"/>
    <x v="218"/>
    <s v="North Dakota, 2013"/>
  </r>
  <r>
    <s v="Emmons County"/>
    <s v="North Dakota"/>
    <n v="2013"/>
    <n v="3521"/>
    <n v="1800"/>
    <n v="1721"/>
    <n v="183.09200000000001"/>
    <n v="376.74700000000001"/>
    <n v="394.35199999999998"/>
    <n v="183.09199999999998"/>
    <n v="362.66300000000001"/>
    <n v="542.23400000000004"/>
    <n v="535.19200000000001"/>
    <n v="408.43600000000004"/>
    <n v="359.142"/>
    <n v="186.613"/>
    <x v="218"/>
    <s v="North Dakota, 2013"/>
  </r>
  <r>
    <s v="Foster County"/>
    <s v="North Dakota"/>
    <n v="2013"/>
    <n v="3355"/>
    <n v="1665"/>
    <n v="1690"/>
    <n v="177.815"/>
    <n v="395.89"/>
    <n v="375.76"/>
    <n v="301.95000000000005"/>
    <n v="375.76"/>
    <n v="540.15499999999997"/>
    <n v="439.505"/>
    <n v="305.30500000000001"/>
    <n v="312.01499999999999"/>
    <n v="137.55500000000001"/>
    <x v="218"/>
    <s v="North Dakota, 2013"/>
  </r>
  <r>
    <s v="Golden Valley County"/>
    <s v="North Dakota"/>
    <n v="2013"/>
    <n v="1698"/>
    <n v="845"/>
    <n v="853"/>
    <n v="91.691999999999993"/>
    <n v="232.62599999999998"/>
    <n v="229.23000000000002"/>
    <n v="144.32999999999998"/>
    <n v="207.15600000000001"/>
    <n v="237.72000000000003"/>
    <n v="215.64600000000002"/>
    <n v="151.12200000000001"/>
    <n v="120.55799999999999"/>
    <n v="69.617999999999995"/>
    <x v="218"/>
    <s v="North Dakota, 2013"/>
  </r>
  <r>
    <s v="Grand Forks County"/>
    <s v="North Dakota"/>
    <n v="2013"/>
    <n v="67357"/>
    <n v="34651"/>
    <n v="32706"/>
    <n v="4310.848"/>
    <n v="7005.1279999999997"/>
    <n v="17310.749"/>
    <n v="9766.7649999999994"/>
    <n v="6600.9859999999999"/>
    <n v="8217.5540000000001"/>
    <n v="7072.4850000000006"/>
    <n v="3771.9920000000002"/>
    <n v="2357.4949999999999"/>
    <n v="1010.355"/>
    <x v="218"/>
    <s v="North Dakota, 2013"/>
  </r>
  <r>
    <s v="Grant County"/>
    <s v="North Dakota"/>
    <n v="2013"/>
    <n v="2372"/>
    <n v="1165"/>
    <n v="1207"/>
    <n v="83.02"/>
    <n v="244.316"/>
    <n v="249.06"/>
    <n v="161.29599999999999"/>
    <n v="206.36399999999998"/>
    <n v="396.12400000000002"/>
    <n v="374.77600000000001"/>
    <n v="327.33600000000001"/>
    <n v="220.596"/>
    <n v="109.11199999999999"/>
    <x v="218"/>
    <s v="North Dakota, 2013"/>
  </r>
  <r>
    <s v="Griggs County"/>
    <s v="North Dakota"/>
    <n v="2013"/>
    <n v="2370"/>
    <n v="1180"/>
    <n v="1190"/>
    <n v="113.76"/>
    <n v="196.70999999999998"/>
    <n v="184.86"/>
    <n v="227.51999999999998"/>
    <n v="144.57"/>
    <n v="350.76"/>
    <n v="419.49"/>
    <n v="336.53999999999996"/>
    <n v="277.28999999999996"/>
    <n v="123.24"/>
    <x v="218"/>
    <s v="North Dakota, 2013"/>
  </r>
  <r>
    <s v="Hettinger County"/>
    <s v="North Dakota"/>
    <n v="2013"/>
    <n v="2539"/>
    <n v="1192"/>
    <n v="1347"/>
    <n v="139.64500000000001"/>
    <n v="319.91399999999999"/>
    <n v="195.50299999999999"/>
    <n v="258.97800000000001"/>
    <n v="248.822"/>
    <n v="319.91399999999999"/>
    <n v="401.16200000000003"/>
    <n v="281.82900000000001"/>
    <n v="258.97800000000001"/>
    <n v="116.794"/>
    <x v="218"/>
    <s v="North Dakota, 2013"/>
  </r>
  <r>
    <s v="Kidder County"/>
    <s v="North Dakota"/>
    <n v="2013"/>
    <n v="2429"/>
    <n v="1263"/>
    <n v="1166"/>
    <n v="89.873000000000005"/>
    <n v="276.90600000000001"/>
    <n v="189.46199999999999"/>
    <n v="267.19"/>
    <n v="259.90300000000002"/>
    <n v="369.20799999999997"/>
    <n v="471.226"/>
    <n v="252.61599999999999"/>
    <n v="199.178"/>
    <n v="53.438000000000002"/>
    <x v="218"/>
    <s v="North Dakota, 2013"/>
  </r>
  <r>
    <s v="LaMoure County"/>
    <s v="North Dakota"/>
    <n v="2013"/>
    <n v="4136"/>
    <n v="2148"/>
    <n v="1988"/>
    <n v="227.48"/>
    <n v="417.73599999999999"/>
    <n v="397.05600000000004"/>
    <n v="376.37599999999998"/>
    <n v="409.464"/>
    <n v="649.35199999999998"/>
    <n v="620.4"/>
    <n v="450.82400000000001"/>
    <n v="409.46400000000006"/>
    <n v="181.98400000000001"/>
    <x v="218"/>
    <s v="North Dakota, 2013"/>
  </r>
  <r>
    <s v="McHenry County"/>
    <s v="North Dakota"/>
    <n v="2013"/>
    <n v="5593"/>
    <n v="2943"/>
    <n v="2650"/>
    <n v="329.98700000000002"/>
    <n v="665.56700000000001"/>
    <n v="587.26499999999999"/>
    <n v="587.26499999999999"/>
    <n v="626.41599999999994"/>
    <n v="850.13599999999997"/>
    <n v="816.57799999999997"/>
    <n v="542.52099999999996"/>
    <n v="425.06799999999998"/>
    <n v="167.79"/>
    <x v="218"/>
    <s v="North Dakota, 2013"/>
  </r>
  <r>
    <s v="McIntosh County"/>
    <s v="North Dakota"/>
    <n v="2013"/>
    <n v="2791"/>
    <n v="1348"/>
    <n v="1443"/>
    <n v="150.714"/>
    <n v="256.77199999999999"/>
    <n v="206.53399999999999"/>
    <n v="242.81700000000001"/>
    <n v="228.86199999999999"/>
    <n v="410.27700000000004"/>
    <n v="360.03899999999999"/>
    <n v="365.62099999999998"/>
    <n v="376.78499999999997"/>
    <n v="192.57900000000001"/>
    <x v="218"/>
    <s v="North Dakota, 2013"/>
  </r>
  <r>
    <s v="McKenzie County"/>
    <s v="North Dakota"/>
    <n v="2013"/>
    <n v="7377"/>
    <n v="3860"/>
    <n v="3517"/>
    <n v="560.65200000000004"/>
    <n v="1106.5500000000002"/>
    <n v="988.51800000000003"/>
    <n v="973.76400000000001"/>
    <n v="826.22399999999993"/>
    <n v="1069.665"/>
    <n v="936.87900000000002"/>
    <n v="509.01300000000003"/>
    <n v="243.441"/>
    <n v="154.917"/>
    <x v="218"/>
    <s v="North Dakota, 2013"/>
  </r>
  <r>
    <s v="McLean County"/>
    <s v="North Dakota"/>
    <n v="2013"/>
    <n v="9163"/>
    <n v="4645"/>
    <n v="4518"/>
    <n v="458.15"/>
    <n v="1007.93"/>
    <n v="879.64800000000002"/>
    <n v="824.67000000000007"/>
    <n v="962.11500000000001"/>
    <n v="1383.6130000000001"/>
    <n v="1667.6660000000002"/>
    <n v="1081.2339999999999"/>
    <n v="613.92100000000005"/>
    <n v="293.21600000000001"/>
    <x v="218"/>
    <s v="North Dakota, 2013"/>
  </r>
  <r>
    <s v="Mercer County"/>
    <s v="North Dakota"/>
    <n v="2013"/>
    <n v="8456"/>
    <n v="4351"/>
    <n v="4105"/>
    <n v="465.08"/>
    <n v="972.44"/>
    <n v="828.6880000000001"/>
    <n v="913.24800000000005"/>
    <n v="862.51199999999994"/>
    <n v="1606.6399999999999"/>
    <n v="1395.24"/>
    <n v="752.58400000000006"/>
    <n v="448.16800000000001"/>
    <n v="202.94399999999999"/>
    <x v="218"/>
    <s v="North Dakota, 2013"/>
  </r>
  <r>
    <s v="Dallas County"/>
    <s v="Arkansas"/>
    <n v="2013"/>
    <n v="8280"/>
    <n v="4492"/>
    <n v="3788"/>
    <n v="596.16"/>
    <n v="1026.72"/>
    <n v="1250.2800000000002"/>
    <n v="1126.08"/>
    <n v="935.64"/>
    <n v="1225.44"/>
    <n v="1076.4000000000001"/>
    <n v="554.76"/>
    <n v="347.76"/>
    <n v="149.04"/>
    <x v="209"/>
    <s v="Arkansas, 2013"/>
  </r>
  <r>
    <s v="Oliver County"/>
    <s v="North Dakota"/>
    <n v="2013"/>
    <n v="1840"/>
    <n v="945"/>
    <n v="895"/>
    <n v="119.6"/>
    <n v="242.88"/>
    <n v="169.28"/>
    <n v="169.28"/>
    <n v="195.04"/>
    <n v="257.60000000000002"/>
    <n v="336.72"/>
    <n v="189.51999999999998"/>
    <n v="117.76"/>
    <n v="40.479999999999997"/>
    <x v="218"/>
    <s v="North Dakota, 2013"/>
  </r>
  <r>
    <s v="Pembina County"/>
    <s v="North Dakota"/>
    <n v="2013"/>
    <n v="7327"/>
    <n v="3728"/>
    <n v="3599"/>
    <n v="402.98500000000001"/>
    <n v="864.58600000000001"/>
    <n v="703.39200000000005"/>
    <n v="740.02700000000004"/>
    <n v="754.68100000000004"/>
    <n v="1164.9929999999999"/>
    <n v="1186.9739999999999"/>
    <n v="688.73800000000006"/>
    <n v="454.274"/>
    <n v="366.35"/>
    <x v="218"/>
    <s v="North Dakota, 2013"/>
  </r>
  <r>
    <s v="Pope County"/>
    <s v="Illinois"/>
    <n v="2013"/>
    <n v="4399"/>
    <n v="2274"/>
    <n v="2125"/>
    <n v="241.94499999999999"/>
    <n v="417.90499999999997"/>
    <n v="510.28399999999999"/>
    <n v="299.13200000000001"/>
    <n v="514.68299999999999"/>
    <n v="690.64300000000003"/>
    <n v="589.46600000000001"/>
    <n v="475.09199999999998"/>
    <n v="404.70799999999997"/>
    <n v="255.142"/>
    <x v="237"/>
    <s v="Illinois, 2013"/>
  </r>
  <r>
    <s v="Ransom County"/>
    <s v="North Dakota"/>
    <n v="2013"/>
    <n v="5472"/>
    <n v="2798"/>
    <n v="2674"/>
    <n v="311.904"/>
    <n v="722.30400000000009"/>
    <n v="574.55999999999995"/>
    <n v="541.72799999999995"/>
    <n v="629.28"/>
    <n v="793.44"/>
    <n v="804.38400000000001"/>
    <n v="454.17600000000004"/>
    <n v="361.15199999999999"/>
    <n v="284.54399999999998"/>
    <x v="218"/>
    <s v="North Dakota, 2013"/>
  </r>
  <r>
    <s v="Renville County"/>
    <s v="North Dakota"/>
    <n v="2013"/>
    <n v="2512"/>
    <n v="1312"/>
    <n v="1200"/>
    <n v="165.792"/>
    <n v="263.76"/>
    <n v="298.928"/>
    <n v="268.78399999999999"/>
    <n v="266.27199999999999"/>
    <n v="404.43200000000002"/>
    <n v="371.77600000000001"/>
    <n v="226.07999999999998"/>
    <n v="160.768"/>
    <n v="82.896000000000001"/>
    <x v="218"/>
    <s v="North Dakota, 2013"/>
  </r>
  <r>
    <s v="Richland County"/>
    <s v="North Dakota"/>
    <n v="2013"/>
    <n v="16258"/>
    <n v="8420"/>
    <n v="7838"/>
    <n v="894.19"/>
    <n v="1999.7340000000002"/>
    <n v="2877.6660000000002"/>
    <n v="1723.348"/>
    <n v="1625.8000000000002"/>
    <n v="2487.4740000000002"/>
    <n v="2194.83"/>
    <n v="1121.8019999999999"/>
    <n v="861.67399999999998"/>
    <n v="438.96600000000001"/>
    <x v="218"/>
    <s v="North Dakota, 2013"/>
  </r>
  <r>
    <s v="Rolette County"/>
    <s v="North Dakota"/>
    <n v="2013"/>
    <n v="14176"/>
    <n v="7026"/>
    <n v="7150"/>
    <n v="1445.952"/>
    <n v="2523.328"/>
    <n v="2154.752"/>
    <n v="1701.12"/>
    <n v="1559.3600000000001"/>
    <n v="1913.76"/>
    <n v="1474.3040000000001"/>
    <n v="808.03200000000004"/>
    <n v="510.33600000000001"/>
    <n v="85.055999999999997"/>
    <x v="218"/>
    <s v="North Dakota, 2013"/>
  </r>
  <r>
    <s v="Sargent County"/>
    <s v="North Dakota"/>
    <n v="2013"/>
    <n v="3859"/>
    <n v="2036"/>
    <n v="1823"/>
    <n v="192.95"/>
    <n v="482.375"/>
    <n v="436.06700000000001"/>
    <n v="378.18200000000002"/>
    <n v="412.91300000000001"/>
    <n v="605.86300000000006"/>
    <n v="621.29899999999998"/>
    <n v="401.33600000000001"/>
    <n v="239.25799999999998"/>
    <n v="88.757000000000005"/>
    <x v="218"/>
    <s v="North Dakota, 2013"/>
  </r>
  <r>
    <s v="Sheridan County"/>
    <s v="North Dakota"/>
    <n v="2013"/>
    <n v="1313"/>
    <n v="659"/>
    <n v="654"/>
    <n v="22.321000000000002"/>
    <n v="115.544"/>
    <n v="106.35300000000001"/>
    <n v="94.536000000000001"/>
    <n v="110.292"/>
    <n v="258.661"/>
    <n v="232.40100000000001"/>
    <n v="207.45400000000001"/>
    <n v="129.98700000000002"/>
    <n v="39.39"/>
    <x v="218"/>
    <s v="North Dakota, 2013"/>
  </r>
  <r>
    <s v="Sioux County"/>
    <s v="North Dakota"/>
    <n v="2013"/>
    <n v="4258"/>
    <n v="2154"/>
    <n v="2104"/>
    <n v="481.154"/>
    <n v="877.14799999999991"/>
    <n v="681.28"/>
    <n v="549.28199999999993"/>
    <n v="523.73399999999992"/>
    <n v="506.702"/>
    <n v="319.35000000000002"/>
    <n v="225.67399999999998"/>
    <n v="76.643999999999991"/>
    <n v="12.773999999999999"/>
    <x v="218"/>
    <s v="North Dakota, 2013"/>
  </r>
  <r>
    <s v="Stark County"/>
    <s v="North Dakota"/>
    <n v="2013"/>
    <n v="25666"/>
    <n v="13053"/>
    <n v="12613"/>
    <n v="1616.9580000000001"/>
    <n v="3182.5839999999998"/>
    <n v="3849.9"/>
    <n v="3516.2420000000002"/>
    <n v="2848.9260000000004"/>
    <n v="3644.5720000000001"/>
    <n v="3079.92"/>
    <n v="1693.9560000000001"/>
    <n v="1385.9639999999999"/>
    <n v="795.64599999999996"/>
    <x v="218"/>
    <s v="North Dakota, 2013"/>
  </r>
  <r>
    <s v="Steele County"/>
    <s v="North Dakota"/>
    <n v="2013"/>
    <n v="1976"/>
    <n v="1026"/>
    <n v="950"/>
    <n v="100.776"/>
    <n v="245.024"/>
    <n v="211.43200000000002"/>
    <n v="144.24799999999999"/>
    <n v="250.952"/>
    <n v="326.03999999999996"/>
    <n v="322.08799999999997"/>
    <n v="177.84"/>
    <n v="140.29599999999999"/>
    <n v="59.28"/>
    <x v="218"/>
    <s v="North Dakota, 2013"/>
  </r>
  <r>
    <s v="Stutsman County"/>
    <s v="North Dakota"/>
    <n v="2013"/>
    <n v="21046"/>
    <n v="10639"/>
    <n v="10407"/>
    <n v="1220.6679999999999"/>
    <n v="2399.2439999999997"/>
    <n v="2862.2560000000003"/>
    <n v="2504.4740000000002"/>
    <n v="2251.922"/>
    <n v="3177.9459999999999"/>
    <n v="3009.578"/>
    <n v="1620.5419999999999"/>
    <n v="1304.8520000000001"/>
    <n v="652.42600000000004"/>
    <x v="218"/>
    <s v="North Dakota, 2013"/>
  </r>
  <r>
    <s v="Towner County"/>
    <s v="North Dakota"/>
    <n v="2013"/>
    <n v="2285"/>
    <n v="1119"/>
    <n v="1166"/>
    <n v="121.105"/>
    <n v="335.89499999999998"/>
    <n v="148.52500000000001"/>
    <n v="237.64"/>
    <n v="237.64"/>
    <n v="313.04499999999996"/>
    <n v="413.58499999999998"/>
    <n v="237.64"/>
    <n v="162.23500000000001"/>
    <n v="75.405000000000001"/>
    <x v="218"/>
    <s v="North Dakota, 2013"/>
  </r>
  <r>
    <s v="Traill County"/>
    <s v="North Dakota"/>
    <n v="2013"/>
    <n v="8125"/>
    <n v="4070"/>
    <n v="4055"/>
    <n v="471.25"/>
    <n v="975"/>
    <n v="1161.875"/>
    <n v="820.625"/>
    <n v="885.625"/>
    <n v="1210.625"/>
    <n v="1096.875"/>
    <n v="682.5"/>
    <n v="479.375"/>
    <n v="349.375"/>
    <x v="218"/>
    <s v="North Dakota, 2013"/>
  </r>
  <r>
    <s v="Clay County"/>
    <s v="Texas"/>
    <n v="2013"/>
    <n v="11102"/>
    <n v="5593"/>
    <n v="5509"/>
    <n v="632.81399999999996"/>
    <n v="1398.8519999999999"/>
    <n v="1165.71"/>
    <n v="1132.404"/>
    <n v="1143.5060000000001"/>
    <n v="1743.0140000000001"/>
    <n v="1609.79"/>
    <n v="1076.894"/>
    <n v="799.34400000000005"/>
    <n v="421.87599999999998"/>
    <x v="221"/>
    <s v="Texas, 2013"/>
  </r>
  <r>
    <s v="Ward County"/>
    <s v="North Dakota"/>
    <n v="2013"/>
    <n v="64008"/>
    <n v="32928"/>
    <n v="31080"/>
    <n v="4864.6080000000002"/>
    <n v="7936.9920000000002"/>
    <n v="11905.487999999999"/>
    <n v="9921.24"/>
    <n v="6912.8639999999996"/>
    <n v="7872.9840000000004"/>
    <n v="6592.8240000000005"/>
    <n v="3904.4880000000003"/>
    <n v="2816.3519999999999"/>
    <n v="1280.1600000000001"/>
    <x v="218"/>
    <s v="North Dakota, 2013"/>
  </r>
  <r>
    <s v="Wells County"/>
    <s v="North Dakota"/>
    <n v="2013"/>
    <n v="4220"/>
    <n v="2084"/>
    <n v="2136"/>
    <n v="202.56"/>
    <n v="451.54"/>
    <n v="358.70000000000005"/>
    <n v="308.06"/>
    <n v="371.36"/>
    <n v="679.42000000000007"/>
    <n v="641.44000000000005"/>
    <n v="510.62"/>
    <n v="506.4"/>
    <n v="194.12"/>
    <x v="218"/>
    <s v="North Dakota, 2013"/>
  </r>
  <r>
    <s v="Adams County"/>
    <s v="Ohio"/>
    <n v="2013"/>
    <n v="28406"/>
    <n v="13985"/>
    <n v="14421"/>
    <n v="1874.796"/>
    <n v="4033.652"/>
    <n v="3380.3140000000003"/>
    <n v="3153.0659999999998"/>
    <n v="3721.1859999999997"/>
    <n v="4147.2759999999998"/>
    <n v="3692.7799999999997"/>
    <n v="2556.54"/>
    <n v="1335.0819999999999"/>
    <n v="511.30799999999999"/>
    <x v="242"/>
    <s v="Ohio, 2013"/>
  </r>
  <r>
    <s v="Allen County"/>
    <s v="Ohio"/>
    <n v="2013"/>
    <n v="105895"/>
    <n v="53309"/>
    <n v="52586"/>
    <n v="6671.3850000000002"/>
    <n v="14189.93"/>
    <n v="15884.25"/>
    <n v="12283.82"/>
    <n v="12283.82"/>
    <n v="15037.09"/>
    <n v="13872.244999999999"/>
    <n v="8259.81"/>
    <n v="4977.0650000000005"/>
    <n v="2647.375"/>
    <x v="242"/>
    <s v="Ohio, 2013"/>
  </r>
  <r>
    <s v="Ashland County"/>
    <s v="Ohio"/>
    <n v="2013"/>
    <n v="53234"/>
    <n v="25999"/>
    <n v="27235"/>
    <n v="3140.806"/>
    <n v="7080.1220000000003"/>
    <n v="7985.1"/>
    <n v="5802.5059999999994"/>
    <n v="6281.6120000000001"/>
    <n v="7346.2919999999995"/>
    <n v="6973.6540000000005"/>
    <n v="4737.826"/>
    <n v="2661.7"/>
    <n v="1277.616"/>
    <x v="242"/>
    <s v="Ohio, 2013"/>
  </r>
  <r>
    <s v="Ashtabula County"/>
    <s v="Ohio"/>
    <n v="2013"/>
    <n v="100835"/>
    <n v="50344"/>
    <n v="50491"/>
    <n v="6050.1"/>
    <n v="13108.55"/>
    <n v="12201.035"/>
    <n v="11091.85"/>
    <n v="12806.045"/>
    <n v="15427.755000000001"/>
    <n v="13915.23"/>
    <n v="8671.81"/>
    <n v="4638.41"/>
    <n v="2722.5450000000001"/>
    <x v="242"/>
    <s v="Ohio, 2013"/>
  </r>
  <r>
    <s v="Athens County"/>
    <s v="Ohio"/>
    <n v="2013"/>
    <n v="64811"/>
    <n v="32421"/>
    <n v="32390"/>
    <n v="2657.2510000000002"/>
    <n v="5703.3680000000004"/>
    <n v="22230.172999999999"/>
    <n v="7712.509"/>
    <n v="6092.2340000000004"/>
    <n v="7064.3989999999994"/>
    <n v="6481.1"/>
    <n v="3888.66"/>
    <n v="2138.7629999999999"/>
    <n v="712.92100000000005"/>
    <x v="242"/>
    <s v="Ohio, 2013"/>
  </r>
  <r>
    <s v="Auglaize County"/>
    <s v="Ohio"/>
    <n v="2013"/>
    <n v="45906"/>
    <n v="22802"/>
    <n v="23104"/>
    <n v="2983.89"/>
    <n v="6426.84"/>
    <n v="5554.6260000000002"/>
    <n v="5095.5659999999998"/>
    <n v="5646.4380000000001"/>
    <n v="6977.7119999999995"/>
    <n v="6105.4979999999996"/>
    <n v="3672.48"/>
    <n v="2341.2060000000001"/>
    <n v="1239.462"/>
    <x v="242"/>
    <s v="Ohio, 2013"/>
  </r>
  <r>
    <s v="Belmont County"/>
    <s v="Ohio"/>
    <n v="2013"/>
    <n v="69990"/>
    <n v="35515"/>
    <n v="34475"/>
    <n v="3429.51"/>
    <n v="7558.92"/>
    <n v="8398.7999999999993"/>
    <n v="8398.7999999999993"/>
    <n v="8608.77"/>
    <n v="10638.48"/>
    <n v="10498.5"/>
    <n v="6369.09"/>
    <n v="4269.3900000000003"/>
    <n v="1959.72"/>
    <x v="242"/>
    <s v="Ohio, 2013"/>
  </r>
  <r>
    <s v="Brown County"/>
    <s v="Ohio"/>
    <n v="2013"/>
    <n v="44604"/>
    <n v="22105"/>
    <n v="22499"/>
    <n v="2854.6559999999999"/>
    <n v="6021.5400000000009"/>
    <n v="5486.2919999999995"/>
    <n v="4951.0439999999999"/>
    <n v="5798.52"/>
    <n v="6913.62"/>
    <n v="5932.3320000000003"/>
    <n v="3880.5479999999998"/>
    <n v="2096.3879999999999"/>
    <n v="713.66399999999999"/>
    <x v="242"/>
    <s v="Ohio, 2013"/>
  </r>
  <r>
    <s v="Butler County"/>
    <s v="Ohio"/>
    <n v="2013"/>
    <n v="369650"/>
    <n v="181438"/>
    <n v="188212"/>
    <n v="24396.9"/>
    <n v="51751"/>
    <n v="58774.350000000006"/>
    <n v="44727.649999999994"/>
    <n v="48054.5"/>
    <n v="53599.25"/>
    <n v="44358"/>
    <n v="24766.550000000003"/>
    <n v="14416.35"/>
    <n v="5544.75"/>
    <x v="242"/>
    <s v="Ohio, 2013"/>
  </r>
  <r>
    <s v="Carroll County"/>
    <s v="Ohio"/>
    <n v="2013"/>
    <n v="28689"/>
    <n v="14367"/>
    <n v="14322"/>
    <n v="1491.828"/>
    <n v="3672.192"/>
    <n v="3241.857"/>
    <n v="2868.8999999999996"/>
    <n v="3528.7470000000003"/>
    <n v="4590.24"/>
    <n v="4274.6610000000001"/>
    <n v="2926.2780000000002"/>
    <n v="1405.761"/>
    <n v="659.84699999999998"/>
    <x v="242"/>
    <s v="Ohio, 2013"/>
  </r>
  <r>
    <s v="Champaign County"/>
    <s v="Ohio"/>
    <n v="2013"/>
    <n v="39855"/>
    <n v="19868"/>
    <n v="19987"/>
    <n v="2391.3000000000002"/>
    <n v="5539.8449999999993"/>
    <n v="5141.2950000000001"/>
    <n v="4344.1949999999997"/>
    <n v="5260.8600000000006"/>
    <n v="5938.3950000000004"/>
    <n v="5221.0050000000001"/>
    <n v="3547.0950000000003"/>
    <n v="1793.4750000000001"/>
    <n v="637.67999999999995"/>
    <x v="242"/>
    <s v="Ohio, 2013"/>
  </r>
  <r>
    <s v="Clark County"/>
    <s v="Ohio"/>
    <n v="2013"/>
    <n v="137763"/>
    <n v="66708"/>
    <n v="71055"/>
    <n v="8403.5429999999997"/>
    <n v="18046.953000000001"/>
    <n v="18322.478999999999"/>
    <n v="15153.93"/>
    <n v="16393.796999999999"/>
    <n v="19562.346000000001"/>
    <n v="19149.057000000001"/>
    <n v="12260.906999999999"/>
    <n v="7163.6760000000004"/>
    <n v="3168.549"/>
    <x v="242"/>
    <s v="Ohio, 2013"/>
  </r>
  <r>
    <s v="Clermont County"/>
    <s v="Ohio"/>
    <n v="2013"/>
    <n v="198417"/>
    <n v="97787"/>
    <n v="100630"/>
    <n v="12897.105"/>
    <n v="28572.047999999999"/>
    <n v="24405.291000000001"/>
    <n v="23413.205999999998"/>
    <n v="26984.712"/>
    <n v="31349.885999999999"/>
    <n v="25794.21"/>
    <n v="14682.858"/>
    <n v="7539.8459999999995"/>
    <n v="2381.0039999999999"/>
    <x v="242"/>
    <s v="Ohio, 2013"/>
  </r>
  <r>
    <s v="Cache County"/>
    <s v="Utah"/>
    <n v="2013"/>
    <n v="107078"/>
    <n v="53759"/>
    <n v="53319"/>
    <n v="5889.29"/>
    <n v="13063.516"/>
    <n v="12313.970000000001"/>
    <n v="12099.814"/>
    <n v="13705.984"/>
    <n v="16597.09"/>
    <n v="15526.31"/>
    <n v="9637.02"/>
    <n v="5996.3680000000004"/>
    <n v="2462.7939999999999"/>
    <x v="241"/>
    <s v="Utah, 2013"/>
  </r>
  <r>
    <s v="Coshocton County"/>
    <s v="Ohio"/>
    <n v="2013"/>
    <n v="36862"/>
    <n v="18174"/>
    <n v="18688"/>
    <n v="2285.444"/>
    <n v="4976.37"/>
    <n v="4460.3019999999997"/>
    <n v="4128.5439999999999"/>
    <n v="4460.3019999999997"/>
    <n v="5418.7139999999999"/>
    <n v="5086.9560000000001"/>
    <n v="3391.3040000000001"/>
    <n v="2064.2719999999999"/>
    <n v="663.51599999999996"/>
    <x v="242"/>
    <s v="Ohio, 2013"/>
  </r>
  <r>
    <s v="Crawford County"/>
    <s v="Ohio"/>
    <n v="2013"/>
    <n v="43348"/>
    <n v="21003"/>
    <n v="22345"/>
    <n v="2427.4879999999998"/>
    <n v="5721.9359999999997"/>
    <n v="5158.4120000000003"/>
    <n v="4594.8879999999999"/>
    <n v="5375.152"/>
    <n v="6285.46"/>
    <n v="5982.0239999999994"/>
    <n v="4161.4079999999994"/>
    <n v="2687.576"/>
    <n v="997.00400000000002"/>
    <x v="242"/>
    <s v="Ohio, 2013"/>
  </r>
  <r>
    <s v="Cuyahoga County"/>
    <s v="Ohio"/>
    <n v="2013"/>
    <n v="1272533"/>
    <n v="604403"/>
    <n v="668130"/>
    <n v="73806.914000000004"/>
    <n v="157794.092"/>
    <n v="166701.823"/>
    <n v="160339.158"/>
    <n v="153976.49299999999"/>
    <n v="190879.95"/>
    <n v="169246.88900000002"/>
    <n v="97985.040999999997"/>
    <n v="67444.248999999996"/>
    <n v="33085.858"/>
    <x v="242"/>
    <s v="Ohio, 2013"/>
  </r>
  <r>
    <s v="Darke County"/>
    <s v="Ohio"/>
    <n v="2013"/>
    <n v="52666"/>
    <n v="25820"/>
    <n v="26846"/>
    <n v="3423.29"/>
    <n v="7373.24"/>
    <n v="6214.5879999999997"/>
    <n v="5687.9279999999999"/>
    <n v="6319.92"/>
    <n v="7741.902"/>
    <n v="6846.58"/>
    <n v="4792.6059999999998"/>
    <n v="2843.9639999999999"/>
    <n v="1421.982"/>
    <x v="242"/>
    <s v="Ohio, 2013"/>
  </r>
  <r>
    <s v="Defiance County"/>
    <s v="Ohio"/>
    <n v="2013"/>
    <n v="38911"/>
    <n v="19250"/>
    <n v="19661"/>
    <n v="2373.5709999999999"/>
    <n v="5408.6289999999999"/>
    <n v="5214.0740000000005"/>
    <n v="4513.6759999999995"/>
    <n v="4630.4089999999997"/>
    <n v="5525.3620000000001"/>
    <n v="5175.1630000000005"/>
    <n v="3229.6130000000003"/>
    <n v="2179.0160000000001"/>
    <n v="700.39800000000002"/>
    <x v="242"/>
    <s v="Ohio, 2013"/>
  </r>
  <r>
    <s v="Delaware County"/>
    <s v="Ohio"/>
    <n v="2013"/>
    <n v="178139"/>
    <n v="87967"/>
    <n v="90172"/>
    <n v="12469.73"/>
    <n v="30461.769"/>
    <n v="19951.567999999999"/>
    <n v="19060.873"/>
    <n v="29927.351999999999"/>
    <n v="27789.684000000001"/>
    <n v="20485.985000000001"/>
    <n v="11044.617999999999"/>
    <n v="5522.3089999999993"/>
    <n v="1603.251"/>
    <x v="242"/>
    <s v="Ohio, 2013"/>
  </r>
  <r>
    <s v="Erie County"/>
    <s v="Ohio"/>
    <n v="2013"/>
    <n v="76634"/>
    <n v="37554"/>
    <n v="39080"/>
    <n v="4061.6019999999999"/>
    <n v="9349.348"/>
    <n v="9042.8119999999999"/>
    <n v="8123.2039999999997"/>
    <n v="8966.1779999999999"/>
    <n v="11878.27"/>
    <n v="11495.1"/>
    <n v="7356.8639999999996"/>
    <n v="4444.7719999999999"/>
    <n v="1839.2159999999999"/>
    <x v="242"/>
    <s v="Ohio, 2013"/>
  </r>
  <r>
    <s v="Fairfield County"/>
    <s v="Ohio"/>
    <n v="2013"/>
    <n v="147110"/>
    <n v="72910"/>
    <n v="74200"/>
    <n v="8973.7099999999991"/>
    <n v="21772.28"/>
    <n v="18682.97"/>
    <n v="17358.98"/>
    <n v="20742.510000000002"/>
    <n v="22213.61"/>
    <n v="18388.75"/>
    <n v="10886.14"/>
    <n v="5884.4"/>
    <n v="2206.65"/>
    <x v="242"/>
    <s v="Ohio, 2013"/>
  </r>
  <r>
    <s v="Fayette County"/>
    <s v="Ohio"/>
    <n v="2013"/>
    <n v="28902"/>
    <n v="14214"/>
    <n v="14688"/>
    <n v="1936.434"/>
    <n v="3815.0639999999999"/>
    <n v="3497.1419999999998"/>
    <n v="3410.4359999999997"/>
    <n v="3728.3580000000002"/>
    <n v="4219.692"/>
    <n v="3872.8679999999999"/>
    <n v="2485.5720000000001"/>
    <n v="1387.296"/>
    <n v="549.13800000000003"/>
    <x v="242"/>
    <s v="Ohio, 2013"/>
  </r>
  <r>
    <s v="Franklin County"/>
    <s v="Ohio"/>
    <n v="2013"/>
    <n v="1181824"/>
    <n v="575618"/>
    <n v="606206"/>
    <n v="85091.327999999994"/>
    <n v="152455.296"/>
    <n v="178455.424"/>
    <n v="198546.432"/>
    <n v="159546.23999999999"/>
    <n v="159546.23999999999"/>
    <n v="127636.992"/>
    <n v="66182.144"/>
    <n v="36636.543999999994"/>
    <n v="16545.536"/>
    <x v="242"/>
    <s v="Ohio, 2013"/>
  </r>
  <r>
    <s v="Fulton County"/>
    <s v="Ohio"/>
    <n v="2013"/>
    <n v="42601"/>
    <n v="20856"/>
    <n v="21745"/>
    <n v="2683.8629999999998"/>
    <n v="6091.9430000000002"/>
    <n v="5282.5239999999994"/>
    <n v="4771.3119999999999"/>
    <n v="5112.12"/>
    <n v="6688.357"/>
    <n v="5708.5339999999997"/>
    <n v="3365.4790000000003"/>
    <n v="2044.848"/>
    <n v="852.02"/>
    <x v="242"/>
    <s v="Ohio, 2013"/>
  </r>
  <r>
    <s v="Gallia County"/>
    <s v="Ohio"/>
    <n v="2013"/>
    <n v="30859"/>
    <n v="15068"/>
    <n v="15791"/>
    <n v="1851.54"/>
    <n v="4227.683"/>
    <n v="4011.67"/>
    <n v="3548.7849999999999"/>
    <n v="3703.08"/>
    <n v="4505.4140000000007"/>
    <n v="4073.3879999999999"/>
    <n v="2839.0280000000002"/>
    <n v="1635.527"/>
    <n v="524.60299999999995"/>
    <x v="242"/>
    <s v="Ohio, 2013"/>
  </r>
  <r>
    <s v="Geauga County"/>
    <s v="Ohio"/>
    <n v="2013"/>
    <n v="93610"/>
    <n v="45906"/>
    <n v="47704"/>
    <n v="5054.9399999999996"/>
    <n v="13947.89"/>
    <n v="11514.029999999999"/>
    <n v="7301.58"/>
    <n v="11233.2"/>
    <n v="15632.869999999999"/>
    <n v="13854.279999999999"/>
    <n v="8612.119999999999"/>
    <n v="4680.5"/>
    <n v="1965.81"/>
    <x v="242"/>
    <s v="Ohio, 2013"/>
  </r>
  <r>
    <s v="Greene County"/>
    <s v="Ohio"/>
    <n v="2013"/>
    <n v="162588"/>
    <n v="79697"/>
    <n v="82891"/>
    <n v="8942.34"/>
    <n v="19510.559999999998"/>
    <n v="28778.076000000001"/>
    <n v="20160.912"/>
    <n v="18372.444"/>
    <n v="22924.908000000003"/>
    <n v="20811.264000000003"/>
    <n v="12681.864"/>
    <n v="7641.6360000000004"/>
    <n v="2926.5839999999998"/>
    <x v="242"/>
    <s v="Ohio, 2013"/>
  </r>
  <r>
    <s v="Guernsey County"/>
    <s v="Ohio"/>
    <n v="2013"/>
    <n v="39935"/>
    <n v="19722"/>
    <n v="20213"/>
    <n v="2396.1"/>
    <n v="5191.55"/>
    <n v="4991.875"/>
    <n v="4432.7849999999999"/>
    <n v="4951.9400000000005"/>
    <n v="5830.51"/>
    <n v="5550.9650000000001"/>
    <n v="3713.9549999999999"/>
    <n v="2036.6849999999999"/>
    <n v="878.57"/>
    <x v="242"/>
    <s v="Ohio, 2013"/>
  </r>
  <r>
    <s v="Hamilton County"/>
    <s v="Ohio"/>
    <n v="2013"/>
    <n v="802481"/>
    <n v="385732"/>
    <n v="416749"/>
    <n v="52963.745999999999"/>
    <n v="102717.568"/>
    <n v="114754.783"/>
    <n v="110742.378"/>
    <n v="96297.72"/>
    <n v="116359.745"/>
    <n v="99507.644"/>
    <n v="55371.188999999998"/>
    <n v="36111.645000000004"/>
    <n v="17654.581999999999"/>
    <x v="242"/>
    <s v="Ohio, 2013"/>
  </r>
  <r>
    <s v="Hancock County"/>
    <s v="Ohio"/>
    <n v="2013"/>
    <n v="75239"/>
    <n v="36503"/>
    <n v="38736"/>
    <n v="4589.5789999999997"/>
    <n v="9705.8310000000001"/>
    <n v="10759.177"/>
    <n v="9404.875"/>
    <n v="9254.3970000000008"/>
    <n v="10759.177"/>
    <n v="9480.1139999999996"/>
    <n v="6019.12"/>
    <n v="3310.5160000000001"/>
    <n v="1956.2139999999999"/>
    <x v="242"/>
    <s v="Ohio, 2013"/>
  </r>
  <r>
    <s v="Hardin County"/>
    <s v="Ohio"/>
    <n v="2013"/>
    <n v="31886"/>
    <n v="15815"/>
    <n v="16071"/>
    <n v="1976.932"/>
    <n v="4113.2939999999999"/>
    <n v="6377.2000000000007"/>
    <n v="3411.8020000000001"/>
    <n v="3666.89"/>
    <n v="4113.2939999999999"/>
    <n v="3762.5479999999998"/>
    <n v="2423.3360000000002"/>
    <n v="1371.098"/>
    <n v="605.83399999999995"/>
    <x v="242"/>
    <s v="Ohio, 2013"/>
  </r>
  <r>
    <s v="Harrison County"/>
    <s v="Ohio"/>
    <n v="2013"/>
    <n v="15766"/>
    <n v="7780"/>
    <n v="7986"/>
    <n v="914.428"/>
    <n v="1891.92"/>
    <n v="1702.7280000000001"/>
    <n v="1592.366"/>
    <n v="1813.0900000000001"/>
    <n v="2491.0280000000002"/>
    <n v="2443.73"/>
    <n v="1608.1320000000001"/>
    <n v="914.428"/>
    <n v="409.916"/>
    <x v="242"/>
    <s v="Ohio, 2013"/>
  </r>
  <r>
    <s v="Henry County"/>
    <s v="Ohio"/>
    <n v="2013"/>
    <n v="28164"/>
    <n v="13950"/>
    <n v="14214"/>
    <n v="1746.1679999999999"/>
    <n v="3971.1239999999998"/>
    <n v="3436.0079999999998"/>
    <n v="3238.8599999999997"/>
    <n v="3379.68"/>
    <n v="4083.7799999999997"/>
    <n v="3717.6480000000001"/>
    <n v="2309.4479999999999"/>
    <n v="1549.02"/>
    <n v="704.1"/>
    <x v="242"/>
    <s v="Ohio, 2013"/>
  </r>
  <r>
    <s v="Highland County"/>
    <s v="Ohio"/>
    <n v="2013"/>
    <n v="43395"/>
    <n v="21366"/>
    <n v="22029"/>
    <n v="2733.8850000000002"/>
    <n v="6162.09"/>
    <n v="5380.98"/>
    <n v="4947.03"/>
    <n v="5554.5599999999995"/>
    <n v="6292.2749999999996"/>
    <n v="5467.77"/>
    <n v="3818.76"/>
    <n v="2126.355"/>
    <n v="824.505"/>
    <x v="242"/>
    <s v="Ohio, 2013"/>
  </r>
  <r>
    <s v="Hocking County"/>
    <s v="Ohio"/>
    <n v="2013"/>
    <n v="29268"/>
    <n v="14716"/>
    <n v="14552"/>
    <n v="1668.2760000000001"/>
    <n v="3951.1800000000003"/>
    <n v="3541.4279999999999"/>
    <n v="3160.944"/>
    <n v="3687.768"/>
    <n v="4478.0039999999999"/>
    <n v="4126.7880000000005"/>
    <n v="2751.192"/>
    <n v="1258.5239999999999"/>
    <n v="614.62800000000004"/>
    <x v="242"/>
    <s v="Ohio, 2013"/>
  </r>
  <r>
    <s v="Huron County"/>
    <s v="Ohio"/>
    <n v="2013"/>
    <n v="59390"/>
    <n v="29292"/>
    <n v="30098"/>
    <n v="3979.13"/>
    <n v="8611.5499999999993"/>
    <n v="7364.36"/>
    <n v="7067.41"/>
    <n v="7720.7000000000007"/>
    <n v="8611.5499999999993"/>
    <n v="7780.09"/>
    <n v="4513.6400000000003"/>
    <n v="2731.94"/>
    <n v="1009.63"/>
    <x v="242"/>
    <s v="Ohio, 2013"/>
  </r>
  <r>
    <s v="Jackson County"/>
    <s v="Ohio"/>
    <n v="2013"/>
    <n v="33034"/>
    <n v="16109"/>
    <n v="16925"/>
    <n v="2114.1759999999999"/>
    <n v="4525.6580000000004"/>
    <n v="4129.25"/>
    <n v="3997.114"/>
    <n v="4294.42"/>
    <n v="4690.8279999999995"/>
    <n v="4459.59"/>
    <n v="2708.788"/>
    <n v="1453.4960000000001"/>
    <n v="660.68"/>
    <x v="242"/>
    <s v="Ohio, 2013"/>
  </r>
  <r>
    <s v="Jefferson County"/>
    <s v="Ohio"/>
    <n v="2013"/>
    <n v="68928"/>
    <n v="33049"/>
    <n v="35879"/>
    <n v="3377.4720000000002"/>
    <n v="7719.9359999999997"/>
    <n v="9305.2800000000007"/>
    <n v="6892.8"/>
    <n v="7926.72"/>
    <n v="10339.200000000001"/>
    <n v="10477.056"/>
    <n v="6823.8720000000003"/>
    <n v="4342.4639999999999"/>
    <n v="1723.2"/>
    <x v="242"/>
    <s v="Ohio, 2013"/>
  </r>
  <r>
    <s v="Knox County"/>
    <s v="Ohio"/>
    <n v="2013"/>
    <n v="60925"/>
    <n v="29772"/>
    <n v="31153"/>
    <n v="3716.4250000000002"/>
    <n v="8224.875"/>
    <n v="9687.0750000000007"/>
    <n v="6579.9"/>
    <n v="7067.2999999999993"/>
    <n v="8529.5"/>
    <n v="7920.25"/>
    <n v="5056.7749999999996"/>
    <n v="2985.3249999999998"/>
    <n v="1096.6500000000001"/>
    <x v="242"/>
    <s v="Ohio, 2013"/>
  </r>
  <r>
    <s v="Lake County"/>
    <s v="Ohio"/>
    <n v="2013"/>
    <n v="229850"/>
    <n v="112108"/>
    <n v="117742"/>
    <n v="12182.05"/>
    <n v="28501.4"/>
    <n v="26662.6"/>
    <n v="25973.050000000003"/>
    <n v="29190.95"/>
    <n v="36546.149999999994"/>
    <n v="32408.85"/>
    <n v="20226.8"/>
    <n v="12641.75"/>
    <n v="5056.7"/>
    <x v="242"/>
    <s v="Ohio, 2013"/>
  </r>
  <r>
    <s v="Lawrence County"/>
    <s v="Ohio"/>
    <n v="2013"/>
    <n v="62309"/>
    <n v="30280"/>
    <n v="32029"/>
    <n v="3676.2310000000002"/>
    <n v="8162.4790000000003"/>
    <n v="7664.0069999999996"/>
    <n v="7352.4620000000004"/>
    <n v="8162.4789999999994"/>
    <n v="8972.4959999999992"/>
    <n v="8349.4060000000009"/>
    <n v="5794.7370000000001"/>
    <n v="3302.377"/>
    <n v="934.63499999999999"/>
    <x v="242"/>
    <s v="Ohio, 2013"/>
  </r>
  <r>
    <s v="Licking County"/>
    <s v="Ohio"/>
    <n v="2013"/>
    <n v="167065"/>
    <n v="81734"/>
    <n v="85331"/>
    <n v="10358.030000000001"/>
    <n v="23222.035"/>
    <n v="21885.514999999999"/>
    <n v="19045.41"/>
    <n v="22052.58"/>
    <n v="25895.075000000001"/>
    <n v="21551.384999999998"/>
    <n v="13365.2"/>
    <n v="7016.73"/>
    <n v="2505.9749999999999"/>
    <x v="242"/>
    <s v="Ohio, 2013"/>
  </r>
  <r>
    <s v="Logan County"/>
    <s v="Ohio"/>
    <n v="2013"/>
    <n v="45678"/>
    <n v="22365"/>
    <n v="23313"/>
    <n v="2969.07"/>
    <n v="6394.92"/>
    <n v="5572.7160000000003"/>
    <n v="5115.9359999999997"/>
    <n v="5664.0720000000001"/>
    <n v="6806.0219999999999"/>
    <n v="6166.5300000000007"/>
    <n v="3973.9859999999999"/>
    <n v="2146.866"/>
    <n v="913.56"/>
    <x v="242"/>
    <s v="Ohio, 2013"/>
  </r>
  <r>
    <s v="Lorain County"/>
    <s v="Ohio"/>
    <n v="2013"/>
    <n v="301720"/>
    <n v="148363"/>
    <n v="153357"/>
    <n v="17801.48"/>
    <n v="40430.479999999996"/>
    <n v="38921.880000000005"/>
    <n v="33189.199999999997"/>
    <n v="39525.32"/>
    <n v="46163.16"/>
    <n v="40732.199999999997"/>
    <n v="24439.32"/>
    <n v="14482.56"/>
    <n v="6034.4"/>
    <x v="242"/>
    <s v="Ohio, 2013"/>
  </r>
  <r>
    <s v="Lucas County"/>
    <s v="Ohio"/>
    <n v="2013"/>
    <n v="439511"/>
    <n v="212994"/>
    <n v="226517"/>
    <n v="28568.215"/>
    <n v="57136.429999999993"/>
    <n v="65487.139000000003"/>
    <n v="56696.918999999994"/>
    <n v="53620.342000000004"/>
    <n v="62410.561999999998"/>
    <n v="56257.407999999996"/>
    <n v="30765.769999999997"/>
    <n v="19777.994999999999"/>
    <n v="8790.2199999999993"/>
    <x v="242"/>
    <s v="Ohio, 2013"/>
  </r>
  <r>
    <s v="Madison County"/>
    <s v="Ohio"/>
    <n v="2013"/>
    <n v="43221"/>
    <n v="23569"/>
    <n v="19652"/>
    <n v="2377.1550000000002"/>
    <n v="5359.4040000000005"/>
    <n v="5359.4040000000005"/>
    <n v="5618.73"/>
    <n v="6656.0339999999997"/>
    <n v="6958.5810000000001"/>
    <n v="5359.4040000000005"/>
    <n v="3155.1329999999998"/>
    <n v="1555.9560000000001"/>
    <n v="864.42"/>
    <x v="242"/>
    <s v="Ohio, 2013"/>
  </r>
  <r>
    <s v="Mahoning County"/>
    <s v="Ohio"/>
    <n v="2013"/>
    <n v="237033"/>
    <n v="114911"/>
    <n v="122122"/>
    <n v="12325.716"/>
    <n v="28206.927"/>
    <n v="29866.157999999999"/>
    <n v="25836.597000000002"/>
    <n v="27732.861000000001"/>
    <n v="35080.883999999998"/>
    <n v="34606.817999999999"/>
    <n v="20621.870999999999"/>
    <n v="14696.046"/>
    <n v="7585.0559999999996"/>
    <x v="242"/>
    <s v="Ohio, 2013"/>
  </r>
  <r>
    <s v="Marion County"/>
    <s v="Ohio"/>
    <n v="2013"/>
    <n v="66323"/>
    <n v="35247"/>
    <n v="31076"/>
    <n v="3846.7339999999999"/>
    <n v="8025.0829999999996"/>
    <n v="8423.0210000000006"/>
    <n v="8555.6669999999995"/>
    <n v="8754.6360000000004"/>
    <n v="10213.742"/>
    <n v="9086.2510000000002"/>
    <n v="5106.8710000000001"/>
    <n v="2984.5349999999999"/>
    <n v="1459.106"/>
    <x v="242"/>
    <s v="Ohio, 2013"/>
  </r>
  <r>
    <s v="Medina County"/>
    <s v="Ohio"/>
    <n v="2013"/>
    <n v="173252"/>
    <n v="85341"/>
    <n v="87911"/>
    <n v="9875.3639999999996"/>
    <n v="25121.54"/>
    <n v="19923.98"/>
    <n v="18018.207999999999"/>
    <n v="24428.531999999999"/>
    <n v="28240.076000000001"/>
    <n v="23562.271999999997"/>
    <n v="13686.907999999999"/>
    <n v="7103.3320000000003"/>
    <n v="3118.5360000000001"/>
    <x v="242"/>
    <s v="Ohio, 2013"/>
  </r>
  <r>
    <s v="Meigs County"/>
    <s v="Ohio"/>
    <n v="2013"/>
    <n v="23659"/>
    <n v="11657"/>
    <n v="12002"/>
    <n v="1301.2449999999999"/>
    <n v="3075.67"/>
    <n v="2791.7619999999997"/>
    <n v="2744.444"/>
    <n v="2933.7160000000003"/>
    <n v="3572.509"/>
    <n v="3454.2139999999999"/>
    <n v="2129.31"/>
    <n v="1206.6089999999999"/>
    <n v="425.86200000000002"/>
    <x v="242"/>
    <s v="Ohio, 2013"/>
  </r>
  <r>
    <s v="Mercer County"/>
    <s v="Ohio"/>
    <n v="2013"/>
    <n v="40811"/>
    <n v="20475"/>
    <n v="20336"/>
    <n v="2775.1480000000001"/>
    <n v="5876.7839999999997"/>
    <n v="5101.375"/>
    <n v="4489.21"/>
    <n v="4774.8870000000006"/>
    <n v="5876.7839999999997"/>
    <n v="5427.8630000000003"/>
    <n v="3183.2579999999998"/>
    <n v="2081.3609999999999"/>
    <n v="1142.7080000000001"/>
    <x v="242"/>
    <s v="Ohio, 2013"/>
  </r>
  <r>
    <s v="Miami County"/>
    <s v="Ohio"/>
    <n v="2013"/>
    <n v="102867"/>
    <n v="50462"/>
    <n v="52405"/>
    <n v="6172.02"/>
    <n v="13887.045"/>
    <n v="12138.306"/>
    <n v="11726.838"/>
    <n v="13269.843000000001"/>
    <n v="15430.05"/>
    <n v="14092.778999999999"/>
    <n v="9155.1630000000005"/>
    <n v="5451.951"/>
    <n v="1748.739"/>
    <x v="242"/>
    <s v="Ohio, 2013"/>
  </r>
  <r>
    <s v="Monroe County"/>
    <s v="Ohio"/>
    <n v="2013"/>
    <n v="14646"/>
    <n v="7314"/>
    <n v="7332"/>
    <n v="820.17600000000004"/>
    <n v="1772.1659999999999"/>
    <n v="1552.4760000000001"/>
    <n v="1479.2460000000001"/>
    <n v="1669.644"/>
    <n v="2123.67"/>
    <n v="2284.7759999999998"/>
    <n v="1684.29"/>
    <n v="864.11400000000003"/>
    <n v="395.44200000000001"/>
    <x v="242"/>
    <s v="Ohio, 2013"/>
  </r>
  <r>
    <s v="Montgomery County"/>
    <s v="Ohio"/>
    <n v="2013"/>
    <n v="536433"/>
    <n v="257823"/>
    <n v="278610"/>
    <n v="33258.845999999998"/>
    <n v="67590.558000000005"/>
    <n v="74027.754000000001"/>
    <n v="67590.55799999999"/>
    <n v="64371.960000000006"/>
    <n v="76709.918999999994"/>
    <n v="69199.856999999989"/>
    <n v="42914.64"/>
    <n v="27894.516000000003"/>
    <n v="12337.959000000001"/>
    <x v="242"/>
    <s v="Ohio, 2013"/>
  </r>
  <r>
    <s v="Morrow County"/>
    <s v="Ohio"/>
    <n v="2013"/>
    <n v="34932"/>
    <n v="17415"/>
    <n v="17517"/>
    <n v="2130.8519999999999"/>
    <n v="5065.1400000000003"/>
    <n v="4331.5680000000002"/>
    <n v="3737.7240000000002"/>
    <n v="4715.82"/>
    <n v="5379.5280000000002"/>
    <n v="4680.8880000000008"/>
    <n v="2864.424"/>
    <n v="1502.076"/>
    <n v="489.048"/>
    <x v="242"/>
    <s v="Ohio, 2013"/>
  </r>
  <r>
    <s v="Muskingum County"/>
    <s v="Ohio"/>
    <n v="2013"/>
    <n v="85872"/>
    <n v="41544"/>
    <n v="44328"/>
    <n v="5324.0640000000003"/>
    <n v="11420.975999999999"/>
    <n v="11678.592000000001"/>
    <n v="9703.5360000000001"/>
    <n v="10734"/>
    <n v="12451.439999999999"/>
    <n v="11249.232"/>
    <n v="7213.2479999999996"/>
    <n v="4465.3440000000001"/>
    <n v="1803.3119999999999"/>
    <x v="242"/>
    <s v="Ohio, 2013"/>
  </r>
  <r>
    <s v="Ottawa County"/>
    <s v="Ohio"/>
    <n v="2013"/>
    <n v="41372"/>
    <n v="20576"/>
    <n v="20796"/>
    <n v="1861.74"/>
    <n v="4964.6400000000003"/>
    <n v="4302.6880000000001"/>
    <n v="3930.34"/>
    <n v="4509.5479999999998"/>
    <n v="6743.6360000000004"/>
    <n v="6743.6360000000004"/>
    <n v="4633.6640000000007"/>
    <n v="2440.9480000000003"/>
    <n v="1158.4159999999999"/>
    <x v="242"/>
    <s v="Ohio, 2013"/>
  </r>
  <r>
    <s v="Paulding County"/>
    <s v="Ohio"/>
    <n v="2013"/>
    <n v="19441"/>
    <n v="9658"/>
    <n v="9783"/>
    <n v="1321.9880000000001"/>
    <n v="2643.9760000000001"/>
    <n v="2352.3609999999999"/>
    <n v="2157.951"/>
    <n v="2371.8020000000001"/>
    <n v="2935.5909999999999"/>
    <n v="2702.299"/>
    <n v="1671.9259999999999"/>
    <n v="1030.373"/>
    <n v="291.61500000000001"/>
    <x v="242"/>
    <s v="Ohio, 2013"/>
  </r>
  <r>
    <s v="Pickaway County"/>
    <s v="Ohio"/>
    <n v="2013"/>
    <n v="55949"/>
    <n v="29332"/>
    <n v="26617"/>
    <n v="3133.1439999999998"/>
    <n v="7329.3189999999995"/>
    <n v="7553.1149999999998"/>
    <n v="7105.5230000000001"/>
    <n v="8168.5540000000001"/>
    <n v="8392.35"/>
    <n v="6825.7780000000002"/>
    <n v="4308.0730000000003"/>
    <n v="2182.011"/>
    <n v="951.13300000000004"/>
    <x v="242"/>
    <s v="Ohio, 2013"/>
  </r>
  <r>
    <s v="Pike County"/>
    <s v="Ohio"/>
    <n v="2013"/>
    <n v="28587"/>
    <n v="14346"/>
    <n v="14241"/>
    <n v="1743.807"/>
    <n v="4002.1800000000003"/>
    <n v="3601.962"/>
    <n v="3230.3310000000001"/>
    <n v="3830.6580000000004"/>
    <n v="4202.2890000000007"/>
    <n v="3802.0709999999999"/>
    <n v="2315.547"/>
    <n v="1400.7629999999999"/>
    <n v="485.97899999999998"/>
    <x v="242"/>
    <s v="Ohio, 2013"/>
  </r>
  <r>
    <s v="Portage County"/>
    <s v="Ohio"/>
    <n v="2013"/>
    <n v="163387"/>
    <n v="79432"/>
    <n v="83955"/>
    <n v="7842.576"/>
    <n v="18626.117999999999"/>
    <n v="34311.270000000004"/>
    <n v="17809.182999999997"/>
    <n v="18952.892"/>
    <n v="24017.888999999999"/>
    <n v="20423.375"/>
    <n v="12254.025"/>
    <n v="6862.2540000000008"/>
    <n v="2450.8049999999998"/>
    <x v="242"/>
    <s v="Ohio, 2013"/>
  </r>
  <r>
    <s v="Preble County"/>
    <s v="Ohio"/>
    <n v="2013"/>
    <n v="42050"/>
    <n v="20823"/>
    <n v="21227"/>
    <n v="2438.9"/>
    <n v="5802.9"/>
    <n v="5088.0499999999993"/>
    <n v="4583.45"/>
    <n v="5214.2000000000007"/>
    <n v="6433.65"/>
    <n v="5887"/>
    <n v="3742.45"/>
    <n v="1976.35"/>
    <n v="841"/>
    <x v="242"/>
    <s v="Ohio, 2013"/>
  </r>
  <r>
    <s v="Putnam County"/>
    <s v="Ohio"/>
    <n v="2013"/>
    <n v="34339"/>
    <n v="17149"/>
    <n v="17190"/>
    <n v="2438.069"/>
    <n v="4979.1550000000007"/>
    <n v="4223.6970000000001"/>
    <n v="3948.9850000000001"/>
    <n v="3948.9850000000001"/>
    <n v="5391.223"/>
    <n v="4395.3919999999998"/>
    <n v="2541.0860000000002"/>
    <n v="1545.2550000000001"/>
    <n v="927.15300000000002"/>
    <x v="242"/>
    <s v="Ohio, 2013"/>
  </r>
  <r>
    <s v="Richland County"/>
    <s v="Ohio"/>
    <n v="2013"/>
    <n v="123387"/>
    <n v="62440"/>
    <n v="60947"/>
    <n v="7033.0590000000002"/>
    <n v="15423.375"/>
    <n v="15176.600999999999"/>
    <n v="14929.827000000001"/>
    <n v="15176.600999999999"/>
    <n v="18137.889000000003"/>
    <n v="16657.244999999999"/>
    <n v="10981.442999999999"/>
    <n v="7033.0590000000002"/>
    <n v="2837.9009999999998"/>
    <x v="242"/>
    <s v="Ohio, 2013"/>
  </r>
  <r>
    <s v="Ross County"/>
    <s v="Ohio"/>
    <n v="2013"/>
    <n v="77802"/>
    <n v="40968"/>
    <n v="36834"/>
    <n v="4434.7139999999999"/>
    <n v="9880.8539999999994"/>
    <n v="9180.6360000000004"/>
    <n v="9958.655999999999"/>
    <n v="11047.884"/>
    <n v="12292.716"/>
    <n v="10192.062"/>
    <n v="6301.9619999999995"/>
    <n v="3345.4859999999999"/>
    <n v="1244.8320000000001"/>
    <x v="242"/>
    <s v="Ohio, 2013"/>
  </r>
  <r>
    <s v="Sandusky County"/>
    <s v="Ohio"/>
    <n v="2013"/>
    <n v="60619"/>
    <n v="29825"/>
    <n v="30794"/>
    <n v="3697.759"/>
    <n v="8244.1839999999993"/>
    <n v="7395.518"/>
    <n v="6910.5660000000007"/>
    <n v="7334.8989999999994"/>
    <n v="9214.0879999999997"/>
    <n v="8304.8029999999999"/>
    <n v="5031.3770000000004"/>
    <n v="3091.569"/>
    <n v="1333.6179999999999"/>
    <x v="242"/>
    <s v="Ohio, 2013"/>
  </r>
  <r>
    <s v="Scioto County"/>
    <s v="Ohio"/>
    <n v="2013"/>
    <n v="78952"/>
    <n v="39148"/>
    <n v="39804"/>
    <n v="4500.2640000000001"/>
    <n v="10105.856"/>
    <n v="10816.423999999999"/>
    <n v="10026.903999999999"/>
    <n v="9869"/>
    <n v="10895.376"/>
    <n v="10263.76"/>
    <n v="6710.92"/>
    <n v="4105.5039999999999"/>
    <n v="1579.04"/>
    <x v="242"/>
    <s v="Ohio, 2013"/>
  </r>
  <r>
    <s v="Seneca County"/>
    <s v="Ohio"/>
    <n v="2013"/>
    <n v="56376"/>
    <n v="28268"/>
    <n v="28108"/>
    <n v="3213.4319999999998"/>
    <n v="7554.384"/>
    <n v="8456.4"/>
    <n v="6314.1120000000001"/>
    <n v="6483.24"/>
    <n v="8287.2720000000008"/>
    <n v="7610.76"/>
    <n v="4397.3279999999995"/>
    <n v="2762.424"/>
    <n v="1409.4"/>
    <x v="242"/>
    <s v="Ohio, 2013"/>
  </r>
  <r>
    <s v="Columbia County"/>
    <s v="Oregon"/>
    <n v="2013"/>
    <n v="49317"/>
    <n v="24464"/>
    <n v="24853"/>
    <n v="3353.556"/>
    <n v="7496.1840000000002"/>
    <n v="6213.942"/>
    <n v="5622.1379999999999"/>
    <n v="6361.893"/>
    <n v="7397.55"/>
    <n v="6213.942"/>
    <n v="3550.8240000000001"/>
    <n v="2071.3139999999999"/>
    <n v="937.02300000000002"/>
    <x v="211"/>
    <s v="Oregon, 2013"/>
  </r>
  <r>
    <s v="Stark County"/>
    <s v="Ohio"/>
    <n v="2013"/>
    <n v="375348"/>
    <n v="181731"/>
    <n v="193617"/>
    <n v="21394.835999999999"/>
    <n v="48044.543999999994"/>
    <n v="48419.892"/>
    <n v="42038.976000000002"/>
    <n v="45417.108"/>
    <n v="55551.504000000001"/>
    <n v="51798.024000000005"/>
    <n v="32279.928"/>
    <n v="20268.792000000001"/>
    <n v="9759.0480000000007"/>
    <x v="242"/>
    <s v="Ohio, 2013"/>
  </r>
  <r>
    <s v="Summit County"/>
    <s v="Ohio"/>
    <n v="2013"/>
    <n v="541592"/>
    <n v="261906"/>
    <n v="279686"/>
    <n v="30870.743999999999"/>
    <n v="67699"/>
    <n v="72031.736000000004"/>
    <n v="65532.631999999998"/>
    <n v="67699"/>
    <n v="82321.983999999997"/>
    <n v="73656.512000000002"/>
    <n v="41702.584000000003"/>
    <n v="27079.599999999999"/>
    <n v="12456.616"/>
    <x v="242"/>
    <s v="Ohio, 2013"/>
  </r>
  <r>
    <s v="Trumbull County"/>
    <s v="Ohio"/>
    <n v="2013"/>
    <n v="208792"/>
    <n v="101451"/>
    <n v="107341"/>
    <n v="11274.768"/>
    <n v="25681.415999999997"/>
    <n v="25263.832000000002"/>
    <n v="22131.952000000001"/>
    <n v="25055.040000000001"/>
    <n v="31318.800000000003"/>
    <n v="30692.423999999999"/>
    <n v="19626.448"/>
    <n v="12527.52"/>
    <n v="5219.8"/>
    <x v="242"/>
    <s v="Ohio, 2013"/>
  </r>
  <r>
    <s v="Union County"/>
    <s v="Ohio"/>
    <n v="2013"/>
    <n v="52683"/>
    <n v="25039"/>
    <n v="27644"/>
    <n v="3319.029"/>
    <n v="8271.2309999999998"/>
    <n v="6374.643"/>
    <n v="6743.424"/>
    <n v="8587.3289999999997"/>
    <n v="8376.5969999999998"/>
    <n v="5584.3980000000001"/>
    <n v="3108.297"/>
    <n v="1685.856"/>
    <n v="474.14699999999999"/>
    <x v="242"/>
    <s v="Ohio, 2013"/>
  </r>
  <r>
    <s v="Koochiching County"/>
    <s v="Minnesota"/>
    <n v="2013"/>
    <n v="13365"/>
    <n v="6696"/>
    <n v="6669"/>
    <n v="748.44"/>
    <n v="1817.64"/>
    <n v="1737.4499999999998"/>
    <n v="1456.7849999999999"/>
    <n v="1764.1799999999998"/>
    <n v="2044.845"/>
    <n v="1844.37"/>
    <n v="1176.1199999999999"/>
    <n v="628.15499999999997"/>
    <n v="147.01499999999999"/>
    <x v="233"/>
    <s v="Minnesota, 2013"/>
  </r>
  <r>
    <s v="Warren County"/>
    <s v="Ohio"/>
    <n v="2013"/>
    <n v="215274"/>
    <n v="108319"/>
    <n v="106955"/>
    <n v="13777.536"/>
    <n v="34443.839999999997"/>
    <n v="24756.510000000002"/>
    <n v="25187.058000000001"/>
    <n v="32936.921999999999"/>
    <n v="34443.839999999997"/>
    <n v="24971.784"/>
    <n v="13992.810000000001"/>
    <n v="7534.59"/>
    <n v="2798.5619999999999"/>
    <x v="242"/>
    <s v="Ohio, 2013"/>
  </r>
  <r>
    <s v="Washington County"/>
    <s v="Ohio"/>
    <n v="2013"/>
    <n v="61600"/>
    <n v="30141"/>
    <n v="31459"/>
    <n v="3203.2"/>
    <n v="7084"/>
    <n v="7946.4"/>
    <n v="6529.6"/>
    <n v="7330.4"/>
    <n v="9424.7999999999993"/>
    <n v="8993.6"/>
    <n v="6098.4"/>
    <n v="3696"/>
    <n v="1293.5999999999999"/>
    <x v="242"/>
    <s v="Ohio, 2013"/>
  </r>
  <r>
    <s v="Wayne County"/>
    <s v="Ohio"/>
    <n v="2013"/>
    <n v="114750"/>
    <n v="56729"/>
    <n v="58021"/>
    <n v="7688.25"/>
    <n v="16179.75"/>
    <n v="16409.25"/>
    <n v="12737.25"/>
    <n v="13540.5"/>
    <n v="16179.75"/>
    <n v="14573.25"/>
    <n v="9294.75"/>
    <n v="5393.25"/>
    <n v="2409.75"/>
    <x v="242"/>
    <s v="Ohio, 2013"/>
  </r>
  <r>
    <s v="Williams County"/>
    <s v="Ohio"/>
    <n v="2013"/>
    <n v="37623"/>
    <n v="18689"/>
    <n v="18934"/>
    <n v="2182.134"/>
    <n v="5003.8590000000004"/>
    <n v="4439.5140000000001"/>
    <n v="4439.5140000000001"/>
    <n v="4552.3829999999998"/>
    <n v="5756.3190000000004"/>
    <n v="5003.8590000000004"/>
    <n v="3273.201"/>
    <n v="2069.2649999999999"/>
    <n v="865.32899999999995"/>
    <x v="242"/>
    <s v="Ohio, 2013"/>
  </r>
  <r>
    <s v="Wood County"/>
    <s v="Ohio"/>
    <n v="2013"/>
    <n v="127325"/>
    <n v="62218"/>
    <n v="65107"/>
    <n v="6875.55"/>
    <n v="15279"/>
    <n v="26738.25"/>
    <n v="14642.375"/>
    <n v="14769.7"/>
    <n v="17316.2"/>
    <n v="15533.65"/>
    <n v="8658.1"/>
    <n v="5602.3"/>
    <n v="2037.2"/>
    <x v="242"/>
    <s v="Ohio, 2013"/>
  </r>
  <r>
    <s v="Wyandot County"/>
    <s v="Ohio"/>
    <n v="2013"/>
    <n v="22582"/>
    <n v="11209"/>
    <n v="11373"/>
    <n v="1354.92"/>
    <n v="3138.8980000000001"/>
    <n v="2619.5119999999997"/>
    <n v="2551.7659999999996"/>
    <n v="2845.3320000000003"/>
    <n v="3319.5540000000001"/>
    <n v="3003.4059999999999"/>
    <n v="1896.8879999999999"/>
    <n v="1264.5920000000001"/>
    <n v="632.29600000000005"/>
    <x v="242"/>
    <s v="Ohio, 2013"/>
  </r>
  <r>
    <s v="Adair County"/>
    <s v="Oklahoma"/>
    <n v="2013"/>
    <n v="22427"/>
    <n v="11199"/>
    <n v="11228"/>
    <n v="1547.463"/>
    <n v="3543.4659999999999"/>
    <n v="3005.2179999999998"/>
    <n v="2713.6669999999999"/>
    <n v="2893.0830000000001"/>
    <n v="3094.9259999999999"/>
    <n v="2668.8130000000001"/>
    <n v="1794.1599999999999"/>
    <n v="941.93399999999997"/>
    <n v="246.697"/>
    <x v="244"/>
    <s v="Oklahoma, 2013"/>
  </r>
  <r>
    <s v="Alfalfa County"/>
    <s v="Oklahoma"/>
    <n v="2013"/>
    <n v="5674"/>
    <n v="3372"/>
    <n v="2302"/>
    <n v="300.72199999999998"/>
    <n v="544.70399999999995"/>
    <n v="516.33400000000006"/>
    <n v="567.4"/>
    <n v="839.75199999999995"/>
    <n v="958.90599999999995"/>
    <n v="805.70800000000008"/>
    <n v="624.14"/>
    <n v="402.85400000000004"/>
    <n v="102.13200000000001"/>
    <x v="244"/>
    <s v="Oklahoma, 2013"/>
  </r>
  <r>
    <s v="Ralls County"/>
    <s v="Missouri"/>
    <n v="2013"/>
    <n v="10198"/>
    <n v="5538"/>
    <n v="4660"/>
    <n v="754.65200000000004"/>
    <n v="1213.5619999999999"/>
    <n v="1091.1859999999999"/>
    <n v="1335.9380000000001"/>
    <n v="1244.1559999999999"/>
    <n v="1488.9079999999999"/>
    <n v="1356.3340000000001"/>
    <n v="877.02800000000002"/>
    <n v="571.08799999999997"/>
    <n v="254.95"/>
    <x v="231"/>
    <s v="Missouri, 2013"/>
  </r>
  <r>
    <s v="Bryan County"/>
    <s v="Oklahoma"/>
    <n v="2013"/>
    <n v="43079"/>
    <n v="21047"/>
    <n v="22032"/>
    <n v="2929.3719999999998"/>
    <n v="5514.1120000000001"/>
    <n v="6375.692"/>
    <n v="5643.3490000000002"/>
    <n v="4954.085"/>
    <n v="5514.1120000000001"/>
    <n v="5126.4009999999998"/>
    <n v="4006.3469999999998"/>
    <n v="2153.9499999999998"/>
    <n v="775.42200000000003"/>
    <x v="244"/>
    <s v="Oklahoma, 2013"/>
  </r>
  <r>
    <s v="Caddo County"/>
    <s v="Oklahoma"/>
    <n v="2013"/>
    <n v="29605"/>
    <n v="15313"/>
    <n v="14292"/>
    <n v="2101.9549999999999"/>
    <n v="4203.91"/>
    <n v="3789.4399999999996"/>
    <n v="3878.2550000000001"/>
    <n v="3582.2049999999999"/>
    <n v="4144.7"/>
    <n v="3552.6"/>
    <n v="2486.8199999999997"/>
    <n v="1332.2249999999999"/>
    <n v="562.495"/>
    <x v="244"/>
    <s v="Oklahoma, 2013"/>
  </r>
  <r>
    <s v="Canadian County"/>
    <s v="Oklahoma"/>
    <n v="2013"/>
    <n v="119546"/>
    <n v="59279"/>
    <n v="60267"/>
    <n v="8607.3119999999999"/>
    <n v="18170.991999999998"/>
    <n v="14704.158000000001"/>
    <n v="17095.078000000001"/>
    <n v="16975.531999999999"/>
    <n v="16736.439999999999"/>
    <n v="13628.244000000001"/>
    <n v="8129.1279999999997"/>
    <n v="3825.4719999999998"/>
    <n v="1673.644"/>
    <x v="244"/>
    <s v="Oklahoma, 2013"/>
  </r>
  <r>
    <s v="Carter County"/>
    <s v="Oklahoma"/>
    <n v="2013"/>
    <n v="47904"/>
    <n v="23304"/>
    <n v="24600"/>
    <n v="3305.3760000000002"/>
    <n v="6850.2720000000008"/>
    <n v="5892.192"/>
    <n v="5988"/>
    <n v="5940.0959999999995"/>
    <n v="6562.848"/>
    <n v="5940.0959999999995"/>
    <n v="4071.84"/>
    <n v="2299.3919999999998"/>
    <n v="862.27200000000005"/>
    <x v="244"/>
    <s v="Oklahoma, 2013"/>
  </r>
  <r>
    <s v="Cherokee County"/>
    <s v="Oklahoma"/>
    <n v="2013"/>
    <n v="47488"/>
    <n v="23333"/>
    <n v="24155"/>
    <n v="3229.1840000000002"/>
    <n v="6173.4400000000005"/>
    <n v="8785.2799999999988"/>
    <n v="5746.0479999999998"/>
    <n v="5271.1679999999997"/>
    <n v="5983.4879999999994"/>
    <n v="5698.5599999999995"/>
    <n v="3894.0160000000001"/>
    <n v="1994.4960000000001"/>
    <n v="712.32"/>
    <x v="244"/>
    <s v="Oklahoma, 2013"/>
  </r>
  <r>
    <s v="Choctaw County"/>
    <s v="Oklahoma"/>
    <n v="2013"/>
    <n v="15167"/>
    <n v="7292"/>
    <n v="7875"/>
    <n v="1031.356"/>
    <n v="2108.2129999999997"/>
    <n v="1774.539"/>
    <n v="1592.5349999999999"/>
    <n v="1729.038"/>
    <n v="2032.3780000000002"/>
    <n v="2062.712"/>
    <n v="1607.702"/>
    <n v="925.18700000000001"/>
    <n v="273.00599999999997"/>
    <x v="244"/>
    <s v="Oklahoma, 2013"/>
  </r>
  <r>
    <s v="Cimarron County"/>
    <s v="Oklahoma"/>
    <n v="2013"/>
    <n v="2432"/>
    <n v="1221"/>
    <n v="1211"/>
    <n v="150.78399999999999"/>
    <n v="340.48"/>
    <n v="240.768"/>
    <n v="238.33600000000001"/>
    <n v="252.928"/>
    <n v="311.29599999999999"/>
    <n v="355.072"/>
    <n v="274.81600000000003"/>
    <n v="192.12799999999999"/>
    <n v="70.528000000000006"/>
    <x v="244"/>
    <s v="Oklahoma, 2013"/>
  </r>
  <r>
    <s v="Cleveland County"/>
    <s v="Oklahoma"/>
    <n v="2013"/>
    <n v="261047"/>
    <n v="130428"/>
    <n v="130619"/>
    <n v="16445.960999999999"/>
    <n v="33675.063000000002"/>
    <n v="48032.648000000001"/>
    <n v="39940.190999999999"/>
    <n v="32630.875"/>
    <n v="33675.063000000002"/>
    <n v="28454.123"/>
    <n v="16445.960999999999"/>
    <n v="8614.5509999999995"/>
    <n v="3132.5639999999999"/>
    <x v="244"/>
    <s v="Oklahoma, 2013"/>
  </r>
  <r>
    <s v="Comanche County"/>
    <s v="Oklahoma"/>
    <n v="2013"/>
    <n v="124591"/>
    <n v="64428"/>
    <n v="60163"/>
    <n v="9468.9159999999993"/>
    <n v="16695.194"/>
    <n v="21678.833999999999"/>
    <n v="20557.514999999999"/>
    <n v="15324.692999999999"/>
    <n v="15823.057000000001"/>
    <n v="11960.736000000001"/>
    <n v="7226.2780000000002"/>
    <n v="4236.0940000000001"/>
    <n v="1495.0920000000001"/>
    <x v="244"/>
    <s v="Oklahoma, 2013"/>
  </r>
  <r>
    <s v="Creek County"/>
    <s v="Oklahoma"/>
    <n v="2013"/>
    <n v="70246"/>
    <n v="34830"/>
    <n v="35416"/>
    <n v="4425.4979999999996"/>
    <n v="9834.44"/>
    <n v="8710.5040000000008"/>
    <n v="8078.29"/>
    <n v="8570.0119999999988"/>
    <n v="10326.162"/>
    <n v="9412.9639999999999"/>
    <n v="6462.6319999999996"/>
    <n v="3371.808"/>
    <n v="1123.9359999999999"/>
    <x v="244"/>
    <s v="Oklahoma, 2013"/>
  </r>
  <r>
    <s v="Custer County"/>
    <s v="Oklahoma"/>
    <n v="2013"/>
    <n v="28092"/>
    <n v="13941"/>
    <n v="14151"/>
    <n v="2078.808"/>
    <n v="3539.5919999999996"/>
    <n v="5955.5039999999999"/>
    <n v="3960.9720000000002"/>
    <n v="2724.924"/>
    <n v="3314.8559999999998"/>
    <n v="2893.4759999999997"/>
    <n v="1797.8879999999999"/>
    <n v="1320.3240000000001"/>
    <n v="505.65600000000001"/>
    <x v="244"/>
    <s v="Oklahoma, 2013"/>
  </r>
  <r>
    <s v="Delaware County"/>
    <s v="Oklahoma"/>
    <n v="2013"/>
    <n v="41394"/>
    <n v="20406"/>
    <n v="20988"/>
    <n v="2152.4879999999998"/>
    <n v="5257.0380000000005"/>
    <n v="4718.9159999999993"/>
    <n v="4015.2179999999998"/>
    <n v="4470.5519999999997"/>
    <n v="5753.7659999999996"/>
    <n v="6291.8880000000008"/>
    <n v="5422.6139999999996"/>
    <n v="2690.6099999999997"/>
    <n v="662.30399999999997"/>
    <x v="244"/>
    <s v="Oklahoma, 2013"/>
  </r>
  <r>
    <s v="Ellis County"/>
    <s v="Oklahoma"/>
    <n v="2013"/>
    <n v="4120"/>
    <n v="2051"/>
    <n v="2069"/>
    <n v="259.56"/>
    <n v="556.20000000000005"/>
    <n v="403.76"/>
    <n v="420.24"/>
    <n v="444.96000000000004"/>
    <n v="560.31999999999994"/>
    <n v="650.96"/>
    <n v="444.96"/>
    <n v="263.68"/>
    <n v="107.12"/>
    <x v="244"/>
    <s v="Oklahoma, 2013"/>
  </r>
  <r>
    <s v="Garfield County"/>
    <s v="Oklahoma"/>
    <n v="2013"/>
    <n v="60956"/>
    <n v="30164"/>
    <n v="30792"/>
    <n v="4510.7439999999997"/>
    <n v="8472.884"/>
    <n v="7985.2359999999999"/>
    <n v="8290.0159999999996"/>
    <n v="6644.2039999999997"/>
    <n v="8350.9719999999998"/>
    <n v="7375.6759999999995"/>
    <n v="4876.4799999999996"/>
    <n v="2925.8879999999999"/>
    <n v="1584.856"/>
    <x v="244"/>
    <s v="Oklahoma, 2013"/>
  </r>
  <r>
    <s v="Garvin County"/>
    <s v="Oklahoma"/>
    <n v="2013"/>
    <n v="27410"/>
    <n v="13416"/>
    <n v="13994"/>
    <n v="1836.47"/>
    <n v="3782.58"/>
    <n v="3261.79"/>
    <n v="3234.38"/>
    <n v="3344.02"/>
    <n v="3755.17"/>
    <n v="3563.3"/>
    <n v="2466.9"/>
    <n v="1534.96"/>
    <n v="603.02"/>
    <x v="244"/>
    <s v="Oklahoma, 2013"/>
  </r>
  <r>
    <s v="Grady County"/>
    <s v="Oklahoma"/>
    <n v="2013"/>
    <n v="52855"/>
    <n v="26166"/>
    <n v="26689"/>
    <n v="3435.5749999999998"/>
    <n v="7452.5550000000003"/>
    <n v="6871.15"/>
    <n v="6501.165"/>
    <n v="6659.73"/>
    <n v="7769.6849999999995"/>
    <n v="6765.4400000000005"/>
    <n v="4386.9650000000001"/>
    <n v="2219.91"/>
    <n v="792.82500000000005"/>
    <x v="244"/>
    <s v="Oklahoma, 2013"/>
  </r>
  <r>
    <s v="Grant County"/>
    <s v="Oklahoma"/>
    <n v="2013"/>
    <n v="4522"/>
    <n v="2254"/>
    <n v="2268"/>
    <n v="244.18799999999999"/>
    <n v="592.38200000000006"/>
    <n v="497.41999999999996"/>
    <n v="429.59000000000003"/>
    <n v="474.81"/>
    <n v="700.91"/>
    <n v="619.51400000000001"/>
    <n v="474.81"/>
    <n v="334.62799999999999"/>
    <n v="158.27000000000001"/>
    <x v="244"/>
    <s v="Oklahoma, 2013"/>
  </r>
  <r>
    <s v="Greer County"/>
    <s v="Oklahoma"/>
    <n v="2013"/>
    <n v="6178"/>
    <n v="3501"/>
    <n v="2677"/>
    <n v="327.43400000000003"/>
    <n v="636.33400000000006"/>
    <n v="753.71600000000001"/>
    <n v="895.81"/>
    <n v="883.45399999999995"/>
    <n v="840.20799999999997"/>
    <n v="729.00400000000002"/>
    <n v="543.66399999999999"/>
    <n v="407.74800000000005"/>
    <n v="160.62799999999999"/>
    <x v="244"/>
    <s v="Oklahoma, 2013"/>
  </r>
  <r>
    <s v="Harmon County"/>
    <s v="Oklahoma"/>
    <n v="2013"/>
    <n v="2894"/>
    <n v="1331"/>
    <n v="1563"/>
    <n v="219.94399999999999"/>
    <n v="382.00799999999998"/>
    <n v="382.00799999999998"/>
    <n v="266.24799999999999"/>
    <n v="373.32600000000002"/>
    <n v="387.79599999999999"/>
    <n v="361.75"/>
    <n v="272.036"/>
    <n v="196.79199999999997"/>
    <n v="52.091999999999999"/>
    <x v="244"/>
    <s v="Oklahoma, 2013"/>
  </r>
  <r>
    <s v="Harper County"/>
    <s v="Oklahoma"/>
    <n v="2013"/>
    <n v="3710"/>
    <n v="1834"/>
    <n v="1876"/>
    <n v="278.25"/>
    <n v="523.11"/>
    <n v="371"/>
    <n v="426.65"/>
    <n v="437.78"/>
    <n v="541.66"/>
    <n v="452.62"/>
    <n v="300.51"/>
    <n v="278.25"/>
    <n v="92.75"/>
    <x v="244"/>
    <s v="Oklahoma, 2013"/>
  </r>
  <r>
    <s v="Shoshone County"/>
    <s v="Idaho"/>
    <n v="2013"/>
    <n v="12849"/>
    <n v="6338"/>
    <n v="6511"/>
    <n v="835.18499999999995"/>
    <n v="1798.86"/>
    <n v="1580.4270000000001"/>
    <n v="1439.0880000000002"/>
    <n v="1477.635"/>
    <n v="1657.521"/>
    <n v="1670.37"/>
    <n v="1361.9940000000001"/>
    <n v="693.846"/>
    <n v="334.07400000000001"/>
    <x v="225"/>
    <s v="Idaho, 2013"/>
  </r>
  <r>
    <s v="Jackson County"/>
    <s v="Oklahoma"/>
    <n v="2013"/>
    <n v="26280"/>
    <n v="13027"/>
    <n v="13253"/>
    <n v="2102.4"/>
    <n v="3679.2"/>
    <n v="3942"/>
    <n v="3600.36"/>
    <n v="3153.6"/>
    <n v="3363.84"/>
    <n v="2969.6400000000003"/>
    <n v="1892.1599999999999"/>
    <n v="1208.8800000000001"/>
    <n v="341.64"/>
    <x v="244"/>
    <s v="Oklahoma, 2013"/>
  </r>
  <r>
    <s v="Johnston County"/>
    <s v="Oklahoma"/>
    <n v="2013"/>
    <n v="10982"/>
    <n v="5359"/>
    <n v="5623"/>
    <n v="724.81200000000001"/>
    <n v="1438.6419999999998"/>
    <n v="1504.5340000000001"/>
    <n v="1219.002"/>
    <n v="1317.8400000000001"/>
    <n v="1493.5520000000001"/>
    <n v="1438.6419999999998"/>
    <n v="1087.2180000000001"/>
    <n v="593.02800000000002"/>
    <n v="186.69399999999999"/>
    <x v="244"/>
    <s v="Oklahoma, 2013"/>
  </r>
  <r>
    <s v="Kay County"/>
    <s v="Oklahoma"/>
    <n v="2013"/>
    <n v="46122"/>
    <n v="22778"/>
    <n v="23344"/>
    <n v="3274.6619999999998"/>
    <n v="6364.8360000000002"/>
    <n v="5995.8600000000006"/>
    <n v="5304.0300000000007"/>
    <n v="5027.2980000000007"/>
    <n v="6226.47"/>
    <n v="5949.7379999999994"/>
    <n v="4104.8580000000002"/>
    <n v="2813.442"/>
    <n v="1060.806"/>
    <x v="244"/>
    <s v="Oklahoma, 2013"/>
  </r>
  <r>
    <s v="Kingfisher County"/>
    <s v="Oklahoma"/>
    <n v="2013"/>
    <n v="15069"/>
    <n v="7448"/>
    <n v="7621"/>
    <n v="1039.761"/>
    <n v="2320.6260000000002"/>
    <n v="1823.3489999999999"/>
    <n v="1853.4870000000001"/>
    <n v="1808.2799999999997"/>
    <n v="2169.9359999999997"/>
    <n v="1748.0039999999999"/>
    <n v="1175.3820000000001"/>
    <n v="904.14"/>
    <n v="226.035"/>
    <x v="244"/>
    <s v="Oklahoma, 2013"/>
  </r>
  <r>
    <s v="Le Flore County"/>
    <s v="Oklahoma"/>
    <n v="2013"/>
    <n v="50062"/>
    <n v="25199"/>
    <n v="24863"/>
    <n v="3153.9059999999999"/>
    <n v="6958.6180000000004"/>
    <n v="6508.0599999999995"/>
    <n v="6107.5640000000003"/>
    <n v="6107.5640000000003"/>
    <n v="6908.5560000000005"/>
    <n v="6508.0599999999995"/>
    <n v="4605.7039999999997"/>
    <n v="2453.038"/>
    <n v="800.99199999999996"/>
    <x v="244"/>
    <s v="Oklahoma, 2013"/>
  </r>
  <r>
    <s v="Lincoln County"/>
    <s v="Oklahoma"/>
    <n v="2013"/>
    <n v="34238"/>
    <n v="16970"/>
    <n v="17268"/>
    <n v="2156.9940000000001"/>
    <n v="4861.7960000000003"/>
    <n v="4108.5599999999995"/>
    <n v="3697.7039999999997"/>
    <n v="4108.5599999999995"/>
    <n v="5238.4139999999998"/>
    <n v="4587.8919999999998"/>
    <n v="3321.0860000000002"/>
    <n v="1574.9479999999999"/>
    <n v="582.04600000000005"/>
    <x v="244"/>
    <s v="Oklahoma, 2013"/>
  </r>
  <r>
    <s v="Logan County"/>
    <s v="Oklahoma"/>
    <n v="2013"/>
    <n v="42871"/>
    <n v="21295"/>
    <n v="21576"/>
    <n v="2700.873"/>
    <n v="5873.3270000000002"/>
    <n v="6173.424"/>
    <n v="5273.1329999999998"/>
    <n v="5316.0039999999999"/>
    <n v="6130.5529999999999"/>
    <n v="5358.875"/>
    <n v="3601.1639999999998"/>
    <n v="1757.711"/>
    <n v="600.19399999999996"/>
    <x v="244"/>
    <s v="Oklahoma, 2013"/>
  </r>
  <r>
    <s v="Love County"/>
    <s v="Oklahoma"/>
    <n v="2013"/>
    <n v="9496"/>
    <n v="4669"/>
    <n v="4827"/>
    <n v="598.24800000000005"/>
    <n v="1253.4720000000002"/>
    <n v="1215.4879999999998"/>
    <n v="1139.52"/>
    <n v="1082.5439999999999"/>
    <n v="1300.952"/>
    <n v="1262.9679999999998"/>
    <n v="987.58400000000006"/>
    <n v="474.8"/>
    <n v="180.42400000000001"/>
    <x v="244"/>
    <s v="Oklahoma, 2013"/>
  </r>
  <r>
    <s v="McClain County"/>
    <s v="Oklahoma"/>
    <n v="2013"/>
    <n v="35155"/>
    <n v="17459"/>
    <n v="17696"/>
    <n v="2355.3850000000002"/>
    <n v="5378.7150000000001"/>
    <n v="4359.22"/>
    <n v="3796.74"/>
    <n v="4781.08"/>
    <n v="5378.7150000000001"/>
    <n v="4324.0650000000005"/>
    <n v="2882.71"/>
    <n v="1546.8200000000002"/>
    <n v="316.39499999999998"/>
    <x v="244"/>
    <s v="Oklahoma, 2013"/>
  </r>
  <r>
    <s v="McCurtain County"/>
    <s v="Oklahoma"/>
    <n v="2013"/>
    <n v="33143"/>
    <n v="16275"/>
    <n v="16868"/>
    <n v="2320.0100000000002"/>
    <n v="4772.5920000000006"/>
    <n v="4374.8760000000002"/>
    <n v="3712.0159999999996"/>
    <n v="3944.0169999999998"/>
    <n v="4507.4480000000003"/>
    <n v="4275.4470000000001"/>
    <n v="3016.0129999999999"/>
    <n v="1822.865"/>
    <n v="397.71600000000001"/>
    <x v="244"/>
    <s v="Oklahoma, 2013"/>
  </r>
  <r>
    <s v="McIntosh County"/>
    <s v="Oklahoma"/>
    <n v="2013"/>
    <n v="20358"/>
    <n v="10027"/>
    <n v="10331"/>
    <n v="1078.9739999999999"/>
    <n v="2402.2439999999997"/>
    <n v="2178.306"/>
    <n v="1913.652"/>
    <n v="2137.59"/>
    <n v="2890.8360000000002"/>
    <n v="3074.058"/>
    <n v="2666.8980000000001"/>
    <n v="1547.2080000000001"/>
    <n v="468.23399999999998"/>
    <x v="244"/>
    <s v="Oklahoma, 2013"/>
  </r>
  <r>
    <s v="Marshall County"/>
    <s v="Oklahoma"/>
    <n v="2013"/>
    <n v="15860"/>
    <n v="7851"/>
    <n v="8009"/>
    <n v="1030.9000000000001"/>
    <n v="2109.38"/>
    <n v="1823.9"/>
    <n v="1601.8600000000001"/>
    <n v="1697.02"/>
    <n v="2236.2600000000002"/>
    <n v="2141.1"/>
    <n v="1871.48"/>
    <n v="1046.76"/>
    <n v="269.62"/>
    <x v="244"/>
    <s v="Oklahoma, 2013"/>
  </r>
  <r>
    <s v="Mayes County"/>
    <s v="Oklahoma"/>
    <n v="2013"/>
    <n v="41110"/>
    <n v="20413"/>
    <n v="20697"/>
    <n v="2795.48"/>
    <n v="5755.4"/>
    <n v="5303.1900000000005"/>
    <n v="4604.32"/>
    <n v="4933.2"/>
    <n v="5796.51"/>
    <n v="5426.52"/>
    <n v="3864.34"/>
    <n v="1891.06"/>
    <n v="739.98"/>
    <x v="244"/>
    <s v="Oklahoma, 2013"/>
  </r>
  <r>
    <s v="Madison County"/>
    <s v="Virginia"/>
    <n v="2013"/>
    <n v="13571"/>
    <n v="6865"/>
    <n v="6706"/>
    <n v="841.40200000000004"/>
    <n v="1886.3690000000001"/>
    <n v="1655.6619999999998"/>
    <n v="1465.6680000000001"/>
    <n v="1506.3809999999999"/>
    <n v="1940.6529999999998"/>
    <n v="1845.6559999999999"/>
    <n v="1384.242"/>
    <n v="787.11799999999994"/>
    <n v="271.42"/>
    <x v="226"/>
    <s v="Virginia, 2013"/>
  </r>
  <r>
    <s v="Muskogee County"/>
    <s v="Oklahoma"/>
    <n v="2013"/>
    <n v="70657"/>
    <n v="34516"/>
    <n v="36141"/>
    <n v="5016.6469999999999"/>
    <n v="9609.351999999999"/>
    <n v="9468.0380000000005"/>
    <n v="8902.7819999999992"/>
    <n v="8549.4969999999994"/>
    <n v="9680.009"/>
    <n v="8902.7819999999992"/>
    <n v="5793.8739999999998"/>
    <n v="3391.5360000000001"/>
    <n v="1342.4829999999999"/>
    <x v="244"/>
    <s v="Oklahoma, 2013"/>
  </r>
  <r>
    <s v="Okfuskee County"/>
    <s v="Oklahoma"/>
    <n v="2013"/>
    <n v="12268"/>
    <n v="6593"/>
    <n v="5675"/>
    <n v="858.76"/>
    <n v="1558.0360000000001"/>
    <n v="1484.4279999999999"/>
    <n v="1472.1599999999999"/>
    <n v="1533.5"/>
    <n v="1840.1999999999998"/>
    <n v="1508.9639999999999"/>
    <n v="1165.46"/>
    <n v="637.93600000000004"/>
    <n v="233.09200000000001"/>
    <x v="244"/>
    <s v="Oklahoma, 2013"/>
  </r>
  <r>
    <s v="Oklahoma County"/>
    <s v="Oklahoma"/>
    <n v="2013"/>
    <n v="732118"/>
    <n v="358174"/>
    <n v="373944"/>
    <n v="57105.203999999998"/>
    <n v="101032.284"/>
    <n v="102496.52"/>
    <n v="112746.17199999999"/>
    <n v="90782.631999999998"/>
    <n v="96639.576000000001"/>
    <n v="83461.45199999999"/>
    <n v="47587.67"/>
    <n v="28552.601999999999"/>
    <n v="11713.888000000001"/>
    <x v="244"/>
    <s v="Oklahoma, 2013"/>
  </r>
  <r>
    <s v="Okmulgee County"/>
    <s v="Oklahoma"/>
    <n v="2013"/>
    <n v="39747"/>
    <n v="19868"/>
    <n v="19879"/>
    <n v="2543.808"/>
    <n v="5524.8330000000005"/>
    <n v="5524.8330000000005"/>
    <n v="4531.1579999999994"/>
    <n v="4690.1460000000006"/>
    <n v="5405.5919999999996"/>
    <n v="5167.1099999999997"/>
    <n v="3497.7359999999999"/>
    <n v="2027.097"/>
    <n v="834.68700000000001"/>
    <x v="244"/>
    <s v="Oklahoma, 2013"/>
  </r>
  <r>
    <s v="Osage County"/>
    <s v="Oklahoma"/>
    <n v="2013"/>
    <n v="47800"/>
    <n v="24037"/>
    <n v="23763"/>
    <n v="2772.4"/>
    <n v="6596.4"/>
    <n v="5688.2"/>
    <n v="5258"/>
    <n v="5497"/>
    <n v="7409"/>
    <n v="6739.8"/>
    <n v="4684.3999999999996"/>
    <n v="2581.1999999999998"/>
    <n v="669.2"/>
    <x v="244"/>
    <s v="Oklahoma, 2013"/>
  </r>
  <r>
    <s v="Ottawa County"/>
    <s v="Oklahoma"/>
    <n v="2013"/>
    <n v="32029"/>
    <n v="15694"/>
    <n v="16335"/>
    <n v="2210.0010000000002"/>
    <n v="4355.9440000000004"/>
    <n v="4516.0889999999999"/>
    <n v="3555.2190000000001"/>
    <n v="3715.364"/>
    <n v="4163.7700000000004"/>
    <n v="4003.625"/>
    <n v="3042.7550000000001"/>
    <n v="1953.7690000000002"/>
    <n v="544.49300000000005"/>
    <x v="244"/>
    <s v="Oklahoma, 2013"/>
  </r>
  <r>
    <s v="Wayne County"/>
    <s v="Tennessee"/>
    <n v="2013"/>
    <n v="16592"/>
    <n v="8262"/>
    <n v="8330"/>
    <n v="1061.8879999999999"/>
    <n v="2273.1040000000003"/>
    <n v="1941.2640000000001"/>
    <n v="1725.568"/>
    <n v="2024.2240000000002"/>
    <n v="2405.84"/>
    <n v="2356.0640000000003"/>
    <n v="1675.7919999999999"/>
    <n v="846.19200000000001"/>
    <n v="298.65600000000001"/>
    <x v="248"/>
    <s v="Tennessee, 2013"/>
  </r>
  <r>
    <s v="Payne County"/>
    <s v="Oklahoma"/>
    <n v="2013"/>
    <n v="77897"/>
    <n v="39631"/>
    <n v="38266"/>
    <n v="4518.0259999999998"/>
    <n v="8179.1849999999995"/>
    <n v="23524.894"/>
    <n v="10827.683000000001"/>
    <n v="7322.3179999999993"/>
    <n v="8179.1849999999995"/>
    <n v="7166.5239999999994"/>
    <n v="4518.0259999999998"/>
    <n v="2570.6010000000001"/>
    <n v="1090.558"/>
    <x v="244"/>
    <s v="Oklahoma, 2013"/>
  </r>
  <r>
    <s v="Pittsburg County"/>
    <s v="Oklahoma"/>
    <n v="2013"/>
    <n v="45417"/>
    <n v="23128"/>
    <n v="22289"/>
    <n v="2815.8539999999998"/>
    <n v="5540.8739999999998"/>
    <n v="5268.3719999999994"/>
    <n v="5813.3760000000002"/>
    <n v="5495.4570000000003"/>
    <n v="6449.2139999999999"/>
    <n v="6040.4609999999993"/>
    <n v="4450.866"/>
    <n v="2497.9349999999999"/>
    <n v="999.17399999999998"/>
    <x v="244"/>
    <s v="Oklahoma, 2013"/>
  </r>
  <r>
    <s v="Pontotoc County"/>
    <s v="Oklahoma"/>
    <n v="2013"/>
    <n v="37700"/>
    <n v="18341"/>
    <n v="19359"/>
    <n v="2639"/>
    <n v="4825.6000000000004"/>
    <n v="6182.7999999999993"/>
    <n v="5014.1000000000004"/>
    <n v="4222.3999999999996"/>
    <n v="4863.2999999999993"/>
    <n v="4297.8"/>
    <n v="3129.1"/>
    <n v="1809.6"/>
    <n v="716.3"/>
    <x v="244"/>
    <s v="Oklahoma, 2013"/>
  </r>
  <r>
    <s v="Pottawatomie County"/>
    <s v="Oklahoma"/>
    <n v="2013"/>
    <n v="70144"/>
    <n v="33522"/>
    <n v="36622"/>
    <n v="4839.9359999999997"/>
    <n v="9609.7279999999992"/>
    <n v="9960.4480000000003"/>
    <n v="8697.8559999999998"/>
    <n v="8627.7119999999995"/>
    <n v="9679.8719999999994"/>
    <n v="8347.1360000000004"/>
    <n v="5892.0959999999995"/>
    <n v="3226.6239999999998"/>
    <n v="1122.3040000000001"/>
    <x v="244"/>
    <s v="Oklahoma, 2013"/>
  </r>
  <r>
    <s v="Pushmataha County"/>
    <s v="Oklahoma"/>
    <n v="2013"/>
    <n v="11406"/>
    <n v="5604"/>
    <n v="5802"/>
    <n v="672.95399999999995"/>
    <n v="1448.5619999999999"/>
    <n v="1277.472"/>
    <n v="1186.2239999999999"/>
    <n v="1209.0360000000001"/>
    <n v="1653.87"/>
    <n v="1596.8400000000001"/>
    <n v="1380.126"/>
    <n v="707.17200000000003"/>
    <n v="273.74400000000003"/>
    <x v="244"/>
    <s v="Oklahoma, 2013"/>
  </r>
  <r>
    <s v="Knox County"/>
    <s v="Texas"/>
    <n v="2013"/>
    <n v="3713"/>
    <n v="1853"/>
    <n v="1860"/>
    <n v="222.78"/>
    <n v="556.95000000000005"/>
    <n v="404.71700000000004"/>
    <n v="423.28200000000004"/>
    <n v="412.14300000000003"/>
    <n v="516.10699999999997"/>
    <n v="508.68100000000004"/>
    <n v="363.87400000000002"/>
    <n v="200.50200000000001"/>
    <n v="107.67700000000001"/>
    <x v="221"/>
    <s v="Texas, 2013"/>
  </r>
  <r>
    <s v="Rogers County"/>
    <s v="Oklahoma"/>
    <n v="2013"/>
    <n v="87730"/>
    <n v="43604"/>
    <n v="44126"/>
    <n v="5263.8"/>
    <n v="12984.04"/>
    <n v="11843.55"/>
    <n v="10001.219999999999"/>
    <n v="11492.630000000001"/>
    <n v="13247.23"/>
    <n v="10703.06"/>
    <n v="7193.86"/>
    <n v="3684.66"/>
    <n v="1403.68"/>
    <x v="244"/>
    <s v="Oklahoma, 2013"/>
  </r>
  <r>
    <s v="Seminole County"/>
    <s v="Oklahoma"/>
    <n v="2013"/>
    <n v="25443"/>
    <n v="12389"/>
    <n v="13054"/>
    <n v="1679.2380000000001"/>
    <n v="3714.6779999999999"/>
    <n v="3383.9189999999999"/>
    <n v="2824.1729999999998"/>
    <n v="2849.616"/>
    <n v="3536.5770000000002"/>
    <n v="3205.8180000000002"/>
    <n v="2391.6419999999998"/>
    <n v="1297.5929999999998"/>
    <n v="534.303"/>
    <x v="244"/>
    <s v="Oklahoma, 2013"/>
  </r>
  <r>
    <s v="Sequoyah County"/>
    <s v="Oklahoma"/>
    <n v="2013"/>
    <n v="41834"/>
    <n v="20662"/>
    <n v="21172"/>
    <n v="2551.8739999999998"/>
    <n v="6065.93"/>
    <n v="5229.25"/>
    <n v="4769.076"/>
    <n v="5480.2539999999999"/>
    <n v="6024.0959999999995"/>
    <n v="5271.0839999999998"/>
    <n v="3890.5619999999999"/>
    <n v="1924.364"/>
    <n v="669.34400000000005"/>
    <x v="244"/>
    <s v="Oklahoma, 2013"/>
  </r>
  <r>
    <s v="Stephens County"/>
    <s v="Oklahoma"/>
    <n v="2013"/>
    <n v="44929"/>
    <n v="21915"/>
    <n v="23014"/>
    <n v="2875.4560000000001"/>
    <n v="6065.415"/>
    <n v="5391.48"/>
    <n v="5256.6930000000002"/>
    <n v="5211.7639999999992"/>
    <n v="6245.1310000000003"/>
    <n v="6020.4859999999999"/>
    <n v="4178.3969999999999"/>
    <n v="2785.598"/>
    <n v="898.58"/>
    <x v="244"/>
    <s v="Oklahoma, 2013"/>
  </r>
  <r>
    <s v="Tillman County"/>
    <s v="Oklahoma"/>
    <n v="2013"/>
    <n v="7898"/>
    <n v="3969"/>
    <n v="3929"/>
    <n v="513.37"/>
    <n v="1058.3319999999999"/>
    <n v="1129.414"/>
    <n v="876.678"/>
    <n v="821.39200000000005"/>
    <n v="1074.1280000000002"/>
    <n v="1018.8420000000001"/>
    <n v="781.90200000000004"/>
    <n v="426.49200000000002"/>
    <n v="181.654"/>
    <x v="244"/>
    <s v="Oklahoma, 2013"/>
  </r>
  <r>
    <s v="Tulsa County"/>
    <s v="Oklahoma"/>
    <n v="2013"/>
    <n v="609610"/>
    <n v="297282"/>
    <n v="312328"/>
    <n v="45111.14"/>
    <n v="85955.01"/>
    <n v="83516.570000000007"/>
    <n v="88393.45"/>
    <n v="79249.3"/>
    <n v="82297.350000000006"/>
    <n v="70714.760000000009"/>
    <n v="40843.869999999995"/>
    <n v="24384.400000000001"/>
    <n v="10972.98"/>
    <x v="244"/>
    <s v="Oklahoma, 2013"/>
  </r>
  <r>
    <s v="Wagoner County"/>
    <s v="Oklahoma"/>
    <n v="2013"/>
    <n v="74077"/>
    <n v="36636"/>
    <n v="37441"/>
    <n v="4963.1589999999997"/>
    <n v="11111.55"/>
    <n v="9111.4710000000014"/>
    <n v="9111.4710000000014"/>
    <n v="10148.548999999999"/>
    <n v="10444.857"/>
    <n v="9407.7790000000005"/>
    <n v="6444.6990000000005"/>
    <n v="2666.7719999999999"/>
    <n v="740.77"/>
    <x v="244"/>
    <s v="Oklahoma, 2013"/>
  </r>
  <r>
    <s v="Washington County"/>
    <s v="Oklahoma"/>
    <n v="2013"/>
    <n v="51329"/>
    <n v="24550"/>
    <n v="26779"/>
    <n v="3285.056"/>
    <n v="6724.0990000000002"/>
    <n v="6313.4670000000006"/>
    <n v="5902.835"/>
    <n v="6056.8220000000001"/>
    <n v="7032.0730000000003"/>
    <n v="6775.4279999999999"/>
    <n v="4722.268"/>
    <n v="3182.3980000000001"/>
    <n v="1334.5540000000001"/>
    <x v="244"/>
    <s v="Oklahoma, 2013"/>
  </r>
  <r>
    <s v="Washita County"/>
    <s v="Oklahoma"/>
    <n v="2013"/>
    <n v="11631"/>
    <n v="5701"/>
    <n v="5930"/>
    <n v="790.90800000000002"/>
    <n v="1744.65"/>
    <n v="1360.827"/>
    <n v="1407.3510000000001"/>
    <n v="1221.2550000000001"/>
    <n v="1721.3879999999999"/>
    <n v="1384.0889999999999"/>
    <n v="1023.528"/>
    <n v="744.38400000000001"/>
    <n v="244.251"/>
    <x v="244"/>
    <s v="Oklahoma, 2013"/>
  </r>
  <r>
    <s v="Woodward County"/>
    <s v="Oklahoma"/>
    <n v="2013"/>
    <n v="20483"/>
    <n v="10815"/>
    <n v="9668"/>
    <n v="1454.2929999999999"/>
    <n v="2826.654"/>
    <n v="2580.8580000000002"/>
    <n v="3072.45"/>
    <n v="2560.375"/>
    <n v="2785.6880000000001"/>
    <n v="2294.096"/>
    <n v="1700.0889999999999"/>
    <n v="860.28600000000006"/>
    <n v="368.69400000000002"/>
    <x v="244"/>
    <s v="Oklahoma, 2013"/>
  </r>
  <r>
    <s v="Tipton County"/>
    <s v="Indiana"/>
    <n v="2013"/>
    <n v="16055"/>
    <n v="8084"/>
    <n v="7971"/>
    <n v="818.80499999999995"/>
    <n v="1717.885"/>
    <n v="1733.94"/>
    <n v="1589.4450000000002"/>
    <n v="1525.2249999999999"/>
    <n v="2344.0299999999997"/>
    <n v="2633.02"/>
    <n v="2055.04"/>
    <n v="1364.675"/>
    <n v="272.935"/>
    <x v="227"/>
    <s v="Indiana, 2013"/>
  </r>
  <r>
    <s v="Benton County"/>
    <s v="Oregon"/>
    <n v="2013"/>
    <n v="85989"/>
    <n v="43121"/>
    <n v="42868"/>
    <n v="3783.5160000000001"/>
    <n v="8426.9220000000005"/>
    <n v="22787.084999999999"/>
    <n v="10576.647000000001"/>
    <n v="8598.9"/>
    <n v="10146.702000000001"/>
    <n v="10748.625"/>
    <n v="5933.241"/>
    <n v="3267.5820000000003"/>
    <n v="1719.78"/>
    <x v="211"/>
    <s v="Oregon, 2013"/>
  </r>
  <r>
    <s v="Clackamas County"/>
    <s v="Oregon"/>
    <n v="2013"/>
    <n v="380532"/>
    <n v="187446"/>
    <n v="193086"/>
    <n v="20929.259999999998"/>
    <n v="50230.224000000002"/>
    <n v="47185.967999999993"/>
    <n v="43380.648000000001"/>
    <n v="49849.691999999995"/>
    <n v="58601.928"/>
    <n v="55557.671999999999"/>
    <n v="31203.624"/>
    <n v="15601.812000000002"/>
    <n v="7610.64"/>
    <x v="211"/>
    <s v="Oregon, 2013"/>
  </r>
  <r>
    <s v="Clatsop County"/>
    <s v="Oregon"/>
    <n v="2013"/>
    <n v="37157"/>
    <n v="18270"/>
    <n v="18887"/>
    <n v="1969.3209999999999"/>
    <n v="4198.741"/>
    <n v="4495.9969999999994"/>
    <n v="4310.2119999999995"/>
    <n v="4050.1130000000003"/>
    <n v="5424.9220000000005"/>
    <n v="6205.2189999999991"/>
    <n v="3790.0140000000001"/>
    <n v="1895.0070000000001"/>
    <n v="854.61099999999999"/>
    <x v="211"/>
    <s v="Oregon, 2013"/>
  </r>
  <r>
    <s v="Coos County"/>
    <s v="Oregon"/>
    <n v="2013"/>
    <n v="62753"/>
    <n v="30924"/>
    <n v="31829"/>
    <n v="3200.4029999999998"/>
    <n v="6589.0650000000005"/>
    <n v="6902.83"/>
    <n v="6338.0529999999999"/>
    <n v="6338.0529999999999"/>
    <n v="9036.4320000000007"/>
    <n v="10479.751"/>
    <n v="7844.125"/>
    <n v="4518.2160000000003"/>
    <n v="1568.825"/>
    <x v="211"/>
    <s v="Oregon, 2013"/>
  </r>
  <r>
    <s v="Deschutes County"/>
    <s v="Oregon"/>
    <n v="2013"/>
    <n v="160565"/>
    <n v="79183"/>
    <n v="81382"/>
    <n v="9312.77"/>
    <n v="20712.885000000002"/>
    <n v="17822.715"/>
    <n v="19910.059999999998"/>
    <n v="21194.58"/>
    <n v="22800.23"/>
    <n v="23281.924999999999"/>
    <n v="15253.675000000001"/>
    <n v="7064.8600000000006"/>
    <n v="3050.7350000000001"/>
    <x v="211"/>
    <s v="Oregon, 2013"/>
  </r>
  <r>
    <s v="Douglas County"/>
    <s v="Oregon"/>
    <n v="2013"/>
    <n v="107286"/>
    <n v="52970"/>
    <n v="54316"/>
    <n v="5578.8720000000003"/>
    <n v="11908.745999999999"/>
    <n v="12123.317999999999"/>
    <n v="10943.172"/>
    <n v="11157.744000000001"/>
    <n v="15020.04"/>
    <n v="17273.046000000002"/>
    <n v="12874.32"/>
    <n v="7510.0199999999995"/>
    <n v="3004.0079999999998"/>
    <x v="211"/>
    <s v="Oregon, 2013"/>
  </r>
  <r>
    <s v="Gilliam County"/>
    <s v="Oregon"/>
    <n v="2013"/>
    <n v="1915"/>
    <n v="1030"/>
    <n v="885"/>
    <n v="105.325"/>
    <n v="201.07499999999999"/>
    <n v="181.92500000000001"/>
    <n v="157.03"/>
    <n v="189.58499999999998"/>
    <n v="346.61500000000001"/>
    <n v="333.21000000000004"/>
    <n v="210.64999999999998"/>
    <n v="118.73"/>
    <n v="67.025000000000006"/>
    <x v="211"/>
    <s v="Oregon, 2013"/>
  </r>
  <r>
    <s v="Grant County"/>
    <s v="Oregon"/>
    <n v="2013"/>
    <n v="7359"/>
    <n v="3633"/>
    <n v="3726"/>
    <n v="338.51400000000001"/>
    <n v="765.33600000000001"/>
    <n v="728.54099999999994"/>
    <n v="625.51499999999999"/>
    <n v="728.54099999999994"/>
    <n v="1030.26"/>
    <n v="1354.056"/>
    <n v="1008.183"/>
    <n v="566.64300000000003"/>
    <n v="235.488"/>
    <x v="211"/>
    <s v="Oregon, 2013"/>
  </r>
  <r>
    <s v="Jackson County"/>
    <s v="Oregon"/>
    <n v="2013"/>
    <n v="205117"/>
    <n v="100064"/>
    <n v="105053"/>
    <n v="12101.903"/>
    <n v="24408.923000000003"/>
    <n v="25229.391"/>
    <n v="24203.806"/>
    <n v="22973.103999999999"/>
    <n v="28101.028999999999"/>
    <n v="30767.55"/>
    <n v="20306.582999999999"/>
    <n v="11896.786"/>
    <n v="5538.1589999999997"/>
    <x v="211"/>
    <s v="Oregon, 2013"/>
  </r>
  <r>
    <s v="Jefferson County"/>
    <s v="Oregon"/>
    <n v="2013"/>
    <n v="21461"/>
    <n v="11023"/>
    <n v="10438"/>
    <n v="1523.731"/>
    <n v="2940.1570000000002"/>
    <n v="2789.93"/>
    <n v="2446.5540000000001"/>
    <n v="2489.4760000000001"/>
    <n v="2789.93"/>
    <n v="3047.462"/>
    <n v="2189.0219999999999"/>
    <n v="901.36200000000008"/>
    <n v="343.37599999999998"/>
    <x v="211"/>
    <s v="Oregon, 2013"/>
  </r>
  <r>
    <s v="Josephine County"/>
    <s v="Oregon"/>
    <n v="2013"/>
    <n v="82783"/>
    <n v="40345"/>
    <n v="42438"/>
    <n v="4139.1499999999996"/>
    <n v="9271.6959999999999"/>
    <n v="9354.4789999999994"/>
    <n v="7864.3850000000002"/>
    <n v="8278.2999999999993"/>
    <n v="11424.054"/>
    <n v="13493.629000000001"/>
    <n v="10430.657999999999"/>
    <n v="5629.2440000000006"/>
    <n v="2897.4050000000002"/>
    <x v="211"/>
    <s v="Oregon, 2013"/>
  </r>
  <r>
    <s v="Klamath County"/>
    <s v="Oregon"/>
    <n v="2013"/>
    <n v="66211"/>
    <n v="32961"/>
    <n v="33250"/>
    <n v="3906.4490000000001"/>
    <n v="8143.9529999999995"/>
    <n v="8673.6409999999996"/>
    <n v="7150.7880000000005"/>
    <n v="7548.0540000000001"/>
    <n v="9137.1179999999986"/>
    <n v="9997.8610000000008"/>
    <n v="6753.5219999999999"/>
    <n v="3707.8160000000003"/>
    <n v="1191.798"/>
    <x v="211"/>
    <s v="Oregon, 2013"/>
  </r>
  <r>
    <s v="Lake County"/>
    <s v="Oregon"/>
    <n v="2013"/>
    <n v="7862"/>
    <n v="4165"/>
    <n v="3697"/>
    <n v="283.03199999999998"/>
    <n v="786.2"/>
    <n v="888.40599999999995"/>
    <n v="723.30399999999997"/>
    <n v="864.81999999999994"/>
    <n v="1352.2639999999999"/>
    <n v="1352.2640000000001"/>
    <n v="959.16399999999999"/>
    <n v="471.72"/>
    <n v="196.55"/>
    <x v="211"/>
    <s v="Oregon, 2013"/>
  </r>
  <r>
    <s v="Lane County"/>
    <s v="Oregon"/>
    <n v="2013"/>
    <n v="353382"/>
    <n v="173766"/>
    <n v="179616"/>
    <n v="18022.482"/>
    <n v="38872.020000000004"/>
    <n v="58661.411999999997"/>
    <n v="44879.513999999996"/>
    <n v="40638.93"/>
    <n v="46646.423999999999"/>
    <n v="50533.626000000004"/>
    <n v="30744.233999999997"/>
    <n v="16962.335999999999"/>
    <n v="7774.4040000000005"/>
    <x v="211"/>
    <s v="Oregon, 2013"/>
  </r>
  <r>
    <s v="Lincoln County"/>
    <s v="Oregon"/>
    <n v="2013"/>
    <n v="46070"/>
    <n v="22423"/>
    <n v="23647"/>
    <n v="2257.4299999999998"/>
    <n v="4284.51"/>
    <n v="4422.7199999999993"/>
    <n v="4745.21"/>
    <n v="4560.93"/>
    <n v="6495.87"/>
    <n v="8983.6500000000015"/>
    <n v="6219.4500000000007"/>
    <n v="2902.41"/>
    <n v="1197.82"/>
    <x v="211"/>
    <s v="Oregon, 2013"/>
  </r>
  <r>
    <s v="Linn County"/>
    <s v="Oregon"/>
    <n v="2013"/>
    <n v="117648"/>
    <n v="58122"/>
    <n v="59526"/>
    <n v="7529.4719999999998"/>
    <n v="15882.48"/>
    <n v="14588.351999999999"/>
    <n v="14706"/>
    <n v="14353.056"/>
    <n v="15764.832"/>
    <n v="16117.776000000002"/>
    <n v="10353.023999999999"/>
    <n v="6000.0480000000007"/>
    <n v="2117.6640000000002"/>
    <x v="211"/>
    <s v="Oregon, 2013"/>
  </r>
  <r>
    <s v="Malheur County"/>
    <s v="Oregon"/>
    <n v="2013"/>
    <n v="30898"/>
    <n v="16825"/>
    <n v="14073"/>
    <n v="2193.7579999999998"/>
    <n v="4294.8220000000001"/>
    <n v="4263.924"/>
    <n v="4171.2299999999996"/>
    <n v="3769.556"/>
    <n v="3862.25"/>
    <n v="3584.1680000000001"/>
    <n v="2595.4319999999998"/>
    <n v="1606.6959999999999"/>
    <n v="587.06200000000001"/>
    <x v="211"/>
    <s v="Oregon, 2013"/>
  </r>
  <r>
    <s v="Marion County"/>
    <s v="Oregon"/>
    <n v="2013"/>
    <n v="318441"/>
    <n v="158586"/>
    <n v="159855"/>
    <n v="23246.192999999999"/>
    <n v="46173.945"/>
    <n v="45218.622000000003"/>
    <n v="43626.417000000001"/>
    <n v="39805.125"/>
    <n v="40442.006999999998"/>
    <n v="38212.92"/>
    <n v="22927.752"/>
    <n v="12737.64"/>
    <n v="6687.2610000000004"/>
    <x v="211"/>
    <s v="Oregon, 2013"/>
  </r>
  <r>
    <s v="Multnomah County"/>
    <s v="Oregon"/>
    <n v="2013"/>
    <n v="747641"/>
    <n v="369592"/>
    <n v="378049"/>
    <n v="46353.741999999998"/>
    <n v="82240.510000000009"/>
    <n v="92707.483999999997"/>
    <n v="139061.226"/>
    <n v="115884.355"/>
    <n v="99436.252999999997"/>
    <n v="90464.561000000002"/>
    <n v="45606.100999999995"/>
    <n v="23924.512000000002"/>
    <n v="12709.897000000001"/>
    <x v="211"/>
    <s v="Oregon, 2013"/>
  </r>
  <r>
    <s v="Polk County"/>
    <s v="Oregon"/>
    <n v="2013"/>
    <n v="75930"/>
    <n v="36569"/>
    <n v="39361"/>
    <n v="4707.66"/>
    <n v="10326.48"/>
    <n v="12604.380000000001"/>
    <n v="8428.23"/>
    <n v="8959.74"/>
    <n v="9415.32"/>
    <n v="9794.9700000000012"/>
    <n v="6302.1900000000005"/>
    <n v="3644.6400000000003"/>
    <n v="1746.39"/>
    <x v="211"/>
    <s v="Oregon, 2013"/>
  </r>
  <r>
    <s v="Tillamook County"/>
    <s v="Oregon"/>
    <n v="2013"/>
    <n v="25300"/>
    <n v="12825"/>
    <n v="12475"/>
    <n v="1290.3"/>
    <n v="2783"/>
    <n v="2504.6999999999998"/>
    <n v="2555.3000000000002"/>
    <n v="2707.1000000000004"/>
    <n v="3516.7"/>
    <n v="4554"/>
    <n v="3061.3"/>
    <n v="1796.3000000000002"/>
    <n v="506"/>
    <x v="211"/>
    <s v="Oregon, 2013"/>
  </r>
  <r>
    <s v="Umatilla County"/>
    <s v="Oregon"/>
    <n v="2013"/>
    <n v="76306"/>
    <n v="39793"/>
    <n v="36513"/>
    <n v="5646.6440000000002"/>
    <n v="11216.982"/>
    <n v="10530.227999999999"/>
    <n v="10072.392"/>
    <n v="9614.5560000000005"/>
    <n v="9996.0859999999993"/>
    <n v="9309.3320000000003"/>
    <n v="5570.3379999999997"/>
    <n v="3052.24"/>
    <n v="1297.202"/>
    <x v="211"/>
    <s v="Oregon, 2013"/>
  </r>
  <r>
    <s v="Wallowa County"/>
    <s v="Oregon"/>
    <n v="2013"/>
    <n v="6924"/>
    <n v="3420"/>
    <n v="3504"/>
    <n v="346.2"/>
    <n v="747.79200000000003"/>
    <n v="581.61599999999999"/>
    <n v="609.31200000000001"/>
    <n v="602.38799999999992"/>
    <n v="1003.98"/>
    <n v="1384.8"/>
    <n v="913.96800000000007"/>
    <n v="540.072"/>
    <n v="207.72"/>
    <x v="211"/>
    <s v="Oregon, 2013"/>
  </r>
  <r>
    <s v="Wasco County"/>
    <s v="Oregon"/>
    <n v="2013"/>
    <n v="25281"/>
    <n v="12567"/>
    <n v="12714"/>
    <n v="1567.422"/>
    <n v="3185.4059999999999"/>
    <n v="3033.7200000000003"/>
    <n v="2983.1580000000004"/>
    <n v="2705.067"/>
    <n v="3438.2159999999999"/>
    <n v="3792.1500000000005"/>
    <n v="2426.9760000000001"/>
    <n v="1365.174"/>
    <n v="758.43"/>
    <x v="211"/>
    <s v="Oregon, 2013"/>
  </r>
  <r>
    <s v="Washington County"/>
    <s v="Oregon"/>
    <n v="2013"/>
    <n v="539608"/>
    <n v="265508"/>
    <n v="274100"/>
    <n v="37772.559999999998"/>
    <n v="76084.728000000003"/>
    <n v="66911.391999999993"/>
    <n v="83639.239999999991"/>
    <n v="82020.415999999997"/>
    <n v="75005.511999999988"/>
    <n v="60436.096000000005"/>
    <n v="31836.871999999999"/>
    <n v="16188.24"/>
    <n v="8633.7279999999992"/>
    <x v="211"/>
    <s v="Oregon, 2013"/>
  </r>
  <r>
    <s v="Wheeler County"/>
    <s v="Oregon"/>
    <n v="2013"/>
    <n v="1292"/>
    <n v="620"/>
    <n v="672"/>
    <n v="46.512"/>
    <n v="89.147999999999996"/>
    <n v="105.94399999999999"/>
    <n v="95.608000000000004"/>
    <n v="111.11199999999999"/>
    <n v="184.756"/>
    <n v="253.232"/>
    <n v="264.86"/>
    <n v="107.23599999999999"/>
    <n v="33.591999999999999"/>
    <x v="211"/>
    <s v="Oregon, 2013"/>
  </r>
  <r>
    <s v="Yamhill County"/>
    <s v="Oregon"/>
    <n v="2013"/>
    <n v="99802"/>
    <n v="50157"/>
    <n v="49645"/>
    <n v="6187.7240000000002"/>
    <n v="14072.082"/>
    <n v="14770.696"/>
    <n v="12076.042000000001"/>
    <n v="12774.655999999999"/>
    <n v="13573.072"/>
    <n v="12275.646000000001"/>
    <n v="7385.348"/>
    <n v="4391.2880000000005"/>
    <n v="2195.6439999999998"/>
    <x v="211"/>
    <s v="Oregon, 2013"/>
  </r>
  <r>
    <s v="Adams County"/>
    <s v="Pennsylvania"/>
    <n v="2013"/>
    <n v="101496"/>
    <n v="49970"/>
    <n v="51526"/>
    <n v="5480.7839999999997"/>
    <n v="12382.511999999999"/>
    <n v="14209.439999999999"/>
    <n v="10251.096000000001"/>
    <n v="12788.495999999999"/>
    <n v="15731.880000000001"/>
    <n v="13904.951999999999"/>
    <n v="9033.1440000000002"/>
    <n v="5582.28"/>
    <n v="2131.4160000000002"/>
    <x v="253"/>
    <s v="Pennsylvania, 2013"/>
  </r>
  <r>
    <s v="Allegheny County"/>
    <s v="Pennsylvania"/>
    <n v="2013"/>
    <n v="1226933"/>
    <n v="588464"/>
    <n v="638469"/>
    <n v="63800.516000000003"/>
    <n v="131281.83100000001"/>
    <n v="165635.95500000002"/>
    <n v="166862.88799999998"/>
    <n v="143551.16099999999"/>
    <n v="181586.08399999997"/>
    <n v="168089.821"/>
    <n v="99381.573000000004"/>
    <n v="71162.114000000001"/>
    <n v="36807.99"/>
    <x v="253"/>
    <s v="Pennsylvania, 2013"/>
  </r>
  <r>
    <s v="Armstrong County"/>
    <s v="Pennsylvania"/>
    <n v="2013"/>
    <n v="68614"/>
    <n v="34011"/>
    <n v="34603"/>
    <n v="3430.7"/>
    <n v="7684.768"/>
    <n v="7478.9259999999995"/>
    <n v="7273.0839999999998"/>
    <n v="8439.5220000000008"/>
    <n v="11046.853999999999"/>
    <n v="10223.486000000001"/>
    <n v="6655.558"/>
    <n v="4459.91"/>
    <n v="1921.192"/>
    <x v="253"/>
    <s v="Pennsylvania, 2013"/>
  </r>
  <r>
    <s v="Beaver County"/>
    <s v="Pennsylvania"/>
    <n v="2013"/>
    <n v="170382"/>
    <n v="82390"/>
    <n v="87992"/>
    <n v="8859.8639999999996"/>
    <n v="19082.784"/>
    <n v="20105.076000000001"/>
    <n v="18742.02"/>
    <n v="19593.93"/>
    <n v="27261.119999999999"/>
    <n v="24875.771999999997"/>
    <n v="15675.144"/>
    <n v="11585.975999999999"/>
    <n v="4770.6959999999999"/>
    <x v="253"/>
    <s v="Pennsylvania, 2013"/>
  </r>
  <r>
    <s v="Bedford County"/>
    <s v="Pennsylvania"/>
    <n v="2013"/>
    <n v="49490"/>
    <n v="24618"/>
    <n v="24872"/>
    <n v="2523.9899999999998"/>
    <n v="6087.27"/>
    <n v="5443.9"/>
    <n v="4899.51"/>
    <n v="6285.23"/>
    <n v="7769.93"/>
    <n v="6928.6"/>
    <n v="5146.96"/>
    <n v="3167.36"/>
    <n v="1187.76"/>
    <x v="253"/>
    <s v="Pennsylvania, 2013"/>
  </r>
  <r>
    <s v="Berks County"/>
    <s v="Pennsylvania"/>
    <n v="2013"/>
    <n v="412078"/>
    <n v="202289"/>
    <n v="209789"/>
    <n v="24724.68"/>
    <n v="54394.296000000002"/>
    <n v="58927.153999999995"/>
    <n v="46564.813999999998"/>
    <n v="52745.983999999997"/>
    <n v="61811.7"/>
    <n v="51509.75"/>
    <n v="30905.85"/>
    <n v="20603.900000000001"/>
    <n v="9065.7160000000003"/>
    <x v="253"/>
    <s v="Pennsylvania, 2013"/>
  </r>
  <r>
    <s v="Blair County"/>
    <s v="Pennsylvania"/>
    <n v="2013"/>
    <n v="126940"/>
    <n v="61805"/>
    <n v="65135"/>
    <n v="7108.64"/>
    <n v="14725.04"/>
    <n v="16502.2"/>
    <n v="14217.279999999999"/>
    <n v="15232.8"/>
    <n v="18406.300000000003"/>
    <n v="17898.54"/>
    <n v="11424.599999999999"/>
    <n v="7870.28"/>
    <n v="3554.32"/>
    <x v="253"/>
    <s v="Pennsylvania, 2013"/>
  </r>
  <r>
    <s v="Bradford County"/>
    <s v="Pennsylvania"/>
    <n v="2013"/>
    <n v="62624"/>
    <n v="30913"/>
    <n v="31711"/>
    <n v="3694.8159999999998"/>
    <n v="7828"/>
    <n v="7264.384"/>
    <n v="6450.2719999999999"/>
    <n v="7389.6319999999996"/>
    <n v="9769.344000000001"/>
    <n v="8955.232"/>
    <n v="6199.7759999999998"/>
    <n v="3632.192"/>
    <n v="1440.3520000000001"/>
    <x v="253"/>
    <s v="Pennsylvania, 2013"/>
  </r>
  <r>
    <s v="Bucks County"/>
    <s v="Pennsylvania"/>
    <n v="2013"/>
    <n v="625977"/>
    <n v="306911"/>
    <n v="319066"/>
    <n v="33176.781000000003"/>
    <n v="80751.032999999996"/>
    <n v="75117.240000000005"/>
    <n v="67605.516000000003"/>
    <n v="80751.032999999996"/>
    <n v="107042.06700000001"/>
    <n v="87010.803"/>
    <n v="50078.16"/>
    <n v="30046.896000000001"/>
    <n v="14397.471"/>
    <x v="253"/>
    <s v="Pennsylvania, 2013"/>
  </r>
  <r>
    <s v="Butler County"/>
    <s v="Pennsylvania"/>
    <n v="2013"/>
    <n v="184535"/>
    <n v="91050"/>
    <n v="93485"/>
    <n v="9595.82"/>
    <n v="23066.875"/>
    <n v="24727.690000000002"/>
    <n v="19007.105"/>
    <n v="23989.550000000003"/>
    <n v="29710.135000000002"/>
    <n v="25281.294999999998"/>
    <n v="14947.334999999999"/>
    <n v="9411.2849999999999"/>
    <n v="4428.84"/>
    <x v="253"/>
    <s v="Pennsylvania, 2013"/>
  </r>
  <r>
    <s v="Cambria County"/>
    <s v="Pennsylvania"/>
    <n v="2013"/>
    <n v="142448"/>
    <n v="70522"/>
    <n v="71926"/>
    <n v="7122.4"/>
    <n v="15669.279999999999"/>
    <n v="18375.792000000001"/>
    <n v="15099.488000000001"/>
    <n v="16808.864000000001"/>
    <n v="21224.752"/>
    <n v="21224.752"/>
    <n v="13247.664000000001"/>
    <n v="9686.4639999999999"/>
    <n v="4415.8879999999999"/>
    <x v="253"/>
    <s v="Pennsylvania, 2013"/>
  </r>
  <r>
    <s v="Cameron County"/>
    <s v="Pennsylvania"/>
    <n v="2013"/>
    <n v="5000"/>
    <n v="2476"/>
    <n v="2524"/>
    <n v="205"/>
    <n v="510"/>
    <n v="540"/>
    <n v="445"/>
    <n v="530"/>
    <n v="825"/>
    <n v="850"/>
    <n v="550"/>
    <n v="375"/>
    <n v="170"/>
    <x v="253"/>
    <s v="Pennsylvania, 2013"/>
  </r>
  <r>
    <s v="Carbon County"/>
    <s v="Pennsylvania"/>
    <n v="2013"/>
    <n v="65074"/>
    <n v="32180"/>
    <n v="32894"/>
    <n v="3253.7"/>
    <n v="7743.8060000000005"/>
    <n v="7027.9920000000002"/>
    <n v="6637.5479999999998"/>
    <n v="8394.5460000000003"/>
    <n v="10672.135999999999"/>
    <n v="9500.8040000000001"/>
    <n v="6377.2520000000004"/>
    <n v="3839.366"/>
    <n v="1691.924"/>
    <x v="253"/>
    <s v="Pennsylvania, 2013"/>
  </r>
  <r>
    <s v="Centre County"/>
    <s v="Pennsylvania"/>
    <n v="2013"/>
    <n v="154460"/>
    <n v="80088"/>
    <n v="74372"/>
    <n v="6641.78"/>
    <n v="13438.02"/>
    <n v="47882.6"/>
    <n v="18844.120000000003"/>
    <n v="16218.3"/>
    <n v="17917.36"/>
    <n v="15446"/>
    <n v="9576.52"/>
    <n v="6178.4"/>
    <n v="2316.9"/>
    <x v="253"/>
    <s v="Pennsylvania, 2013"/>
  </r>
  <r>
    <s v="Chester County"/>
    <s v="Pennsylvania"/>
    <n v="2013"/>
    <n v="503075"/>
    <n v="247266"/>
    <n v="255809"/>
    <n v="30184.5"/>
    <n v="70430.5"/>
    <n v="66908.975000000006"/>
    <n v="55338.25"/>
    <n v="67412.05"/>
    <n v="80995.074999999997"/>
    <n v="63890.525000000001"/>
    <n v="36724.474999999999"/>
    <n v="21129.15"/>
    <n v="9558.4249999999993"/>
    <x v="253"/>
    <s v="Pennsylvania, 2013"/>
  </r>
  <r>
    <s v="Clarion County"/>
    <s v="Pennsylvania"/>
    <n v="2013"/>
    <n v="39720"/>
    <n v="19298"/>
    <n v="20422"/>
    <n v="2025.72"/>
    <n v="4170.6000000000004"/>
    <n v="7626.24"/>
    <n v="3932.2799999999997"/>
    <n v="4528.08"/>
    <n v="5521.08"/>
    <n v="5243.04"/>
    <n v="3574.8"/>
    <n v="2264.04"/>
    <n v="834.12"/>
    <x v="253"/>
    <s v="Pennsylvania, 2013"/>
  </r>
  <r>
    <s v="Clearfield County"/>
    <s v="Pennsylvania"/>
    <n v="2013"/>
    <n v="81536"/>
    <n v="42087"/>
    <n v="39449"/>
    <n v="3995.2640000000001"/>
    <n v="8968.9599999999991"/>
    <n v="9784.32"/>
    <n v="9539.7119999999995"/>
    <n v="10762.752"/>
    <n v="12882.688"/>
    <n v="11088.896000000001"/>
    <n v="7664.384"/>
    <n v="4892.16"/>
    <n v="2119.9360000000001"/>
    <x v="253"/>
    <s v="Pennsylvania, 2013"/>
  </r>
  <r>
    <s v="Clinton County"/>
    <s v="Pennsylvania"/>
    <n v="2013"/>
    <n v="39501"/>
    <n v="19205"/>
    <n v="20296"/>
    <n v="2172.5549999999998"/>
    <n v="4542.6149999999998"/>
    <n v="7781.6970000000001"/>
    <n v="3989.6009999999997"/>
    <n v="4345.1100000000006"/>
    <n v="5293.134"/>
    <n v="4898.1239999999998"/>
    <n v="3397.0860000000002"/>
    <n v="2172.5550000000003"/>
    <n v="908.52300000000002"/>
    <x v="253"/>
    <s v="Pennsylvania, 2013"/>
  </r>
  <r>
    <s v="Columbia County"/>
    <s v="Pennsylvania"/>
    <n v="2013"/>
    <n v="67021"/>
    <n v="32110"/>
    <n v="34911"/>
    <n v="3149.9870000000001"/>
    <n v="6903.1630000000005"/>
    <n v="13136.116"/>
    <n v="6769.1210000000001"/>
    <n v="7908.4780000000001"/>
    <n v="9449.9609999999993"/>
    <n v="8846.7720000000008"/>
    <n v="5696.7849999999999"/>
    <n v="3753.1760000000004"/>
    <n v="1474.462"/>
    <x v="253"/>
    <s v="Pennsylvania, 2013"/>
  </r>
  <r>
    <s v="Crawford County"/>
    <s v="Pennsylvania"/>
    <n v="2013"/>
    <n v="88173"/>
    <n v="43139"/>
    <n v="45034"/>
    <n v="4937.6880000000001"/>
    <n v="10845.278999999999"/>
    <n v="12167.874"/>
    <n v="9081.8189999999995"/>
    <n v="10404.414000000001"/>
    <n v="12961.431"/>
    <n v="12696.912"/>
    <n v="8200.0889999999999"/>
    <n v="5025.8609999999999"/>
    <n v="1763.46"/>
    <x v="253"/>
    <s v="Pennsylvania, 2013"/>
  </r>
  <r>
    <s v="Cumberland County"/>
    <s v="Pennsylvania"/>
    <n v="2013"/>
    <n v="237449"/>
    <n v="116662"/>
    <n v="120787"/>
    <n v="12584.797"/>
    <n v="27544.083999999999"/>
    <n v="33717.758000000002"/>
    <n v="29206.226999999999"/>
    <n v="30156.023000000001"/>
    <n v="34905.002999999997"/>
    <n v="31343.268"/>
    <n v="19708.267"/>
    <n v="12584.797"/>
    <n v="5698.7759999999998"/>
    <x v="253"/>
    <s v="Pennsylvania, 2013"/>
  </r>
  <r>
    <s v="Dauphin County"/>
    <s v="Pennsylvania"/>
    <n v="2013"/>
    <n v="269035"/>
    <n v="130194"/>
    <n v="138841"/>
    <n v="16680.169999999998"/>
    <n v="33629.375"/>
    <n v="33898.410000000003"/>
    <n v="35781.654999999999"/>
    <n v="33898.410000000003"/>
    <n v="40624.285000000003"/>
    <n v="36319.725000000006"/>
    <n v="20177.625"/>
    <n v="12106.575000000001"/>
    <n v="5649.7349999999997"/>
    <x v="253"/>
    <s v="Pennsylvania, 2013"/>
  </r>
  <r>
    <s v="Delaware County"/>
    <s v="Pennsylvania"/>
    <n v="2013"/>
    <n v="559771"/>
    <n v="268411"/>
    <n v="291360"/>
    <n v="33586.26"/>
    <n v="71090.917000000001"/>
    <n v="82286.337"/>
    <n v="68292.062000000005"/>
    <n v="68292.062000000005"/>
    <n v="83965.65"/>
    <n v="70531.146000000008"/>
    <n v="38624.199000000001"/>
    <n v="27428.779000000002"/>
    <n v="14554.046"/>
    <x v="253"/>
    <s v="Pennsylvania, 2013"/>
  </r>
  <r>
    <s v="Elk County"/>
    <s v="Pennsylvania"/>
    <n v="2013"/>
    <n v="31799"/>
    <n v="15796"/>
    <n v="16003"/>
    <n v="1494.5530000000001"/>
    <n v="3688.6840000000002"/>
    <n v="3307.096"/>
    <n v="2989.1060000000002"/>
    <n v="4102.0709999999999"/>
    <n v="5374.0309999999999"/>
    <n v="4674.4529999999995"/>
    <n v="3084.5030000000002"/>
    <n v="2098.7339999999999"/>
    <n v="985.76900000000001"/>
    <x v="253"/>
    <s v="Pennsylvania, 2013"/>
  </r>
  <r>
    <s v="Erie County"/>
    <s v="Pennsylvania"/>
    <n v="2013"/>
    <n v="280518"/>
    <n v="138080"/>
    <n v="142438"/>
    <n v="16550.562000000002"/>
    <n v="34784.232000000004"/>
    <n v="43760.807999999997"/>
    <n v="33662.159999999996"/>
    <n v="33381.642"/>
    <n v="40114.073999999993"/>
    <n v="36747.858"/>
    <n v="21319.367999999999"/>
    <n v="13745.382"/>
    <n v="6451.9139999999998"/>
    <x v="253"/>
    <s v="Pennsylvania, 2013"/>
  </r>
  <r>
    <s v="Fayette County"/>
    <s v="Pennsylvania"/>
    <n v="2013"/>
    <n v="136145"/>
    <n v="66962"/>
    <n v="69183"/>
    <n v="6671.1049999999996"/>
    <n v="15384.385"/>
    <n v="15792.82"/>
    <n v="15112.095000000001"/>
    <n v="17426.559999999998"/>
    <n v="20557.895"/>
    <n v="20285.605"/>
    <n v="12661.485000000001"/>
    <n v="8577.1350000000002"/>
    <n v="3675.915"/>
    <x v="253"/>
    <s v="Pennsylvania, 2013"/>
  </r>
  <r>
    <s v="Forest County"/>
    <s v="Pennsylvania"/>
    <n v="2013"/>
    <n v="7696"/>
    <n v="5203"/>
    <n v="2493"/>
    <n v="161.61600000000001"/>
    <n v="430.976"/>
    <n v="1162.096"/>
    <n v="1277.5360000000001"/>
    <n v="1200.576"/>
    <n v="892.73599999999999"/>
    <n v="1092.8319999999999"/>
    <n v="915.82399999999996"/>
    <n v="354.01600000000002"/>
    <n v="215.488"/>
    <x v="253"/>
    <s v="Pennsylvania, 2013"/>
  </r>
  <r>
    <s v="Franklin County"/>
    <s v="Pennsylvania"/>
    <n v="2013"/>
    <n v="150594"/>
    <n v="73530"/>
    <n v="77064"/>
    <n v="9788.61"/>
    <n v="19727.813999999998"/>
    <n v="18071.28"/>
    <n v="17468.904000000002"/>
    <n v="19426.626"/>
    <n v="21534.942000000003"/>
    <n v="19125.438000000002"/>
    <n v="13553.46"/>
    <n v="8282.67"/>
    <n v="3614.2559999999999"/>
    <x v="253"/>
    <s v="Pennsylvania, 2013"/>
  </r>
  <r>
    <s v="Fulton County"/>
    <s v="Pennsylvania"/>
    <n v="2013"/>
    <n v="14779"/>
    <n v="7398"/>
    <n v="7381"/>
    <n v="857.18200000000002"/>
    <n v="1876.933"/>
    <n v="1655.248"/>
    <n v="1581.3530000000001"/>
    <n v="1965.607"/>
    <n v="2216.85"/>
    <n v="1995.165"/>
    <n v="1581.3530000000001"/>
    <n v="827.62400000000002"/>
    <n v="236.464"/>
    <x v="253"/>
    <s v="Pennsylvania, 2013"/>
  </r>
  <r>
    <s v="Greene County"/>
    <s v="Pennsylvania"/>
    <n v="2013"/>
    <n v="38362"/>
    <n v="19909"/>
    <n v="18453"/>
    <n v="1879.7380000000001"/>
    <n v="4181.4579999999996"/>
    <n v="5178.87"/>
    <n v="4603.4399999999996"/>
    <n v="5178.87"/>
    <n v="5715.9380000000001"/>
    <n v="5524.1280000000006"/>
    <n v="3299.1320000000001"/>
    <n v="1803.0140000000001"/>
    <n v="959.05"/>
    <x v="253"/>
    <s v="Pennsylvania, 2013"/>
  </r>
  <r>
    <s v="Huntingdon County"/>
    <s v="Pennsylvania"/>
    <n v="2013"/>
    <n v="45874"/>
    <n v="24295"/>
    <n v="21579"/>
    <n v="2339.5740000000001"/>
    <n v="5092.0140000000001"/>
    <n v="6101.2420000000002"/>
    <n v="5504.88"/>
    <n v="5963.62"/>
    <n v="6881.1"/>
    <n v="6284.7379999999994"/>
    <n v="4312.1559999999999"/>
    <n v="2431.3220000000001"/>
    <n v="963.35400000000004"/>
    <x v="253"/>
    <s v="Pennsylvania, 2013"/>
  </r>
  <r>
    <s v="Indiana County"/>
    <s v="Pennsylvania"/>
    <n v="2013"/>
    <n v="88404"/>
    <n v="44234"/>
    <n v="44170"/>
    <n v="4331.7960000000003"/>
    <n v="9194.0159999999996"/>
    <n v="18388.031999999999"/>
    <n v="9017.2079999999987"/>
    <n v="9370.8240000000005"/>
    <n v="12199.752"/>
    <n v="11669.328000000001"/>
    <n v="7425.9359999999997"/>
    <n v="4508.6039999999994"/>
    <n v="2298.5039999999999"/>
    <x v="253"/>
    <s v="Pennsylvania, 2013"/>
  </r>
  <r>
    <s v="Jefferson County"/>
    <s v="Pennsylvania"/>
    <n v="2013"/>
    <n v="45015"/>
    <n v="22299"/>
    <n v="22716"/>
    <n v="2610.87"/>
    <n v="5356.7849999999999"/>
    <n v="5401.8"/>
    <n v="4816.6049999999996"/>
    <n v="5356.7849999999999"/>
    <n v="6887.2950000000001"/>
    <n v="6212.07"/>
    <n v="4186.3950000000004"/>
    <n v="2925.9750000000004"/>
    <n v="1170.3900000000001"/>
    <x v="253"/>
    <s v="Pennsylvania, 2013"/>
  </r>
  <r>
    <s v="Juniata County"/>
    <s v="Pennsylvania"/>
    <n v="2013"/>
    <n v="24737"/>
    <n v="12283"/>
    <n v="12454"/>
    <n v="1459.4829999999999"/>
    <n v="3388.9690000000001"/>
    <n v="2869.4920000000002"/>
    <n v="2721.0699999999997"/>
    <n v="3042.6509999999998"/>
    <n v="3636.3389999999999"/>
    <n v="3166.3360000000002"/>
    <n v="2325.2780000000002"/>
    <n v="1607.9050000000002"/>
    <n v="519.47699999999998"/>
    <x v="253"/>
    <s v="Pennsylvania, 2013"/>
  </r>
  <r>
    <s v="Lackawanna County"/>
    <s v="Pennsylvania"/>
    <n v="2013"/>
    <n v="214275"/>
    <n v="103226"/>
    <n v="111049"/>
    <n v="11356.575000000001"/>
    <n v="23998.800000000003"/>
    <n v="29355.674999999999"/>
    <n v="24855.9"/>
    <n v="25713"/>
    <n v="31069.875"/>
    <n v="29141.4"/>
    <n v="18856.2"/>
    <n v="12642.225"/>
    <n v="6856.8"/>
    <x v="253"/>
    <s v="Pennsylvania, 2013"/>
  </r>
  <r>
    <s v="Lancaster County"/>
    <s v="Pennsylvania"/>
    <n v="2013"/>
    <n v="523306"/>
    <n v="255762"/>
    <n v="267544"/>
    <n v="35061.502"/>
    <n v="71692.921999999991"/>
    <n v="72739.534"/>
    <n v="62796.72"/>
    <n v="62796.72"/>
    <n v="74309.45199999999"/>
    <n v="63843.332000000002"/>
    <n v="40294.562000000005"/>
    <n v="27211.911999999997"/>
    <n v="13082.65"/>
    <x v="253"/>
    <s v="Pennsylvania, 2013"/>
  </r>
  <r>
    <s v="Lawrence County"/>
    <s v="Pennsylvania"/>
    <n v="2013"/>
    <n v="90374"/>
    <n v="43567"/>
    <n v="46807"/>
    <n v="4789.8220000000001"/>
    <n v="10664.132000000001"/>
    <n v="10935.254000000001"/>
    <n v="9489.27"/>
    <n v="10664.132000000001"/>
    <n v="13465.725999999999"/>
    <n v="13104.23"/>
    <n v="8224.0339999999997"/>
    <n v="5874.3099999999995"/>
    <n v="3163.09"/>
    <x v="253"/>
    <s v="Pennsylvania, 2013"/>
  </r>
  <r>
    <s v="Lebanon County"/>
    <s v="Pennsylvania"/>
    <n v="2013"/>
    <n v="134411"/>
    <n v="65497"/>
    <n v="68914"/>
    <n v="8467.893"/>
    <n v="17070.197"/>
    <n v="16532.553"/>
    <n v="14919.620999999999"/>
    <n v="16801.375"/>
    <n v="19355.184000000001"/>
    <n v="17607.841"/>
    <n v="11828.168000000001"/>
    <n v="8199.0709999999999"/>
    <n v="3360.2750000000001"/>
    <x v="253"/>
    <s v="Pennsylvania, 2013"/>
  </r>
  <r>
    <s v="Lehigh County"/>
    <s v="Pennsylvania"/>
    <n v="2013"/>
    <n v="352068"/>
    <n v="171070"/>
    <n v="180998"/>
    <n v="21124.080000000002"/>
    <n v="45768.84"/>
    <n v="46120.907999999996"/>
    <n v="43304.364000000001"/>
    <n v="45768.84"/>
    <n v="52810.2"/>
    <n v="43656.432000000001"/>
    <n v="26405.1"/>
    <n v="17955.468000000001"/>
    <n v="8449.6319999999996"/>
    <x v="253"/>
    <s v="Pennsylvania, 2013"/>
  </r>
  <r>
    <s v="Luzerne County"/>
    <s v="Pennsylvania"/>
    <n v="2013"/>
    <n v="320827"/>
    <n v="157196"/>
    <n v="163631"/>
    <n v="16362.177"/>
    <n v="35932.623999999996"/>
    <n v="42349.163999999997"/>
    <n v="36253.451000000001"/>
    <n v="40424.201999999997"/>
    <n v="48124.05"/>
    <n v="43632.472000000002"/>
    <n v="28874.43"/>
    <n v="20212.101000000002"/>
    <n v="9303.9830000000002"/>
    <x v="253"/>
    <s v="Pennsylvania, 2013"/>
  </r>
  <r>
    <s v="Lycoming County"/>
    <s v="Pennsylvania"/>
    <n v="2013"/>
    <n v="116604"/>
    <n v="57224"/>
    <n v="59380"/>
    <n v="6413.22"/>
    <n v="13292.856"/>
    <n v="16907.580000000002"/>
    <n v="13526.064"/>
    <n v="13642.668"/>
    <n v="17373.995999999999"/>
    <n v="15974.748"/>
    <n v="9794.7360000000008"/>
    <n v="6413.2199999999993"/>
    <n v="3031.7040000000002"/>
    <x v="253"/>
    <s v="Pennsylvania, 2013"/>
  </r>
  <r>
    <s v="McKean County"/>
    <s v="Pennsylvania"/>
    <n v="2013"/>
    <n v="43294"/>
    <n v="22124"/>
    <n v="21170"/>
    <n v="2251.288"/>
    <n v="5065.3980000000001"/>
    <n v="5628.2199999999993"/>
    <n v="4848.9279999999999"/>
    <n v="5671.5140000000001"/>
    <n v="6450.8060000000005"/>
    <n v="5844.6900000000005"/>
    <n v="3809.8720000000003"/>
    <n v="2424.4639999999999"/>
    <n v="1212.232"/>
    <x v="253"/>
    <s v="Pennsylvania, 2013"/>
  </r>
  <r>
    <s v="Mercer County"/>
    <s v="Pennsylvania"/>
    <n v="2013"/>
    <n v="116059"/>
    <n v="57022"/>
    <n v="59037"/>
    <n v="5802.95"/>
    <n v="13811.021000000001"/>
    <n v="16364.319"/>
    <n v="11373.781999999999"/>
    <n v="13578.903"/>
    <n v="17176.732"/>
    <n v="16132.201000000001"/>
    <n v="10561.368999999999"/>
    <n v="7311.7170000000006"/>
    <n v="3829.9470000000001"/>
    <x v="253"/>
    <s v="Pennsylvania, 2013"/>
  </r>
  <r>
    <s v="Mifflin County"/>
    <s v="Pennsylvania"/>
    <n v="2013"/>
    <n v="46698"/>
    <n v="22953"/>
    <n v="23745"/>
    <n v="2895.2759999999998"/>
    <n v="6024.0420000000004"/>
    <n v="5230.1759999999995"/>
    <n v="4903.29"/>
    <n v="5697.1559999999999"/>
    <n v="6771.21"/>
    <n v="6304.23"/>
    <n v="4669.8"/>
    <n v="2895.2759999999998"/>
    <n v="1307.5440000000001"/>
    <x v="253"/>
    <s v="Pennsylvania, 2013"/>
  </r>
  <r>
    <s v="Monroe County"/>
    <s v="Pennsylvania"/>
    <n v="2013"/>
    <n v="168947"/>
    <n v="83479"/>
    <n v="85468"/>
    <n v="8278.4030000000002"/>
    <n v="22469.951000000001"/>
    <n v="26355.732"/>
    <n v="16049.965"/>
    <n v="21456.269"/>
    <n v="29058.883999999998"/>
    <n v="22807.845000000001"/>
    <n v="13346.813"/>
    <n v="6419.9859999999999"/>
    <n v="2872.0990000000002"/>
    <x v="253"/>
    <s v="Pennsylvania, 2013"/>
  </r>
  <r>
    <s v="Montgomery County"/>
    <s v="Pennsylvania"/>
    <n v="2013"/>
    <n v="804621"/>
    <n v="390418"/>
    <n v="414203"/>
    <n v="46668.017999999996"/>
    <n v="102186.867"/>
    <n v="95749.899000000005"/>
    <n v="98163.762000000002"/>
    <n v="107014.59299999999"/>
    <n v="127130.118"/>
    <n v="103796.109"/>
    <n v="61151.195999999996"/>
    <n v="41840.292000000001"/>
    <n v="20920.146000000001"/>
    <x v="253"/>
    <s v="Pennsylvania, 2013"/>
  </r>
  <r>
    <s v="Montour County"/>
    <s v="Pennsylvania"/>
    <n v="2013"/>
    <n v="18379"/>
    <n v="8804"/>
    <n v="9575"/>
    <n v="1010.845"/>
    <n v="2040.069"/>
    <n v="2095.2060000000001"/>
    <n v="2260.6170000000002"/>
    <n v="2076.8270000000002"/>
    <n v="2830.366"/>
    <n v="2609.8180000000002"/>
    <n v="1635.731"/>
    <n v="1213.0140000000001"/>
    <n v="606.50699999999995"/>
    <x v="253"/>
    <s v="Pennsylvania, 2013"/>
  </r>
  <r>
    <s v="Northampton County"/>
    <s v="Pennsylvania"/>
    <n v="2013"/>
    <n v="298439"/>
    <n v="146022"/>
    <n v="152417"/>
    <n v="15817.267"/>
    <n v="36409.557999999997"/>
    <n v="41781.46"/>
    <n v="32828.29"/>
    <n v="38200.191999999995"/>
    <n v="46258.044999999998"/>
    <n v="39692.387000000002"/>
    <n v="23875.119999999999"/>
    <n v="16414.145"/>
    <n v="7759.4139999999998"/>
    <x v="253"/>
    <s v="Pennsylvania, 2013"/>
  </r>
  <r>
    <s v="Northumberland County"/>
    <s v="Pennsylvania"/>
    <n v="2013"/>
    <n v="94444"/>
    <n v="47529"/>
    <n v="46915"/>
    <n v="5099.9759999999997"/>
    <n v="10294.396000000001"/>
    <n v="10861.060000000001"/>
    <n v="10955.504000000001"/>
    <n v="11899.944"/>
    <n v="14261.044"/>
    <n v="13505.492"/>
    <n v="8972.18"/>
    <n v="5949.9719999999998"/>
    <n v="2738.8760000000002"/>
    <x v="253"/>
    <s v="Pennsylvania, 2013"/>
  </r>
  <r>
    <s v="Perry County"/>
    <s v="Pennsylvania"/>
    <n v="2013"/>
    <n v="45808"/>
    <n v="22947"/>
    <n v="22861"/>
    <n v="2748.48"/>
    <n v="5680.192"/>
    <n v="5634.384"/>
    <n v="4993.0720000000001"/>
    <n v="6184.08"/>
    <n v="7329.28"/>
    <n v="6779.5839999999998"/>
    <n v="3802.0640000000003"/>
    <n v="1969.7440000000001"/>
    <n v="732.928"/>
    <x v="253"/>
    <s v="Pennsylvania, 2013"/>
  </r>
  <r>
    <s v="Philadelphia County"/>
    <s v="Pennsylvania"/>
    <n v="2013"/>
    <n v="1536704"/>
    <n v="725293"/>
    <n v="811411"/>
    <n v="104495.872"/>
    <n v="181331.07199999999"/>
    <n v="253556.16"/>
    <n v="258166.272"/>
    <n v="189014.592"/>
    <n v="195161.408"/>
    <n v="167500.73599999998"/>
    <n v="98349.056000000011"/>
    <n v="61468.159999999996"/>
    <n v="29197.376"/>
    <x v="253"/>
    <s v="Pennsylvania, 2013"/>
  </r>
  <r>
    <s v="Pike County"/>
    <s v="Pennsylvania"/>
    <n v="2013"/>
    <n v="57179"/>
    <n v="28527"/>
    <n v="28652"/>
    <n v="2515.8760000000002"/>
    <n v="7376.0910000000003"/>
    <n v="7090.1959999999999"/>
    <n v="4860.2150000000001"/>
    <n v="7090.1959999999999"/>
    <n v="10063.504000000001"/>
    <n v="8176.5969999999998"/>
    <n v="6232.5110000000004"/>
    <n v="2858.95"/>
    <n v="972.04300000000001"/>
    <x v="253"/>
    <s v="Pennsylvania, 2013"/>
  </r>
  <r>
    <s v="Schuylkill County"/>
    <s v="Pennsylvania"/>
    <n v="2013"/>
    <n v="147700"/>
    <n v="75074"/>
    <n v="72626"/>
    <n v="7532.7"/>
    <n v="16542.400000000001"/>
    <n v="16542.400000000001"/>
    <n v="17133.199999999997"/>
    <n v="19791.800000000003"/>
    <n v="22598.1"/>
    <n v="20678"/>
    <n v="13440.7"/>
    <n v="9305.1"/>
    <n v="4283.3"/>
    <x v="253"/>
    <s v="Pennsylvania, 2013"/>
  </r>
  <r>
    <s v="Snyder County"/>
    <s v="Pennsylvania"/>
    <n v="2013"/>
    <n v="39711"/>
    <n v="19699"/>
    <n v="20012"/>
    <n v="2223.8159999999998"/>
    <n v="5003.5859999999993"/>
    <n v="6472.893"/>
    <n v="4209.366"/>
    <n v="4765.32"/>
    <n v="5599.2510000000002"/>
    <n v="5122.7189999999991"/>
    <n v="3375.4349999999999"/>
    <n v="2064.9719999999998"/>
    <n v="794.22"/>
    <x v="253"/>
    <s v="Pennsylvania, 2013"/>
  </r>
  <r>
    <s v="Somerset County"/>
    <s v="Pennsylvania"/>
    <n v="2013"/>
    <n v="77341"/>
    <n v="39824"/>
    <n v="37517"/>
    <n v="3635.027"/>
    <n v="8352.8279999999995"/>
    <n v="8584.8509999999987"/>
    <n v="8584.8509999999987"/>
    <n v="9899.648000000001"/>
    <n v="11910.513999999999"/>
    <n v="11601.150000000001"/>
    <n v="7424.7359999999999"/>
    <n v="5027.165"/>
    <n v="2320.23"/>
    <x v="253"/>
    <s v="Pennsylvania, 2013"/>
  </r>
  <r>
    <s v="Susquehanna County"/>
    <s v="Pennsylvania"/>
    <n v="2013"/>
    <n v="42948"/>
    <n v="21623"/>
    <n v="21325"/>
    <n v="2061.5039999999999"/>
    <n v="5067.8639999999996"/>
    <n v="4896.0720000000001"/>
    <n v="4208.9040000000005"/>
    <n v="4939.0200000000004"/>
    <n v="7215.2639999999992"/>
    <n v="6571.0439999999999"/>
    <n v="4509.54"/>
    <n v="2405.0879999999997"/>
    <n v="1030.752"/>
    <x v="253"/>
    <s v="Pennsylvania, 2013"/>
  </r>
  <r>
    <s v="Charlottesville city"/>
    <s v="Virginia"/>
    <n v="2013"/>
    <n v="42267"/>
    <n v="20783"/>
    <n v="21484"/>
    <n v="2282.4180000000001"/>
    <n v="4649.3700000000008"/>
    <n v="6297.7830000000004"/>
    <n v="4395.768"/>
    <n v="4733.9040000000005"/>
    <n v="6128.7150000000001"/>
    <n v="5917.38"/>
    <n v="4353.5010000000002"/>
    <n v="2493.7530000000002"/>
    <n v="887.60699999999997"/>
    <x v="226"/>
    <s v="Virginia, 2013"/>
  </r>
  <r>
    <s v="Union County"/>
    <s v="Pennsylvania"/>
    <n v="2013"/>
    <n v="44932"/>
    <n v="24755"/>
    <n v="20177"/>
    <n v="2111.8040000000001"/>
    <n v="4583.0640000000003"/>
    <n v="7773.2359999999999"/>
    <n v="5975.9560000000001"/>
    <n v="6200.616"/>
    <n v="6290.48"/>
    <n v="5167.18"/>
    <n v="3459.7640000000001"/>
    <n v="2336.4639999999999"/>
    <n v="1033.4359999999999"/>
    <x v="253"/>
    <s v="Pennsylvania, 2013"/>
  </r>
  <r>
    <s v="Warren County"/>
    <s v="Pennsylvania"/>
    <n v="2013"/>
    <n v="41429"/>
    <n v="20694"/>
    <n v="20735"/>
    <n v="2030.021"/>
    <n v="4764.335"/>
    <n v="4598.6190000000006"/>
    <n v="4225.7579999999998"/>
    <n v="4847.1929999999993"/>
    <n v="6504.3530000000001"/>
    <n v="6421.4950000000008"/>
    <n v="4225.7579999999998"/>
    <n v="2692.8850000000002"/>
    <n v="1077.154"/>
    <x v="253"/>
    <s v="Pennsylvania, 2013"/>
  </r>
  <r>
    <s v="Washington County"/>
    <s v="Pennsylvania"/>
    <n v="2013"/>
    <n v="208047"/>
    <n v="101314"/>
    <n v="106733"/>
    <n v="10402.35"/>
    <n v="23925.404999999999"/>
    <n v="26630.016000000003"/>
    <n v="21012.746999999999"/>
    <n v="25589.781000000003"/>
    <n v="32663.379000000001"/>
    <n v="30790.955999999998"/>
    <n v="18932.277000000002"/>
    <n v="12690.867"/>
    <n v="5617.2690000000002"/>
    <x v="253"/>
    <s v="Pennsylvania, 2013"/>
  </r>
  <r>
    <s v="Westmoreland County"/>
    <s v="Pennsylvania"/>
    <n v="2013"/>
    <n v="364090"/>
    <n v="177446"/>
    <n v="186644"/>
    <n v="17112.23"/>
    <n v="40049.9"/>
    <n v="41870.350000000006"/>
    <n v="36409"/>
    <n v="44418.979999999996"/>
    <n v="58618.490000000005"/>
    <n v="55341.68"/>
    <n v="35316.730000000003"/>
    <n v="23665.85"/>
    <n v="10922.7"/>
    <x v="253"/>
    <s v="Pennsylvania, 2013"/>
  </r>
  <r>
    <s v="Wyoming County"/>
    <s v="Pennsylvania"/>
    <n v="2013"/>
    <n v="28177"/>
    <n v="14131"/>
    <n v="14046"/>
    <n v="1493.3810000000001"/>
    <n v="3353.0630000000001"/>
    <n v="3691.1869999999999"/>
    <n v="3014.9389999999999"/>
    <n v="3465.7709999999997"/>
    <n v="4282.9039999999995"/>
    <n v="4198.3729999999996"/>
    <n v="2761.346"/>
    <n v="1352.4960000000001"/>
    <n v="563.54"/>
    <x v="253"/>
    <s v="Pennsylvania, 2013"/>
  </r>
  <r>
    <s v="York County"/>
    <s v="Pennsylvania"/>
    <n v="2013"/>
    <n v="436339"/>
    <n v="215448"/>
    <n v="220891"/>
    <n v="26180.34"/>
    <n v="56724.07"/>
    <n v="54978.714"/>
    <n v="51051.663"/>
    <n v="58905.764999999999"/>
    <n v="68505.222999999998"/>
    <n v="57160.409"/>
    <n v="34470.781000000003"/>
    <n v="20507.933000000001"/>
    <n v="8726.7800000000007"/>
    <x v="253"/>
    <s v="Pennsylvania, 2013"/>
  </r>
  <r>
    <s v="Bristol County"/>
    <s v="Rhode Island"/>
    <n v="2013"/>
    <n v="49426"/>
    <n v="23636"/>
    <n v="25790"/>
    <n v="2026.4659999999999"/>
    <n v="5980.5460000000003"/>
    <n v="7710.4560000000001"/>
    <n v="4398.9139999999998"/>
    <n v="5733.4160000000002"/>
    <n v="8204.7160000000003"/>
    <n v="6919.6399999999994"/>
    <n v="4102.3580000000002"/>
    <n v="2817.2820000000002"/>
    <n v="1532.2059999999999"/>
    <x v="259"/>
    <s v="Rhode Island, 2013"/>
  </r>
  <r>
    <s v="Kent County"/>
    <s v="Rhode Island"/>
    <n v="2013"/>
    <n v="165628"/>
    <n v="79882"/>
    <n v="85746"/>
    <n v="8115.7719999999999"/>
    <n v="19047.22"/>
    <n v="19047.22"/>
    <n v="19544.103999999999"/>
    <n v="22194.152000000002"/>
    <n v="27659.876"/>
    <n v="23353.547999999999"/>
    <n v="13581.495999999999"/>
    <n v="8612.6560000000009"/>
    <n v="4803.2120000000004"/>
    <x v="259"/>
    <s v="Rhode Island, 2013"/>
  </r>
  <r>
    <s v="Newport County"/>
    <s v="Rhode Island"/>
    <n v="2013"/>
    <n v="82545"/>
    <n v="40260"/>
    <n v="42285"/>
    <n v="3797.07"/>
    <n v="9079.9500000000007"/>
    <n v="10895.94"/>
    <n v="8667.2250000000004"/>
    <n v="10400.669999999998"/>
    <n v="12794.475"/>
    <n v="12299.205"/>
    <n v="7924.3200000000006"/>
    <n v="4292.34"/>
    <n v="2393.8049999999998"/>
    <x v="259"/>
    <s v="Rhode Island, 2013"/>
  </r>
  <r>
    <s v="Providence County"/>
    <s v="Rhode Island"/>
    <n v="2013"/>
    <n v="627469"/>
    <n v="303360"/>
    <n v="324109"/>
    <n v="37020.671000000002"/>
    <n v="74668.811000000002"/>
    <n v="100395.04000000001"/>
    <n v="86590.721999999994"/>
    <n v="80943.500999999989"/>
    <n v="90355.535999999993"/>
    <n v="72786.40400000001"/>
    <n v="42040.422999999995"/>
    <n v="28236.105"/>
    <n v="15686.725"/>
    <x v="259"/>
    <s v="Rhode Island, 2013"/>
  </r>
  <r>
    <s v="Washington County"/>
    <s v="Rhode Island"/>
    <n v="2013"/>
    <n v="126627"/>
    <n v="61317"/>
    <n v="65310"/>
    <n v="5318.3339999999998"/>
    <n v="14435.477999999999"/>
    <n v="22666.233"/>
    <n v="10636.668000000001"/>
    <n v="14435.477999999999"/>
    <n v="20513.574000000001"/>
    <n v="18740.796000000002"/>
    <n v="11016.548999999999"/>
    <n v="6078.0959999999995"/>
    <n v="2785.7939999999999"/>
    <x v="259"/>
    <s v="Rhode Island, 2013"/>
  </r>
  <r>
    <s v="Aiken County"/>
    <s v="South Carolina"/>
    <n v="2013"/>
    <n v="161710"/>
    <n v="78310"/>
    <n v="83400"/>
    <n v="9864.31"/>
    <n v="20537.169999999998"/>
    <n v="20860.59"/>
    <n v="19728.62"/>
    <n v="19405.2"/>
    <n v="23609.66"/>
    <n v="22154.27"/>
    <n v="14877.32"/>
    <n v="8247.2099999999991"/>
    <n v="2587.36"/>
    <x v="215"/>
    <s v="South Carolina, 2013"/>
  </r>
  <r>
    <s v="Anderson County"/>
    <s v="South Carolina"/>
    <n v="2013"/>
    <n v="188480"/>
    <n v="90978"/>
    <n v="97502"/>
    <n v="11874.24"/>
    <n v="25444.800000000003"/>
    <n v="23371.52"/>
    <n v="21675.200000000001"/>
    <n v="24502.400000000001"/>
    <n v="27518.080000000002"/>
    <n v="24502.400000000001"/>
    <n v="17151.68"/>
    <n v="9235.52"/>
    <n v="3392.64"/>
    <x v="215"/>
    <s v="South Carolina, 2013"/>
  </r>
  <r>
    <s v="Las Animas County"/>
    <s v="Colorado"/>
    <n v="2013"/>
    <n v="15814"/>
    <n v="7471"/>
    <n v="8343"/>
    <n v="885.58399999999995"/>
    <n v="1881.866"/>
    <n v="2846.52"/>
    <n v="1533.9580000000001"/>
    <n v="1692.098"/>
    <n v="2071.634"/>
    <n v="2277.2160000000003"/>
    <n v="1533.9580000000001"/>
    <n v="727.44399999999996"/>
    <n v="363.72199999999998"/>
    <x v="230"/>
    <s v="Colorado, 2013"/>
  </r>
  <r>
    <s v="Barnwell County"/>
    <s v="South Carolina"/>
    <n v="2013"/>
    <n v="22399"/>
    <n v="10735"/>
    <n v="11664"/>
    <n v="1500.7329999999999"/>
    <n v="3180.6580000000004"/>
    <n v="3203.0569999999998"/>
    <n v="2307.0969999999998"/>
    <n v="2665.4809999999998"/>
    <n v="3270.2539999999999"/>
    <n v="3023.8649999999998"/>
    <n v="1859.1170000000002"/>
    <n v="1007.955"/>
    <n v="380.78300000000002"/>
    <x v="215"/>
    <s v="South Carolina, 2013"/>
  </r>
  <r>
    <s v="Beaufort County"/>
    <s v="South Carolina"/>
    <n v="2013"/>
    <n v="165354"/>
    <n v="81633"/>
    <n v="83721"/>
    <n v="10582.656000000001"/>
    <n v="18519.648000000001"/>
    <n v="21826.728000000003"/>
    <n v="20173.188000000002"/>
    <n v="17362.169999999998"/>
    <n v="18685.002"/>
    <n v="22488.144"/>
    <n v="21826.728000000003"/>
    <n v="10417.302"/>
    <n v="3472.4340000000002"/>
    <x v="215"/>
    <s v="South Carolina, 2013"/>
  </r>
  <r>
    <s v="Berkeley County"/>
    <s v="South Carolina"/>
    <n v="2013"/>
    <n v="184366"/>
    <n v="91932"/>
    <n v="92434"/>
    <n v="13274.352000000001"/>
    <n v="25073.776000000002"/>
    <n v="27101.802000000003"/>
    <n v="27286.168000000001"/>
    <n v="24889.410000000003"/>
    <n v="25811.24"/>
    <n v="21202.089999999997"/>
    <n v="12721.254000000001"/>
    <n v="5162.2480000000005"/>
    <n v="1659.2940000000001"/>
    <x v="215"/>
    <s v="South Carolina, 2013"/>
  </r>
  <r>
    <s v="Calhoun County"/>
    <s v="South Carolina"/>
    <n v="2013"/>
    <n v="15109"/>
    <n v="7301"/>
    <n v="7808"/>
    <n v="876.322"/>
    <n v="1782.8620000000001"/>
    <n v="1813.08"/>
    <n v="1450.4639999999999"/>
    <n v="1767.7530000000002"/>
    <n v="2417.44"/>
    <n v="2387.2219999999998"/>
    <n v="1616.663"/>
    <n v="785.66800000000001"/>
    <n v="226.63499999999999"/>
    <x v="215"/>
    <s v="South Carolina, 2013"/>
  </r>
  <r>
    <s v="Charleston County"/>
    <s v="South Carolina"/>
    <n v="2013"/>
    <n v="358736"/>
    <n v="173922"/>
    <n v="184814"/>
    <n v="22959.103999999999"/>
    <n v="39819.695999999996"/>
    <n v="52734.191999999995"/>
    <n v="58473.968000000001"/>
    <n v="44124.528000000006"/>
    <n v="48429.36"/>
    <n v="44842"/>
    <n v="27622.671999999999"/>
    <n v="14349.439999999999"/>
    <n v="5739.7759999999998"/>
    <x v="215"/>
    <s v="South Carolina, 2013"/>
  </r>
  <r>
    <s v="Cherokee County"/>
    <s v="South Carolina"/>
    <n v="2013"/>
    <n v="55587"/>
    <n v="26936"/>
    <n v="28651"/>
    <n v="3668.7420000000002"/>
    <n v="7559.8320000000003"/>
    <n v="7893.3540000000003"/>
    <n v="6225.7439999999997"/>
    <n v="7615.4189999999999"/>
    <n v="7782.18"/>
    <n v="7059.549"/>
    <n v="4558.134"/>
    <n v="2223.48"/>
    <n v="889.39200000000005"/>
    <x v="215"/>
    <s v="South Carolina, 2013"/>
  </r>
  <r>
    <s v="Chester County"/>
    <s v="South Carolina"/>
    <n v="2013"/>
    <n v="32879"/>
    <n v="15930"/>
    <n v="16949"/>
    <n v="2104.2559999999999"/>
    <n v="4241.3909999999996"/>
    <n v="4274.2699999999995"/>
    <n v="3616.6899999999996"/>
    <n v="4044.1170000000002"/>
    <n v="4898.9709999999995"/>
    <n v="4668.8179999999993"/>
    <n v="2991.989"/>
    <n v="1676.829"/>
    <n v="361.66899999999998"/>
    <x v="215"/>
    <s v="South Carolina, 2013"/>
  </r>
  <r>
    <s v="Chesterfield County"/>
    <s v="South Carolina"/>
    <n v="2013"/>
    <n v="46452"/>
    <n v="22585"/>
    <n v="23867"/>
    <n v="2833.5720000000001"/>
    <n v="6317.4719999999998"/>
    <n v="6131.6639999999998"/>
    <n v="5109.7199999999993"/>
    <n v="6317.4719999999998"/>
    <n v="6828.4439999999995"/>
    <n v="6271.02"/>
    <n v="3994.8720000000003"/>
    <n v="1997.4359999999999"/>
    <n v="650.32799999999997"/>
    <x v="215"/>
    <s v="South Carolina, 2013"/>
  </r>
  <r>
    <s v="Clarendon County"/>
    <s v="South Carolina"/>
    <n v="2013"/>
    <n v="34652"/>
    <n v="17098"/>
    <n v="17554"/>
    <n v="1905.86"/>
    <n v="4088.9359999999997"/>
    <n v="5128.4960000000001"/>
    <n v="3569.1559999999999"/>
    <n v="3742.4160000000002"/>
    <n v="4885.9320000000007"/>
    <n v="5232.4519999999993"/>
    <n v="3777.0680000000002"/>
    <n v="1801.904"/>
    <n v="554.43200000000002"/>
    <x v="215"/>
    <s v="South Carolina, 2013"/>
  </r>
  <r>
    <s v="Colleton County"/>
    <s v="South Carolina"/>
    <n v="2013"/>
    <n v="38453"/>
    <n v="18524"/>
    <n v="19929"/>
    <n v="2422.5390000000002"/>
    <n v="5075.7960000000003"/>
    <n v="4883.5309999999999"/>
    <n v="4114.4709999999995"/>
    <n v="4537.4539999999997"/>
    <n v="5537.232"/>
    <n v="5498.7790000000005"/>
    <n v="3806.8470000000002"/>
    <n v="1730.385"/>
    <n v="807.51300000000003"/>
    <x v="215"/>
    <s v="South Carolina, 2013"/>
  </r>
  <r>
    <s v="Darlington County"/>
    <s v="South Carolina"/>
    <n v="2013"/>
    <n v="68346"/>
    <n v="32379"/>
    <n v="35967"/>
    <n v="4169.1059999999998"/>
    <n v="9158.3639999999996"/>
    <n v="9090.018"/>
    <n v="7449.7139999999999"/>
    <n v="8748.2880000000005"/>
    <n v="9773.4779999999992"/>
    <n v="9705.1320000000014"/>
    <n v="6014.4480000000003"/>
    <n v="3007.2240000000002"/>
    <n v="1093.5360000000001"/>
    <x v="215"/>
    <s v="South Carolina, 2013"/>
  </r>
  <r>
    <s v="Louisa County"/>
    <s v="Virginia"/>
    <n v="2013"/>
    <n v="31661"/>
    <n v="14753"/>
    <n v="16908"/>
    <n v="2311.2530000000002"/>
    <n v="4685.8279999999995"/>
    <n v="4274.2350000000006"/>
    <n v="3672.6760000000004"/>
    <n v="3925.9639999999999"/>
    <n v="4432.54"/>
    <n v="3989.2860000000001"/>
    <n v="2564.5410000000002"/>
    <n v="1298.1010000000001"/>
    <n v="474.91500000000002"/>
    <x v="226"/>
    <s v="Virginia, 2013"/>
  </r>
  <r>
    <s v="Dorchester County"/>
    <s v="South Carolina"/>
    <n v="2013"/>
    <n v="139802"/>
    <n v="67964"/>
    <n v="71838"/>
    <n v="9646.3379999999997"/>
    <n v="21110.101999999999"/>
    <n v="18593.666000000001"/>
    <n v="19152.874"/>
    <n v="19851.883999999998"/>
    <n v="20830.498"/>
    <n v="16077.23"/>
    <n v="9366.7340000000004"/>
    <n v="4054.2579999999998"/>
    <n v="1537.8219999999999"/>
    <x v="215"/>
    <s v="South Carolina, 2013"/>
  </r>
  <r>
    <s v="Edgefield County"/>
    <s v="South Carolina"/>
    <n v="2013"/>
    <n v="26698"/>
    <n v="14350"/>
    <n v="12348"/>
    <n v="1281.5039999999999"/>
    <n v="3150.364"/>
    <n v="3283.8540000000003"/>
    <n v="3497.4380000000001"/>
    <n v="3737.7200000000003"/>
    <n v="4218.2839999999997"/>
    <n v="3817.8139999999999"/>
    <n v="2296.0279999999998"/>
    <n v="1041.222"/>
    <n v="347.07400000000001"/>
    <x v="215"/>
    <s v="South Carolina, 2013"/>
  </r>
  <r>
    <s v="Fairfield County"/>
    <s v="South Carolina"/>
    <n v="2013"/>
    <n v="23589"/>
    <n v="11266"/>
    <n v="12323"/>
    <n v="1344.5730000000001"/>
    <n v="2948.625"/>
    <n v="2783.5020000000004"/>
    <n v="2524.0230000000001"/>
    <n v="2854.2690000000002"/>
    <n v="3703.473"/>
    <n v="3727.0619999999999"/>
    <n v="2193.777"/>
    <n v="1132.2719999999999"/>
    <n v="377.42399999999998"/>
    <x v="215"/>
    <s v="South Carolina, 2013"/>
  </r>
  <r>
    <s v="Florence County"/>
    <s v="South Carolina"/>
    <n v="2013"/>
    <n v="137393"/>
    <n v="64344"/>
    <n v="73049"/>
    <n v="9205.3310000000001"/>
    <n v="18960.234"/>
    <n v="18822.841"/>
    <n v="17174.125"/>
    <n v="17586.304"/>
    <n v="19097.627"/>
    <n v="17861.09"/>
    <n v="10991.44"/>
    <n v="5495.7199999999993"/>
    <n v="2198.288"/>
    <x v="215"/>
    <s v="South Carolina, 2013"/>
  </r>
  <r>
    <s v="Georgetown County"/>
    <s v="South Carolina"/>
    <n v="2013"/>
    <n v="60280"/>
    <n v="28724"/>
    <n v="31556"/>
    <n v="3194.84"/>
    <n v="7233.6"/>
    <n v="6630.7999999999993"/>
    <n v="5726.6"/>
    <n v="6510.24"/>
    <n v="8318.64"/>
    <n v="10006.48"/>
    <n v="7836.4"/>
    <n v="3797.6400000000003"/>
    <n v="1024.76"/>
    <x v="215"/>
    <s v="South Carolina, 2013"/>
  </r>
  <r>
    <s v="Greenville County"/>
    <s v="South Carolina"/>
    <n v="2013"/>
    <n v="459857"/>
    <n v="223320"/>
    <n v="236537"/>
    <n v="31270.276000000002"/>
    <n v="61160.981"/>
    <n v="61620.838000000003"/>
    <n v="61620.838000000003"/>
    <n v="63460.266000000003"/>
    <n v="65299.694000000003"/>
    <n v="55182.84"/>
    <n v="34949.131999999998"/>
    <n v="17934.422999999999"/>
    <n v="7817.5690000000004"/>
    <x v="215"/>
    <s v="South Carolina, 2013"/>
  </r>
  <r>
    <s v="Greenwood County"/>
    <s v="South Carolina"/>
    <n v="2013"/>
    <n v="69727"/>
    <n v="32795"/>
    <n v="36932"/>
    <n v="4601.982"/>
    <n v="8994.7829999999994"/>
    <n v="10249.868999999999"/>
    <n v="8227.7860000000001"/>
    <n v="8715.875"/>
    <n v="9413.1450000000004"/>
    <n v="8576.4210000000003"/>
    <n v="5857.0680000000002"/>
    <n v="3277.1689999999999"/>
    <n v="1743.175"/>
    <x v="215"/>
    <s v="South Carolina, 2013"/>
  </r>
  <r>
    <s v="Hampton County"/>
    <s v="South Carolina"/>
    <n v="2013"/>
    <n v="20840"/>
    <n v="10679"/>
    <n v="10161"/>
    <n v="1250.4000000000001"/>
    <n v="2646.68"/>
    <n v="2875.92"/>
    <n v="2563.3199999999997"/>
    <n v="2792.5600000000004"/>
    <n v="3021.8"/>
    <n v="2709.2"/>
    <n v="1750.56"/>
    <n v="896.11999999999989"/>
    <n v="312.60000000000002"/>
    <x v="215"/>
    <s v="South Carolina, 2013"/>
  </r>
  <r>
    <s v="Horry County"/>
    <s v="South Carolina"/>
    <n v="2013"/>
    <n v="276688"/>
    <n v="135127"/>
    <n v="141561"/>
    <n v="15494.528"/>
    <n v="30712.368000000002"/>
    <n v="35139.376000000004"/>
    <n v="34032.623999999996"/>
    <n v="34032.624000000003"/>
    <n v="37352.880000000005"/>
    <n v="40396.448000000004"/>
    <n v="30989.056"/>
    <n v="14387.776"/>
    <n v="4150.32"/>
    <x v="215"/>
    <s v="South Carolina, 2013"/>
  </r>
  <r>
    <s v="Kershaw County"/>
    <s v="South Carolina"/>
    <n v="2013"/>
    <n v="61918"/>
    <n v="29796"/>
    <n v="32122"/>
    <n v="4086.5880000000002"/>
    <n v="8358.93"/>
    <n v="7430.16"/>
    <n v="6749.0619999999999"/>
    <n v="7925.503999999999"/>
    <n v="9287.7000000000007"/>
    <n v="8668.52"/>
    <n v="5386.866"/>
    <n v="2972.0640000000003"/>
    <n v="866.85199999999998"/>
    <x v="215"/>
    <s v="South Carolina, 2013"/>
  </r>
  <r>
    <s v="Laurens County"/>
    <s v="South Carolina"/>
    <n v="2013"/>
    <n v="66457"/>
    <n v="32163"/>
    <n v="34294"/>
    <n v="4253.2479999999996"/>
    <n v="8373.5820000000003"/>
    <n v="9303.98"/>
    <n v="7310.27"/>
    <n v="8240.6679999999997"/>
    <n v="9769.1790000000001"/>
    <n v="8971.6949999999997"/>
    <n v="5848.2160000000003"/>
    <n v="3189.9360000000001"/>
    <n v="1196.2260000000001"/>
    <x v="215"/>
    <s v="South Carolina, 2013"/>
  </r>
  <r>
    <s v="Lee County"/>
    <s v="South Carolina"/>
    <n v="2013"/>
    <n v="18890"/>
    <n v="9859"/>
    <n v="9031"/>
    <n v="1038.95"/>
    <n v="2399.0300000000002"/>
    <n v="2739.05"/>
    <n v="2399.0299999999997"/>
    <n v="2134.5699999999997"/>
    <n v="2852.3900000000003"/>
    <n v="2606.8199999999997"/>
    <n v="1530.0900000000001"/>
    <n v="887.83"/>
    <n v="283.35000000000002"/>
    <x v="215"/>
    <s v="South Carolina, 2013"/>
  </r>
  <r>
    <s v="Lexington County"/>
    <s v="South Carolina"/>
    <n v="2013"/>
    <n v="266575"/>
    <n v="130097"/>
    <n v="136478"/>
    <n v="17327.375"/>
    <n v="35987.625"/>
    <n v="33855.024999999994"/>
    <n v="35187.9"/>
    <n v="36787.35"/>
    <n v="39453.1"/>
    <n v="33855.025000000001"/>
    <n v="20259.7"/>
    <n v="9863.2749999999996"/>
    <n v="3732.05"/>
    <x v="215"/>
    <s v="South Carolina, 2013"/>
  </r>
  <r>
    <s v="McCormick County"/>
    <s v="South Carolina"/>
    <n v="2013"/>
    <n v="10091"/>
    <n v="5461"/>
    <n v="4630"/>
    <n v="312.82100000000003"/>
    <n v="817.37099999999998"/>
    <n v="837.55300000000011"/>
    <n v="1110.01"/>
    <n v="1301.739"/>
    <n v="1311.83"/>
    <n v="1776.0160000000001"/>
    <n v="1745.7429999999999"/>
    <n v="696.279"/>
    <n v="191.72900000000001"/>
    <x v="215"/>
    <s v="South Carolina, 2013"/>
  </r>
  <r>
    <s v="Marion County"/>
    <s v="South Carolina"/>
    <n v="2013"/>
    <n v="32695"/>
    <n v="14977"/>
    <n v="17718"/>
    <n v="2190.5650000000001"/>
    <n v="4283.0450000000001"/>
    <n v="4217.6550000000007"/>
    <n v="3727.23"/>
    <n v="3858.01"/>
    <n v="4544.6049999999996"/>
    <n v="4871.5550000000003"/>
    <n v="2942.55"/>
    <n v="1536.665"/>
    <n v="490.42500000000001"/>
    <x v="215"/>
    <s v="South Carolina, 2013"/>
  </r>
  <r>
    <s v="Marlboro County"/>
    <s v="South Carolina"/>
    <n v="2013"/>
    <n v="28542"/>
    <n v="15135"/>
    <n v="13407"/>
    <n v="1655.4359999999999"/>
    <n v="3396.498"/>
    <n v="3482.1239999999998"/>
    <n v="4024.4219999999996"/>
    <n v="4052.9639999999999"/>
    <n v="4252.7579999999998"/>
    <n v="3710.46"/>
    <n v="2397.5280000000002"/>
    <n v="1198.7640000000001"/>
    <n v="342.50400000000002"/>
    <x v="215"/>
    <s v="South Carolina, 2013"/>
  </r>
  <r>
    <s v="Newberry County"/>
    <s v="South Carolina"/>
    <n v="2013"/>
    <n v="37514"/>
    <n v="18217"/>
    <n v="19297"/>
    <n v="2363.3820000000001"/>
    <n v="4801.7919999999995"/>
    <n v="5101.9040000000005"/>
    <n v="4239.0820000000003"/>
    <n v="4539.1940000000004"/>
    <n v="5289.4740000000002"/>
    <n v="5101.9040000000005"/>
    <n v="3526.3159999999998"/>
    <n v="1688.13"/>
    <n v="937.85"/>
    <x v="215"/>
    <s v="South Carolina, 2013"/>
  </r>
  <r>
    <s v="Oconee County"/>
    <s v="South Carolina"/>
    <n v="2013"/>
    <n v="74419"/>
    <n v="36613"/>
    <n v="37806"/>
    <n v="4167.4639999999999"/>
    <n v="8855.8610000000008"/>
    <n v="8855.8610000000008"/>
    <n v="8037.2520000000004"/>
    <n v="8632.6039999999994"/>
    <n v="10195.402999999998"/>
    <n v="11014.012000000001"/>
    <n v="8855.8610000000008"/>
    <n v="4613.9780000000001"/>
    <n v="1190.704"/>
    <x v="215"/>
    <s v="South Carolina, 2013"/>
  </r>
  <r>
    <s v="Orangeburg County"/>
    <s v="South Carolina"/>
    <n v="2013"/>
    <n v="91836"/>
    <n v="43283"/>
    <n v="48553"/>
    <n v="5969.34"/>
    <n v="11387.664000000001"/>
    <n v="14785.596000000001"/>
    <n v="10561.14"/>
    <n v="9918.2880000000005"/>
    <n v="12581.531999999999"/>
    <n v="12306.023999999999"/>
    <n v="8265.24"/>
    <n v="4408.1279999999997"/>
    <n v="1561.212"/>
    <x v="215"/>
    <s v="South Carolina, 2013"/>
  </r>
  <r>
    <s v="Pickens County"/>
    <s v="South Carolina"/>
    <n v="2013"/>
    <n v="119483"/>
    <n v="59569"/>
    <n v="59914"/>
    <n v="6213.116"/>
    <n v="13621.062"/>
    <n v="26405.743000000002"/>
    <n v="13501.579"/>
    <n v="13740.545"/>
    <n v="15652.273000000001"/>
    <n v="13860.028"/>
    <n v="9439.1569999999992"/>
    <n v="5137.7690000000002"/>
    <n v="1911.7280000000001"/>
    <x v="215"/>
    <s v="South Carolina, 2013"/>
  </r>
  <r>
    <s v="Richland County"/>
    <s v="South Carolina"/>
    <n v="2013"/>
    <n v="389708"/>
    <n v="189581"/>
    <n v="200127"/>
    <n v="24161.896000000001"/>
    <n v="48323.792000000001"/>
    <n v="76382.767999999996"/>
    <n v="58066.491999999998"/>
    <n v="49882.623999999996"/>
    <n v="51051.748"/>
    <n v="42088.464"/>
    <n v="22603.063999999998"/>
    <n v="11691.24"/>
    <n v="5066.2039999999997"/>
    <x v="215"/>
    <s v="South Carolina, 2013"/>
  </r>
  <r>
    <s v="Saluda County"/>
    <s v="South Carolina"/>
    <n v="2013"/>
    <n v="19895"/>
    <n v="10239"/>
    <n v="9656"/>
    <n v="1332.9649999999999"/>
    <n v="2506.77"/>
    <n v="2427.19"/>
    <n v="2387.3999999999996"/>
    <n v="2427.1899999999996"/>
    <n v="2785.3"/>
    <n v="2745.51"/>
    <n v="1890.0250000000001"/>
    <n v="935.06500000000005"/>
    <n v="497.375"/>
    <x v="215"/>
    <s v="South Carolina, 2013"/>
  </r>
  <r>
    <s v="Spartanburg County"/>
    <s v="South Carolina"/>
    <n v="2013"/>
    <n v="286789"/>
    <n v="139147"/>
    <n v="147642"/>
    <n v="18928.074000000001"/>
    <n v="38716.514999999999"/>
    <n v="40150.46"/>
    <n v="34701.468999999997"/>
    <n v="38142.936999999998"/>
    <n v="41010.827000000005"/>
    <n v="35848.625"/>
    <n v="23229.909"/>
    <n v="12331.927"/>
    <n v="4301.835"/>
    <x v="215"/>
    <s v="South Carolina, 2013"/>
  </r>
  <r>
    <s v="Sumter County"/>
    <s v="South Carolina"/>
    <n v="2013"/>
    <n v="107645"/>
    <n v="52023"/>
    <n v="55622"/>
    <n v="7750.44"/>
    <n v="14962.654999999999"/>
    <n v="16146.75"/>
    <n v="14532.075000000001"/>
    <n v="12486.82"/>
    <n v="14855.01"/>
    <n v="12594.465"/>
    <n v="8181.02"/>
    <n v="4521.09"/>
    <n v="1614.675"/>
    <x v="215"/>
    <s v="South Carolina, 2013"/>
  </r>
  <r>
    <s v="Williamsburg County"/>
    <s v="South Carolina"/>
    <n v="2013"/>
    <n v="33944"/>
    <n v="16571"/>
    <n v="17373"/>
    <n v="1968.752"/>
    <n v="4412.7199999999993"/>
    <n v="4310.8879999999999"/>
    <n v="3869.616"/>
    <n v="4276.9439999999995"/>
    <n v="4786.1040000000003"/>
    <n v="5023.7119999999995"/>
    <n v="3088.904"/>
    <n v="1527.48"/>
    <n v="712.82399999999996"/>
    <x v="215"/>
    <s v="South Carolina, 2013"/>
  </r>
  <r>
    <s v="York County"/>
    <s v="South Carolina"/>
    <n v="2013"/>
    <n v="230934"/>
    <n v="111272"/>
    <n v="119662"/>
    <n v="15472.578"/>
    <n v="33254.495999999999"/>
    <n v="30714.222000000002"/>
    <n v="28404.881999999998"/>
    <n v="33485.43"/>
    <n v="34640.100000000006"/>
    <n v="27943.013999999999"/>
    <n v="16627.248"/>
    <n v="7851.7559999999994"/>
    <n v="3002.1419999999998"/>
    <x v="215"/>
    <s v="South Carolina, 2013"/>
  </r>
  <r>
    <s v="Aurora County"/>
    <s v="South Dakota"/>
    <n v="2013"/>
    <n v="2722"/>
    <n v="1380"/>
    <n v="1342"/>
    <n v="193.262"/>
    <n v="378.358"/>
    <n v="283.08800000000002"/>
    <n v="272.2"/>
    <n v="299.42"/>
    <n v="400.13400000000001"/>
    <n v="386.524"/>
    <n v="250.42400000000001"/>
    <n v="166.042"/>
    <n v="100.714"/>
    <x v="240"/>
    <s v="South Dakota, 2013"/>
  </r>
  <r>
    <s v="Beadle County"/>
    <s v="South Dakota"/>
    <n v="2013"/>
    <n v="17663"/>
    <n v="8784"/>
    <n v="8879"/>
    <n v="1324.7249999999999"/>
    <n v="2349.1790000000001"/>
    <n v="2101.8969999999999"/>
    <n v="2225.538"/>
    <n v="1801.626"/>
    <n v="2614.1239999999998"/>
    <n v="2296.19"/>
    <n v="1324.7249999999999"/>
    <n v="1024.4540000000002"/>
    <n v="582.87900000000002"/>
    <x v="240"/>
    <s v="South Dakota, 2013"/>
  </r>
  <r>
    <s v="Bennett County"/>
    <s v="South Dakota"/>
    <n v="2013"/>
    <n v="3431"/>
    <n v="1690"/>
    <n v="1741"/>
    <n v="435.73700000000002"/>
    <n v="624.44200000000001"/>
    <n v="521.51199999999994"/>
    <n v="298.49699999999996"/>
    <n v="415.15099999999995"/>
    <n v="360.255"/>
    <n v="394.565"/>
    <n v="188.70499999999998"/>
    <n v="154.39499999999998"/>
    <n v="37.741"/>
    <x v="240"/>
    <s v="South Dakota, 2013"/>
  </r>
  <r>
    <s v="Brookings County"/>
    <s v="South Dakota"/>
    <n v="2013"/>
    <n v="32295"/>
    <n v="16566"/>
    <n v="15729"/>
    <n v="1840.8150000000001"/>
    <n v="3390.9749999999999"/>
    <n v="10334.4"/>
    <n v="4392.12"/>
    <n v="2938.8450000000003"/>
    <n v="3197.2049999999999"/>
    <n v="2971.1400000000003"/>
    <n v="1679.3400000000001"/>
    <n v="1065.7349999999999"/>
    <n v="516.72"/>
    <x v="240"/>
    <s v="South Dakota, 2013"/>
  </r>
  <r>
    <s v="Brown County"/>
    <s v="South Dakota"/>
    <n v="2013"/>
    <n v="36982"/>
    <n v="18040"/>
    <n v="18942"/>
    <n v="2403.83"/>
    <n v="4733.6959999999999"/>
    <n v="5325.4079999999994"/>
    <n v="4733.6959999999999"/>
    <n v="4105.0020000000004"/>
    <n v="5140.4979999999996"/>
    <n v="4622.75"/>
    <n v="2662.7039999999997"/>
    <n v="2107.9740000000002"/>
    <n v="1146.442"/>
    <x v="240"/>
    <s v="South Dakota, 2013"/>
  </r>
  <r>
    <s v="Campbell County"/>
    <s v="South Dakota"/>
    <n v="2013"/>
    <n v="1435"/>
    <n v="686"/>
    <n v="749"/>
    <n v="68.88"/>
    <n v="156.41500000000002"/>
    <n v="136.32499999999999"/>
    <n v="121.97499999999999"/>
    <n v="97.580000000000013"/>
    <n v="216.685"/>
    <n v="206.64"/>
    <n v="228.16500000000002"/>
    <n v="165.02499999999998"/>
    <n v="38.744999999999997"/>
    <x v="240"/>
    <s v="South Dakota, 2013"/>
  </r>
  <r>
    <s v="Clark County"/>
    <s v="South Dakota"/>
    <n v="2013"/>
    <n v="3635"/>
    <n v="1828"/>
    <n v="1807"/>
    <n v="265.35500000000002"/>
    <n v="447.10500000000002"/>
    <n v="356.23"/>
    <n v="370.77"/>
    <n v="356.23"/>
    <n v="516.16999999999996"/>
    <n v="541.61500000000001"/>
    <n v="359.86500000000001"/>
    <n v="210.83"/>
    <n v="218.1"/>
    <x v="240"/>
    <s v="South Dakota, 2013"/>
  </r>
  <r>
    <s v="Custer County"/>
    <s v="South Dakota"/>
    <n v="2013"/>
    <n v="8306"/>
    <n v="4205"/>
    <n v="4101"/>
    <n v="332.24"/>
    <n v="805.68200000000002"/>
    <n v="789.06999999999994"/>
    <n v="656.17399999999998"/>
    <n v="805.68200000000002"/>
    <n v="1304.0419999999999"/>
    <n v="1694.424"/>
    <n v="1220.982"/>
    <n v="556.50199999999995"/>
    <n v="141.202"/>
    <x v="240"/>
    <s v="South Dakota, 2013"/>
  </r>
  <r>
    <s v="Day County"/>
    <s v="South Dakota"/>
    <n v="2013"/>
    <n v="5669"/>
    <n v="2867"/>
    <n v="2802"/>
    <n v="328.80200000000002"/>
    <n v="702.9559999999999"/>
    <n v="549.89300000000003"/>
    <n v="544.22399999999993"/>
    <n v="538.55499999999995"/>
    <n v="799.32899999999995"/>
    <n v="856.01900000000001"/>
    <n v="629.25900000000001"/>
    <n v="470.52699999999999"/>
    <n v="243.767"/>
    <x v="240"/>
    <s v="South Dakota, 2013"/>
  </r>
  <r>
    <s v="Deuel County"/>
    <s v="South Dakota"/>
    <n v="2013"/>
    <n v="4362"/>
    <n v="2251"/>
    <n v="2111"/>
    <n v="266.08199999999999"/>
    <n v="575.78399999999999"/>
    <n v="471.096"/>
    <n v="440.56200000000001"/>
    <n v="479.82"/>
    <n v="658.66200000000003"/>
    <n v="606.31799999999998"/>
    <n v="423.11400000000003"/>
    <n v="305.34000000000003"/>
    <n v="130.86000000000001"/>
    <x v="240"/>
    <s v="South Dakota, 2013"/>
  </r>
  <r>
    <s v="Sherman County"/>
    <s v="Texas"/>
    <n v="2013"/>
    <n v="3000"/>
    <n v="1494"/>
    <n v="1506"/>
    <n v="177"/>
    <n v="378"/>
    <n v="312"/>
    <n v="249"/>
    <n v="270"/>
    <n v="453"/>
    <n v="432"/>
    <n v="312"/>
    <n v="258"/>
    <n v="165"/>
    <x v="221"/>
    <s v="Texas, 2013"/>
  </r>
  <r>
    <s v="Fall River County"/>
    <s v="South Dakota"/>
    <n v="2013"/>
    <n v="7001"/>
    <n v="3483"/>
    <n v="3518"/>
    <n v="294.04199999999997"/>
    <n v="777.11099999999999"/>
    <n v="588.08399999999995"/>
    <n v="504.072"/>
    <n v="644.09199999999998"/>
    <n v="1155.165"/>
    <n v="1372.1959999999999"/>
    <n v="833.11900000000003"/>
    <n v="623.08899999999994"/>
    <n v="217.03100000000001"/>
    <x v="240"/>
    <s v="South Dakota, 2013"/>
  </r>
  <r>
    <s v="Pocahontas County"/>
    <s v="Iowa"/>
    <n v="2013"/>
    <n v="7307"/>
    <n v="3730"/>
    <n v="3577"/>
    <n v="416.49900000000002"/>
    <n v="913.375"/>
    <n v="884.14699999999993"/>
    <n v="694.16499999999996"/>
    <n v="759.928"/>
    <n v="1198.348"/>
    <n v="1052.2080000000001"/>
    <n v="679.55099999999993"/>
    <n v="533.41100000000006"/>
    <n v="175.36799999999999"/>
    <x v="245"/>
    <s v="Iowa, 2013"/>
  </r>
  <r>
    <s v="Hodgeman County"/>
    <s v="Kansas"/>
    <n v="2013"/>
    <n v="1944"/>
    <n v="967"/>
    <n v="977"/>
    <n v="108.864"/>
    <n v="272.15999999999997"/>
    <n v="161.352"/>
    <n v="215.78399999999999"/>
    <n v="147.744"/>
    <n v="326.59199999999998"/>
    <n v="283.82400000000001"/>
    <n v="241.05599999999998"/>
    <n v="143.85599999999999"/>
    <n v="44.712000000000003"/>
    <x v="247"/>
    <s v="Kansas, 2013"/>
  </r>
  <r>
    <s v="Hamlin County"/>
    <s v="South Dakota"/>
    <n v="2013"/>
    <n v="5925"/>
    <n v="3004"/>
    <n v="2921"/>
    <n v="568.79999999999995"/>
    <n v="971.7"/>
    <n v="728.77499999999998"/>
    <n v="633.97500000000002"/>
    <n v="604.35"/>
    <n v="752.47500000000002"/>
    <n v="645.82500000000005"/>
    <n v="479.92500000000001"/>
    <n v="272.55"/>
    <n v="260.7"/>
    <x v="240"/>
    <s v="South Dakota, 2013"/>
  </r>
  <r>
    <s v="Hudspeth County"/>
    <s v="Texas"/>
    <n v="2013"/>
    <n v="3433"/>
    <n v="1747"/>
    <n v="1686"/>
    <n v="178.51599999999999"/>
    <n v="422.25900000000001"/>
    <n v="312.40300000000002"/>
    <n v="284.93899999999996"/>
    <n v="322.702"/>
    <n v="487.48599999999999"/>
    <n v="535.548"/>
    <n v="346.733"/>
    <n v="363.89800000000002"/>
    <n v="175.083"/>
    <x v="221"/>
    <s v="Texas, 2013"/>
  </r>
  <r>
    <s v="Hanson County"/>
    <s v="South Dakota"/>
    <n v="2013"/>
    <n v="3377"/>
    <n v="1706"/>
    <n v="1671"/>
    <n v="324.19200000000001"/>
    <n v="607.86"/>
    <n v="374.84699999999998"/>
    <n v="354.58500000000004"/>
    <n v="411.99400000000003"/>
    <n v="439.01"/>
    <n v="398.48599999999999"/>
    <n v="300.553"/>
    <n v="124.94900000000001"/>
    <n v="43.901000000000003"/>
    <x v="240"/>
    <s v="South Dakota, 2013"/>
  </r>
  <r>
    <s v="Harding County"/>
    <s v="South Dakota"/>
    <n v="2013"/>
    <n v="1330"/>
    <n v="689"/>
    <n v="641"/>
    <n v="67.83"/>
    <n v="156.94"/>
    <n v="227.43"/>
    <n v="152.94999999999999"/>
    <n v="148.95999999999998"/>
    <n v="216.79000000000002"/>
    <n v="166.25"/>
    <n v="97.09"/>
    <n v="71.820000000000007"/>
    <n v="23.94"/>
    <x v="240"/>
    <s v="South Dakota, 2013"/>
  </r>
  <r>
    <s v="Hutchinson County"/>
    <s v="South Dakota"/>
    <n v="2013"/>
    <n v="7239"/>
    <n v="3603"/>
    <n v="3636"/>
    <n v="398.14499999999998"/>
    <n v="912.11400000000003"/>
    <n v="760.09500000000003"/>
    <n v="637.03199999999993"/>
    <n v="745.61699999999996"/>
    <n v="998.98199999999997"/>
    <n v="955.548"/>
    <n v="723.9"/>
    <n v="723.90000000000009"/>
    <n v="383.66699999999997"/>
    <x v="240"/>
    <s v="South Dakota, 2013"/>
  </r>
  <r>
    <s v="Jackson County"/>
    <s v="South Dakota"/>
    <n v="2013"/>
    <n v="3116"/>
    <n v="1571"/>
    <n v="1545"/>
    <n v="202.54"/>
    <n v="560.88"/>
    <n v="504.79200000000003"/>
    <n v="392.61599999999999"/>
    <n v="361.45600000000002"/>
    <n v="386.38400000000001"/>
    <n v="283.55600000000004"/>
    <n v="261.74400000000003"/>
    <n v="99.712000000000003"/>
    <n v="62.32"/>
    <x v="240"/>
    <s v="South Dakota, 2013"/>
  </r>
  <r>
    <s v="Jones County"/>
    <s v="South Dakota"/>
    <n v="2013"/>
    <n v="981"/>
    <n v="488"/>
    <n v="493"/>
    <n v="44.145000000000003"/>
    <n v="163.827"/>
    <n v="77.498999999999995"/>
    <n v="103.005"/>
    <n v="83.385000000000005"/>
    <n v="191.29500000000002"/>
    <n v="111.834"/>
    <n v="85.346999999999994"/>
    <n v="95.157000000000011"/>
    <n v="28.449000000000002"/>
    <x v="240"/>
    <s v="South Dakota, 2013"/>
  </r>
  <r>
    <s v="Kingsbury County"/>
    <s v="South Dakota"/>
    <n v="2013"/>
    <n v="5142"/>
    <n v="2585"/>
    <n v="2557"/>
    <n v="329.08800000000002"/>
    <n v="611.89799999999991"/>
    <n v="493.63200000000001"/>
    <n v="560.47800000000007"/>
    <n v="483.34800000000001"/>
    <n v="797.01"/>
    <n v="776.44200000000001"/>
    <n v="473.06400000000002"/>
    <n v="375.36599999999999"/>
    <n v="241.67400000000001"/>
    <x v="240"/>
    <s v="South Dakota, 2013"/>
  </r>
  <r>
    <s v="Lincoln County"/>
    <s v="South Dakota"/>
    <n v="2013"/>
    <n v="46693"/>
    <n v="23393"/>
    <n v="23300"/>
    <n v="4295.7560000000003"/>
    <n v="7564.2659999999996"/>
    <n v="5089.5370000000003"/>
    <n v="7797.7309999999998"/>
    <n v="6817.1779999999999"/>
    <n v="6023.3969999999999"/>
    <n v="4902.7650000000003"/>
    <n v="2287.9569999999999"/>
    <n v="1307.404"/>
    <n v="700.39499999999998"/>
    <x v="240"/>
    <s v="South Dakota, 2013"/>
  </r>
  <r>
    <s v="Lyman County"/>
    <s v="South Dakota"/>
    <n v="2013"/>
    <n v="3804"/>
    <n v="2004"/>
    <n v="1800"/>
    <n v="296.71199999999999"/>
    <n v="620.05199999999991"/>
    <n v="517.34400000000005"/>
    <n v="437.46000000000004"/>
    <n v="372.79200000000003"/>
    <n v="540.16799999999989"/>
    <n v="467.89200000000005"/>
    <n v="319.536"/>
    <n v="182.59199999999998"/>
    <n v="60.863999999999997"/>
    <x v="240"/>
    <s v="South Dakota, 2013"/>
  </r>
  <r>
    <s v="Marshall County"/>
    <s v="South Dakota"/>
    <n v="2013"/>
    <n v="4657"/>
    <n v="2421"/>
    <n v="2236"/>
    <n v="358.589"/>
    <n v="628.69499999999994"/>
    <n v="549.52600000000007"/>
    <n v="493.642"/>
    <n v="409.81599999999997"/>
    <n v="638.00900000000001"/>
    <n v="703.20699999999999"/>
    <n v="451.72899999999998"/>
    <n v="265.44900000000001"/>
    <n v="167.65199999999999"/>
    <x v="240"/>
    <s v="South Dakota, 2013"/>
  </r>
  <r>
    <s v="Mellette County"/>
    <s v="South Dakota"/>
    <n v="2013"/>
    <n v="2072"/>
    <n v="1028"/>
    <n v="1044"/>
    <n v="203.05600000000001"/>
    <n v="372.96000000000004"/>
    <n v="248.64"/>
    <n v="217.56"/>
    <n v="196.83999999999997"/>
    <n v="242.42400000000001"/>
    <n v="300.44"/>
    <n v="161.61599999999999"/>
    <n v="103.6"/>
    <n v="24.864000000000001"/>
    <x v="240"/>
    <s v="South Dakota, 2013"/>
  </r>
  <r>
    <s v="Miner County"/>
    <s v="South Dakota"/>
    <n v="2013"/>
    <n v="2355"/>
    <n v="1180"/>
    <n v="1175"/>
    <n v="150.72"/>
    <n v="332.05500000000001"/>
    <n v="197.82"/>
    <n v="228.435"/>
    <n v="244.92000000000002"/>
    <n v="329.7"/>
    <n v="339.12"/>
    <n v="219.01499999999999"/>
    <n v="197.82"/>
    <n v="117.75"/>
    <x v="240"/>
    <s v="South Dakota, 2013"/>
  </r>
  <r>
    <s v="Minnehaha County"/>
    <s v="South Dakota"/>
    <n v="2013"/>
    <n v="173108"/>
    <n v="86607"/>
    <n v="86501"/>
    <n v="13156.208000000001"/>
    <n v="23369.58"/>
    <n v="24062.012000000002"/>
    <n v="27004.847999999998"/>
    <n v="21811.608"/>
    <n v="24408.227999999999"/>
    <n v="19907.419999999998"/>
    <n v="10213.371999999999"/>
    <n v="6231.8879999999999"/>
    <n v="3115.944"/>
    <x v="240"/>
    <s v="South Dakota, 2013"/>
  </r>
  <r>
    <s v="Moody County"/>
    <s v="South Dakota"/>
    <n v="2013"/>
    <n v="6460"/>
    <n v="3258"/>
    <n v="3202"/>
    <n v="478.04"/>
    <n v="885.02"/>
    <n v="807.5"/>
    <n v="671.83999999999992"/>
    <n v="749.3599999999999"/>
    <n v="969"/>
    <n v="885.02"/>
    <n v="542.64"/>
    <n v="277.77999999999997"/>
    <n v="187.34"/>
    <x v="240"/>
    <s v="South Dakota, 2013"/>
  </r>
  <r>
    <s v="Pennington County"/>
    <s v="South Dakota"/>
    <n v="2013"/>
    <n v="102752"/>
    <n v="51330"/>
    <n v="51422"/>
    <n v="7398.1440000000002"/>
    <n v="13768.768"/>
    <n v="13563.263999999999"/>
    <n v="14282.527999999998"/>
    <n v="11919.232"/>
    <n v="14179.776"/>
    <n v="13357.759999999998"/>
    <n v="7500.8960000000006"/>
    <n v="4623.84"/>
    <n v="2055.04"/>
    <x v="240"/>
    <s v="South Dakota, 2013"/>
  </r>
  <r>
    <s v="Perkins County"/>
    <s v="South Dakota"/>
    <n v="2013"/>
    <n v="2943"/>
    <n v="1529"/>
    <n v="1414"/>
    <n v="158.922"/>
    <n v="341.38800000000003"/>
    <n v="194.238"/>
    <n v="306.072"/>
    <n v="285.471"/>
    <n v="464.99400000000003"/>
    <n v="512.08199999999999"/>
    <n v="309.01499999999999"/>
    <n v="223.66800000000001"/>
    <n v="150.09299999999999"/>
    <x v="240"/>
    <s v="South Dakota, 2013"/>
  </r>
  <r>
    <s v="Potter County"/>
    <s v="South Dakota"/>
    <n v="2013"/>
    <n v="2323"/>
    <n v="1099"/>
    <n v="1224"/>
    <n v="104.535"/>
    <n v="253.20699999999999"/>
    <n v="202.101"/>
    <n v="204.42400000000001"/>
    <n v="220.685"/>
    <n v="336.83500000000004"/>
    <n v="418.14"/>
    <n v="248.56100000000001"/>
    <n v="202.101"/>
    <n v="127.765"/>
    <x v="240"/>
    <s v="South Dakota, 2013"/>
  </r>
  <r>
    <s v="Adams County"/>
    <s v="North Dakota"/>
    <n v="2013"/>
    <n v="2348"/>
    <n v="1245"/>
    <n v="1103"/>
    <n v="122.096"/>
    <n v="255.93200000000002"/>
    <n v="291.15200000000004"/>
    <n v="244.19200000000001"/>
    <n v="192.536"/>
    <n v="420.29200000000003"/>
    <n v="375.68"/>
    <n v="187.83999999999997"/>
    <n v="171.404"/>
    <n v="89.224000000000004"/>
    <x v="218"/>
    <s v="North Dakota, 2013"/>
  </r>
  <r>
    <s v="Sully County"/>
    <s v="South Dakota"/>
    <n v="2013"/>
    <n v="1420"/>
    <n v="794"/>
    <n v="626"/>
    <n v="82.36"/>
    <n v="184.6"/>
    <n v="154.77999999999997"/>
    <n v="140.57999999999998"/>
    <n v="116.44"/>
    <n v="272.64"/>
    <n v="181.76"/>
    <n v="149.1"/>
    <n v="100.82"/>
    <n v="36.92"/>
    <x v="240"/>
    <s v="South Dakota, 2013"/>
  </r>
  <r>
    <s v="Todd County"/>
    <s v="South Dakota"/>
    <n v="2013"/>
    <n v="9783"/>
    <n v="4837"/>
    <n v="4946"/>
    <n v="1262.0070000000001"/>
    <n v="2152.2600000000002"/>
    <n v="1672.893"/>
    <n v="1281.5730000000001"/>
    <n v="988.08299999999997"/>
    <n v="978.3"/>
    <n v="851.12100000000009"/>
    <n v="381.53700000000003"/>
    <n v="107.613"/>
    <n v="107.613"/>
    <x v="240"/>
    <s v="South Dakota, 2013"/>
  </r>
  <r>
    <s v="Platte County"/>
    <s v="Wyoming"/>
    <n v="2013"/>
    <n v="8344"/>
    <n v="4188"/>
    <n v="4156"/>
    <n v="508.98399999999998"/>
    <n v="1093.0639999999999"/>
    <n v="892.80799999999999"/>
    <n v="851.08799999999997"/>
    <n v="934.52800000000002"/>
    <n v="1259.944"/>
    <n v="1201.5360000000001"/>
    <n v="750.96"/>
    <n v="592.42399999999998"/>
    <n v="275.35199999999998"/>
    <x v="258"/>
    <s v="Wyoming, 2013"/>
  </r>
  <r>
    <s v="Yankton County"/>
    <s v="South Dakota"/>
    <n v="2013"/>
    <n v="22518"/>
    <n v="11771"/>
    <n v="10747"/>
    <n v="1328.5619999999999"/>
    <n v="2724.6779999999999"/>
    <n v="2724.6779999999999"/>
    <n v="2859.7860000000001"/>
    <n v="2747.1959999999999"/>
    <n v="3557.8440000000001"/>
    <n v="2949.8580000000002"/>
    <n v="1801.44"/>
    <n v="1351.08"/>
    <n v="517.91399999999999"/>
    <x v="240"/>
    <s v="South Dakota, 2013"/>
  </r>
  <r>
    <s v="Ziebach County"/>
    <s v="South Dakota"/>
    <n v="2013"/>
    <n v="2821"/>
    <n v="1371"/>
    <n v="1450"/>
    <n v="296.20499999999998"/>
    <n v="617.79899999999998"/>
    <n v="448.53899999999999"/>
    <n v="358.267"/>
    <n v="282.10000000000002"/>
    <n v="397.76099999999997"/>
    <n v="225.68"/>
    <n v="104.37700000000001"/>
    <n v="67.704000000000008"/>
    <n v="22.568000000000001"/>
    <x v="240"/>
    <s v="South Dakota, 2013"/>
  </r>
  <r>
    <s v="Anderson County"/>
    <s v="Tennessee"/>
    <n v="2013"/>
    <n v="75263"/>
    <n v="36477"/>
    <n v="38786"/>
    <n v="4139.4650000000001"/>
    <n v="9182.0859999999993"/>
    <n v="8956.2969999999987"/>
    <n v="8128.4040000000005"/>
    <n v="9708.9269999999997"/>
    <n v="10988.398000000001"/>
    <n v="10762.609"/>
    <n v="6924.1959999999999"/>
    <n v="4064.2019999999998"/>
    <n v="2333.1529999999998"/>
    <x v="248"/>
    <s v="Tennessee, 2013"/>
  </r>
  <r>
    <s v="Bedford County"/>
    <s v="Tennessee"/>
    <n v="2013"/>
    <n v="45339"/>
    <n v="22590"/>
    <n v="22749"/>
    <n v="3264.4079999999999"/>
    <n v="6800.85"/>
    <n v="5848.7309999999998"/>
    <n v="5576.6970000000001"/>
    <n v="6075.4259999999995"/>
    <n v="6483.4769999999999"/>
    <n v="5168.6460000000006"/>
    <n v="3717.7979999999998"/>
    <n v="1586.865"/>
    <n v="816.10199999999998"/>
    <x v="248"/>
    <s v="Tennessee, 2013"/>
  </r>
  <r>
    <s v="Benton County"/>
    <s v="Tennessee"/>
    <n v="2013"/>
    <n v="16398"/>
    <n v="8080"/>
    <n v="8318"/>
    <n v="852.69600000000003"/>
    <n v="1787.3820000000001"/>
    <n v="1721.79"/>
    <n v="1557.81"/>
    <n v="2000.556"/>
    <n v="2476.098"/>
    <n v="2558.0879999999997"/>
    <n v="2098.944"/>
    <n v="967.48199999999997"/>
    <n v="409.95"/>
    <x v="248"/>
    <s v="Tennessee, 2013"/>
  </r>
  <r>
    <s v="Blount County"/>
    <s v="Tennessee"/>
    <n v="2013"/>
    <n v="123722"/>
    <n v="59929"/>
    <n v="63793"/>
    <n v="6680.9880000000003"/>
    <n v="15588.972"/>
    <n v="14970.362000000001"/>
    <n v="13485.698"/>
    <n v="16455.026000000002"/>
    <n v="18682.021999999997"/>
    <n v="17321.080000000002"/>
    <n v="12001.034"/>
    <n v="6309.8220000000001"/>
    <n v="2226.9960000000001"/>
    <x v="248"/>
    <s v="Tennessee, 2013"/>
  </r>
  <r>
    <s v="Bradley County"/>
    <s v="Tennessee"/>
    <n v="2013"/>
    <n v="100070"/>
    <n v="48713"/>
    <n v="51357"/>
    <n v="5804.06"/>
    <n v="13309.31"/>
    <n v="14109.869999999999"/>
    <n v="12208.54"/>
    <n v="13609.52"/>
    <n v="14109.869999999999"/>
    <n v="12108.470000000001"/>
    <n v="8706.09"/>
    <n v="4603.22"/>
    <n v="1400.98"/>
    <x v="248"/>
    <s v="Tennessee, 2013"/>
  </r>
  <r>
    <s v="Campbell County"/>
    <s v="Tennessee"/>
    <n v="2013"/>
    <n v="40553"/>
    <n v="19760"/>
    <n v="20793"/>
    <n v="2189.8620000000001"/>
    <n v="4906.9130000000005"/>
    <n v="4785.2539999999999"/>
    <n v="4420.277"/>
    <n v="5515.2079999999996"/>
    <n v="5758.5259999999998"/>
    <n v="5758.5259999999998"/>
    <n v="4339.1710000000003"/>
    <n v="2270.9679999999998"/>
    <n v="608.29499999999996"/>
    <x v="248"/>
    <s v="Tennessee, 2013"/>
  </r>
  <r>
    <s v="Cedar County"/>
    <s v="Missouri"/>
    <n v="2013"/>
    <n v="13790"/>
    <n v="6776"/>
    <n v="7014"/>
    <n v="786.03"/>
    <n v="1668.5900000000001"/>
    <n v="1654.8"/>
    <n v="1530.69"/>
    <n v="1903.02"/>
    <n v="2165.0299999999997"/>
    <n v="1806.4899999999998"/>
    <n v="1282.47"/>
    <n v="744.66000000000008"/>
    <n v="248.22"/>
    <x v="231"/>
    <s v="Missouri, 2013"/>
  </r>
  <r>
    <s v="Carter County"/>
    <s v="Tennessee"/>
    <n v="2013"/>
    <n v="57438"/>
    <n v="28036"/>
    <n v="29402"/>
    <n v="2929.3380000000002"/>
    <n v="6318.18"/>
    <n v="7524.3780000000006"/>
    <n v="6318.18"/>
    <n v="7409.5020000000004"/>
    <n v="8558.2620000000006"/>
    <n v="8098.7579999999998"/>
    <n v="6030.99"/>
    <n v="3331.404"/>
    <n v="919.00800000000004"/>
    <x v="248"/>
    <s v="Tennessee, 2013"/>
  </r>
  <r>
    <s v="Claiborne County"/>
    <s v="Tennessee"/>
    <n v="2013"/>
    <n v="31915"/>
    <n v="15656"/>
    <n v="16259"/>
    <n v="1531.92"/>
    <n v="3734.0550000000003"/>
    <n v="4276.6100000000006"/>
    <n v="3670.2249999999999"/>
    <n v="4244.6949999999997"/>
    <n v="4531.93"/>
    <n v="4627.6749999999993"/>
    <n v="3223.415"/>
    <n v="1563.835"/>
    <n v="510.64"/>
    <x v="248"/>
    <s v="Tennessee, 2013"/>
  </r>
  <r>
    <s v="Swisher County"/>
    <s v="Texas"/>
    <n v="2013"/>
    <n v="7816"/>
    <n v="3871"/>
    <n v="3945"/>
    <n v="476.77600000000001"/>
    <n v="867.57600000000002"/>
    <n v="875.39200000000005"/>
    <n v="750.33600000000001"/>
    <n v="906.65599999999995"/>
    <n v="1164.5840000000001"/>
    <n v="1102.056"/>
    <n v="1016.0799999999999"/>
    <n v="492.40800000000002"/>
    <n v="164.136"/>
    <x v="221"/>
    <s v="Texas, 2013"/>
  </r>
  <r>
    <s v="Cocke County"/>
    <s v="Tennessee"/>
    <n v="2013"/>
    <n v="35596"/>
    <n v="17336"/>
    <n v="18260"/>
    <n v="1886.588"/>
    <n v="4378.308"/>
    <n v="3879.9639999999999"/>
    <n v="3808.7719999999999"/>
    <n v="4591.884"/>
    <n v="5410.5919999999996"/>
    <n v="5374.9959999999992"/>
    <n v="3879.9639999999999"/>
    <n v="1922.1839999999997"/>
    <n v="462.74799999999999"/>
    <x v="248"/>
    <s v="Tennessee, 2013"/>
  </r>
  <r>
    <s v="Coffee County"/>
    <s v="Tennessee"/>
    <n v="2013"/>
    <n v="53011"/>
    <n v="25653"/>
    <n v="27358"/>
    <n v="3339.6930000000002"/>
    <n v="7262.5069999999996"/>
    <n v="6520.3530000000001"/>
    <n v="6308.3089999999993"/>
    <n v="6679.3860000000004"/>
    <n v="7686.5949999999993"/>
    <n v="6732.3969999999999"/>
    <n v="4717.9789999999994"/>
    <n v="2756.5720000000001"/>
    <n v="1007.2089999999999"/>
    <x v="248"/>
    <s v="Tennessee, 2013"/>
  </r>
  <r>
    <s v="Crockett County"/>
    <s v="Tennessee"/>
    <n v="2013"/>
    <n v="14576"/>
    <n v="6948"/>
    <n v="7628"/>
    <n v="918.28800000000001"/>
    <n v="2026.0639999999999"/>
    <n v="1749.12"/>
    <n v="1749.12"/>
    <n v="1865.7280000000001"/>
    <n v="2069.7919999999999"/>
    <n v="1763.6959999999999"/>
    <n v="1282.6880000000001"/>
    <n v="743.37599999999998"/>
    <n v="393.55200000000002"/>
    <x v="248"/>
    <s v="Tennessee, 2013"/>
  </r>
  <r>
    <s v="Cumberland County"/>
    <s v="Tennessee"/>
    <n v="2013"/>
    <n v="56589"/>
    <n v="27449"/>
    <n v="29140"/>
    <n v="2829.45"/>
    <n v="5828.6669999999995"/>
    <n v="5715.4889999999996"/>
    <n v="5262.777"/>
    <n v="5941.8449999999993"/>
    <n v="7299.9809999999998"/>
    <n v="8431.7610000000004"/>
    <n v="8997.6509999999998"/>
    <n v="4753.4759999999997"/>
    <n v="1527.903"/>
    <x v="248"/>
    <s v="Tennessee, 2013"/>
  </r>
  <r>
    <s v="Davidson County"/>
    <s v="Tennessee"/>
    <n v="2013"/>
    <n v="638395"/>
    <n v="308794"/>
    <n v="329601"/>
    <n v="44687.65"/>
    <n v="74053.820000000007"/>
    <n v="91290.485000000001"/>
    <n v="118103.07500000001"/>
    <n v="87460.114999999991"/>
    <n v="84906.535000000003"/>
    <n v="70223.45"/>
    <n v="37026.910000000003"/>
    <n v="21705.43"/>
    <n v="8937.5300000000007"/>
    <x v="248"/>
    <s v="Tennessee, 2013"/>
  </r>
  <r>
    <s v="Cottonwood County"/>
    <s v="Minnesota"/>
    <n v="2013"/>
    <n v="11695"/>
    <n v="5670"/>
    <n v="6025"/>
    <n v="631.53"/>
    <n v="1368.3150000000001"/>
    <n v="1321.5349999999999"/>
    <n v="1227.9749999999999"/>
    <n v="1356.62"/>
    <n v="1648.9949999999999"/>
    <n v="1648.9949999999999"/>
    <n v="1403.4"/>
    <n v="830.34500000000003"/>
    <n v="280.68"/>
    <x v="233"/>
    <s v="Minnesota, 2013"/>
  </r>
  <r>
    <s v="DeKalb County"/>
    <s v="Tennessee"/>
    <n v="2013"/>
    <n v="18875"/>
    <n v="9494"/>
    <n v="9381"/>
    <n v="1132.5"/>
    <n v="2491.5"/>
    <n v="2208.375"/>
    <n v="2265"/>
    <n v="2416"/>
    <n v="2680.25"/>
    <n v="2623.625"/>
    <n v="1793.125"/>
    <n v="1038.125"/>
    <n v="207.625"/>
    <x v="248"/>
    <s v="Tennessee, 2013"/>
  </r>
  <r>
    <s v="Dickson County"/>
    <s v="Tennessee"/>
    <n v="2013"/>
    <n v="49926"/>
    <n v="24355"/>
    <n v="25571"/>
    <n v="3245.19"/>
    <n v="6889.7880000000005"/>
    <n v="6190.8240000000005"/>
    <n v="6140.8979999999992"/>
    <n v="6839.8620000000001"/>
    <n v="7538.826"/>
    <n v="6140.8980000000001"/>
    <n v="3994.08"/>
    <n v="2146.8180000000002"/>
    <n v="748.89"/>
    <x v="248"/>
    <s v="Tennessee, 2013"/>
  </r>
  <r>
    <s v="Dyer County"/>
    <s v="Tennessee"/>
    <n v="2013"/>
    <n v="38239"/>
    <n v="18701"/>
    <n v="19538"/>
    <n v="2447.2959999999998"/>
    <n v="5200.5039999999999"/>
    <n v="4894.5920000000006"/>
    <n v="4359.2460000000001"/>
    <n v="5009.3089999999993"/>
    <n v="5582.8940000000002"/>
    <n v="5047.5479999999998"/>
    <n v="3365.0320000000002"/>
    <n v="1835.4720000000002"/>
    <n v="535.346"/>
    <x v="248"/>
    <s v="Tennessee, 2013"/>
  </r>
  <r>
    <s v="Fayette County"/>
    <s v="Tennessee"/>
    <n v="2013"/>
    <n v="38502"/>
    <n v="19133"/>
    <n v="19369"/>
    <n v="2387.1239999999998"/>
    <n v="4812.75"/>
    <n v="4042.71"/>
    <n v="4466.232"/>
    <n v="4735.7460000000001"/>
    <n v="5890.8059999999996"/>
    <n v="6006.3119999999999"/>
    <n v="3850.2"/>
    <n v="1732.5900000000001"/>
    <n v="616.03200000000004"/>
    <x v="248"/>
    <s v="Tennessee, 2013"/>
  </r>
  <r>
    <s v="Fentress County"/>
    <s v="Tennessee"/>
    <n v="2013"/>
    <n v="17943"/>
    <n v="8854"/>
    <n v="9089"/>
    <n v="950.97900000000004"/>
    <n v="2314.6469999999999"/>
    <n v="2117.2739999999999"/>
    <n v="1776.357"/>
    <n v="2296.7039999999997"/>
    <n v="2619.6779999999999"/>
    <n v="2655.5639999999999"/>
    <n v="2027.559"/>
    <n v="933.03599999999994"/>
    <n v="269.14499999999998"/>
    <x v="248"/>
    <s v="Tennessee, 2013"/>
  </r>
  <r>
    <s v="Gibson County"/>
    <s v="Tennessee"/>
    <n v="2013"/>
    <n v="49664"/>
    <n v="23491"/>
    <n v="26173"/>
    <n v="3178.4960000000001"/>
    <n v="6952.96"/>
    <n v="5860.3519999999999"/>
    <n v="5860.3520000000008"/>
    <n v="6208"/>
    <n v="7052.2880000000005"/>
    <n v="6158.3359999999993"/>
    <n v="4420.0959999999995"/>
    <n v="2830.848"/>
    <n v="1092.6079999999999"/>
    <x v="248"/>
    <s v="Tennessee, 2013"/>
  </r>
  <r>
    <s v="Giles County"/>
    <s v="Tennessee"/>
    <n v="2013"/>
    <n v="29214"/>
    <n v="14249"/>
    <n v="14965"/>
    <n v="1665.1980000000001"/>
    <n v="3564.1080000000002"/>
    <n v="3680.9639999999999"/>
    <n v="3184.326"/>
    <n v="3418.038"/>
    <n v="4528.17"/>
    <n v="4119.174"/>
    <n v="2921.3999999999996"/>
    <n v="1577.556"/>
    <n v="525.85199999999998"/>
    <x v="248"/>
    <s v="Tennessee, 2013"/>
  </r>
  <r>
    <s v="Grainger County"/>
    <s v="Tennessee"/>
    <n v="2013"/>
    <n v="22653"/>
    <n v="11272"/>
    <n v="11381"/>
    <n v="1268.568"/>
    <n v="2718.3599999999997"/>
    <n v="2673.0540000000001"/>
    <n v="2401.2179999999998"/>
    <n v="3080.808"/>
    <n v="3465.9089999999997"/>
    <n v="3307.3379999999997"/>
    <n v="2401.2179999999998"/>
    <n v="1042.038"/>
    <n v="339.79500000000002"/>
    <x v="248"/>
    <s v="Tennessee, 2013"/>
  </r>
  <r>
    <s v="Greene County"/>
    <s v="Tennessee"/>
    <n v="2013"/>
    <n v="68679"/>
    <n v="33658"/>
    <n v="35021"/>
    <n v="3433.95"/>
    <n v="8172.8009999999995"/>
    <n v="8310.1589999999997"/>
    <n v="7279.9740000000002"/>
    <n v="9134.3070000000007"/>
    <n v="10164.492"/>
    <n v="9821.0969999999998"/>
    <n v="7417.3320000000003"/>
    <n v="3914.7030000000004"/>
    <n v="1098.864"/>
    <x v="248"/>
    <s v="Tennessee, 2013"/>
  </r>
  <r>
    <s v="Hamblen County"/>
    <s v="Tennessee"/>
    <n v="2013"/>
    <n v="62721"/>
    <n v="30450"/>
    <n v="32271"/>
    <n v="3888.7020000000002"/>
    <n v="8655.4979999999996"/>
    <n v="7212.9150000000009"/>
    <n v="7714.683"/>
    <n v="8592.777"/>
    <n v="8780.94"/>
    <n v="7777.4040000000005"/>
    <n v="5895.7740000000003"/>
    <n v="3073.3290000000002"/>
    <n v="1317.1410000000001"/>
    <x v="248"/>
    <s v="Tennessee, 2013"/>
  </r>
  <r>
    <s v="Hamilton County"/>
    <s v="Tennessee"/>
    <n v="2013"/>
    <n v="340973"/>
    <n v="164219"/>
    <n v="176754"/>
    <n v="20458.38"/>
    <n v="40234.813999999998"/>
    <n v="46713.300999999999"/>
    <n v="44667.463000000003"/>
    <n v="43985.517"/>
    <n v="48418.165999999997"/>
    <n v="45690.381999999998"/>
    <n v="27618.813000000002"/>
    <n v="16366.704000000002"/>
    <n v="7160.433"/>
    <x v="248"/>
    <s v="Tennessee, 2013"/>
  </r>
  <r>
    <s v="Hancock County"/>
    <s v="Tennessee"/>
    <n v="2013"/>
    <n v="6737"/>
    <n v="3367"/>
    <n v="3370"/>
    <n v="363.798"/>
    <n v="808.44"/>
    <n v="741.06999999999994"/>
    <n v="768.01800000000003"/>
    <n v="801.70299999999997"/>
    <n v="1037.498"/>
    <n v="1050.972"/>
    <n v="673.7"/>
    <n v="343.58699999999999"/>
    <n v="148.214"/>
    <x v="248"/>
    <s v="Tennessee, 2013"/>
  </r>
  <r>
    <s v="Hardeman County"/>
    <s v="Tennessee"/>
    <n v="2013"/>
    <n v="26897"/>
    <n v="14670"/>
    <n v="12227"/>
    <n v="1398.644"/>
    <n v="3173.846"/>
    <n v="3523.5069999999996"/>
    <n v="3765.58"/>
    <n v="3550.404"/>
    <n v="4034.55"/>
    <n v="3469.7129999999997"/>
    <n v="2286.2449999999999"/>
    <n v="1264.1590000000001"/>
    <n v="376.55799999999999"/>
    <x v="248"/>
    <s v="Tennessee, 2013"/>
  </r>
  <r>
    <s v="Aibonito Municipio"/>
    <s v="Puerto Rico"/>
    <n v="2013"/>
    <n v="26011"/>
    <n v="12628"/>
    <n v="13383"/>
    <n v="1482.627"/>
    <n v="3043.2870000000003"/>
    <n v="3069.2979999999998"/>
    <n v="2627.1109999999999"/>
    <n v="3303.3969999999999"/>
    <n v="3693.5619999999999"/>
    <n v="3797.6059999999998"/>
    <n v="2861.21"/>
    <n v="1586.6709999999998"/>
    <n v="546.23099999999999"/>
    <x v="213"/>
    <s v="Puerto Rico, 2013"/>
  </r>
  <r>
    <s v="Hawkins County"/>
    <s v="Tennessee"/>
    <n v="2013"/>
    <n v="56759"/>
    <n v="27630"/>
    <n v="29129"/>
    <n v="3008.2269999999999"/>
    <n v="7208.393"/>
    <n v="6357.0079999999998"/>
    <n v="6073.2129999999997"/>
    <n v="7662.4650000000001"/>
    <n v="8513.85"/>
    <n v="8173.2960000000003"/>
    <n v="5959.6949999999997"/>
    <n v="2894.7089999999998"/>
    <n v="964.90300000000002"/>
    <x v="248"/>
    <s v="Tennessee, 2013"/>
  </r>
  <r>
    <s v="Park County"/>
    <s v="Wyoming"/>
    <n v="2013"/>
    <n v="27934"/>
    <n v="13577"/>
    <n v="14357"/>
    <n v="1731.9079999999999"/>
    <n v="3826.9579999999996"/>
    <n v="3352.08"/>
    <n v="3352.08"/>
    <n v="3687.288"/>
    <n v="4078.364"/>
    <n v="3659.3540000000003"/>
    <n v="2569.9279999999999"/>
    <n v="1340.8319999999999"/>
    <n v="335.20800000000003"/>
    <x v="258"/>
    <s v="Wyoming, 2013"/>
  </r>
  <r>
    <s v="Henry County"/>
    <s v="Tennessee"/>
    <n v="2013"/>
    <n v="32293"/>
    <n v="15699"/>
    <n v="16594"/>
    <n v="1808.4079999999999"/>
    <n v="3875.16"/>
    <n v="3552.23"/>
    <n v="3358.4719999999998"/>
    <n v="3745.9880000000003"/>
    <n v="4682.4849999999997"/>
    <n v="4747.0709999999999"/>
    <n v="3778.2809999999999"/>
    <n v="2002.1659999999999"/>
    <n v="710.44600000000003"/>
    <x v="248"/>
    <s v="Tennessee, 2013"/>
  </r>
  <r>
    <s v="Hickman County"/>
    <s v="Tennessee"/>
    <n v="2013"/>
    <n v="24428"/>
    <n v="12887"/>
    <n v="11541"/>
    <n v="1319.1120000000001"/>
    <n v="3102.3559999999998"/>
    <n v="3053.5"/>
    <n v="3053.5"/>
    <n v="3371.0639999999999"/>
    <n v="3835.1959999999999"/>
    <n v="3248.924"/>
    <n v="2027.5240000000001"/>
    <n v="1074.8320000000001"/>
    <n v="366.42"/>
    <x v="248"/>
    <s v="Tennessee, 2013"/>
  </r>
  <r>
    <s v="Humphreys County"/>
    <s v="Tennessee"/>
    <n v="2013"/>
    <n v="18392"/>
    <n v="9118"/>
    <n v="9274"/>
    <n v="993.16800000000001"/>
    <n v="2372.5680000000002"/>
    <n v="2188.6480000000001"/>
    <n v="1986.336"/>
    <n v="2372.5680000000002"/>
    <n v="2574.88"/>
    <n v="2630.056"/>
    <n v="1931.1599999999999"/>
    <n v="956.38400000000001"/>
    <n v="367.84"/>
    <x v="248"/>
    <s v="Tennessee, 2013"/>
  </r>
  <r>
    <s v="Jackson County"/>
    <s v="Tennessee"/>
    <n v="2013"/>
    <n v="11527"/>
    <n v="5793"/>
    <n v="5734"/>
    <n v="576.35"/>
    <n v="1291.0239999999999"/>
    <n v="1279.4969999999998"/>
    <n v="1083.538"/>
    <n v="1521.5640000000001"/>
    <n v="1786.6849999999999"/>
    <n v="1855.8470000000002"/>
    <n v="1325.605"/>
    <n v="599.404"/>
    <n v="207.48599999999999"/>
    <x v="248"/>
    <s v="Tennessee, 2013"/>
  </r>
  <r>
    <s v="Jefferson County"/>
    <s v="Tennessee"/>
    <n v="2013"/>
    <n v="51759"/>
    <n v="25428"/>
    <n v="26331"/>
    <n v="2743.2269999999999"/>
    <n v="6418.116"/>
    <n v="7090.9830000000002"/>
    <n v="5486.4539999999997"/>
    <n v="6521.634"/>
    <n v="7867.3680000000004"/>
    <n v="6987.4650000000001"/>
    <n v="5486.4539999999997"/>
    <n v="2536.1909999999998"/>
    <n v="672.86699999999996"/>
    <x v="248"/>
    <s v="Tennessee, 2013"/>
  </r>
  <r>
    <s v="Johnson County"/>
    <s v="Tennessee"/>
    <n v="2013"/>
    <n v="18158"/>
    <n v="9748"/>
    <n v="8410"/>
    <n v="871.58399999999995"/>
    <n v="1870.2739999999999"/>
    <n v="1961.0640000000001"/>
    <n v="2160.8020000000001"/>
    <n v="2578.4360000000001"/>
    <n v="2741.8580000000002"/>
    <n v="2578.4360000000001"/>
    <n v="2033.6960000000001"/>
    <n v="1053.164"/>
    <n v="290.52800000000002"/>
    <x v="248"/>
    <s v="Tennessee, 2013"/>
  </r>
  <r>
    <s v="Knox County"/>
    <s v="Tennessee"/>
    <n v="2013"/>
    <n v="436983"/>
    <n v="212420"/>
    <n v="224563"/>
    <n v="26218.98"/>
    <n v="52874.942999999999"/>
    <n v="67732.365000000005"/>
    <n v="59429.688000000002"/>
    <n v="57244.773000000001"/>
    <n v="61614.603000000003"/>
    <n v="53311.925999999999"/>
    <n v="32336.741999999998"/>
    <n v="19227.252"/>
    <n v="6991.7280000000001"/>
    <x v="248"/>
    <s v="Tennessee, 2013"/>
  </r>
  <r>
    <s v="Pendleton County"/>
    <s v="West Virginia"/>
    <n v="2013"/>
    <n v="7773"/>
    <n v="4897"/>
    <n v="2876"/>
    <n v="349.78500000000003"/>
    <n v="730.66200000000003"/>
    <n v="987.17100000000005"/>
    <n v="1259.2260000000001"/>
    <n v="1313.6370000000002"/>
    <n v="1127.085"/>
    <n v="924.98700000000008"/>
    <n v="575.202"/>
    <n v="380.87700000000001"/>
    <n v="124.36799999999999"/>
    <x v="239"/>
    <s v="West Virginia, 2013"/>
  </r>
  <r>
    <s v="Lauderdale County"/>
    <s v="Tennessee"/>
    <n v="2013"/>
    <n v="27794"/>
    <n v="14606"/>
    <n v="13188"/>
    <n v="1695.434"/>
    <n v="3835.5720000000001"/>
    <n v="3807.7780000000002"/>
    <n v="4002.3360000000002"/>
    <n v="3752.19"/>
    <n v="4002.3359999999998"/>
    <n v="3196.31"/>
    <n v="2112.3440000000001"/>
    <n v="972.79"/>
    <n v="444.70400000000001"/>
    <x v="248"/>
    <s v="Tennessee, 2013"/>
  </r>
  <r>
    <s v="Wood County"/>
    <s v="Texas"/>
    <n v="2013"/>
    <n v="41927"/>
    <n v="20506"/>
    <n v="21421"/>
    <n v="2851.0360000000001"/>
    <n v="5953.634"/>
    <n v="5073.1669999999995"/>
    <n v="4821.6049999999996"/>
    <n v="5282.8019999999997"/>
    <n v="5785.9259999999995"/>
    <n v="5282.8019999999997"/>
    <n v="3857.2840000000001"/>
    <n v="2222.1309999999999"/>
    <n v="754.68600000000004"/>
    <x v="221"/>
    <s v="Texas, 2013"/>
  </r>
  <r>
    <s v="Lincoln County"/>
    <s v="Tennessee"/>
    <n v="2013"/>
    <n v="33411"/>
    <n v="16290"/>
    <n v="17121"/>
    <n v="2004.66"/>
    <n v="4343.43"/>
    <n v="4109.5529999999999"/>
    <n v="3541.5659999999998"/>
    <n v="4076.1419999999998"/>
    <n v="5111.8829999999998"/>
    <n v="4577.3069999999998"/>
    <n v="3274.2780000000002"/>
    <n v="1770.7829999999999"/>
    <n v="668.22"/>
    <x v="248"/>
    <s v="Tennessee, 2013"/>
  </r>
  <r>
    <s v="Loudon County"/>
    <s v="Tennessee"/>
    <n v="2013"/>
    <n v="49188"/>
    <n v="24090"/>
    <n v="25098"/>
    <n v="2508.5880000000002"/>
    <n v="5607.4320000000007"/>
    <n v="5213.9279999999999"/>
    <n v="4722.0479999999998"/>
    <n v="5902.5599999999995"/>
    <n v="6689.5679999999993"/>
    <n v="7574.9519999999993"/>
    <n v="6787.9439999999995"/>
    <n v="3246.4080000000004"/>
    <n v="934.572"/>
    <x v="248"/>
    <s v="Tennessee, 2013"/>
  </r>
  <r>
    <s v="McMinn County"/>
    <s v="Tennessee"/>
    <n v="2013"/>
    <n v="52338"/>
    <n v="25415"/>
    <n v="26923"/>
    <n v="3035.6039999999998"/>
    <n v="6542.25"/>
    <n v="6542.25"/>
    <n v="5495.49"/>
    <n v="6751.6019999999999"/>
    <n v="7693.6859999999997"/>
    <n v="7170.3060000000005"/>
    <n v="5286.1379999999999"/>
    <n v="2878.59"/>
    <n v="942.08399999999995"/>
    <x v="248"/>
    <s v="Tennessee, 2013"/>
  </r>
  <r>
    <s v="McNairy County"/>
    <s v="Tennessee"/>
    <n v="2013"/>
    <n v="26066"/>
    <n v="12833"/>
    <n v="13233"/>
    <n v="1511.828"/>
    <n v="3440.712"/>
    <n v="2971.5240000000003"/>
    <n v="2841.194"/>
    <n v="3284.3159999999998"/>
    <n v="3701.3719999999998"/>
    <n v="3649.24"/>
    <n v="2710.864"/>
    <n v="1355.432"/>
    <n v="625.58399999999995"/>
    <x v="248"/>
    <s v="Tennessee, 2013"/>
  </r>
  <r>
    <s v="Macon County"/>
    <s v="Tennessee"/>
    <n v="2013"/>
    <n v="22416"/>
    <n v="10970"/>
    <n v="11446"/>
    <n v="1591.5360000000001"/>
    <n v="3003.7440000000001"/>
    <n v="2802"/>
    <n v="2577.84"/>
    <n v="3183.0720000000001"/>
    <n v="3138.24"/>
    <n v="2891.6639999999998"/>
    <n v="1905.36"/>
    <n v="1053.5519999999999"/>
    <n v="246.57599999999999"/>
    <x v="248"/>
    <s v="Tennessee, 2013"/>
  </r>
  <r>
    <s v="Madison County"/>
    <s v="Tennessee"/>
    <n v="2013"/>
    <n v="98261"/>
    <n v="46696"/>
    <n v="51565"/>
    <n v="6583.4870000000001"/>
    <n v="12773.93"/>
    <n v="15033.933000000001"/>
    <n v="12577.407999999999"/>
    <n v="11791.32"/>
    <n v="14149.583999999999"/>
    <n v="12184.364000000001"/>
    <n v="7369.5750000000007"/>
    <n v="4126.9620000000004"/>
    <n v="1768.6980000000001"/>
    <x v="248"/>
    <s v="Tennessee, 2013"/>
  </r>
  <r>
    <s v="Marion County"/>
    <s v="Tennessee"/>
    <n v="2013"/>
    <n v="28214"/>
    <n v="13884"/>
    <n v="14330"/>
    <n v="1467.1279999999999"/>
    <n v="3639.6059999999998"/>
    <n v="3272.8240000000001"/>
    <n v="3103.54"/>
    <n v="3526.75"/>
    <n v="4288.5280000000002"/>
    <n v="4203.8859999999995"/>
    <n v="2849.614"/>
    <n v="1438.914"/>
    <n v="366.78199999999998"/>
    <x v="248"/>
    <s v="Tennessee, 2013"/>
  </r>
  <r>
    <s v="Maury County"/>
    <s v="Tennessee"/>
    <n v="2013"/>
    <n v="81821"/>
    <n v="39514"/>
    <n v="42307"/>
    <n v="5809.2910000000002"/>
    <n v="10800.371999999999"/>
    <n v="9736.6990000000005"/>
    <n v="11045.834999999999"/>
    <n v="10391.267"/>
    <n v="11945.866"/>
    <n v="11045.834999999999"/>
    <n v="6382.0380000000005"/>
    <n v="3191.0190000000002"/>
    <n v="1472.778"/>
    <x v="248"/>
    <s v="Tennessee, 2013"/>
  </r>
  <r>
    <s v="Wilcox County"/>
    <s v="Alabama"/>
    <n v="2013"/>
    <n v="11706"/>
    <n v="5783"/>
    <n v="5923"/>
    <n v="526.77"/>
    <n v="1463.25"/>
    <n v="1205.7180000000001"/>
    <n v="1240.836"/>
    <n v="1510.0740000000001"/>
    <n v="1767.606"/>
    <n v="1872.96"/>
    <n v="1287.6600000000001"/>
    <n v="643.82999999999993"/>
    <n v="187.29599999999999"/>
    <x v="208"/>
    <s v="Alabama, 2013"/>
  </r>
  <r>
    <s v="Monroe County"/>
    <s v="Tennessee"/>
    <n v="2013"/>
    <n v="44857"/>
    <n v="22281"/>
    <n v="22576"/>
    <n v="2781.134"/>
    <n v="5562.268"/>
    <n v="5337.9830000000002"/>
    <n v="4844.5560000000005"/>
    <n v="5517.4110000000001"/>
    <n v="6549.1220000000003"/>
    <n v="6638.8360000000002"/>
    <n v="4844.5560000000005"/>
    <n v="2108.279"/>
    <n v="672.85500000000002"/>
    <x v="248"/>
    <s v="Tennessee, 2013"/>
  </r>
  <r>
    <s v="Montgomery County"/>
    <s v="Tennessee"/>
    <n v="2013"/>
    <n v="177640"/>
    <n v="87834"/>
    <n v="89806"/>
    <n v="15632.32"/>
    <n v="26468.36"/>
    <n v="29132.959999999999"/>
    <n v="31619.920000000002"/>
    <n v="23803.760000000002"/>
    <n v="21316.800000000003"/>
    <n v="15454.68"/>
    <n v="8349.08"/>
    <n v="4263.3600000000006"/>
    <n v="1421.12"/>
    <x v="248"/>
    <s v="Tennessee, 2013"/>
  </r>
  <r>
    <s v="Moore County"/>
    <s v="Tennessee"/>
    <n v="2013"/>
    <n v="6347"/>
    <n v="3161"/>
    <n v="3186"/>
    <n v="266.57400000000001"/>
    <n v="831.45699999999999"/>
    <n v="761.64"/>
    <n v="577.577"/>
    <n v="831.45699999999999"/>
    <n v="933.00900000000001"/>
    <n v="907.62099999999998"/>
    <n v="698.17000000000007"/>
    <n v="374.47300000000001"/>
    <n v="165.02199999999999"/>
    <x v="248"/>
    <s v="Tennessee, 2013"/>
  </r>
  <r>
    <s v="Morgan County"/>
    <s v="Tennessee"/>
    <n v="2013"/>
    <n v="21964"/>
    <n v="12126"/>
    <n v="9838"/>
    <n v="1032.308"/>
    <n v="2613.7160000000003"/>
    <n v="2679.6080000000002"/>
    <n v="2855.3199999999997"/>
    <n v="3272.636"/>
    <n v="3404.42"/>
    <n v="2943.1759999999999"/>
    <n v="1910.8679999999999"/>
    <n v="1054.2719999999999"/>
    <n v="197.67599999999999"/>
    <x v="248"/>
    <s v="Tennessee, 2013"/>
  </r>
  <r>
    <s v="Obion County"/>
    <s v="Tennessee"/>
    <n v="2013"/>
    <n v="31566"/>
    <n v="15107"/>
    <n v="16459"/>
    <n v="1767.6959999999999"/>
    <n v="4103.58"/>
    <n v="3787.92"/>
    <n v="3440.6940000000004"/>
    <n v="4135.1460000000006"/>
    <n v="4545.5039999999999"/>
    <n v="4356.1080000000002"/>
    <n v="3156.6"/>
    <n v="1546.7339999999999"/>
    <n v="757.58399999999995"/>
    <x v="248"/>
    <s v="Tennessee, 2013"/>
  </r>
  <r>
    <s v="Pickett County"/>
    <s v="Tennessee"/>
    <n v="2013"/>
    <n v="5095"/>
    <n v="2528"/>
    <n v="2567"/>
    <n v="224.18"/>
    <n v="601.21"/>
    <n v="484.02499999999998"/>
    <n v="478.93000000000006"/>
    <n v="565.54499999999996"/>
    <n v="728.58500000000004"/>
    <n v="825.3900000000001"/>
    <n v="703.11"/>
    <n v="377.03000000000003"/>
    <n v="112.09"/>
    <x v="248"/>
    <s v="Tennessee, 2013"/>
  </r>
  <r>
    <s v="Polk County"/>
    <s v="Tennessee"/>
    <n v="2013"/>
    <n v="16723"/>
    <n v="8338"/>
    <n v="8385"/>
    <n v="819.42700000000002"/>
    <n v="2107.098"/>
    <n v="1939.8679999999999"/>
    <n v="1672.3"/>
    <n v="2324.4970000000003"/>
    <n v="2508.4499999999998"/>
    <n v="2374.6660000000002"/>
    <n v="1872.9760000000001"/>
    <n v="903.04200000000003"/>
    <n v="234.12200000000001"/>
    <x v="248"/>
    <s v="Tennessee, 2013"/>
  </r>
  <r>
    <s v="Putnam County"/>
    <s v="Tennessee"/>
    <n v="2013"/>
    <n v="72702"/>
    <n v="35788"/>
    <n v="36914"/>
    <n v="4289.4179999999997"/>
    <n v="8651.5380000000005"/>
    <n v="13595.273999999999"/>
    <n v="9015.0479999999989"/>
    <n v="8651.5380000000005"/>
    <n v="9160.4519999999993"/>
    <n v="8433.4320000000007"/>
    <n v="6252.3719999999994"/>
    <n v="3489.6959999999999"/>
    <n v="1235.934"/>
    <x v="248"/>
    <s v="Tennessee, 2013"/>
  </r>
  <r>
    <s v="Roane County"/>
    <s v="Tennessee"/>
    <n v="2013"/>
    <n v="53765"/>
    <n v="26463"/>
    <n v="27302"/>
    <n v="2634.4850000000001"/>
    <n v="6398.0349999999999"/>
    <n v="5806.62"/>
    <n v="5215.2049999999999"/>
    <n v="6559.33"/>
    <n v="8226.0450000000001"/>
    <n v="8494.869999999999"/>
    <n v="5914.15"/>
    <n v="3333.43"/>
    <n v="1236.595"/>
    <x v="248"/>
    <s v="Tennessee, 2013"/>
  </r>
  <r>
    <s v="Rutherford County"/>
    <s v="Tennessee"/>
    <n v="2013"/>
    <n v="269407"/>
    <n v="133107"/>
    <n v="136300"/>
    <n v="19127.897000000001"/>
    <n v="39064.014999999999"/>
    <n v="45799.19"/>
    <n v="40949.864000000001"/>
    <n v="39333.421999999999"/>
    <n v="36369.945000000007"/>
    <n v="26132.478999999999"/>
    <n v="14278.571"/>
    <n v="6196.3609999999999"/>
    <n v="2694.07"/>
    <x v="248"/>
    <s v="Tennessee, 2013"/>
  </r>
  <r>
    <s v="Scott County"/>
    <s v="Tennessee"/>
    <n v="2013"/>
    <n v="22154"/>
    <n v="10912"/>
    <n v="11242"/>
    <n v="1440.01"/>
    <n v="3079.4059999999999"/>
    <n v="2857.866"/>
    <n v="2747.096"/>
    <n v="2968.636"/>
    <n v="3145.8679999999999"/>
    <n v="2769.25"/>
    <n v="1927.3980000000001"/>
    <n v="952.62200000000007"/>
    <n v="288.00200000000001"/>
    <x v="248"/>
    <s v="Tennessee, 2013"/>
  </r>
  <r>
    <s v="Sequatchie County"/>
    <s v="Tennessee"/>
    <n v="2013"/>
    <n v="14333"/>
    <n v="7086"/>
    <n v="7247"/>
    <n v="902.97900000000004"/>
    <n v="1820.2910000000002"/>
    <n v="1691.2939999999999"/>
    <n v="1533.6310000000001"/>
    <n v="1863.29"/>
    <n v="2092.6179999999999"/>
    <n v="1992.287"/>
    <n v="1576.63"/>
    <n v="630.65200000000004"/>
    <n v="229.328"/>
    <x v="248"/>
    <s v="Tennessee, 2013"/>
  </r>
  <r>
    <s v="Sevier County"/>
    <s v="Tennessee"/>
    <n v="2013"/>
    <n v="91295"/>
    <n v="44741"/>
    <n v="46554"/>
    <n v="5295.11"/>
    <n v="10955.4"/>
    <n v="11411.875"/>
    <n v="10042.450000000001"/>
    <n v="12324.825000000001"/>
    <n v="13785.545"/>
    <n v="12781.3"/>
    <n v="9038.2049999999999"/>
    <n v="4290.8649999999998"/>
    <n v="1278.1300000000001"/>
    <x v="248"/>
    <s v="Tennessee, 2013"/>
  </r>
  <r>
    <s v="Shelby County"/>
    <s v="Tennessee"/>
    <n v="2013"/>
    <n v="932919"/>
    <n v="445145"/>
    <n v="487774"/>
    <n v="67170.168000000005"/>
    <n v="133407.41699999999"/>
    <n v="139004.93099999998"/>
    <n v="130608.66"/>
    <n v="124078.227"/>
    <n v="130608.66"/>
    <n v="110084.442"/>
    <n v="55042.221000000005"/>
    <n v="30786.327000000001"/>
    <n v="12127.947"/>
    <x v="248"/>
    <s v="Tennessee, 2013"/>
  </r>
  <r>
    <s v="Smith County"/>
    <s v="Tennessee"/>
    <n v="2013"/>
    <n v="19134"/>
    <n v="9387"/>
    <n v="9747"/>
    <n v="1090.6379999999999"/>
    <n v="2640.4920000000002"/>
    <n v="2296.08"/>
    <n v="2296.08"/>
    <n v="2506.5540000000001"/>
    <n v="3099.7080000000001"/>
    <n v="2487.42"/>
    <n v="1645.5239999999999"/>
    <n v="746.226"/>
    <n v="325.27800000000002"/>
    <x v="248"/>
    <s v="Tennessee, 2013"/>
  </r>
  <r>
    <s v="Sullivan County"/>
    <s v="Tennessee"/>
    <n v="2013"/>
    <n v="156741"/>
    <n v="75686"/>
    <n v="81055"/>
    <n v="7993.7910000000002"/>
    <n v="18025.214999999997"/>
    <n v="17711.733"/>
    <n v="16301.063999999998"/>
    <n v="20846.553"/>
    <n v="23354.409"/>
    <n v="22413.963000000003"/>
    <n v="16771.287"/>
    <n v="9561.2010000000009"/>
    <n v="3605.0430000000001"/>
    <x v="248"/>
    <s v="Tennessee, 2013"/>
  </r>
  <r>
    <s v="Sumner County"/>
    <s v="Tennessee"/>
    <n v="2013"/>
    <n v="163724"/>
    <n v="79874"/>
    <n v="83850"/>
    <n v="10314.611999999999"/>
    <n v="23248.808000000001"/>
    <n v="20138.052"/>
    <n v="19646.879999999997"/>
    <n v="23248.807999999997"/>
    <n v="24886.047999999999"/>
    <n v="20465.5"/>
    <n v="12934.196"/>
    <n v="6385.2359999999999"/>
    <n v="2292.136"/>
    <x v="248"/>
    <s v="Tennessee, 2013"/>
  </r>
  <r>
    <s v="Tipton County"/>
    <s v="Tennessee"/>
    <n v="2013"/>
    <n v="61298"/>
    <n v="30160"/>
    <n v="31138"/>
    <n v="3923.0720000000001"/>
    <n v="9378.594000000001"/>
    <n v="8643.018"/>
    <n v="7294.4619999999995"/>
    <n v="8397.8260000000009"/>
    <n v="9317.2959999999985"/>
    <n v="7233.1640000000007"/>
    <n v="4290.8600000000006"/>
    <n v="2206.7280000000001"/>
    <n v="551.68200000000002"/>
    <x v="248"/>
    <s v="Tennessee, 2013"/>
  </r>
  <r>
    <s v="Trousdale County"/>
    <s v="Tennessee"/>
    <n v="2013"/>
    <n v="7843"/>
    <n v="3948"/>
    <n v="3895"/>
    <n v="431.36500000000001"/>
    <n v="1050.962"/>
    <n v="1090.1770000000001"/>
    <n v="917.63099999999997"/>
    <n v="996.06099999999992"/>
    <n v="1168.607"/>
    <n v="1098.02"/>
    <n v="650.96900000000005"/>
    <n v="384.30700000000002"/>
    <n v="54.901000000000003"/>
    <x v="248"/>
    <s v="Tennessee, 2013"/>
  </r>
  <r>
    <s v="Unicoi County"/>
    <s v="Tennessee"/>
    <n v="2013"/>
    <n v="18254"/>
    <n v="8963"/>
    <n v="9291"/>
    <n v="857.93799999999999"/>
    <n v="2153.9719999999998"/>
    <n v="1916.67"/>
    <n v="1916.67"/>
    <n v="2318.2579999999998"/>
    <n v="2701.5920000000001"/>
    <n v="2719.846"/>
    <n v="2044.4480000000001"/>
    <n v="1186.51"/>
    <n v="438.096"/>
    <x v="248"/>
    <s v="Tennessee, 2013"/>
  </r>
  <r>
    <s v="Union County"/>
    <s v="Tennessee"/>
    <n v="2013"/>
    <n v="19177"/>
    <n v="9511"/>
    <n v="9666"/>
    <n v="1169.797"/>
    <n v="2512.1869999999999"/>
    <n v="2377.9480000000003"/>
    <n v="2147.8240000000001"/>
    <n v="2512.1869999999999"/>
    <n v="2991.6120000000001"/>
    <n v="2646.4260000000004"/>
    <n v="1783.461"/>
    <n v="767.07999999999993"/>
    <n v="230.124"/>
    <x v="248"/>
    <s v="Tennessee, 2013"/>
  </r>
  <r>
    <s v="Van Buren County"/>
    <s v="Tennessee"/>
    <n v="2013"/>
    <n v="5562"/>
    <n v="2765"/>
    <n v="2797"/>
    <n v="272.53800000000001"/>
    <n v="650.75400000000002"/>
    <n v="600.69599999999991"/>
    <n v="550.63800000000003"/>
    <n v="673.00199999999995"/>
    <n v="823.17599999999993"/>
    <n v="967.78800000000001"/>
    <n v="661.87800000000004"/>
    <n v="283.66200000000003"/>
    <n v="83.43"/>
    <x v="248"/>
    <s v="Tennessee, 2013"/>
  </r>
  <r>
    <s v="Warren County"/>
    <s v="Tennessee"/>
    <n v="2013"/>
    <n v="39861"/>
    <n v="19783"/>
    <n v="20078"/>
    <n v="2511.2429999999999"/>
    <n v="5580.54"/>
    <n v="4584.0149999999994"/>
    <n v="4863.0419999999995"/>
    <n v="5620.4009999999998"/>
    <n v="5540.6790000000001"/>
    <n v="4982.625"/>
    <n v="3547.6289999999999"/>
    <n v="1953.1890000000001"/>
    <n v="677.63699999999994"/>
    <x v="248"/>
    <s v="Tennessee, 2013"/>
  </r>
  <r>
    <s v="Washington County"/>
    <s v="Tennessee"/>
    <n v="2013"/>
    <n v="123891"/>
    <n v="60262"/>
    <n v="63629"/>
    <n v="6566.223"/>
    <n v="14123.574000000001"/>
    <n v="19079.214"/>
    <n v="15362.484"/>
    <n v="16353.612000000001"/>
    <n v="17096.957999999999"/>
    <n v="16105.829999999998"/>
    <n v="10902.407999999999"/>
    <n v="5946.768"/>
    <n v="2353.9290000000001"/>
    <x v="248"/>
    <s v="Tennessee, 2013"/>
  </r>
  <r>
    <s v="Weakley County"/>
    <s v="Tennessee"/>
    <n v="2013"/>
    <n v="34779"/>
    <n v="16939"/>
    <n v="17840"/>
    <n v="1912.845"/>
    <n v="3721.3530000000001"/>
    <n v="7268.8109999999997"/>
    <n v="3721.3530000000001"/>
    <n v="4138.701"/>
    <n v="4312.5959999999995"/>
    <n v="4382.1540000000005"/>
    <n v="2956.2150000000001"/>
    <n v="1704.171"/>
    <n v="695.58"/>
    <x v="248"/>
    <s v="Tennessee, 2013"/>
  </r>
  <r>
    <s v="White County"/>
    <s v="Tennessee"/>
    <n v="2013"/>
    <n v="25986"/>
    <n v="12820"/>
    <n v="13166"/>
    <n v="1481.202"/>
    <n v="3300.2219999999998"/>
    <n v="3144.306"/>
    <n v="2858.46"/>
    <n v="3170.2919999999999"/>
    <n v="3741.9840000000004"/>
    <n v="3638.04"/>
    <n v="2650.5720000000001"/>
    <n v="1611.1320000000001"/>
    <n v="415.77600000000001"/>
    <x v="248"/>
    <s v="Tennessee, 2013"/>
  </r>
  <r>
    <s v="Williamson County"/>
    <s v="Tennessee"/>
    <n v="2013"/>
    <n v="188935"/>
    <n v="92026"/>
    <n v="96909"/>
    <n v="12091.84"/>
    <n v="32685.755000000001"/>
    <n v="21727.525000000001"/>
    <n v="18137.759999999998"/>
    <n v="29662.794999999998"/>
    <n v="31741.08"/>
    <n v="23239.004999999997"/>
    <n v="11336.099999999999"/>
    <n v="5668.0499999999993"/>
    <n v="2267.2199999999998"/>
    <x v="248"/>
    <s v="Tennessee, 2013"/>
  </r>
  <r>
    <s v="Wilson County"/>
    <s v="Tennessee"/>
    <n v="2013"/>
    <n v="116948"/>
    <n v="57430"/>
    <n v="59518"/>
    <n v="7250.7759999999998"/>
    <n v="16723.563999999998"/>
    <n v="13799.864"/>
    <n v="13098.175999999999"/>
    <n v="17191.356"/>
    <n v="18711.68"/>
    <n v="14969.344000000001"/>
    <n v="9472.7880000000005"/>
    <n v="4093.1800000000003"/>
    <n v="1520.3240000000001"/>
    <x v="248"/>
    <s v="Tennessee, 2013"/>
  </r>
  <r>
    <s v="Anderson County"/>
    <s v="Texas"/>
    <n v="2013"/>
    <n v="58262"/>
    <n v="34875"/>
    <n v="23387"/>
    <n v="3087.886"/>
    <n v="6408.82"/>
    <n v="7224.4880000000003"/>
    <n v="8914.0859999999993"/>
    <n v="9321.92"/>
    <n v="8914.0859999999993"/>
    <n v="6758.3919999999998"/>
    <n v="4427.9120000000003"/>
    <n v="2330.4799999999996"/>
    <n v="873.93"/>
    <x v="221"/>
    <s v="Texas, 2013"/>
  </r>
  <r>
    <s v="Andrews County"/>
    <s v="Texas"/>
    <n v="2013"/>
    <n v="15554"/>
    <n v="7801"/>
    <n v="7753"/>
    <n v="1368.752"/>
    <n v="2566.41"/>
    <n v="2239.7759999999998"/>
    <n v="1804.2640000000001"/>
    <n v="2208.6680000000001"/>
    <n v="2146.4520000000002"/>
    <n v="1539.846"/>
    <n v="871.024"/>
    <n v="699.93000000000006"/>
    <n v="139.98599999999999"/>
    <x v="221"/>
    <s v="Texas, 2013"/>
  </r>
  <r>
    <s v="Angelina County"/>
    <s v="Texas"/>
    <n v="2013"/>
    <n v="87042"/>
    <n v="42643"/>
    <n v="44399"/>
    <n v="6354.0659999999998"/>
    <n v="13056.3"/>
    <n v="11924.754000000001"/>
    <n v="10880.25"/>
    <n v="10967.292000000001"/>
    <n v="11576.585999999999"/>
    <n v="10183.914000000001"/>
    <n v="6615.192"/>
    <n v="4003.9320000000002"/>
    <n v="1479.7139999999999"/>
    <x v="221"/>
    <s v="Texas, 2013"/>
  </r>
  <r>
    <s v="Aransas County"/>
    <s v="Texas"/>
    <n v="2013"/>
    <n v="23627"/>
    <n v="11547"/>
    <n v="12080"/>
    <n v="1228.604"/>
    <n v="2457.2080000000001"/>
    <n v="2551.7160000000003"/>
    <n v="1866.5329999999999"/>
    <n v="2339.0730000000003"/>
    <n v="3496.7960000000003"/>
    <n v="3733.0659999999998"/>
    <n v="3473.1689999999999"/>
    <n v="2031.922"/>
    <n v="378.03199999999998"/>
    <x v="221"/>
    <s v="Texas, 2013"/>
  </r>
  <r>
    <s v="Archer County"/>
    <s v="Texas"/>
    <n v="2013"/>
    <n v="8853"/>
    <n v="4441"/>
    <n v="4412"/>
    <n v="389.53199999999998"/>
    <n v="1230.567"/>
    <n v="1142.037"/>
    <n v="779.06400000000008"/>
    <n v="1080.066"/>
    <n v="1513.8629999999998"/>
    <n v="1221.7139999999999"/>
    <n v="849.88799999999992"/>
    <n v="478.06200000000001"/>
    <n v="159.35400000000001"/>
    <x v="221"/>
    <s v="Texas, 2013"/>
  </r>
  <r>
    <s v="Armstrong County"/>
    <s v="Texas"/>
    <n v="2013"/>
    <n v="1773"/>
    <n v="860"/>
    <n v="913"/>
    <n v="88.65"/>
    <n v="237.58199999999999"/>
    <n v="191.48399999999998"/>
    <n v="186.16500000000002"/>
    <n v="196.803"/>
    <n v="216.30599999999998"/>
    <n v="234.036"/>
    <n v="230.49"/>
    <n v="143.613"/>
    <n v="49.643999999999998"/>
    <x v="221"/>
    <s v="Texas, 2013"/>
  </r>
  <r>
    <s v="Atascosa County"/>
    <s v="Texas"/>
    <n v="2013"/>
    <n v="45714"/>
    <n v="22576"/>
    <n v="23138"/>
    <n v="3382.8359999999998"/>
    <n v="7405.6679999999997"/>
    <n v="6262.8179999999993"/>
    <n v="5348.5380000000005"/>
    <n v="5668.5360000000001"/>
    <n v="6171.39"/>
    <n v="5439.9660000000003"/>
    <n v="3474.2640000000001"/>
    <n v="2011.4159999999999"/>
    <n v="548.56799999999998"/>
    <x v="221"/>
    <s v="Texas, 2013"/>
  </r>
  <r>
    <s v="Aguas Buenas Municipio"/>
    <s v="Puerto Rico"/>
    <n v="2013"/>
    <n v="28573"/>
    <n v="14246"/>
    <n v="14327"/>
    <n v="1828.672"/>
    <n v="4028.7929999999997"/>
    <n v="3743.0630000000001"/>
    <n v="2657.2889999999998"/>
    <n v="3485.9059999999999"/>
    <n v="4200.2309999999998"/>
    <n v="3885.9279999999999"/>
    <n v="2685.8620000000001"/>
    <n v="1428.65"/>
    <n v="600.03300000000002"/>
    <x v="213"/>
    <s v="Puerto Rico, 2013"/>
  </r>
  <r>
    <s v="Bailey County"/>
    <s v="Texas"/>
    <n v="2013"/>
    <n v="7121"/>
    <n v="3708"/>
    <n v="3413"/>
    <n v="640.89"/>
    <n v="1260.4169999999999"/>
    <n v="1110.876"/>
    <n v="747.70499999999993"/>
    <n v="1011.182"/>
    <n v="619.52700000000004"/>
    <n v="811.79399999999998"/>
    <n v="469.98599999999999"/>
    <n v="270.59799999999996"/>
    <n v="185.14599999999999"/>
    <x v="221"/>
    <s v="Texas, 2013"/>
  </r>
  <r>
    <s v="Bandera County"/>
    <s v="Texas"/>
    <n v="2013"/>
    <n v="20533"/>
    <n v="9980"/>
    <n v="10553"/>
    <n v="985.58399999999995"/>
    <n v="2238.0969999999998"/>
    <n v="1704.239"/>
    <n v="1581.0410000000002"/>
    <n v="2299.6959999999999"/>
    <n v="3511.143"/>
    <n v="3860.2040000000002"/>
    <n v="2710.3559999999998"/>
    <n v="1108.7819999999999"/>
    <n v="533.85799999999995"/>
    <x v="221"/>
    <s v="Texas, 2013"/>
  </r>
  <r>
    <s v="Bastrop County"/>
    <s v="Texas"/>
    <n v="2013"/>
    <n v="74730"/>
    <n v="38114"/>
    <n v="36616"/>
    <n v="4857.45"/>
    <n v="11209.5"/>
    <n v="9042.33"/>
    <n v="8892.869999999999"/>
    <n v="10013.82"/>
    <n v="11508.419999999998"/>
    <n v="10387.470000000001"/>
    <n v="5156.37"/>
    <n v="2466.09"/>
    <n v="1195.68"/>
    <x v="221"/>
    <s v="Texas, 2013"/>
  </r>
  <r>
    <s v="Roger Mills County"/>
    <s v="Oklahoma"/>
    <n v="2013"/>
    <n v="3678"/>
    <n v="1759"/>
    <n v="1919"/>
    <n v="183.9"/>
    <n v="389.86800000000005"/>
    <n v="323.66400000000004"/>
    <n v="319.98599999999999"/>
    <n v="371.47799999999995"/>
    <n v="595.83600000000001"/>
    <n v="551.70000000000005"/>
    <n v="441.36"/>
    <n v="360.44400000000002"/>
    <n v="139.76400000000001"/>
    <x v="244"/>
    <s v="Oklahoma, 2013"/>
  </r>
  <r>
    <s v="Bell County"/>
    <s v="Texas"/>
    <n v="2013"/>
    <n v="316144"/>
    <n v="157292"/>
    <n v="158852"/>
    <n v="28452.959999999999"/>
    <n v="47737.743999999999"/>
    <n v="52479.904000000002"/>
    <n v="53744.479999999996"/>
    <n v="40150.288"/>
    <n v="36988.847999999998"/>
    <n v="27820.671999999999"/>
    <n v="16439.487999999998"/>
    <n v="9168.1759999999995"/>
    <n v="3161.44"/>
    <x v="221"/>
    <s v="Texas, 2013"/>
  </r>
  <r>
    <s v="Bexar County"/>
    <s v="Texas"/>
    <n v="2013"/>
    <n v="1753238"/>
    <n v="861032"/>
    <n v="892206"/>
    <n v="131492.85"/>
    <n v="262985.7"/>
    <n v="269998.652"/>
    <n v="262985.7"/>
    <n v="234933.89199999999"/>
    <n v="227920.94"/>
    <n v="178830.27600000001"/>
    <n v="103441.042"/>
    <n v="57856.853999999992"/>
    <n v="24545.331999999999"/>
    <x v="221"/>
    <s v="Texas, 2013"/>
  </r>
  <r>
    <s v="Borden County"/>
    <s v="Texas"/>
    <n v="2013"/>
    <n v="649"/>
    <n v="326"/>
    <n v="323"/>
    <n v="75.284000000000006"/>
    <n v="94.105000000000004"/>
    <n v="60.356999999999999"/>
    <n v="75.932999999999993"/>
    <n v="81.125"/>
    <n v="77.230999999999995"/>
    <n v="60.356999999999999"/>
    <n v="61.006"/>
    <n v="62.953000000000003"/>
    <n v="1.9470000000000001"/>
    <x v="221"/>
    <s v="Texas, 2013"/>
  </r>
  <r>
    <s v="Bosque County"/>
    <s v="Texas"/>
    <n v="2013"/>
    <n v="18094"/>
    <n v="8966"/>
    <n v="9128"/>
    <n v="958.98199999999997"/>
    <n v="2352.2200000000003"/>
    <n v="1954.152"/>
    <n v="1610.366"/>
    <n v="1990.3400000000001"/>
    <n v="2569.348"/>
    <n v="2696.0059999999999"/>
    <n v="2225.5619999999999"/>
    <n v="1284.674"/>
    <n v="470.44400000000002"/>
    <x v="221"/>
    <s v="Texas, 2013"/>
  </r>
  <r>
    <s v="Bowie County"/>
    <s v="Texas"/>
    <n v="2013"/>
    <n v="92851"/>
    <n v="46932"/>
    <n v="45919"/>
    <n v="5942.4639999999999"/>
    <n v="12534.884999999998"/>
    <n v="12256.332"/>
    <n v="12349.183000000001"/>
    <n v="12070.630000000001"/>
    <n v="13184.842000000001"/>
    <n v="11142.119999999999"/>
    <n v="7335.2290000000003"/>
    <n v="4271.1459999999997"/>
    <n v="1857.02"/>
    <x v="221"/>
    <s v="Texas, 2013"/>
  </r>
  <r>
    <s v="Brazoria County"/>
    <s v="Texas"/>
    <n v="2013"/>
    <n v="319493"/>
    <n v="162326"/>
    <n v="157167"/>
    <n v="24600.960999999999"/>
    <n v="49201.922000000006"/>
    <n v="40895.103999999999"/>
    <n v="44409.527000000002"/>
    <n v="47923.95"/>
    <n v="46326.485000000001"/>
    <n v="34824.737000000001"/>
    <n v="19169.580000000002"/>
    <n v="8945.8040000000001"/>
    <n v="3514.4229999999998"/>
    <x v="221"/>
    <s v="Texas, 2013"/>
  </r>
  <r>
    <s v="Brazos County"/>
    <s v="Texas"/>
    <n v="2013"/>
    <n v="197642"/>
    <n v="100056"/>
    <n v="97586"/>
    <n v="12649.088"/>
    <n v="21740.62"/>
    <n v="65617.144"/>
    <n v="30041.583999999999"/>
    <n v="19764.2"/>
    <n v="18380.705999999998"/>
    <n v="14427.866"/>
    <n v="8300.9639999999999"/>
    <n v="4545.7659999999996"/>
    <n v="1976.42"/>
    <x v="221"/>
    <s v="Texas, 2013"/>
  </r>
  <r>
    <s v="Briscoe County"/>
    <s v="Texas"/>
    <n v="2013"/>
    <n v="1615"/>
    <n v="834"/>
    <n v="781"/>
    <n v="93.67"/>
    <n v="192.185"/>
    <n v="187.34"/>
    <n v="137.27500000000001"/>
    <n v="187.34"/>
    <n v="268.09000000000003"/>
    <n v="200.26"/>
    <n v="180.88"/>
    <n v="132.43"/>
    <n v="33.914999999999999"/>
    <x v="221"/>
    <s v="Texas, 2013"/>
  </r>
  <r>
    <s v="Brooks County"/>
    <s v="Texas"/>
    <n v="2013"/>
    <n v="7225"/>
    <n v="3882"/>
    <n v="3343"/>
    <n v="664.7"/>
    <n v="1011.5"/>
    <n v="1098.2"/>
    <n v="1105.425"/>
    <n v="621.35"/>
    <n v="895.9"/>
    <n v="606.90000000000009"/>
    <n v="671.92499999999995"/>
    <n v="426.27499999999998"/>
    <n v="115.6"/>
    <x v="221"/>
    <s v="Texas, 2013"/>
  </r>
  <r>
    <s v="Dorado Municipio"/>
    <s v="Puerto Rico"/>
    <n v="2013"/>
    <n v="37942"/>
    <n v="18809"/>
    <n v="19133"/>
    <n v="2276.52"/>
    <n v="4970.402"/>
    <n v="5235.9960000000001"/>
    <n v="4363.33"/>
    <n v="4287.4459999999999"/>
    <n v="5046.2860000000001"/>
    <n v="4970.402"/>
    <n v="3794.2"/>
    <n v="2124.752"/>
    <n v="910.60799999999995"/>
    <x v="213"/>
    <s v="Puerto Rico, 2013"/>
  </r>
  <r>
    <s v="Burleson County"/>
    <s v="Texas"/>
    <n v="2013"/>
    <n v="17201"/>
    <n v="8648"/>
    <n v="8553"/>
    <n v="1014.859"/>
    <n v="2304.9340000000002"/>
    <n v="2081.3209999999999"/>
    <n v="1565.2909999999999"/>
    <n v="2046.9189999999999"/>
    <n v="2562.9489999999996"/>
    <n v="2425.3410000000003"/>
    <n v="1737.3009999999999"/>
    <n v="1118.0650000000001"/>
    <n v="326.81900000000002"/>
    <x v="221"/>
    <s v="Texas, 2013"/>
  </r>
  <r>
    <s v="Caldwell County"/>
    <s v="Texas"/>
    <n v="2013"/>
    <n v="38465"/>
    <n v="19360"/>
    <n v="19105"/>
    <n v="2500.2249999999999"/>
    <n v="5346.6350000000002"/>
    <n v="6423.6550000000007"/>
    <n v="4731.1949999999997"/>
    <n v="5000.4500000000007"/>
    <n v="5269.7049999999999"/>
    <n v="4385.01"/>
    <n v="2731.0149999999999"/>
    <n v="1461.67"/>
    <n v="653.90499999999997"/>
    <x v="221"/>
    <s v="Texas, 2013"/>
  </r>
  <r>
    <s v="Callahan County"/>
    <s v="Texas"/>
    <n v="2013"/>
    <n v="13535"/>
    <n v="6574"/>
    <n v="6961"/>
    <n v="798.56500000000005"/>
    <n v="1746.0149999999999"/>
    <n v="1556.5250000000001"/>
    <n v="1312.895"/>
    <n v="1610.665"/>
    <n v="2016.7150000000001"/>
    <n v="1962.575"/>
    <n v="1434.71"/>
    <n v="879.77500000000009"/>
    <n v="203.02500000000001"/>
    <x v="221"/>
    <s v="Texas, 2013"/>
  </r>
  <r>
    <s v="Cameron County"/>
    <s v="Texas"/>
    <n v="2013"/>
    <n v="410710"/>
    <n v="198056"/>
    <n v="212654"/>
    <n v="36142.480000000003"/>
    <n v="75570.64"/>
    <n v="64481.47"/>
    <n v="51749.46"/>
    <n v="52160.17"/>
    <n v="45999.520000000004"/>
    <n v="38196.03"/>
    <n v="25464.02"/>
    <n v="15606.98"/>
    <n v="5339.23"/>
    <x v="221"/>
    <s v="Texas, 2013"/>
  </r>
  <r>
    <s v="Camp County"/>
    <s v="Texas"/>
    <n v="2013"/>
    <n v="12415"/>
    <n v="6099"/>
    <n v="6316"/>
    <n v="856.63499999999999"/>
    <n v="1862.25"/>
    <n v="1539.46"/>
    <n v="1663.6100000000001"/>
    <n v="1303.5749999999998"/>
    <n v="1477.3850000000002"/>
    <n v="1613.95"/>
    <n v="1167.01"/>
    <n v="657.995"/>
    <n v="260.71499999999997"/>
    <x v="221"/>
    <s v="Texas, 2013"/>
  </r>
  <r>
    <s v="Carson County"/>
    <s v="Texas"/>
    <n v="2013"/>
    <n v="6158"/>
    <n v="3049"/>
    <n v="3109"/>
    <n v="344.84800000000001"/>
    <n v="948.33199999999999"/>
    <n v="646.59"/>
    <n v="677.38"/>
    <n v="714.32799999999997"/>
    <n v="954.49"/>
    <n v="855.96199999999999"/>
    <n v="535.74599999999998"/>
    <n v="332.53199999999998"/>
    <n v="147.792"/>
    <x v="221"/>
    <s v="Texas, 2013"/>
  </r>
  <r>
    <s v="Cass County"/>
    <s v="Texas"/>
    <n v="2013"/>
    <n v="30344"/>
    <n v="14525"/>
    <n v="15819"/>
    <n v="1729.6079999999999"/>
    <n v="3914.3760000000002"/>
    <n v="3489.56"/>
    <n v="3155.7759999999998"/>
    <n v="3550.248"/>
    <n v="4187.4719999999998"/>
    <n v="4278.5039999999999"/>
    <n v="3398.5280000000002"/>
    <n v="1790.296"/>
    <n v="819.28800000000001"/>
    <x v="221"/>
    <s v="Texas, 2013"/>
  </r>
  <r>
    <s v="Castro County"/>
    <s v="Texas"/>
    <n v="2013"/>
    <n v="8046"/>
    <n v="4092"/>
    <n v="3954"/>
    <n v="708.048"/>
    <n v="1383.912"/>
    <n v="1142.5319999999999"/>
    <n v="885.06"/>
    <n v="917.24400000000003"/>
    <n v="1005.75"/>
    <n v="909.19799999999987"/>
    <n v="498.85199999999998"/>
    <n v="531.03600000000006"/>
    <n v="72.414000000000001"/>
    <x v="221"/>
    <s v="Texas, 2013"/>
  </r>
  <r>
    <s v="Chambers County"/>
    <s v="Texas"/>
    <n v="2013"/>
    <n v="35570"/>
    <n v="17913"/>
    <n v="17657"/>
    <n v="2489.9"/>
    <n v="5655.6299999999992"/>
    <n v="4659.67"/>
    <n v="4375.1100000000006"/>
    <n v="5228.79"/>
    <n v="5406.64"/>
    <n v="4232.83"/>
    <n v="2312.0500000000002"/>
    <n v="818.1099999999999"/>
    <n v="426.84"/>
    <x v="221"/>
    <s v="Texas, 2013"/>
  </r>
  <r>
    <s v="Cherokee County"/>
    <s v="Texas"/>
    <n v="2013"/>
    <n v="50865"/>
    <n v="25859"/>
    <n v="25006"/>
    <n v="3560.55"/>
    <n v="7426.2900000000009"/>
    <n v="7019.3700000000008"/>
    <n v="5747.7449999999999"/>
    <n v="6307.26"/>
    <n v="6612.45"/>
    <n v="6561.585"/>
    <n v="4272.66"/>
    <n v="2390.6549999999997"/>
    <n v="966.43499999999995"/>
    <x v="221"/>
    <s v="Texas, 2013"/>
  </r>
  <r>
    <s v="Blaine County"/>
    <s v="Oklahoma"/>
    <n v="2013"/>
    <n v="10651"/>
    <n v="5325"/>
    <n v="5326"/>
    <n v="596.45600000000002"/>
    <n v="1331.375"/>
    <n v="1182.261"/>
    <n v="1011.845"/>
    <n v="1150.308"/>
    <n v="1714.8110000000001"/>
    <n v="1714.8110000000001"/>
    <n v="1129.0060000000001"/>
    <n v="692.31500000000005"/>
    <n v="138.46299999999999"/>
    <x v="244"/>
    <s v="Oklahoma, 2013"/>
  </r>
  <r>
    <s v="Coke County"/>
    <s v="Texas"/>
    <n v="2013"/>
    <n v="3271"/>
    <n v="1625"/>
    <n v="1646"/>
    <n v="137.38200000000001"/>
    <n v="343.45500000000004"/>
    <n v="379.43600000000004"/>
    <n v="261.68"/>
    <n v="330.37099999999998"/>
    <n v="487.37900000000002"/>
    <n v="490.65"/>
    <n v="490.65"/>
    <n v="264.95100000000002"/>
    <n v="85.046000000000006"/>
    <x v="221"/>
    <s v="Texas, 2013"/>
  </r>
  <r>
    <s v="Collin County"/>
    <s v="Texas"/>
    <n v="2013"/>
    <n v="811308"/>
    <n v="398954"/>
    <n v="412354"/>
    <n v="58414.175999999999"/>
    <n v="133865.82"/>
    <n v="98168.268000000011"/>
    <n v="110337.88800000001"/>
    <n v="138733.66800000001"/>
    <n v="123318.81599999999"/>
    <n v="81130.8"/>
    <n v="42999.324000000001"/>
    <n v="18660.084000000003"/>
    <n v="5679.1559999999999"/>
    <x v="221"/>
    <s v="Texas, 2013"/>
  </r>
  <r>
    <s v="Comal County"/>
    <s v="Texas"/>
    <n v="2013"/>
    <n v="112083"/>
    <n v="55076"/>
    <n v="57007"/>
    <n v="6276.6480000000001"/>
    <n v="15131.205"/>
    <n v="13113.710999999999"/>
    <n v="11544.548999999999"/>
    <n v="13898.291999999999"/>
    <n v="17484.948"/>
    <n v="16700.366999999998"/>
    <n v="10647.885"/>
    <n v="5155.8180000000002"/>
    <n v="2129.5770000000002"/>
    <x v="221"/>
    <s v="Texas, 2013"/>
  </r>
  <r>
    <s v="Concho County"/>
    <s v="Texas"/>
    <n v="2013"/>
    <n v="4070"/>
    <n v="2741"/>
    <n v="1329"/>
    <n v="158.72999999999999"/>
    <n v="337.81"/>
    <n v="256.40999999999997"/>
    <n v="744.81"/>
    <n v="826.21"/>
    <n v="663.41"/>
    <n v="423.28000000000003"/>
    <n v="423.28"/>
    <n v="146.52000000000001"/>
    <n v="93.61"/>
    <x v="221"/>
    <s v="Texas, 2013"/>
  </r>
  <r>
    <s v="Cooke County"/>
    <s v="Texas"/>
    <n v="2013"/>
    <n v="38484"/>
    <n v="19044"/>
    <n v="19440"/>
    <n v="2616.9119999999998"/>
    <n v="5272.308"/>
    <n v="5195.34"/>
    <n v="4387.1759999999995"/>
    <n v="4271.7240000000002"/>
    <n v="5233.8240000000005"/>
    <n v="5310.7919999999995"/>
    <n v="3502.0439999999999"/>
    <n v="2039.652"/>
    <n v="692.71199999999999"/>
    <x v="221"/>
    <s v="Texas, 2013"/>
  </r>
  <r>
    <s v="Coryell County"/>
    <s v="Texas"/>
    <n v="2013"/>
    <n v="75966"/>
    <n v="37399"/>
    <n v="38567"/>
    <n v="6229.2120000000004"/>
    <n v="11470.866000000002"/>
    <n v="12534.39"/>
    <n v="14129.675999999999"/>
    <n v="11015.07"/>
    <n v="8812.0560000000005"/>
    <n v="5849.3819999999996"/>
    <n v="3646.3679999999995"/>
    <n v="1899.1499999999999"/>
    <n v="379.83"/>
    <x v="221"/>
    <s v="Texas, 2013"/>
  </r>
  <r>
    <s v="Cottle County"/>
    <s v="Texas"/>
    <n v="2013"/>
    <n v="1546"/>
    <n v="679"/>
    <n v="867"/>
    <n v="89.668000000000006"/>
    <n v="117.496"/>
    <n v="207.16399999999999"/>
    <n v="131.41"/>
    <n v="98.944000000000003"/>
    <n v="241.17599999999999"/>
    <n v="233.44600000000003"/>
    <n v="199.434"/>
    <n v="199.434"/>
    <n v="26.282"/>
    <x v="221"/>
    <s v="Texas, 2013"/>
  </r>
  <r>
    <s v="Crane County"/>
    <s v="Texas"/>
    <n v="2013"/>
    <n v="4484"/>
    <n v="2323"/>
    <n v="2161"/>
    <n v="367.68799999999999"/>
    <n v="659.14799999999991"/>
    <n v="690.53599999999994"/>
    <n v="564.98399999999992"/>
    <n v="502.20799999999997"/>
    <n v="668.11599999999999"/>
    <n v="466.33600000000001"/>
    <n v="318.36399999999998"/>
    <n v="161.42400000000001"/>
    <n v="85.195999999999998"/>
    <x v="221"/>
    <s v="Texas, 2013"/>
  </r>
  <r>
    <s v="Crockett County"/>
    <s v="Texas"/>
    <n v="2013"/>
    <n v="3840"/>
    <n v="1962"/>
    <n v="1878"/>
    <n v="345.6"/>
    <n v="460.8"/>
    <n v="433.92"/>
    <n v="491.52"/>
    <n v="526.08000000000004"/>
    <n v="368.64"/>
    <n v="606.72"/>
    <n v="407.04"/>
    <n v="130.56"/>
    <n v="69.12"/>
    <x v="221"/>
    <s v="Texas, 2013"/>
  </r>
  <r>
    <s v="Crosby County"/>
    <s v="Texas"/>
    <n v="2013"/>
    <n v="6056"/>
    <n v="2928"/>
    <n v="3128"/>
    <n v="478.42399999999998"/>
    <n v="956.84799999999996"/>
    <n v="750.94399999999996"/>
    <n v="684.32799999999997"/>
    <n v="635.88"/>
    <n v="775.16800000000001"/>
    <n v="720.66399999999999"/>
    <n v="587.43200000000002"/>
    <n v="339.13599999999997"/>
    <n v="133.232"/>
    <x v="221"/>
    <s v="Texas, 2013"/>
  </r>
  <r>
    <s v="Culberson County"/>
    <s v="Texas"/>
    <n v="2013"/>
    <n v="2345"/>
    <n v="1142"/>
    <n v="1203"/>
    <n v="161.80500000000001"/>
    <n v="290.77999999999997"/>
    <n v="391.61500000000001"/>
    <n v="286.09000000000003"/>
    <n v="318.91999999999996"/>
    <n v="311.88499999999999"/>
    <n v="290.77999999999997"/>
    <n v="178.22"/>
    <n v="84.42"/>
    <n v="37.520000000000003"/>
    <x v="221"/>
    <s v="Texas, 2013"/>
  </r>
  <r>
    <s v="Dallam County"/>
    <s v="Texas"/>
    <n v="2013"/>
    <n v="6854"/>
    <n v="3555"/>
    <n v="3299"/>
    <n v="644.27599999999995"/>
    <n v="1178.8879999999999"/>
    <n v="986.97599999999989"/>
    <n v="911.58199999999999"/>
    <n v="897.87400000000002"/>
    <n v="897.87400000000002"/>
    <n v="815.62599999999998"/>
    <n v="308.43"/>
    <n v="137.08000000000001"/>
    <n v="68.540000000000006"/>
    <x v="221"/>
    <s v="Texas, 2013"/>
  </r>
  <r>
    <s v="Dallas County"/>
    <s v="Texas"/>
    <n v="2013"/>
    <n v="2412481"/>
    <n v="1193408"/>
    <n v="1219073"/>
    <n v="192998.48"/>
    <n v="364284.63100000005"/>
    <n v="342572.30200000003"/>
    <n v="388409.44099999999"/>
    <n v="347397.26400000002"/>
    <n v="320859.973"/>
    <n v="236423.13800000001"/>
    <n v="123036.53099999999"/>
    <n v="67549.468000000008"/>
    <n v="26537.291000000001"/>
    <x v="221"/>
    <s v="Texas, 2013"/>
  </r>
  <r>
    <s v="Dawson County"/>
    <s v="Texas"/>
    <n v="2013"/>
    <n v="13771"/>
    <n v="7966"/>
    <n v="5805"/>
    <n v="977.74099999999999"/>
    <n v="1776.4589999999998"/>
    <n v="2079.4209999999998"/>
    <n v="2465.009"/>
    <n v="1597.4360000000001"/>
    <n v="1583.665"/>
    <n v="1322.0160000000001"/>
    <n v="1019.054"/>
    <n v="716.0920000000001"/>
    <n v="234.107"/>
    <x v="221"/>
    <s v="Texas, 2013"/>
  </r>
  <r>
    <s v="Deaf Smith County"/>
    <s v="Texas"/>
    <n v="2013"/>
    <n v="19307"/>
    <n v="9558"/>
    <n v="9749"/>
    <n v="1911.393"/>
    <n v="3417.3389999999999"/>
    <n v="2857.4360000000001"/>
    <n v="2548.5239999999999"/>
    <n v="2239.6120000000001"/>
    <n v="2200.998"/>
    <n v="1930.6999999999998"/>
    <n v="1139.1129999999998"/>
    <n v="772.28"/>
    <n v="289.60500000000002"/>
    <x v="221"/>
    <s v="Texas, 2013"/>
  </r>
  <r>
    <s v="Delta County"/>
    <s v="Texas"/>
    <n v="2013"/>
    <n v="5237"/>
    <n v="2555"/>
    <n v="2682"/>
    <n v="329.93099999999998"/>
    <n v="670.33600000000001"/>
    <n v="612.72900000000004"/>
    <n v="502.75200000000001"/>
    <n v="555.12200000000007"/>
    <n v="759.36500000000001"/>
    <n v="754.12800000000004"/>
    <n v="607.49199999999996"/>
    <n v="314.22000000000003"/>
    <n v="130.92500000000001"/>
    <x v="221"/>
    <s v="Texas, 2013"/>
  </r>
  <r>
    <s v="Denton County"/>
    <s v="Texas"/>
    <n v="2013"/>
    <n v="687857"/>
    <n v="338598"/>
    <n v="349259"/>
    <n v="49525.703999999998"/>
    <n v="106617.83499999999"/>
    <n v="99739.264999999999"/>
    <n v="103866.40700000001"/>
    <n v="111432.834"/>
    <n v="99739.264999999999"/>
    <n v="65346.415000000001"/>
    <n v="33017.135999999999"/>
    <n v="13757.14"/>
    <n v="4814.9989999999998"/>
    <x v="221"/>
    <s v="Texas, 2013"/>
  </r>
  <r>
    <s v="DeWitt County"/>
    <s v="Texas"/>
    <n v="2013"/>
    <n v="20269"/>
    <n v="10691"/>
    <n v="9578"/>
    <n v="1256.6780000000001"/>
    <n v="2432.2799999999997"/>
    <n v="2107.9759999999997"/>
    <n v="2371.473"/>
    <n v="2472.8180000000002"/>
    <n v="3121.4259999999999"/>
    <n v="2736.3150000000001"/>
    <n v="1864.748"/>
    <n v="1337.7539999999999"/>
    <n v="587.80100000000004"/>
    <x v="221"/>
    <s v="Texas, 2013"/>
  </r>
  <r>
    <s v="Dimmit County"/>
    <s v="Texas"/>
    <n v="2013"/>
    <n v="10270"/>
    <n v="4889"/>
    <n v="5381"/>
    <n v="770.25"/>
    <n v="1684.28"/>
    <n v="1674.01"/>
    <n v="955.1099999999999"/>
    <n v="1170.78"/>
    <n v="1283.75"/>
    <n v="1283.75"/>
    <n v="811.33"/>
    <n v="328.64"/>
    <n v="308.10000000000002"/>
    <x v="221"/>
    <s v="Texas, 2013"/>
  </r>
  <r>
    <s v="Donley County"/>
    <s v="Texas"/>
    <n v="2013"/>
    <n v="3620"/>
    <n v="1770"/>
    <n v="1850"/>
    <n v="170.14"/>
    <n v="423.53999999999996"/>
    <n v="608.16"/>
    <n v="293.22000000000003"/>
    <n v="405.43999999999994"/>
    <n v="463.36"/>
    <n v="477.84000000000003"/>
    <n v="405.44"/>
    <n v="275.12"/>
    <n v="97.74"/>
    <x v="221"/>
    <s v="Texas, 2013"/>
  </r>
  <r>
    <s v="Duval County"/>
    <s v="Texas"/>
    <n v="2013"/>
    <n v="11740"/>
    <n v="6151"/>
    <n v="5589"/>
    <n v="774.84"/>
    <n v="1561.42"/>
    <n v="1854.92"/>
    <n v="1420.54"/>
    <n v="1373.58"/>
    <n v="1561.42"/>
    <n v="1209.22"/>
    <n v="1127.04"/>
    <n v="692.66"/>
    <n v="152.62"/>
    <x v="221"/>
    <s v="Texas, 2013"/>
  </r>
  <r>
    <s v="Eastland County"/>
    <s v="Texas"/>
    <n v="2013"/>
    <n v="18465"/>
    <n v="9090"/>
    <n v="9375"/>
    <n v="1034.04"/>
    <n v="2345.0550000000003"/>
    <n v="2658.96"/>
    <n v="1846.5"/>
    <n v="1791.105"/>
    <n v="2603.5649999999996"/>
    <n v="2474.31"/>
    <n v="2086.5450000000001"/>
    <n v="1163.2950000000001"/>
    <n v="480.09"/>
    <x v="221"/>
    <s v="Texas, 2013"/>
  </r>
  <r>
    <s v="Ector County"/>
    <s v="Texas"/>
    <n v="2013"/>
    <n v="141542"/>
    <n v="70373"/>
    <n v="71169"/>
    <n v="12597.237999999999"/>
    <n v="22646.720000000001"/>
    <n v="22080.552"/>
    <n v="21372.842000000001"/>
    <n v="16701.955999999998"/>
    <n v="17975.833999999999"/>
    <n v="14295.742"/>
    <n v="7926.3519999999999"/>
    <n v="4529.3440000000001"/>
    <n v="1698.5039999999999"/>
    <x v="221"/>
    <s v="Texas, 2013"/>
  </r>
  <r>
    <s v="Edwards County"/>
    <s v="Texas"/>
    <n v="2013"/>
    <n v="2070"/>
    <n v="1025"/>
    <n v="1045"/>
    <n v="78.66"/>
    <n v="240.12"/>
    <n v="281.52"/>
    <n v="115.92"/>
    <n v="271.16999999999996"/>
    <n v="250.47"/>
    <n v="281.52"/>
    <n v="360.18"/>
    <n v="134.55000000000001"/>
    <n v="53.82"/>
    <x v="221"/>
    <s v="Texas, 2013"/>
  </r>
  <r>
    <s v="Ellis County"/>
    <s v="Texas"/>
    <n v="2013"/>
    <n v="152020"/>
    <n v="75061"/>
    <n v="76959"/>
    <n v="10641.4"/>
    <n v="24779.260000000002"/>
    <n v="21586.84"/>
    <n v="18546.440000000002"/>
    <n v="20978.760000000002"/>
    <n v="22042.9"/>
    <n v="17330.28"/>
    <n v="9729.2800000000007"/>
    <n v="4712.62"/>
    <n v="1672.22"/>
    <x v="221"/>
    <s v="Texas, 2013"/>
  </r>
  <r>
    <s v="El Paso County"/>
    <s v="Texas"/>
    <n v="2013"/>
    <n v="813015"/>
    <n v="396192"/>
    <n v="416823"/>
    <n v="66667.23"/>
    <n v="132521.44500000001"/>
    <n v="134960.49"/>
    <n v="112196.07"/>
    <n v="104878.935"/>
    <n v="100000.845"/>
    <n v="77236.424999999988"/>
    <n v="46341.854999999996"/>
    <n v="28455.525000000001"/>
    <n v="10569.195"/>
    <x v="221"/>
    <s v="Texas, 2013"/>
  </r>
  <r>
    <s v="Erath County"/>
    <s v="Texas"/>
    <n v="2013"/>
    <n v="38744"/>
    <n v="19031"/>
    <n v="19713"/>
    <n v="2479.616"/>
    <n v="4416.8160000000007"/>
    <n v="9608.5119999999988"/>
    <n v="4571.7919999999995"/>
    <n v="4068.12"/>
    <n v="4571.7919999999995"/>
    <n v="3951.8879999999999"/>
    <n v="2673.3360000000002"/>
    <n v="1627.248"/>
    <n v="697.39200000000005"/>
    <x v="221"/>
    <s v="Texas, 2013"/>
  </r>
  <r>
    <s v="Fayette County"/>
    <s v="Texas"/>
    <n v="2013"/>
    <n v="24662"/>
    <n v="12148"/>
    <n v="12514"/>
    <n v="1282.424"/>
    <n v="3107.4120000000003"/>
    <n v="2540.1860000000001"/>
    <n v="2293.5659999999998"/>
    <n v="2441.538"/>
    <n v="3773.2860000000001"/>
    <n v="3748.6239999999998"/>
    <n v="2885.4539999999997"/>
    <n v="1701.6780000000001"/>
    <n v="912.49400000000003"/>
    <x v="221"/>
    <s v="Texas, 2013"/>
  </r>
  <r>
    <s v="Fisher County"/>
    <s v="Texas"/>
    <n v="2013"/>
    <n v="3924"/>
    <n v="1936"/>
    <n v="1988"/>
    <n v="219.744"/>
    <n v="510.12"/>
    <n v="525.81600000000003"/>
    <n v="349.23599999999999"/>
    <n v="494.42399999999998"/>
    <n v="459.108"/>
    <n v="502.27199999999999"/>
    <n v="474.80399999999997"/>
    <n v="258.98400000000004"/>
    <n v="133.416"/>
    <x v="221"/>
    <s v="Texas, 2013"/>
  </r>
  <r>
    <s v="Floyd County"/>
    <s v="Texas"/>
    <n v="2013"/>
    <n v="6371"/>
    <n v="3106"/>
    <n v="3265"/>
    <n v="471.45400000000001"/>
    <n v="1070.328"/>
    <n v="770.89100000000008"/>
    <n v="719.923"/>
    <n v="694.43899999999996"/>
    <n v="783.63300000000004"/>
    <n v="739.03600000000006"/>
    <n v="547.90599999999995"/>
    <n v="382.26"/>
    <n v="191.13"/>
    <x v="221"/>
    <s v="Texas, 2013"/>
  </r>
  <r>
    <s v="Foard County"/>
    <s v="Texas"/>
    <n v="2013"/>
    <n v="1133"/>
    <n v="557"/>
    <n v="576"/>
    <n v="57.783000000000001"/>
    <n v="148.423"/>
    <n v="79.31"/>
    <n v="97.437999999999988"/>
    <n v="186.94499999999999"/>
    <n v="131.428"/>
    <n v="128.029"/>
    <n v="150.68900000000002"/>
    <n v="90.64"/>
    <n v="61.182000000000002"/>
    <x v="221"/>
    <s v="Texas, 2013"/>
  </r>
  <r>
    <s v="Fort Bend County"/>
    <s v="Texas"/>
    <n v="2013"/>
    <n v="608939"/>
    <n v="299234"/>
    <n v="309705"/>
    <n v="43843.608"/>
    <n v="101692.81299999999"/>
    <n v="80379.948000000004"/>
    <n v="76117.375"/>
    <n v="94994.483999999997"/>
    <n v="93167.667000000001"/>
    <n v="68810.107000000004"/>
    <n v="30446.95"/>
    <n v="13396.657999999999"/>
    <n v="4262.5730000000003"/>
    <x v="221"/>
    <s v="Texas, 2013"/>
  </r>
  <r>
    <s v="Franklin County"/>
    <s v="Texas"/>
    <n v="2013"/>
    <n v="10611"/>
    <n v="5378"/>
    <n v="5233"/>
    <n v="657.88199999999995"/>
    <n v="1538.595"/>
    <n v="1167.21"/>
    <n v="1018.6559999999999"/>
    <n v="1305.153"/>
    <n v="1432.4850000000001"/>
    <n v="1432.4850000000001"/>
    <n v="1188.432"/>
    <n v="721.548"/>
    <n v="148.554"/>
    <x v="221"/>
    <s v="Texas, 2013"/>
  </r>
  <r>
    <s v="Freestone County"/>
    <s v="Texas"/>
    <n v="2013"/>
    <n v="19657"/>
    <n v="10368"/>
    <n v="9289"/>
    <n v="1199.077"/>
    <n v="2575.067"/>
    <n v="2162.27"/>
    <n v="2437.4679999999998"/>
    <n v="2476.7820000000002"/>
    <n v="2909.2359999999999"/>
    <n v="2535.7530000000002"/>
    <n v="1867.415"/>
    <n v="1218.7339999999999"/>
    <n v="255.541"/>
    <x v="221"/>
    <s v="Texas, 2013"/>
  </r>
  <r>
    <s v="Frio County"/>
    <s v="Texas"/>
    <n v="2013"/>
    <n v="17522"/>
    <n v="10297"/>
    <n v="7225"/>
    <n v="1138.93"/>
    <n v="2347.9479999999999"/>
    <n v="3101.3940000000002"/>
    <n v="3118.9160000000002"/>
    <n v="2067.596"/>
    <n v="2050.0740000000001"/>
    <n v="1541.9359999999999"/>
    <n v="1226.54"/>
    <n v="613.27"/>
    <n v="315.39600000000002"/>
    <x v="221"/>
    <s v="Texas, 2013"/>
  </r>
  <r>
    <s v="Galveston County"/>
    <s v="Texas"/>
    <n v="2013"/>
    <n v="296669"/>
    <n v="146880"/>
    <n v="149789"/>
    <n v="19876.823"/>
    <n v="41830.328999999998"/>
    <n v="39160.308000000005"/>
    <n v="38863.638999999996"/>
    <n v="39160.308000000005"/>
    <n v="45687.025999999998"/>
    <n v="37380.294000000002"/>
    <n v="20470.161"/>
    <n v="10680.083999999999"/>
    <n v="3560.0279999999998"/>
    <x v="221"/>
    <s v="Texas, 2013"/>
  </r>
  <r>
    <s v="Garza County"/>
    <s v="Texas"/>
    <n v="2013"/>
    <n v="6356"/>
    <n v="3925"/>
    <n v="2431"/>
    <n v="419.49599999999998"/>
    <n v="559.32799999999997"/>
    <n v="654.66800000000001"/>
    <n v="1093.232"/>
    <n v="1137.7239999999999"/>
    <n v="1074.164"/>
    <n v="718.22800000000007"/>
    <n v="362.29200000000003"/>
    <n v="260.596"/>
    <n v="69.915999999999997"/>
    <x v="221"/>
    <s v="Texas, 2013"/>
  </r>
  <r>
    <s v="Gillespie County"/>
    <s v="Texas"/>
    <n v="2013"/>
    <n v="25003"/>
    <n v="12160"/>
    <n v="12843"/>
    <n v="1225.1469999999999"/>
    <n v="2800.3360000000002"/>
    <n v="2600.3119999999999"/>
    <n v="1825.2190000000001"/>
    <n v="2450.2939999999999"/>
    <n v="3400.4079999999999"/>
    <n v="3925.471"/>
    <n v="3400.4079999999999"/>
    <n v="2475.297"/>
    <n v="925.11099999999999"/>
    <x v="221"/>
    <s v="Texas, 2013"/>
  </r>
  <r>
    <s v="Goliad County"/>
    <s v="Texas"/>
    <n v="2013"/>
    <n v="7281"/>
    <n v="3608"/>
    <n v="3673"/>
    <n v="436.86"/>
    <n v="888.28200000000004"/>
    <n v="808.19100000000003"/>
    <n v="531.51299999999992"/>
    <n v="1004.778"/>
    <n v="1019.3399999999999"/>
    <n v="1164.96"/>
    <n v="793.62899999999991"/>
    <n v="487.827"/>
    <n v="160.18199999999999"/>
    <x v="221"/>
    <s v="Texas, 2013"/>
  </r>
  <r>
    <s v="Gonzales County"/>
    <s v="Texas"/>
    <n v="2013"/>
    <n v="19920"/>
    <n v="9947"/>
    <n v="9973"/>
    <n v="1474.08"/>
    <n v="3087.6000000000004"/>
    <n v="2669.2799999999997"/>
    <n v="2250.96"/>
    <n v="2350.56"/>
    <n v="2649.36"/>
    <n v="2310.7199999999998"/>
    <n v="1752.96"/>
    <n v="916.31999999999994"/>
    <n v="458.16"/>
    <x v="221"/>
    <s v="Texas, 2013"/>
  </r>
  <r>
    <s v="Gray County"/>
    <s v="Texas"/>
    <n v="2013"/>
    <n v="22777"/>
    <n v="11966"/>
    <n v="10811"/>
    <n v="1639.944"/>
    <n v="3143.2260000000001"/>
    <n v="2756.0169999999998"/>
    <n v="2983.7870000000003"/>
    <n v="3074.895"/>
    <n v="2961.01"/>
    <n v="2596.5780000000004"/>
    <n v="1776.6060000000002"/>
    <n v="1366.62"/>
    <n v="432.76299999999998"/>
    <x v="221"/>
    <s v="Texas, 2013"/>
  </r>
  <r>
    <s v="Grayson County"/>
    <s v="Texas"/>
    <n v="2013"/>
    <n v="121292"/>
    <n v="59012"/>
    <n v="62280"/>
    <n v="7762.6880000000001"/>
    <n v="16253.128000000001"/>
    <n v="16253.128000000001"/>
    <n v="13948.58"/>
    <n v="14433.748"/>
    <n v="17587.34"/>
    <n v="15646.668"/>
    <n v="10794.988000000001"/>
    <n v="5943.308"/>
    <n v="2547.1320000000001"/>
    <x v="221"/>
    <s v="Texas, 2013"/>
  </r>
  <r>
    <s v="Gregg County"/>
    <s v="Texas"/>
    <n v="2013"/>
    <n v="122258"/>
    <n v="59922"/>
    <n v="62336"/>
    <n v="9291.6080000000002"/>
    <n v="17116.12"/>
    <n v="17727.41"/>
    <n v="16627.088"/>
    <n v="14793.218000000001"/>
    <n v="16382.572"/>
    <n v="13815.154"/>
    <n v="8680.3179999999993"/>
    <n v="5868.384"/>
    <n v="2078.386"/>
    <x v="221"/>
    <s v="Texas, 2013"/>
  </r>
  <r>
    <s v="Grimes County"/>
    <s v="Texas"/>
    <n v="2013"/>
    <n v="26663"/>
    <n v="14426"/>
    <n v="12237"/>
    <n v="1546.454"/>
    <n v="3546.1790000000001"/>
    <n v="3119.5709999999999"/>
    <n v="3439.527"/>
    <n v="3439.527"/>
    <n v="4026.1129999999998"/>
    <n v="3599.5050000000001"/>
    <n v="2346.3440000000001"/>
    <n v="1119.846"/>
    <n v="453.27100000000002"/>
    <x v="221"/>
    <s v="Texas, 2013"/>
  </r>
  <r>
    <s v="Guadalupe County"/>
    <s v="Texas"/>
    <n v="2013"/>
    <n v="135940"/>
    <n v="66810"/>
    <n v="69130"/>
    <n v="9243.92"/>
    <n v="20934.760000000002"/>
    <n v="18623.78"/>
    <n v="16448.739999999998"/>
    <n v="19167.54"/>
    <n v="19983.18"/>
    <n v="15089.34"/>
    <n v="9651.74"/>
    <n v="5301.66"/>
    <n v="1495.34"/>
    <x v="221"/>
    <s v="Texas, 2013"/>
  </r>
  <r>
    <s v="Hamilton County"/>
    <s v="Texas"/>
    <n v="2013"/>
    <n v="8410"/>
    <n v="4119"/>
    <n v="4291"/>
    <n v="462.55"/>
    <n v="1000.79"/>
    <n v="941.92"/>
    <n v="723.26"/>
    <n v="883.05"/>
    <n v="1135.3499999999999"/>
    <n v="1168.99"/>
    <n v="1093.3"/>
    <n v="698.03"/>
    <n v="327.99"/>
    <x v="221"/>
    <s v="Texas, 2013"/>
  </r>
  <r>
    <s v="Hansford County"/>
    <s v="Texas"/>
    <n v="2013"/>
    <n v="5566"/>
    <n v="2826"/>
    <n v="2740"/>
    <n v="434.14800000000002"/>
    <n v="957.35200000000009"/>
    <n v="751.41000000000008"/>
    <n v="573.298"/>
    <n v="745.84400000000005"/>
    <n v="723.57999999999993"/>
    <n v="640.09"/>
    <n v="384.05399999999997"/>
    <n v="256.036"/>
    <n v="111.32"/>
    <x v="221"/>
    <s v="Texas, 2013"/>
  </r>
  <r>
    <s v="Hardin County"/>
    <s v="Texas"/>
    <n v="2013"/>
    <n v="54945"/>
    <n v="27134"/>
    <n v="27811"/>
    <n v="3681.3150000000001"/>
    <n v="8021.9699999999993"/>
    <n v="6813.18"/>
    <n v="6758.2350000000006"/>
    <n v="6978.0149999999994"/>
    <n v="8131.8600000000006"/>
    <n v="6868.125"/>
    <n v="4395.6000000000004"/>
    <n v="2252.7449999999999"/>
    <n v="934.06500000000005"/>
    <x v="221"/>
    <s v="Texas, 2013"/>
  </r>
  <r>
    <s v="Harris County"/>
    <s v="Texas"/>
    <n v="2013"/>
    <n v="4182285"/>
    <n v="2083322"/>
    <n v="2098963"/>
    <n v="338765.08500000002"/>
    <n v="639889.60499999998"/>
    <n v="606431.32499999995"/>
    <n v="673347.88500000001"/>
    <n v="602249.04"/>
    <n v="552061.62"/>
    <n v="418228.5"/>
    <n v="209114.25"/>
    <n v="100374.84"/>
    <n v="41822.85"/>
    <x v="221"/>
    <s v="Texas, 2013"/>
  </r>
  <r>
    <s v="Harrison County"/>
    <s v="Texas"/>
    <n v="2013"/>
    <n v="66467"/>
    <n v="32555"/>
    <n v="33912"/>
    <n v="4586.223"/>
    <n v="9504.780999999999"/>
    <n v="9438.3140000000003"/>
    <n v="7976.04"/>
    <n v="8175.4409999999998"/>
    <n v="9172.4459999999999"/>
    <n v="8441.3089999999993"/>
    <n v="5250.893"/>
    <n v="2725.1469999999999"/>
    <n v="1129.9390000000001"/>
    <x v="221"/>
    <s v="Texas, 2013"/>
  </r>
  <r>
    <s v="Hays County"/>
    <s v="Texas"/>
    <n v="2013"/>
    <n v="164144"/>
    <n v="81610"/>
    <n v="82534"/>
    <n v="10833.504000000001"/>
    <n v="22651.871999999999"/>
    <n v="35947.536"/>
    <n v="22323.584000000003"/>
    <n v="21174.576000000001"/>
    <n v="20025.567999999999"/>
    <n v="16742.687999999998"/>
    <n v="9027.92"/>
    <n v="4431.8879999999999"/>
    <n v="1149.008"/>
    <x v="221"/>
    <s v="Texas, 2013"/>
  </r>
  <r>
    <s v="Henderson County"/>
    <s v="Texas"/>
    <n v="2013"/>
    <n v="78636"/>
    <n v="38554"/>
    <n v="40082"/>
    <n v="4560.8879999999999"/>
    <n v="10144.044"/>
    <n v="9436.32"/>
    <n v="8099.5079999999998"/>
    <n v="8964.503999999999"/>
    <n v="10930.403999999999"/>
    <n v="11087.675999999999"/>
    <n v="8964.5040000000008"/>
    <n v="4954.0679999999993"/>
    <n v="1415.4480000000001"/>
    <x v="221"/>
    <s v="Texas, 2013"/>
  </r>
  <r>
    <s v="Hidalgo County"/>
    <s v="Texas"/>
    <n v="2013"/>
    <n v="790646"/>
    <n v="385675"/>
    <n v="404971"/>
    <n v="76692.661999999997"/>
    <n v="151804.03200000001"/>
    <n v="129665.94399999999"/>
    <n v="107527.856"/>
    <n v="104365.272"/>
    <n v="82227.184000000008"/>
    <n v="62461.034"/>
    <n v="42694.884000000005"/>
    <n v="25300.671999999999"/>
    <n v="8697.1059999999998"/>
    <x v="221"/>
    <s v="Texas, 2013"/>
  </r>
  <r>
    <s v="Hill County"/>
    <s v="Texas"/>
    <n v="2013"/>
    <n v="35051"/>
    <n v="17174"/>
    <n v="17877"/>
    <n v="2243.2640000000001"/>
    <n v="4801.9870000000001"/>
    <n v="4311.2730000000001"/>
    <n v="3715.4059999999999"/>
    <n v="3890.6610000000001"/>
    <n v="4766.9359999999997"/>
    <n v="4731.8850000000002"/>
    <n v="3715.4059999999999"/>
    <n v="2138.1109999999999"/>
    <n v="736.07100000000003"/>
    <x v="221"/>
    <s v="Texas, 2013"/>
  </r>
  <r>
    <s v="Hockley County"/>
    <s v="Texas"/>
    <n v="2013"/>
    <n v="23115"/>
    <n v="11419"/>
    <n v="11696"/>
    <n v="1664.28"/>
    <n v="3513.48"/>
    <n v="3975.7799999999997"/>
    <n v="2866.26"/>
    <n v="2496.42"/>
    <n v="3004.95"/>
    <n v="2565.7649999999999"/>
    <n v="1710.51"/>
    <n v="993.94499999999994"/>
    <n v="346.72500000000002"/>
    <x v="221"/>
    <s v="Texas, 2013"/>
  </r>
  <r>
    <s v="Hood County"/>
    <s v="Texas"/>
    <n v="2013"/>
    <n v="51756"/>
    <n v="25589"/>
    <n v="26167"/>
    <n v="2846.58"/>
    <n v="6262.4760000000006"/>
    <n v="5382.6239999999998"/>
    <n v="5072.0879999999997"/>
    <n v="5382.6239999999998"/>
    <n v="7452.8639999999996"/>
    <n v="7866.9119999999994"/>
    <n v="6676.5239999999994"/>
    <n v="3622.92"/>
    <n v="1138.6320000000001"/>
    <x v="221"/>
    <s v="Texas, 2013"/>
  </r>
  <r>
    <s v="Summit County"/>
    <s v="Utah"/>
    <n v="2013"/>
    <n v="35295"/>
    <n v="17435"/>
    <n v="17860"/>
    <n v="2505.9450000000002"/>
    <n v="5047.1849999999995"/>
    <n v="4341.2849999999999"/>
    <n v="4058.9250000000002"/>
    <n v="4270.6949999999997"/>
    <n v="4976.5949999999993"/>
    <n v="4482.4650000000001"/>
    <n v="3070.665"/>
    <n v="1905.9299999999998"/>
    <n v="600.01499999999999"/>
    <x v="241"/>
    <s v="Utah, 2013"/>
  </r>
  <r>
    <s v="Houston County"/>
    <s v="Texas"/>
    <n v="2013"/>
    <n v="23365"/>
    <n v="12513"/>
    <n v="10852"/>
    <n v="1261.71"/>
    <n v="2453.3249999999998"/>
    <n v="2733.7049999999999"/>
    <n v="2406.5950000000003"/>
    <n v="3201.0050000000001"/>
    <n v="3528.1149999999998"/>
    <n v="3154.2749999999996"/>
    <n v="2476.69"/>
    <n v="1565.4549999999999"/>
    <n v="607.49"/>
    <x v="221"/>
    <s v="Texas, 2013"/>
  </r>
  <r>
    <s v="Howard County"/>
    <s v="Texas"/>
    <n v="2013"/>
    <n v="35297"/>
    <n v="19903"/>
    <n v="15394"/>
    <n v="2294.3049999999998"/>
    <n v="4200.3429999999998"/>
    <n v="4906.2829999999994"/>
    <n v="5153.3620000000001"/>
    <n v="5012.174"/>
    <n v="5118.0650000000005"/>
    <n v="3917.9669999999996"/>
    <n v="2506.087"/>
    <n v="1553.0680000000002"/>
    <n v="600.04899999999998"/>
    <x v="221"/>
    <s v="Texas, 2013"/>
  </r>
  <r>
    <s v="Hand County"/>
    <s v="South Dakota"/>
    <n v="2013"/>
    <n v="3394"/>
    <n v="1709"/>
    <n v="1685"/>
    <n v="257.94400000000002"/>
    <n v="505.70600000000002"/>
    <n v="414.06799999999998"/>
    <n v="437.82600000000002"/>
    <n v="352.976"/>
    <n v="488.73599999999999"/>
    <n v="437.82600000000002"/>
    <n v="295.27800000000002"/>
    <n v="145.94200000000001"/>
    <n v="54.304000000000002"/>
    <x v="240"/>
    <s v="South Dakota, 2013"/>
  </r>
  <r>
    <s v="Hunt County"/>
    <s v="Texas"/>
    <n v="2013"/>
    <n v="86455"/>
    <n v="42834"/>
    <n v="43621"/>
    <n v="5533.12"/>
    <n v="12017.244999999999"/>
    <n v="12363.065000000001"/>
    <n v="10115.235000000001"/>
    <n v="10806.875"/>
    <n v="12535.975"/>
    <n v="10720.42"/>
    <n v="7262.2199999999993"/>
    <n v="3458.2"/>
    <n v="1642.645"/>
    <x v="221"/>
    <s v="Texas, 2013"/>
  </r>
  <r>
    <s v="Guayanilla Municipio"/>
    <s v="Puerto Rico"/>
    <n v="2013"/>
    <n v="21986"/>
    <n v="10972"/>
    <n v="11014"/>
    <n v="1539.02"/>
    <n v="3209.9560000000001"/>
    <n v="2836.194"/>
    <n v="2682.2919999999999"/>
    <n v="2638.3199999999997"/>
    <n v="2990.096"/>
    <n v="2924.1379999999999"/>
    <n v="1670.9360000000001"/>
    <n v="1055.328"/>
    <n v="439.72"/>
    <x v="213"/>
    <s v="Puerto Rico, 2013"/>
  </r>
  <r>
    <s v="Irion County"/>
    <s v="Texas"/>
    <n v="2013"/>
    <n v="1603"/>
    <n v="788"/>
    <n v="815"/>
    <n v="83.355999999999995"/>
    <n v="234.03800000000001"/>
    <n v="163.506"/>
    <n v="195.566"/>
    <n v="139.46100000000001"/>
    <n v="314.18799999999999"/>
    <n v="232.435"/>
    <n v="134.65199999999999"/>
    <n v="92.97399999999999"/>
    <n v="14.427"/>
    <x v="221"/>
    <s v="Texas, 2013"/>
  </r>
  <r>
    <s v="Jack County"/>
    <s v="Texas"/>
    <n v="2013"/>
    <n v="9012"/>
    <n v="5123"/>
    <n v="3889"/>
    <n v="432.57600000000002"/>
    <n v="1108.4760000000001"/>
    <n v="1324.7640000000001"/>
    <n v="1099.4639999999999"/>
    <n v="1135.5119999999999"/>
    <n v="1432.9079999999999"/>
    <n v="1108.4760000000001"/>
    <n v="793.05600000000004"/>
    <n v="414.55200000000002"/>
    <n v="171.22800000000001"/>
    <x v="221"/>
    <s v="Texas, 2013"/>
  </r>
  <r>
    <s v="Jackson County"/>
    <s v="Texas"/>
    <n v="2013"/>
    <n v="14201"/>
    <n v="6847"/>
    <n v="7354"/>
    <n v="1050.874"/>
    <n v="1959.7379999999998"/>
    <n v="1732.5219999999999"/>
    <n v="1633.115"/>
    <n v="1562.1100000000001"/>
    <n v="2073.346"/>
    <n v="1874.5319999999999"/>
    <n v="1249.6880000000001"/>
    <n v="809.45699999999999"/>
    <n v="241.417"/>
    <x v="221"/>
    <s v="Texas, 2013"/>
  </r>
  <r>
    <s v="Jasper County"/>
    <s v="Texas"/>
    <n v="2013"/>
    <n v="35797"/>
    <n v="17589"/>
    <n v="18208"/>
    <n v="2434.1959999999999"/>
    <n v="4975.7829999999994"/>
    <n v="4259.8429999999998"/>
    <n v="4045.0610000000001"/>
    <n v="4259.8429999999998"/>
    <n v="4975.7829999999994"/>
    <n v="4832.5949999999993"/>
    <n v="3508.1059999999998"/>
    <n v="2076.2260000000001"/>
    <n v="465.36099999999999"/>
    <x v="221"/>
    <s v="Texas, 2013"/>
  </r>
  <r>
    <s v="Jefferson County"/>
    <s v="Texas"/>
    <n v="2013"/>
    <n v="252157"/>
    <n v="128880"/>
    <n v="123277"/>
    <n v="17398.832999999999"/>
    <n v="32528.253000000004"/>
    <n v="36814.922000000006"/>
    <n v="36058.451000000001"/>
    <n v="31519.625"/>
    <n v="36058.451000000001"/>
    <n v="29502.368999999999"/>
    <n v="16642.362000000001"/>
    <n v="11347.065000000001"/>
    <n v="4286.6689999999999"/>
    <x v="221"/>
    <s v="Texas, 2013"/>
  </r>
  <r>
    <s v="Jim Hogg County"/>
    <s v="Texas"/>
    <n v="2013"/>
    <n v="5271"/>
    <n v="2786"/>
    <n v="2485"/>
    <n v="321.53100000000001"/>
    <n v="722.12699999999995"/>
    <n v="917.154"/>
    <n v="527.09999999999991"/>
    <n v="511.28700000000003"/>
    <n v="616.70699999999999"/>
    <n v="727.39800000000002"/>
    <n v="532.37099999999998"/>
    <n v="332.07299999999998"/>
    <n v="63.252000000000002"/>
    <x v="221"/>
    <s v="Texas, 2013"/>
  </r>
  <r>
    <s v="Jim Wells County"/>
    <s v="Texas"/>
    <n v="2013"/>
    <n v="41217"/>
    <n v="20523"/>
    <n v="20694"/>
    <n v="3338.5770000000002"/>
    <n v="6553.5029999999997"/>
    <n v="5976.4650000000001"/>
    <n v="5069.6909999999998"/>
    <n v="4781.1720000000005"/>
    <n v="5358.21"/>
    <n v="4698.7380000000003"/>
    <n v="3008.8409999999999"/>
    <n v="1772.3309999999999"/>
    <n v="700.68899999999996"/>
    <x v="221"/>
    <s v="Texas, 2013"/>
  </r>
  <r>
    <s v="Johnson County"/>
    <s v="Texas"/>
    <n v="2013"/>
    <n v="152384"/>
    <n v="76330"/>
    <n v="76054"/>
    <n v="10514.495999999999"/>
    <n v="23314.752"/>
    <n v="20267.072"/>
    <n v="19200.383999999998"/>
    <n v="20571.839999999997"/>
    <n v="22248.063999999998"/>
    <n v="17828.928"/>
    <n v="11124.031999999999"/>
    <n v="5485.8239999999996"/>
    <n v="1676.2239999999999"/>
    <x v="221"/>
    <s v="Texas, 2013"/>
  </r>
  <r>
    <s v="Jones County"/>
    <s v="Texas"/>
    <n v="2013"/>
    <n v="20079"/>
    <n v="12837"/>
    <n v="7242"/>
    <n v="883.476"/>
    <n v="1947.663"/>
    <n v="2570.1120000000001"/>
    <n v="3453.5879999999997"/>
    <n v="3192.5609999999997"/>
    <n v="3092.1660000000002"/>
    <n v="2248.848"/>
    <n v="1465.7670000000001"/>
    <n v="863.39699999999993"/>
    <n v="381.50099999999998"/>
    <x v="221"/>
    <s v="Texas, 2013"/>
  </r>
  <r>
    <s v="Karnes County"/>
    <s v="Texas"/>
    <n v="2013"/>
    <n v="14916"/>
    <n v="8913"/>
    <n v="6003"/>
    <n v="805.46400000000006"/>
    <n v="1655.6759999999999"/>
    <n v="2088.2399999999998"/>
    <n v="2446.2240000000002"/>
    <n v="2043.492"/>
    <n v="2088.2399999999998"/>
    <n v="1670.5920000000001"/>
    <n v="1044.1199999999999"/>
    <n v="805.46399999999994"/>
    <n v="268.488"/>
    <x v="221"/>
    <s v="Texas, 2013"/>
  </r>
  <r>
    <s v="Kaufman County"/>
    <s v="Texas"/>
    <n v="2013"/>
    <n v="105220"/>
    <n v="51700"/>
    <n v="53520"/>
    <n v="7681.06"/>
    <n v="17150.86"/>
    <n v="13468.16"/>
    <n v="13468.16"/>
    <n v="15151.68"/>
    <n v="15046.46"/>
    <n v="11889.86"/>
    <n v="7049.74"/>
    <n v="3261.8199999999997"/>
    <n v="1157.42"/>
    <x v="221"/>
    <s v="Texas, 2013"/>
  </r>
  <r>
    <s v="Kendall County"/>
    <s v="Texas"/>
    <n v="2013"/>
    <n v="34951"/>
    <n v="17181"/>
    <n v="17770"/>
    <n v="1817.452"/>
    <n v="4893.1399999999994"/>
    <n v="4298.973"/>
    <n v="2761.1289999999999"/>
    <n v="4438.777"/>
    <n v="5417.4049999999997"/>
    <n v="5277.6010000000006"/>
    <n v="3495.1000000000004"/>
    <n v="1782.5010000000002"/>
    <n v="803.87300000000005"/>
    <x v="221"/>
    <s v="Texas, 2013"/>
  </r>
  <r>
    <s v="Kenedy County"/>
    <s v="Texas"/>
    <n v="2013"/>
    <n v="524"/>
    <n v="260"/>
    <n v="264"/>
    <n v="22.007999999999999"/>
    <n v="114.756"/>
    <n v="47.16"/>
    <n v="93.795999999999992"/>
    <n v="36.68"/>
    <n v="72.835999999999999"/>
    <n v="60.783999999999999"/>
    <n v="40.872"/>
    <n v="34.06"/>
    <n v="0"/>
    <x v="221"/>
    <s v="Texas, 2013"/>
  </r>
  <r>
    <s v="Roberts County"/>
    <s v="Texas"/>
    <n v="2013"/>
    <n v="913"/>
    <n v="445"/>
    <n v="468"/>
    <n v="74.866"/>
    <n v="96.777999999999992"/>
    <n v="83.082999999999998"/>
    <n v="112.29899999999999"/>
    <n v="68.474999999999994"/>
    <n v="111.386"/>
    <n v="149.732"/>
    <n v="104.08199999999999"/>
    <n v="62.084000000000003"/>
    <n v="51.128"/>
    <x v="221"/>
    <s v="Texas, 2013"/>
  </r>
  <r>
    <s v="Kerr County"/>
    <s v="Texas"/>
    <n v="2013"/>
    <n v="49696"/>
    <n v="24084"/>
    <n v="25612"/>
    <n v="2534.4960000000001"/>
    <n v="5466.5599999999995"/>
    <n v="5963.52"/>
    <n v="4621.7279999999992"/>
    <n v="4770.8159999999998"/>
    <n v="6510.1759999999995"/>
    <n v="7156.2240000000002"/>
    <n v="6460.48"/>
    <n v="4124.768"/>
    <n v="2037.5360000000001"/>
    <x v="221"/>
    <s v="Texas, 2013"/>
  </r>
  <r>
    <s v="Kimble County"/>
    <s v="Texas"/>
    <n v="2013"/>
    <n v="4566"/>
    <n v="2295"/>
    <n v="2271"/>
    <n v="168.94200000000001"/>
    <n v="424.63799999999998"/>
    <n v="429.20400000000001"/>
    <n v="319.62"/>
    <n v="474.86399999999998"/>
    <n v="694.03199999999993"/>
    <n v="876.67200000000003"/>
    <n v="716.86199999999997"/>
    <n v="255.696"/>
    <n v="214.602"/>
    <x v="221"/>
    <s v="Texas, 2013"/>
  </r>
  <r>
    <s v="King County"/>
    <s v="Texas"/>
    <n v="2013"/>
    <n v="321"/>
    <n v="171"/>
    <n v="150"/>
    <n v="8.0250000000000004"/>
    <n v="24.716999999999999"/>
    <n v="25.038"/>
    <n v="52.965000000000003"/>
    <n v="36.914999999999999"/>
    <n v="85.064999999999998"/>
    <n v="50.718000000000004"/>
    <n v="16.05"/>
    <n v="14.766"/>
    <n v="6.0990000000000002"/>
    <x v="221"/>
    <s v="Texas, 2013"/>
  </r>
  <r>
    <s v="Kinney County"/>
    <s v="Texas"/>
    <n v="2013"/>
    <n v="3589"/>
    <n v="1875"/>
    <n v="1714"/>
    <n v="236.874"/>
    <n v="459.392"/>
    <n v="344.54399999999998"/>
    <n v="405.55700000000002"/>
    <n v="323.01"/>
    <n v="502.46000000000004"/>
    <n v="696.26600000000008"/>
    <n v="358.9"/>
    <n v="222.518"/>
    <n v="46.656999999999996"/>
    <x v="221"/>
    <s v="Texas, 2013"/>
  </r>
  <r>
    <s v="Kleberg County"/>
    <s v="Texas"/>
    <n v="2013"/>
    <n v="32052"/>
    <n v="16364"/>
    <n v="15688"/>
    <n v="2403.9"/>
    <n v="4198.8119999999999"/>
    <n v="7404.0120000000006"/>
    <n v="4455.2280000000001"/>
    <n v="3397.5119999999997"/>
    <n v="3365.46"/>
    <n v="3076.9920000000002"/>
    <n v="2115.4319999999998"/>
    <n v="1250.028"/>
    <n v="384.62400000000002"/>
    <x v="221"/>
    <s v="Texas, 2013"/>
  </r>
  <r>
    <s v="Lamar County"/>
    <s v="Texas"/>
    <n v="2013"/>
    <n v="49751"/>
    <n v="23987"/>
    <n v="25764"/>
    <n v="3233.8150000000001"/>
    <n v="6567.1319999999996"/>
    <n v="6815.8869999999997"/>
    <n v="5323.357"/>
    <n v="6169.1239999999998"/>
    <n v="6865.6379999999999"/>
    <n v="6169.1239999999998"/>
    <n v="4875.598"/>
    <n v="2736.3049999999998"/>
    <n v="945.26900000000001"/>
    <x v="221"/>
    <s v="Texas, 2013"/>
  </r>
  <r>
    <s v="Lamb County"/>
    <s v="Texas"/>
    <n v="2013"/>
    <n v="13921"/>
    <n v="6987"/>
    <n v="6934"/>
    <n v="1155.443"/>
    <n v="2213.4390000000003"/>
    <n v="1948.94"/>
    <n v="1545.231"/>
    <n v="1531.31"/>
    <n v="1754.046"/>
    <n v="1517.3890000000001"/>
    <n v="1155.4430000000002"/>
    <n v="765.65499999999997"/>
    <n v="334.10399999999998"/>
    <x v="221"/>
    <s v="Texas, 2013"/>
  </r>
  <r>
    <s v="Lampasas County"/>
    <s v="Texas"/>
    <n v="2013"/>
    <n v="19937"/>
    <n v="9899"/>
    <n v="10038"/>
    <n v="1236.0940000000001"/>
    <n v="2771.2430000000004"/>
    <n v="2492.125"/>
    <n v="1993.7"/>
    <n v="2571.873"/>
    <n v="2930.7389999999996"/>
    <n v="2631.6840000000002"/>
    <n v="1993.7000000000003"/>
    <n v="976.91300000000001"/>
    <n v="378.803"/>
    <x v="221"/>
    <s v="Texas, 2013"/>
  </r>
  <r>
    <s v="Lavaca County"/>
    <s v="Texas"/>
    <n v="2013"/>
    <n v="19351"/>
    <n v="9440"/>
    <n v="9911"/>
    <n v="1219.1130000000001"/>
    <n v="2573.683"/>
    <n v="1915.7489999999998"/>
    <n v="1954.451"/>
    <n v="2031.855"/>
    <n v="2709.1400000000003"/>
    <n v="2805.895"/>
    <n v="2012.5039999999999"/>
    <n v="1490.027"/>
    <n v="619.23199999999997"/>
    <x v="221"/>
    <s v="Texas, 2013"/>
  </r>
  <r>
    <s v="Lee County"/>
    <s v="Texas"/>
    <n v="2013"/>
    <n v="16603"/>
    <n v="8273"/>
    <n v="8330"/>
    <n v="1012.783"/>
    <n v="2158.39"/>
    <n v="2424.038"/>
    <n v="1593.8879999999999"/>
    <n v="2058.7719999999999"/>
    <n v="2490.4499999999998"/>
    <n v="2174.9929999999999"/>
    <n v="1494.27"/>
    <n v="929.76800000000003"/>
    <n v="282.25099999999998"/>
    <x v="221"/>
    <s v="Texas, 2013"/>
  </r>
  <r>
    <s v="Leon County"/>
    <s v="Texas"/>
    <n v="2013"/>
    <n v="16802"/>
    <n v="8372"/>
    <n v="8430"/>
    <n v="1075.328"/>
    <n v="2033.0419999999999"/>
    <n v="1831.4180000000001"/>
    <n v="1528.982"/>
    <n v="1898.626"/>
    <n v="2318.6759999999999"/>
    <n v="2419.4880000000003"/>
    <n v="2201.0619999999999"/>
    <n v="974.51599999999996"/>
    <n v="487.25799999999998"/>
    <x v="221"/>
    <s v="Texas, 2013"/>
  </r>
  <r>
    <s v="Liberty County"/>
    <s v="Texas"/>
    <n v="2013"/>
    <n v="76013"/>
    <n v="37320"/>
    <n v="38693"/>
    <n v="5244.8969999999999"/>
    <n v="10565.807000000001"/>
    <n v="10641.82"/>
    <n v="10033.716"/>
    <n v="10261.755000000001"/>
    <n v="11173.911"/>
    <n v="9197.5730000000003"/>
    <n v="5472.9359999999997"/>
    <n v="2508.4290000000001"/>
    <n v="912.15599999999995"/>
    <x v="221"/>
    <s v="Texas, 2013"/>
  </r>
  <r>
    <s v="Limestone County"/>
    <s v="Texas"/>
    <n v="2013"/>
    <n v="23417"/>
    <n v="12147"/>
    <n v="11270"/>
    <n v="1451.854"/>
    <n v="2903.7080000000001"/>
    <n v="3067.627"/>
    <n v="3231.5459999999998"/>
    <n v="2692.9549999999999"/>
    <n v="3161.2950000000001"/>
    <n v="3091.0439999999999"/>
    <n v="2107.5299999999997"/>
    <n v="1217.684"/>
    <n v="468.34"/>
    <x v="221"/>
    <s v="Texas, 2013"/>
  </r>
  <r>
    <s v="Lipscomb County"/>
    <s v="Texas"/>
    <n v="2013"/>
    <n v="3379"/>
    <n v="1772"/>
    <n v="1607"/>
    <n v="317.62599999999998"/>
    <n v="473.06"/>
    <n v="469.68099999999998"/>
    <n v="405.48"/>
    <n v="402.101"/>
    <n v="503.471"/>
    <n v="358.17399999999998"/>
    <n v="236.52999999999997"/>
    <n v="158.81299999999999"/>
    <n v="54.064"/>
    <x v="221"/>
    <s v="Texas, 2013"/>
  </r>
  <r>
    <s v="Live Oak County"/>
    <s v="Texas"/>
    <n v="2013"/>
    <n v="11603"/>
    <n v="6323"/>
    <n v="5280"/>
    <n v="556.94399999999996"/>
    <n v="1299.5360000000001"/>
    <n v="1299.5360000000001"/>
    <n v="1380.7570000000001"/>
    <n v="1461.9780000000001"/>
    <n v="1740.4499999999998"/>
    <n v="1589.6109999999999"/>
    <n v="1276.33"/>
    <n v="707.7829999999999"/>
    <n v="266.86900000000003"/>
    <x v="221"/>
    <s v="Texas, 2013"/>
  </r>
  <r>
    <s v="Loving County"/>
    <s v="Texas"/>
    <n v="2013"/>
    <n v="87"/>
    <n v="57"/>
    <n v="30"/>
    <n v="0"/>
    <n v="8.0039999999999996"/>
    <n v="2.9580000000000002"/>
    <n v="22.968"/>
    <n v="12.962999999999999"/>
    <n v="13.92"/>
    <n v="22.011000000000003"/>
    <n v="4.0019999999999998"/>
    <n v="0"/>
    <n v="0"/>
    <x v="221"/>
    <s v="Texas, 2013"/>
  </r>
  <r>
    <s v="Lubbock County"/>
    <s v="Texas"/>
    <n v="2013"/>
    <n v="282633"/>
    <n v="139747"/>
    <n v="142886"/>
    <n v="20066.942999999999"/>
    <n v="37872.822"/>
    <n v="59070.297000000006"/>
    <n v="40981.785000000003"/>
    <n v="31372.262999999999"/>
    <n v="33633.327000000005"/>
    <n v="27980.667000000001"/>
    <n v="17240.613000000001"/>
    <n v="10740.054"/>
    <n v="3956.8620000000001"/>
    <x v="221"/>
    <s v="Texas, 2013"/>
  </r>
  <r>
    <s v="McCulloch County"/>
    <s v="Texas"/>
    <n v="2013"/>
    <n v="8302"/>
    <n v="4058"/>
    <n v="4244"/>
    <n v="514.72400000000005"/>
    <n v="1187.1859999999999"/>
    <n v="838.50199999999995"/>
    <n v="946.428"/>
    <n v="938.12599999999998"/>
    <n v="1012.8440000000001"/>
    <n v="1278.5079999999998"/>
    <n v="871.71"/>
    <n v="556.23399999999992"/>
    <n v="157.738"/>
    <x v="221"/>
    <s v="Texas, 2013"/>
  </r>
  <r>
    <s v="McLennan County"/>
    <s v="Texas"/>
    <n v="2013"/>
    <n v="237316"/>
    <n v="115430"/>
    <n v="121886"/>
    <n v="16849.436000000002"/>
    <n v="32749.608"/>
    <n v="44615.407999999996"/>
    <n v="30613.763999999999"/>
    <n v="26579.392"/>
    <n v="29664.5"/>
    <n v="25867.444"/>
    <n v="15662.856"/>
    <n v="9729.9560000000001"/>
    <n v="4746.32"/>
    <x v="221"/>
    <s v="Texas, 2013"/>
  </r>
  <r>
    <s v="McMullen County"/>
    <s v="Texas"/>
    <n v="2013"/>
    <n v="616"/>
    <n v="354"/>
    <n v="262"/>
    <n v="33.264000000000003"/>
    <n v="30.183999999999997"/>
    <n v="113.34399999999999"/>
    <n v="109.03200000000001"/>
    <n v="48.664000000000001"/>
    <n v="109.032"/>
    <n v="52.975999999999999"/>
    <n v="80.08"/>
    <n v="35.111999999999995"/>
    <n v="4.9279999999999999"/>
    <x v="221"/>
    <s v="Texas, 2013"/>
  </r>
  <r>
    <s v="Marion County"/>
    <s v="Texas"/>
    <n v="2013"/>
    <n v="10439"/>
    <n v="5177"/>
    <n v="5262"/>
    <n v="490.63299999999998"/>
    <n v="1085.6559999999999"/>
    <n v="949.94900000000007"/>
    <n v="991.70499999999993"/>
    <n v="1179.607"/>
    <n v="1680.6790000000001"/>
    <n v="1732.874"/>
    <n v="1388.3870000000002"/>
    <n v="668.096"/>
    <n v="271.41399999999999"/>
    <x v="221"/>
    <s v="Texas, 2013"/>
  </r>
  <r>
    <s v="Martin County"/>
    <s v="Texas"/>
    <n v="2013"/>
    <n v="4956"/>
    <n v="2468"/>
    <n v="2488"/>
    <n v="386.56799999999998"/>
    <n v="817.74"/>
    <n v="738.44399999999996"/>
    <n v="550.11599999999999"/>
    <n v="584.80799999999999"/>
    <n v="708.70800000000008"/>
    <n v="515.42399999999998"/>
    <n v="327.096"/>
    <n v="138.768"/>
    <n v="188.328"/>
    <x v="221"/>
    <s v="Texas, 2013"/>
  </r>
  <r>
    <s v="Mason County"/>
    <s v="Texas"/>
    <n v="2013"/>
    <n v="4034"/>
    <n v="2036"/>
    <n v="1998"/>
    <n v="217.83600000000001"/>
    <n v="387.26400000000001"/>
    <n v="447.774"/>
    <n v="354.99200000000002"/>
    <n v="375.16200000000003"/>
    <n v="463.90999999999997"/>
    <n v="689.81399999999996"/>
    <n v="697.88200000000006"/>
    <n v="310.61799999999999"/>
    <n v="92.781999999999996"/>
    <x v="221"/>
    <s v="Texas, 2013"/>
  </r>
  <r>
    <s v="Matagorda County"/>
    <s v="Texas"/>
    <n v="2013"/>
    <n v="36639"/>
    <n v="18283"/>
    <n v="18356"/>
    <n v="2601.3690000000001"/>
    <n v="5202.7379999999994"/>
    <n v="5129.46"/>
    <n v="4250.1239999999998"/>
    <n v="4103.5680000000002"/>
    <n v="5166.0990000000002"/>
    <n v="4836.348"/>
    <n v="3041.0370000000003"/>
    <n v="1795.3110000000001"/>
    <n v="549.58500000000004"/>
    <x v="221"/>
    <s v="Texas, 2013"/>
  </r>
  <r>
    <s v="Maverick County"/>
    <s v="Texas"/>
    <n v="2013"/>
    <n v="54880"/>
    <n v="26823"/>
    <n v="28057"/>
    <n v="4884.32"/>
    <n v="10097.92"/>
    <n v="9110.08"/>
    <n v="6585.6"/>
    <n v="6860"/>
    <n v="6146.5599999999995"/>
    <n v="5213.6000000000004"/>
    <n v="3347.6800000000003"/>
    <n v="2030.56"/>
    <n v="493.92"/>
    <x v="221"/>
    <s v="Texas, 2013"/>
  </r>
  <r>
    <s v="Medina County"/>
    <s v="Texas"/>
    <n v="2013"/>
    <n v="46512"/>
    <n v="23878"/>
    <n v="22634"/>
    <n v="2930.2559999999999"/>
    <n v="6651.2160000000003"/>
    <n v="6511.68"/>
    <n v="5441.9040000000005"/>
    <n v="5581.4400000000005"/>
    <n v="6930.2880000000005"/>
    <n v="6000.0479999999998"/>
    <n v="3720.96"/>
    <n v="2093.04"/>
    <n v="697.68"/>
    <x v="221"/>
    <s v="Texas, 2013"/>
  </r>
  <r>
    <s v="Menard County"/>
    <s v="Texas"/>
    <n v="2013"/>
    <n v="2213"/>
    <n v="1141"/>
    <n v="1072"/>
    <n v="119.502"/>
    <n v="411.61799999999994"/>
    <n v="250.06900000000002"/>
    <n v="194.744"/>
    <n v="179.25299999999999"/>
    <n v="289.90300000000002"/>
    <n v="261.13400000000001"/>
    <n v="258.92099999999999"/>
    <n v="126.14100000000001"/>
    <n v="119.502"/>
    <x v="221"/>
    <s v="Texas, 2013"/>
  </r>
  <r>
    <s v="Midland County"/>
    <s v="Texas"/>
    <n v="2013"/>
    <n v="142289"/>
    <n v="70310"/>
    <n v="71979"/>
    <n v="11667.698"/>
    <n v="21343.35"/>
    <n v="20631.904999999999"/>
    <n v="21485.638999999999"/>
    <n v="16790.101999999999"/>
    <n v="19351.304"/>
    <n v="15794.079000000002"/>
    <n v="7683.6059999999998"/>
    <n v="5549.2709999999997"/>
    <n v="1992.046"/>
    <x v="221"/>
    <s v="Texas, 2013"/>
  </r>
  <r>
    <s v="Milam County"/>
    <s v="Texas"/>
    <n v="2013"/>
    <n v="24503"/>
    <n v="12019"/>
    <n v="12484"/>
    <n v="1666.204"/>
    <n v="3577.4380000000001"/>
    <n v="2621.8209999999999"/>
    <n v="2842.348"/>
    <n v="2621.8209999999999"/>
    <n v="3503.9290000000001"/>
    <n v="3307.9050000000002"/>
    <n v="2278.779"/>
    <n v="1372.1679999999999"/>
    <n v="735.09"/>
    <x v="221"/>
    <s v="Texas, 2013"/>
  </r>
  <r>
    <s v="Mills County"/>
    <s v="Texas"/>
    <n v="2013"/>
    <n v="4891"/>
    <n v="2370"/>
    <n v="2521"/>
    <n v="239.65899999999999"/>
    <n v="743.43200000000002"/>
    <n v="498.88200000000006"/>
    <n v="332.58799999999997"/>
    <n v="538.01"/>
    <n v="743.43200000000002"/>
    <n v="650.50299999999993"/>
    <n v="596.702"/>
    <n v="391.28"/>
    <n v="151.62100000000001"/>
    <x v="221"/>
    <s v="Texas, 2013"/>
  </r>
  <r>
    <s v="Carroll County"/>
    <s v="Missouri"/>
    <n v="2013"/>
    <n v="9388"/>
    <n v="5714"/>
    <n v="3674"/>
    <n v="535.11599999999999"/>
    <n v="1004.516"/>
    <n v="1511.4679999999998"/>
    <n v="1614.7359999999999"/>
    <n v="1267.3800000000001"/>
    <n v="1051.4560000000001"/>
    <n v="1032.6799999999998"/>
    <n v="769.81600000000003"/>
    <n v="460.012"/>
    <n v="140.82"/>
    <x v="231"/>
    <s v="Missouri, 2013"/>
  </r>
  <r>
    <s v="Montgomery County"/>
    <s v="Texas"/>
    <n v="2013"/>
    <n v="472162"/>
    <n v="233843"/>
    <n v="238319"/>
    <n v="33995.663999999997"/>
    <n v="73657.271999999997"/>
    <n v="60436.736000000004"/>
    <n v="59964.574000000001"/>
    <n v="66574.842000000004"/>
    <n v="69879.975999999995"/>
    <n v="55715.115999999995"/>
    <n v="31634.853999999999"/>
    <n v="14164.86"/>
    <n v="5193.7820000000002"/>
    <x v="221"/>
    <s v="Texas, 2013"/>
  </r>
  <r>
    <s v="Moore County"/>
    <s v="Texas"/>
    <n v="2013"/>
    <n v="22029"/>
    <n v="11346"/>
    <n v="10683"/>
    <n v="2004.6389999999999"/>
    <n v="3943.1909999999998"/>
    <n v="3282.3209999999999"/>
    <n v="2973.915"/>
    <n v="2863.77"/>
    <n v="2709.567"/>
    <n v="2114.7840000000001"/>
    <n v="1057.3920000000001"/>
    <n v="859.13099999999997"/>
    <n v="220.29"/>
    <x v="221"/>
    <s v="Texas, 2013"/>
  </r>
  <r>
    <s v="Motley County"/>
    <s v="Texas"/>
    <n v="2013"/>
    <n v="1182"/>
    <n v="661"/>
    <n v="521"/>
    <n v="50.826000000000001"/>
    <n v="173.75399999999999"/>
    <n v="229.30799999999999"/>
    <n v="119.38200000000001"/>
    <n v="117.018"/>
    <n v="163.11599999999999"/>
    <n v="106.38"/>
    <n v="118.19999999999999"/>
    <n v="92.195999999999998"/>
    <n v="11.82"/>
    <x v="221"/>
    <s v="Texas, 2013"/>
  </r>
  <r>
    <s v="Nacogdoches County"/>
    <s v="Texas"/>
    <n v="2013"/>
    <n v="65085"/>
    <n v="31068"/>
    <n v="34017"/>
    <n v="4555.95"/>
    <n v="8265.7950000000001"/>
    <n v="15685.485000000001"/>
    <n v="7810.2"/>
    <n v="6573.585"/>
    <n v="7419.6900000000005"/>
    <n v="6899.01"/>
    <n v="4230.5249999999996"/>
    <n v="2603.3999999999996"/>
    <n v="1041.3599999999999"/>
    <x v="221"/>
    <s v="Texas, 2013"/>
  </r>
  <r>
    <s v="Navarro County"/>
    <s v="Texas"/>
    <n v="2013"/>
    <n v="47883"/>
    <n v="23715"/>
    <n v="24168"/>
    <n v="3495.4589999999998"/>
    <n v="7086.6840000000002"/>
    <n v="6559.9709999999995"/>
    <n v="5410.7790000000005"/>
    <n v="6033.2579999999998"/>
    <n v="6464.2049999999999"/>
    <n v="5841.7259999999997"/>
    <n v="4117.9380000000001"/>
    <n v="2058.9690000000001"/>
    <n v="861.89400000000001"/>
    <x v="221"/>
    <s v="Texas, 2013"/>
  </r>
  <r>
    <s v="Newton County"/>
    <s v="Texas"/>
    <n v="2013"/>
    <n v="14340"/>
    <n v="7267"/>
    <n v="7073"/>
    <n v="803.04"/>
    <n v="1849.8600000000001"/>
    <n v="1935.9"/>
    <n v="1663.44"/>
    <n v="1692.12"/>
    <n v="2064.96"/>
    <n v="1978.92"/>
    <n v="1376.6399999999999"/>
    <n v="817.38"/>
    <n v="172.08"/>
    <x v="221"/>
    <s v="Texas, 2013"/>
  </r>
  <r>
    <s v="Nueces County"/>
    <s v="Texas"/>
    <n v="2013"/>
    <n v="344257"/>
    <n v="169074"/>
    <n v="175183"/>
    <n v="24097.99"/>
    <n v="49573.008000000002"/>
    <n v="50605.779000000002"/>
    <n v="47851.722999999998"/>
    <n v="41999.353999999999"/>
    <n v="46818.952000000005"/>
    <n v="40622.326000000001"/>
    <n v="23065.218999999997"/>
    <n v="14114.537"/>
    <n v="5163.8549999999996"/>
    <x v="221"/>
    <s v="Texas, 2013"/>
  </r>
  <r>
    <s v="Orange County"/>
    <s v="Texas"/>
    <n v="2013"/>
    <n v="82372"/>
    <n v="40861"/>
    <n v="41511"/>
    <n v="5354.18"/>
    <n v="11449.707999999999"/>
    <n v="10955.475999999999"/>
    <n v="9802.268"/>
    <n v="10461.243999999999"/>
    <n v="12273.428"/>
    <n v="10296.5"/>
    <n v="6507.3879999999999"/>
    <n v="3953.8559999999998"/>
    <n v="1235.58"/>
    <x v="221"/>
    <s v="Texas, 2013"/>
  </r>
  <r>
    <s v="Palo Pinto County"/>
    <s v="Texas"/>
    <n v="2013"/>
    <n v="28017"/>
    <n v="13812"/>
    <n v="14205"/>
    <n v="1905.1559999999999"/>
    <n v="3810.3119999999999"/>
    <n v="3530.1419999999998"/>
    <n v="2969.8020000000001"/>
    <n v="3193.9380000000001"/>
    <n v="4118.4989999999998"/>
    <n v="3726.261"/>
    <n v="2829.7169999999996"/>
    <n v="1456.884"/>
    <n v="476.28899999999999"/>
    <x v="221"/>
    <s v="Texas, 2013"/>
  </r>
  <r>
    <s v="Panola County"/>
    <s v="Texas"/>
    <n v="2013"/>
    <n v="23877"/>
    <n v="11560"/>
    <n v="12317"/>
    <n v="1552.0050000000001"/>
    <n v="3462.165"/>
    <n v="2912.9939999999997"/>
    <n v="2865.24"/>
    <n v="2793.6089999999999"/>
    <n v="3247.2719999999999"/>
    <n v="3223.395"/>
    <n v="2148.9299999999998"/>
    <n v="1241.6039999999998"/>
    <n v="382.03199999999998"/>
    <x v="221"/>
    <s v="Texas, 2013"/>
  </r>
  <r>
    <s v="Parker County"/>
    <s v="Texas"/>
    <n v="2013"/>
    <n v="118478"/>
    <n v="59808"/>
    <n v="58670"/>
    <n v="7108.68"/>
    <n v="16942.353999999999"/>
    <n v="15757.574000000001"/>
    <n v="13151.058000000001"/>
    <n v="15639.096"/>
    <n v="19074.957999999999"/>
    <n v="15283.662"/>
    <n v="9478.24"/>
    <n v="4739.12"/>
    <n v="1303.258"/>
    <x v="221"/>
    <s v="Texas, 2013"/>
  </r>
  <r>
    <s v="Parmer County"/>
    <s v="Texas"/>
    <n v="2013"/>
    <n v="10159"/>
    <n v="5214"/>
    <n v="4945"/>
    <n v="863.51499999999999"/>
    <n v="1716.8710000000001"/>
    <n v="1513.691"/>
    <n v="1310.511"/>
    <n v="1188.6030000000001"/>
    <n v="1320.67"/>
    <n v="1015.9"/>
    <n v="690.81200000000001"/>
    <n v="355.565"/>
    <n v="193.02099999999999"/>
    <x v="221"/>
    <s v="Texas, 2013"/>
  </r>
  <r>
    <s v="Pecos County"/>
    <s v="Texas"/>
    <n v="2013"/>
    <n v="15590"/>
    <n v="8786"/>
    <n v="6804"/>
    <n v="1200.43"/>
    <n v="2026.6999999999998"/>
    <n v="1964.34"/>
    <n v="2385.27"/>
    <n v="2135.83"/>
    <n v="2276.1400000000003"/>
    <n v="1730.49"/>
    <n v="1091.3"/>
    <n v="623.6"/>
    <n v="171.49"/>
    <x v="221"/>
    <s v="Texas, 2013"/>
  </r>
  <r>
    <s v="Polk County"/>
    <s v="Texas"/>
    <n v="2013"/>
    <n v="45620"/>
    <n v="24416"/>
    <n v="21204"/>
    <n v="2554.7199999999998"/>
    <n v="5291.92"/>
    <n v="5200.68"/>
    <n v="5200.68"/>
    <n v="5520.02"/>
    <n v="6386.7999999999993"/>
    <n v="6569.2800000000007"/>
    <n v="5428.78"/>
    <n v="2645.96"/>
    <n v="729.92"/>
    <x v="221"/>
    <s v="Texas, 2013"/>
  </r>
  <r>
    <s v="Potter County"/>
    <s v="Texas"/>
    <n v="2013"/>
    <n v="121526"/>
    <n v="62298"/>
    <n v="59228"/>
    <n v="10208.183999999999"/>
    <n v="18471.951999999997"/>
    <n v="17135.166000000001"/>
    <n v="18350.425999999999"/>
    <n v="15433.802"/>
    <n v="16041.432000000001"/>
    <n v="12517.178"/>
    <n v="7048.5079999999998"/>
    <n v="4374.9359999999997"/>
    <n v="1944.4159999999999"/>
    <x v="221"/>
    <s v="Texas, 2013"/>
  </r>
  <r>
    <s v="Presidio County"/>
    <s v="Texas"/>
    <n v="2013"/>
    <n v="7579"/>
    <n v="3691"/>
    <n v="3888"/>
    <n v="598.74099999999999"/>
    <n v="1189.903"/>
    <n v="826.11099999999999"/>
    <n v="750.32099999999991"/>
    <n v="909.48"/>
    <n v="901.90100000000007"/>
    <n v="954.95399999999995"/>
    <n v="833.69"/>
    <n v="416.84500000000003"/>
    <n v="212.21199999999999"/>
    <x v="221"/>
    <s v="Texas, 2013"/>
  </r>
  <r>
    <s v="Rains County"/>
    <s v="Texas"/>
    <n v="2013"/>
    <n v="10989"/>
    <n v="5629"/>
    <n v="5360"/>
    <n v="549.45000000000005"/>
    <n v="1318.68"/>
    <n v="1153.845"/>
    <n v="1032.9660000000001"/>
    <n v="1208.79"/>
    <n v="1648.35"/>
    <n v="1681.317"/>
    <n v="1472.5260000000001"/>
    <n v="780.21900000000005"/>
    <n v="153.846"/>
    <x v="221"/>
    <s v="Texas, 2013"/>
  </r>
  <r>
    <s v="Randall County"/>
    <s v="Texas"/>
    <n v="2013"/>
    <n v="123062"/>
    <n v="60105"/>
    <n v="62957"/>
    <n v="8368.2160000000003"/>
    <n v="17105.618000000002"/>
    <n v="18213.175999999999"/>
    <n v="17351.741999999998"/>
    <n v="15259.688"/>
    <n v="16367.245999999999"/>
    <n v="14767.439999999999"/>
    <n v="8860.4639999999999"/>
    <n v="4922.4799999999996"/>
    <n v="1845.93"/>
    <x v="221"/>
    <s v="Texas, 2013"/>
  </r>
  <r>
    <s v="Real County"/>
    <s v="Texas"/>
    <n v="2013"/>
    <n v="3348"/>
    <n v="1715"/>
    <n v="1633"/>
    <n v="143.964"/>
    <n v="291.27600000000001"/>
    <n v="431.892"/>
    <n v="150.66"/>
    <n v="351.53999999999996"/>
    <n v="401.76"/>
    <n v="488.80799999999999"/>
    <n v="532.33199999999999"/>
    <n v="401.76"/>
    <n v="157.35599999999999"/>
    <x v="221"/>
    <s v="Texas, 2013"/>
  </r>
  <r>
    <s v="Red River County"/>
    <s v="Texas"/>
    <n v="2013"/>
    <n v="12709"/>
    <n v="6084"/>
    <n v="6625"/>
    <n v="635.45000000000005"/>
    <n v="1563.2069999999999"/>
    <n v="1258.1909999999998"/>
    <n v="1347.154"/>
    <n v="1550.498"/>
    <n v="1804.6779999999999"/>
    <n v="1842.8050000000001"/>
    <n v="1588.625"/>
    <n v="813.37599999999998"/>
    <n v="317.72500000000002"/>
    <x v="221"/>
    <s v="Texas, 2013"/>
  </r>
  <r>
    <s v="Reeves County"/>
    <s v="Texas"/>
    <n v="2013"/>
    <n v="13775"/>
    <n v="7845"/>
    <n v="5930"/>
    <n v="909.15"/>
    <n v="1611.675"/>
    <n v="2107.5749999999998"/>
    <n v="2204"/>
    <n v="1956.05"/>
    <n v="1749.425"/>
    <n v="1529.0250000000001"/>
    <n v="895.375"/>
    <n v="551"/>
    <n v="261.72500000000002"/>
    <x v="221"/>
    <s v="Texas, 2013"/>
  </r>
  <r>
    <s v="Robertson County"/>
    <s v="Texas"/>
    <n v="2013"/>
    <n v="16574"/>
    <n v="8244"/>
    <n v="8330"/>
    <n v="1143.606"/>
    <n v="2270.6379999999999"/>
    <n v="2171.194"/>
    <n v="1773.4180000000001"/>
    <n v="1889.4360000000001"/>
    <n v="2220.9160000000002"/>
    <n v="2104.8980000000001"/>
    <n v="1640.826"/>
    <n v="845.274"/>
    <n v="480.64600000000002"/>
    <x v="221"/>
    <s v="Texas, 2013"/>
  </r>
  <r>
    <s v="Rusk County"/>
    <s v="Texas"/>
    <n v="2013"/>
    <n v="53508"/>
    <n v="28268"/>
    <n v="25240"/>
    <n v="3424.5120000000002"/>
    <n v="6795.5159999999996"/>
    <n v="6902.5320000000002"/>
    <n v="7170.0720000000001"/>
    <n v="6795.5159999999996"/>
    <n v="7758.66"/>
    <n v="6688.5"/>
    <n v="4387.6559999999999"/>
    <n v="2407.8599999999997"/>
    <n v="1177.1759999999999"/>
    <x v="221"/>
    <s v="Texas, 2013"/>
  </r>
  <r>
    <s v="Sabine County"/>
    <s v="Texas"/>
    <n v="2013"/>
    <n v="10604"/>
    <n v="5237"/>
    <n v="5367"/>
    <n v="487.78399999999999"/>
    <n v="1145.232"/>
    <n v="1145.232"/>
    <n v="827.11200000000008"/>
    <n v="943.75599999999997"/>
    <n v="1431.54"/>
    <n v="1770.8679999999999"/>
    <n v="1696.6399999999999"/>
    <n v="837.71600000000001"/>
    <n v="307.51600000000002"/>
    <x v="221"/>
    <s v="Texas, 2013"/>
  </r>
  <r>
    <s v="San Augustine County"/>
    <s v="Texas"/>
    <n v="2013"/>
    <n v="8855"/>
    <n v="4204"/>
    <n v="4651"/>
    <n v="433.89499999999998"/>
    <n v="1204.28"/>
    <n v="858.93499999999995"/>
    <n v="832.37"/>
    <n v="796.94999999999993"/>
    <n v="1283.9749999999999"/>
    <n v="1319.395"/>
    <n v="1195.4250000000002"/>
    <n v="681.83500000000004"/>
    <n v="230.23"/>
    <x v="221"/>
    <s v="Texas, 2013"/>
  </r>
  <r>
    <s v="San Patricio County"/>
    <s v="Texas"/>
    <n v="2013"/>
    <n v="65210"/>
    <n v="32479"/>
    <n v="32731"/>
    <n v="4825.54"/>
    <n v="10042.34"/>
    <n v="9194.61"/>
    <n v="7955.62"/>
    <n v="8020.83"/>
    <n v="8933.77"/>
    <n v="7564.3600000000006"/>
    <n v="4890.75"/>
    <n v="2869.24"/>
    <n v="847.73"/>
    <x v="221"/>
    <s v="Texas, 2013"/>
  </r>
  <r>
    <s v="San Saba County"/>
    <s v="Texas"/>
    <n v="2013"/>
    <n v="6050"/>
    <n v="3275"/>
    <n v="2775"/>
    <n v="344.85"/>
    <n v="719.95"/>
    <n v="689.7"/>
    <n v="756.25"/>
    <n v="732.05"/>
    <n v="762.3"/>
    <n v="834.90000000000009"/>
    <n v="659.45"/>
    <n v="381.15"/>
    <n v="175.45"/>
    <x v="221"/>
    <s v="Texas, 2013"/>
  </r>
  <r>
    <s v="Schleicher County"/>
    <s v="Texas"/>
    <n v="2013"/>
    <n v="3316"/>
    <n v="1640"/>
    <n v="1676"/>
    <n v="265.27999999999997"/>
    <n v="586.93200000000002"/>
    <n v="517.29600000000005"/>
    <n v="261.964"/>
    <n v="417.81599999999997"/>
    <n v="381.34000000000003"/>
    <n v="421.13200000000001"/>
    <n v="301.75599999999997"/>
    <n v="129.32400000000001"/>
    <n v="36.475999999999999"/>
    <x v="221"/>
    <s v="Texas, 2013"/>
  </r>
  <r>
    <s v="Scurry County"/>
    <s v="Texas"/>
    <n v="2013"/>
    <n v="17014"/>
    <n v="9045"/>
    <n v="7969"/>
    <n v="1276.05"/>
    <n v="2330.9179999999997"/>
    <n v="2364.9459999999999"/>
    <n v="2211.8199999999997"/>
    <n v="2041.6799999999998"/>
    <n v="2467.0299999999997"/>
    <n v="2007.652"/>
    <n v="1259.0360000000001"/>
    <n v="782.64400000000001"/>
    <n v="306.25200000000001"/>
    <x v="221"/>
    <s v="Texas, 2013"/>
  </r>
  <r>
    <s v="Smith County"/>
    <s v="Texas"/>
    <n v="2013"/>
    <n v="212227"/>
    <n v="102474"/>
    <n v="109753"/>
    <n v="15068.117"/>
    <n v="30136.234"/>
    <n v="31621.823"/>
    <n v="27589.510000000002"/>
    <n v="25467.239999999998"/>
    <n v="27165.055999999997"/>
    <n v="24193.878000000001"/>
    <n v="16765.933000000001"/>
    <n v="9974.6689999999999"/>
    <n v="4244.54"/>
    <x v="221"/>
    <s v="Texas, 2013"/>
  </r>
  <r>
    <s v="Starr County"/>
    <s v="Texas"/>
    <n v="2013"/>
    <n v="61351"/>
    <n v="29707"/>
    <n v="31644"/>
    <n v="5828.3450000000003"/>
    <n v="11288.583999999999"/>
    <n v="10429.67"/>
    <n v="7791.5770000000002"/>
    <n v="7791.5769999999993"/>
    <n v="6564.5569999999998"/>
    <n v="5092.1329999999998"/>
    <n v="3742.4110000000001"/>
    <n v="2269.9870000000001"/>
    <n v="552.15899999999999"/>
    <x v="221"/>
    <s v="Texas, 2013"/>
  </r>
  <r>
    <s v="Stephens County"/>
    <s v="Texas"/>
    <n v="2013"/>
    <n v="9493"/>
    <n v="5012"/>
    <n v="4481"/>
    <n v="598.05899999999997"/>
    <n v="1281.5550000000001"/>
    <n v="1272.0619999999999"/>
    <n v="1072.7090000000001"/>
    <n v="1101.1880000000001"/>
    <n v="1205.6109999999999"/>
    <n v="1148.653"/>
    <n v="996.7650000000001"/>
    <n v="579.07300000000009"/>
    <n v="227.83199999999999"/>
    <x v="221"/>
    <s v="Texas, 2013"/>
  </r>
  <r>
    <s v="Sterling County"/>
    <s v="Texas"/>
    <n v="2013"/>
    <n v="1358"/>
    <n v="725"/>
    <n v="633"/>
    <n v="115.43"/>
    <n v="180.614"/>
    <n v="195.55199999999999"/>
    <n v="150.738"/>
    <n v="108.64"/>
    <n v="251.23"/>
    <n v="195.55200000000002"/>
    <n v="76.048000000000002"/>
    <n v="46.171999999999997"/>
    <n v="39.381999999999998"/>
    <x v="221"/>
    <s v="Texas, 2013"/>
  </r>
  <r>
    <s v="Tarrant County"/>
    <s v="Texas"/>
    <n v="2013"/>
    <n v="1848423"/>
    <n v="906704"/>
    <n v="941719"/>
    <n v="142328.571"/>
    <n v="286505.565"/>
    <n v="256930.79699999999"/>
    <n v="273566.60399999999"/>
    <n v="266172.91200000001"/>
    <n v="260627.64300000001"/>
    <n v="190387.56899999999"/>
    <n v="99814.842000000004"/>
    <n v="51755.843999999997"/>
    <n v="20332.652999999998"/>
    <x v="221"/>
    <s v="Texas, 2013"/>
  </r>
  <r>
    <s v="Taylor County"/>
    <s v="Texas"/>
    <n v="2013"/>
    <n v="132588"/>
    <n v="64661"/>
    <n v="67927"/>
    <n v="9811.5120000000006"/>
    <n v="17634.203999999998"/>
    <n v="24528.78"/>
    <n v="18429.732"/>
    <n v="14186.916000000001"/>
    <n v="16440.912"/>
    <n v="13921.74"/>
    <n v="9148.5720000000001"/>
    <n v="6364.2240000000002"/>
    <n v="2121.4079999999999"/>
    <x v="221"/>
    <s v="Texas, 2013"/>
  </r>
  <r>
    <s v="Terrell County"/>
    <s v="Texas"/>
    <n v="2013"/>
    <n v="837"/>
    <n v="419"/>
    <n v="418"/>
    <n v="35.154000000000003"/>
    <n v="61.938000000000002"/>
    <n v="50.22"/>
    <n v="97.929000000000002"/>
    <n v="159.86699999999999"/>
    <n v="102.114"/>
    <n v="133.92000000000002"/>
    <n v="97.091999999999999"/>
    <n v="64.448999999999998"/>
    <n v="34.317"/>
    <x v="221"/>
    <s v="Texas, 2013"/>
  </r>
  <r>
    <s v="Charlotte County"/>
    <s v="Virginia"/>
    <n v="2013"/>
    <n v="12644"/>
    <n v="6830"/>
    <n v="5814"/>
    <n v="960.94399999999996"/>
    <n v="1871.3119999999999"/>
    <n v="1669.0079999999998"/>
    <n v="1770.16"/>
    <n v="1365.5520000000001"/>
    <n v="1820.7359999999999"/>
    <n v="1390.84"/>
    <n v="935.65599999999995"/>
    <n v="644.84400000000005"/>
    <n v="202.304"/>
    <x v="226"/>
    <s v="Virginia, 2013"/>
  </r>
  <r>
    <s v="Titus County"/>
    <s v="Texas"/>
    <n v="2013"/>
    <n v="32360"/>
    <n v="15984"/>
    <n v="16376"/>
    <n v="2815.32"/>
    <n v="5307.04"/>
    <n v="4951.08"/>
    <n v="3915.5600000000004"/>
    <n v="4142.08"/>
    <n v="3947.92"/>
    <n v="3397.8"/>
    <n v="2168.12"/>
    <n v="1326.76"/>
    <n v="420.68"/>
    <x v="221"/>
    <s v="Texas, 2013"/>
  </r>
  <r>
    <s v="Tom Green County"/>
    <s v="Texas"/>
    <n v="2013"/>
    <n v="111969"/>
    <n v="55065"/>
    <n v="56904"/>
    <n v="7725.8609999999999"/>
    <n v="14332.031999999999"/>
    <n v="19370.636999999999"/>
    <n v="15787.629000000001"/>
    <n v="11868.714"/>
    <n v="14220.063"/>
    <n v="12876.435000000001"/>
    <n v="8173.737000000001"/>
    <n v="5710.4189999999999"/>
    <n v="1679.5350000000001"/>
    <x v="221"/>
    <s v="Texas, 2013"/>
  </r>
  <r>
    <s v="Travis County"/>
    <s v="Texas"/>
    <n v="2013"/>
    <n v="1063248"/>
    <n v="536210"/>
    <n v="527038"/>
    <n v="76553.856"/>
    <n v="137158.992"/>
    <n v="161613.696"/>
    <n v="203080.36800000002"/>
    <n v="163740.19200000001"/>
    <n v="136095.74400000001"/>
    <n v="102071.80799999999"/>
    <n v="47846.16"/>
    <n v="24454.703999999998"/>
    <n v="9569.232"/>
    <x v="221"/>
    <s v="Texas, 2013"/>
  </r>
  <r>
    <s v="Trinity County"/>
    <s v="Texas"/>
    <n v="2013"/>
    <n v="14460"/>
    <n v="6840"/>
    <n v="7620"/>
    <n v="723"/>
    <n v="1923.1799999999998"/>
    <n v="1388.1599999999999"/>
    <n v="1171.26"/>
    <n v="1561.6799999999998"/>
    <n v="2067.7800000000002"/>
    <n v="2241.3000000000002"/>
    <n v="1923.18"/>
    <n v="1156.8"/>
    <n v="303.66000000000003"/>
    <x v="221"/>
    <s v="Texas, 2013"/>
  </r>
  <r>
    <s v="Tyler County"/>
    <s v="Texas"/>
    <n v="2013"/>
    <n v="21619"/>
    <n v="11808"/>
    <n v="9811"/>
    <n v="1080.95"/>
    <n v="2421.328"/>
    <n v="2680.7560000000003"/>
    <n v="2615.8989999999999"/>
    <n v="2637.518"/>
    <n v="3026.66"/>
    <n v="2896.9459999999999"/>
    <n v="2442.9470000000001"/>
    <n v="1361.9970000000001"/>
    <n v="432.38"/>
    <x v="221"/>
    <s v="Texas, 2013"/>
  </r>
  <r>
    <s v="Upshur County"/>
    <s v="Texas"/>
    <n v="2013"/>
    <n v="39640"/>
    <n v="19590"/>
    <n v="20050"/>
    <n v="2536.96"/>
    <n v="5470.32"/>
    <n v="4955"/>
    <n v="4400.04"/>
    <n v="4598.24"/>
    <n v="5906.3600000000006"/>
    <n v="5430.68"/>
    <n v="3646.88"/>
    <n v="1942.3600000000001"/>
    <n v="673.88"/>
    <x v="221"/>
    <s v="Texas, 2013"/>
  </r>
  <r>
    <s v="Uvalde County"/>
    <s v="Texas"/>
    <n v="2013"/>
    <n v="26578"/>
    <n v="13018"/>
    <n v="13560"/>
    <n v="2046.5060000000001"/>
    <n v="4252.4799999999996"/>
    <n v="4013.2780000000002"/>
    <n v="3056.47"/>
    <n v="3029.8919999999998"/>
    <n v="3189.36"/>
    <n v="2976.7359999999999"/>
    <n v="2126.2399999999998"/>
    <n v="1275.7440000000001"/>
    <n v="611.29399999999998"/>
    <x v="221"/>
    <s v="Texas, 2013"/>
  </r>
  <r>
    <s v="Val Verde County"/>
    <s v="Texas"/>
    <n v="2013"/>
    <n v="48730"/>
    <n v="24486"/>
    <n v="24244"/>
    <n v="4093.32"/>
    <n v="8040.4500000000007"/>
    <n v="7601.88"/>
    <n v="6383.63"/>
    <n v="6188.71"/>
    <n v="5457.76"/>
    <n v="4824.2700000000004"/>
    <n v="3411.1"/>
    <n v="1900.47"/>
    <n v="828.41"/>
    <x v="221"/>
    <s v="Texas, 2013"/>
  </r>
  <r>
    <s v="Van Zandt County"/>
    <s v="Texas"/>
    <n v="2013"/>
    <n v="52515"/>
    <n v="25855"/>
    <n v="26660"/>
    <n v="3045.87"/>
    <n v="7089.5249999999996"/>
    <n v="6144.2550000000001"/>
    <n v="5251.5"/>
    <n v="6301.8"/>
    <n v="7562.16"/>
    <n v="7299.585"/>
    <n v="5671.6200000000008"/>
    <n v="3045.87"/>
    <n v="1102.8150000000001"/>
    <x v="221"/>
    <s v="Texas, 2013"/>
  </r>
  <r>
    <s v="Victoria County"/>
    <s v="Texas"/>
    <n v="2013"/>
    <n v="88068"/>
    <n v="43038"/>
    <n v="45030"/>
    <n v="6517.0320000000002"/>
    <n v="12945.995999999999"/>
    <n v="11889.18"/>
    <n v="11536.907999999999"/>
    <n v="10303.955999999998"/>
    <n v="11977.248"/>
    <n v="10744.296"/>
    <n v="6517.0320000000002"/>
    <n v="4051.1280000000002"/>
    <n v="1321.02"/>
    <x v="221"/>
    <s v="Texas, 2013"/>
  </r>
  <r>
    <s v="Walker County"/>
    <s v="Texas"/>
    <n v="2013"/>
    <n v="68110"/>
    <n v="40561"/>
    <n v="27549"/>
    <n v="3064.95"/>
    <n v="5925.57"/>
    <n v="15120.419999999998"/>
    <n v="9944.0600000000013"/>
    <n v="9739.73"/>
    <n v="9807.84"/>
    <n v="7355.88"/>
    <n v="4290.93"/>
    <n v="2247.63"/>
    <n v="681.1"/>
    <x v="221"/>
    <s v="Texas, 2013"/>
  </r>
  <r>
    <s v="Waller County"/>
    <s v="Texas"/>
    <n v="2013"/>
    <n v="43836"/>
    <n v="22019"/>
    <n v="21817"/>
    <n v="3068.52"/>
    <n v="5786.3520000000008"/>
    <n v="10345.295999999998"/>
    <n v="4515.1080000000002"/>
    <n v="4821.96"/>
    <n v="5786.3520000000008"/>
    <n v="4865.7960000000003"/>
    <n v="2849.34"/>
    <n v="1095.9000000000001"/>
    <n v="745.21199999999999"/>
    <x v="221"/>
    <s v="Texas, 2013"/>
  </r>
  <r>
    <s v="Ward County"/>
    <s v="Texas"/>
    <n v="2013"/>
    <n v="10836"/>
    <n v="5370"/>
    <n v="5466"/>
    <n v="780.19200000000001"/>
    <n v="1679.58"/>
    <n v="1495.3679999999999"/>
    <n v="1332.828"/>
    <n v="1256.9760000000001"/>
    <n v="1430.3519999999999"/>
    <n v="1289.4839999999999"/>
    <n v="812.7"/>
    <n v="520.12799999999993"/>
    <n v="238.392"/>
    <x v="221"/>
    <s v="Texas, 2013"/>
  </r>
  <r>
    <s v="Washington County"/>
    <s v="Texas"/>
    <n v="2013"/>
    <n v="33863"/>
    <n v="16914"/>
    <n v="16949"/>
    <n v="2065.643"/>
    <n v="4063.56"/>
    <n v="5113.3130000000001"/>
    <n v="3250.848"/>
    <n v="3589.4780000000001"/>
    <n v="4876.2719999999999"/>
    <n v="4571.5050000000001"/>
    <n v="3284.7110000000002"/>
    <n v="2234.9580000000001"/>
    <n v="812.71199999999999"/>
    <x v="221"/>
    <s v="Texas, 2013"/>
  </r>
  <r>
    <s v="Webb County"/>
    <s v="Texas"/>
    <n v="2013"/>
    <n v="254829"/>
    <n v="124036"/>
    <n v="130793"/>
    <n v="25228.071"/>
    <n v="49181.997000000003"/>
    <n v="42811.271999999997"/>
    <n v="34911.573000000004"/>
    <n v="34656.743999999999"/>
    <n v="27776.361000000001"/>
    <n v="19367.004000000001"/>
    <n v="11467.305"/>
    <n v="6115.8960000000006"/>
    <n v="2548.29"/>
    <x v="221"/>
    <s v="Texas, 2013"/>
  </r>
  <r>
    <s v="Wharton County"/>
    <s v="Texas"/>
    <n v="2013"/>
    <n v="41185"/>
    <n v="20182"/>
    <n v="21003"/>
    <n v="2924.1350000000002"/>
    <n v="6136.5650000000005"/>
    <n v="5518.79"/>
    <n v="4983.3850000000002"/>
    <n v="4695.09"/>
    <n v="5642.3449999999993"/>
    <n v="5106.9400000000005"/>
    <n v="3212.4300000000003"/>
    <n v="2100.4349999999999"/>
    <n v="823.7"/>
    <x v="221"/>
    <s v="Texas, 2013"/>
  </r>
  <r>
    <s v="Wheeler County"/>
    <s v="Texas"/>
    <n v="2013"/>
    <n v="5526"/>
    <n v="2777"/>
    <n v="2749"/>
    <n v="419.976"/>
    <n v="773.64"/>
    <n v="591.28199999999993"/>
    <n v="674.17200000000003"/>
    <n v="596.80799999999999"/>
    <n v="757.06200000000001"/>
    <n v="757.06200000000001"/>
    <n v="552.6"/>
    <n v="314.98199999999997"/>
    <n v="93.941999999999993"/>
    <x v="221"/>
    <s v="Texas, 2013"/>
  </r>
  <r>
    <s v="Wichita County"/>
    <s v="Texas"/>
    <n v="2013"/>
    <n v="131358"/>
    <n v="67569"/>
    <n v="63789"/>
    <n v="8800.9860000000008"/>
    <n v="16551.108"/>
    <n v="22987.65"/>
    <n v="18915.552000000003"/>
    <n v="14974.812"/>
    <n v="17339.256000000001"/>
    <n v="14318.022000000001"/>
    <n v="8932.344000000001"/>
    <n v="6042.4679999999998"/>
    <n v="2495.8020000000001"/>
    <x v="221"/>
    <s v="Texas, 2013"/>
  </r>
  <r>
    <s v="Wilbarger County"/>
    <s v="Texas"/>
    <n v="2013"/>
    <n v="13371"/>
    <n v="6715"/>
    <n v="6656"/>
    <n v="922.59900000000005"/>
    <n v="1791.7139999999999"/>
    <n v="2032.3919999999998"/>
    <n v="1403.9549999999999"/>
    <n v="1444.068"/>
    <n v="1952.1660000000002"/>
    <n v="1738.23"/>
    <n v="1136.5349999999999"/>
    <n v="695.29199999999992"/>
    <n v="254.04900000000001"/>
    <x v="221"/>
    <s v="Texas, 2013"/>
  </r>
  <r>
    <s v="Willacy County"/>
    <s v="Texas"/>
    <n v="2013"/>
    <n v="22039"/>
    <n v="11886"/>
    <n v="10153"/>
    <n v="1476.6130000000001"/>
    <n v="3195.6549999999997"/>
    <n v="3834.7860000000001"/>
    <n v="3261.7719999999999"/>
    <n v="2953.2259999999997"/>
    <n v="2490.4070000000002"/>
    <n v="2137.7829999999999"/>
    <n v="1454.5740000000001"/>
    <n v="837.48199999999997"/>
    <n v="352.62400000000002"/>
    <x v="221"/>
    <s v="Texas, 2013"/>
  </r>
  <r>
    <s v="Williamson County"/>
    <s v="Texas"/>
    <n v="2013"/>
    <n v="441445"/>
    <n v="217208"/>
    <n v="224237"/>
    <n v="33549.82"/>
    <n v="71955.535000000003"/>
    <n v="53414.845000000001"/>
    <n v="64892.414999999994"/>
    <n v="73279.87"/>
    <n v="60477.964999999997"/>
    <n v="42820.165000000001"/>
    <n v="25603.809999999998"/>
    <n v="11919.014999999999"/>
    <n v="4414.45"/>
    <x v="221"/>
    <s v="Texas, 2013"/>
  </r>
  <r>
    <s v="Wilson County"/>
    <s v="Texas"/>
    <n v="2013"/>
    <n v="43753"/>
    <n v="21791"/>
    <n v="21962"/>
    <n v="2581.4270000000001"/>
    <n v="6562.9500000000007"/>
    <n v="5512.8780000000006"/>
    <n v="4506.5589999999993"/>
    <n v="5819.1489999999994"/>
    <n v="6956.7269999999999"/>
    <n v="5994.1610000000001"/>
    <n v="3412.7339999999999"/>
    <n v="1793.873"/>
    <n v="568.78899999999999"/>
    <x v="221"/>
    <s v="Texas, 2013"/>
  </r>
  <r>
    <s v="Winkler County"/>
    <s v="Texas"/>
    <n v="2013"/>
    <n v="7260"/>
    <n v="3630"/>
    <n v="3630"/>
    <n v="617.1"/>
    <n v="1183.3800000000001"/>
    <n v="1030.92"/>
    <n v="900.24"/>
    <n v="863.94"/>
    <n v="1023.6600000000001"/>
    <n v="776.81999999999994"/>
    <n v="479.15999999999997"/>
    <n v="297.65999999999997"/>
    <n v="87.12"/>
    <x v="221"/>
    <s v="Texas, 2013"/>
  </r>
  <r>
    <s v="Wise County"/>
    <s v="Texas"/>
    <n v="2013"/>
    <n v="59894"/>
    <n v="30222"/>
    <n v="29672"/>
    <n v="3893.11"/>
    <n v="8744.5240000000013"/>
    <n v="7786.22"/>
    <n v="7127.3860000000004"/>
    <n v="7606.5379999999996"/>
    <n v="9463.2520000000004"/>
    <n v="7486.75"/>
    <n v="4851.4139999999998"/>
    <n v="2275.9719999999998"/>
    <n v="658.83399999999995"/>
    <x v="221"/>
    <s v="Texas, 2013"/>
  </r>
  <r>
    <s v="Yoakum County"/>
    <s v="Texas"/>
    <n v="2013"/>
    <n v="7998"/>
    <n v="3913"/>
    <n v="4085"/>
    <n v="727.81799999999998"/>
    <n v="1439.6399999999999"/>
    <n v="1015.7460000000001"/>
    <n v="1031.742"/>
    <n v="1119.72"/>
    <n v="935.76600000000008"/>
    <n v="791.80200000000002"/>
    <n v="479.88"/>
    <n v="335.916"/>
    <n v="103.974"/>
    <x v="221"/>
    <s v="Texas, 2013"/>
  </r>
  <r>
    <s v="Young County"/>
    <s v="Texas"/>
    <n v="2013"/>
    <n v="18395"/>
    <n v="9124"/>
    <n v="9271"/>
    <n v="1232.4649999999999"/>
    <n v="2538.5100000000002"/>
    <n v="2060.2399999999998"/>
    <n v="1913.08"/>
    <n v="1931.4749999999999"/>
    <n v="2722.46"/>
    <n v="2556.9049999999997"/>
    <n v="1729.1299999999999"/>
    <n v="1158.885"/>
    <n v="533.45500000000004"/>
    <x v="221"/>
    <s v="Texas, 2013"/>
  </r>
  <r>
    <s v="Zapata County"/>
    <s v="Texas"/>
    <n v="2013"/>
    <n v="14164"/>
    <n v="7167"/>
    <n v="6997"/>
    <n v="1572.204"/>
    <n v="2507.0280000000002"/>
    <n v="2266.2399999999998"/>
    <n v="1926.3040000000001"/>
    <n v="1628.8600000000001"/>
    <n v="1515.548"/>
    <n v="1274.76"/>
    <n v="963.15200000000004"/>
    <n v="339.93599999999998"/>
    <n v="169.96799999999999"/>
    <x v="221"/>
    <s v="Texas, 2013"/>
  </r>
  <r>
    <s v="Box Elder County"/>
    <s v="Utah"/>
    <n v="2013"/>
    <n v="50160"/>
    <n v="25300"/>
    <n v="24860"/>
    <n v="4765.2"/>
    <n v="9379.92"/>
    <n v="6871.92"/>
    <n v="6621.12"/>
    <n v="5969.04"/>
    <n v="5969.04"/>
    <n v="4815.3599999999997"/>
    <n v="3109.92"/>
    <n v="1906.08"/>
    <n v="752.4"/>
    <x v="241"/>
    <s v="Utah, 2013"/>
  </r>
  <r>
    <s v="Carbon County"/>
    <s v="Utah"/>
    <n v="2013"/>
    <n v="21227"/>
    <n v="10508"/>
    <n v="10719"/>
    <n v="1698.16"/>
    <n v="3099.1419999999998"/>
    <n v="3120.3690000000001"/>
    <n v="2801.9639999999999"/>
    <n v="2207.6080000000002"/>
    <n v="2610.9210000000003"/>
    <n v="2695.8289999999997"/>
    <n v="1613.252"/>
    <n v="955.21500000000003"/>
    <n v="403.31299999999999"/>
    <x v="241"/>
    <s v="Utah, 2013"/>
  </r>
  <r>
    <s v="Daggett County"/>
    <s v="Utah"/>
    <n v="2013"/>
    <n v="830"/>
    <n v="475"/>
    <n v="355"/>
    <n v="53.95"/>
    <n v="83"/>
    <n v="102.09"/>
    <n v="109.56"/>
    <n v="50.63"/>
    <n v="102.92"/>
    <n v="151.88999999999999"/>
    <n v="100.43"/>
    <n v="72.210000000000008"/>
    <n v="1.66"/>
    <x v="241"/>
    <s v="Utah, 2013"/>
  </r>
  <r>
    <s v="Davis County"/>
    <s v="Utah"/>
    <n v="2013"/>
    <n v="311886"/>
    <n v="156580"/>
    <n v="155306"/>
    <n v="30876.714"/>
    <n v="59570.225999999995"/>
    <n v="44911.584000000003"/>
    <n v="48030.444000000003"/>
    <n v="39921.407999999996"/>
    <n v="34931.232000000004"/>
    <n v="27134.082000000002"/>
    <n v="14970.528"/>
    <n v="8420.9220000000005"/>
    <n v="3118.86"/>
    <x v="241"/>
    <s v="Utah, 2013"/>
  </r>
  <r>
    <s v="Duchesne County"/>
    <s v="Utah"/>
    <n v="2013"/>
    <n v="19109"/>
    <n v="9722"/>
    <n v="9387"/>
    <n v="2025.5540000000001"/>
    <n v="3439.62"/>
    <n v="2713.4780000000001"/>
    <n v="2904.5680000000002"/>
    <n v="2082.8809999999999"/>
    <n v="2121.0990000000002"/>
    <n v="1796.2460000000001"/>
    <n v="1203.8670000000002"/>
    <n v="687.92399999999998"/>
    <n v="152.87200000000001"/>
    <x v="241"/>
    <s v="Utah, 2013"/>
  </r>
  <r>
    <s v="Iron County"/>
    <s v="Utah"/>
    <n v="2013"/>
    <n v="46435"/>
    <n v="23341"/>
    <n v="23094"/>
    <n v="4039.8449999999998"/>
    <n v="7615.34"/>
    <n v="10169.264999999999"/>
    <n v="6129.42"/>
    <n v="4782.8050000000003"/>
    <n v="4597.0650000000005"/>
    <n v="4272.0200000000004"/>
    <n v="2786.1000000000004"/>
    <n v="1578.79"/>
    <n v="510.78500000000003"/>
    <x v="241"/>
    <s v="Utah, 2013"/>
  </r>
  <r>
    <s v="Kane County"/>
    <s v="Utah"/>
    <n v="2013"/>
    <n v="7176"/>
    <n v="3514"/>
    <n v="3662"/>
    <n v="423.38400000000001"/>
    <n v="990.28800000000001"/>
    <n v="710.42399999999998"/>
    <n v="760.65599999999995"/>
    <n v="696.072"/>
    <n v="875.47199999999998"/>
    <n v="1306.0319999999999"/>
    <n v="889.82399999999996"/>
    <n v="394.68"/>
    <n v="129.16800000000001"/>
    <x v="241"/>
    <s v="Utah, 2013"/>
  </r>
  <r>
    <s v="Terry County"/>
    <s v="Texas"/>
    <n v="2013"/>
    <n v="12543"/>
    <n v="6422"/>
    <n v="6121"/>
    <n v="1091.241"/>
    <n v="2182.482"/>
    <n v="1693.3049999999998"/>
    <n v="1429.902"/>
    <n v="1266.8430000000001"/>
    <n v="1505.1599999999999"/>
    <n v="1505.16"/>
    <n v="1003.44"/>
    <n v="639.69299999999998"/>
    <n v="213.23099999999999"/>
    <x v="221"/>
    <s v="Texas, 2013"/>
  </r>
  <r>
    <s v="Salt Lake County"/>
    <s v="Utah"/>
    <n v="2013"/>
    <n v="1048314"/>
    <n v="527145"/>
    <n v="521169"/>
    <n v="89106.69"/>
    <n v="167730.23999999999"/>
    <n v="153053.84399999998"/>
    <n v="179261.69400000002"/>
    <n v="141522.39000000001"/>
    <n v="123701.052"/>
    <n v="100638.144"/>
    <n v="53464.013999999996"/>
    <n v="29352.792000000001"/>
    <n v="11531.454"/>
    <x v="241"/>
    <s v="Utah, 2013"/>
  </r>
  <r>
    <s v="San Juan County"/>
    <s v="Utah"/>
    <n v="2013"/>
    <n v="14795"/>
    <n v="7400"/>
    <n v="7395"/>
    <n v="1242.78"/>
    <n v="2825.8450000000003"/>
    <n v="2426.38"/>
    <n v="1671.835"/>
    <n v="1671.835"/>
    <n v="1790.1950000000002"/>
    <n v="1509.0900000000001"/>
    <n v="991.2650000000001"/>
    <n v="458.64499999999998"/>
    <n v="221.92500000000001"/>
    <x v="241"/>
    <s v="Utah, 2013"/>
  </r>
  <r>
    <s v="Sanpete County"/>
    <s v="Utah"/>
    <n v="2013"/>
    <n v="27930"/>
    <n v="14708"/>
    <n v="13222"/>
    <n v="2038.89"/>
    <n v="4608.4500000000007"/>
    <n v="5893.23"/>
    <n v="3323.67"/>
    <n v="3016.44"/>
    <n v="2904.7200000000003"/>
    <n v="2737.1400000000003"/>
    <n v="1983.0300000000002"/>
    <n v="1061.3399999999999"/>
    <n v="307.23"/>
    <x v="241"/>
    <s v="Utah, 2013"/>
  </r>
  <r>
    <s v="Sevier County"/>
    <s v="Utah"/>
    <n v="2013"/>
    <n v="20798"/>
    <n v="10532"/>
    <n v="10266"/>
    <n v="1684.6379999999999"/>
    <n v="3743.64"/>
    <n v="2766.134"/>
    <n v="2641.346"/>
    <n v="2246.1839999999997"/>
    <n v="2412.5680000000002"/>
    <n v="2246.1839999999997"/>
    <n v="1726.2339999999999"/>
    <n v="935.91"/>
    <n v="395.16199999999998"/>
    <x v="241"/>
    <s v="Utah, 2013"/>
  </r>
  <r>
    <s v="Tooele County"/>
    <s v="Utah"/>
    <n v="2013"/>
    <n v="59120"/>
    <n v="29705"/>
    <n v="29415"/>
    <n v="5675.52"/>
    <n v="12356.08"/>
    <n v="7862.9599999999991"/>
    <n v="8513.2800000000007"/>
    <n v="8513.2799999999988"/>
    <n v="6739.68"/>
    <n v="5202.5600000000004"/>
    <n v="2660.3999999999996"/>
    <n v="1300.6400000000001"/>
    <n v="413.84"/>
    <x v="241"/>
    <s v="Utah, 2013"/>
  </r>
  <r>
    <s v="Uintah County"/>
    <s v="Utah"/>
    <n v="2013"/>
    <n v="33722"/>
    <n v="17161"/>
    <n v="16561"/>
    <n v="3405.922"/>
    <n v="6171.1260000000002"/>
    <n v="4721.08"/>
    <n v="5564.13"/>
    <n v="3979.1959999999999"/>
    <n v="3709.42"/>
    <n v="3102.424"/>
    <n v="1719.8220000000001"/>
    <n v="1011.6600000000001"/>
    <n v="303.49799999999999"/>
    <x v="241"/>
    <s v="Utah, 2013"/>
  </r>
  <r>
    <s v="Utah County"/>
    <s v="Utah"/>
    <n v="2013"/>
    <n v="529262"/>
    <n v="265651"/>
    <n v="263611"/>
    <n v="57689.557999999997"/>
    <n v="101618.304"/>
    <n v="111674.28200000001"/>
    <n v="84681.919999999998"/>
    <n v="59806.606"/>
    <n v="43928.745999999999"/>
    <n v="32814.243999999999"/>
    <n v="20111.955999999998"/>
    <n v="11643.763999999999"/>
    <n v="4234.0959999999995"/>
    <x v="241"/>
    <s v="Utah, 2013"/>
  </r>
  <r>
    <s v="Washington County"/>
    <s v="Utah"/>
    <n v="2013"/>
    <n v="141902"/>
    <n v="70108"/>
    <n v="71794"/>
    <n v="12061.67"/>
    <n v="23555.732"/>
    <n v="19724.377999999997"/>
    <n v="18447.259999999998"/>
    <n v="14474.004000000001"/>
    <n v="13622.592000000001"/>
    <n v="14757.808000000001"/>
    <n v="13480.69"/>
    <n v="8372.2180000000008"/>
    <n v="3405.6480000000001"/>
    <x v="241"/>
    <s v="Utah, 2013"/>
  </r>
  <r>
    <s v="Webster County"/>
    <s v="Georgia"/>
    <n v="2013"/>
    <n v="2760"/>
    <n v="1426"/>
    <n v="1334"/>
    <n v="168.36"/>
    <n v="518.88"/>
    <n v="309.12"/>
    <n v="262.20000000000005"/>
    <n v="317.39999999999998"/>
    <n v="356.04"/>
    <n v="375.36"/>
    <n v="270.48"/>
    <n v="115.92"/>
    <n v="66.239999999999995"/>
    <x v="223"/>
    <s v="Georgia, 2013"/>
  </r>
  <r>
    <s v="Weber County"/>
    <s v="Utah"/>
    <n v="2013"/>
    <n v="233871"/>
    <n v="117566"/>
    <n v="116305"/>
    <n v="20346.776999999998"/>
    <n v="38588.714999999997"/>
    <n v="34379.036999999997"/>
    <n v="36951.618000000002"/>
    <n v="28766.133000000002"/>
    <n v="27830.648999999998"/>
    <n v="22685.487000000001"/>
    <n v="13096.776000000002"/>
    <n v="7951.6139999999996"/>
    <n v="3274.194"/>
    <x v="241"/>
    <s v="Utah, 2013"/>
  </r>
  <r>
    <s v="Manassas city"/>
    <s v="Virginia"/>
    <n v="2013"/>
    <n v="36811"/>
    <n v="18405"/>
    <n v="18406"/>
    <n v="1619.684"/>
    <n v="4122.8320000000003"/>
    <n v="6257.87"/>
    <n v="3497.0450000000001"/>
    <n v="4417.32"/>
    <n v="5889.76"/>
    <n v="5595.2719999999999"/>
    <n v="3055.3130000000001"/>
    <n v="1656.4949999999999"/>
    <n v="699.40899999999999"/>
    <x v="226"/>
    <s v="Virginia, 2013"/>
  </r>
  <r>
    <s v="Bennington County"/>
    <s v="Vermont"/>
    <n v="2013"/>
    <n v="36871"/>
    <n v="17905"/>
    <n v="18966"/>
    <n v="1843.55"/>
    <n v="4092.681"/>
    <n v="4793.2299999999996"/>
    <n v="3392.1319999999996"/>
    <n v="4092.6809999999996"/>
    <n v="5862.4889999999996"/>
    <n v="5678.134"/>
    <n v="3687.1000000000004"/>
    <n v="2433.4859999999999"/>
    <n v="958.64599999999996"/>
    <x v="254"/>
    <s v="Vermont, 2013"/>
  </r>
  <r>
    <s v="Caledonia County"/>
    <s v="Vermont"/>
    <n v="2013"/>
    <n v="31157"/>
    <n v="15467"/>
    <n v="15690"/>
    <n v="1620.164"/>
    <n v="3801.154"/>
    <n v="4237.3519999999999"/>
    <n v="3302.6419999999998"/>
    <n v="3676.5259999999998"/>
    <n v="4704.7070000000003"/>
    <n v="4829.335"/>
    <n v="2741.8159999999998"/>
    <n v="1557.85"/>
    <n v="747.76800000000003"/>
    <x v="254"/>
    <s v="Vermont, 2013"/>
  </r>
  <r>
    <s v="Chittenden County"/>
    <s v="Vermont"/>
    <n v="2013"/>
    <n v="157637"/>
    <n v="76915"/>
    <n v="80722"/>
    <n v="7724.2129999999997"/>
    <n v="17182.433000000001"/>
    <n v="30581.578000000001"/>
    <n v="20965.720999999998"/>
    <n v="19546.987999999998"/>
    <n v="23645.55"/>
    <n v="19231.714"/>
    <n v="10246.404999999999"/>
    <n v="5832.5689999999995"/>
    <n v="2679.8290000000002"/>
    <x v="254"/>
    <s v="Vermont, 2013"/>
  </r>
  <r>
    <s v="Essex County"/>
    <s v="Vermont"/>
    <n v="2013"/>
    <n v="6276"/>
    <n v="3166"/>
    <n v="3110"/>
    <n v="276.14400000000001"/>
    <n v="690.36"/>
    <n v="621.32400000000007"/>
    <n v="533.46"/>
    <n v="753.12"/>
    <n v="1029.2640000000001"/>
    <n v="1079.472"/>
    <n v="759.39599999999996"/>
    <n v="370.28399999999999"/>
    <n v="156.9"/>
    <x v="254"/>
    <s v="Vermont, 2013"/>
  </r>
  <r>
    <s v="Franklin County"/>
    <s v="Vermont"/>
    <n v="2013"/>
    <n v="48019"/>
    <n v="23830"/>
    <n v="24189"/>
    <n v="2977.1779999999999"/>
    <n v="6434.5460000000003"/>
    <n v="5762.2800000000007"/>
    <n v="5714.2610000000004"/>
    <n v="6818.6980000000003"/>
    <n v="7923.1350000000002"/>
    <n v="6386.527"/>
    <n v="3457.3679999999999"/>
    <n v="2064.817"/>
    <n v="576.22799999999995"/>
    <x v="254"/>
    <s v="Vermont, 2013"/>
  </r>
  <r>
    <s v="Grand Isle County"/>
    <s v="Vermont"/>
    <n v="2013"/>
    <n v="6984"/>
    <n v="3487"/>
    <n v="3497"/>
    <n v="307.29599999999999"/>
    <n v="761.25600000000009"/>
    <n v="740.30399999999997"/>
    <n v="656.49600000000009"/>
    <n v="893.952"/>
    <n v="1271.0880000000002"/>
    <n v="1278.0720000000001"/>
    <n v="684.43200000000002"/>
    <n v="272.37599999999998"/>
    <n v="104.76"/>
    <x v="254"/>
    <s v="Vermont, 2013"/>
  </r>
  <r>
    <s v="Orange County"/>
    <s v="Vermont"/>
    <n v="2013"/>
    <n v="28966"/>
    <n v="14400"/>
    <n v="14566"/>
    <n v="1448.3"/>
    <n v="3360.056"/>
    <n v="3475.92"/>
    <n v="2983.498"/>
    <n v="3504.886"/>
    <n v="4924.2199999999993"/>
    <n v="4692.4920000000002"/>
    <n v="2635.9059999999999"/>
    <n v="1332.4360000000001"/>
    <n v="550.35400000000004"/>
    <x v="254"/>
    <s v="Vermont, 2013"/>
  </r>
  <r>
    <s v="Orleans County"/>
    <s v="Vermont"/>
    <n v="2013"/>
    <n v="27184"/>
    <n v="13572"/>
    <n v="13612"/>
    <n v="1413.568"/>
    <n v="3234.8959999999997"/>
    <n v="3153.3440000000001"/>
    <n v="2854.3199999999997"/>
    <n v="3207.712"/>
    <n v="4023.232"/>
    <n v="4240.7039999999997"/>
    <n v="2854.3199999999997"/>
    <n v="1467.9360000000001"/>
    <n v="706.78399999999999"/>
    <x v="254"/>
    <s v="Vermont, 2013"/>
  </r>
  <r>
    <s v="Rutland County"/>
    <s v="Vermont"/>
    <n v="2013"/>
    <n v="61270"/>
    <n v="30264"/>
    <n v="31006"/>
    <n v="2695.88"/>
    <n v="6617.16"/>
    <n v="8393.99"/>
    <n v="6127"/>
    <n v="7046.05"/>
    <n v="9987.01"/>
    <n v="9803.2000000000007"/>
    <n v="5943.1900000000005"/>
    <n v="3369.85"/>
    <n v="1347.94"/>
    <x v="254"/>
    <s v="Vermont, 2013"/>
  </r>
  <r>
    <s v="Washington County"/>
    <s v="Vermont"/>
    <n v="2013"/>
    <n v="59427"/>
    <n v="29453"/>
    <n v="29974"/>
    <n v="3030.777"/>
    <n v="6774.6779999999999"/>
    <n v="7784.9369999999999"/>
    <n v="6299.2619999999997"/>
    <n v="7725.51"/>
    <n v="9627.1739999999991"/>
    <n v="9270.612000000001"/>
    <n v="4932.4409999999998"/>
    <n v="2852.4960000000001"/>
    <n v="1188.54"/>
    <x v="254"/>
    <s v="Vermont, 2013"/>
  </r>
  <r>
    <s v="Windham County"/>
    <s v="Vermont"/>
    <n v="2013"/>
    <n v="44216"/>
    <n v="21701"/>
    <n v="22515"/>
    <n v="2078.152"/>
    <n v="4863.76"/>
    <n v="5305.92"/>
    <n v="4642.68"/>
    <n v="5084.84"/>
    <n v="7295.6399999999994"/>
    <n v="7516.7199999999993"/>
    <n v="4244.7359999999999"/>
    <n v="2210.7999999999997"/>
    <n v="1016.968"/>
    <x v="254"/>
    <s v="Vermont, 2013"/>
  </r>
  <r>
    <s v="Marion County"/>
    <s v="West Virginia"/>
    <n v="2013"/>
    <n v="56416"/>
    <n v="27688"/>
    <n v="28728"/>
    <n v="2651.5520000000001"/>
    <n v="6205.76"/>
    <n v="5698.0159999999996"/>
    <n v="6262.1759999999995"/>
    <n v="6487.84"/>
    <n v="9252.2240000000002"/>
    <n v="9308.64"/>
    <n v="5867.2640000000001"/>
    <n v="3215.712"/>
    <n v="1353.9839999999999"/>
    <x v="239"/>
    <s v="West Virginia, 2013"/>
  </r>
  <r>
    <s v="Accomack County"/>
    <s v="Virginia"/>
    <n v="2013"/>
    <n v="33289"/>
    <n v="16168"/>
    <n v="17121"/>
    <n v="2030.6289999999999"/>
    <n v="3861.5239999999999"/>
    <n v="3595.212"/>
    <n v="3695.0789999999997"/>
    <n v="3561.9229999999998"/>
    <n v="4893.4830000000002"/>
    <n v="5159.7950000000001"/>
    <n v="3695.0790000000002"/>
    <n v="2130.4960000000001"/>
    <n v="665.78"/>
    <x v="226"/>
    <s v="Virginia, 2013"/>
  </r>
  <r>
    <s v="Albemarle County"/>
    <s v="Virginia"/>
    <n v="2013"/>
    <n v="100636"/>
    <n v="48194"/>
    <n v="52442"/>
    <n v="5635.616"/>
    <n v="12378.227999999999"/>
    <n v="15699.216"/>
    <n v="12780.772000000001"/>
    <n v="12076.32"/>
    <n v="14089.04"/>
    <n v="12982.044"/>
    <n v="7748.9719999999998"/>
    <n v="4931.1640000000007"/>
    <n v="2213.9920000000002"/>
    <x v="226"/>
    <s v="Virginia, 2013"/>
  </r>
  <r>
    <s v="Alleghany County"/>
    <s v="Virginia"/>
    <n v="2013"/>
    <n v="16240"/>
    <n v="7943"/>
    <n v="8297"/>
    <n v="714.56"/>
    <n v="1948.8"/>
    <n v="1737.6799999999998"/>
    <n v="1412.88"/>
    <n v="1997.52"/>
    <n v="2468.48"/>
    <n v="2452.2399999999998"/>
    <n v="2046.24"/>
    <n v="1006.88"/>
    <n v="454.72"/>
    <x v="226"/>
    <s v="Virginia, 2013"/>
  </r>
  <r>
    <s v="Amherst County"/>
    <s v="Virginia"/>
    <n v="2013"/>
    <n v="32244"/>
    <n v="15378"/>
    <n v="16866"/>
    <n v="1773.42"/>
    <n v="3643.5720000000001"/>
    <n v="4514.16"/>
    <n v="3288.8879999999999"/>
    <n v="3869.28"/>
    <n v="5030.0640000000003"/>
    <n v="4578.6479999999992"/>
    <n v="3192.1559999999999"/>
    <n v="1805.664"/>
    <n v="580.39200000000005"/>
    <x v="226"/>
    <s v="Virginia, 2013"/>
  </r>
  <r>
    <s v="Appomattox County"/>
    <s v="Virginia"/>
    <n v="2013"/>
    <n v="15054"/>
    <n v="7162"/>
    <n v="7892"/>
    <n v="827.97"/>
    <n v="1941.9659999999999"/>
    <n v="1610.778"/>
    <n v="1761.318"/>
    <n v="1776.3720000000001"/>
    <n v="2288.2080000000001"/>
    <n v="2152.7219999999998"/>
    <n v="1520.454"/>
    <n v="873.13200000000006"/>
    <n v="316.13400000000001"/>
    <x v="226"/>
    <s v="Virginia, 2013"/>
  </r>
  <r>
    <s v="Arlington County"/>
    <s v="Virginia"/>
    <n v="2013"/>
    <n v="214861"/>
    <n v="107385"/>
    <n v="107476"/>
    <n v="12461.938"/>
    <n v="17618.601999999999"/>
    <n v="23634.71"/>
    <n v="59946.218999999997"/>
    <n v="34377.760000000002"/>
    <n v="26642.764000000003"/>
    <n v="21271.239000000001"/>
    <n v="10957.911"/>
    <n v="5156.6640000000007"/>
    <n v="2793.1930000000002"/>
    <x v="226"/>
    <s v="Virginia, 2013"/>
  </r>
  <r>
    <s v="Lynchburg city"/>
    <s v="Virginia"/>
    <n v="2013"/>
    <n v="73726"/>
    <n v="37584"/>
    <n v="36142"/>
    <n v="3612.5740000000001"/>
    <n v="8847.119999999999"/>
    <n v="8478.49"/>
    <n v="7962.4079999999994"/>
    <n v="9731.8320000000003"/>
    <n v="11869.885999999999"/>
    <n v="10763.995999999999"/>
    <n v="7372.5999999999995"/>
    <n v="3981.2040000000002"/>
    <n v="1105.8900000000001"/>
    <x v="226"/>
    <s v="Virginia, 2013"/>
  </r>
  <r>
    <s v="Bath County"/>
    <s v="Virginia"/>
    <n v="2013"/>
    <n v="4686"/>
    <n v="2200"/>
    <n v="2486"/>
    <n v="323.334"/>
    <n v="534.20399999999995"/>
    <n v="393.62400000000002"/>
    <n v="332.70600000000002"/>
    <n v="604.49400000000003"/>
    <n v="923.14199999999994"/>
    <n v="609.18000000000006"/>
    <n v="609.18000000000006"/>
    <n v="234.3"/>
    <n v="126.52200000000001"/>
    <x v="226"/>
    <s v="Virginia, 2013"/>
  </r>
  <r>
    <s v="Bedford County"/>
    <s v="Virginia"/>
    <n v="2013"/>
    <n v="69175"/>
    <n v="34175"/>
    <n v="35000"/>
    <n v="3320.4"/>
    <n v="8785.2250000000004"/>
    <n v="7540.0750000000007"/>
    <n v="6225.75"/>
    <n v="9061.9249999999993"/>
    <n v="11621.4"/>
    <n v="10722.125"/>
    <n v="7332.55"/>
    <n v="3527.9250000000002"/>
    <n v="968.45"/>
    <x v="226"/>
    <s v="Virginia, 2013"/>
  </r>
  <r>
    <s v="Bland County"/>
    <s v="Virginia"/>
    <n v="2013"/>
    <n v="6795"/>
    <n v="3840"/>
    <n v="2955"/>
    <n v="285.39"/>
    <n v="679.5"/>
    <n v="693.09"/>
    <n v="788.22"/>
    <n v="1060.02"/>
    <n v="1019.25"/>
    <n v="1039.635"/>
    <n v="754.245"/>
    <n v="332.95500000000004"/>
    <n v="142.69499999999999"/>
    <x v="226"/>
    <s v="Virginia, 2013"/>
  </r>
  <r>
    <s v="Botetourt County"/>
    <s v="Virginia"/>
    <n v="2013"/>
    <n v="33076"/>
    <n v="16283"/>
    <n v="16793"/>
    <n v="1521.4960000000001"/>
    <n v="4233.7280000000001"/>
    <n v="3572.2080000000001"/>
    <n v="2679.1559999999999"/>
    <n v="4101.424"/>
    <n v="5755.2240000000002"/>
    <n v="5292.16"/>
    <n v="3472.9799999999996"/>
    <n v="1885.3319999999999"/>
    <n v="529.21600000000001"/>
    <x v="226"/>
    <s v="Virginia, 2013"/>
  </r>
  <r>
    <s v="Brunswick County"/>
    <s v="Virginia"/>
    <n v="2013"/>
    <n v="17220"/>
    <n v="9009"/>
    <n v="8211"/>
    <n v="792.12"/>
    <n v="1773.6599999999999"/>
    <n v="2462.46"/>
    <n v="2186.94"/>
    <n v="2066.3999999999996"/>
    <n v="2531.34"/>
    <n v="2428.02"/>
    <n v="1635.9"/>
    <n v="1015.98"/>
    <n v="309.95999999999998"/>
    <x v="226"/>
    <s v="Virginia, 2013"/>
  </r>
  <r>
    <s v="Buchanan County"/>
    <s v="Virginia"/>
    <n v="2013"/>
    <n v="23920"/>
    <n v="12079"/>
    <n v="11841"/>
    <n v="1076.4000000000001"/>
    <n v="2439.84"/>
    <n v="2655.12"/>
    <n v="2774.7200000000003"/>
    <n v="3109.6"/>
    <n v="3922.88"/>
    <n v="3755.4399999999996"/>
    <n v="2607.2799999999997"/>
    <n v="1243.8400000000001"/>
    <n v="382.72"/>
    <x v="226"/>
    <s v="Virginia, 2013"/>
  </r>
  <r>
    <s v="Buckingham County"/>
    <s v="Virginia"/>
    <n v="2013"/>
    <n v="17126"/>
    <n v="9433"/>
    <n v="7693"/>
    <n v="924.80399999999997"/>
    <n v="1763.9780000000001"/>
    <n v="1952.364"/>
    <n v="2329.136"/>
    <n v="2466.1440000000002"/>
    <n v="2757.2860000000001"/>
    <n v="2397.6400000000003"/>
    <n v="1558.4659999999999"/>
    <n v="650.78800000000001"/>
    <n v="325.39400000000001"/>
    <x v="226"/>
    <s v="Virginia, 2013"/>
  </r>
  <r>
    <s v="Campbell County"/>
    <s v="Virginia"/>
    <n v="2013"/>
    <n v="54967"/>
    <n v="26567"/>
    <n v="28400"/>
    <n v="2858.2840000000001"/>
    <n v="6651.0069999999996"/>
    <n v="7365.5780000000004"/>
    <n v="5991.4030000000002"/>
    <n v="7200.6769999999997"/>
    <n v="8409.9510000000009"/>
    <n v="7475.5120000000006"/>
    <n v="5276.8320000000003"/>
    <n v="2748.3500000000004"/>
    <n v="1099.3399999999999"/>
    <x v="226"/>
    <s v="Virginia, 2013"/>
  </r>
  <r>
    <s v="Caroline County"/>
    <s v="Virginia"/>
    <n v="2013"/>
    <n v="28757"/>
    <n v="14136"/>
    <n v="14621"/>
    <n v="1869.2049999999999"/>
    <n v="3795.924"/>
    <n v="3508.3540000000003"/>
    <n v="3594.625"/>
    <n v="3968.4659999999999"/>
    <n v="4313.55"/>
    <n v="3767.1669999999999"/>
    <n v="2300.56"/>
    <n v="1064.009"/>
    <n v="517.62599999999998"/>
    <x v="226"/>
    <s v="Virginia, 2013"/>
  </r>
  <r>
    <s v="Carroll County"/>
    <s v="Virginia"/>
    <n v="2013"/>
    <n v="29979"/>
    <n v="14998"/>
    <n v="14981"/>
    <n v="1379.0340000000001"/>
    <n v="3597.4800000000005"/>
    <n v="3117.8159999999998"/>
    <n v="2818.0259999999998"/>
    <n v="3927.2489999999998"/>
    <n v="4466.8710000000001"/>
    <n v="4676.7240000000002"/>
    <n v="3447.585"/>
    <n v="1798.74"/>
    <n v="749.47500000000002"/>
    <x v="226"/>
    <s v="Virginia, 2013"/>
  </r>
  <r>
    <s v="Charles City County"/>
    <s v="Virginia"/>
    <n v="2013"/>
    <n v="7205"/>
    <n v="3533"/>
    <n v="3672"/>
    <n v="288.2"/>
    <n v="742.11500000000001"/>
    <n v="727.70499999999993"/>
    <n v="720.5"/>
    <n v="864.6"/>
    <n v="1296.9000000000001"/>
    <n v="1253.67"/>
    <n v="814.16499999999996"/>
    <n v="360.25"/>
    <n v="136.89500000000001"/>
    <x v="226"/>
    <s v="Virginia, 2013"/>
  </r>
  <r>
    <s v="Chesterfield County"/>
    <s v="Virginia"/>
    <n v="2013"/>
    <n v="320430"/>
    <n v="154278"/>
    <n v="166152"/>
    <n v="19546.23"/>
    <n v="46782.78"/>
    <n v="43578.479999999996"/>
    <n v="38451.599999999999"/>
    <n v="45501.06"/>
    <n v="49666.65"/>
    <n v="41015.039999999994"/>
    <n v="21468.809999999998"/>
    <n v="9933.33"/>
    <n v="4165.59"/>
    <x v="226"/>
    <s v="Virginia, 2013"/>
  </r>
  <r>
    <s v="Clarke County"/>
    <s v="Virginia"/>
    <n v="2013"/>
    <n v="14191"/>
    <n v="6934"/>
    <n v="7257"/>
    <n v="709.55"/>
    <n v="1802.2570000000001"/>
    <n v="1532.6280000000002"/>
    <n v="1291.3809999999999"/>
    <n v="1717.1110000000001"/>
    <n v="2525.998"/>
    <n v="2157.0320000000002"/>
    <n v="1404.9090000000001"/>
    <n v="808.88699999999994"/>
    <n v="241.24700000000001"/>
    <x v="226"/>
    <s v="Virginia, 2013"/>
  </r>
  <r>
    <s v="Craig County"/>
    <s v="Virginia"/>
    <n v="2013"/>
    <n v="5199"/>
    <n v="2522"/>
    <n v="2677"/>
    <n v="311.94"/>
    <n v="811.0440000000001"/>
    <n v="395.12400000000002"/>
    <n v="447.11400000000003"/>
    <n v="675.87"/>
    <n v="738.25800000000004"/>
    <n v="946.21800000000007"/>
    <n v="540.69600000000003"/>
    <n v="254.751"/>
    <n v="88.382999999999996"/>
    <x v="226"/>
    <s v="Virginia, 2013"/>
  </r>
  <r>
    <s v="Culpeper County"/>
    <s v="Virginia"/>
    <n v="2013"/>
    <n v="47330"/>
    <n v="23864"/>
    <n v="23466"/>
    <n v="3218.44"/>
    <n v="6957.51"/>
    <n v="5726.93"/>
    <n v="5868.92"/>
    <n v="6578.87"/>
    <n v="7336.15"/>
    <n v="5774.26"/>
    <n v="3597.08"/>
    <n v="1561.8899999999999"/>
    <n v="757.28"/>
    <x v="226"/>
    <s v="Virginia, 2013"/>
  </r>
  <r>
    <s v="Cumberland County"/>
    <s v="Virginia"/>
    <n v="2013"/>
    <n v="9943"/>
    <n v="4916"/>
    <n v="5027"/>
    <n v="596.58000000000004"/>
    <n v="1193.1599999999999"/>
    <n v="1392.02"/>
    <n v="924.69900000000007"/>
    <n v="1322.4189999999999"/>
    <n v="1411.9059999999999"/>
    <n v="1392.02"/>
    <n v="984.35699999999997"/>
    <n v="576.69399999999996"/>
    <n v="159.08799999999999"/>
    <x v="226"/>
    <s v="Virginia, 2013"/>
  </r>
  <r>
    <s v="Essex County"/>
    <s v="Virginia"/>
    <n v="2013"/>
    <n v="11180"/>
    <n v="5291"/>
    <n v="5889"/>
    <n v="603.72"/>
    <n v="1285.6999999999998"/>
    <n v="1565.2"/>
    <n v="804.96"/>
    <n v="1542.8400000000001"/>
    <n v="1677"/>
    <n v="1643.46"/>
    <n v="1162.72"/>
    <n v="626.08000000000004"/>
    <n v="234.78"/>
    <x v="226"/>
    <s v="Virginia, 2013"/>
  </r>
  <r>
    <s v="Fairfax County"/>
    <s v="Virginia"/>
    <n v="2013"/>
    <n v="1101071"/>
    <n v="544565"/>
    <n v="556506"/>
    <n v="74872.827999999994"/>
    <n v="146442.443"/>
    <n v="132128.51999999999"/>
    <n v="160756.36599999998"/>
    <n v="166261.72100000002"/>
    <n v="173969.21799999999"/>
    <n v="134330.66200000001"/>
    <n v="68266.402000000002"/>
    <n v="31931.059000000001"/>
    <n v="13212.852000000001"/>
    <x v="226"/>
    <s v="Virginia, 2013"/>
  </r>
  <r>
    <s v="Fauquier County"/>
    <s v="Virginia"/>
    <n v="2013"/>
    <n v="66015"/>
    <n v="32462"/>
    <n v="33553"/>
    <n v="3828.87"/>
    <n v="9506.16"/>
    <n v="7921.8"/>
    <n v="6469.4699999999993"/>
    <n v="8912.0250000000015"/>
    <n v="11486.61"/>
    <n v="8846.01"/>
    <n v="5611.2749999999996"/>
    <n v="2706.6149999999998"/>
    <n v="792.18"/>
    <x v="226"/>
    <s v="Virginia, 2013"/>
  </r>
  <r>
    <s v="Floyd County"/>
    <s v="Virginia"/>
    <n v="2013"/>
    <n v="15371"/>
    <n v="7621"/>
    <n v="7750"/>
    <n v="814.66300000000001"/>
    <n v="1844.52"/>
    <n v="1567.8420000000001"/>
    <n v="1675.4390000000001"/>
    <n v="1998.23"/>
    <n v="2244.1660000000002"/>
    <n v="2397.8760000000002"/>
    <n v="1690.81"/>
    <n v="799.29199999999992"/>
    <n v="338.16199999999998"/>
    <x v="226"/>
    <s v="Virginia, 2013"/>
  </r>
  <r>
    <s v="Fluvanna County"/>
    <s v="Virginia"/>
    <n v="2013"/>
    <n v="25860"/>
    <n v="11752"/>
    <n v="14108"/>
    <n v="1474.02"/>
    <n v="3310.08"/>
    <n v="2689.4399999999996"/>
    <n v="3206.6400000000003"/>
    <n v="3594.54"/>
    <n v="4008.3"/>
    <n v="3310.08"/>
    <n v="2611.8599999999997"/>
    <n v="1137.8399999999999"/>
    <n v="543.05999999999995"/>
    <x v="226"/>
    <s v="Virginia, 2013"/>
  </r>
  <r>
    <s v="Franklin County"/>
    <s v="Virginia"/>
    <n v="2013"/>
    <n v="56195"/>
    <n v="27742"/>
    <n v="28453"/>
    <n v="2865.9450000000002"/>
    <n v="6462.4250000000002"/>
    <n v="6743.4"/>
    <n v="5507.11"/>
    <n v="6799.5950000000003"/>
    <n v="8597.8349999999991"/>
    <n v="8654.0299999999988"/>
    <n v="6406.23"/>
    <n v="3203.1149999999998"/>
    <n v="842.92499999999995"/>
    <x v="226"/>
    <s v="Virginia, 2013"/>
  </r>
  <r>
    <s v="Frederick County"/>
    <s v="Virginia"/>
    <n v="2013"/>
    <n v="79453"/>
    <n v="39466"/>
    <n v="39987"/>
    <n v="4846.6329999999998"/>
    <n v="11282.326000000001"/>
    <n v="9454.9069999999992"/>
    <n v="9375.4540000000015"/>
    <n v="11520.685000000001"/>
    <n v="12633.027"/>
    <n v="9772.719000000001"/>
    <n v="6356.24"/>
    <n v="3416.4790000000003"/>
    <n v="953.43600000000004"/>
    <x v="226"/>
    <s v="Virginia, 2013"/>
  </r>
  <r>
    <s v="Gloucester County"/>
    <s v="Virginia"/>
    <n v="2013"/>
    <n v="36868"/>
    <n v="18112"/>
    <n v="18756"/>
    <n v="1843.4"/>
    <n v="4424.16"/>
    <n v="4645.3680000000004"/>
    <n v="4092.348"/>
    <n v="4534.7639999999992"/>
    <n v="6304.4279999999999"/>
    <n v="5308.9920000000002"/>
    <n v="3465.5920000000001"/>
    <n v="1585.3240000000001"/>
    <n v="589.88800000000003"/>
    <x v="226"/>
    <s v="Virginia, 2013"/>
  </r>
  <r>
    <s v="Goochland County"/>
    <s v="Virginia"/>
    <n v="2013"/>
    <n v="21565"/>
    <n v="10722"/>
    <n v="10843"/>
    <n v="948.86"/>
    <n v="2544.67"/>
    <n v="2070.2400000000002"/>
    <n v="1919.2850000000001"/>
    <n v="2975.9700000000003"/>
    <n v="3903.2649999999999"/>
    <n v="3666.05"/>
    <n v="2242.7599999999998"/>
    <n v="1013.5550000000001"/>
    <n v="301.91000000000003"/>
    <x v="226"/>
    <s v="Virginia, 2013"/>
  </r>
  <r>
    <s v="Grayson County"/>
    <s v="Virginia"/>
    <n v="2013"/>
    <n v="15377"/>
    <n v="7460"/>
    <n v="7917"/>
    <n v="691.96500000000003"/>
    <n v="1568.454"/>
    <n v="1645.3389999999999"/>
    <n v="1460.8150000000001"/>
    <n v="1814.4859999999999"/>
    <n v="2337.3040000000001"/>
    <n v="2475.6970000000001"/>
    <n v="1860.6170000000002"/>
    <n v="1091.7669999999998"/>
    <n v="415.17899999999997"/>
    <x v="226"/>
    <s v="Virginia, 2013"/>
  </r>
  <r>
    <s v="Greensville County"/>
    <s v="Virginia"/>
    <n v="2013"/>
    <n v="12078"/>
    <n v="7517"/>
    <n v="4561"/>
    <n v="555.58799999999997"/>
    <n v="1111.1759999999999"/>
    <n v="1449.3600000000001"/>
    <n v="1678.8420000000001"/>
    <n v="2065.3380000000002"/>
    <n v="2017.0259999999998"/>
    <n v="1582.2179999999998"/>
    <n v="954.16200000000003"/>
    <n v="579.74400000000003"/>
    <n v="72.468000000000004"/>
    <x v="226"/>
    <s v="Virginia, 2013"/>
  </r>
  <r>
    <s v="Halifax County"/>
    <s v="Virginia"/>
    <n v="2013"/>
    <n v="35938"/>
    <n v="17116"/>
    <n v="18822"/>
    <n v="1940.652"/>
    <n v="4456.3119999999999"/>
    <n v="4096.9319999999998"/>
    <n v="3414.1099999999997"/>
    <n v="4132.87"/>
    <n v="5139.134"/>
    <n v="5534.4520000000002"/>
    <n v="3953.18"/>
    <n v="2264.0940000000001"/>
    <n v="934.38800000000003"/>
    <x v="226"/>
    <s v="Virginia, 2013"/>
  </r>
  <r>
    <s v="Hanover County"/>
    <s v="Virginia"/>
    <n v="2013"/>
    <n v="100328"/>
    <n v="49116"/>
    <n v="51212"/>
    <n v="5116.7280000000001"/>
    <n v="14346.903999999999"/>
    <n v="13443.952000000001"/>
    <n v="9029.52"/>
    <n v="13644.608"/>
    <n v="17457.072"/>
    <n v="13544.279999999999"/>
    <n v="7925.9120000000003"/>
    <n v="4314.1039999999994"/>
    <n v="1504.92"/>
    <x v="226"/>
    <s v="Virginia, 2013"/>
  </r>
  <r>
    <s v="Henrico County"/>
    <s v="Virginia"/>
    <n v="2013"/>
    <n v="311314"/>
    <n v="146569"/>
    <n v="164745"/>
    <n v="20235.41"/>
    <n v="41404.762000000002"/>
    <n v="38291.622000000003"/>
    <n v="44829.216"/>
    <n v="43583.96"/>
    <n v="46074.472000000002"/>
    <n v="37357.68"/>
    <n v="20546.724000000002"/>
    <n v="12452.560000000001"/>
    <n v="6537.5940000000001"/>
    <x v="226"/>
    <s v="Virginia, 2013"/>
  </r>
  <r>
    <s v="Henry County"/>
    <s v="Virginia"/>
    <n v="2013"/>
    <n v="53451"/>
    <n v="25613"/>
    <n v="27838"/>
    <n v="2832.9029999999998"/>
    <n v="6093.4139999999998"/>
    <n v="5879.6100000000006"/>
    <n v="5345.1"/>
    <n v="6574.473"/>
    <n v="8284.9049999999988"/>
    <n v="7643.4930000000004"/>
    <n v="6039.9629999999997"/>
    <n v="3420.864"/>
    <n v="1336.2750000000001"/>
    <x v="226"/>
    <s v="Virginia, 2013"/>
  </r>
  <r>
    <s v="Faulk County"/>
    <s v="South Dakota"/>
    <n v="2013"/>
    <n v="2276"/>
    <n v="1058"/>
    <n v="1218"/>
    <n v="50.072000000000003"/>
    <n v="170.7"/>
    <n v="193.45999999999998"/>
    <n v="125.18"/>
    <n v="175.25200000000001"/>
    <n v="298.15600000000001"/>
    <n v="523.48"/>
    <n v="484.78800000000001"/>
    <n v="207.11600000000001"/>
    <n v="45.52"/>
    <x v="240"/>
    <s v="South Dakota, 2013"/>
  </r>
  <r>
    <s v="Greenbrier County"/>
    <s v="West Virginia"/>
    <n v="2013"/>
    <n v="35373"/>
    <n v="17306"/>
    <n v="18067"/>
    <n v="1768.65"/>
    <n v="4456.9979999999996"/>
    <n v="4138.6409999999996"/>
    <n v="3325.0619999999999"/>
    <n v="4421.625"/>
    <n v="6508.6319999999996"/>
    <n v="5341.3230000000003"/>
    <n v="3218.9430000000002"/>
    <n v="1662.5309999999999"/>
    <n v="565.96799999999996"/>
    <x v="239"/>
    <s v="West Virginia, 2013"/>
  </r>
  <r>
    <s v="James City County"/>
    <s v="Virginia"/>
    <n v="2013"/>
    <n v="68171"/>
    <n v="32970"/>
    <n v="35201"/>
    <n v="3476.721"/>
    <n v="8316.862000000001"/>
    <n v="7566.9809999999998"/>
    <n v="6953.442"/>
    <n v="7771.4940000000006"/>
    <n v="9952.9660000000003"/>
    <n v="9680.2819999999992"/>
    <n v="8180.5199999999995"/>
    <n v="4635.6280000000006"/>
    <n v="1772.4459999999999"/>
    <x v="226"/>
    <s v="Virginia, 2013"/>
  </r>
  <r>
    <s v="King and Queen County"/>
    <s v="Virginia"/>
    <n v="2013"/>
    <n v="7020"/>
    <n v="3828"/>
    <n v="3192"/>
    <n v="491.4"/>
    <n v="772.2"/>
    <n v="666.9"/>
    <n v="645.84"/>
    <n v="933.66000000000008"/>
    <n v="1074.06"/>
    <n v="1144.26"/>
    <n v="814.32"/>
    <n v="428.21999999999997"/>
    <n v="56.16"/>
    <x v="226"/>
    <s v="Virginia, 2013"/>
  </r>
  <r>
    <s v="King George County"/>
    <s v="Virginia"/>
    <n v="2013"/>
    <n v="24151"/>
    <n v="12073"/>
    <n v="12078"/>
    <n v="1787.174"/>
    <n v="3622.65"/>
    <n v="3139.63"/>
    <n v="2922.2709999999997"/>
    <n v="3526.0460000000003"/>
    <n v="3984.915"/>
    <n v="2656.6099999999997"/>
    <n v="1593.9659999999999"/>
    <n v="796.98299999999995"/>
    <n v="144.90600000000001"/>
    <x v="226"/>
    <s v="Virginia, 2013"/>
  </r>
  <r>
    <s v="King William County"/>
    <s v="Virginia"/>
    <n v="2013"/>
    <n v="15959"/>
    <n v="7769"/>
    <n v="8190"/>
    <n v="989.45799999999997"/>
    <n v="2377.8910000000001"/>
    <n v="1739.5309999999999"/>
    <n v="1962.9569999999999"/>
    <n v="2218.3009999999999"/>
    <n v="2521.5219999999999"/>
    <n v="2058.7110000000002"/>
    <n v="1308.6379999999999"/>
    <n v="542.60599999999999"/>
    <n v="223.42599999999999"/>
    <x v="226"/>
    <s v="Virginia, 2013"/>
  </r>
  <r>
    <s v="Coosa County"/>
    <s v="Alabama"/>
    <n v="2013"/>
    <n v="11303"/>
    <n v="5324"/>
    <n v="5979"/>
    <n v="429.51400000000001"/>
    <n v="1005.967"/>
    <n v="983.36099999999999"/>
    <n v="836.42200000000003"/>
    <n v="983.36099999999999"/>
    <n v="1469.3899999999999"/>
    <n v="1955.4190000000001"/>
    <n v="1831.086"/>
    <n v="1118.9969999999998"/>
    <n v="666.87699999999995"/>
    <x v="208"/>
    <s v="Alabama, 2013"/>
  </r>
  <r>
    <s v="Loudoun County"/>
    <s v="Virginia"/>
    <n v="2013"/>
    <n v="326477"/>
    <n v="161459"/>
    <n v="165018"/>
    <n v="27750.544999999998"/>
    <n v="56806.998"/>
    <n v="34606.561999999998"/>
    <n v="44400.872000000003"/>
    <n v="60071.767999999996"/>
    <n v="51256.888999999996"/>
    <n v="28729.976000000002"/>
    <n v="13712.034"/>
    <n v="6529.54"/>
    <n v="2285.3389999999999"/>
    <x v="226"/>
    <s v="Virginia, 2013"/>
  </r>
  <r>
    <s v="Lunenburg County"/>
    <s v="Virginia"/>
    <n v="2013"/>
    <n v="12759"/>
    <n v="6850"/>
    <n v="5909"/>
    <n v="650.70899999999995"/>
    <n v="1416.2489999999998"/>
    <n v="1480.0440000000001"/>
    <n v="1314.1770000000001"/>
    <n v="1658.67"/>
    <n v="1952.127"/>
    <n v="2015.922"/>
    <n v="1314.1770000000001"/>
    <n v="740.02200000000005"/>
    <n v="229.66200000000001"/>
    <x v="226"/>
    <s v="Virginia, 2013"/>
  </r>
  <r>
    <s v="Mathews County"/>
    <s v="Virginia"/>
    <n v="2013"/>
    <n v="8943"/>
    <n v="4288"/>
    <n v="4655"/>
    <n v="214.63200000000001"/>
    <n v="912.18600000000004"/>
    <n v="912.18600000000004"/>
    <n v="652.83900000000006"/>
    <n v="992.673"/>
    <n v="1404.0509999999999"/>
    <n v="1475.595"/>
    <n v="1341.45"/>
    <n v="599.18100000000004"/>
    <n v="447.15"/>
    <x v="226"/>
    <s v="Virginia, 2013"/>
  </r>
  <r>
    <s v="Carroll County"/>
    <s v="Kentucky"/>
    <n v="2013"/>
    <n v="10851"/>
    <n v="5394"/>
    <n v="5457"/>
    <n v="379.78500000000003"/>
    <n v="1041.6959999999999"/>
    <n v="1019.9939999999999"/>
    <n v="802.97399999999993"/>
    <n v="1117.653"/>
    <n v="1703.607"/>
    <n v="1888.0740000000001"/>
    <n v="1747.011"/>
    <n v="824.67600000000004"/>
    <n v="325.52999999999997"/>
    <x v="222"/>
    <s v="Kentucky, 2013"/>
  </r>
  <r>
    <s v="Montgomery County"/>
    <s v="Virginia"/>
    <n v="2013"/>
    <n v="94910"/>
    <n v="49305"/>
    <n v="45605"/>
    <n v="4270.95"/>
    <n v="8257.17"/>
    <n v="31889.759999999998"/>
    <n v="12243.39"/>
    <n v="9965.5499999999993"/>
    <n v="9870.64"/>
    <n v="8921.5400000000009"/>
    <n v="5220.05"/>
    <n v="2847.3"/>
    <n v="1328.74"/>
    <x v="226"/>
    <s v="Virginia, 2013"/>
  </r>
  <r>
    <s v="Orange County"/>
    <s v="Virginia"/>
    <n v="2013"/>
    <n v="33934"/>
    <n v="16553"/>
    <n v="17381"/>
    <n v="1934.2380000000001"/>
    <n v="4309.6180000000004"/>
    <n v="3766.674"/>
    <n v="3868.4760000000001"/>
    <n v="4106.0140000000001"/>
    <n v="5259.77"/>
    <n v="4479.2880000000005"/>
    <n v="3630.9380000000001"/>
    <n v="2137.8420000000001"/>
    <n v="542.94399999999996"/>
    <x v="226"/>
    <s v="Virginia, 2013"/>
  </r>
  <r>
    <s v="Pittsylvania County"/>
    <s v="Virginia"/>
    <n v="2013"/>
    <n v="63077"/>
    <n v="30947"/>
    <n v="32130"/>
    <n v="2964.6190000000001"/>
    <n v="7695.3940000000002"/>
    <n v="7064.6239999999998"/>
    <n v="6307.7000000000007"/>
    <n v="7884.625"/>
    <n v="10281.550999999999"/>
    <n v="9587.7039999999997"/>
    <n v="6686.1620000000003"/>
    <n v="3595.3890000000001"/>
    <n v="1072.309"/>
    <x v="226"/>
    <s v="Virginia, 2013"/>
  </r>
  <r>
    <s v="Prince Edward County"/>
    <s v="Virginia"/>
    <n v="2013"/>
    <n v="23166"/>
    <n v="11398"/>
    <n v="11768"/>
    <n v="996.13800000000003"/>
    <n v="2223.9359999999997"/>
    <n v="7181.4599999999991"/>
    <n v="1830.114"/>
    <n v="2455.596"/>
    <n v="2687.2559999999999"/>
    <n v="2525.0940000000001"/>
    <n v="1737.4499999999998"/>
    <n v="1065.636"/>
    <n v="532.81799999999998"/>
    <x v="226"/>
    <s v="Virginia, 2013"/>
  </r>
  <r>
    <s v="Prince George County"/>
    <s v="Virginia"/>
    <n v="2013"/>
    <n v="36462"/>
    <n v="20007"/>
    <n v="16455"/>
    <n v="1859.5619999999999"/>
    <n v="4849.4459999999999"/>
    <n v="4885.9080000000004"/>
    <n v="5286.99"/>
    <n v="5688.0720000000001"/>
    <n v="5651.6100000000006"/>
    <n v="4229.5920000000006"/>
    <n v="2552.34"/>
    <n v="948.01200000000006"/>
    <n v="510.46800000000002"/>
    <x v="226"/>
    <s v="Virginia, 2013"/>
  </r>
  <r>
    <s v="Prince William County"/>
    <s v="Virginia"/>
    <n v="2013"/>
    <n v="416668"/>
    <n v="207298"/>
    <n v="209370"/>
    <n v="33750.108"/>
    <n v="66666.880000000005"/>
    <n v="55000.175999999999"/>
    <n v="61250.195999999996"/>
    <n v="66250.212"/>
    <n v="62916.868000000002"/>
    <n v="40416.796000000002"/>
    <n v="19583.396000000001"/>
    <n v="7500.0239999999994"/>
    <n v="2916.6759999999999"/>
    <x v="226"/>
    <s v="Virginia, 2013"/>
  </r>
  <r>
    <s v="Pulaski County"/>
    <s v="Virginia"/>
    <n v="2013"/>
    <n v="34768"/>
    <n v="17323"/>
    <n v="17445"/>
    <n v="1773.1679999999999"/>
    <n v="3650.64"/>
    <n v="3824.48"/>
    <n v="3685.4079999999999"/>
    <n v="4797.9840000000004"/>
    <n v="5215.2"/>
    <n v="5284.7359999999999"/>
    <n v="3928.7840000000001"/>
    <n v="1912.24"/>
    <n v="695.36"/>
    <x v="226"/>
    <s v="Virginia, 2013"/>
  </r>
  <r>
    <s v="Rappahannock County"/>
    <s v="Virginia"/>
    <n v="2013"/>
    <n v="7448"/>
    <n v="3650"/>
    <n v="3798"/>
    <n v="342.608"/>
    <n v="811.83199999999999"/>
    <n v="796.93599999999992"/>
    <n v="551.15200000000004"/>
    <n v="871.41599999999994"/>
    <n v="1199.1280000000002"/>
    <n v="1340.6399999999999"/>
    <n v="960.79199999999992"/>
    <n v="431.98400000000004"/>
    <n v="141.512"/>
    <x v="226"/>
    <s v="Virginia, 2013"/>
  </r>
  <r>
    <s v="Roanoke County"/>
    <s v="Virginia"/>
    <n v="2013"/>
    <n v="92824"/>
    <n v="44348"/>
    <n v="48476"/>
    <n v="4548.3760000000002"/>
    <n v="11603"/>
    <n v="10581.936"/>
    <n v="9375.2240000000002"/>
    <n v="12531.240000000002"/>
    <n v="14109.248"/>
    <n v="13459.48"/>
    <n v="8911.1039999999994"/>
    <n v="5383.7919999999995"/>
    <n v="2413.424"/>
    <x v="226"/>
    <s v="Virginia, 2013"/>
  </r>
  <r>
    <s v="Rockbridge County"/>
    <s v="Virginia"/>
    <n v="2013"/>
    <n v="22345"/>
    <n v="11017"/>
    <n v="11328"/>
    <n v="1050.2149999999999"/>
    <n v="2323.88"/>
    <n v="2480.2950000000001"/>
    <n v="2100.4299999999998"/>
    <n v="2502.6400000000003"/>
    <n v="3418.7849999999999"/>
    <n v="3619.89"/>
    <n v="2659.0550000000003"/>
    <n v="1608.84"/>
    <n v="580.97"/>
    <x v="226"/>
    <s v="Virginia, 2013"/>
  </r>
  <r>
    <s v="Rockingham County"/>
    <s v="Virginia"/>
    <n v="2013"/>
    <n v="76885"/>
    <n v="37587"/>
    <n v="39298"/>
    <n v="4613.1000000000004"/>
    <n v="10225.705"/>
    <n v="10225.705"/>
    <n v="8226.6949999999997"/>
    <n v="9456.8549999999996"/>
    <n v="11532.75"/>
    <n v="10071.934999999999"/>
    <n v="6765.88"/>
    <n v="4305.5599999999995"/>
    <n v="1614.585"/>
    <x v="226"/>
    <s v="Virginia, 2013"/>
  </r>
  <r>
    <s v="Russell County"/>
    <s v="Virginia"/>
    <n v="2013"/>
    <n v="28646"/>
    <n v="14089"/>
    <n v="14557"/>
    <n v="1546.884"/>
    <n v="3122.4139999999998"/>
    <n v="3208.3519999999999"/>
    <n v="3265.6440000000002"/>
    <n v="3723.98"/>
    <n v="4468.7759999999998"/>
    <n v="4382.8379999999997"/>
    <n v="2864.6"/>
    <n v="1260.424"/>
    <n v="802.08799999999997"/>
    <x v="226"/>
    <s v="Virginia, 2013"/>
  </r>
  <r>
    <s v="Scott County"/>
    <s v="Virginia"/>
    <n v="2013"/>
    <n v="22940"/>
    <n v="11487"/>
    <n v="11453"/>
    <n v="1124.06"/>
    <n v="2477.52"/>
    <n v="2500.46"/>
    <n v="2477.52"/>
    <n v="2959.26"/>
    <n v="3395.12"/>
    <n v="3395.12"/>
    <n v="2592.2200000000003"/>
    <n v="1353.46"/>
    <n v="642.32000000000005"/>
    <x v="226"/>
    <s v="Virginia, 2013"/>
  </r>
  <r>
    <s v="Shenandoah County"/>
    <s v="Virginia"/>
    <n v="2013"/>
    <n v="42270"/>
    <n v="20547"/>
    <n v="21723"/>
    <n v="2451.66"/>
    <n v="5156.9400000000005"/>
    <n v="4691.9699999999993"/>
    <n v="4565.16"/>
    <n v="5114.67"/>
    <n v="6340.5"/>
    <n v="5917.8"/>
    <n v="4438.3500000000004"/>
    <n v="2451.66"/>
    <n v="1056.75"/>
    <x v="226"/>
    <s v="Virginia, 2013"/>
  </r>
  <r>
    <s v="Smyth County"/>
    <s v="Virginia"/>
    <n v="2013"/>
    <n v="31979"/>
    <n v="15609"/>
    <n v="16370"/>
    <n v="1822.8030000000001"/>
    <n v="3581.6480000000001"/>
    <n v="3741.5430000000001"/>
    <n v="3357.7950000000001"/>
    <n v="4157.2699999999995"/>
    <n v="4700.9130000000005"/>
    <n v="4604.9759999999997"/>
    <n v="3325.8159999999998"/>
    <n v="2110.614"/>
    <n v="575.62199999999996"/>
    <x v="226"/>
    <s v="Virginia, 2013"/>
  </r>
  <r>
    <s v="Southampton County"/>
    <s v="Virginia"/>
    <n v="2013"/>
    <n v="18444"/>
    <n v="9616"/>
    <n v="8828"/>
    <n v="903.75599999999997"/>
    <n v="2121.06"/>
    <n v="2139.5039999999999"/>
    <n v="1770.624"/>
    <n v="2305.5"/>
    <n v="3467.4719999999998"/>
    <n v="2729.712"/>
    <n v="1733.7359999999999"/>
    <n v="977.53199999999993"/>
    <n v="276.66000000000003"/>
    <x v="226"/>
    <s v="Virginia, 2013"/>
  </r>
  <r>
    <s v="Spotsylvania County"/>
    <s v="Virginia"/>
    <n v="2013"/>
    <n v="124319"/>
    <n v="60953"/>
    <n v="63366"/>
    <n v="8080.7349999999997"/>
    <n v="19393.763999999999"/>
    <n v="16907.384000000002"/>
    <n v="15291.237000000001"/>
    <n v="17777.616999999998"/>
    <n v="19891.04"/>
    <n v="14296.685000000001"/>
    <n v="7707.7780000000002"/>
    <n v="3853.8889999999997"/>
    <n v="1367.509"/>
    <x v="226"/>
    <s v="Virginia, 2013"/>
  </r>
  <r>
    <s v="Stafford County"/>
    <s v="Virginia"/>
    <n v="2013"/>
    <n v="131885"/>
    <n v="66290"/>
    <n v="65595"/>
    <n v="8704.41"/>
    <n v="21101.599999999999"/>
    <n v="20178.404999999999"/>
    <n v="16617.509999999998"/>
    <n v="19518.98"/>
    <n v="22156.68"/>
    <n v="13320.384999999998"/>
    <n v="6594.25"/>
    <n v="2637.7"/>
    <n v="1055.08"/>
    <x v="226"/>
    <s v="Virginia, 2013"/>
  </r>
  <r>
    <s v="Surry County"/>
    <s v="Virginia"/>
    <n v="2013"/>
    <n v="6922"/>
    <n v="3410"/>
    <n v="3512"/>
    <n v="359.94400000000002"/>
    <n v="768.34199999999998"/>
    <n v="830.6400000000001"/>
    <n v="588.37"/>
    <n v="886.01599999999996"/>
    <n v="1239.038"/>
    <n v="1072.9100000000001"/>
    <n v="706.04399999999998"/>
    <n v="436.08600000000001"/>
    <n v="34.61"/>
    <x v="226"/>
    <s v="Virginia, 2013"/>
  </r>
  <r>
    <s v="Millard County"/>
    <s v="Utah"/>
    <n v="2013"/>
    <n v="12007"/>
    <n v="7432"/>
    <n v="4575"/>
    <n v="516.30100000000004"/>
    <n v="1056.616"/>
    <n v="1296.7560000000001"/>
    <n v="2017.1760000000002"/>
    <n v="1777.0360000000001"/>
    <n v="1909.1130000000001"/>
    <n v="1620.9450000000002"/>
    <n v="1008.588"/>
    <n v="624.36400000000003"/>
    <n v="168.09800000000001"/>
    <x v="241"/>
    <s v="Utah, 2013"/>
  </r>
  <r>
    <s v="Tazewell County"/>
    <s v="Virginia"/>
    <n v="2013"/>
    <n v="44664"/>
    <n v="22093"/>
    <n v="22571"/>
    <n v="2322.5279999999998"/>
    <n v="5002.3680000000004"/>
    <n v="5136.3600000000006"/>
    <n v="5225.6880000000001"/>
    <n v="5716.9920000000002"/>
    <n v="6565.6080000000002"/>
    <n v="6922.92"/>
    <n v="4332.4080000000004"/>
    <n v="2724.5039999999999"/>
    <n v="803.952"/>
    <x v="226"/>
    <s v="Virginia, 2013"/>
  </r>
  <r>
    <s v="Washington County"/>
    <s v="Virginia"/>
    <n v="2013"/>
    <n v="54804"/>
    <n v="26914"/>
    <n v="27890"/>
    <n v="2685.3960000000002"/>
    <n v="6138.0480000000007"/>
    <n v="6357.2639999999992"/>
    <n v="5864.0280000000002"/>
    <n v="7124.52"/>
    <n v="8385.0119999999988"/>
    <n v="8110.9920000000002"/>
    <n v="5918.8320000000003"/>
    <n v="3233.4360000000001"/>
    <n v="986.47199999999998"/>
    <x v="226"/>
    <s v="Virginia, 2013"/>
  </r>
  <r>
    <s v="Wise County"/>
    <s v="Virginia"/>
    <n v="2013"/>
    <n v="41154"/>
    <n v="21343"/>
    <n v="19811"/>
    <n v="2222.3159999999998"/>
    <n v="4732.7099999999991"/>
    <n v="5802.7139999999999"/>
    <n v="5596.9440000000004"/>
    <n v="5473.482"/>
    <n v="5802.7139999999999"/>
    <n v="5596.9439999999995"/>
    <n v="3374.6280000000002"/>
    <n v="1851.9299999999998"/>
    <n v="699.61800000000005"/>
    <x v="226"/>
    <s v="Virginia, 2013"/>
  </r>
  <r>
    <s v="Wythe County"/>
    <s v="Virginia"/>
    <n v="2013"/>
    <n v="29274"/>
    <n v="14438"/>
    <n v="14836"/>
    <n v="1492.9739999999999"/>
    <n v="3454.3320000000003"/>
    <n v="3249.4139999999998"/>
    <n v="3161.5920000000001"/>
    <n v="4010.5379999999996"/>
    <n v="4332.5519999999997"/>
    <n v="4361.826"/>
    <n v="3015.2219999999998"/>
    <n v="1668.6179999999999"/>
    <n v="614.75400000000002"/>
    <x v="226"/>
    <s v="Virginia, 2013"/>
  </r>
  <r>
    <s v="York County"/>
    <s v="Virginia"/>
    <n v="2013"/>
    <n v="65762"/>
    <n v="32261"/>
    <n v="33501"/>
    <n v="3682.672"/>
    <n v="9732.7759999999998"/>
    <n v="9140.9179999999997"/>
    <n v="7036.5339999999997"/>
    <n v="8417.5360000000001"/>
    <n v="11179.54"/>
    <n v="8088.7260000000006"/>
    <n v="4932.1499999999996"/>
    <n v="2696.2420000000002"/>
    <n v="657.62"/>
    <x v="226"/>
    <s v="Virginia, 2013"/>
  </r>
  <r>
    <s v="Alexandria city"/>
    <s v="Virginia"/>
    <n v="2013"/>
    <n v="143684"/>
    <n v="69448"/>
    <n v="74236"/>
    <n v="10488.932000000001"/>
    <n v="11494.72"/>
    <n v="12644.191999999999"/>
    <n v="35058.896000000001"/>
    <n v="25719.436000000002"/>
    <n v="19109.972000000002"/>
    <n v="15805.24"/>
    <n v="7902.62"/>
    <n v="3879.4679999999998"/>
    <n v="1724.2080000000001"/>
    <x v="226"/>
    <s v="Virginia, 2013"/>
  </r>
  <r>
    <s v="Bedford city"/>
    <s v="Virginia"/>
    <n v="2013"/>
    <n v="6052"/>
    <n v="2725"/>
    <n v="3327"/>
    <n v="199.71600000000001"/>
    <n v="605.20000000000005"/>
    <n v="847.28"/>
    <n v="580.99199999999996"/>
    <n v="574.94000000000005"/>
    <n v="1010.684"/>
    <n v="768.60399999999993"/>
    <n v="708.08400000000006"/>
    <n v="478.10800000000006"/>
    <n v="278.392"/>
    <x v="226"/>
    <s v="Virginia, 2013"/>
  </r>
  <r>
    <s v="Bristol city"/>
    <s v="Virginia"/>
    <n v="2013"/>
    <n v="17713"/>
    <n v="8234"/>
    <n v="9479"/>
    <n v="956.50199999999995"/>
    <n v="2107.8469999999998"/>
    <n v="2125.56"/>
    <n v="2214.125"/>
    <n v="2214.125"/>
    <n v="2462.107"/>
    <n v="2267.2640000000001"/>
    <n v="1753.587"/>
    <n v="1009.641"/>
    <n v="602.24199999999996"/>
    <x v="226"/>
    <s v="Virginia, 2013"/>
  </r>
  <r>
    <s v="Buena Vista city"/>
    <s v="Virginia"/>
    <n v="2013"/>
    <n v="6699"/>
    <n v="3049"/>
    <n v="3650"/>
    <n v="388.54199999999997"/>
    <n v="837.375"/>
    <n v="1125.432"/>
    <n v="803.88"/>
    <n v="890.96699999999998"/>
    <n v="716.79300000000001"/>
    <n v="817.27800000000002"/>
    <n v="689.99700000000007"/>
    <n v="234.465"/>
    <n v="194.27099999999999"/>
    <x v="226"/>
    <s v="Virginia, 2013"/>
  </r>
  <r>
    <s v="Chesapeake city"/>
    <s v="Virginia"/>
    <n v="2013"/>
    <n v="225597"/>
    <n v="109875"/>
    <n v="115722"/>
    <n v="14438.208000000001"/>
    <n v="32034.774000000001"/>
    <n v="31809.177000000003"/>
    <n v="29553.207000000002"/>
    <n v="30681.192000000003"/>
    <n v="36546.714"/>
    <n v="26169.252"/>
    <n v="14438.207999999999"/>
    <n v="7219.1039999999994"/>
    <n v="2707.1640000000002"/>
    <x v="226"/>
    <s v="Virginia, 2013"/>
  </r>
  <r>
    <s v="Covington city"/>
    <s v="Virginia"/>
    <n v="2013"/>
    <n v="5880"/>
    <n v="2958"/>
    <n v="2922"/>
    <n v="329.28"/>
    <n v="682.07999999999993"/>
    <n v="882"/>
    <n v="423.36"/>
    <n v="723.24"/>
    <n v="1064.28"/>
    <n v="705.6"/>
    <n v="558.6"/>
    <n v="317.52"/>
    <n v="199.92"/>
    <x v="226"/>
    <s v="Virginia, 2013"/>
  </r>
  <r>
    <s v="Danville city"/>
    <s v="Virginia"/>
    <n v="2013"/>
    <n v="42996"/>
    <n v="19637"/>
    <n v="23359"/>
    <n v="2751.7440000000001"/>
    <n v="5030.5319999999992"/>
    <n v="5718.4679999999998"/>
    <n v="4815.5519999999997"/>
    <n v="4471.5839999999998"/>
    <n v="5847.4560000000001"/>
    <n v="6105.4319999999998"/>
    <n v="3955.6319999999996"/>
    <n v="2794.74"/>
    <n v="1418.8679999999999"/>
    <x v="226"/>
    <s v="Virginia, 2013"/>
  </r>
  <r>
    <s v="Fairfax city"/>
    <s v="Virginia"/>
    <n v="2013"/>
    <n v="23027"/>
    <n v="11401"/>
    <n v="11626"/>
    <n v="1473.7280000000001"/>
    <n v="2486.9160000000002"/>
    <n v="3062.5910000000003"/>
    <n v="3269.8339999999998"/>
    <n v="3315.8879999999999"/>
    <n v="3292.8609999999999"/>
    <n v="2924.4290000000001"/>
    <n v="1750.0519999999999"/>
    <n v="1059.242"/>
    <n v="460.54"/>
    <x v="226"/>
    <s v="Virginia, 2013"/>
  </r>
  <r>
    <s v="Franklin city"/>
    <s v="Virginia"/>
    <n v="2013"/>
    <n v="8539"/>
    <n v="3885"/>
    <n v="4654"/>
    <n v="597.73"/>
    <n v="1169.8430000000001"/>
    <n v="1092.992"/>
    <n v="888.05600000000004"/>
    <n v="973.44600000000003"/>
    <n v="1212.538"/>
    <n v="1135.6869999999999"/>
    <n v="751.43200000000002"/>
    <n v="392.79399999999998"/>
    <n v="333.02100000000002"/>
    <x v="226"/>
    <s v="Virginia, 2013"/>
  </r>
  <r>
    <s v="Fredericksburg city"/>
    <s v="Virginia"/>
    <n v="2013"/>
    <n v="25931"/>
    <n v="12023"/>
    <n v="13908"/>
    <n v="1841.1010000000001"/>
    <n v="2722.7550000000001"/>
    <n v="6612.4049999999997"/>
    <n v="3863.7190000000001"/>
    <n v="3163.5819999999999"/>
    <n v="2904.2719999999999"/>
    <n v="2307.8589999999999"/>
    <n v="1244.6880000000001"/>
    <n v="751.99900000000002"/>
    <n v="518.62"/>
    <x v="226"/>
    <s v="Virginia, 2013"/>
  </r>
  <r>
    <s v="Galax city"/>
    <s v="Virginia"/>
    <n v="2013"/>
    <n v="6977"/>
    <n v="3212"/>
    <n v="3765"/>
    <n v="432.57400000000001"/>
    <n v="872.125"/>
    <n v="586.06799999999998"/>
    <n v="1109.3430000000001"/>
    <n v="627.93000000000006"/>
    <n v="886.07899999999995"/>
    <n v="837.24"/>
    <n v="641.88400000000001"/>
    <n v="732.58500000000004"/>
    <n v="244.19499999999999"/>
    <x v="226"/>
    <s v="Virginia, 2013"/>
  </r>
  <r>
    <s v="Hampton city"/>
    <s v="Virginia"/>
    <n v="2013"/>
    <n v="136957"/>
    <n v="65772"/>
    <n v="71185"/>
    <n v="8628.2909999999993"/>
    <n v="16708.754000000001"/>
    <n v="22460.948"/>
    <n v="19584.850999999999"/>
    <n v="15887.012000000001"/>
    <n v="19995.722000000002"/>
    <n v="16434.84"/>
    <n v="9723.9470000000001"/>
    <n v="5478.28"/>
    <n v="2054.355"/>
    <x v="226"/>
    <s v="Virginia, 2013"/>
  </r>
  <r>
    <s v="Hopewell city"/>
    <s v="Virginia"/>
    <n v="2013"/>
    <n v="22429"/>
    <n v="10397"/>
    <n v="12032"/>
    <n v="1839.1780000000001"/>
    <n v="2938.1990000000001"/>
    <n v="2848.4830000000002"/>
    <n v="3184.9179999999997"/>
    <n v="2691.48"/>
    <n v="2983.0569999999998"/>
    <n v="2489.6189999999997"/>
    <n v="1839.1779999999999"/>
    <n v="1031.7339999999999"/>
    <n v="560.72500000000002"/>
    <x v="226"/>
    <s v="Virginia, 2013"/>
  </r>
  <r>
    <s v="Manassas Park city"/>
    <s v="Virginia"/>
    <n v="2013"/>
    <n v="15125"/>
    <n v="7812"/>
    <n v="7313"/>
    <n v="1346.125"/>
    <n v="2359.5"/>
    <n v="2072.125"/>
    <n v="2677.125"/>
    <n v="2556.125"/>
    <n v="2041.875"/>
    <n v="1179.75"/>
    <n v="559.625"/>
    <n v="332.75"/>
    <n v="15.125"/>
    <x v="226"/>
    <s v="Virginia, 2013"/>
  </r>
  <r>
    <s v="Grundy County"/>
    <s v="Tennessee"/>
    <n v="2013"/>
    <n v="13808"/>
    <n v="6289"/>
    <n v="7519"/>
    <n v="911.32799999999997"/>
    <n v="1684.576"/>
    <n v="1518.88"/>
    <n v="1353.184"/>
    <n v="1656.96"/>
    <n v="2126.4319999999998"/>
    <n v="1836.4639999999999"/>
    <n v="1394.6080000000002"/>
    <n v="897.52"/>
    <n v="441.85599999999999"/>
    <x v="248"/>
    <s v="Tennessee, 2013"/>
  </r>
  <r>
    <s v="Newport News city"/>
    <s v="Virginia"/>
    <n v="2013"/>
    <n v="181025"/>
    <n v="87291"/>
    <n v="93734"/>
    <n v="13576.875"/>
    <n v="23171.200000000001"/>
    <n v="30955.274999999998"/>
    <n v="28964"/>
    <n v="21541.974999999999"/>
    <n v="24438.375"/>
    <n v="18645.574999999997"/>
    <n v="10680.475"/>
    <n v="6335.875"/>
    <n v="2715.375"/>
    <x v="226"/>
    <s v="Virginia, 2013"/>
  </r>
  <r>
    <s v="Norfolk city"/>
    <s v="Virginia"/>
    <n v="2013"/>
    <n v="244090"/>
    <n v="126863"/>
    <n v="117227"/>
    <n v="16598.12"/>
    <n v="26361.72"/>
    <n v="54920.25"/>
    <n v="42959.839999999997"/>
    <n v="27582.17"/>
    <n v="29046.71"/>
    <n v="23188.550000000003"/>
    <n v="12204.5"/>
    <n v="7810.88"/>
    <n v="3417.26"/>
    <x v="226"/>
    <s v="Virginia, 2013"/>
  </r>
  <r>
    <s v="Portsmouth city"/>
    <s v="Virginia"/>
    <n v="2013"/>
    <n v="95901"/>
    <n v="46195"/>
    <n v="49706"/>
    <n v="7192.5749999999998"/>
    <n v="12083.526"/>
    <n v="13617.941999999999"/>
    <n v="14864.654999999999"/>
    <n v="11028.615000000002"/>
    <n v="13138.437"/>
    <n v="11124.516"/>
    <n v="6713.07"/>
    <n v="4315.5450000000001"/>
    <n v="1822.1189999999999"/>
    <x v="226"/>
    <s v="Virginia, 2013"/>
  </r>
  <r>
    <s v="Radford city"/>
    <s v="Virginia"/>
    <n v="2013"/>
    <n v="16705"/>
    <n v="7895"/>
    <n v="8810"/>
    <n v="534.55999999999995"/>
    <n v="1219.4650000000001"/>
    <n v="8268.9750000000004"/>
    <n v="1586.9749999999999"/>
    <n v="1302.99"/>
    <n v="1353.105"/>
    <n v="1069.1199999999999"/>
    <n v="718.31500000000005"/>
    <n v="400.92"/>
    <n v="267.27999999999997"/>
    <x v="226"/>
    <s v="Virginia, 2013"/>
  </r>
  <r>
    <s v="Richmond city"/>
    <s v="Virginia"/>
    <n v="2013"/>
    <n v="207878"/>
    <n v="98860"/>
    <n v="109018"/>
    <n v="13304.191999999999"/>
    <n v="20164.166000000001"/>
    <n v="39288.942000000003"/>
    <n v="38249.551999999996"/>
    <n v="23905.97"/>
    <n v="26192.628000000001"/>
    <n v="23698.092000000001"/>
    <n v="12056.923999999999"/>
    <n v="7483.6080000000002"/>
    <n v="3741.8040000000001"/>
    <x v="226"/>
    <s v="Virginia, 2013"/>
  </r>
  <r>
    <s v="Roanoke city"/>
    <s v="Virginia"/>
    <n v="2013"/>
    <n v="97355"/>
    <n v="46461"/>
    <n v="50894"/>
    <n v="7106.915"/>
    <n v="11195.825000000001"/>
    <n v="11390.535"/>
    <n v="14797.96"/>
    <n v="12656.150000000001"/>
    <n v="13629.7"/>
    <n v="12656.150000000001"/>
    <n v="7009.5599999999995"/>
    <n v="4283.62"/>
    <n v="2628.585"/>
    <x v="226"/>
    <s v="Virginia, 2013"/>
  </r>
  <r>
    <s v="Staunton city"/>
    <s v="Virginia"/>
    <n v="2013"/>
    <n v="23989"/>
    <n v="10673"/>
    <n v="13316"/>
    <n v="1343.384"/>
    <n v="2446.8780000000002"/>
    <n v="3310.482"/>
    <n v="3094.5810000000001"/>
    <n v="2686.768"/>
    <n v="3118.5699999999997"/>
    <n v="3214.5259999999998"/>
    <n v="2374.9110000000001"/>
    <n v="1775.1860000000001"/>
    <n v="599.72500000000002"/>
    <x v="226"/>
    <s v="Virginia, 2013"/>
  </r>
  <r>
    <s v="Suffolk city"/>
    <s v="Virginia"/>
    <n v="2013"/>
    <n v="84842"/>
    <n v="40802"/>
    <n v="44040"/>
    <n v="5769.2560000000003"/>
    <n v="12471.773999999999"/>
    <n v="10859.776000000002"/>
    <n v="10011.356"/>
    <n v="12132.405999999999"/>
    <n v="13489.878000000001"/>
    <n v="9926.5139999999992"/>
    <n v="5938.9400000000005"/>
    <n v="2884.6279999999997"/>
    <n v="1272.6300000000001"/>
    <x v="226"/>
    <s v="Virginia, 2013"/>
  </r>
  <r>
    <s v="Virginia Beach city"/>
    <s v="Virginia"/>
    <n v="2013"/>
    <n v="442151"/>
    <n v="216822"/>
    <n v="225329"/>
    <n v="29624.116999999998"/>
    <n v="57037.478999999999"/>
    <n v="65438.347999999998"/>
    <n v="70302.008999999991"/>
    <n v="59248.233999999997"/>
    <n v="63669.744000000006"/>
    <n v="48636.61"/>
    <n v="27413.362000000001"/>
    <n v="15033.134000000002"/>
    <n v="6190.1139999999996"/>
    <x v="226"/>
    <s v="Virginia, 2013"/>
  </r>
  <r>
    <s v="Waynesboro city"/>
    <s v="Virginia"/>
    <n v="2013"/>
    <n v="21099"/>
    <n v="10162"/>
    <n v="10937"/>
    <n v="1350.336"/>
    <n v="2911.6619999999998"/>
    <n v="2384.1869999999999"/>
    <n v="2827.2659999999996"/>
    <n v="2658.4740000000002"/>
    <n v="2890.5630000000001"/>
    <n v="2489.6819999999998"/>
    <n v="1877.8109999999999"/>
    <n v="1139.346"/>
    <n v="548.57399999999996"/>
    <x v="226"/>
    <s v="Virginia, 2013"/>
  </r>
  <r>
    <s v="Cleburne County"/>
    <s v="Alabama"/>
    <n v="2013"/>
    <n v="14579"/>
    <n v="6772"/>
    <n v="7807"/>
    <n v="364.47500000000002"/>
    <n v="874.74"/>
    <n v="6356.4439999999995"/>
    <n v="1734.9009999999998"/>
    <n v="933.05600000000004"/>
    <n v="1049.6880000000001"/>
    <n v="1268.373"/>
    <n v="1151.741"/>
    <n v="626.89699999999993"/>
    <n v="233.26400000000001"/>
    <x v="208"/>
    <s v="Alabama, 2013"/>
  </r>
  <r>
    <s v="Winchester city"/>
    <s v="Virginia"/>
    <n v="2013"/>
    <n v="26587"/>
    <n v="12960"/>
    <n v="13627"/>
    <n v="1807.9159999999999"/>
    <n v="3270.201"/>
    <n v="4147.5720000000001"/>
    <n v="3855.1149999999998"/>
    <n v="3190.44"/>
    <n v="3615.8319999999999"/>
    <n v="3057.5050000000001"/>
    <n v="1807.9159999999999"/>
    <n v="1196.415"/>
    <n v="638.08799999999997"/>
    <x v="226"/>
    <s v="Virginia, 2013"/>
  </r>
  <r>
    <s v="Adams County"/>
    <s v="Washington"/>
    <n v="2013"/>
    <n v="18802"/>
    <n v="9557"/>
    <n v="9245"/>
    <n v="2049.4180000000001"/>
    <n v="3515.9740000000002"/>
    <n v="2876.7060000000001"/>
    <n v="2463.0619999999999"/>
    <n v="2256.2399999999998"/>
    <n v="1993.0119999999999"/>
    <n v="1767.3879999999999"/>
    <n v="921.298"/>
    <n v="695.67399999999998"/>
    <n v="282.02999999999997"/>
    <x v="255"/>
    <s v="Washington, 2013"/>
  </r>
  <r>
    <s v="Asotin County"/>
    <s v="Washington"/>
    <n v="2013"/>
    <n v="21802"/>
    <n v="10443"/>
    <n v="11359"/>
    <n v="1264.5160000000001"/>
    <n v="2529.0320000000002"/>
    <n v="2659.8440000000001"/>
    <n v="2398.2200000000003"/>
    <n v="2441.8239999999996"/>
    <n v="3052.28"/>
    <n v="3161.29"/>
    <n v="2332.8140000000003"/>
    <n v="1373.5259999999998"/>
    <n v="566.85199999999998"/>
    <x v="255"/>
    <s v="Washington, 2013"/>
  </r>
  <r>
    <s v="Benton County"/>
    <s v="Washington"/>
    <n v="2013"/>
    <n v="178992"/>
    <n v="89722"/>
    <n v="89270"/>
    <n v="13245.407999999999"/>
    <n v="27027.792000000001"/>
    <n v="24342.912"/>
    <n v="23447.951999999997"/>
    <n v="22016.016000000003"/>
    <n v="24879.887999999999"/>
    <n v="22195.008000000002"/>
    <n v="12529.44"/>
    <n v="6622.7039999999997"/>
    <n v="2505.8879999999999"/>
    <x v="255"/>
    <s v="Washington, 2013"/>
  </r>
  <r>
    <s v="Chelan County"/>
    <s v="Washington"/>
    <n v="2013"/>
    <n v="73047"/>
    <n v="36363"/>
    <n v="36684"/>
    <n v="4967.1959999999999"/>
    <n v="9934.3919999999998"/>
    <n v="9569.1569999999992"/>
    <n v="8692.5930000000008"/>
    <n v="8108.2170000000006"/>
    <n v="10226.58"/>
    <n v="10226.58"/>
    <n v="6062.9009999999998"/>
    <n v="3506.2559999999999"/>
    <n v="1826.175"/>
    <x v="255"/>
    <s v="Washington, 2013"/>
  </r>
  <r>
    <s v="Clallam County"/>
    <s v="Washington"/>
    <n v="2013"/>
    <n v="71731"/>
    <n v="35518"/>
    <n v="36213"/>
    <n v="3299.6260000000002"/>
    <n v="7173.1"/>
    <n v="7746.9480000000003"/>
    <n v="7388.2929999999997"/>
    <n v="6886.1759999999995"/>
    <n v="9396.7610000000004"/>
    <n v="12194.27"/>
    <n v="9683.6850000000013"/>
    <n v="5666.7489999999998"/>
    <n v="2438.8539999999998"/>
    <x v="255"/>
    <s v="Washington, 2013"/>
  </r>
  <r>
    <s v="Clark County"/>
    <s v="Washington"/>
    <n v="2013"/>
    <n v="432549"/>
    <n v="213690"/>
    <n v="218859"/>
    <n v="28980.782999999999"/>
    <n v="64449.800999999999"/>
    <n v="55366.271999999997"/>
    <n v="55366.271999999997"/>
    <n v="60124.311000000002"/>
    <n v="61421.957999999999"/>
    <n v="53636.076000000001"/>
    <n v="30710.978999999999"/>
    <n v="15139.215"/>
    <n v="6488.2349999999997"/>
    <x v="255"/>
    <s v="Washington, 2013"/>
  </r>
  <r>
    <s v="Adams County"/>
    <s v="Iowa"/>
    <n v="2013"/>
    <n v="4027"/>
    <n v="2064"/>
    <n v="1963"/>
    <n v="217.458"/>
    <n v="430.88900000000001"/>
    <n v="382.56500000000005"/>
    <n v="346.322"/>
    <n v="414.78100000000001"/>
    <n v="575.86099999999999"/>
    <n v="684.59"/>
    <n v="551.69899999999996"/>
    <n v="265.78199999999998"/>
    <n v="157.053"/>
    <x v="245"/>
    <s v="Iowa, 2013"/>
  </r>
  <r>
    <s v="Cowlitz County"/>
    <s v="Washington"/>
    <n v="2013"/>
    <n v="102110"/>
    <n v="50428"/>
    <n v="51682"/>
    <n v="6535.04"/>
    <n v="13682.74"/>
    <n v="12457.42"/>
    <n v="11538.43"/>
    <n v="12457.42"/>
    <n v="14601.73"/>
    <n v="14295.4"/>
    <n v="9496.23"/>
    <n v="5003.3899999999994"/>
    <n v="2144.31"/>
    <x v="255"/>
    <s v="Washington, 2013"/>
  </r>
  <r>
    <s v="Douglas County"/>
    <s v="Washington"/>
    <n v="2013"/>
    <n v="38807"/>
    <n v="19434"/>
    <n v="19373"/>
    <n v="2794.1039999999998"/>
    <n v="5821.05"/>
    <n v="5044.91"/>
    <n v="4773.2610000000004"/>
    <n v="4695.6469999999999"/>
    <n v="5161.3310000000001"/>
    <n v="4967.2960000000003"/>
    <n v="3065.7529999999997"/>
    <n v="1785.1220000000001"/>
    <n v="698.52599999999995"/>
    <x v="255"/>
    <s v="Washington, 2013"/>
  </r>
  <r>
    <s v="Ferry County"/>
    <s v="Washington"/>
    <n v="2013"/>
    <n v="7623"/>
    <n v="3962"/>
    <n v="3661"/>
    <n v="373.52699999999999"/>
    <n v="830.90699999999993"/>
    <n v="990.99"/>
    <n v="663.20100000000002"/>
    <n v="731.80799999999999"/>
    <n v="1090.0889999999999"/>
    <n v="1463.616"/>
    <n v="968.12099999999998"/>
    <n v="396.39599999999996"/>
    <n v="114.345"/>
    <x v="255"/>
    <s v="Washington, 2013"/>
  </r>
  <r>
    <s v="Franklin County"/>
    <s v="Washington"/>
    <n v="2013"/>
    <n v="81835"/>
    <n v="42562"/>
    <n v="39273"/>
    <n v="8592.6749999999993"/>
    <n v="15303.145"/>
    <n v="12029.744999999999"/>
    <n v="13257.27"/>
    <n v="10638.55"/>
    <n v="8756.3450000000012"/>
    <n v="7037.8099999999995"/>
    <n v="3600.74"/>
    <n v="1882.2049999999999"/>
    <n v="572.84500000000003"/>
    <x v="255"/>
    <s v="Washington, 2013"/>
  </r>
  <r>
    <s v="Grant County"/>
    <s v="Washington"/>
    <n v="2013"/>
    <n v="90202"/>
    <n v="45809"/>
    <n v="44393"/>
    <n v="7937.7759999999998"/>
    <n v="15153.936"/>
    <n v="13440.098"/>
    <n v="11726.26"/>
    <n v="11004.644"/>
    <n v="10553.634"/>
    <n v="9471.2099999999991"/>
    <n v="6314.1399999999994"/>
    <n v="3427.6759999999999"/>
    <n v="1262.828"/>
    <x v="255"/>
    <s v="Washington, 2013"/>
  </r>
  <r>
    <s v="Grays Harbor County"/>
    <s v="Washington"/>
    <n v="2013"/>
    <n v="72092"/>
    <n v="37068"/>
    <n v="35024"/>
    <n v="4109.2439999999997"/>
    <n v="8506.8559999999998"/>
    <n v="8867.3160000000007"/>
    <n v="8578.9480000000003"/>
    <n v="8578.9480000000003"/>
    <n v="10237.064"/>
    <n v="11102.168000000001"/>
    <n v="7137.1080000000002"/>
    <n v="3748.7839999999997"/>
    <n v="1297.6559999999999"/>
    <x v="255"/>
    <s v="Washington, 2013"/>
  </r>
  <r>
    <s v="Island County"/>
    <s v="Washington"/>
    <n v="2013"/>
    <n v="78806"/>
    <n v="39151"/>
    <n v="39655"/>
    <n v="4491.942"/>
    <n v="8747.4660000000003"/>
    <n v="9771.9439999999995"/>
    <n v="9456.7200000000012"/>
    <n v="8117.018"/>
    <n v="10560.004000000001"/>
    <n v="12293.736000000001"/>
    <n v="9062.69"/>
    <n v="4176.7179999999998"/>
    <n v="2048.9560000000001"/>
    <x v="255"/>
    <s v="Washington, 2013"/>
  </r>
  <r>
    <s v="Jefferson County"/>
    <s v="Washington"/>
    <n v="2013"/>
    <n v="29882"/>
    <n v="14780"/>
    <n v="15102"/>
    <n v="986.10599999999999"/>
    <n v="2480.2060000000001"/>
    <n v="2480.2060000000001"/>
    <n v="2450.3240000000001"/>
    <n v="2659.498"/>
    <n v="4243.2440000000006"/>
    <n v="6305.1020000000008"/>
    <n v="5079.9400000000005"/>
    <n v="2121.6220000000003"/>
    <n v="1105.634"/>
    <x v="255"/>
    <s v="Washington, 2013"/>
  </r>
  <r>
    <s v="King County"/>
    <s v="Washington"/>
    <n v="2013"/>
    <n v="1974567"/>
    <n v="985006"/>
    <n v="989561"/>
    <n v="122423.15399999999"/>
    <n v="227075.20499999999"/>
    <n v="248795.44199999998"/>
    <n v="323828.98800000001"/>
    <n v="300134.18400000001"/>
    <n v="290261.34900000005"/>
    <n v="236948.04"/>
    <n v="122423.15400000001"/>
    <n v="65160.710999999996"/>
    <n v="33567.639000000003"/>
    <x v="255"/>
    <s v="Washington, 2013"/>
  </r>
  <r>
    <s v="Kitsap County"/>
    <s v="Washington"/>
    <n v="2013"/>
    <n v="252687"/>
    <n v="128343"/>
    <n v="124344"/>
    <n v="14655.846"/>
    <n v="30575.127"/>
    <n v="36639.614999999998"/>
    <n v="32343.935999999998"/>
    <n v="29817.065999999999"/>
    <n v="37397.675999999999"/>
    <n v="35881.554000000004"/>
    <n v="20973.021000000001"/>
    <n v="10107.48"/>
    <n v="4295.6790000000001"/>
    <x v="255"/>
    <s v="Washington, 2013"/>
  </r>
  <r>
    <s v="Kittitas County"/>
    <s v="Washington"/>
    <n v="2013"/>
    <n v="41291"/>
    <n v="20819"/>
    <n v="20472"/>
    <n v="1981.9680000000001"/>
    <n v="4252.973"/>
    <n v="10653.078"/>
    <n v="4789.7559999999994"/>
    <n v="4211.6819999999998"/>
    <n v="4996.2110000000002"/>
    <n v="4954.92"/>
    <n v="3344.5709999999999"/>
    <n v="1321.3119999999999"/>
    <n v="867.11099999999999"/>
    <x v="255"/>
    <s v="Washington, 2013"/>
  </r>
  <r>
    <s v="Uinta County"/>
    <s v="Wyoming"/>
    <n v="2013"/>
    <n v="20537"/>
    <n v="10201"/>
    <n v="10336"/>
    <n v="1088.461"/>
    <n v="2669.81"/>
    <n v="1992.0889999999999"/>
    <n v="2320.681"/>
    <n v="2300.1440000000002"/>
    <n v="2751.9580000000001"/>
    <n v="3573.4380000000001"/>
    <n v="2382.2919999999999"/>
    <n v="1129.5349999999999"/>
    <n v="328.59199999999998"/>
    <x v="258"/>
    <s v="Wyoming, 2013"/>
  </r>
  <r>
    <s v="Lewis County"/>
    <s v="Washington"/>
    <n v="2013"/>
    <n v="75419"/>
    <n v="37750"/>
    <n v="37669"/>
    <n v="4525.1400000000003"/>
    <n v="9427.375"/>
    <n v="9502.7939999999999"/>
    <n v="8446.9279999999999"/>
    <n v="8522.3469999999998"/>
    <n v="10634.079000000002"/>
    <n v="10860.335999999999"/>
    <n v="7617.3189999999995"/>
    <n v="3846.3689999999997"/>
    <n v="2036.3130000000001"/>
    <x v="255"/>
    <s v="Washington, 2013"/>
  </r>
  <r>
    <s v="Lincoln County"/>
    <s v="Washington"/>
    <n v="2013"/>
    <n v="10481"/>
    <n v="5246"/>
    <n v="5235"/>
    <n v="524.04999999999995"/>
    <n v="1393.973"/>
    <n v="1069.0619999999999"/>
    <n v="880.404"/>
    <n v="1048.1000000000001"/>
    <n v="1530.2260000000001"/>
    <n v="1792.251"/>
    <n v="1278.6819999999998"/>
    <n v="744.15100000000007"/>
    <n v="230.58199999999999"/>
    <x v="255"/>
    <s v="Washington, 2013"/>
  </r>
  <r>
    <s v="Mason County"/>
    <s v="Washington"/>
    <n v="2013"/>
    <n v="60647"/>
    <n v="31208"/>
    <n v="29439"/>
    <n v="3274.9380000000001"/>
    <n v="6671.17"/>
    <n v="6913.7579999999998"/>
    <n v="6671.17"/>
    <n v="6974.4050000000007"/>
    <n v="8793.8150000000005"/>
    <n v="9764.1669999999995"/>
    <n v="6853.1109999999999"/>
    <n v="3638.8199999999997"/>
    <n v="1091.646"/>
    <x v="255"/>
    <s v="Washington, 2013"/>
  </r>
  <r>
    <s v="Okanogan County"/>
    <s v="Washington"/>
    <n v="2013"/>
    <n v="41143"/>
    <n v="20714"/>
    <n v="20429"/>
    <n v="2797.7240000000002"/>
    <n v="5266.3040000000001"/>
    <n v="4731.4449999999997"/>
    <n v="4073.1570000000002"/>
    <n v="4731.4449999999997"/>
    <n v="5595.4480000000003"/>
    <n v="6624.0229999999992"/>
    <n v="4361.1579999999994"/>
    <n v="2057.15"/>
    <n v="905.14599999999996"/>
    <x v="255"/>
    <s v="Washington, 2013"/>
  </r>
  <r>
    <s v="Pend Oreille County"/>
    <s v="Washington"/>
    <n v="2013"/>
    <n v="12956"/>
    <n v="6631"/>
    <n v="6325"/>
    <n v="608.93200000000002"/>
    <n v="1645.4119999999998"/>
    <n v="1204.9079999999999"/>
    <n v="1075.348"/>
    <n v="1347.424"/>
    <n v="2034.0919999999999"/>
    <n v="2422.7719999999999"/>
    <n v="1684.28"/>
    <n v="634.84399999999994"/>
    <n v="323.89999999999998"/>
    <x v="255"/>
    <s v="Washington, 2013"/>
  </r>
  <r>
    <s v="Pierce County"/>
    <s v="Washington"/>
    <n v="2013"/>
    <n v="805434"/>
    <n v="399076"/>
    <n v="406358"/>
    <n v="56380.38"/>
    <n v="108733.59"/>
    <n v="114371.628"/>
    <n v="115982.49600000001"/>
    <n v="107122.72200000001"/>
    <n v="115982.496"/>
    <n v="95041.212"/>
    <n v="52353.21"/>
    <n v="28190.190000000002"/>
    <n v="12081.51"/>
    <x v="255"/>
    <s v="Washington, 2013"/>
  </r>
  <r>
    <s v="San Juan County"/>
    <s v="Washington"/>
    <n v="2013"/>
    <n v="15786"/>
    <n v="7648"/>
    <n v="8138"/>
    <n v="489.36599999999999"/>
    <n v="1420.7399999999998"/>
    <n v="1262.8799999999999"/>
    <n v="1278.6659999999999"/>
    <n v="1547.028"/>
    <n v="2415.2579999999998"/>
    <n v="3457.134"/>
    <n v="2462.616"/>
    <n v="1026.0900000000001"/>
    <n v="457.79399999999998"/>
    <x v="255"/>
    <s v="Washington, 2013"/>
  </r>
  <r>
    <s v="Skagit County"/>
    <s v="Washington"/>
    <n v="2013"/>
    <n v="117641"/>
    <n v="58321"/>
    <n v="59320"/>
    <n v="7529.0240000000003"/>
    <n v="14940.406999999999"/>
    <n v="14822.766"/>
    <n v="14234.561000000002"/>
    <n v="13763.996999999999"/>
    <n v="16116.816999999999"/>
    <n v="16587.381000000001"/>
    <n v="11058.254000000001"/>
    <n v="5999.6909999999998"/>
    <n v="2705.7429999999999"/>
    <x v="255"/>
    <s v="Washington, 2013"/>
  </r>
  <r>
    <s v="Skamania County"/>
    <s v="Washington"/>
    <n v="2013"/>
    <n v="11126"/>
    <n v="5679"/>
    <n v="5447"/>
    <n v="534.048"/>
    <n v="1368.498"/>
    <n v="1301.7420000000002"/>
    <n v="1045.8440000000001"/>
    <n v="1335.12"/>
    <n v="1924.798"/>
    <n v="1958.1759999999999"/>
    <n v="1045.8440000000001"/>
    <n v="456.166"/>
    <n v="166.89"/>
    <x v="255"/>
    <s v="Washington, 2013"/>
  </r>
  <r>
    <s v="Snohomish County"/>
    <s v="Washington"/>
    <n v="2013"/>
    <n v="724627"/>
    <n v="362890"/>
    <n v="361737"/>
    <n v="47100.754999999997"/>
    <n v="95650.763999999996"/>
    <n v="94201.51"/>
    <n v="101447.78"/>
    <n v="105070.91500000001"/>
    <n v="113766.43900000001"/>
    <n v="89129.120999999999"/>
    <n v="44926.873999999996"/>
    <n v="23188.063999999998"/>
    <n v="10869.405000000001"/>
    <x v="255"/>
    <s v="Washington, 2013"/>
  </r>
  <r>
    <s v="Spokane County"/>
    <s v="Washington"/>
    <n v="2013"/>
    <n v="473832"/>
    <n v="234474"/>
    <n v="239358"/>
    <n v="29851.416000000001"/>
    <n v="60176.664000000004"/>
    <n v="71548.631999999998"/>
    <n v="63967.320000000007"/>
    <n v="57807.504000000001"/>
    <n v="65862.648000000001"/>
    <n v="60650.495999999999"/>
    <n v="34589.736000000004"/>
    <n v="20374.776000000002"/>
    <n v="8528.9760000000006"/>
    <x v="255"/>
    <s v="Washington, 2013"/>
  </r>
  <r>
    <s v="Stevens County"/>
    <s v="Washington"/>
    <n v="2013"/>
    <n v="43513"/>
    <n v="21927"/>
    <n v="21586"/>
    <n v="2175.65"/>
    <n v="5830.7420000000002"/>
    <n v="4873.4560000000001"/>
    <n v="3785.6309999999999"/>
    <n v="4699.4039999999995"/>
    <n v="6657.4889999999996"/>
    <n v="7527.7489999999998"/>
    <n v="4960.482"/>
    <n v="2045.1110000000001"/>
    <n v="870.26"/>
    <x v="255"/>
    <s v="Washington, 2013"/>
  </r>
  <r>
    <s v="Thurston County"/>
    <s v="Washington"/>
    <n v="2013"/>
    <n v="256080"/>
    <n v="124984"/>
    <n v="131096"/>
    <n v="15620.88"/>
    <n v="32010"/>
    <n v="34058.639999999999"/>
    <n v="34826.880000000005"/>
    <n v="33546.479999999996"/>
    <n v="36107.279999999999"/>
    <n v="35082.959999999999"/>
    <n v="19718.16"/>
    <n v="10755.36"/>
    <n v="4353.3599999999997"/>
    <x v="255"/>
    <s v="Washington, 2013"/>
  </r>
  <r>
    <s v="Wahkiakum County"/>
    <s v="Washington"/>
    <n v="2013"/>
    <n v="4006"/>
    <n v="1936"/>
    <n v="2070"/>
    <n v="156.23400000000001"/>
    <n v="372.55799999999999"/>
    <n v="472.70800000000003"/>
    <n v="340.51"/>
    <n v="364.54600000000005"/>
    <n v="588.88200000000006"/>
    <n v="652.97800000000007"/>
    <n v="673.00800000000004"/>
    <n v="292.43799999999999"/>
    <n v="88.132000000000005"/>
    <x v="255"/>
    <s v="Washington, 2013"/>
  </r>
  <r>
    <s v="Walla Walla County"/>
    <s v="Washington"/>
    <n v="2013"/>
    <n v="59092"/>
    <n v="30226"/>
    <n v="28866"/>
    <n v="3604.6120000000001"/>
    <n v="7327.4079999999994"/>
    <n v="10163.824000000001"/>
    <n v="7150.1319999999996"/>
    <n v="6795.58"/>
    <n v="7800.1440000000002"/>
    <n v="7386.5"/>
    <n v="4372.808"/>
    <n v="2895.5079999999998"/>
    <n v="1772.76"/>
    <x v="255"/>
    <s v="Washington, 2013"/>
  </r>
  <r>
    <s v="Whatcom County"/>
    <s v="Washington"/>
    <n v="2013"/>
    <n v="203211"/>
    <n v="100767"/>
    <n v="102444"/>
    <n v="11379.816000000001"/>
    <n v="23369.264999999999"/>
    <n v="37187.612999999998"/>
    <n v="26214.219000000001"/>
    <n v="23978.898000000001"/>
    <n v="26620.641000000003"/>
    <n v="26417.43"/>
    <n v="16053.668999999998"/>
    <n v="8534.8619999999992"/>
    <n v="3657.7979999999998"/>
    <x v="255"/>
    <s v="Washington, 2013"/>
  </r>
  <r>
    <s v="Whitman County"/>
    <s v="Washington"/>
    <n v="2013"/>
    <n v="45512"/>
    <n v="22957"/>
    <n v="22555"/>
    <n v="2002.528"/>
    <n v="3640.96"/>
    <n v="18068.263999999999"/>
    <n v="5871.0480000000007"/>
    <n v="3686.4719999999998"/>
    <n v="4050.5680000000002"/>
    <n v="3731.9839999999999"/>
    <n v="2321.1120000000001"/>
    <n v="1456.384"/>
    <n v="546.14400000000001"/>
    <x v="255"/>
    <s v="Washington, 2013"/>
  </r>
  <r>
    <s v="Yakima County"/>
    <s v="Washington"/>
    <n v="2013"/>
    <n v="244654"/>
    <n v="122574"/>
    <n v="122080"/>
    <n v="21284.898000000001"/>
    <n v="40612.563999999998"/>
    <n v="36698.1"/>
    <n v="32049.673999999999"/>
    <n v="29603.133999999998"/>
    <n v="29847.788"/>
    <n v="25933.324000000001"/>
    <n v="15902.510000000002"/>
    <n v="8807.5439999999999"/>
    <n v="4403.7719999999999"/>
    <x v="255"/>
    <s v="Washington, 2013"/>
  </r>
  <r>
    <s v="Berkeley County"/>
    <s v="West Virginia"/>
    <n v="2013"/>
    <n v="105812"/>
    <n v="51981"/>
    <n v="53831"/>
    <n v="7089.4040000000005"/>
    <n v="14813.68"/>
    <n v="12591.628000000001"/>
    <n v="14072.995999999999"/>
    <n v="15448.552"/>
    <n v="15871.8"/>
    <n v="13332.312"/>
    <n v="7618.4639999999999"/>
    <n v="3703.42"/>
    <n v="1163.932"/>
    <x v="239"/>
    <s v="West Virginia, 2013"/>
  </r>
  <r>
    <s v="Boone County"/>
    <s v="West Virginia"/>
    <n v="2013"/>
    <n v="24517"/>
    <n v="12125"/>
    <n v="12392"/>
    <n v="1495.537"/>
    <n v="3089.1419999999998"/>
    <n v="2794.9380000000001"/>
    <n v="2721.3869999999997"/>
    <n v="3383.346"/>
    <n v="3554.9650000000001"/>
    <n v="3824.652"/>
    <n v="2083.9450000000002"/>
    <n v="1029.7139999999999"/>
    <n v="490.34"/>
    <x v="239"/>
    <s v="West Virginia, 2013"/>
  </r>
  <r>
    <s v="Cabell County"/>
    <s v="West Virginia"/>
    <n v="2013"/>
    <n v="96604"/>
    <n v="46991"/>
    <n v="49613"/>
    <n v="5603.0320000000002"/>
    <n v="10433.232"/>
    <n v="15263.432000000001"/>
    <n v="13138.144"/>
    <n v="11495.876"/>
    <n v="12461.916000000001"/>
    <n v="12655.124"/>
    <n v="8114.7359999999999"/>
    <n v="5506.4279999999999"/>
    <n v="1932.08"/>
    <x v="239"/>
    <s v="West Virginia, 2013"/>
  </r>
  <r>
    <s v="Calhoun County"/>
    <s v="West Virginia"/>
    <n v="2013"/>
    <n v="7603"/>
    <n v="3807"/>
    <n v="3796"/>
    <n v="425.76799999999997"/>
    <n v="813.52099999999996"/>
    <n v="843.93299999999999"/>
    <n v="775.50600000000009"/>
    <n v="889.55099999999993"/>
    <n v="1178.4650000000001"/>
    <n v="1254.4949999999999"/>
    <n v="798.31500000000005"/>
    <n v="494.19499999999999"/>
    <n v="144.45699999999999"/>
    <x v="239"/>
    <s v="West Virginia, 2013"/>
  </r>
  <r>
    <s v="Doddridge County"/>
    <s v="West Virginia"/>
    <n v="2013"/>
    <n v="8213"/>
    <n v="4374"/>
    <n v="3839"/>
    <n v="353.15899999999999"/>
    <n v="969.13400000000001"/>
    <n v="1092.329"/>
    <n v="854.15200000000004"/>
    <n v="1018.412"/>
    <n v="1314.08"/>
    <n v="1273.0149999999999"/>
    <n v="804.87400000000002"/>
    <n v="386.01099999999997"/>
    <n v="131.40799999999999"/>
    <x v="239"/>
    <s v="West Virginia, 2013"/>
  </r>
  <r>
    <s v="Fayette County"/>
    <s v="West Virginia"/>
    <n v="2013"/>
    <n v="45889"/>
    <n v="22959"/>
    <n v="22930"/>
    <n v="2661.5619999999999"/>
    <n v="5277.2350000000006"/>
    <n v="5093.6790000000001"/>
    <n v="5323.1239999999998"/>
    <n v="5873.7920000000004"/>
    <n v="6562.1270000000004"/>
    <n v="7112.7950000000001"/>
    <n v="4221.7880000000005"/>
    <n v="2661.5619999999999"/>
    <n v="1055.4469999999999"/>
    <x v="239"/>
    <s v="West Virginia, 2013"/>
  </r>
  <r>
    <s v="Gilmer County"/>
    <s v="West Virginia"/>
    <n v="2013"/>
    <n v="8678"/>
    <n v="5131"/>
    <n v="3547"/>
    <n v="364.476"/>
    <n v="668.2059999999999"/>
    <n v="1483.9380000000001"/>
    <n v="1457.904"/>
    <n v="1223.598"/>
    <n v="1154.174"/>
    <n v="1041.3600000000001"/>
    <n v="711.596"/>
    <n v="373.154"/>
    <n v="199.59399999999999"/>
    <x v="239"/>
    <s v="West Virginia, 2013"/>
  </r>
  <r>
    <s v="Grant County"/>
    <s v="West Virginia"/>
    <n v="2013"/>
    <n v="11869"/>
    <n v="5900"/>
    <n v="5969"/>
    <n v="605.31899999999996"/>
    <n v="1400.5419999999999"/>
    <n v="1281.8519999999999"/>
    <n v="1186.9000000000001"/>
    <n v="1519.232"/>
    <n v="1815.9569999999999"/>
    <n v="1780.35"/>
    <n v="1341.1970000000001"/>
    <n v="605.31899999999996"/>
    <n v="320.46300000000002"/>
    <x v="239"/>
    <s v="West Virginia, 2013"/>
  </r>
  <r>
    <s v="Hampshire County"/>
    <s v="West Virginia"/>
    <n v="2013"/>
    <n v="23746"/>
    <n v="12146"/>
    <n v="11600"/>
    <n v="1163.5540000000001"/>
    <n v="2991.9960000000001"/>
    <n v="2683.2979999999998"/>
    <n v="2517.076"/>
    <n v="3110.7260000000001"/>
    <n v="3656.884"/>
    <n v="3656.884"/>
    <n v="2445.8379999999997"/>
    <n v="1139.808"/>
    <n v="427.428"/>
    <x v="239"/>
    <s v="West Virginia, 2013"/>
  </r>
  <r>
    <s v="Hancock County"/>
    <s v="West Virginia"/>
    <n v="2013"/>
    <n v="30517"/>
    <n v="14792"/>
    <n v="15725"/>
    <n v="1617.4010000000001"/>
    <n v="3478.9380000000001"/>
    <n v="3021.183"/>
    <n v="3173.768"/>
    <n v="3906.1759999999999"/>
    <n v="4669.1009999999997"/>
    <n v="4821.6859999999997"/>
    <n v="2960.1489999999999"/>
    <n v="2136.19"/>
    <n v="732.40800000000002"/>
    <x v="239"/>
    <s v="West Virginia, 2013"/>
  </r>
  <r>
    <s v="Harrison County"/>
    <s v="West Virginia"/>
    <n v="2013"/>
    <n v="69078"/>
    <n v="33582"/>
    <n v="35496"/>
    <n v="4075.6019999999999"/>
    <n v="8358.4380000000001"/>
    <n v="7598.58"/>
    <n v="8427.5159999999996"/>
    <n v="8911.0619999999999"/>
    <n v="10223.544"/>
    <n v="9739.9979999999996"/>
    <n v="6147.942"/>
    <n v="3799.29"/>
    <n v="1657.8720000000001"/>
    <x v="239"/>
    <s v="West Virginia, 2013"/>
  </r>
  <r>
    <s v="Jackson County"/>
    <s v="West Virginia"/>
    <n v="2013"/>
    <n v="29229"/>
    <n v="14394"/>
    <n v="14835"/>
    <n v="1899.885"/>
    <n v="3595.1670000000004"/>
    <n v="3361.335"/>
    <n v="3127.5030000000002"/>
    <n v="3682.8539999999998"/>
    <n v="4355.1209999999992"/>
    <n v="3945.915"/>
    <n v="2835.2129999999997"/>
    <n v="1841.4270000000001"/>
    <n v="643.03800000000001"/>
    <x v="239"/>
    <s v="West Virginia, 2013"/>
  </r>
  <r>
    <s v="Jefferson County"/>
    <s v="West Virginia"/>
    <n v="2013"/>
    <n v="54131"/>
    <n v="26650"/>
    <n v="27481"/>
    <n v="3247.86"/>
    <n v="7361.8159999999998"/>
    <n v="7415.9470000000001"/>
    <n v="5954.41"/>
    <n v="7794.8639999999996"/>
    <n v="8498.5669999999991"/>
    <n v="7091.1610000000001"/>
    <n v="4113.9560000000001"/>
    <n v="1732.192"/>
    <n v="757.83399999999995"/>
    <x v="239"/>
    <s v="West Virginia, 2013"/>
  </r>
  <r>
    <s v="Kanawha County"/>
    <s v="West Virginia"/>
    <n v="2013"/>
    <n v="192311"/>
    <n v="92381"/>
    <n v="99930"/>
    <n v="10769.415999999999"/>
    <n v="22115.764999999999"/>
    <n v="21923.454000000002"/>
    <n v="23654.253000000001"/>
    <n v="23654.252999999997"/>
    <n v="28462.027999999998"/>
    <n v="28654.339"/>
    <n v="17500.300999999999"/>
    <n v="10769.416000000001"/>
    <n v="4423.1530000000002"/>
    <x v="239"/>
    <s v="West Virginia, 2013"/>
  </r>
  <r>
    <s v="Lincoln County"/>
    <s v="West Virginia"/>
    <n v="2013"/>
    <n v="21660"/>
    <n v="10720"/>
    <n v="10940"/>
    <n v="1321.26"/>
    <n v="2729.16"/>
    <n v="2425.92"/>
    <n v="2447.58"/>
    <n v="2945.76"/>
    <n v="3249"/>
    <n v="3162.3599999999997"/>
    <n v="2014.38"/>
    <n v="974.7"/>
    <n v="389.88"/>
    <x v="239"/>
    <s v="West Virginia, 2013"/>
  </r>
  <r>
    <s v="Logan County"/>
    <s v="West Virginia"/>
    <n v="2013"/>
    <n v="36442"/>
    <n v="17960"/>
    <n v="18482"/>
    <n v="1931.4259999999999"/>
    <n v="4227.2719999999999"/>
    <n v="4008.62"/>
    <n v="4409.482"/>
    <n v="5028.9960000000001"/>
    <n v="5284.09"/>
    <n v="5940.0460000000003"/>
    <n v="3279.7799999999997"/>
    <n v="1822.1"/>
    <n v="546.63"/>
    <x v="239"/>
    <s v="West Virginia, 2013"/>
  </r>
  <r>
    <s v="McDowell County"/>
    <s v="West Virginia"/>
    <n v="2013"/>
    <n v="21651"/>
    <n v="10646"/>
    <n v="11005"/>
    <n v="1212.4559999999999"/>
    <n v="2359.9589999999998"/>
    <n v="2381.61"/>
    <n v="2598.12"/>
    <n v="2684.7240000000002"/>
    <n v="3225.9989999999998"/>
    <n v="3572.415"/>
    <n v="1991.8920000000001"/>
    <n v="1190.8050000000001"/>
    <n v="454.67099999999999"/>
    <x v="239"/>
    <s v="West Virginia, 2013"/>
  </r>
  <r>
    <s v="Mason County"/>
    <s v="West Virginia"/>
    <n v="2013"/>
    <n v="27271"/>
    <n v="13145"/>
    <n v="14126"/>
    <n v="1499.905"/>
    <n v="3217.9780000000001"/>
    <n v="3136.165"/>
    <n v="3190.7069999999999"/>
    <n v="3463.4169999999999"/>
    <n v="4117.9210000000003"/>
    <n v="3899.7530000000002"/>
    <n v="2699.8289999999997"/>
    <n v="1499.9050000000002"/>
    <n v="545.41999999999996"/>
    <x v="239"/>
    <s v="West Virginia, 2013"/>
  </r>
  <r>
    <s v="Mercer County"/>
    <s v="West Virginia"/>
    <n v="2013"/>
    <n v="62261"/>
    <n v="29723"/>
    <n v="32538"/>
    <n v="3735.66"/>
    <n v="6910.9709999999995"/>
    <n v="7844.8860000000004"/>
    <n v="7035.4930000000004"/>
    <n v="7533.5810000000001"/>
    <n v="8405.2350000000006"/>
    <n v="9401.4110000000001"/>
    <n v="6101.5779999999995"/>
    <n v="4046.9650000000001"/>
    <n v="1182.9590000000001"/>
    <x v="239"/>
    <s v="West Virginia, 2013"/>
  </r>
  <r>
    <s v="Mineral County"/>
    <s v="West Virginia"/>
    <n v="2013"/>
    <n v="28015"/>
    <n v="13749"/>
    <n v="14266"/>
    <n v="1512.81"/>
    <n v="3333.7849999999999"/>
    <n v="3725.9949999999999"/>
    <n v="2941.5749999999998"/>
    <n v="3473.8599999999997"/>
    <n v="3978.13"/>
    <n v="4034.16"/>
    <n v="2941.5749999999998"/>
    <n v="1204.645"/>
    <n v="896.48"/>
    <x v="239"/>
    <s v="West Virginia, 2013"/>
  </r>
  <r>
    <s v="Mingo County"/>
    <s v="West Virginia"/>
    <n v="2013"/>
    <n v="26460"/>
    <n v="12996"/>
    <n v="13464"/>
    <n v="1614.06"/>
    <n v="3281.04"/>
    <n v="2963.52"/>
    <n v="3201.66"/>
    <n v="3545.6400000000003"/>
    <n v="4048.38"/>
    <n v="4127.76"/>
    <n v="2196.1800000000003"/>
    <n v="1137.78"/>
    <n v="343.98"/>
    <x v="239"/>
    <s v="West Virginia, 2013"/>
  </r>
  <r>
    <s v="Monongalia County"/>
    <s v="West Virginia"/>
    <n v="2013"/>
    <n v="98483"/>
    <n v="50871"/>
    <n v="47612"/>
    <n v="4628.701"/>
    <n v="8371.0550000000003"/>
    <n v="28067.654999999999"/>
    <n v="15363.347999999998"/>
    <n v="10537.681"/>
    <n v="11030.096"/>
    <n v="10340.715"/>
    <n v="5515.0479999999998"/>
    <n v="3348.422"/>
    <n v="1280.279"/>
    <x v="239"/>
    <s v="West Virginia, 2013"/>
  </r>
  <r>
    <s v="Monroe County"/>
    <s v="West Virginia"/>
    <n v="2013"/>
    <n v="13512"/>
    <n v="6693"/>
    <n v="6819"/>
    <n v="702.62400000000002"/>
    <n v="1553.88"/>
    <n v="1405.248"/>
    <n v="1310.664"/>
    <n v="1634.952"/>
    <n v="1959.24"/>
    <n v="2202.4560000000001"/>
    <n v="1594.4160000000002"/>
    <n v="716.13599999999997"/>
    <n v="432.38400000000001"/>
    <x v="239"/>
    <s v="West Virginia, 2013"/>
  </r>
  <r>
    <s v="Morgan County"/>
    <s v="West Virginia"/>
    <n v="2013"/>
    <n v="17502"/>
    <n v="8748"/>
    <n v="8754"/>
    <n v="805.09199999999998"/>
    <n v="1977.7260000000001"/>
    <n v="1872.7139999999999"/>
    <n v="1697.694"/>
    <n v="2275.2600000000002"/>
    <n v="2730.3119999999999"/>
    <n v="2887.83"/>
    <n v="1925.22"/>
    <n v="1032.6179999999999"/>
    <n v="297.53399999999999"/>
    <x v="239"/>
    <s v="West Virginia, 2013"/>
  </r>
  <r>
    <s v="Ohio County"/>
    <s v="West Virginia"/>
    <n v="2013"/>
    <n v="44156"/>
    <n v="21070"/>
    <n v="23086"/>
    <n v="2251.9560000000001"/>
    <n v="4724.692"/>
    <n v="6535.0879999999997"/>
    <n v="4680.5360000000001"/>
    <n v="4901.3159999999998"/>
    <n v="6270.152"/>
    <n v="6711.7119999999995"/>
    <n v="3929.884"/>
    <n v="2958.4520000000002"/>
    <n v="1236.3679999999999"/>
    <x v="239"/>
    <s v="West Virginia, 2013"/>
  </r>
  <r>
    <s v="Pleasants County"/>
    <s v="West Virginia"/>
    <n v="2013"/>
    <n v="7602"/>
    <n v="4091"/>
    <n v="3511"/>
    <n v="372.49799999999999"/>
    <n v="843.822"/>
    <n v="919.84199999999998"/>
    <n v="836.22"/>
    <n v="1109.8919999999998"/>
    <n v="1193.5140000000001"/>
    <n v="1041.4739999999999"/>
    <n v="744.99599999999998"/>
    <n v="342.09000000000003"/>
    <n v="190.05"/>
    <x v="239"/>
    <s v="West Virginia, 2013"/>
  </r>
  <r>
    <s v="Preston County"/>
    <s v="West Virginia"/>
    <n v="2013"/>
    <n v="33666"/>
    <n v="17350"/>
    <n v="16316"/>
    <n v="1784.298"/>
    <n v="3635.9279999999999"/>
    <n v="3635.9279999999999"/>
    <n v="4578.576"/>
    <n v="4578.576"/>
    <n v="5049.8999999999996"/>
    <n v="4948.902"/>
    <n v="3164.6040000000003"/>
    <n v="1649.634"/>
    <n v="639.654"/>
    <x v="239"/>
    <s v="West Virginia, 2013"/>
  </r>
  <r>
    <s v="Putnam County"/>
    <s v="West Virginia"/>
    <n v="2013"/>
    <n v="56033"/>
    <n v="27466"/>
    <n v="28567"/>
    <n v="3305.9470000000001"/>
    <n v="7508.4220000000005"/>
    <n v="5939.4979999999996"/>
    <n v="6443.7950000000001"/>
    <n v="7844.619999999999"/>
    <n v="8460.9830000000002"/>
    <n v="8012.7189999999991"/>
    <n v="5042.97"/>
    <n v="2633.5509999999999"/>
    <n v="728.42899999999997"/>
    <x v="239"/>
    <s v="West Virginia, 2013"/>
  </r>
  <r>
    <s v="Raleigh County"/>
    <s v="West Virginia"/>
    <n v="2013"/>
    <n v="78993"/>
    <n v="39492"/>
    <n v="39501"/>
    <n v="4818.5730000000003"/>
    <n v="9005.2020000000011"/>
    <n v="9163.1880000000001"/>
    <n v="9953.1180000000004"/>
    <n v="10506.069"/>
    <n v="10743.047999999999"/>
    <n v="11927.942999999999"/>
    <n v="6872.3909999999996"/>
    <n v="4423.6080000000002"/>
    <n v="1658.8530000000001"/>
    <x v="239"/>
    <s v="West Virginia, 2013"/>
  </r>
  <r>
    <s v="Ritchie County"/>
    <s v="West Virginia"/>
    <n v="2013"/>
    <n v="10303"/>
    <n v="5128"/>
    <n v="5175"/>
    <n v="556.36199999999997"/>
    <n v="1205.451"/>
    <n v="1123.027"/>
    <n v="1040.6030000000001"/>
    <n v="1246.663"/>
    <n v="1648.48"/>
    <n v="1576.3589999999999"/>
    <n v="1123.027"/>
    <n v="618.18000000000006"/>
    <n v="164.84800000000001"/>
    <x v="239"/>
    <s v="West Virginia, 2013"/>
  </r>
  <r>
    <s v="Summers County"/>
    <s v="West Virginia"/>
    <n v="2013"/>
    <n v="13795"/>
    <n v="6447"/>
    <n v="7348"/>
    <n v="620.77499999999998"/>
    <n v="1338.115"/>
    <n v="1351.91"/>
    <n v="1793.35"/>
    <n v="1738.17"/>
    <n v="2000.2750000000001"/>
    <n v="2193.4050000000002"/>
    <n v="1476.0650000000001"/>
    <n v="979.44499999999994"/>
    <n v="303.49"/>
    <x v="239"/>
    <s v="West Virginia, 2013"/>
  </r>
  <r>
    <s v="Tucker County"/>
    <s v="West Virginia"/>
    <n v="2013"/>
    <n v="7061"/>
    <n v="3526"/>
    <n v="3535"/>
    <n v="303.62299999999999"/>
    <n v="713.16100000000006"/>
    <n v="812.01499999999999"/>
    <n v="663.73400000000004"/>
    <n v="847.31999999999994"/>
    <n v="1094.4549999999999"/>
    <n v="1115.6379999999999"/>
    <n v="861.44200000000001"/>
    <n v="444.84299999999996"/>
    <n v="197.708"/>
    <x v="239"/>
    <s v="West Virginia, 2013"/>
  </r>
  <r>
    <s v="Tyler County"/>
    <s v="West Virginia"/>
    <n v="2013"/>
    <n v="9120"/>
    <n v="4503"/>
    <n v="4617"/>
    <n v="456"/>
    <n v="1048.8000000000002"/>
    <n v="1012.3199999999999"/>
    <n v="820.8"/>
    <n v="1167.3600000000001"/>
    <n v="1422.72"/>
    <n v="1477.44"/>
    <n v="957.6"/>
    <n v="556.32000000000005"/>
    <n v="209.76"/>
    <x v="239"/>
    <s v="West Virginia, 2013"/>
  </r>
  <r>
    <s v="Upshur County"/>
    <s v="West Virginia"/>
    <n v="2013"/>
    <n v="24371"/>
    <n v="12103"/>
    <n v="12268"/>
    <n v="1413.518"/>
    <n v="2680.8100000000004"/>
    <n v="3728.7629999999999"/>
    <n v="2558.9549999999999"/>
    <n v="2973.2619999999997"/>
    <n v="3387.569"/>
    <n v="3436.3110000000001"/>
    <n v="2388.3580000000002"/>
    <n v="1413.518"/>
    <n v="365.565"/>
    <x v="239"/>
    <s v="West Virginia, 2013"/>
  </r>
  <r>
    <s v="Wayne County"/>
    <s v="West Virginia"/>
    <n v="2013"/>
    <n v="42007"/>
    <n v="20330"/>
    <n v="21677"/>
    <n v="2226.3710000000001"/>
    <n v="5250.875"/>
    <n v="4998.8330000000005"/>
    <n v="4704.7839999999997"/>
    <n v="5502.9169999999995"/>
    <n v="6175.0290000000005"/>
    <n v="6007.0010000000002"/>
    <n v="4074.6790000000001"/>
    <n v="2436.4059999999999"/>
    <n v="672.11199999999997"/>
    <x v="239"/>
    <s v="West Virginia, 2013"/>
  </r>
  <r>
    <s v="Webster County"/>
    <s v="West Virginia"/>
    <n v="2013"/>
    <n v="9073"/>
    <n v="4492"/>
    <n v="4581"/>
    <n v="517.16099999999994"/>
    <n v="1025.249"/>
    <n v="970.81100000000004"/>
    <n v="889.154"/>
    <n v="1125.0520000000001"/>
    <n v="1370.0230000000001"/>
    <n v="1469.826"/>
    <n v="1007.1030000000001"/>
    <n v="480.86900000000003"/>
    <n v="226.82499999999999"/>
    <x v="239"/>
    <s v="West Virginia, 2013"/>
  </r>
  <r>
    <s v="Wetzel County"/>
    <s v="West Virginia"/>
    <n v="2013"/>
    <n v="16435"/>
    <n v="8045"/>
    <n v="8390"/>
    <n v="838.18499999999995"/>
    <n v="1890.0250000000001"/>
    <n v="1873.59"/>
    <n v="1561.325"/>
    <n v="1988.6350000000002"/>
    <n v="2498.12"/>
    <n v="2432.38"/>
    <n v="1890.0250000000001"/>
    <n v="1035.405"/>
    <n v="410.875"/>
    <x v="239"/>
    <s v="West Virginia, 2013"/>
  </r>
  <r>
    <s v="Wirt County"/>
    <s v="West Virginia"/>
    <n v="2013"/>
    <n v="5796"/>
    <n v="2950"/>
    <n v="2846"/>
    <n v="289.8"/>
    <n v="666.54"/>
    <n v="701.31600000000003"/>
    <n v="486.86400000000003"/>
    <n v="770.86800000000005"/>
    <n v="1031.6880000000001"/>
    <n v="904.17599999999993"/>
    <n v="596.98800000000006"/>
    <n v="301.39200000000005"/>
    <n v="40.572000000000003"/>
    <x v="239"/>
    <s v="West Virginia, 2013"/>
  </r>
  <r>
    <s v="Wood County"/>
    <s v="West Virginia"/>
    <n v="2013"/>
    <n v="86779"/>
    <n v="41861"/>
    <n v="44918"/>
    <n v="5033.1819999999998"/>
    <n v="10413.48"/>
    <n v="9979.5849999999991"/>
    <n v="9979.5849999999991"/>
    <n v="10934.153999999999"/>
    <n v="13190.407999999999"/>
    <n v="12149.060000000001"/>
    <n v="8417.5630000000001"/>
    <n v="4686.0659999999998"/>
    <n v="1909.1379999999999"/>
    <x v="239"/>
    <s v="West Virginia, 2013"/>
  </r>
  <r>
    <s v="Wyoming County"/>
    <s v="West Virginia"/>
    <n v="2013"/>
    <n v="23479"/>
    <n v="11650"/>
    <n v="11829"/>
    <n v="1338.3030000000001"/>
    <n v="2840.9589999999998"/>
    <n v="2629.6480000000001"/>
    <n v="2488.7739999999999"/>
    <n v="3122.7070000000003"/>
    <n v="3404.4549999999999"/>
    <n v="3967.951"/>
    <n v="2160.0680000000002"/>
    <n v="1126.992"/>
    <n v="422.62200000000001"/>
    <x v="239"/>
    <s v="West Virginia, 2013"/>
  </r>
  <r>
    <s v="Adams County"/>
    <s v="Wisconsin"/>
    <n v="2013"/>
    <n v="20741"/>
    <n v="11181"/>
    <n v="9560"/>
    <n v="788.15800000000002"/>
    <n v="1887.431"/>
    <n v="1825.2080000000001"/>
    <n v="2074.1"/>
    <n v="2302.2510000000002"/>
    <n v="3173.373"/>
    <n v="3546.7110000000002"/>
    <n v="3131.8909999999996"/>
    <n v="1451.87"/>
    <n v="539.26599999999996"/>
    <x v="232"/>
    <s v="Wisconsin, 2013"/>
  </r>
  <r>
    <s v="Ashland County"/>
    <s v="Wisconsin"/>
    <n v="2013"/>
    <n v="16068"/>
    <n v="8090"/>
    <n v="7978"/>
    <n v="980.14800000000002"/>
    <n v="2008.5"/>
    <n v="2249.52"/>
    <n v="1751.412"/>
    <n v="1751.4119999999998"/>
    <n v="2474.4719999999998"/>
    <n v="2217.384"/>
    <n v="1349.712"/>
    <n v="899.80799999999999"/>
    <n v="401.7"/>
    <x v="232"/>
    <s v="Wisconsin, 2013"/>
  </r>
  <r>
    <s v="Barron County"/>
    <s v="Wisconsin"/>
    <n v="2013"/>
    <n v="45826"/>
    <n v="22950"/>
    <n v="22876"/>
    <n v="2749.56"/>
    <n v="5544.9459999999999"/>
    <n v="5178.3379999999997"/>
    <n v="5178.3379999999997"/>
    <n v="5224.1639999999998"/>
    <n v="6965.5519999999997"/>
    <n v="6507.2919999999995"/>
    <n v="4582.6000000000004"/>
    <n v="2932.8639999999996"/>
    <n v="1145.6500000000001"/>
    <x v="232"/>
    <s v="Wisconsin, 2013"/>
  </r>
  <r>
    <s v="Bayfield County"/>
    <s v="Wisconsin"/>
    <n v="2013"/>
    <n v="15071"/>
    <n v="7742"/>
    <n v="7329"/>
    <n v="663.12400000000002"/>
    <n v="1582.4549999999999"/>
    <n v="1356.3899999999999"/>
    <n v="1265.9639999999999"/>
    <n v="1552.3130000000001"/>
    <n v="2516.857"/>
    <n v="2863.49"/>
    <n v="1974.3009999999999"/>
    <n v="919.33100000000002"/>
    <n v="361.70400000000001"/>
    <x v="232"/>
    <s v="Wisconsin, 2013"/>
  </r>
  <r>
    <s v="Brown County"/>
    <s v="Wisconsin"/>
    <n v="2013"/>
    <n v="250597"/>
    <n v="124234"/>
    <n v="126363"/>
    <n v="17291.192999999999"/>
    <n v="34582.385999999999"/>
    <n v="34582.385999999999"/>
    <n v="34331.789000000004"/>
    <n v="32828.207000000002"/>
    <n v="37338.953000000001"/>
    <n v="29821.042999999998"/>
    <n v="15787.611000000001"/>
    <n v="9522.6859999999997"/>
    <n v="4510.7460000000001"/>
    <x v="232"/>
    <s v="Wisconsin, 2013"/>
  </r>
  <r>
    <s v="Burnett County"/>
    <s v="Wisconsin"/>
    <n v="2013"/>
    <n v="15449"/>
    <n v="7877"/>
    <n v="7572"/>
    <n v="741.55200000000002"/>
    <n v="1591.2470000000001"/>
    <n v="1436.7570000000001"/>
    <n v="1313.165"/>
    <n v="1544.9"/>
    <n v="2440.942"/>
    <n v="2672.6770000000001"/>
    <n v="2193.7579999999998"/>
    <n v="1235.92"/>
    <n v="308.98"/>
    <x v="232"/>
    <s v="Wisconsin, 2013"/>
  </r>
  <r>
    <s v="Calumet County"/>
    <s v="Wisconsin"/>
    <n v="2013"/>
    <n v="49288"/>
    <n v="24882"/>
    <n v="24406"/>
    <n v="3253.0079999999998"/>
    <n v="7541.0640000000003"/>
    <n v="5717.4079999999994"/>
    <n v="5717.4079999999994"/>
    <n v="7097.4719999999998"/>
    <n v="8181.8079999999991"/>
    <n v="5914.5599999999995"/>
    <n v="3154.4319999999998"/>
    <n v="1922.232"/>
    <n v="837.89599999999996"/>
    <x v="232"/>
    <s v="Wisconsin, 2013"/>
  </r>
  <r>
    <s v="Clark County"/>
    <s v="Wisconsin"/>
    <n v="2013"/>
    <n v="34630"/>
    <n v="17540"/>
    <n v="17090"/>
    <n v="2874.29"/>
    <n v="5644.6900000000005"/>
    <n v="4259.49"/>
    <n v="3705.41"/>
    <n v="3878.5600000000004"/>
    <n v="4744.3099999999995"/>
    <n v="4120.97"/>
    <n v="2631.88"/>
    <n v="1800.76"/>
    <n v="1004.27"/>
    <x v="232"/>
    <s v="Wisconsin, 2013"/>
  </r>
  <r>
    <s v="Columbia County"/>
    <s v="Wisconsin"/>
    <n v="2013"/>
    <n v="56647"/>
    <n v="28816"/>
    <n v="27831"/>
    <n v="3285.5259999999998"/>
    <n v="7477.4040000000005"/>
    <n v="6287.817"/>
    <n v="6684.3459999999995"/>
    <n v="7477.4039999999995"/>
    <n v="9176.8140000000003"/>
    <n v="7703.9920000000002"/>
    <n v="4588.4070000000002"/>
    <n v="2832.35"/>
    <n v="1076.2929999999999"/>
    <x v="232"/>
    <s v="Wisconsin, 2013"/>
  </r>
  <r>
    <s v="Crawford County"/>
    <s v="Wisconsin"/>
    <n v="2013"/>
    <n v="16578"/>
    <n v="8596"/>
    <n v="7982"/>
    <n v="895.21199999999999"/>
    <n v="2005.9380000000001"/>
    <n v="1856.7359999999999"/>
    <n v="1740.69"/>
    <n v="1790.424"/>
    <n v="2553.0119999999997"/>
    <n v="2569.59"/>
    <n v="1773.846"/>
    <n v="911.79"/>
    <n v="480.762"/>
    <x v="232"/>
    <s v="Wisconsin, 2013"/>
  </r>
  <r>
    <s v="Dane County"/>
    <s v="Wisconsin"/>
    <n v="2013"/>
    <n v="496762"/>
    <n v="246051"/>
    <n v="250711"/>
    <n v="30302.482"/>
    <n v="59114.678"/>
    <n v="82959.253999999986"/>
    <n v="78985.157999999996"/>
    <n v="65075.822"/>
    <n v="68056.394"/>
    <n v="58121.153999999995"/>
    <n v="29308.957999999999"/>
    <n v="15896.384"/>
    <n v="7948.192"/>
    <x v="232"/>
    <s v="Wisconsin, 2013"/>
  </r>
  <r>
    <s v="Dodge County"/>
    <s v="Wisconsin"/>
    <n v="2013"/>
    <n v="88598"/>
    <n v="46516"/>
    <n v="42082"/>
    <n v="4784.2920000000004"/>
    <n v="10897.554"/>
    <n v="10365.966"/>
    <n v="11251.946"/>
    <n v="11960.73"/>
    <n v="14707.268"/>
    <n v="11251.946"/>
    <n v="6733.4480000000003"/>
    <n v="4518.4979999999996"/>
    <n v="2214.9499999999998"/>
    <x v="232"/>
    <s v="Wisconsin, 2013"/>
  </r>
  <r>
    <s v="Douglas County"/>
    <s v="Wisconsin"/>
    <n v="2013"/>
    <n v="43994"/>
    <n v="21945"/>
    <n v="22049"/>
    <n v="2507.6579999999999"/>
    <n v="5235.2860000000001"/>
    <n v="5851.2020000000002"/>
    <n v="5675.2259999999997"/>
    <n v="5235.2860000000001"/>
    <n v="6775.076"/>
    <n v="6203.1540000000005"/>
    <n v="3519.52"/>
    <n v="2023.7239999999999"/>
    <n v="923.87400000000002"/>
    <x v="232"/>
    <s v="Wisconsin, 2013"/>
  </r>
  <r>
    <s v="Dunn County"/>
    <s v="Wisconsin"/>
    <n v="2013"/>
    <n v="43871"/>
    <n v="21995"/>
    <n v="21876"/>
    <n v="2325.163"/>
    <n v="5132.9069999999992"/>
    <n v="10090.33"/>
    <n v="5001.2939999999999"/>
    <n v="4825.8099999999995"/>
    <n v="5703.23"/>
    <n v="5220.6489999999994"/>
    <n v="2983.2280000000001"/>
    <n v="1842.5819999999999"/>
    <n v="789.678"/>
    <x v="232"/>
    <s v="Wisconsin, 2013"/>
  </r>
  <r>
    <s v="Eau Claire County"/>
    <s v="Wisconsin"/>
    <n v="2013"/>
    <n v="99788"/>
    <n v="48925"/>
    <n v="50863"/>
    <n v="5787.7039999999997"/>
    <n v="11475.619999999999"/>
    <n v="21155.055999999997"/>
    <n v="13371.592000000001"/>
    <n v="10777.103999999999"/>
    <n v="12673.076000000001"/>
    <n v="11774.984"/>
    <n v="6586.0079999999998"/>
    <n v="4091.308"/>
    <n v="2195.3359999999998"/>
    <x v="232"/>
    <s v="Wisconsin, 2013"/>
  </r>
  <r>
    <s v="Fond du Lac County"/>
    <s v="Wisconsin"/>
    <n v="2013"/>
    <n v="101666"/>
    <n v="49926"/>
    <n v="51740"/>
    <n v="5794.9620000000004"/>
    <n v="12708.25"/>
    <n v="13114.914000000001"/>
    <n v="12098.254000000001"/>
    <n v="12911.582"/>
    <n v="15859.896000000001"/>
    <n v="13521.578"/>
    <n v="7828.2820000000002"/>
    <n v="5286.6319999999996"/>
    <n v="2541.65"/>
    <x v="232"/>
    <s v="Wisconsin, 2013"/>
  </r>
  <r>
    <s v="Grant County"/>
    <s v="Wisconsin"/>
    <n v="2013"/>
    <n v="51080"/>
    <n v="26548"/>
    <n v="24532"/>
    <n v="2860.48"/>
    <n v="5976.3600000000006"/>
    <n v="10675.72"/>
    <n v="5312.32"/>
    <n v="5159.08"/>
    <n v="6844.7199999999993"/>
    <n v="6180.68"/>
    <n v="3984.24"/>
    <n v="2860.48"/>
    <n v="1174.8399999999999"/>
    <x v="232"/>
    <s v="Wisconsin, 2013"/>
  </r>
  <r>
    <s v="Green County"/>
    <s v="Wisconsin"/>
    <n v="2013"/>
    <n v="36901"/>
    <n v="18301"/>
    <n v="18600"/>
    <n v="2250.9609999999998"/>
    <n v="5018.5360000000001"/>
    <n v="4096.0110000000004"/>
    <n v="3948.4070000000002"/>
    <n v="4723.3279999999995"/>
    <n v="6051.7640000000001"/>
    <n v="5092.3379999999997"/>
    <n v="2952.08"/>
    <n v="1845.05"/>
    <n v="885.62400000000002"/>
    <x v="232"/>
    <s v="Wisconsin, 2013"/>
  </r>
  <r>
    <s v="Green Lake County"/>
    <s v="Wisconsin"/>
    <n v="2013"/>
    <n v="19042"/>
    <n v="9485"/>
    <n v="9557"/>
    <n v="1028.268"/>
    <n v="2570.67"/>
    <n v="1999.41"/>
    <n v="1885.1579999999999"/>
    <n v="2113.6620000000003"/>
    <n v="2913.4259999999999"/>
    <n v="2837.2579999999998"/>
    <n v="1923.242"/>
    <n v="1275.8139999999999"/>
    <n v="533.17600000000004"/>
    <x v="232"/>
    <s v="Wisconsin, 2013"/>
  </r>
  <r>
    <s v="Iowa County"/>
    <s v="Wisconsin"/>
    <n v="2013"/>
    <n v="23709"/>
    <n v="11840"/>
    <n v="11869"/>
    <n v="1564.7940000000001"/>
    <n v="3248.1329999999998"/>
    <n v="2442.027"/>
    <n v="2679.1170000000002"/>
    <n v="2963.625"/>
    <n v="3935.694"/>
    <n v="3366.6779999999999"/>
    <n v="1873.011"/>
    <n v="1114.3229999999999"/>
    <n v="521.59799999999996"/>
    <x v="232"/>
    <s v="Wisconsin, 2013"/>
  </r>
  <r>
    <s v="Jackson County"/>
    <s v="Wisconsin"/>
    <n v="2013"/>
    <n v="20506"/>
    <n v="10943"/>
    <n v="9563"/>
    <n v="1250.866"/>
    <n v="2583.7560000000003"/>
    <n v="2296.672"/>
    <n v="2440.2139999999999"/>
    <n v="2583.7559999999999"/>
    <n v="3178.4300000000003"/>
    <n v="2829.828"/>
    <n v="1845.54"/>
    <n v="1148.336"/>
    <n v="369.108"/>
    <x v="232"/>
    <s v="Wisconsin, 2013"/>
  </r>
  <r>
    <s v="Jefferson County"/>
    <s v="Wisconsin"/>
    <n v="2013"/>
    <n v="83985"/>
    <n v="41776"/>
    <n v="42209"/>
    <n v="4955.1149999999998"/>
    <n v="11170.005000000001"/>
    <n v="11925.869999999999"/>
    <n v="10078.200000000001"/>
    <n v="10918.05"/>
    <n v="12597.75"/>
    <n v="10750.08"/>
    <n v="6382.8600000000006"/>
    <n v="3443.3850000000002"/>
    <n v="1595.7149999999999"/>
    <x v="232"/>
    <s v="Wisconsin, 2013"/>
  </r>
  <r>
    <s v="Juneau County"/>
    <s v="Wisconsin"/>
    <n v="2013"/>
    <n v="26673"/>
    <n v="14057"/>
    <n v="12616"/>
    <n v="1493.6880000000001"/>
    <n v="3120.741"/>
    <n v="2987.3760000000002"/>
    <n v="2934.03"/>
    <n v="3227.433"/>
    <n v="4321.0259999999998"/>
    <n v="3787.5659999999998"/>
    <n v="2693.973"/>
    <n v="1573.7069999999999"/>
    <n v="533.46"/>
    <x v="232"/>
    <s v="Wisconsin, 2013"/>
  </r>
  <r>
    <s v="Kenosha County"/>
    <s v="Wisconsin"/>
    <n v="2013"/>
    <n v="166874"/>
    <n v="82563"/>
    <n v="84311"/>
    <n v="10679.936"/>
    <n v="24029.856"/>
    <n v="24196.730000000003"/>
    <n v="20859.25"/>
    <n v="22527.989999999998"/>
    <n v="26199.218000000001"/>
    <n v="19190.510000000002"/>
    <n v="10012.44"/>
    <n v="6508.0859999999993"/>
    <n v="2669.9839999999999"/>
    <x v="232"/>
    <s v="Wisconsin, 2013"/>
  </r>
  <r>
    <s v="Kewaunee County"/>
    <s v="Wisconsin"/>
    <n v="2013"/>
    <n v="20578"/>
    <n v="10539"/>
    <n v="10039"/>
    <n v="1111.212"/>
    <n v="2819.1859999999997"/>
    <n v="2284.1579999999999"/>
    <n v="2140.1120000000001"/>
    <n v="2572.25"/>
    <n v="3251.3240000000001"/>
    <n v="2860.3419999999996"/>
    <n v="1790.2860000000001"/>
    <n v="1214.1019999999999"/>
    <n v="514.45000000000005"/>
    <x v="232"/>
    <s v="Wisconsin, 2013"/>
  </r>
  <r>
    <s v="La Crosse County"/>
    <s v="Wisconsin"/>
    <n v="2013"/>
    <n v="115420"/>
    <n v="56532"/>
    <n v="58888"/>
    <n v="6694.36"/>
    <n v="13388.720000000001"/>
    <n v="22160.639999999999"/>
    <n v="14773.759999999998"/>
    <n v="13157.880000000001"/>
    <n v="15466.279999999999"/>
    <n v="13850.400000000001"/>
    <n v="8079.4"/>
    <n v="5193.8999999999996"/>
    <n v="2654.66"/>
    <x v="232"/>
    <s v="Wisconsin, 2013"/>
  </r>
  <r>
    <s v="Sevier County"/>
    <s v="Arkansas"/>
    <n v="2013"/>
    <n v="16841"/>
    <n v="8574"/>
    <n v="8267"/>
    <n v="1094.665"/>
    <n v="2374.5810000000001"/>
    <n v="2004.079"/>
    <n v="1869.3510000000001"/>
    <n v="1936.7150000000001"/>
    <n v="2677.7190000000001"/>
    <n v="2239.8530000000001"/>
    <n v="1364.1210000000001"/>
    <n v="959.93700000000001"/>
    <n v="353.661"/>
    <x v="209"/>
    <s v="Arkansas, 2013"/>
  </r>
  <r>
    <s v="Langlade County"/>
    <s v="Wisconsin"/>
    <n v="2013"/>
    <n v="19838"/>
    <n v="9972"/>
    <n v="9866"/>
    <n v="1031.576"/>
    <n v="2321.0460000000003"/>
    <n v="2082.9899999999998"/>
    <n v="1864.7719999999999"/>
    <n v="2202.018"/>
    <n v="3273.27"/>
    <n v="3015.3760000000002"/>
    <n v="2142.5039999999999"/>
    <n v="1289.47"/>
    <n v="634.81600000000003"/>
    <x v="232"/>
    <s v="Wisconsin, 2013"/>
  </r>
  <r>
    <s v="Manitowoc County"/>
    <s v="Wisconsin"/>
    <n v="2013"/>
    <n v="81098"/>
    <n v="40203"/>
    <n v="40895"/>
    <n v="4379.2920000000004"/>
    <n v="10056.152"/>
    <n v="9488.4660000000003"/>
    <n v="8677.4860000000008"/>
    <n v="9569.5639999999985"/>
    <n v="13218.974"/>
    <n v="11515.916000000001"/>
    <n v="7055.5259999999998"/>
    <n v="4460.3900000000003"/>
    <n v="2432.94"/>
    <x v="232"/>
    <s v="Wisconsin, 2013"/>
  </r>
  <r>
    <s v="Marathon County"/>
    <s v="Wisconsin"/>
    <n v="2013"/>
    <n v="134497"/>
    <n v="67501"/>
    <n v="66996"/>
    <n v="8607.8080000000009"/>
    <n v="18022.598000000002"/>
    <n v="16677.628000000001"/>
    <n v="16543.131000000001"/>
    <n v="17081.118999999999"/>
    <n v="20847.035"/>
    <n v="17350.113000000001"/>
    <n v="10221.772000000001"/>
    <n v="6321.3590000000004"/>
    <n v="3093.431"/>
    <x v="232"/>
    <s v="Wisconsin, 2013"/>
  </r>
  <r>
    <s v="Marinette County"/>
    <s v="Wisconsin"/>
    <n v="2013"/>
    <n v="41632"/>
    <n v="20743"/>
    <n v="20889"/>
    <n v="1998.336"/>
    <n v="4787.68"/>
    <n v="4787.68"/>
    <n v="4204.8320000000003"/>
    <n v="4371.3599999999997"/>
    <n v="6786.0159999999996"/>
    <n v="6244.8"/>
    <n v="4579.5199999999995"/>
    <n v="2539.5519999999997"/>
    <n v="1332.2239999999999"/>
    <x v="232"/>
    <s v="Wisconsin, 2013"/>
  </r>
  <r>
    <s v="Menominee County"/>
    <s v="Wisconsin"/>
    <n v="2013"/>
    <n v="4292"/>
    <n v="2118"/>
    <n v="2174"/>
    <n v="381.988"/>
    <n v="669.55200000000002"/>
    <n v="691.01199999999994"/>
    <n v="437.78399999999999"/>
    <n v="476.41200000000003"/>
    <n v="579.42000000000007"/>
    <n v="420.61599999999999"/>
    <n v="424.90800000000002"/>
    <n v="175.97200000000001"/>
    <n v="34.335999999999999"/>
    <x v="232"/>
    <s v="Wisconsin, 2013"/>
  </r>
  <r>
    <s v="Milwaukee County"/>
    <s v="Wisconsin"/>
    <n v="2013"/>
    <n v="950527"/>
    <n v="459111"/>
    <n v="491416"/>
    <n v="69388.471000000005"/>
    <n v="128321.145"/>
    <n v="143529.57699999999"/>
    <n v="150183.266"/>
    <n v="119766.402"/>
    <n v="125469.56400000001"/>
    <n v="105508.497"/>
    <n v="54180.039000000004"/>
    <n v="38021.08"/>
    <n v="18060.012999999999"/>
    <x v="232"/>
    <s v="Wisconsin, 2013"/>
  </r>
  <r>
    <s v="Monroe County"/>
    <s v="Wisconsin"/>
    <n v="2013"/>
    <n v="44953"/>
    <n v="22825"/>
    <n v="22128"/>
    <n v="3236.616"/>
    <n v="6383.326"/>
    <n v="5259.5010000000002"/>
    <n v="5394.36"/>
    <n v="5394.36"/>
    <n v="6787.9030000000002"/>
    <n v="5933.7960000000003"/>
    <n v="3551.2870000000003"/>
    <n v="2337.556"/>
    <n v="629.34199999999998"/>
    <x v="232"/>
    <s v="Wisconsin, 2013"/>
  </r>
  <r>
    <s v="Oconto County"/>
    <s v="Wisconsin"/>
    <n v="2013"/>
    <n v="37531"/>
    <n v="19112"/>
    <n v="18419"/>
    <n v="2026.674"/>
    <n v="4541.2510000000002"/>
    <n v="4053.348"/>
    <n v="3753.1"/>
    <n v="4691.375"/>
    <n v="6642.9870000000001"/>
    <n v="5517.0569999999998"/>
    <n v="3640.5070000000001"/>
    <n v="2026.674"/>
    <n v="638.02700000000004"/>
    <x v="232"/>
    <s v="Wisconsin, 2013"/>
  </r>
  <r>
    <s v="Oneida County"/>
    <s v="Wisconsin"/>
    <n v="2013"/>
    <n v="35868"/>
    <n v="18140"/>
    <n v="17728"/>
    <n v="1685.796"/>
    <n v="3443.328"/>
    <n v="3730.2719999999999"/>
    <n v="3228.12"/>
    <n v="3837.8760000000002"/>
    <n v="5989.9560000000001"/>
    <n v="5918.22"/>
    <n v="4411.7640000000001"/>
    <n v="2510.7600000000002"/>
    <n v="1040.172"/>
    <x v="232"/>
    <s v="Wisconsin, 2013"/>
  </r>
  <r>
    <s v="Outagamie County"/>
    <s v="Wisconsin"/>
    <n v="2013"/>
    <n v="178013"/>
    <n v="88735"/>
    <n v="89278"/>
    <n v="11570.844999999999"/>
    <n v="24743.807000000001"/>
    <n v="23319.703000000001"/>
    <n v="23853.741999999998"/>
    <n v="23675.728999999999"/>
    <n v="28304.067000000003"/>
    <n v="20827.521000000001"/>
    <n v="11570.844999999999"/>
    <n v="6942.5069999999996"/>
    <n v="3204.2339999999999"/>
    <x v="232"/>
    <s v="Wisconsin, 2013"/>
  </r>
  <r>
    <s v="Ozaukee County"/>
    <s v="Wisconsin"/>
    <n v="2013"/>
    <n v="86708"/>
    <n v="42469"/>
    <n v="44239"/>
    <n v="4422.1080000000002"/>
    <n v="11792.288"/>
    <n v="10751.792000000001"/>
    <n v="8150.5519999999997"/>
    <n v="10578.376"/>
    <n v="14653.651999999998"/>
    <n v="12746.076000000001"/>
    <n v="7283.4719999999998"/>
    <n v="4335.3999999999996"/>
    <n v="1994.2840000000001"/>
    <x v="232"/>
    <s v="Wisconsin, 2013"/>
  </r>
  <r>
    <s v="Pierce County"/>
    <s v="Wisconsin"/>
    <n v="2013"/>
    <n v="40870"/>
    <n v="20259"/>
    <n v="20611"/>
    <n v="2288.7199999999998"/>
    <n v="5067.88"/>
    <n v="8500.9599999999991"/>
    <n v="4659.18"/>
    <n v="4863.53"/>
    <n v="6089.6299999999992"/>
    <n v="4904.3999999999996"/>
    <n v="2533.94"/>
    <n v="1266.97"/>
    <n v="694.79"/>
    <x v="232"/>
    <s v="Wisconsin, 2013"/>
  </r>
  <r>
    <s v="Portage County"/>
    <s v="Wisconsin"/>
    <n v="2013"/>
    <n v="70136"/>
    <n v="34897"/>
    <n v="35239"/>
    <n v="3787.3440000000001"/>
    <n v="7925.3680000000004"/>
    <n v="14307.744000000001"/>
    <n v="8416.32"/>
    <n v="7714.96"/>
    <n v="10029.448"/>
    <n v="8696.8639999999996"/>
    <n v="4979.6559999999999"/>
    <n v="2945.712"/>
    <n v="1332.5840000000001"/>
    <x v="232"/>
    <s v="Wisconsin, 2013"/>
  </r>
  <r>
    <s v="Price County"/>
    <s v="Wisconsin"/>
    <n v="2013"/>
    <n v="14025"/>
    <n v="7110"/>
    <n v="6915"/>
    <n v="603.07500000000005"/>
    <n v="1458.6"/>
    <n v="1318.35"/>
    <n v="1178.0999999999999"/>
    <n v="1556.7750000000001"/>
    <n v="2412.3000000000002"/>
    <n v="2454.375"/>
    <n v="1598.85"/>
    <n v="1023.825"/>
    <n v="420.75"/>
    <x v="232"/>
    <s v="Wisconsin, 2013"/>
  </r>
  <r>
    <s v="Racine County"/>
    <s v="Wisconsin"/>
    <n v="2013"/>
    <n v="195045"/>
    <n v="96538"/>
    <n v="98507"/>
    <n v="12482.88"/>
    <n v="26916.21"/>
    <n v="24380.625"/>
    <n v="23600.445"/>
    <n v="24965.760000000002"/>
    <n v="31207.200000000001"/>
    <n v="24965.760000000002"/>
    <n v="14043.240000000002"/>
    <n v="8386.9349999999995"/>
    <n v="3900.9"/>
    <x v="232"/>
    <s v="Wisconsin, 2013"/>
  </r>
  <r>
    <s v="Rock County"/>
    <s v="Wisconsin"/>
    <n v="2013"/>
    <n v="160345"/>
    <n v="78736"/>
    <n v="81609"/>
    <n v="10101.735000000001"/>
    <n v="22287.955000000002"/>
    <n v="20844.849999999999"/>
    <n v="20043.125"/>
    <n v="21005.195"/>
    <n v="23731.059999999998"/>
    <n v="19882.78"/>
    <n v="12025.875"/>
    <n v="7375.87"/>
    <n v="3046.5549999999998"/>
    <x v="232"/>
    <s v="Wisconsin, 2013"/>
  </r>
  <r>
    <s v="Rusk County"/>
    <s v="Wisconsin"/>
    <n v="2013"/>
    <n v="14571"/>
    <n v="7291"/>
    <n v="7280"/>
    <n v="786.83399999999995"/>
    <n v="1777.662"/>
    <n v="1573.6680000000001"/>
    <n v="1238.5350000000001"/>
    <n v="1631.952"/>
    <n v="2316.7889999999998"/>
    <n v="2229.3630000000003"/>
    <n v="1573.6680000000001"/>
    <n v="976.25699999999995"/>
    <n v="480.84300000000002"/>
    <x v="232"/>
    <s v="Wisconsin, 2013"/>
  </r>
  <r>
    <s v="St. Croix County"/>
    <s v="Wisconsin"/>
    <n v="2013"/>
    <n v="84912"/>
    <n v="42424"/>
    <n v="42488"/>
    <n v="5943.84"/>
    <n v="13246.272000000001"/>
    <n v="9425.232"/>
    <n v="11123.472"/>
    <n v="12566.975999999999"/>
    <n v="13585.92"/>
    <n v="10104.527999999998"/>
    <n v="5094.7199999999993"/>
    <n v="2717.1840000000002"/>
    <n v="1273.68"/>
    <x v="232"/>
    <s v="Wisconsin, 2013"/>
  </r>
  <r>
    <s v="Sauk County"/>
    <s v="Wisconsin"/>
    <n v="2013"/>
    <n v="62353"/>
    <n v="31135"/>
    <n v="31218"/>
    <n v="3928.239"/>
    <n v="8230.5959999999995"/>
    <n v="7170.5950000000003"/>
    <n v="7731.7719999999999"/>
    <n v="7918.8310000000001"/>
    <n v="9477.655999999999"/>
    <n v="8230.5959999999995"/>
    <n v="5112.9459999999999"/>
    <n v="2930.5910000000003"/>
    <n v="1621.1780000000001"/>
    <x v="232"/>
    <s v="Wisconsin, 2013"/>
  </r>
  <r>
    <s v="Sawyer County"/>
    <s v="Wisconsin"/>
    <n v="2013"/>
    <n v="16542"/>
    <n v="8360"/>
    <n v="8182"/>
    <n v="959.43600000000004"/>
    <n v="1769.9940000000001"/>
    <n v="1670.742"/>
    <n v="1521.864"/>
    <n v="1736.9099999999999"/>
    <n v="2547.4679999999998"/>
    <n v="2795.598"/>
    <n v="2100.8339999999998"/>
    <n v="1009.062"/>
    <n v="397.00799999999998"/>
    <x v="232"/>
    <s v="Wisconsin, 2013"/>
  </r>
  <r>
    <s v="Shawano County"/>
    <s v="Wisconsin"/>
    <n v="2013"/>
    <n v="41776"/>
    <n v="20889"/>
    <n v="20887"/>
    <n v="2297.6799999999998"/>
    <n v="5389.1039999999994"/>
    <n v="4678.9120000000003"/>
    <n v="4344.7039999999997"/>
    <n v="4971.3440000000001"/>
    <n v="6600.6080000000002"/>
    <n v="5597.9840000000004"/>
    <n v="4219.3760000000002"/>
    <n v="2590.1120000000001"/>
    <n v="1044.4000000000001"/>
    <x v="232"/>
    <s v="Wisconsin, 2013"/>
  </r>
  <r>
    <s v="Sheboygan County"/>
    <s v="Wisconsin"/>
    <n v="2013"/>
    <n v="115235"/>
    <n v="57920"/>
    <n v="57315"/>
    <n v="6914.1"/>
    <n v="15211.02"/>
    <n v="14058.67"/>
    <n v="13482.494999999999"/>
    <n v="14634.845000000001"/>
    <n v="18207.129999999997"/>
    <n v="15441.49"/>
    <n v="8757.86"/>
    <n v="5531.28"/>
    <n v="2996.11"/>
    <x v="232"/>
    <s v="Wisconsin, 2013"/>
  </r>
  <r>
    <s v="Trempealeau County"/>
    <s v="Wisconsin"/>
    <n v="2013"/>
    <n v="29098"/>
    <n v="14735"/>
    <n v="14363"/>
    <n v="1949.566"/>
    <n v="3899.1319999999996"/>
    <n v="3200.7799999999997"/>
    <n v="3404.4660000000003"/>
    <n v="3666.348"/>
    <n v="4364.7"/>
    <n v="3840.9360000000001"/>
    <n v="2444.232"/>
    <n v="1571.2919999999999"/>
    <n v="698.35199999999998"/>
    <x v="232"/>
    <s v="Wisconsin, 2013"/>
  </r>
  <r>
    <s v="Vilas County"/>
    <s v="Wisconsin"/>
    <n v="2013"/>
    <n v="21401"/>
    <n v="10832"/>
    <n v="10569"/>
    <n v="856.04"/>
    <n v="2097.2980000000002"/>
    <n v="1819.085"/>
    <n v="1776.2829999999999"/>
    <n v="2054.4960000000001"/>
    <n v="3381.3580000000002"/>
    <n v="3680.9719999999998"/>
    <n v="3231.5509999999999"/>
    <n v="1926.0900000000001"/>
    <n v="556.42600000000004"/>
    <x v="232"/>
    <s v="Wisconsin, 2013"/>
  </r>
  <r>
    <s v="Walworth County"/>
    <s v="Wisconsin"/>
    <n v="2013"/>
    <n v="102619"/>
    <n v="51379"/>
    <n v="51240"/>
    <n v="5849.2830000000004"/>
    <n v="13545.708000000001"/>
    <n v="16419.04"/>
    <n v="11493.328"/>
    <n v="12519.518"/>
    <n v="15392.849999999999"/>
    <n v="13237.850999999999"/>
    <n v="7799.0439999999999"/>
    <n v="4412.6170000000002"/>
    <n v="2052.38"/>
    <x v="232"/>
    <s v="Wisconsin, 2013"/>
  </r>
  <r>
    <s v="Henry County"/>
    <s v="Kentucky"/>
    <n v="2013"/>
    <n v="15842"/>
    <n v="7827"/>
    <n v="8015"/>
    <n v="807.94200000000001"/>
    <n v="1774.3040000000001"/>
    <n v="1489.1479999999999"/>
    <n v="1441.6220000000001"/>
    <n v="1695.0940000000001"/>
    <n v="2471.3519999999999"/>
    <n v="2629.7719999999999"/>
    <n v="2011.934"/>
    <n v="1124.7820000000002"/>
    <n v="396.05"/>
    <x v="222"/>
    <s v="Kentucky, 2013"/>
  </r>
  <r>
    <s v="Washington County"/>
    <s v="Wisconsin"/>
    <n v="2013"/>
    <n v="132186"/>
    <n v="65430"/>
    <n v="66756"/>
    <n v="7666.7879999999996"/>
    <n v="18506.04"/>
    <n v="14672.646000000001"/>
    <n v="14408.273999999999"/>
    <n v="18109.482"/>
    <n v="22735.991999999998"/>
    <n v="17580.737999999998"/>
    <n v="10046.135999999999"/>
    <n v="5683.9979999999996"/>
    <n v="2908.0920000000001"/>
    <x v="232"/>
    <s v="Wisconsin, 2013"/>
  </r>
  <r>
    <s v="Waukesha County"/>
    <s v="Wisconsin"/>
    <n v="2013"/>
    <n v="391200"/>
    <n v="192071"/>
    <n v="199129"/>
    <n v="21124.799999999999"/>
    <n v="53203.199999999997"/>
    <n v="45770.399999999994"/>
    <n v="40684.800000000003"/>
    <n v="50464.800000000003"/>
    <n v="66895.199999999997"/>
    <n v="55159.199999999997"/>
    <n v="30513.599999999999"/>
    <n v="19168.800000000003"/>
    <n v="8606.4"/>
    <x v="232"/>
    <s v="Wisconsin, 2013"/>
  </r>
  <r>
    <s v="Waupaca County"/>
    <s v="Wisconsin"/>
    <n v="2013"/>
    <n v="52300"/>
    <n v="26444"/>
    <n v="25856"/>
    <n v="2824.2"/>
    <n v="6485.2000000000007"/>
    <n v="5805.3"/>
    <n v="5543.7999999999993"/>
    <n v="6380.6"/>
    <n v="8420.2999999999993"/>
    <n v="7269.7000000000007"/>
    <n v="4759.3"/>
    <n v="3138"/>
    <n v="1725.9"/>
    <x v="232"/>
    <s v="Wisconsin, 2013"/>
  </r>
  <r>
    <s v="Waushara County"/>
    <s v="Wisconsin"/>
    <n v="2013"/>
    <n v="24483"/>
    <n v="12875"/>
    <n v="11608"/>
    <n v="1199.6669999999999"/>
    <n v="2668.6469999999999"/>
    <n v="2546.232"/>
    <n v="2423.817"/>
    <n v="2815.5450000000001"/>
    <n v="4015.2119999999995"/>
    <n v="3843.8310000000001"/>
    <n v="2766.5789999999997"/>
    <n v="1615.8779999999999"/>
    <n v="661.04100000000005"/>
    <x v="232"/>
    <s v="Wisconsin, 2013"/>
  </r>
  <r>
    <s v="Winnebago County"/>
    <s v="Wisconsin"/>
    <n v="2013"/>
    <n v="167860"/>
    <n v="84288"/>
    <n v="83572"/>
    <n v="9735.8799999999992"/>
    <n v="19975.34"/>
    <n v="26521.879999999997"/>
    <n v="21989.660000000003"/>
    <n v="21150.36"/>
    <n v="24843.279999999999"/>
    <n v="20646.78"/>
    <n v="11582.34"/>
    <n v="7553.7"/>
    <n v="3860.78"/>
    <x v="232"/>
    <s v="Wisconsin, 2013"/>
  </r>
  <r>
    <s v="Wood County"/>
    <s v="Wisconsin"/>
    <n v="2013"/>
    <n v="74469"/>
    <n v="36738"/>
    <n v="37731"/>
    <n v="4393.6710000000003"/>
    <n v="9234.155999999999"/>
    <n v="8489.4660000000003"/>
    <n v="8489.4660000000003"/>
    <n v="8563.9350000000013"/>
    <n v="12212.916000000001"/>
    <n v="10276.722000000002"/>
    <n v="6478.8029999999999"/>
    <n v="4468.1399999999994"/>
    <n v="1936.194"/>
    <x v="232"/>
    <s v="Wisconsin, 2013"/>
  </r>
  <r>
    <s v="Albany County"/>
    <s v="Wyoming"/>
    <n v="2013"/>
    <n v="36745"/>
    <n v="19209"/>
    <n v="17536"/>
    <n v="1910.74"/>
    <n v="3160.07"/>
    <n v="11611.42"/>
    <n v="6099.67"/>
    <n v="3490.7749999999996"/>
    <n v="3490.7749999999996"/>
    <n v="3747.99"/>
    <n v="1873.9949999999999"/>
    <n v="918.625"/>
    <n v="514.42999999999995"/>
    <x v="258"/>
    <s v="Wyoming, 2013"/>
  </r>
  <r>
    <s v="Decatur County"/>
    <s v="Tennessee"/>
    <n v="2013"/>
    <n v="11741"/>
    <n v="5865"/>
    <n v="5876"/>
    <n v="774.90599999999995"/>
    <n v="1678.963"/>
    <n v="1455.884"/>
    <n v="1150.6179999999999"/>
    <n v="1268.028"/>
    <n v="1608.5170000000001"/>
    <n v="1667.222"/>
    <n v="1185.8409999999999"/>
    <n v="669.23699999999997"/>
    <n v="293.52499999999998"/>
    <x v="248"/>
    <s v="Tennessee, 2013"/>
  </r>
  <r>
    <s v="Campbell County"/>
    <s v="Wyoming"/>
    <n v="2013"/>
    <n v="46901"/>
    <n v="24504"/>
    <n v="22397"/>
    <n v="3986.585"/>
    <n v="7222.7540000000008"/>
    <n v="6472.3379999999997"/>
    <n v="7551.0609999999997"/>
    <n v="6378.5360000000001"/>
    <n v="7222.7539999999999"/>
    <n v="5206.0110000000004"/>
    <n v="1829.1390000000001"/>
    <n v="750.41599999999994"/>
    <n v="281.40600000000001"/>
    <x v="258"/>
    <s v="Wyoming, 2013"/>
  </r>
  <r>
    <s v="Carbon County"/>
    <s v="Wyoming"/>
    <n v="2013"/>
    <n v="15809"/>
    <n v="8663"/>
    <n v="7146"/>
    <n v="1027.585"/>
    <n v="2102.5970000000002"/>
    <n v="1849.653"/>
    <n v="2134.2150000000001"/>
    <n v="1928.6980000000001"/>
    <n v="2418.777"/>
    <n v="2276.4960000000001"/>
    <n v="1233.1019999999999"/>
    <n v="632.36"/>
    <n v="205.517"/>
    <x v="258"/>
    <s v="Wyoming, 2013"/>
  </r>
  <r>
    <s v="Converse County"/>
    <s v="Wyoming"/>
    <n v="2013"/>
    <n v="13937"/>
    <n v="7082"/>
    <n v="6855"/>
    <n v="975.59"/>
    <n v="1923.306"/>
    <n v="1630.6289999999999"/>
    <n v="1686.377"/>
    <n v="1742.125"/>
    <n v="2202.0459999999998"/>
    <n v="1937.2429999999999"/>
    <n v="1045.2750000000001"/>
    <n v="613.22800000000007"/>
    <n v="181.18100000000001"/>
    <x v="258"/>
    <s v="Wyoming, 2013"/>
  </r>
  <r>
    <s v="Crook County"/>
    <s v="Wyoming"/>
    <n v="2013"/>
    <n v="7110"/>
    <n v="3672"/>
    <n v="3438"/>
    <n v="476.37"/>
    <n v="860.31"/>
    <n v="767.88"/>
    <n v="803.43000000000006"/>
    <n v="725.22"/>
    <n v="1116.27"/>
    <n v="1130.49"/>
    <n v="782.1"/>
    <n v="341.28"/>
    <n v="113.76"/>
    <x v="258"/>
    <s v="Wyoming, 2013"/>
  </r>
  <r>
    <s v="Fremont County"/>
    <s v="Wyoming"/>
    <n v="2013"/>
    <n v="40517"/>
    <n v="20188"/>
    <n v="20329"/>
    <n v="3119.8090000000002"/>
    <n v="5510.3119999999999"/>
    <n v="5105.1419999999998"/>
    <n v="5105.1419999999998"/>
    <n v="4456.8700000000008"/>
    <n v="5510.3119999999999"/>
    <n v="5672.38"/>
    <n v="3443.9450000000002"/>
    <n v="1944.816"/>
    <n v="648.27200000000005"/>
    <x v="258"/>
    <s v="Wyoming, 2013"/>
  </r>
  <r>
    <s v="Hot Springs County"/>
    <s v="Wyoming"/>
    <n v="2013"/>
    <n v="4825"/>
    <n v="2341"/>
    <n v="2484"/>
    <n v="265.375"/>
    <n v="593.47499999999991"/>
    <n v="410.125"/>
    <n v="511.45"/>
    <n v="424.6"/>
    <n v="627.25"/>
    <n v="873.32500000000005"/>
    <n v="607.95000000000005"/>
    <n v="386"/>
    <n v="130.27500000000001"/>
    <x v="258"/>
    <s v="Wyoming, 2013"/>
  </r>
  <r>
    <s v="Laramie County"/>
    <s v="Wyoming"/>
    <n v="2013"/>
    <n v="93073"/>
    <n v="46641"/>
    <n v="46432"/>
    <n v="6515.11"/>
    <n v="12378.708999999999"/>
    <n v="12657.928"/>
    <n v="12937.147000000001"/>
    <n v="11354.905999999999"/>
    <n v="13216.366"/>
    <n v="12099.49"/>
    <n v="6794.3289999999997"/>
    <n v="3815.9930000000004"/>
    <n v="1489.1679999999999"/>
    <x v="258"/>
    <s v="Wyoming, 2013"/>
  </r>
  <r>
    <s v="Natrona County"/>
    <s v="Wyoming"/>
    <n v="2013"/>
    <n v="77343"/>
    <n v="38974"/>
    <n v="38369"/>
    <n v="5259.3239999999996"/>
    <n v="10209.276"/>
    <n v="10363.962"/>
    <n v="11446.763999999999"/>
    <n v="9513.1890000000003"/>
    <n v="10828.02"/>
    <n v="10131.933000000001"/>
    <n v="5027.2950000000001"/>
    <n v="3325.7489999999998"/>
    <n v="1314.8309999999999"/>
    <x v="258"/>
    <s v="Wyoming, 2013"/>
  </r>
  <r>
    <s v="Sheridan County"/>
    <s v="Wyoming"/>
    <n v="2013"/>
    <n v="29376"/>
    <n v="14495"/>
    <n v="14881"/>
    <n v="1821.3119999999999"/>
    <n v="3495.7440000000001"/>
    <n v="3554.4960000000001"/>
    <n v="3319.4880000000003"/>
    <n v="3525.12"/>
    <n v="4259.5200000000004"/>
    <n v="4670.7839999999997"/>
    <n v="2643.84"/>
    <n v="1439.424"/>
    <n v="675.64800000000002"/>
    <x v="258"/>
    <s v="Wyoming, 2013"/>
  </r>
  <r>
    <s v="Marshall County"/>
    <s v="Kansas"/>
    <n v="2013"/>
    <n v="10178"/>
    <n v="5542"/>
    <n v="4636"/>
    <n v="661.57"/>
    <n v="1333.318"/>
    <n v="1170.47"/>
    <n v="1557.2339999999999"/>
    <n v="1312.962"/>
    <n v="1628.48"/>
    <n v="1424.92"/>
    <n v="692.10400000000004"/>
    <n v="315.51800000000003"/>
    <n v="71.245999999999995"/>
    <x v="247"/>
    <s v="Kansas, 2013"/>
  </r>
  <r>
    <s v="Sweetwater County"/>
    <s v="Wyoming"/>
    <n v="2013"/>
    <n v="44437"/>
    <n v="23239"/>
    <n v="21198"/>
    <n v="3599.3969999999999"/>
    <n v="6665.55"/>
    <n v="6087.8690000000006"/>
    <n v="7065.4830000000002"/>
    <n v="5599.0619999999999"/>
    <n v="6265.6170000000002"/>
    <n v="5510.1880000000001"/>
    <n v="2132.9759999999997"/>
    <n v="1155.3620000000001"/>
    <n v="444.37"/>
    <x v="258"/>
    <s v="Wyoming, 2013"/>
  </r>
  <r>
    <s v="Washakie County"/>
    <s v="Wyoming"/>
    <n v="2013"/>
    <n v="8468"/>
    <n v="4254"/>
    <n v="4214"/>
    <n v="525.01599999999996"/>
    <n v="1261.732"/>
    <n v="931.48"/>
    <n v="872.20399999999995"/>
    <n v="923.01200000000006"/>
    <n v="1193.9880000000001"/>
    <n v="1227.8600000000001"/>
    <n v="821.39599999999996"/>
    <n v="448.80399999999997"/>
    <n v="270.976"/>
    <x v="258"/>
    <s v="Wyoming, 2013"/>
  </r>
  <r>
    <s v="Weston County"/>
    <s v="Wyoming"/>
    <n v="2013"/>
    <n v="7153"/>
    <n v="3748"/>
    <n v="3405"/>
    <n v="443.48599999999999"/>
    <n v="836.90100000000007"/>
    <n v="865.51300000000003"/>
    <n v="872.66599999999994"/>
    <n v="815.44200000000001"/>
    <n v="1072.95"/>
    <n v="1072.95"/>
    <n v="636.61699999999996"/>
    <n v="357.65"/>
    <n v="185.97800000000001"/>
    <x v="258"/>
    <s v="Wyoming, 2013"/>
  </r>
  <r>
    <s v="Adjuntas Municipio"/>
    <s v="Puerto Rico"/>
    <n v="2013"/>
    <n v="19334"/>
    <n v="9451"/>
    <n v="9883"/>
    <n v="1179.374"/>
    <n v="2726.0940000000001"/>
    <n v="2919.4340000000002"/>
    <n v="2474.752"/>
    <n v="2339.4139999999998"/>
    <n v="2571.422"/>
    <n v="2397.4160000000002"/>
    <n v="1624.056"/>
    <n v="754.02599999999995"/>
    <n v="348.012"/>
    <x v="213"/>
    <s v="Puerto Rico, 2013"/>
  </r>
  <r>
    <s v="Aguada Municipio"/>
    <s v="Puerto Rico"/>
    <n v="2013"/>
    <n v="41595"/>
    <n v="20410"/>
    <n v="21185"/>
    <n v="2204.5349999999999"/>
    <n v="5365.7550000000001"/>
    <n v="6239.25"/>
    <n v="5365.7550000000001"/>
    <n v="5407.35"/>
    <n v="6156.0599999999995"/>
    <n v="5324.16"/>
    <n v="3452.3850000000002"/>
    <n v="1539.0149999999999"/>
    <n v="540.73500000000001"/>
    <x v="213"/>
    <s v="Puerto Rico, 2013"/>
  </r>
  <r>
    <s v="Aguadilla Municipio"/>
    <s v="Puerto Rico"/>
    <n v="2013"/>
    <n v="59982"/>
    <n v="29203"/>
    <n v="30779"/>
    <n v="3418.9740000000002"/>
    <n v="7857.6419999999998"/>
    <n v="8277.5159999999996"/>
    <n v="7737.6779999999999"/>
    <n v="7677.6959999999999"/>
    <n v="7617.7139999999999"/>
    <n v="7557.732"/>
    <n v="5878.2360000000008"/>
    <n v="3059.0820000000003"/>
    <n v="779.76599999999996"/>
    <x v="213"/>
    <s v="Puerto Rico, 2013"/>
  </r>
  <r>
    <s v="A?asco Municipio"/>
    <s v="Puerto Rico"/>
    <n v="2013"/>
    <n v="29086"/>
    <n v="14139"/>
    <n v="14947"/>
    <n v="1570.644"/>
    <n v="3810.2660000000001"/>
    <n v="4130.2119999999995"/>
    <n v="3635.75"/>
    <n v="3955.6959999999999"/>
    <n v="3926.6099999999997"/>
    <n v="3577.578"/>
    <n v="2763.17"/>
    <n v="1221.6120000000001"/>
    <n v="465.37599999999998"/>
    <x v="213"/>
    <s v="Puerto Rico, 2013"/>
  </r>
  <r>
    <s v="Arecibo Municipio"/>
    <s v="Puerto Rico"/>
    <n v="2013"/>
    <n v="95185"/>
    <n v="45762"/>
    <n v="49423"/>
    <n v="5139.99"/>
    <n v="11993.310000000001"/>
    <n v="13611.455"/>
    <n v="11802.94"/>
    <n v="12659.605"/>
    <n v="12374.05"/>
    <n v="11422.2"/>
    <n v="9423.3150000000005"/>
    <n v="4949.6200000000008"/>
    <n v="1998.885"/>
    <x v="213"/>
    <s v="Puerto Rico, 2013"/>
  </r>
  <r>
    <s v="Arroyo Municipio"/>
    <s v="Puerto Rico"/>
    <n v="2013"/>
    <n v="19443"/>
    <n v="9142"/>
    <n v="10301"/>
    <n v="1283.2380000000001"/>
    <n v="2858.1210000000001"/>
    <n v="2819.2350000000001"/>
    <n v="2547.0330000000004"/>
    <n v="2547.0330000000004"/>
    <n v="2294.2739999999999"/>
    <n v="2313.7170000000001"/>
    <n v="1749.87"/>
    <n v="738.83399999999995"/>
    <n v="311.08800000000002"/>
    <x v="213"/>
    <s v="Puerto Rico, 2013"/>
  </r>
  <r>
    <s v="Barranquitas Municipio"/>
    <s v="Puerto Rico"/>
    <n v="2013"/>
    <n v="30218"/>
    <n v="14889"/>
    <n v="15329"/>
    <n v="2024.606"/>
    <n v="4411.8280000000004"/>
    <n v="5318.3680000000004"/>
    <n v="4109.6480000000001"/>
    <n v="3535.5060000000003"/>
    <n v="4109.6480000000001"/>
    <n v="3233.326"/>
    <n v="2024.606"/>
    <n v="966.97600000000011"/>
    <n v="423.05200000000002"/>
    <x v="213"/>
    <s v="Puerto Rico, 2013"/>
  </r>
  <r>
    <s v="Bayam?n Municipio"/>
    <s v="Puerto Rico"/>
    <n v="2013"/>
    <n v="204725"/>
    <n v="97300"/>
    <n v="107425"/>
    <n v="11055.15"/>
    <n v="25385.9"/>
    <n v="29275.675000000003"/>
    <n v="28456.775000000001"/>
    <n v="24976.449999999997"/>
    <n v="27023.7"/>
    <n v="23338.65"/>
    <n v="18834.699999999997"/>
    <n v="12488.224999999999"/>
    <n v="3889.7750000000001"/>
    <x v="213"/>
    <s v="Puerto Rico, 2013"/>
  </r>
  <r>
    <s v="Caguas Municipio"/>
    <s v="Puerto Rico"/>
    <n v="2013"/>
    <n v="141600"/>
    <n v="66473"/>
    <n v="75127"/>
    <n v="8212.7999999999993"/>
    <n v="18974.400000000001"/>
    <n v="20107.199999999997"/>
    <n v="18408"/>
    <n v="18974.400000000001"/>
    <n v="18549.599999999999"/>
    <n v="16425.599999999999"/>
    <n v="12460.8"/>
    <n v="6938.4"/>
    <n v="2690.4"/>
    <x v="213"/>
    <s v="Puerto Rico, 2013"/>
  </r>
  <r>
    <s v="Camuy Municipio"/>
    <s v="Puerto Rico"/>
    <n v="2013"/>
    <n v="34806"/>
    <n v="16822"/>
    <n v="17984"/>
    <n v="1914.33"/>
    <n v="4698.8099999999995"/>
    <n v="5081.6759999999995"/>
    <n v="4385.5560000000005"/>
    <n v="4768.4220000000005"/>
    <n v="4664.0039999999999"/>
    <n v="4211.5259999999998"/>
    <n v="3097.7340000000004"/>
    <n v="1392.24"/>
    <n v="591.702"/>
    <x v="213"/>
    <s v="Puerto Rico, 2013"/>
  </r>
  <r>
    <s v="Carolina Municipio"/>
    <s v="Puerto Rico"/>
    <n v="2013"/>
    <n v="173994"/>
    <n v="80433"/>
    <n v="93561"/>
    <n v="9569.67"/>
    <n v="21923.243999999999"/>
    <n v="24707.148000000001"/>
    <n v="22619.22"/>
    <n v="22967.207999999999"/>
    <n v="22097.237999999998"/>
    <n v="20531.292000000001"/>
    <n v="17051.412"/>
    <n v="9221.6820000000007"/>
    <n v="3305.886"/>
    <x v="213"/>
    <s v="Puerto Rico, 2013"/>
  </r>
  <r>
    <s v="Cata?o Municipio"/>
    <s v="Puerto Rico"/>
    <n v="2013"/>
    <n v="27669"/>
    <n v="13120"/>
    <n v="14549"/>
    <n v="1687.809"/>
    <n v="3901.3289999999997"/>
    <n v="4344.0329999999994"/>
    <n v="3679.9769999999999"/>
    <n v="3126.5970000000002"/>
    <n v="3735.3150000000001"/>
    <n v="3375.6179999999999"/>
    <n v="2130.5129999999999"/>
    <n v="1217.4360000000001"/>
    <n v="470.37299999999999"/>
    <x v="213"/>
    <s v="Puerto Rico, 2013"/>
  </r>
  <r>
    <s v="Cayey Municipio"/>
    <s v="Puerto Rico"/>
    <n v="2013"/>
    <n v="47700"/>
    <n v="23034"/>
    <n v="24666"/>
    <n v="2623.5"/>
    <n v="6296.4"/>
    <n v="7059.6"/>
    <n v="6105.6"/>
    <n v="6105.6"/>
    <n v="6391.8"/>
    <n v="5867.1"/>
    <n v="4245.3"/>
    <n v="2194.1999999999998"/>
    <n v="810.9"/>
    <x v="213"/>
    <s v="Puerto Rico, 2013"/>
  </r>
  <r>
    <s v="Ceiba Municipio"/>
    <s v="Puerto Rico"/>
    <n v="2013"/>
    <n v="13419"/>
    <n v="6343"/>
    <n v="7076"/>
    <n v="778.30200000000002"/>
    <n v="1811.5650000000001"/>
    <n v="1932.336"/>
    <n v="1637.1179999999999"/>
    <n v="1757.8889999999999"/>
    <n v="1596.8609999999999"/>
    <n v="1610.2800000000002"/>
    <n v="1435.8330000000001"/>
    <n v="603.85500000000002"/>
    <n v="281.79899999999998"/>
    <x v="213"/>
    <s v="Puerto Rico, 2013"/>
  </r>
  <r>
    <s v="Ciales Municipio"/>
    <s v="Puerto Rico"/>
    <n v="2013"/>
    <n v="18509"/>
    <n v="9096"/>
    <n v="9413"/>
    <n v="1147.558"/>
    <n v="2535.7330000000002"/>
    <n v="2850.386"/>
    <n v="2350.643"/>
    <n v="2128.5349999999999"/>
    <n v="2646.7870000000003"/>
    <n v="2202.5709999999999"/>
    <n v="1517.7379999999998"/>
    <n v="758.86900000000003"/>
    <n v="333.16199999999998"/>
    <x v="213"/>
    <s v="Puerto Rico, 2013"/>
  </r>
  <r>
    <s v="Cidra Municipio"/>
    <s v="Puerto Rico"/>
    <n v="2013"/>
    <n v="43238"/>
    <n v="21132"/>
    <n v="22106"/>
    <n v="2551.0419999999999"/>
    <n v="5923.6059999999998"/>
    <n v="6572.1759999999995"/>
    <n v="5793.8919999999998"/>
    <n v="5750.6540000000005"/>
    <n v="6096.558"/>
    <n v="5188.5599999999995"/>
    <n v="3329.326"/>
    <n v="1513.33"/>
    <n v="562.09400000000005"/>
    <x v="213"/>
    <s v="Puerto Rico, 2013"/>
  </r>
  <r>
    <s v="Coamo Municipio"/>
    <s v="Puerto Rico"/>
    <n v="2013"/>
    <n v="40579"/>
    <n v="19766"/>
    <n v="20813"/>
    <n v="2597.056"/>
    <n v="5843.3760000000002"/>
    <n v="5924.5339999999997"/>
    <n v="5397.0069999999996"/>
    <n v="5437.5860000000002"/>
    <n v="5234.6910000000007"/>
    <n v="4666.585"/>
    <n v="3246.3199999999997"/>
    <n v="1582.5810000000001"/>
    <n v="568.10599999999999"/>
    <x v="213"/>
    <s v="Puerto Rico, 2013"/>
  </r>
  <r>
    <s v="Comer?o Municipio"/>
    <s v="Puerto Rico"/>
    <n v="2013"/>
    <n v="20676"/>
    <n v="10287"/>
    <n v="10389"/>
    <n v="1281.912"/>
    <n v="2791.26"/>
    <n v="3266.808"/>
    <n v="2832.6120000000001"/>
    <n v="2481.12"/>
    <n v="2915.3159999999998"/>
    <n v="2315.712"/>
    <n v="1674.7559999999999"/>
    <n v="765.01199999999994"/>
    <n v="310.14"/>
    <x v="213"/>
    <s v="Puerto Rico, 2013"/>
  </r>
  <r>
    <s v="Corozal Municipio"/>
    <s v="Puerto Rico"/>
    <n v="2013"/>
    <n v="36828"/>
    <n v="17956"/>
    <n v="18872"/>
    <n v="2393.8200000000002"/>
    <n v="5155.92"/>
    <n v="5708.34"/>
    <n v="4971.7800000000007"/>
    <n v="4456.1880000000001"/>
    <n v="5045.4359999999997"/>
    <n v="4161.5640000000003"/>
    <n v="2946.24"/>
    <n v="1509.9479999999999"/>
    <n v="478.76400000000001"/>
    <x v="213"/>
    <s v="Puerto Rico, 2013"/>
  </r>
  <r>
    <s v="Culebra Municipio"/>
    <s v="Puerto Rico"/>
    <n v="2013"/>
    <n v="1478"/>
    <n v="822"/>
    <n v="656"/>
    <n v="106.416"/>
    <n v="133.01999999999998"/>
    <n v="187.70600000000002"/>
    <n v="263.084"/>
    <n v="155.19"/>
    <n v="190.66200000000001"/>
    <n v="243.87"/>
    <n v="106.416"/>
    <n v="70.943999999999988"/>
    <n v="23.648"/>
    <x v="213"/>
    <s v="Puerto Rico, 2013"/>
  </r>
  <r>
    <s v="Fajardo Municipio"/>
    <s v="Puerto Rico"/>
    <n v="2013"/>
    <n v="36252"/>
    <n v="17056"/>
    <n v="19196"/>
    <n v="2211.3719999999998"/>
    <n v="4930.2719999999999"/>
    <n v="5365.2960000000003"/>
    <n v="4277.7359999999999"/>
    <n v="4930.2719999999999"/>
    <n v="4277.7359999999999"/>
    <n v="3915.2160000000003"/>
    <n v="3625.2"/>
    <n v="1885.1039999999998"/>
    <n v="833.79600000000005"/>
    <x v="213"/>
    <s v="Puerto Rico, 2013"/>
  </r>
  <r>
    <s v="Gu·nica Municipio"/>
    <s v="Puerto Rico"/>
    <n v="2013"/>
    <n v="19019"/>
    <n v="9179"/>
    <n v="9840"/>
    <n v="1160.1590000000001"/>
    <n v="2548.5459999999998"/>
    <n v="2700.6979999999999"/>
    <n v="2434.4319999999998"/>
    <n v="2263.2610000000004"/>
    <n v="2130.1280000000002"/>
    <n v="2510.5079999999998"/>
    <n v="2016.0139999999999"/>
    <n v="950.95"/>
    <n v="304.30399999999997"/>
    <x v="213"/>
    <s v="Puerto Rico, 2013"/>
  </r>
  <r>
    <s v="Guayama Municipio"/>
    <s v="Puerto Rico"/>
    <n v="2013"/>
    <n v="44725"/>
    <n v="22208"/>
    <n v="22517"/>
    <n v="2683.5"/>
    <n v="6440.4"/>
    <n v="6664.0249999999996"/>
    <n v="6350.95"/>
    <n v="5993.15"/>
    <n v="5590.625"/>
    <n v="5053.9250000000002"/>
    <n v="3533.2750000000001"/>
    <n v="1744.2750000000001"/>
    <n v="715.6"/>
    <x v="213"/>
    <s v="Puerto Rico, 2013"/>
  </r>
  <r>
    <s v="Guaynabo Municipio"/>
    <s v="Puerto Rico"/>
    <n v="2013"/>
    <n v="96670"/>
    <n v="45901"/>
    <n v="50769"/>
    <n v="4833.5"/>
    <n v="11407.06"/>
    <n v="12760.44"/>
    <n v="12663.77"/>
    <n v="12760.44"/>
    <n v="13727.14"/>
    <n v="12083.75"/>
    <n v="8603.630000000001"/>
    <n v="5510.1900000000005"/>
    <n v="2126.7399999999998"/>
    <x v="213"/>
    <s v="Puerto Rico, 2013"/>
  </r>
  <r>
    <s v="Gurabo Municipio"/>
    <s v="Puerto Rico"/>
    <n v="2013"/>
    <n v="46084"/>
    <n v="22021"/>
    <n v="24063"/>
    <n v="2765.04"/>
    <n v="6682.18"/>
    <n v="6543.9279999999999"/>
    <n v="6175.2559999999994"/>
    <n v="7143.02"/>
    <n v="6267.424"/>
    <n v="4930.9879999999994"/>
    <n v="3410.2160000000003"/>
    <n v="1474.6880000000001"/>
    <n v="691.26"/>
    <x v="213"/>
    <s v="Puerto Rico, 2013"/>
  </r>
  <r>
    <s v="Humacao Municipio"/>
    <s v="Puerto Rico"/>
    <n v="2013"/>
    <n v="57823"/>
    <n v="27435"/>
    <n v="30388"/>
    <n v="3295.9110000000001"/>
    <n v="7516.99"/>
    <n v="8384.3350000000009"/>
    <n v="7227.875"/>
    <n v="7516.99"/>
    <n v="7459.1669999999995"/>
    <n v="7574.8130000000001"/>
    <n v="5377.5390000000007"/>
    <n v="2544.212"/>
    <n v="1040.8140000000001"/>
    <x v="213"/>
    <s v="Puerto Rico, 2013"/>
  </r>
  <r>
    <s v="Isabela Municipio"/>
    <s v="Puerto Rico"/>
    <n v="2013"/>
    <n v="45315"/>
    <n v="22058"/>
    <n v="23257"/>
    <n v="2492.3249999999998"/>
    <n v="6026.8950000000004"/>
    <n v="6253.4699999999993"/>
    <n v="5845.6350000000002"/>
    <n v="6208.1549999999997"/>
    <n v="6072.21"/>
    <n v="5437.8"/>
    <n v="4168.9799999999996"/>
    <n v="1948.5450000000001"/>
    <n v="860.98500000000001"/>
    <x v="213"/>
    <s v="Puerto Rico, 2013"/>
  </r>
  <r>
    <s v="Jayuya Municipio"/>
    <s v="Puerto Rico"/>
    <n v="2013"/>
    <n v="16413"/>
    <n v="8193"/>
    <n v="8220"/>
    <n v="1083.258"/>
    <n v="2412.7110000000002"/>
    <n v="2708.145"/>
    <n v="2248.5810000000001"/>
    <n v="2035.212"/>
    <n v="2068.038"/>
    <n v="1854.6689999999999"/>
    <n v="1181.7359999999999"/>
    <n v="574.45500000000004"/>
    <n v="229.78200000000001"/>
    <x v="213"/>
    <s v="Puerto Rico, 2013"/>
  </r>
  <r>
    <s v="Juana D?az Municipio"/>
    <s v="Puerto Rico"/>
    <n v="2013"/>
    <n v="50365"/>
    <n v="24243"/>
    <n v="26122"/>
    <n v="3273.7249999999999"/>
    <n v="7454.02"/>
    <n v="7907.3050000000003"/>
    <n v="6547.4500000000007"/>
    <n v="6698.5450000000001"/>
    <n v="6497.085"/>
    <n v="5489.7849999999999"/>
    <n v="3878.1050000000005"/>
    <n v="2064.9650000000001"/>
    <n v="554.01499999999999"/>
    <x v="213"/>
    <s v="Puerto Rico, 2013"/>
  </r>
  <r>
    <s v="Juncos Municipio"/>
    <s v="Puerto Rico"/>
    <n v="2013"/>
    <n v="40346"/>
    <n v="19293"/>
    <n v="21053"/>
    <n v="2541.7979999999998"/>
    <n v="5971.2079999999996"/>
    <n v="5809.8239999999996"/>
    <n v="5850.17"/>
    <n v="5930.8620000000001"/>
    <n v="4922.2119999999995"/>
    <n v="4317.0220000000008"/>
    <n v="3066.2959999999998"/>
    <n v="1371.7639999999999"/>
    <n v="524.49800000000005"/>
    <x v="213"/>
    <s v="Puerto Rico, 2013"/>
  </r>
  <r>
    <s v="Lares Municipio"/>
    <s v="Puerto Rico"/>
    <n v="2013"/>
    <n v="30051"/>
    <n v="14814"/>
    <n v="15237"/>
    <n v="1652.8050000000001"/>
    <n v="3936.6809999999996"/>
    <n v="4447.5480000000007"/>
    <n v="3906.63"/>
    <n v="3756.375"/>
    <n v="3996.7829999999999"/>
    <n v="3666.2219999999998"/>
    <n v="2704.59"/>
    <n v="1442.4480000000001"/>
    <n v="570.96900000000005"/>
    <x v="213"/>
    <s v="Puerto Rico, 2013"/>
  </r>
  <r>
    <s v="Las Mar?as Municipio"/>
    <s v="Puerto Rico"/>
    <n v="2013"/>
    <n v="9699"/>
    <n v="4797"/>
    <n v="4902"/>
    <n v="630.43499999999995"/>
    <n v="1251.171"/>
    <n v="1493.646"/>
    <n v="1241.472"/>
    <n v="1154.181"/>
    <n v="1299.6659999999999"/>
    <n v="1202.6759999999999"/>
    <n v="843.81299999999999"/>
    <n v="475.25099999999998"/>
    <n v="96.99"/>
    <x v="213"/>
    <s v="Puerto Rico, 2013"/>
  </r>
  <r>
    <s v="Lo?za Municipio"/>
    <s v="Puerto Rico"/>
    <n v="2013"/>
    <n v="29549"/>
    <n v="13883"/>
    <n v="15666"/>
    <n v="1920.6849999999999"/>
    <n v="4284.6049999999996"/>
    <n v="4964.232"/>
    <n v="3959.5659999999998"/>
    <n v="3604.9780000000001"/>
    <n v="3989.1149999999998"/>
    <n v="3427.6840000000002"/>
    <n v="2068.4300000000003"/>
    <n v="916.01900000000001"/>
    <n v="413.68599999999998"/>
    <x v="213"/>
    <s v="Puerto Rico, 2013"/>
  </r>
  <r>
    <s v="Luquillo Municipio"/>
    <s v="Puerto Rico"/>
    <n v="2013"/>
    <n v="19918"/>
    <n v="9434"/>
    <n v="10484"/>
    <n v="1175.162"/>
    <n v="2768.6019999999999"/>
    <n v="2908.0280000000002"/>
    <n v="2410.078"/>
    <n v="2629.1759999999999"/>
    <n v="2469.8320000000003"/>
    <n v="2410.078"/>
    <n v="1932.0459999999998"/>
    <n v="956.06399999999996"/>
    <n v="278.85199999999998"/>
    <x v="213"/>
    <s v="Puerto Rico, 2013"/>
  </r>
  <r>
    <s v="Manat? Municipio"/>
    <s v="Puerto Rico"/>
    <n v="2013"/>
    <n v="43497"/>
    <n v="20705"/>
    <n v="22792"/>
    <n v="2609.8200000000002"/>
    <n v="6089.58"/>
    <n v="6133.0770000000002"/>
    <n v="5437.125"/>
    <n v="5350.1309999999994"/>
    <n v="5567.616"/>
    <n v="5350.1309999999994"/>
    <n v="4088.7179999999998"/>
    <n v="2174.85"/>
    <n v="695.952"/>
    <x v="213"/>
    <s v="Puerto Rico, 2013"/>
  </r>
  <r>
    <s v="Maunabo Municipio"/>
    <s v="Puerto Rico"/>
    <n v="2013"/>
    <n v="12070"/>
    <n v="5960"/>
    <n v="6110"/>
    <n v="712.13"/>
    <n v="1544.96"/>
    <n v="1786.3600000000001"/>
    <n v="1388.05"/>
    <n v="1520.82"/>
    <n v="1593.24"/>
    <n v="1569.1"/>
    <n v="1170.79"/>
    <n v="470.73"/>
    <n v="301.75"/>
    <x v="213"/>
    <s v="Puerto Rico, 2013"/>
  </r>
  <r>
    <s v="Mayag?ez Municipio"/>
    <s v="Puerto Rico"/>
    <n v="2013"/>
    <n v="87161"/>
    <n v="41803"/>
    <n v="45358"/>
    <n v="4445.2110000000002"/>
    <n v="9587.7099999999991"/>
    <n v="17257.878000000001"/>
    <n v="10197.837"/>
    <n v="8890.4220000000005"/>
    <n v="10110.675999999999"/>
    <n v="10720.803"/>
    <n v="8803.2610000000004"/>
    <n v="5491.143"/>
    <n v="1830.3810000000001"/>
    <x v="213"/>
    <s v="Puerto Rico, 2013"/>
  </r>
  <r>
    <s v="Moca Municipio"/>
    <s v="Puerto Rico"/>
    <n v="2013"/>
    <n v="39755"/>
    <n v="19503"/>
    <n v="20252"/>
    <n v="2425.0549999999998"/>
    <n v="5724.7199999999993"/>
    <n v="5764.4750000000004"/>
    <n v="5525.9449999999997"/>
    <n v="5247.66"/>
    <n v="5366.9249999999993"/>
    <n v="4611.58"/>
    <n v="3140.645"/>
    <n v="1311.915"/>
    <n v="596.32500000000005"/>
    <x v="213"/>
    <s v="Puerto Rico, 2013"/>
  </r>
  <r>
    <s v="Morovis Municipio"/>
    <s v="Puerto Rico"/>
    <n v="2013"/>
    <n v="32609"/>
    <n v="16240"/>
    <n v="16369"/>
    <n v="2086.9760000000001"/>
    <n v="4989.1769999999997"/>
    <n v="5315.2669999999998"/>
    <n v="4467.433"/>
    <n v="4239.17"/>
    <n v="4304.3879999999999"/>
    <n v="3456.5540000000001"/>
    <n v="2250.0209999999997"/>
    <n v="978.27"/>
    <n v="521.74400000000003"/>
    <x v="213"/>
    <s v="Puerto Rico, 2013"/>
  </r>
  <r>
    <s v="Naguabo Municipio"/>
    <s v="Puerto Rico"/>
    <n v="2013"/>
    <n v="26867"/>
    <n v="12835"/>
    <n v="14032"/>
    <n v="1800.0889999999999"/>
    <n v="3976.3159999999998"/>
    <n v="3895.7150000000001"/>
    <n v="3895.7150000000001"/>
    <n v="3653.9120000000003"/>
    <n v="2982.2370000000001"/>
    <n v="2982.2370000000001"/>
    <n v="2283.6949999999997"/>
    <n v="967.21199999999999"/>
    <n v="483.60599999999999"/>
    <x v="213"/>
    <s v="Puerto Rico, 2013"/>
  </r>
  <r>
    <s v="Naranjito Municipio"/>
    <s v="Puerto Rico"/>
    <n v="2013"/>
    <n v="30256"/>
    <n v="14957"/>
    <n v="15299"/>
    <n v="1875.8720000000001"/>
    <n v="4114.8159999999998"/>
    <n v="4780.4480000000003"/>
    <n v="4114.8159999999998"/>
    <n v="3570.2080000000001"/>
    <n v="4175.3280000000004"/>
    <n v="3630.7200000000003"/>
    <n v="2390.2240000000002"/>
    <n v="1089.2159999999999"/>
    <n v="574.86400000000003"/>
    <x v="213"/>
    <s v="Puerto Rico, 2013"/>
  </r>
  <r>
    <s v="Patillas Municipio"/>
    <s v="Puerto Rico"/>
    <n v="2013"/>
    <n v="19017"/>
    <n v="9382"/>
    <n v="9635"/>
    <n v="1102.9860000000001"/>
    <n v="2434.1759999999999"/>
    <n v="2871.567"/>
    <n v="2186.9549999999999"/>
    <n v="2282.04"/>
    <n v="2719.431"/>
    <n v="2453.1930000000002"/>
    <n v="1768.5810000000001"/>
    <n v="931.83299999999997"/>
    <n v="228.20400000000001"/>
    <x v="213"/>
    <s v="Puerto Rico, 2013"/>
  </r>
  <r>
    <s v="Pe?uelas Municipio"/>
    <s v="Puerto Rico"/>
    <n v="2013"/>
    <n v="23783"/>
    <n v="11624"/>
    <n v="12159"/>
    <n v="1641.027"/>
    <n v="3591.2330000000002"/>
    <n v="3852.846"/>
    <n v="3115.5730000000003"/>
    <n v="2925.3090000000002"/>
    <n v="3139.3560000000002"/>
    <n v="2616.13"/>
    <n v="1759.942"/>
    <n v="761.05600000000004"/>
    <n v="332.96199999999999"/>
    <x v="213"/>
    <s v="Puerto Rico, 2013"/>
  </r>
  <r>
    <s v="Ponce Municipio"/>
    <s v="Puerto Rico"/>
    <n v="2013"/>
    <n v="162793"/>
    <n v="78289"/>
    <n v="84504"/>
    <n v="9930.3729999999996"/>
    <n v="21651.469000000001"/>
    <n v="24907.328999999998"/>
    <n v="21000.296999999999"/>
    <n v="19046.781000000003"/>
    <n v="20023.539000000001"/>
    <n v="20023.539000000001"/>
    <n v="14814.163"/>
    <n v="7976.857"/>
    <n v="3093.067"/>
    <x v="213"/>
    <s v="Puerto Rico, 2013"/>
  </r>
  <r>
    <s v="Quebradillas Municipio"/>
    <s v="Puerto Rico"/>
    <n v="2013"/>
    <n v="25738"/>
    <n v="12543"/>
    <n v="13195"/>
    <n v="1518.5419999999999"/>
    <n v="3500.3680000000004"/>
    <n v="3783.4859999999999"/>
    <n v="3397.4160000000002"/>
    <n v="3294.4639999999999"/>
    <n v="3397.4160000000002"/>
    <n v="3088.56"/>
    <n v="2316.42"/>
    <n v="1080.9960000000001"/>
    <n v="411.80799999999999"/>
    <x v="213"/>
    <s v="Puerto Rico, 2013"/>
  </r>
  <r>
    <s v="Rinc?n Municipio"/>
    <s v="Puerto Rico"/>
    <n v="2013"/>
    <n v="15094"/>
    <n v="7317"/>
    <n v="7777"/>
    <n v="815.07600000000002"/>
    <n v="1871.6559999999999"/>
    <n v="1811.28"/>
    <n v="1796.1860000000001"/>
    <n v="2007.502"/>
    <n v="1977.3140000000001"/>
    <n v="1992.4080000000001"/>
    <n v="1735.81"/>
    <n v="845.26400000000001"/>
    <n v="256.59800000000001"/>
    <x v="213"/>
    <s v="Puerto Rico, 2013"/>
  </r>
  <r>
    <s v="R?o Grande Municipio"/>
    <s v="Puerto Rico"/>
    <n v="2013"/>
    <n v="54035"/>
    <n v="26349"/>
    <n v="27686"/>
    <n v="3025.96"/>
    <n v="7348.76"/>
    <n v="7997.18"/>
    <n v="6916.48"/>
    <n v="7456.83"/>
    <n v="6916.48"/>
    <n v="6376.1299999999992"/>
    <n v="4971.2199999999993"/>
    <n v="2107.3649999999998"/>
    <n v="810.52499999999998"/>
    <x v="213"/>
    <s v="Puerto Rico, 2013"/>
  </r>
  <r>
    <s v="Sabana Grande Municipio"/>
    <s v="Puerto Rico"/>
    <n v="2013"/>
    <n v="24974"/>
    <n v="11897"/>
    <n v="13077"/>
    <n v="1473.4659999999999"/>
    <n v="3371.49"/>
    <n v="3471.386"/>
    <n v="3046.828"/>
    <n v="3221.6459999999997"/>
    <n v="3046.828"/>
    <n v="3071.8020000000001"/>
    <n v="2547.348"/>
    <n v="1148.8040000000001"/>
    <n v="574.40200000000004"/>
    <x v="213"/>
    <s v="Puerto Rico, 2013"/>
  </r>
  <r>
    <s v="San Juan Municipio"/>
    <s v="Puerto Rico"/>
    <n v="2013"/>
    <n v="387336"/>
    <n v="177905"/>
    <n v="209431"/>
    <n v="21303.48"/>
    <n v="45705.648000000001"/>
    <n v="53839.703999999998"/>
    <n v="51515.688000000002"/>
    <n v="47642.327999999994"/>
    <n v="51128.351999999999"/>
    <n v="47254.991999999998"/>
    <n v="34085.567999999999"/>
    <n v="23240.160000000003"/>
    <n v="10845.407999999999"/>
    <x v="213"/>
    <s v="Puerto Rico, 2013"/>
  </r>
  <r>
    <s v="San Lorenzo Municipio"/>
    <s v="Puerto Rico"/>
    <n v="2013"/>
    <n v="40701"/>
    <n v="19960"/>
    <n v="20741"/>
    <n v="2279.2559999999999"/>
    <n v="5453.9339999999993"/>
    <n v="5942.3459999999995"/>
    <n v="5453.9340000000002"/>
    <n v="5331.8310000000001"/>
    <n v="5738.8410000000003"/>
    <n v="4843.4189999999999"/>
    <n v="3337.482"/>
    <n v="1587.3389999999999"/>
    <n v="732.61800000000005"/>
    <x v="213"/>
    <s v="Puerto Rico, 2013"/>
  </r>
  <r>
    <s v="San Sebasti·n Municipio"/>
    <s v="Puerto Rico"/>
    <n v="2013"/>
    <n v="41798"/>
    <n v="20380"/>
    <n v="21418"/>
    <n v="2382.4859999999999"/>
    <n v="5559.134"/>
    <n v="5517.3360000000002"/>
    <n v="4973.9619999999995"/>
    <n v="5182.9519999999993"/>
    <n v="5391.942"/>
    <n v="5517.3360000000002"/>
    <n v="4305.1939999999995"/>
    <n v="2089.9"/>
    <n v="877.75800000000004"/>
    <x v="213"/>
    <s v="Puerto Rico, 2013"/>
  </r>
  <r>
    <s v="Santa Isabel Municipio"/>
    <s v="Puerto Rico"/>
    <n v="2013"/>
    <n v="23231"/>
    <n v="11226"/>
    <n v="12005"/>
    <n v="1556.4770000000001"/>
    <n v="3763.422"/>
    <n v="3461.4189999999999"/>
    <n v="3089.723"/>
    <n v="3414.9570000000003"/>
    <n v="2694.7959999999998"/>
    <n v="2346.3310000000001"/>
    <n v="1788.7869999999998"/>
    <n v="813.08500000000004"/>
    <n v="255.541"/>
    <x v="213"/>
    <s v="Puerto Rico, 2013"/>
  </r>
  <r>
    <s v="Toa Alta Municipio"/>
    <s v="Puerto Rico"/>
    <n v="2013"/>
    <n v="74561"/>
    <n v="36074"/>
    <n v="38487"/>
    <n v="4548.2209999999995"/>
    <n v="11407.833000000001"/>
    <n v="11556.955"/>
    <n v="10065.735000000001"/>
    <n v="11184.150000000001"/>
    <n v="10811.345000000001"/>
    <n v="7530.6610000000001"/>
    <n v="4697.3429999999998"/>
    <n v="2162.2690000000002"/>
    <n v="596.48800000000006"/>
    <x v="213"/>
    <s v="Puerto Rico, 2013"/>
  </r>
  <r>
    <s v="Trujillo Alto Municipio"/>
    <s v="Puerto Rico"/>
    <n v="2013"/>
    <n v="73970"/>
    <n v="35104"/>
    <n v="38866"/>
    <n v="4438.2"/>
    <n v="10281.83"/>
    <n v="10503.74"/>
    <n v="9911.98"/>
    <n v="10133.89"/>
    <n v="9911.98"/>
    <n v="8728.4599999999991"/>
    <n v="6065.54"/>
    <n v="2662.92"/>
    <n v="1405.43"/>
    <x v="213"/>
    <s v="Puerto Rico, 2013"/>
  </r>
  <r>
    <s v="Utuado Municipio"/>
    <s v="Puerto Rico"/>
    <n v="2013"/>
    <n v="32593"/>
    <n v="15948"/>
    <n v="16645"/>
    <n v="1890.394"/>
    <n v="4367.4619999999995"/>
    <n v="4921.5429999999997"/>
    <n v="3845.9740000000002"/>
    <n v="3813.3810000000003"/>
    <n v="4334.8690000000006"/>
    <n v="4269.6830000000009"/>
    <n v="2965.9629999999997"/>
    <n v="1662.2429999999999"/>
    <n v="521.48800000000006"/>
    <x v="213"/>
    <s v="Puerto Rico, 2013"/>
  </r>
  <r>
    <s v="Vega Alta Municipio"/>
    <s v="Puerto Rico"/>
    <n v="2013"/>
    <n v="39856"/>
    <n v="19046"/>
    <n v="20810"/>
    <n v="2550.7840000000001"/>
    <n v="5779.12"/>
    <n v="5858.8320000000003"/>
    <n v="5340.7039999999997"/>
    <n v="5260.9920000000002"/>
    <n v="5221.1360000000004"/>
    <n v="4384.16"/>
    <n v="3347.904"/>
    <n v="1594.24"/>
    <n v="557.98400000000004"/>
    <x v="213"/>
    <s v="Puerto Rico, 2013"/>
  </r>
  <r>
    <s v="Vega Baja Municipio"/>
    <s v="Puerto Rico"/>
    <n v="2013"/>
    <n v="58782"/>
    <n v="28315"/>
    <n v="30467"/>
    <n v="3468.1379999999999"/>
    <n v="8229.48"/>
    <n v="8464.6080000000002"/>
    <n v="7700.442"/>
    <n v="7524.0959999999995"/>
    <n v="7818.0059999999994"/>
    <n v="6818.7120000000004"/>
    <n v="5290.38"/>
    <n v="2586.4079999999999"/>
    <n v="940.51199999999994"/>
    <x v="213"/>
    <s v="Puerto Rico, 2013"/>
  </r>
  <r>
    <s v="Vieques Municipio"/>
    <s v="Puerto Rico"/>
    <n v="2013"/>
    <n v="9273"/>
    <n v="4695"/>
    <n v="4578"/>
    <n v="630.56399999999996"/>
    <n v="1140.579"/>
    <n v="1261.1279999999999"/>
    <n v="1038.576"/>
    <n v="1038.576"/>
    <n v="1261.1280000000002"/>
    <n v="1251.855"/>
    <n v="982.93799999999999"/>
    <n v="547.10699999999997"/>
    <n v="120.54900000000001"/>
    <x v="213"/>
    <s v="Puerto Rico, 2013"/>
  </r>
  <r>
    <s v="Villalba Municipio"/>
    <s v="Puerto Rico"/>
    <n v="2013"/>
    <n v="25618"/>
    <n v="12581"/>
    <n v="13037"/>
    <n v="1613.934"/>
    <n v="3791.4639999999999"/>
    <n v="4406.2960000000003"/>
    <n v="3227.8679999999999"/>
    <n v="3176.6320000000001"/>
    <n v="3381.576"/>
    <n v="2971.6880000000001"/>
    <n v="1870.114"/>
    <n v="845.39400000000001"/>
    <n v="358.65199999999999"/>
    <x v="213"/>
    <s v="Puerto Rico, 2013"/>
  </r>
  <r>
    <s v="Yabucoa Municipio"/>
    <s v="Puerto Rico"/>
    <n v="2013"/>
    <n v="37404"/>
    <n v="18223"/>
    <n v="19181"/>
    <n v="2244.2399999999998"/>
    <n v="5124.348"/>
    <n v="5498.3880000000008"/>
    <n v="4675.5"/>
    <n v="4787.7119999999995"/>
    <n v="5199.1560000000009"/>
    <n v="4750.308"/>
    <n v="3067.1280000000002"/>
    <n v="1458.7560000000001"/>
    <n v="598.46400000000006"/>
    <x v="213"/>
    <s v="Puerto Rico, 2013"/>
  </r>
  <r>
    <s v="Yauco Municipio"/>
    <s v="Puerto Rico"/>
    <n v="2013"/>
    <n v="41194"/>
    <n v="19911"/>
    <n v="21283"/>
    <n v="2348.058"/>
    <n v="5437.6080000000002"/>
    <n v="5767.16"/>
    <n v="5066.8620000000001"/>
    <n v="5272.8320000000003"/>
    <n v="5602.384"/>
    <n v="5272.8320000000003"/>
    <n v="3707.46"/>
    <n v="1853.73"/>
    <n v="865.07399999999996"/>
    <x v="213"/>
    <s v="Puerto Rico, 2013"/>
  </r>
  <r>
    <s v="Autauga County"/>
    <s v="Alabama"/>
    <n v="2014"/>
    <n v="55136"/>
    <n v="26774"/>
    <n v="28362"/>
    <n v="3418.4319999999998"/>
    <n v="8270.4"/>
    <n v="7277.9519999999993"/>
    <n v="6671.4560000000001"/>
    <n v="7884.4480000000003"/>
    <n v="8270.4"/>
    <n v="6064.96"/>
    <n v="4521.152"/>
    <n v="2040.0319999999999"/>
    <n v="661.63199999999995"/>
    <x v="260"/>
    <s v="Alabama, 2014"/>
  </r>
  <r>
    <s v="Baldwin County"/>
    <s v="Alabama"/>
    <n v="2014"/>
    <n v="191205"/>
    <n v="93229"/>
    <n v="97976"/>
    <n v="11472.3"/>
    <n v="24474.240000000002"/>
    <n v="21988.574999999997"/>
    <n v="21988.574999999997"/>
    <n v="24474.239999999998"/>
    <n v="26959.904999999999"/>
    <n v="26195.084999999999"/>
    <n v="19885.32"/>
    <n v="10325.07"/>
    <n v="3632.895"/>
    <x v="260"/>
    <s v="Alabama, 2014"/>
  </r>
  <r>
    <s v="Aibonito Municipio"/>
    <s v="Puerto Rico"/>
    <n v="2014"/>
    <n v="27119"/>
    <n v="14562"/>
    <n v="12557"/>
    <n v="1600.021"/>
    <n v="3281.3989999999999"/>
    <n v="3389.875"/>
    <n v="3850.8980000000001"/>
    <n v="3416.9939999999997"/>
    <n v="3905.136"/>
    <n v="3498.3510000000001"/>
    <n v="2494.9480000000003"/>
    <n v="1220.355"/>
    <n v="461.02300000000002"/>
    <x v="261"/>
    <s v="Puerto Rico, 2014"/>
  </r>
  <r>
    <s v="Grainger County"/>
    <s v="Tennessee"/>
    <n v="2014"/>
    <n v="22653"/>
    <n v="12220"/>
    <n v="10433"/>
    <n v="1155.3030000000001"/>
    <n v="2718.36"/>
    <n v="3080.808"/>
    <n v="3103.4610000000002"/>
    <n v="3058.1549999999997"/>
    <n v="3624.48"/>
    <n v="2695.7070000000003"/>
    <n v="1925.5050000000001"/>
    <n v="974.07899999999995"/>
    <n v="317.142"/>
    <x v="262"/>
    <s v="Tennessee, 2014"/>
  </r>
  <r>
    <s v="Blount County"/>
    <s v="Alabama"/>
    <n v="2014"/>
    <n v="57645"/>
    <n v="28574"/>
    <n v="29071"/>
    <n v="3573.99"/>
    <n v="7782.0749999999998"/>
    <n v="7147.98"/>
    <n v="6744.4650000000001"/>
    <n v="7551.4949999999999"/>
    <n v="8185.59"/>
    <n v="7378.5599999999995"/>
    <n v="5591.5650000000005"/>
    <n v="2766.96"/>
    <n v="807.03"/>
    <x v="260"/>
    <s v="Alabama, 2014"/>
  </r>
  <r>
    <s v="Bullock County"/>
    <s v="Alabama"/>
    <n v="2014"/>
    <n v="10693"/>
    <n v="5799"/>
    <n v="4894"/>
    <n v="705.73800000000006"/>
    <n v="1219.002"/>
    <n v="1486.327"/>
    <n v="1347.318"/>
    <n v="1497.02"/>
    <n v="1475.634"/>
    <n v="1432.8620000000001"/>
    <n v="844.74700000000007"/>
    <n v="491.87800000000004"/>
    <n v="203.167"/>
    <x v="260"/>
    <s v="Alabama, 2014"/>
  </r>
  <r>
    <s v="Butler County"/>
    <s v="Alabama"/>
    <n v="2014"/>
    <n v="20523"/>
    <n v="9590"/>
    <n v="10933"/>
    <n v="1272.4259999999999"/>
    <n v="2770.605"/>
    <n v="2421.7139999999999"/>
    <n v="2462.7600000000002"/>
    <n v="2339.6220000000003"/>
    <n v="2729.5590000000002"/>
    <n v="2914.2659999999996"/>
    <n v="1929.1620000000003"/>
    <n v="1251.903"/>
    <n v="389.93700000000001"/>
    <x v="260"/>
    <s v="Alabama, 2014"/>
  </r>
  <r>
    <s v="Calhoun County"/>
    <s v="Alabama"/>
    <n v="2014"/>
    <n v="117186"/>
    <n v="56478"/>
    <n v="60708"/>
    <n v="6913.9740000000002"/>
    <n v="14999.808000000001"/>
    <n v="16640.412"/>
    <n v="14765.436"/>
    <n v="14413.878000000001"/>
    <n v="16171.668"/>
    <n v="15585.738000000001"/>
    <n v="10195.182000000001"/>
    <n v="5976.4859999999999"/>
    <n v="1757.79"/>
    <x v="260"/>
    <s v="Alabama, 2014"/>
  </r>
  <r>
    <s v="Chambers County"/>
    <s v="Alabama"/>
    <n v="2014"/>
    <n v="34091"/>
    <n v="16271"/>
    <n v="17820"/>
    <n v="2011.3689999999999"/>
    <n v="4056.8289999999997"/>
    <n v="4193.1929999999993"/>
    <n v="3852.2829999999999"/>
    <n v="4227.2839999999997"/>
    <n v="4943.1949999999997"/>
    <n v="4772.74"/>
    <n v="3409.1"/>
    <n v="1875.0049999999999"/>
    <n v="784.09299999999996"/>
    <x v="260"/>
    <s v="Alabama, 2014"/>
  </r>
  <r>
    <s v="Cherokee County"/>
    <s v="Alabama"/>
    <n v="2014"/>
    <n v="26042"/>
    <n v="12960"/>
    <n v="13082"/>
    <n v="1276.058"/>
    <n v="3046.9139999999998"/>
    <n v="2916.7039999999997"/>
    <n v="2552.116"/>
    <n v="3151.0820000000003"/>
    <n v="3906.3"/>
    <n v="4218.8040000000001"/>
    <n v="3151.0820000000003"/>
    <n v="1432.31"/>
    <n v="416.67200000000003"/>
    <x v="260"/>
    <s v="Alabama, 2014"/>
  </r>
  <r>
    <s v="Beltrami County"/>
    <s v="Minnesota"/>
    <n v="2014"/>
    <n v="43781"/>
    <n v="21573"/>
    <n v="22208"/>
    <n v="2889.5459999999998"/>
    <n v="6085.5589999999993"/>
    <n v="5385.0630000000001"/>
    <n v="5647.7489999999998"/>
    <n v="5910.4349999999995"/>
    <n v="5910.4349999999995"/>
    <n v="5516.4059999999999"/>
    <n v="3808.9470000000001"/>
    <n v="2013.9259999999999"/>
    <n v="612.93399999999997"/>
    <x v="263"/>
    <s v="Minnesota, 2014"/>
  </r>
  <r>
    <s v="Choctaw County"/>
    <s v="Alabama"/>
    <n v="2014"/>
    <n v="13546"/>
    <n v="6469"/>
    <n v="7077"/>
    <n v="690.846"/>
    <n v="1666.1579999999999"/>
    <n v="1625.52"/>
    <n v="1327.508"/>
    <n v="1571.3359999999998"/>
    <n v="2045.4459999999999"/>
    <n v="1964.17"/>
    <n v="1530.6979999999999"/>
    <n v="745.03"/>
    <n v="379.28800000000001"/>
    <x v="260"/>
    <s v="Alabama, 2014"/>
  </r>
  <r>
    <s v="Clarke County"/>
    <s v="Alabama"/>
    <n v="2014"/>
    <n v="25331"/>
    <n v="11958"/>
    <n v="13373"/>
    <n v="1418.5360000000001"/>
    <n v="3343.692"/>
    <n v="3343.692"/>
    <n v="2710.4170000000004"/>
    <n v="3141.0439999999999"/>
    <n v="3723.6570000000002"/>
    <n v="3318.3609999999999"/>
    <n v="2457.107"/>
    <n v="1342.5430000000001"/>
    <n v="531.95100000000002"/>
    <x v="260"/>
    <s v="Alabama, 2014"/>
  </r>
  <r>
    <s v="Clay County"/>
    <s v="Alabama"/>
    <n v="2014"/>
    <n v="13617"/>
    <n v="6681"/>
    <n v="6936"/>
    <n v="708.08399999999995"/>
    <n v="1729.3589999999999"/>
    <n v="1552.338"/>
    <n v="1457.019"/>
    <n v="1620.423"/>
    <n v="2124.252"/>
    <n v="1919.9970000000001"/>
    <n v="1375.317"/>
    <n v="803.40300000000002"/>
    <n v="313.19099999999997"/>
    <x v="260"/>
    <s v="Alabama, 2014"/>
  </r>
  <r>
    <s v="Nolan County"/>
    <s v="Texas"/>
    <n v="2014"/>
    <n v="14990"/>
    <n v="7374"/>
    <n v="7616"/>
    <n v="884.41"/>
    <n v="2128.58"/>
    <n v="1678.88"/>
    <n v="1603.93"/>
    <n v="1978.6799999999998"/>
    <n v="2158.56"/>
    <n v="1993.67"/>
    <n v="1513.99"/>
    <n v="794.47"/>
    <n v="284.81"/>
    <x v="264"/>
    <s v="Texas, 2014"/>
  </r>
  <r>
    <s v="Coffee County"/>
    <s v="Alabama"/>
    <n v="2014"/>
    <n v="50726"/>
    <n v="25135"/>
    <n v="25591"/>
    <n v="3297.19"/>
    <n v="6746.558"/>
    <n v="6340.75"/>
    <n v="6645.1059999999998"/>
    <n v="6898.7359999999999"/>
    <n v="6949.4619999999995"/>
    <n v="6188.5720000000001"/>
    <n v="4260.9840000000004"/>
    <n v="2434.848"/>
    <n v="913.06799999999998"/>
    <x v="260"/>
    <s v="Alabama, 2014"/>
  </r>
  <r>
    <s v="Colbert County"/>
    <s v="Alabama"/>
    <n v="2014"/>
    <n v="54491"/>
    <n v="26358"/>
    <n v="28133"/>
    <n v="3051.4960000000001"/>
    <n v="6647.902"/>
    <n v="6756.884"/>
    <n v="6266.4650000000001"/>
    <n v="6647.902"/>
    <n v="7737.7219999999998"/>
    <n v="7574.2489999999998"/>
    <n v="5449.1"/>
    <n v="2997.0050000000001"/>
    <n v="1198.8019999999999"/>
    <x v="260"/>
    <s v="Alabama, 2014"/>
  </r>
  <r>
    <s v="Conecuh County"/>
    <s v="Alabama"/>
    <n v="2014"/>
    <n v="12985"/>
    <n v="6178"/>
    <n v="6807"/>
    <n v="766.11500000000001"/>
    <n v="1623.125"/>
    <n v="1675.0650000000001"/>
    <n v="1259.5450000000001"/>
    <n v="1428.35"/>
    <n v="1856.855"/>
    <n v="1934.7649999999999"/>
    <n v="1415.365"/>
    <n v="766.11500000000001"/>
    <n v="298.65499999999997"/>
    <x v="260"/>
    <s v="Alabama, 2014"/>
  </r>
  <r>
    <s v="Coosa County"/>
    <s v="Alabama"/>
    <n v="2014"/>
    <n v="11247"/>
    <n v="5754"/>
    <n v="5493"/>
    <n v="539.85599999999999"/>
    <n v="1169.6880000000001"/>
    <n v="1315.8989999999999"/>
    <n v="1180.9349999999999"/>
    <n v="1462.1100000000001"/>
    <n v="1799.52"/>
    <n v="1833.261"/>
    <n v="1169.6880000000001"/>
    <n v="596.09100000000001"/>
    <n v="191.19900000000001"/>
    <x v="260"/>
    <s v="Alabama, 2014"/>
  </r>
  <r>
    <s v="Covington County"/>
    <s v="Alabama"/>
    <n v="2014"/>
    <n v="37881"/>
    <n v="18323"/>
    <n v="19558"/>
    <n v="2197.098"/>
    <n v="4697.2439999999997"/>
    <n v="4507.8389999999999"/>
    <n v="4166.91"/>
    <n v="4469.9579999999996"/>
    <n v="5303.34"/>
    <n v="5227.5779999999995"/>
    <n v="3939.6240000000003"/>
    <n v="2538.027"/>
    <n v="871.26300000000003"/>
    <x v="260"/>
    <s v="Alabama, 2014"/>
  </r>
  <r>
    <s v="Crenshaw County"/>
    <s v="Alabama"/>
    <n v="2014"/>
    <n v="13938"/>
    <n v="6808"/>
    <n v="7130"/>
    <n v="878.09400000000005"/>
    <n v="1798.002"/>
    <n v="1728.3119999999999"/>
    <n v="1463.49"/>
    <n v="1825.8780000000002"/>
    <n v="1993.134"/>
    <n v="1923.444"/>
    <n v="1324.1100000000001"/>
    <n v="682.96199999999999"/>
    <n v="306.63600000000002"/>
    <x v="260"/>
    <s v="Alabama, 2014"/>
  </r>
  <r>
    <s v="Cullman County"/>
    <s v="Alabama"/>
    <n v="2014"/>
    <n v="80668"/>
    <n v="40068"/>
    <n v="40600"/>
    <n v="4840.08"/>
    <n v="10325.504000000001"/>
    <n v="10083.5"/>
    <n v="9518.8240000000005"/>
    <n v="10002.832"/>
    <n v="11616.191999999999"/>
    <n v="10567.508"/>
    <n v="7986.1319999999996"/>
    <n v="4275.4040000000005"/>
    <n v="1371.356"/>
    <x v="260"/>
    <s v="Alabama, 2014"/>
  </r>
  <r>
    <s v="Dale County"/>
    <s v="Alabama"/>
    <n v="2014"/>
    <n v="50013"/>
    <n v="24730"/>
    <n v="25283"/>
    <n v="3350.8710000000001"/>
    <n v="6651.7290000000003"/>
    <n v="6851.7809999999999"/>
    <n v="7151.8590000000004"/>
    <n v="6201.6120000000001"/>
    <n v="6601.7160000000003"/>
    <n v="6101.5859999999993"/>
    <n v="4101.0660000000007"/>
    <n v="2250.585"/>
    <n v="800.20799999999997"/>
    <x v="260"/>
    <s v="Alabama, 2014"/>
  </r>
  <r>
    <s v="Dallas County"/>
    <s v="Alabama"/>
    <n v="2014"/>
    <n v="42743"/>
    <n v="19775"/>
    <n v="22968"/>
    <n v="2992.01"/>
    <n v="6154.9920000000002"/>
    <n v="5898.5339999999997"/>
    <n v="4958.1880000000001"/>
    <n v="4701.7299999999996"/>
    <n v="5984.02"/>
    <n v="5727.5619999999999"/>
    <n v="3675.8980000000001"/>
    <n v="1966.1779999999999"/>
    <n v="683.88800000000003"/>
    <x v="260"/>
    <s v="Alabama, 2014"/>
  </r>
  <r>
    <s v="DeKalb County"/>
    <s v="Alabama"/>
    <n v="2014"/>
    <n v="71074"/>
    <n v="35262"/>
    <n v="35812"/>
    <n v="4548.7359999999999"/>
    <n v="10163.582"/>
    <n v="9168.5460000000003"/>
    <n v="8599.9539999999997"/>
    <n v="9381.768"/>
    <n v="9808.2119999999995"/>
    <n v="8955.3240000000005"/>
    <n v="6112.3639999999996"/>
    <n v="3411.5520000000001"/>
    <n v="852.88800000000003"/>
    <x v="260"/>
    <s v="Alabama, 2014"/>
  </r>
  <r>
    <s v="Elmore County"/>
    <s v="Alabama"/>
    <n v="2014"/>
    <n v="80321"/>
    <n v="39310"/>
    <n v="41011"/>
    <n v="4738.9390000000003"/>
    <n v="10602.371999999999"/>
    <n v="10923.655999999999"/>
    <n v="10923.655999999999"/>
    <n v="11244.939999999999"/>
    <n v="11726.866"/>
    <n v="9718.8410000000003"/>
    <n v="6265.0380000000005"/>
    <n v="2891.556"/>
    <n v="1044.173"/>
    <x v="260"/>
    <s v="Alabama, 2014"/>
  </r>
  <r>
    <s v="Escambia County"/>
    <s v="Alabama"/>
    <n v="2014"/>
    <n v="38042"/>
    <n v="19634"/>
    <n v="18408"/>
    <n v="2358.6039999999998"/>
    <n v="4717.2080000000005"/>
    <n v="5059.5859999999993"/>
    <n v="4755.25"/>
    <n v="4907.4179999999997"/>
    <n v="5440.0059999999994"/>
    <n v="4831.3339999999998"/>
    <n v="3423.7799999999997"/>
    <n v="1826.0160000000001"/>
    <n v="722.798"/>
    <x v="260"/>
    <s v="Alabama, 2014"/>
  </r>
  <r>
    <s v="Etowah County"/>
    <s v="Alabama"/>
    <n v="2014"/>
    <n v="104126"/>
    <n v="50316"/>
    <n v="53810"/>
    <n v="6039.308"/>
    <n v="13119.876"/>
    <n v="13328.128000000001"/>
    <n v="11974.49"/>
    <n v="13848.758"/>
    <n v="14473.513999999999"/>
    <n v="14265.261999999999"/>
    <n v="9787.844000000001"/>
    <n v="5102.174"/>
    <n v="2290.7719999999999"/>
    <x v="260"/>
    <s v="Alabama, 2014"/>
  </r>
  <r>
    <s v="Fayette County"/>
    <s v="Alabama"/>
    <n v="2014"/>
    <n v="17019"/>
    <n v="8457"/>
    <n v="8562"/>
    <n v="953.06399999999996"/>
    <n v="2110.3559999999998"/>
    <n v="2008.2420000000002"/>
    <n v="1855.0709999999999"/>
    <n v="1940.1659999999999"/>
    <n v="2552.85"/>
    <n v="2450.7359999999999"/>
    <n v="1786.9950000000001"/>
    <n v="1021.1400000000001"/>
    <n v="357.399"/>
    <x v="260"/>
    <s v="Alabama, 2014"/>
  </r>
  <r>
    <s v="Franklin County"/>
    <s v="Alabama"/>
    <n v="2014"/>
    <n v="31663"/>
    <n v="15544"/>
    <n v="16119"/>
    <n v="2153.0839999999998"/>
    <n v="4464.4830000000002"/>
    <n v="3894.549"/>
    <n v="3736.2339999999999"/>
    <n v="4369.4939999999997"/>
    <n v="4464.4830000000002"/>
    <n v="3641.2449999999999"/>
    <n v="2944.6590000000001"/>
    <n v="1519.8240000000001"/>
    <n v="538.27099999999996"/>
    <x v="260"/>
    <s v="Alabama, 2014"/>
  </r>
  <r>
    <s v="Geneva County"/>
    <s v="Alabama"/>
    <n v="2014"/>
    <n v="26816"/>
    <n v="13125"/>
    <n v="13691"/>
    <n v="1555.328"/>
    <n v="3378.8159999999998"/>
    <n v="3137.4719999999998"/>
    <n v="3030.2080000000001"/>
    <n v="3352"/>
    <n v="3727.424"/>
    <n v="3727.424"/>
    <n v="2815.6800000000003"/>
    <n v="1689.4079999999999"/>
    <n v="375.42399999999998"/>
    <x v="260"/>
    <s v="Alabama, 2014"/>
  </r>
  <r>
    <s v="Monroe County"/>
    <s v="Missouri"/>
    <n v="2014"/>
    <n v="8798"/>
    <n v="4118"/>
    <n v="4680"/>
    <n v="519.08199999999999"/>
    <n v="1126.144"/>
    <n v="1258.114"/>
    <n v="923.79"/>
    <n v="827.01199999999994"/>
    <n v="1240.518"/>
    <n v="1425.2760000000001"/>
    <n v="800.61799999999994"/>
    <n v="492.68799999999999"/>
    <n v="193.55600000000001"/>
    <x v="265"/>
    <s v="Missouri, 2014"/>
  </r>
  <r>
    <s v="Hale County"/>
    <s v="Alabama"/>
    <n v="2014"/>
    <n v="15393"/>
    <n v="7260"/>
    <n v="8133"/>
    <n v="938.97299999999996"/>
    <n v="2031.8759999999997"/>
    <n v="2062.6620000000003"/>
    <n v="1647.0509999999999"/>
    <n v="1739.4090000000001"/>
    <n v="2308.9499999999998"/>
    <n v="2139.627"/>
    <n v="1416.1559999999999"/>
    <n v="846.61500000000001"/>
    <n v="261.68099999999998"/>
    <x v="260"/>
    <s v="Alabama, 2014"/>
  </r>
  <r>
    <s v="Henry County"/>
    <s v="Alabama"/>
    <n v="2014"/>
    <n v="17270"/>
    <n v="8226"/>
    <n v="9044"/>
    <n v="932.58"/>
    <n v="2089.67"/>
    <n v="1916.97"/>
    <n v="1709.73"/>
    <n v="2279.64"/>
    <n v="2365.9899999999998"/>
    <n v="2642.31"/>
    <n v="1951.51"/>
    <n v="984.3900000000001"/>
    <n v="379.94"/>
    <x v="260"/>
    <s v="Alabama, 2014"/>
  </r>
  <r>
    <s v="Houston County"/>
    <s v="Alabama"/>
    <n v="2014"/>
    <n v="103079"/>
    <n v="49416"/>
    <n v="53663"/>
    <n v="6597.0559999999996"/>
    <n v="14018.743999999999"/>
    <n v="12781.796"/>
    <n v="13194.112000000001"/>
    <n v="13297.190999999999"/>
    <n v="14327.981"/>
    <n v="13194.112000000001"/>
    <n v="8967.8729999999996"/>
    <n v="5050.8710000000001"/>
    <n v="1752.3430000000001"/>
    <x v="260"/>
    <s v="Alabama, 2014"/>
  </r>
  <r>
    <s v="Jackson County"/>
    <s v="Alabama"/>
    <n v="2014"/>
    <n v="53012"/>
    <n v="26187"/>
    <n v="26825"/>
    <n v="2915.66"/>
    <n v="6679.5120000000006"/>
    <n v="6202.4040000000005"/>
    <n v="5831.32"/>
    <n v="6838.5479999999998"/>
    <n v="7633.7279999999992"/>
    <n v="7633.7280000000001"/>
    <n v="5619.2719999999999"/>
    <n v="2862.6480000000001"/>
    <n v="742.16800000000001"/>
    <x v="260"/>
    <s v="Alabama, 2014"/>
  </r>
  <r>
    <s v="Jefferson County"/>
    <s v="Alabama"/>
    <n v="2014"/>
    <n v="658834"/>
    <n v="311540"/>
    <n v="347294"/>
    <n v="43483.044000000002"/>
    <n v="84330.751999999993"/>
    <n v="87624.921999999991"/>
    <n v="94213.261999999988"/>
    <n v="83013.084000000003"/>
    <n v="90919.092000000004"/>
    <n v="84989.585999999996"/>
    <n v="47436.047999999995"/>
    <n v="29647.53"/>
    <n v="12517.846"/>
    <x v="260"/>
    <s v="Alabama, 2014"/>
  </r>
  <r>
    <s v="Lamar County"/>
    <s v="Alabama"/>
    <n v="2014"/>
    <n v="14268"/>
    <n v="6863"/>
    <n v="7405"/>
    <n v="770.47199999999998"/>
    <n v="1797.768"/>
    <n v="1598.0160000000001"/>
    <n v="1469.6039999999998"/>
    <n v="1826.3040000000001"/>
    <n v="1983.252"/>
    <n v="2111.6639999999998"/>
    <n v="1498.1399999999999"/>
    <n v="955.95600000000002"/>
    <n v="285.36"/>
    <x v="260"/>
    <s v="Alabama, 2014"/>
  </r>
  <r>
    <s v="Lauderdale County"/>
    <s v="Alabama"/>
    <n v="2014"/>
    <n v="92780"/>
    <n v="44459"/>
    <n v="48321"/>
    <n v="5010.12"/>
    <n v="10948.04"/>
    <n v="14195.34"/>
    <n v="10391.36"/>
    <n v="10948.04"/>
    <n v="12710.86"/>
    <n v="12525.3"/>
    <n v="8999.66"/>
    <n v="5195.68"/>
    <n v="2041.16"/>
    <x v="260"/>
    <s v="Alabama, 2014"/>
  </r>
  <r>
    <s v="Lawrence County"/>
    <s v="Alabama"/>
    <n v="2014"/>
    <n v="33835"/>
    <n v="16435"/>
    <n v="17400"/>
    <n v="1928.595"/>
    <n v="4398.5499999999993"/>
    <n v="4094.0349999999999"/>
    <n v="3823.355"/>
    <n v="4364.7150000000001"/>
    <n v="5345.93"/>
    <n v="4703.0650000000005"/>
    <n v="3248.16"/>
    <n v="1556.4099999999999"/>
    <n v="406.02"/>
    <x v="260"/>
    <s v="Alabama, 2014"/>
  </r>
  <r>
    <s v="Lee County"/>
    <s v="Alabama"/>
    <n v="2014"/>
    <n v="147790"/>
    <n v="72908"/>
    <n v="74882"/>
    <n v="8867.4"/>
    <n v="18178.169999999998"/>
    <n v="35174.020000000004"/>
    <n v="21133.97"/>
    <n v="18325.96"/>
    <n v="17291.43"/>
    <n v="14483.42"/>
    <n v="8867.4"/>
    <n v="3990.33"/>
    <n v="1477.9"/>
    <x v="260"/>
    <s v="Alabama, 2014"/>
  </r>
  <r>
    <s v="Limestone County"/>
    <s v="Alabama"/>
    <n v="2014"/>
    <n v="87167"/>
    <n v="43986"/>
    <n v="43181"/>
    <n v="5404.3540000000003"/>
    <n v="11593.210999999999"/>
    <n v="10547.206999999999"/>
    <n v="11767.545"/>
    <n v="12377.714"/>
    <n v="13510.885"/>
    <n v="10721.540999999999"/>
    <n v="6799.0259999999998"/>
    <n v="3225.1790000000001"/>
    <n v="1220.338"/>
    <x v="260"/>
    <s v="Alabama, 2014"/>
  </r>
  <r>
    <s v="Lowndes County"/>
    <s v="Alabama"/>
    <n v="2014"/>
    <n v="10918"/>
    <n v="5150"/>
    <n v="5768"/>
    <n v="687.83399999999995"/>
    <n v="1441.1759999999999"/>
    <n v="1506.684"/>
    <n v="1157.308"/>
    <n v="1244.652"/>
    <n v="1670.4540000000002"/>
    <n v="1473.9299999999998"/>
    <n v="1037.21"/>
    <n v="502.22799999999995"/>
    <n v="185.60599999999999"/>
    <x v="260"/>
    <s v="Alabama, 2014"/>
  </r>
  <r>
    <s v="Macon County"/>
    <s v="Alabama"/>
    <n v="2014"/>
    <n v="20505"/>
    <n v="9413"/>
    <n v="11092"/>
    <n v="1025.25"/>
    <n v="2112.0150000000003"/>
    <n v="4757.16"/>
    <n v="2050.5"/>
    <n v="2029.9950000000001"/>
    <n v="2583.63"/>
    <n v="2788.6800000000003"/>
    <n v="1763.4299999999998"/>
    <n v="922.72500000000002"/>
    <n v="451.11"/>
    <x v="260"/>
    <s v="Alabama, 2014"/>
  </r>
  <r>
    <s v="Madison County"/>
    <s v="Alabama"/>
    <n v="2014"/>
    <n v="343229"/>
    <n v="168021"/>
    <n v="175208"/>
    <n v="20593.740000000002"/>
    <n v="43933.312000000005"/>
    <n v="48738.517999999996"/>
    <n v="46335.914999999994"/>
    <n v="43590.082999999999"/>
    <n v="54573.411"/>
    <n v="41187.479999999996"/>
    <n v="25055.716999999997"/>
    <n v="14072.388999999999"/>
    <n v="5148.4350000000004"/>
    <x v="260"/>
    <s v="Alabama, 2014"/>
  </r>
  <r>
    <s v="Marengo County"/>
    <s v="Alabama"/>
    <n v="2014"/>
    <n v="20489"/>
    <n v="9550"/>
    <n v="10939"/>
    <n v="1208.8510000000001"/>
    <n v="2704.5479999999998"/>
    <n v="2643.0810000000001"/>
    <n v="2110.3670000000002"/>
    <n v="2438.1909999999998"/>
    <n v="2929.9269999999997"/>
    <n v="2827.482"/>
    <n v="1987.433"/>
    <n v="1249.8290000000002"/>
    <n v="368.80200000000002"/>
    <x v="260"/>
    <s v="Alabama, 2014"/>
  </r>
  <r>
    <s v="Marion County"/>
    <s v="Alabama"/>
    <n v="2014"/>
    <n v="30527"/>
    <n v="15151"/>
    <n v="15376"/>
    <n v="1617.931"/>
    <n v="3663.24"/>
    <n v="3541.1320000000001"/>
    <n v="3327.4430000000002"/>
    <n v="3754.8209999999999"/>
    <n v="4487.4690000000001"/>
    <n v="4273.78"/>
    <n v="3419.0239999999999"/>
    <n v="1740.039"/>
    <n v="671.59400000000005"/>
    <x v="260"/>
    <s v="Alabama, 2014"/>
  </r>
  <r>
    <s v="Marshall County"/>
    <s v="Alabama"/>
    <n v="2014"/>
    <n v="94121"/>
    <n v="46300"/>
    <n v="47821"/>
    <n v="6494.3490000000002"/>
    <n v="12894.577000000001"/>
    <n v="12235.73"/>
    <n v="11388.641"/>
    <n v="12047.488000000001"/>
    <n v="12800.456"/>
    <n v="11576.883"/>
    <n v="8376.7690000000002"/>
    <n v="4517.808"/>
    <n v="1694.1780000000001"/>
    <x v="260"/>
    <s v="Alabama, 2014"/>
  </r>
  <r>
    <s v="Mobile County"/>
    <s v="Alabama"/>
    <n v="2014"/>
    <n v="414045"/>
    <n v="198288"/>
    <n v="215757"/>
    <n v="27741.014999999999"/>
    <n v="55896.074999999997"/>
    <n v="58794.39"/>
    <n v="54653.94"/>
    <n v="50513.49"/>
    <n v="57138.210000000006"/>
    <n v="52169.67"/>
    <n v="32709.555"/>
    <n v="16975.845000000001"/>
    <n v="7038.7650000000003"/>
    <x v="260"/>
    <s v="Alabama, 2014"/>
  </r>
  <r>
    <s v="Hempstead County"/>
    <s v="Arkansas"/>
    <n v="2014"/>
    <n v="22509"/>
    <n v="10774"/>
    <n v="11735"/>
    <n v="1373.049"/>
    <n v="3083.7330000000002"/>
    <n v="2948.6790000000001"/>
    <n v="2228.3910000000001"/>
    <n v="2723.5889999999999"/>
    <n v="3196.2780000000002"/>
    <n v="3128.7510000000002"/>
    <n v="2138.355"/>
    <n v="1237.9949999999999"/>
    <n v="405.16199999999998"/>
    <x v="266"/>
    <s v="Arkansas, 2014"/>
  </r>
  <r>
    <s v="Montgomery County"/>
    <s v="Alabama"/>
    <n v="2014"/>
    <n v="228850"/>
    <n v="108811"/>
    <n v="120039"/>
    <n v="15561.8"/>
    <n v="30437.050000000003"/>
    <n v="35471.75"/>
    <n v="32954.400000000001"/>
    <n v="28835.1"/>
    <n v="29750.5"/>
    <n v="27004.300000000003"/>
    <n v="15790.65"/>
    <n v="9382.8499999999985"/>
    <n v="3432.75"/>
    <x v="260"/>
    <s v="Alabama, 2014"/>
  </r>
  <r>
    <s v="Morgan County"/>
    <s v="Alabama"/>
    <n v="2014"/>
    <n v="119744"/>
    <n v="58833"/>
    <n v="60911"/>
    <n v="7424.1279999999997"/>
    <n v="15806.208000000001"/>
    <n v="15087.743999999999"/>
    <n v="14968"/>
    <n v="15566.720000000001"/>
    <n v="17602.368000000002"/>
    <n v="15446.975999999999"/>
    <n v="10297.984"/>
    <n v="5508.2240000000002"/>
    <n v="2035.6479999999999"/>
    <x v="260"/>
    <s v="Alabama, 2014"/>
  </r>
  <r>
    <s v="McCormick County"/>
    <s v="South Carolina"/>
    <n v="2014"/>
    <n v="10203"/>
    <n v="4739"/>
    <n v="5464"/>
    <n v="663.19500000000005"/>
    <n v="1305.9839999999999"/>
    <n v="1979.3820000000001"/>
    <n v="918.27"/>
    <n v="918.27"/>
    <n v="1367.202"/>
    <n v="1163.1419999999998"/>
    <n v="1152.9389999999999"/>
    <n v="459.13499999999999"/>
    <n v="265.27800000000002"/>
    <x v="267"/>
    <s v="South Carolina, 2014"/>
  </r>
  <r>
    <s v="Pickens County"/>
    <s v="Alabama"/>
    <n v="2014"/>
    <n v="19629"/>
    <n v="9462"/>
    <n v="10167"/>
    <n v="1118.8530000000001"/>
    <n v="2453.625"/>
    <n v="2512.5120000000002"/>
    <n v="2198.4479999999999"/>
    <n v="2198.4480000000003"/>
    <n v="2983.6080000000002"/>
    <n v="2748.06"/>
    <n v="1943.2710000000002"/>
    <n v="1138.482"/>
    <n v="392.58"/>
    <x v="260"/>
    <s v="Alabama, 2014"/>
  </r>
  <r>
    <s v="Pike County"/>
    <s v="Alabama"/>
    <n v="2014"/>
    <n v="33216"/>
    <n v="15785"/>
    <n v="17431"/>
    <n v="1826.88"/>
    <n v="3620.5439999999999"/>
    <n v="8470.08"/>
    <n v="3985.92"/>
    <n v="3487.6800000000003"/>
    <n v="3720.192"/>
    <n v="3686.9759999999997"/>
    <n v="2557.6320000000001"/>
    <n v="1461.5039999999999"/>
    <n v="398.59199999999998"/>
    <x v="260"/>
    <s v="Alabama, 2014"/>
  </r>
  <r>
    <s v="Randolph County"/>
    <s v="Alabama"/>
    <n v="2014"/>
    <n v="22724"/>
    <n v="11091"/>
    <n v="11633"/>
    <n v="1272.5440000000001"/>
    <n v="2976.8440000000001"/>
    <n v="2976.8440000000001"/>
    <n v="2158.7799999999997"/>
    <n v="2863.2240000000002"/>
    <n v="3181.3599999999997"/>
    <n v="3181.36"/>
    <n v="2272.4"/>
    <n v="1317.992"/>
    <n v="545.37599999999998"/>
    <x v="260"/>
    <s v="Alabama, 2014"/>
  </r>
  <r>
    <s v="Russell County"/>
    <s v="Alabama"/>
    <n v="2014"/>
    <n v="56980"/>
    <n v="27662"/>
    <n v="29318"/>
    <n v="4330.4799999999996"/>
    <n v="7635.32"/>
    <n v="7749.28"/>
    <n v="8717.94"/>
    <n v="7179.48"/>
    <n v="7635.32"/>
    <n v="6552.7"/>
    <n v="4102.5599999999995"/>
    <n v="2222.2200000000003"/>
    <n v="797.72"/>
    <x v="260"/>
    <s v="Alabama, 2014"/>
  </r>
  <r>
    <s v="St. Clair County"/>
    <s v="Alabama"/>
    <n v="2014"/>
    <n v="85242"/>
    <n v="42650"/>
    <n v="42592"/>
    <n v="5370.2460000000001"/>
    <n v="11251.944"/>
    <n v="9973.3140000000003"/>
    <n v="11166.702000000001"/>
    <n v="12019.121999999999"/>
    <n v="12615.815999999999"/>
    <n v="10910.975999999999"/>
    <n v="7416.0540000000001"/>
    <n v="3580.1639999999998"/>
    <n v="1022.904"/>
    <x v="260"/>
    <s v="Alabama, 2014"/>
  </r>
  <r>
    <s v="Shelby County"/>
    <s v="Alabama"/>
    <n v="2014"/>
    <n v="201168"/>
    <n v="98040"/>
    <n v="103128"/>
    <n v="12673.584000000001"/>
    <n v="28767.023999999998"/>
    <n v="24542.495999999999"/>
    <n v="26956.512000000002"/>
    <n v="29974.031999999999"/>
    <n v="29571.696"/>
    <n v="24743.664000000001"/>
    <n v="14484.096000000001"/>
    <n v="7040.88"/>
    <n v="2414.0160000000001"/>
    <x v="260"/>
    <s v="Alabama, 2014"/>
  </r>
  <r>
    <s v="Wayne County"/>
    <s v="Missouri"/>
    <n v="2014"/>
    <n v="13433"/>
    <n v="6056"/>
    <n v="7377"/>
    <n v="671.65"/>
    <n v="1558.2280000000001"/>
    <n v="2914.9610000000002"/>
    <n v="1222.403"/>
    <n v="1397.0320000000002"/>
    <n v="1719.424"/>
    <n v="1840.3209999999999"/>
    <n v="1088.0730000000001"/>
    <n v="738.81500000000005"/>
    <n v="268.66000000000003"/>
    <x v="265"/>
    <s v="Missouri, 2014"/>
  </r>
  <r>
    <s v="Talladega County"/>
    <s v="Alabama"/>
    <n v="2014"/>
    <n v="81673"/>
    <n v="39727"/>
    <n v="41946"/>
    <n v="4655.3609999999999"/>
    <n v="10617.49"/>
    <n v="10454.144"/>
    <n v="9800.7599999999984"/>
    <n v="10944.182000000001"/>
    <n v="11760.912"/>
    <n v="11189.201000000001"/>
    <n v="7268.8969999999999"/>
    <n v="3675.2849999999999"/>
    <n v="1306.768"/>
    <x v="260"/>
    <s v="Alabama, 2014"/>
  </r>
  <r>
    <s v="Delaware County"/>
    <s v="Oklahoma"/>
    <n v="2014"/>
    <n v="41295"/>
    <n v="19983"/>
    <n v="21312"/>
    <n v="2436.4050000000002"/>
    <n v="4996.6949999999997"/>
    <n v="4955.3999999999996"/>
    <n v="4501.1550000000007"/>
    <n v="4914.1049999999996"/>
    <n v="5905.1849999999995"/>
    <n v="6070.3649999999998"/>
    <n v="4418.5649999999996"/>
    <n v="2312.52"/>
    <n v="825.9"/>
    <x v="268"/>
    <s v="Oklahoma, 2014"/>
  </r>
  <r>
    <s v="Tuscaloosa County"/>
    <s v="Alabama"/>
    <n v="2014"/>
    <n v="198670"/>
    <n v="96008"/>
    <n v="102662"/>
    <n v="11920.2"/>
    <n v="23443.06"/>
    <n v="43707.4"/>
    <n v="29403.16"/>
    <n v="22847.050000000003"/>
    <n v="23244.39"/>
    <n v="22251.040000000001"/>
    <n v="12516.21"/>
    <n v="6556.1100000000006"/>
    <n v="2980.05"/>
    <x v="260"/>
    <s v="Alabama, 2014"/>
  </r>
  <r>
    <s v="Klamath County"/>
    <s v="Oregon"/>
    <n v="2014"/>
    <n v="66211"/>
    <n v="32202"/>
    <n v="34009"/>
    <n v="3906.4490000000001"/>
    <n v="8210.1640000000007"/>
    <n v="8210.1640000000007"/>
    <n v="7283.2099999999991"/>
    <n v="8342.5859999999993"/>
    <n v="9600.5950000000012"/>
    <n v="9335.7510000000002"/>
    <n v="6687.3109999999997"/>
    <n v="3575.3940000000002"/>
    <n v="1059.376"/>
    <x v="269"/>
    <s v="Oregon, 2014"/>
  </r>
  <r>
    <s v="New Kent County"/>
    <s v="Virginia"/>
    <n v="2014"/>
    <n v="17137"/>
    <n v="8508"/>
    <n v="8629"/>
    <n v="839.71299999999997"/>
    <n v="2536.2759999999998"/>
    <n v="2279.221"/>
    <n v="1885.0700000000002"/>
    <n v="2039.3029999999999"/>
    <n v="2450.5910000000003"/>
    <n v="2484.8649999999998"/>
    <n v="1559.4670000000001"/>
    <n v="873.98700000000008"/>
    <n v="188.50700000000001"/>
    <x v="270"/>
    <s v="Virginia, 2014"/>
  </r>
  <r>
    <s v="Wilcox County"/>
    <s v="Alabama"/>
    <n v="2014"/>
    <n v="11367"/>
    <n v="5336"/>
    <n v="6031"/>
    <n v="670.65300000000002"/>
    <n v="1761.8850000000002"/>
    <n v="1466.3430000000001"/>
    <n v="1227.636"/>
    <n v="1261.7370000000001"/>
    <n v="1523.1779999999999"/>
    <n v="1602.7469999999998"/>
    <n v="1057.1310000000001"/>
    <n v="534.24900000000002"/>
    <n v="284.17500000000001"/>
    <x v="260"/>
    <s v="Alabama, 2014"/>
  </r>
  <r>
    <s v="Dawson County"/>
    <s v="Nebraska"/>
    <n v="2014"/>
    <n v="24256"/>
    <n v="11793"/>
    <n v="12463"/>
    <n v="1261.3119999999999"/>
    <n v="2983.4880000000003"/>
    <n v="2716.672"/>
    <n v="2546.88"/>
    <n v="2983.4880000000003"/>
    <n v="3662.6559999999999"/>
    <n v="3517.12"/>
    <n v="2765.1840000000002"/>
    <n v="1455.3600000000001"/>
    <n v="388.096"/>
    <x v="271"/>
    <s v="Nebraska, 2014"/>
  </r>
  <r>
    <s v="Aleutians East Borough"/>
    <s v="Alaska"/>
    <n v="2014"/>
    <n v="3296"/>
    <n v="2299"/>
    <n v="997"/>
    <n v="95.584000000000003"/>
    <n v="214.24"/>
    <n v="441.66399999999999"/>
    <n v="553.72800000000007"/>
    <n v="616.35199999999998"/>
    <n v="758.07999999999993"/>
    <n v="451.55200000000002"/>
    <n v="131.84"/>
    <n v="32.96"/>
    <n v="6.5919999999999996"/>
    <x v="272"/>
    <s v="Alaska, 2014"/>
  </r>
  <r>
    <s v="Aleutians West Census Area"/>
    <s v="Alaska"/>
    <n v="2014"/>
    <n v="5650"/>
    <n v="3481"/>
    <n v="2169"/>
    <n v="214.7"/>
    <n v="418.1"/>
    <n v="926.6"/>
    <n v="847.5"/>
    <n v="988.75"/>
    <n v="1090.45"/>
    <n v="824.9"/>
    <n v="276.85000000000002"/>
    <n v="45.2"/>
    <n v="5.65"/>
    <x v="272"/>
    <s v="Alaska, 2014"/>
  </r>
  <r>
    <s v="Anchorage Municipality"/>
    <s v="Alaska"/>
    <n v="2014"/>
    <n v="298178"/>
    <n v="151865"/>
    <n v="146313"/>
    <n v="22065.171999999999"/>
    <n v="41148.563999999998"/>
    <n v="46813.945999999996"/>
    <n v="49199.369999999995"/>
    <n v="38464.962"/>
    <n v="41744.92"/>
    <n v="34588.648000000001"/>
    <n v="15803.434000000001"/>
    <n v="6559.9159999999993"/>
    <n v="2087.2460000000001"/>
    <x v="272"/>
    <s v="Alaska, 2014"/>
  </r>
  <r>
    <s v="Ben Hill County"/>
    <s v="Georgia"/>
    <n v="2014"/>
    <n v="17576"/>
    <n v="9191"/>
    <n v="8385"/>
    <n v="1880.6320000000001"/>
    <n v="3427.3199999999997"/>
    <n v="3005.4960000000001"/>
    <n v="2495.7919999999999"/>
    <n v="1933.36"/>
    <n v="2144.2719999999999"/>
    <n v="1581.8400000000001"/>
    <n v="667.88800000000003"/>
    <n v="369.096"/>
    <n v="52.728000000000002"/>
    <x v="273"/>
    <s v="Georgia, 2014"/>
  </r>
  <r>
    <s v="Bristol Bay Borough"/>
    <s v="Alaska"/>
    <n v="2014"/>
    <n v="995"/>
    <n v="543"/>
    <n v="452"/>
    <n v="62.685000000000002"/>
    <n v="160.19499999999999"/>
    <n v="102.485"/>
    <n v="120.39500000000001"/>
    <n v="122.38500000000001"/>
    <n v="203.97499999999999"/>
    <n v="153.22999999999999"/>
    <n v="43.78"/>
    <n v="16.914999999999999"/>
    <n v="5.97"/>
    <x v="272"/>
    <s v="Alaska, 2014"/>
  </r>
  <r>
    <s v="Oldham County"/>
    <s v="Texas"/>
    <n v="2014"/>
    <n v="2048"/>
    <n v="1061"/>
    <n v="987"/>
    <n v="157.696"/>
    <n v="204.8"/>
    <n v="272.38400000000001"/>
    <n v="292.86400000000003"/>
    <n v="290.81600000000003"/>
    <n v="436.22400000000005"/>
    <n v="282.62400000000002"/>
    <n v="98.304000000000002"/>
    <n v="14.336"/>
    <n v="0"/>
    <x v="264"/>
    <s v="Texas, 2014"/>
  </r>
  <r>
    <s v="Martin County"/>
    <s v="Texas"/>
    <n v="2014"/>
    <n v="4956"/>
    <n v="2567"/>
    <n v="2389"/>
    <n v="505.512"/>
    <n v="847.476"/>
    <n v="847.476"/>
    <n v="634.36799999999994"/>
    <n v="465.86400000000003"/>
    <n v="669.06"/>
    <n v="599.67600000000004"/>
    <n v="242.84399999999999"/>
    <n v="113.988"/>
    <n v="24.78"/>
    <x v="264"/>
    <s v="Texas, 2014"/>
  </r>
  <r>
    <s v="Fairbanks North Star Borough"/>
    <s v="Alaska"/>
    <n v="2014"/>
    <n v="99319"/>
    <n v="52832"/>
    <n v="46487"/>
    <n v="7846.201"/>
    <n v="13110.108"/>
    <n v="17877.419999999998"/>
    <n v="17380.824999999997"/>
    <n v="12315.556"/>
    <n v="12414.875"/>
    <n v="11123.727999999999"/>
    <n v="4767.3119999999999"/>
    <n v="1688.423"/>
    <n v="794.55200000000002"/>
    <x v="272"/>
    <s v="Alaska, 2014"/>
  </r>
  <r>
    <s v="Haines Borough"/>
    <s v="Alaska"/>
    <n v="2014"/>
    <n v="2557"/>
    <n v="1396"/>
    <n v="1161"/>
    <n v="66.481999999999999"/>
    <n v="347.75200000000001"/>
    <n v="268.48500000000001"/>
    <n v="393.77800000000002"/>
    <n v="329.85300000000001"/>
    <n v="368.20799999999997"/>
    <n v="450.03200000000004"/>
    <n v="237.80099999999999"/>
    <n v="86.938000000000002"/>
    <n v="12.785"/>
    <x v="272"/>
    <s v="Alaska, 2014"/>
  </r>
  <r>
    <s v="Hoonah-Angoon Census Area"/>
    <s v="Alaska"/>
    <n v="2014"/>
    <n v="2126"/>
    <n v="1132"/>
    <n v="994"/>
    <n v="112.678"/>
    <n v="210.47399999999999"/>
    <n v="191.34"/>
    <n v="250.86799999999999"/>
    <n v="199.84399999999999"/>
    <n v="393.31"/>
    <n v="442.20799999999997"/>
    <n v="238.11200000000002"/>
    <n v="65.906000000000006"/>
    <n v="14.882"/>
    <x v="272"/>
    <s v="Alaska, 2014"/>
  </r>
  <r>
    <s v="Juneau City and Borough"/>
    <s v="Alaska"/>
    <n v="2014"/>
    <n v="32200"/>
    <n v="16585"/>
    <n v="15615"/>
    <n v="1964.2"/>
    <n v="4025"/>
    <n v="4282.6000000000004"/>
    <n v="4733.3999999999996"/>
    <n v="4347"/>
    <n v="5184.2"/>
    <n v="4701.2000000000007"/>
    <n v="1996.4"/>
    <n v="644"/>
    <n v="386.4"/>
    <x v="272"/>
    <s v="Alaska, 2014"/>
  </r>
  <r>
    <s v="Garfield County"/>
    <s v="Colorado"/>
    <n v="2014"/>
    <n v="56687"/>
    <n v="29664"/>
    <n v="27023"/>
    <n v="3514.5940000000001"/>
    <n v="7369.3099999999995"/>
    <n v="7199.2489999999998"/>
    <n v="6802.4400000000005"/>
    <n v="6689.0660000000007"/>
    <n v="8673.110999999999"/>
    <n v="9410.0420000000013"/>
    <n v="4705.0209999999997"/>
    <n v="1700.6100000000001"/>
    <n v="680.24400000000003"/>
    <x v="274"/>
    <s v="Colorado, 2014"/>
  </r>
  <r>
    <s v="Ketchikan Gateway Borough"/>
    <s v="Alaska"/>
    <n v="2014"/>
    <n v="13676"/>
    <n v="7086"/>
    <n v="6590"/>
    <n v="875.26400000000001"/>
    <n v="1764.204"/>
    <n v="1777.88"/>
    <n v="1859.9360000000001"/>
    <n v="1627.444"/>
    <n v="2160.808"/>
    <n v="2119.7800000000002"/>
    <n v="943.64400000000001"/>
    <n v="382.928"/>
    <n v="150.43600000000001"/>
    <x v="272"/>
    <s v="Alaska, 2014"/>
  </r>
  <r>
    <s v="Kodiak Island Borough"/>
    <s v="Alaska"/>
    <n v="2014"/>
    <n v="13924"/>
    <n v="7332"/>
    <n v="6592"/>
    <n v="1183.54"/>
    <n v="2046.828"/>
    <n v="2199.9920000000002"/>
    <n v="1991.1320000000001"/>
    <n v="1851.8919999999998"/>
    <n v="1977.2080000000001"/>
    <n v="1629.1080000000002"/>
    <n v="751.89599999999996"/>
    <n v="181.012"/>
    <n v="97.468000000000004"/>
    <x v="272"/>
    <s v="Alaska, 2014"/>
  </r>
  <r>
    <s v="Lake and Peninsula Borough"/>
    <s v="Alaska"/>
    <n v="2014"/>
    <n v="1490"/>
    <n v="733"/>
    <n v="757"/>
    <n v="128.13999999999999"/>
    <n v="251.81"/>
    <n v="278.63"/>
    <n v="196.68"/>
    <n v="123.67000000000002"/>
    <n v="230.95000000000002"/>
    <n v="181.78"/>
    <n v="68.539999999999992"/>
    <n v="20.86"/>
    <n v="10.43"/>
    <x v="272"/>
    <s v="Alaska, 2014"/>
  </r>
  <r>
    <s v="Matanuska-Susitna Borough"/>
    <s v="Alaska"/>
    <n v="2014"/>
    <n v="93843"/>
    <n v="48911"/>
    <n v="44932"/>
    <n v="6944.3819999999996"/>
    <n v="14827.194"/>
    <n v="12950.333999999999"/>
    <n v="12574.962"/>
    <n v="12481.119000000001"/>
    <n v="13982.607"/>
    <n v="11918.061000000002"/>
    <n v="5536.7369999999992"/>
    <n v="2158.3890000000001"/>
    <n v="469.21499999999997"/>
    <x v="272"/>
    <s v="Alaska, 2014"/>
  </r>
  <r>
    <s v="Nome Census Area"/>
    <s v="Alaska"/>
    <n v="2014"/>
    <n v="9792"/>
    <n v="5227"/>
    <n v="4565"/>
    <n v="1057.5360000000001"/>
    <n v="1782.144"/>
    <n v="1605.8879999999999"/>
    <n v="1439.424"/>
    <n v="1067.328"/>
    <n v="1214.2080000000001"/>
    <n v="949.82400000000007"/>
    <n v="460.22400000000005"/>
    <n v="166.464"/>
    <n v="48.96"/>
    <x v="272"/>
    <s v="Alaska, 2014"/>
  </r>
  <r>
    <s v="North Slope Borough"/>
    <s v="Alaska"/>
    <n v="2014"/>
    <n v="9618"/>
    <n v="6112"/>
    <n v="3506"/>
    <n v="769.44"/>
    <n v="1269.576"/>
    <n v="1327.2840000000001"/>
    <n v="1548.498"/>
    <n v="1202.25"/>
    <n v="1731.24"/>
    <n v="1308.048"/>
    <n v="327.012"/>
    <n v="115.416"/>
    <n v="9.6180000000000003"/>
    <x v="272"/>
    <s v="Alaska, 2014"/>
  </r>
  <r>
    <s v="Merrick County"/>
    <s v="Nebraska"/>
    <n v="2014"/>
    <n v="7672"/>
    <n v="4109"/>
    <n v="3563"/>
    <n v="843.92"/>
    <n v="1473.0239999999999"/>
    <n v="1373.288"/>
    <n v="1097.096"/>
    <n v="828.57600000000002"/>
    <n v="897.62400000000002"/>
    <n v="675.13599999999997"/>
    <n v="283.86400000000003"/>
    <n v="161.11199999999999"/>
    <n v="38.36"/>
    <x v="271"/>
    <s v="Nebraska, 2014"/>
  </r>
  <r>
    <s v="Petersburg Borough"/>
    <s v="Alaska"/>
    <n v="2014"/>
    <n v="3212"/>
    <n v="1665"/>
    <n v="1547"/>
    <n v="228.05199999999999"/>
    <n v="295.50400000000002"/>
    <n v="420.77199999999999"/>
    <n v="395.07600000000002"/>
    <n v="436.83199999999999"/>
    <n v="523.55600000000004"/>
    <n v="549.25199999999995"/>
    <n v="234.476"/>
    <n v="102.78400000000001"/>
    <n v="28.908000000000001"/>
    <x v="272"/>
    <s v="Alaska, 2014"/>
  </r>
  <r>
    <s v="Garza County"/>
    <s v="Texas"/>
    <n v="2014"/>
    <n v="6356"/>
    <n v="3463"/>
    <n v="2893"/>
    <n v="444.92"/>
    <n v="851.70399999999995"/>
    <n v="769.07600000000002"/>
    <n v="737.29600000000005"/>
    <n v="769.07600000000002"/>
    <n v="1042.384"/>
    <n v="1048.74"/>
    <n v="476.70000000000005"/>
    <n v="171.61199999999999"/>
    <n v="31.78"/>
    <x v="264"/>
    <s v="Texas, 2014"/>
  </r>
  <r>
    <s v="Sitka City and Borough"/>
    <s v="Alaska"/>
    <n v="2014"/>
    <n v="8957"/>
    <n v="4568"/>
    <n v="4389"/>
    <n v="582.20500000000004"/>
    <n v="1146.4960000000001"/>
    <n v="1056.9259999999999"/>
    <n v="1271.894"/>
    <n v="1218.152"/>
    <n v="1298.7649999999999"/>
    <n v="1298.7649999999999"/>
    <n v="644.904"/>
    <n v="286.62400000000002"/>
    <n v="143.31200000000001"/>
    <x v="272"/>
    <s v="Alaska, 2014"/>
  </r>
  <r>
    <s v="Skagway Municipality"/>
    <s v="Alaska"/>
    <n v="2014"/>
    <n v="996"/>
    <n v="506"/>
    <n v="490"/>
    <n v="94.62"/>
    <n v="83.663999999999987"/>
    <n v="85.656000000000006"/>
    <n v="126.49199999999999"/>
    <n v="145.416"/>
    <n v="175.29599999999999"/>
    <n v="203.184"/>
    <n v="56.771999999999998"/>
    <n v="20.915999999999997"/>
    <n v="0.996"/>
    <x v="272"/>
    <s v="Alaska, 2014"/>
  </r>
  <r>
    <s v="Southeast Fairbanks Census Area"/>
    <s v="Alaska"/>
    <n v="2014"/>
    <n v="7044"/>
    <n v="3909"/>
    <n v="3135"/>
    <n v="514.21199999999999"/>
    <n v="1077.732"/>
    <n v="993.20399999999995"/>
    <n v="929.80799999999999"/>
    <n v="915.72"/>
    <n v="936.85200000000009"/>
    <n v="965.02800000000002"/>
    <n v="514.21199999999999"/>
    <n v="140.88"/>
    <n v="70.44"/>
    <x v="272"/>
    <s v="Alaska, 2014"/>
  </r>
  <r>
    <s v="Wilkinson County"/>
    <s v="Georgia"/>
    <n v="2014"/>
    <n v="9685"/>
    <n v="5165"/>
    <n v="4520"/>
    <n v="590.78499999999997"/>
    <n v="1404.325"/>
    <n v="1220.31"/>
    <n v="1326.845"/>
    <n v="1181.57"/>
    <n v="1559.2850000000001"/>
    <n v="1501.1750000000002"/>
    <n v="648.89499999999998"/>
    <n v="213.07"/>
    <n v="38.74"/>
    <x v="273"/>
    <s v="Georgia, 2014"/>
  </r>
  <r>
    <s v="Perry County"/>
    <s v="Tennessee"/>
    <n v="2014"/>
    <n v="7778"/>
    <n v="4109"/>
    <n v="3669"/>
    <n v="1011.14"/>
    <n v="1680.048"/>
    <n v="1555.6"/>
    <n v="1011.14"/>
    <n v="723.35400000000004"/>
    <n v="816.69"/>
    <n v="567.79399999999998"/>
    <n v="248.89600000000002"/>
    <n v="140.00399999999999"/>
    <n v="15.555999999999999"/>
    <x v="262"/>
    <s v="Tennessee, 2014"/>
  </r>
  <r>
    <s v="Wrangell City and Borough"/>
    <s v="Alaska"/>
    <n v="2014"/>
    <n v="2383"/>
    <n v="1207"/>
    <n v="1176"/>
    <n v="69.106999999999999"/>
    <n v="231.15099999999998"/>
    <n v="202.55500000000001"/>
    <n v="162.04399999999998"/>
    <n v="169.19299999999998"/>
    <n v="381.28"/>
    <n v="571.91999999999996"/>
    <n v="328.85399999999998"/>
    <n v="209.70400000000001"/>
    <n v="54.808999999999997"/>
    <x v="272"/>
    <s v="Alaska, 2014"/>
  </r>
  <r>
    <s v="Loup County"/>
    <s v="Nebraska"/>
    <n v="2014"/>
    <n v="635"/>
    <n v="369"/>
    <n v="266"/>
    <n v="38.734999999999999"/>
    <n v="81.28"/>
    <n v="85.724999999999994"/>
    <n v="71.754999999999995"/>
    <n v="99.06"/>
    <n v="113.03"/>
    <n v="85.724999999999994"/>
    <n v="46.989999999999995"/>
    <n v="7.62"/>
    <n v="3.81"/>
    <x v="271"/>
    <s v="Nebraska, 2014"/>
  </r>
  <r>
    <s v="Lander County"/>
    <s v="Nevada"/>
    <n v="2014"/>
    <n v="5651"/>
    <n v="3032"/>
    <n v="2619"/>
    <n v="480.33499999999998"/>
    <n v="875.90499999999997"/>
    <n v="774.18700000000001"/>
    <n v="700.72399999999993"/>
    <n v="542.49599999999998"/>
    <n v="796.79099999999994"/>
    <n v="796.79099999999994"/>
    <n v="446.42899999999997"/>
    <n v="186.483"/>
    <n v="62.161000000000001"/>
    <x v="275"/>
    <s v="Nevada, 2014"/>
  </r>
  <r>
    <s v="Apache County"/>
    <s v="Arizona"/>
    <n v="2014"/>
    <n v="72142"/>
    <n v="35823"/>
    <n v="36319"/>
    <n v="5771.36"/>
    <n v="12191.998"/>
    <n v="11398.436"/>
    <n v="8224.1880000000001"/>
    <n v="8007.7620000000006"/>
    <n v="9450.601999999999"/>
    <n v="8224.1880000000001"/>
    <n v="5482.7919999999995"/>
    <n v="2524.9700000000003"/>
    <n v="1009.9880000000001"/>
    <x v="276"/>
    <s v="Arizona, 2014"/>
  </r>
  <r>
    <s v="Cochise County"/>
    <s v="Arizona"/>
    <n v="2014"/>
    <n v="130807"/>
    <n v="66768"/>
    <n v="64039"/>
    <n v="8502.4549999999999"/>
    <n v="16481.682000000001"/>
    <n v="17004.91"/>
    <n v="16874.102999999999"/>
    <n v="14127.156000000001"/>
    <n v="16350.875"/>
    <n v="17397.330999999998"/>
    <n v="13996.349"/>
    <n v="7194.3850000000002"/>
    <n v="2746.9470000000001"/>
    <x v="276"/>
    <s v="Arizona, 2014"/>
  </r>
  <r>
    <s v="Coconino County"/>
    <s v="Arizona"/>
    <n v="2014"/>
    <n v="135817"/>
    <n v="67166"/>
    <n v="68651"/>
    <n v="8556.4709999999995"/>
    <n v="16705.491000000002"/>
    <n v="31102.093000000001"/>
    <n v="18199.478000000003"/>
    <n v="15347.321"/>
    <n v="16569.673999999999"/>
    <n v="15754.772000000001"/>
    <n v="8420.6540000000005"/>
    <n v="3802.8760000000002"/>
    <n v="1222.3530000000001"/>
    <x v="276"/>
    <s v="Arizona, 2014"/>
  </r>
  <r>
    <s v="Gila County"/>
    <s v="Arizona"/>
    <n v="2014"/>
    <n v="53242"/>
    <n v="26542"/>
    <n v="26700"/>
    <n v="3034.7939999999999"/>
    <n v="6122.83"/>
    <n v="5803.3780000000006"/>
    <n v="4738.5380000000005"/>
    <n v="4898.2640000000001"/>
    <n v="6921.4599999999991"/>
    <n v="8625.2040000000015"/>
    <n v="7773.3320000000003"/>
    <n v="3993.15"/>
    <n v="1384.2919999999999"/>
    <x v="276"/>
    <s v="Arizona, 2014"/>
  </r>
  <r>
    <s v="Madison County"/>
    <s v="Idaho"/>
    <n v="2014"/>
    <n v="37311"/>
    <n v="20023"/>
    <n v="17288"/>
    <n v="3022.1909999999998"/>
    <n v="5783.2049999999999"/>
    <n v="5969.76"/>
    <n v="5410.0950000000003"/>
    <n v="4589.2530000000006"/>
    <n v="4328.076"/>
    <n v="3843.0330000000004"/>
    <n v="2499.837"/>
    <n v="1380.5070000000001"/>
    <n v="522.35400000000004"/>
    <x v="277"/>
    <s v="Idaho, 2014"/>
  </r>
  <r>
    <s v="Greenlee County"/>
    <s v="Arizona"/>
    <n v="2014"/>
    <n v="8800"/>
    <n v="4652"/>
    <n v="4148"/>
    <n v="624.79999999999995"/>
    <n v="1443.1999999999998"/>
    <n v="1161.5999999999999"/>
    <n v="1337.6"/>
    <n v="1179.1999999999998"/>
    <n v="985.6"/>
    <n v="1047.2"/>
    <n v="528"/>
    <n v="413.6"/>
    <n v="96.8"/>
    <x v="276"/>
    <s v="Arizona, 2014"/>
  </r>
  <r>
    <s v="La Paz County"/>
    <s v="Arizona"/>
    <n v="2014"/>
    <n v="20348"/>
    <n v="10396"/>
    <n v="9952"/>
    <n v="956.35599999999999"/>
    <n v="2014.452"/>
    <n v="1770.2760000000001"/>
    <n v="1688.884"/>
    <n v="1566.796"/>
    <n v="2299.3240000000001"/>
    <n v="3052.2"/>
    <n v="4110.2960000000003"/>
    <n v="2177.2359999999999"/>
    <n v="712.18"/>
    <x v="276"/>
    <s v="Arizona, 2014"/>
  </r>
  <r>
    <s v="Maricopa County"/>
    <s v="Arizona"/>
    <n v="2014"/>
    <n v="3947382"/>
    <n v="1951241"/>
    <n v="1996141"/>
    <n v="276316.74"/>
    <n v="568423.00800000003"/>
    <n v="552633.48"/>
    <n v="560528.24399999995"/>
    <n v="532896.57000000007"/>
    <n v="517107.04200000002"/>
    <n v="426317.25599999999"/>
    <n v="288158.886"/>
    <n v="157895.28"/>
    <n v="63158.112000000001"/>
    <x v="276"/>
    <s v="Arizona, 2014"/>
  </r>
  <r>
    <s v="Mohave County"/>
    <s v="Arizona"/>
    <n v="2014"/>
    <n v="202482"/>
    <n v="101778"/>
    <n v="100704"/>
    <n v="10124.1"/>
    <n v="22677.984"/>
    <n v="21058.128000000001"/>
    <n v="19033.308000000001"/>
    <n v="19640.754000000001"/>
    <n v="27132.588"/>
    <n v="32194.637999999999"/>
    <n v="30169.817999999999"/>
    <n v="15793.596000000001"/>
    <n v="4859.5680000000002"/>
    <x v="276"/>
    <s v="Arizona, 2014"/>
  </r>
  <r>
    <s v="Navajo County"/>
    <s v="Arizona"/>
    <n v="2014"/>
    <n v="107489"/>
    <n v="53627"/>
    <n v="53862"/>
    <n v="8169.1639999999998"/>
    <n v="17305.728999999999"/>
    <n v="15585.904999999999"/>
    <n v="12038.768"/>
    <n v="11501.323"/>
    <n v="13758.592000000001"/>
    <n v="13328.636"/>
    <n v="9566.5210000000006"/>
    <n v="4514.5380000000005"/>
    <n v="1397.357"/>
    <x v="276"/>
    <s v="Arizona, 2014"/>
  </r>
  <r>
    <s v="Pima County"/>
    <s v="Arizona"/>
    <n v="2014"/>
    <n v="993144"/>
    <n v="488310"/>
    <n v="504834"/>
    <n v="60581.784"/>
    <n v="124143"/>
    <n v="153937.32"/>
    <n v="124143"/>
    <n v="114211.56"/>
    <n v="125136.144"/>
    <n v="126129.288"/>
    <n v="91369.247999999992"/>
    <n v="52636.631999999998"/>
    <n v="20856.024000000001"/>
    <x v="276"/>
    <s v="Arizona, 2014"/>
  </r>
  <r>
    <s v="Pinal County"/>
    <s v="Arizona"/>
    <n v="2014"/>
    <n v="390160"/>
    <n v="202711"/>
    <n v="187449"/>
    <n v="27311.200000000001"/>
    <n v="57353.520000000004"/>
    <n v="46819.199999999997"/>
    <n v="54232.240000000005"/>
    <n v="52281.440000000002"/>
    <n v="44868.399999999994"/>
    <n v="45258.559999999998"/>
    <n v="39796.32"/>
    <n v="16776.88"/>
    <n v="5072.08"/>
    <x v="276"/>
    <s v="Arizona, 2014"/>
  </r>
  <r>
    <s v="Santa Cruz County"/>
    <s v="Arizona"/>
    <n v="2014"/>
    <n v="47250"/>
    <n v="22651"/>
    <n v="24599"/>
    <n v="3543.75"/>
    <n v="7796.25"/>
    <n v="6898.5"/>
    <n v="4819.5"/>
    <n v="5481"/>
    <n v="6048"/>
    <n v="5764.5"/>
    <n v="4110.75"/>
    <n v="2268"/>
    <n v="519.75"/>
    <x v="276"/>
    <s v="Arizona, 2014"/>
  </r>
  <r>
    <s v="Yavapai County"/>
    <s v="Arizona"/>
    <n v="2014"/>
    <n v="213689"/>
    <n v="104595"/>
    <n v="109094"/>
    <n v="9829.6939999999995"/>
    <n v="21796.277999999998"/>
    <n v="22009.967000000001"/>
    <n v="19018.321"/>
    <n v="19659.387999999999"/>
    <n v="27779.57"/>
    <n v="37609.263999999996"/>
    <n v="32908.106"/>
    <n v="16454.053"/>
    <n v="7051.7370000000001"/>
    <x v="276"/>
    <s v="Arizona, 2014"/>
  </r>
  <r>
    <s v="Yuma County"/>
    <s v="Arizona"/>
    <n v="2014"/>
    <n v="201453"/>
    <n v="102508"/>
    <n v="98945"/>
    <n v="15108.975"/>
    <n v="29815.044000000002"/>
    <n v="32635.385999999999"/>
    <n v="26188.89"/>
    <n v="22764.188999999998"/>
    <n v="22562.736000000001"/>
    <n v="19339.487999999998"/>
    <n v="17929.316999999999"/>
    <n v="12490.085999999999"/>
    <n v="2820.3420000000001"/>
    <x v="276"/>
    <s v="Arizona, 2014"/>
  </r>
  <r>
    <s v="Arkansas County"/>
    <s v="Arkansas"/>
    <n v="2014"/>
    <n v="18861"/>
    <n v="9084"/>
    <n v="9777"/>
    <n v="1244.826"/>
    <n v="2395.3469999999998"/>
    <n v="2187.8760000000002"/>
    <n v="2301.0419999999999"/>
    <n v="2225.598"/>
    <n v="2565.096"/>
    <n v="2734.8450000000003"/>
    <n v="1754.0730000000001"/>
    <n v="1169.3820000000001"/>
    <n v="301.77600000000001"/>
    <x v="266"/>
    <s v="Arkansas, 2014"/>
  </r>
  <r>
    <s v="Ashley County"/>
    <s v="Arkansas"/>
    <n v="2014"/>
    <n v="21437"/>
    <n v="10328"/>
    <n v="11109"/>
    <n v="1371.9680000000001"/>
    <n v="2851.1210000000001"/>
    <n v="2593.877"/>
    <n v="2486.692"/>
    <n v="2615.3140000000003"/>
    <n v="2979.7429999999999"/>
    <n v="2893.9949999999999"/>
    <n v="2165.1370000000002"/>
    <n v="1136.1610000000001"/>
    <n v="385.86599999999999"/>
    <x v="266"/>
    <s v="Arkansas, 2014"/>
  </r>
  <r>
    <s v="Wise County"/>
    <s v="Virginia"/>
    <n v="2014"/>
    <n v="41154"/>
    <n v="19747"/>
    <n v="21407"/>
    <n v="1810.7760000000001"/>
    <n v="4197.7079999999996"/>
    <n v="3827.3220000000001"/>
    <n v="3703.86"/>
    <n v="3950.7840000000001"/>
    <n v="5308.866"/>
    <n v="6461.1779999999999"/>
    <n v="6543.4860000000008"/>
    <n v="3909.63"/>
    <n v="1481.5440000000001"/>
    <x v="270"/>
    <s v="Virginia, 2014"/>
  </r>
  <r>
    <s v="Benton County"/>
    <s v="Arkansas"/>
    <n v="2014"/>
    <n v="232611"/>
    <n v="115108"/>
    <n v="117503"/>
    <n v="17445.825000000001"/>
    <n v="36287.316000000006"/>
    <n v="28843.763999999999"/>
    <n v="34193.816999999995"/>
    <n v="32798.150999999998"/>
    <n v="30239.43"/>
    <n v="23726.322"/>
    <n v="16282.77"/>
    <n v="9071.8289999999997"/>
    <n v="3721.7759999999998"/>
    <x v="266"/>
    <s v="Arkansas, 2014"/>
  </r>
  <r>
    <s v="Boone County"/>
    <s v="Arkansas"/>
    <n v="2014"/>
    <n v="37169"/>
    <n v="18104"/>
    <n v="19065"/>
    <n v="2155.8020000000001"/>
    <n v="4869.1390000000001"/>
    <n v="4311.6040000000003"/>
    <n v="4311.6039999999994"/>
    <n v="4534.6180000000004"/>
    <n v="5092.1530000000002"/>
    <n v="4943.4769999999999"/>
    <n v="3902.7449999999999"/>
    <n v="2267.3090000000002"/>
    <n v="817.71799999999996"/>
    <x v="266"/>
    <s v="Arkansas, 2014"/>
  </r>
  <r>
    <s v="Bradley County"/>
    <s v="Arkansas"/>
    <n v="2014"/>
    <n v="11316"/>
    <n v="5538"/>
    <n v="5778"/>
    <n v="769.48800000000006"/>
    <n v="1414.5"/>
    <n v="1425.8159999999998"/>
    <n v="1437.1320000000001"/>
    <n v="1165.548"/>
    <n v="1595.556"/>
    <n v="1505.0279999999998"/>
    <n v="1063.704"/>
    <n v="690.27599999999995"/>
    <n v="271.584"/>
    <x v="266"/>
    <s v="Arkansas, 2014"/>
  </r>
  <r>
    <s v="Calhoun County"/>
    <s v="Arkansas"/>
    <n v="2014"/>
    <n v="5266"/>
    <n v="2740"/>
    <n v="2526"/>
    <n v="247.50200000000001"/>
    <n v="552.93000000000006"/>
    <n v="695.11200000000008"/>
    <n v="547.66399999999999"/>
    <n v="595.05799999999999"/>
    <n v="858.35799999999995"/>
    <n v="779.36799999999994"/>
    <n v="552.92999999999995"/>
    <n v="352.822"/>
    <n v="84.256"/>
    <x v="266"/>
    <s v="Arkansas, 2014"/>
  </r>
  <r>
    <s v="Carroll County"/>
    <s v="Arkansas"/>
    <n v="2014"/>
    <n v="27626"/>
    <n v="13403"/>
    <n v="14223"/>
    <n v="1547.056"/>
    <n v="3591.38"/>
    <n v="2955.982"/>
    <n v="2817.8519999999999"/>
    <n v="2983.6080000000002"/>
    <n v="3978.1439999999998"/>
    <n v="4337.2820000000002"/>
    <n v="3259.8679999999999"/>
    <n v="1657.56"/>
    <n v="524.89400000000001"/>
    <x v="266"/>
    <s v="Arkansas, 2014"/>
  </r>
  <r>
    <s v="Chicot County"/>
    <s v="Arkansas"/>
    <n v="2014"/>
    <n v="11489"/>
    <n v="5612"/>
    <n v="5877"/>
    <n v="792.74099999999999"/>
    <n v="1447.614"/>
    <n v="1367.1909999999998"/>
    <n v="1252.3009999999999"/>
    <n v="1344.213"/>
    <n v="1539.5259999999998"/>
    <n v="1619.9490000000001"/>
    <n v="1091.4549999999999"/>
    <n v="781.25199999999995"/>
    <n v="264.24700000000001"/>
    <x v="266"/>
    <s v="Arkansas, 2014"/>
  </r>
  <r>
    <s v="Clark County"/>
    <s v="Arkansas"/>
    <n v="2014"/>
    <n v="22800"/>
    <n v="10794"/>
    <n v="12006"/>
    <n v="1208.4000000000001"/>
    <n v="2485.1999999999998"/>
    <n v="5814"/>
    <n v="2052"/>
    <n v="2508"/>
    <n v="2690.4"/>
    <n v="2530.8000000000002"/>
    <n v="1892.3999999999999"/>
    <n v="1185.5999999999999"/>
    <n v="410.4"/>
    <x v="266"/>
    <s v="Arkansas, 2014"/>
  </r>
  <r>
    <s v="Clay County"/>
    <s v="Arkansas"/>
    <n v="2014"/>
    <n v="15577"/>
    <n v="7710"/>
    <n v="7867"/>
    <n v="732.11900000000003"/>
    <n v="1900.3940000000002"/>
    <n v="1884.817"/>
    <n v="1635.585"/>
    <n v="1853.663"/>
    <n v="2211.9340000000002"/>
    <n v="2149.6260000000002"/>
    <n v="1775.778"/>
    <n v="1028.0820000000001"/>
    <n v="405.00200000000001"/>
    <x v="266"/>
    <s v="Arkansas, 2014"/>
  </r>
  <r>
    <s v="Cleburne County"/>
    <s v="Arkansas"/>
    <n v="2014"/>
    <n v="25793"/>
    <n v="12857"/>
    <n v="12936"/>
    <n v="1392.8219999999999"/>
    <n v="2863.0230000000001"/>
    <n v="2656.6790000000001"/>
    <n v="2579.3000000000002"/>
    <n v="2656.6790000000001"/>
    <n v="3611.02"/>
    <n v="3662.6059999999998"/>
    <n v="3585.2269999999999"/>
    <n v="2063.44"/>
    <n v="722.20399999999995"/>
    <x v="266"/>
    <s v="Arkansas, 2014"/>
  </r>
  <r>
    <s v="Cleveland County"/>
    <s v="Arkansas"/>
    <n v="2014"/>
    <n v="8597"/>
    <n v="4284"/>
    <n v="4313"/>
    <n v="429.85"/>
    <n v="1280.953"/>
    <n v="1057.431"/>
    <n v="868.29700000000003"/>
    <n v="1066.028"/>
    <n v="1229.3710000000001"/>
    <n v="1203.58"/>
    <n v="833.90899999999999"/>
    <n v="498.62599999999998"/>
    <n v="137.55199999999999"/>
    <x v="266"/>
    <s v="Arkansas, 2014"/>
  </r>
  <r>
    <s v="Taylor County"/>
    <s v="Kentucky"/>
    <n v="2014"/>
    <n v="24400"/>
    <n v="11609"/>
    <n v="12791"/>
    <n v="1415.2"/>
    <n v="3001.2"/>
    <n v="4904.3999999999996"/>
    <n v="2586.4"/>
    <n v="2708.3999999999996"/>
    <n v="3001.2"/>
    <n v="2854.8"/>
    <n v="2025.1999999999998"/>
    <n v="1342"/>
    <n v="561.20000000000005"/>
    <x v="278"/>
    <s v="Kentucky, 2014"/>
  </r>
  <r>
    <s v="Washington County"/>
    <s v="Georgia"/>
    <n v="2014"/>
    <n v="21175"/>
    <n v="10488"/>
    <n v="10687"/>
    <n v="1228.1500000000001"/>
    <n v="2858.625"/>
    <n v="2583.35"/>
    <n v="2435.125"/>
    <n v="2519.8249999999998"/>
    <n v="2964.5"/>
    <n v="2816.2749999999996"/>
    <n v="2075.15"/>
    <n v="1143.45"/>
    <n v="550.54999999999995"/>
    <x v="273"/>
    <s v="Georgia, 2014"/>
  </r>
  <r>
    <s v="Craighead County"/>
    <s v="Arkansas"/>
    <n v="2014"/>
    <n v="99835"/>
    <n v="48723"/>
    <n v="51112"/>
    <n v="7088.2849999999999"/>
    <n v="13777.23"/>
    <n v="16273.105"/>
    <n v="14775.58"/>
    <n v="12579.21"/>
    <n v="12080.035"/>
    <n v="10882.014999999999"/>
    <n v="6988.45"/>
    <n v="3893.5649999999996"/>
    <n v="1397.69"/>
    <x v="266"/>
    <s v="Arkansas, 2014"/>
  </r>
  <r>
    <s v="Crawford County"/>
    <s v="Arkansas"/>
    <n v="2014"/>
    <n v="61825"/>
    <n v="30361"/>
    <n v="31464"/>
    <n v="3894.9749999999999"/>
    <n v="9088.2749999999996"/>
    <n v="8037.25"/>
    <n v="7233.5249999999996"/>
    <n v="8099.0749999999998"/>
    <n v="8779.15"/>
    <n v="7728.125"/>
    <n v="5440.6"/>
    <n v="2658.4750000000004"/>
    <n v="803.72500000000002"/>
    <x v="266"/>
    <s v="Arkansas, 2014"/>
  </r>
  <r>
    <s v="Crittenden County"/>
    <s v="Arkansas"/>
    <n v="2014"/>
    <n v="50172"/>
    <n v="23750"/>
    <n v="26422"/>
    <n v="3913.4160000000002"/>
    <n v="7927.1759999999995"/>
    <n v="7074.2520000000004"/>
    <n v="6622.7039999999997"/>
    <n v="6171.1559999999999"/>
    <n v="6923.7359999999999"/>
    <n v="5769.7800000000007"/>
    <n v="3411.6959999999999"/>
    <n v="1756.02"/>
    <n v="602.06399999999996"/>
    <x v="266"/>
    <s v="Arkansas, 2014"/>
  </r>
  <r>
    <s v="Hardin County"/>
    <s v="Iowa"/>
    <n v="2014"/>
    <n v="17595"/>
    <n v="8427"/>
    <n v="9168"/>
    <n v="1126.08"/>
    <n v="2392.92"/>
    <n v="2164.1849999999999"/>
    <n v="1847.4749999999999"/>
    <n v="2392.92"/>
    <n v="2498.4899999999998"/>
    <n v="2287.35"/>
    <n v="1689.12"/>
    <n v="826.96500000000003"/>
    <n v="351.9"/>
    <x v="279"/>
    <s v="Iowa, 2014"/>
  </r>
  <r>
    <s v="Dallas County"/>
    <s v="Arkansas"/>
    <n v="2014"/>
    <n v="7954"/>
    <n v="3984"/>
    <n v="3970"/>
    <n v="477.24"/>
    <n v="1049.9279999999999"/>
    <n v="986.29600000000005"/>
    <n v="652.22800000000007"/>
    <n v="1049.9279999999999"/>
    <n v="1041.9739999999999"/>
    <n v="1169.2379999999998"/>
    <n v="779.49199999999996"/>
    <n v="540.87200000000007"/>
    <n v="198.85"/>
    <x v="266"/>
    <s v="Arkansas, 2014"/>
  </r>
  <r>
    <s v="Desha County"/>
    <s v="Arkansas"/>
    <n v="2014"/>
    <n v="12602"/>
    <n v="5847"/>
    <n v="6755"/>
    <n v="932.548"/>
    <n v="1802.086"/>
    <n v="1524.8420000000001"/>
    <n v="1323.21"/>
    <n v="1449.23"/>
    <n v="1751.6779999999999"/>
    <n v="1764.2800000000002"/>
    <n v="1159.384"/>
    <n v="567.09"/>
    <n v="302.44799999999998"/>
    <x v="266"/>
    <s v="Arkansas, 2014"/>
  </r>
  <r>
    <s v="Drew County"/>
    <s v="Arkansas"/>
    <n v="2014"/>
    <n v="18705"/>
    <n v="9052"/>
    <n v="9653"/>
    <n v="1122.3"/>
    <n v="2412.9449999999997"/>
    <n v="3423.0150000000003"/>
    <n v="2001.4349999999999"/>
    <n v="2076.2550000000001"/>
    <n v="2543.88"/>
    <n v="2244.6"/>
    <n v="1589.925"/>
    <n v="991.36500000000001"/>
    <n v="299.27999999999997"/>
    <x v="266"/>
    <s v="Arkansas, 2014"/>
  </r>
  <r>
    <s v="Faulkner County"/>
    <s v="Arkansas"/>
    <n v="2014"/>
    <n v="117804"/>
    <n v="57760"/>
    <n v="60044"/>
    <n v="8010.6719999999996"/>
    <n v="15903.54"/>
    <n v="22971.78"/>
    <n v="17317.187999999998"/>
    <n v="14961.108"/>
    <n v="14607.696"/>
    <n v="11780.400000000001"/>
    <n v="7303.848"/>
    <n v="3651.924"/>
    <n v="1413.6479999999999"/>
    <x v="266"/>
    <s v="Arkansas, 2014"/>
  </r>
  <r>
    <s v="Lincoln County"/>
    <s v="Wyoming"/>
    <n v="2014"/>
    <n v="17960"/>
    <n v="8917"/>
    <n v="9043"/>
    <n v="1059.6400000000001"/>
    <n v="2460.52"/>
    <n v="2316.84"/>
    <n v="2047.44"/>
    <n v="2101.3199999999997"/>
    <n v="2442.56"/>
    <n v="2406.6400000000003"/>
    <n v="1706.2"/>
    <n v="1023.72"/>
    <n v="377.16"/>
    <x v="280"/>
    <s v="Wyoming, 2014"/>
  </r>
  <r>
    <s v="Shelby County"/>
    <s v="Iowa"/>
    <n v="2014"/>
    <n v="12218"/>
    <n v="6035"/>
    <n v="6183"/>
    <n v="598.68200000000002"/>
    <n v="1417.288"/>
    <n v="1246.2359999999999"/>
    <n v="1062.9659999999999"/>
    <n v="1356.1979999999999"/>
    <n v="1686.0840000000001"/>
    <n v="1906.0079999999998"/>
    <n v="1747.174"/>
    <n v="916.35"/>
    <n v="305.45"/>
    <x v="279"/>
    <s v="Iowa, 2014"/>
  </r>
  <r>
    <s v="Garland County"/>
    <s v="Arkansas"/>
    <n v="2014"/>
    <n v="96804"/>
    <n v="46955"/>
    <n v="49849"/>
    <n v="5324.22"/>
    <n v="11326.067999999999"/>
    <n v="11132.46"/>
    <n v="10454.832"/>
    <n v="10938.851999999999"/>
    <n v="13165.344000000001"/>
    <n v="13746.168"/>
    <n v="11326.067999999999"/>
    <n v="6679.4760000000006"/>
    <n v="2613.7080000000001"/>
    <x v="266"/>
    <s v="Arkansas, 2014"/>
  </r>
  <r>
    <s v="Grant County"/>
    <s v="Arkansas"/>
    <n v="2014"/>
    <n v="18014"/>
    <n v="8832"/>
    <n v="9182"/>
    <n v="1116.8679999999999"/>
    <n v="2377.848"/>
    <n v="2287.7780000000002"/>
    <n v="2197.7080000000001"/>
    <n v="2341.8199999999997"/>
    <n v="2702.1000000000004"/>
    <n v="2287.7780000000002"/>
    <n v="1657.288"/>
    <n v="828.64400000000001"/>
    <n v="234.18199999999999"/>
    <x v="266"/>
    <s v="Arkansas, 2014"/>
  </r>
  <r>
    <s v="Greene County"/>
    <s v="Arkansas"/>
    <n v="2014"/>
    <n v="42970"/>
    <n v="21256"/>
    <n v="21714"/>
    <n v="2793.05"/>
    <n v="6058.77"/>
    <n v="5715.01"/>
    <n v="5371.25"/>
    <n v="5757.98"/>
    <n v="5929.86"/>
    <n v="5113.43"/>
    <n v="3695.42"/>
    <n v="1890.68"/>
    <n v="730.49"/>
    <x v="266"/>
    <s v="Arkansas, 2014"/>
  </r>
  <r>
    <s v="Hot Spring County"/>
    <s v="Arkansas"/>
    <n v="2014"/>
    <n v="33277"/>
    <n v="16977"/>
    <n v="16300"/>
    <n v="1863.5119999999999"/>
    <n v="4059.7939999999999"/>
    <n v="4192.902"/>
    <n v="4259.4560000000001"/>
    <n v="4059.7939999999999"/>
    <n v="4692.0569999999998"/>
    <n v="4592.2260000000006"/>
    <n v="3261.1459999999997"/>
    <n v="1730.404"/>
    <n v="532.43200000000002"/>
    <x v="266"/>
    <s v="Arkansas, 2014"/>
  </r>
  <r>
    <s v="Howard County"/>
    <s v="Arkansas"/>
    <n v="2014"/>
    <n v="13685"/>
    <n v="6649"/>
    <n v="7036"/>
    <n v="930.58"/>
    <n v="2080.12"/>
    <n v="1696.94"/>
    <n v="1642.2"/>
    <n v="1601.145"/>
    <n v="1888.53"/>
    <n v="1683.2550000000001"/>
    <n v="1190.595"/>
    <n v="697.93499999999995"/>
    <n v="246.33"/>
    <x v="266"/>
    <s v="Arkansas, 2014"/>
  </r>
  <r>
    <s v="Independence County"/>
    <s v="Arkansas"/>
    <n v="2014"/>
    <n v="36861"/>
    <n v="18109"/>
    <n v="18752"/>
    <n v="2395.9650000000001"/>
    <n v="5123.6790000000001"/>
    <n v="4570.7640000000001"/>
    <n v="4570.7640000000001"/>
    <n v="4607.625"/>
    <n v="5086.8179999999993"/>
    <n v="4681.3469999999998"/>
    <n v="3206.9070000000002"/>
    <n v="1990.4940000000001"/>
    <n v="737.22"/>
    <x v="266"/>
    <s v="Arkansas, 2014"/>
  </r>
  <r>
    <s v="Izard County"/>
    <s v="Arkansas"/>
    <n v="2014"/>
    <n v="13522"/>
    <n v="6935"/>
    <n v="6587"/>
    <n v="581.44600000000003"/>
    <n v="1406.288"/>
    <n v="1446.8539999999998"/>
    <n v="1338.6779999999999"/>
    <n v="1500.942"/>
    <n v="1893.08"/>
    <n v="2095.91"/>
    <n v="1811.9479999999999"/>
    <n v="1149.3700000000001"/>
    <n v="270.44"/>
    <x v="266"/>
    <s v="Arkansas, 2014"/>
  </r>
  <r>
    <s v="Tama County"/>
    <s v="Iowa"/>
    <n v="2014"/>
    <n v="17746"/>
    <n v="8857"/>
    <n v="8889"/>
    <n v="993.77599999999995"/>
    <n v="1987.5519999999999"/>
    <n v="2111.7739999999999"/>
    <n v="2466.694"/>
    <n v="2306.9799999999996"/>
    <n v="2644.154"/>
    <n v="2324.7260000000001"/>
    <n v="1703.616"/>
    <n v="869.55399999999997"/>
    <n v="337.17399999999998"/>
    <x v="279"/>
    <s v="Iowa, 2014"/>
  </r>
  <r>
    <s v="Trujillo Alto Municipio"/>
    <s v="Puerto Rico"/>
    <n v="2014"/>
    <n v="74655"/>
    <n v="36707"/>
    <n v="37948"/>
    <n v="4628.6099999999997"/>
    <n v="9705.1500000000015"/>
    <n v="11198.25"/>
    <n v="9406.5299999999988"/>
    <n v="8659.98"/>
    <n v="10526.355"/>
    <n v="10003.77"/>
    <n v="5972.4"/>
    <n v="3060.855"/>
    <n v="1493.1"/>
    <x v="261"/>
    <s v="Puerto Rico, 2014"/>
  </r>
  <r>
    <s v="Johnson County"/>
    <s v="Arkansas"/>
    <n v="2014"/>
    <n v="25791"/>
    <n v="12713"/>
    <n v="13078"/>
    <n v="1856.952"/>
    <n v="3430.203"/>
    <n v="3636.5309999999999"/>
    <n v="3043.3379999999997"/>
    <n v="3172.2929999999997"/>
    <n v="3610.74"/>
    <n v="3120.7110000000002"/>
    <n v="2243.817"/>
    <n v="1263.759"/>
    <n v="412.65600000000001"/>
    <x v="266"/>
    <s v="Arkansas, 2014"/>
  </r>
  <r>
    <s v="Lafayette County"/>
    <s v="Arkansas"/>
    <n v="2014"/>
    <n v="7391"/>
    <n v="3570"/>
    <n v="3821"/>
    <n v="376.94099999999997"/>
    <n v="894.31099999999992"/>
    <n v="983.00299999999993"/>
    <n v="650.40800000000002"/>
    <n v="879.529"/>
    <n v="1056.913"/>
    <n v="1034.74"/>
    <n v="879.529"/>
    <n v="517.37"/>
    <n v="110.86499999999999"/>
    <x v="266"/>
    <s v="Arkansas, 2014"/>
  </r>
  <r>
    <s v="Lawrence County"/>
    <s v="Arkansas"/>
    <n v="2014"/>
    <n v="17163"/>
    <n v="8437"/>
    <n v="8726"/>
    <n v="961.12800000000004"/>
    <n v="2196.864"/>
    <n v="2368.4940000000001"/>
    <n v="1836.441"/>
    <n v="1990.9079999999999"/>
    <n v="2419.9830000000002"/>
    <n v="2145.375"/>
    <n v="1784.952"/>
    <n v="961.12799999999993"/>
    <n v="497.72699999999998"/>
    <x v="266"/>
    <s v="Arkansas, 2014"/>
  </r>
  <r>
    <s v="Lee County"/>
    <s v="Arkansas"/>
    <n v="2014"/>
    <n v="10151"/>
    <n v="5692"/>
    <n v="4459"/>
    <n v="527.85199999999998"/>
    <n v="1136.912"/>
    <n v="1471.895"/>
    <n v="1279.0259999999998"/>
    <n v="1329.7809999999999"/>
    <n v="1380.5360000000001"/>
    <n v="1370.385"/>
    <n v="903.43900000000008"/>
    <n v="527.85200000000009"/>
    <n v="213.17099999999999"/>
    <x v="266"/>
    <s v="Arkansas, 2014"/>
  </r>
  <r>
    <s v="Ford County"/>
    <s v="Illinois"/>
    <n v="2014"/>
    <n v="14113"/>
    <n v="8605"/>
    <n v="5508"/>
    <n v="649.19799999999998"/>
    <n v="1510.0909999999999"/>
    <n v="1989.933"/>
    <n v="2328.645"/>
    <n v="2173.402"/>
    <n v="2046.3850000000002"/>
    <n v="1608.8820000000001"/>
    <n v="973.79700000000003"/>
    <n v="649.19799999999998"/>
    <n v="183.46899999999999"/>
    <x v="281"/>
    <s v="Illinois, 2014"/>
  </r>
  <r>
    <s v="Morris County"/>
    <s v="Texas"/>
    <n v="2014"/>
    <n v="12852"/>
    <n v="6396"/>
    <n v="6456"/>
    <n v="706.86"/>
    <n v="1683.6120000000001"/>
    <n v="1388.0160000000001"/>
    <n v="1375.164"/>
    <n v="1889.2440000000001"/>
    <n v="1683.6120000000001"/>
    <n v="1786.4279999999999"/>
    <n v="1477.98"/>
    <n v="616.89599999999996"/>
    <n v="269.892"/>
    <x v="264"/>
    <s v="Texas, 2014"/>
  </r>
  <r>
    <s v="Logan County"/>
    <s v="Arkansas"/>
    <n v="2014"/>
    <n v="22129"/>
    <n v="10985"/>
    <n v="11144"/>
    <n v="1394.127"/>
    <n v="2788.2539999999999"/>
    <n v="2766.125"/>
    <n v="2168.6419999999998"/>
    <n v="2655.4799999999996"/>
    <n v="3297.221"/>
    <n v="2987.415"/>
    <n v="2301.4160000000002"/>
    <n v="1239.2239999999999"/>
    <n v="508.96699999999998"/>
    <x v="266"/>
    <s v="Arkansas, 2014"/>
  </r>
  <r>
    <s v="Lonoke County"/>
    <s v="Arkansas"/>
    <n v="2014"/>
    <n v="70118"/>
    <n v="34532"/>
    <n v="35586"/>
    <n v="4768.0240000000003"/>
    <n v="10938.407999999999"/>
    <n v="9045.2220000000016"/>
    <n v="9886.637999999999"/>
    <n v="9956.7560000000012"/>
    <n v="9606.1660000000011"/>
    <n v="7642.8620000000001"/>
    <n v="5048.4960000000001"/>
    <n v="2524.248"/>
    <n v="771.298"/>
    <x v="266"/>
    <s v="Arkansas, 2014"/>
  </r>
  <r>
    <s v="Madison County"/>
    <s v="Arkansas"/>
    <n v="2014"/>
    <n v="15696"/>
    <n v="7826"/>
    <n v="7870"/>
    <n v="957.45600000000002"/>
    <n v="2071.8719999999998"/>
    <n v="1946.3040000000001"/>
    <n v="1726.56"/>
    <n v="1883.52"/>
    <n v="2307.3119999999999"/>
    <n v="2260.2240000000002"/>
    <n v="1538.2080000000001"/>
    <n v="800.49599999999998"/>
    <n v="251.136"/>
    <x v="266"/>
    <s v="Arkansas, 2014"/>
  </r>
  <r>
    <s v="Marion County"/>
    <s v="Arkansas"/>
    <n v="2014"/>
    <n v="16534"/>
    <n v="8204"/>
    <n v="8330"/>
    <n v="744.03"/>
    <n v="1620.3319999999999"/>
    <n v="1537.662"/>
    <n v="1372.3220000000001"/>
    <n v="1603.798"/>
    <n v="2480.1000000000004"/>
    <n v="2976.12"/>
    <n v="2595.8379999999997"/>
    <n v="1322.72"/>
    <n v="281.07799999999997"/>
    <x v="266"/>
    <s v="Arkansas, 2014"/>
  </r>
  <r>
    <s v="Miller County"/>
    <s v="Arkansas"/>
    <n v="2014"/>
    <n v="43537"/>
    <n v="21450"/>
    <n v="22087"/>
    <n v="3091.127"/>
    <n v="5790.4210000000003"/>
    <n v="5485.6620000000003"/>
    <n v="5921.0319999999992"/>
    <n v="5529.1990000000005"/>
    <n v="6008.1059999999998"/>
    <n v="5529.1990000000005"/>
    <n v="3700.645"/>
    <n v="1785.0170000000001"/>
    <n v="740.12900000000002"/>
    <x v="266"/>
    <s v="Arkansas, 2014"/>
  </r>
  <r>
    <s v="Mississippi County"/>
    <s v="Arkansas"/>
    <n v="2014"/>
    <n v="45385"/>
    <n v="22082"/>
    <n v="23303"/>
    <n v="3313.105"/>
    <n v="6989.29"/>
    <n v="6308.5149999999994"/>
    <n v="5945.4349999999995"/>
    <n v="5310.0450000000001"/>
    <n v="6263.1299999999992"/>
    <n v="5400.8150000000005"/>
    <n v="3313.105"/>
    <n v="1724.63"/>
    <n v="726.16"/>
    <x v="266"/>
    <s v="Arkansas, 2014"/>
  </r>
  <r>
    <s v="Monroe County"/>
    <s v="Arkansas"/>
    <n v="2014"/>
    <n v="7855"/>
    <n v="3778"/>
    <n v="4077"/>
    <n v="494.86500000000001"/>
    <n v="934.74499999999989"/>
    <n v="942.6"/>
    <n v="722.66000000000008"/>
    <n v="856.19499999999994"/>
    <n v="1146.83"/>
    <n v="1209.67"/>
    <n v="832.63"/>
    <n v="549.85"/>
    <n v="180.66499999999999"/>
    <x v="266"/>
    <s v="Arkansas, 2014"/>
  </r>
  <r>
    <s v="Montgomery County"/>
    <s v="Arkansas"/>
    <n v="2014"/>
    <n v="9296"/>
    <n v="4596"/>
    <n v="4700"/>
    <n v="474.096"/>
    <n v="1013.2639999999999"/>
    <n v="1031.856"/>
    <n v="725.08799999999997"/>
    <n v="957.48800000000006"/>
    <n v="1459.472"/>
    <n v="1459.472"/>
    <n v="1217.7759999999998"/>
    <n v="771.56799999999998"/>
    <n v="195.21600000000001"/>
    <x v="266"/>
    <s v="Arkansas, 2014"/>
  </r>
  <r>
    <s v="Nevada County"/>
    <s v="Arkansas"/>
    <n v="2014"/>
    <n v="8877"/>
    <n v="4363"/>
    <n v="4514"/>
    <n v="541.49699999999996"/>
    <n v="1225.0259999999998"/>
    <n v="1100.748"/>
    <n v="887.7"/>
    <n v="967.59300000000007"/>
    <n v="1225.0259999999998"/>
    <n v="1242.78"/>
    <n v="1003.1010000000001"/>
    <n v="550.37400000000002"/>
    <n v="142.03200000000001"/>
    <x v="266"/>
    <s v="Arkansas, 2014"/>
  </r>
  <r>
    <s v="Newton County"/>
    <s v="Arkansas"/>
    <n v="2014"/>
    <n v="8131"/>
    <n v="4077"/>
    <n v="4054"/>
    <n v="365.89499999999998"/>
    <n v="975.72"/>
    <n v="837.49299999999994"/>
    <n v="772.44499999999994"/>
    <n v="845.62400000000002"/>
    <n v="1170.864"/>
    <n v="1366.008"/>
    <n v="1097.6849999999999"/>
    <n v="512.25300000000004"/>
    <n v="187.01300000000001"/>
    <x v="266"/>
    <s v="Arkansas, 2014"/>
  </r>
  <r>
    <s v="Adair County"/>
    <s v="Missouri"/>
    <n v="2014"/>
    <n v="25421"/>
    <n v="12089"/>
    <n v="13332"/>
    <n v="1703.2070000000001"/>
    <n v="3152.2039999999997"/>
    <n v="2999.6779999999999"/>
    <n v="2847.152"/>
    <n v="2796.3100000000004"/>
    <n v="3686.0450000000001"/>
    <n v="3813.15"/>
    <n v="2389.5739999999996"/>
    <n v="1372.7339999999999"/>
    <n v="686.36699999999996"/>
    <x v="265"/>
    <s v="Missouri, 2014"/>
  </r>
  <r>
    <s v="Perry County"/>
    <s v="Arkansas"/>
    <n v="2014"/>
    <n v="10350"/>
    <n v="5171"/>
    <n v="5179"/>
    <n v="579.6"/>
    <n v="1283.4000000000001"/>
    <n v="1273.0500000000002"/>
    <n v="1138.5"/>
    <n v="1242"/>
    <n v="1521.45"/>
    <n v="1480.0500000000002"/>
    <n v="1066.05"/>
    <n v="600.29999999999995"/>
    <n v="155.25"/>
    <x v="266"/>
    <s v="Arkansas, 2014"/>
  </r>
  <r>
    <s v="Phillips County"/>
    <s v="Arkansas"/>
    <n v="2014"/>
    <n v="20847"/>
    <n v="9839"/>
    <n v="11008"/>
    <n v="1626.066"/>
    <n v="3106.203"/>
    <n v="2897.7330000000002"/>
    <n v="2293.17"/>
    <n v="2147.241"/>
    <n v="2793.4979999999996"/>
    <n v="2751.8040000000001"/>
    <n v="1834.5360000000001"/>
    <n v="938.11500000000001"/>
    <n v="437.78699999999998"/>
    <x v="266"/>
    <s v="Arkansas, 2014"/>
  </r>
  <r>
    <s v="Pike County"/>
    <s v="Arkansas"/>
    <n v="2014"/>
    <n v="11187"/>
    <n v="5518"/>
    <n v="5669"/>
    <n v="693.59400000000005"/>
    <n v="1510.2449999999999"/>
    <n v="1308.8789999999999"/>
    <n v="1174.635"/>
    <n v="1510.2449999999999"/>
    <n v="1566.1799999999998"/>
    <n v="1409.5619999999999"/>
    <n v="1174.635"/>
    <n v="682.40700000000004"/>
    <n v="156.61799999999999"/>
    <x v="266"/>
    <s v="Arkansas, 2014"/>
  </r>
  <r>
    <s v="Poinsett County"/>
    <s v="Arkansas"/>
    <n v="2014"/>
    <n v="24359"/>
    <n v="11966"/>
    <n v="12393"/>
    <n v="1607.694"/>
    <n v="3215.3879999999999"/>
    <n v="3239.7470000000003"/>
    <n v="2728.2079999999996"/>
    <n v="2996.1570000000002"/>
    <n v="3385.9009999999998"/>
    <n v="3117.9520000000002"/>
    <n v="2435.8999999999996"/>
    <n v="1169.232"/>
    <n v="438.46199999999999"/>
    <x v="266"/>
    <s v="Arkansas, 2014"/>
  </r>
  <r>
    <s v="Polk County"/>
    <s v="Arkansas"/>
    <n v="2014"/>
    <n v="20454"/>
    <n v="9966"/>
    <n v="10488"/>
    <n v="1247.694"/>
    <n v="2761.29"/>
    <n v="2290.848"/>
    <n v="2086.308"/>
    <n v="2209.0320000000002"/>
    <n v="2802.1980000000003"/>
    <n v="2884.0140000000001"/>
    <n v="2515.8419999999996"/>
    <n v="1227.24"/>
    <n v="490.89600000000002"/>
    <x v="266"/>
    <s v="Arkansas, 2014"/>
  </r>
  <r>
    <s v="Pope County"/>
    <s v="Arkansas"/>
    <n v="2014"/>
    <n v="62687"/>
    <n v="31290"/>
    <n v="31397"/>
    <n v="4137.3419999999996"/>
    <n v="7898.5619999999999"/>
    <n v="11158.286"/>
    <n v="7961.2489999999998"/>
    <n v="7459.7529999999997"/>
    <n v="8211.9969999999994"/>
    <n v="7271.692"/>
    <n v="4826.8990000000003"/>
    <n v="2507.48"/>
    <n v="1191.0530000000001"/>
    <x v="266"/>
    <s v="Arkansas, 2014"/>
  </r>
  <r>
    <s v="Prairie County"/>
    <s v="Arkansas"/>
    <n v="2014"/>
    <n v="8475"/>
    <n v="4165"/>
    <n v="4310"/>
    <n v="423.75"/>
    <n v="1008.5250000000001"/>
    <n v="940.72500000000002"/>
    <n v="872.92499999999995"/>
    <n v="957.67499999999995"/>
    <n v="1262.7750000000001"/>
    <n v="1245.825"/>
    <n v="1008.5250000000001"/>
    <n v="500.02499999999998"/>
    <n v="254.25"/>
    <x v="266"/>
    <s v="Arkansas, 2014"/>
  </r>
  <r>
    <s v="Pulaski County"/>
    <s v="Arkansas"/>
    <n v="2014"/>
    <n v="388752"/>
    <n v="186547"/>
    <n v="202205"/>
    <n v="27212.639999999999"/>
    <n v="51315.263999999996"/>
    <n v="50537.759999999995"/>
    <n v="59479.055999999997"/>
    <n v="50149.008000000002"/>
    <n v="52092.767999999996"/>
    <n v="48982.752"/>
    <n v="27601.392"/>
    <n v="15161.328"/>
    <n v="6608.7839999999997"/>
    <x v="266"/>
    <s v="Arkansas, 2014"/>
  </r>
  <r>
    <s v="Randolph County"/>
    <s v="Arkansas"/>
    <n v="2014"/>
    <n v="17794"/>
    <n v="8691"/>
    <n v="9103"/>
    <n v="996.46400000000006"/>
    <n v="2331.0140000000001"/>
    <n v="2170.8679999999999"/>
    <n v="2010.7220000000002"/>
    <n v="2064.1040000000003"/>
    <n v="2455.5720000000001"/>
    <n v="2384.3960000000002"/>
    <n v="1850.576"/>
    <n v="1085.434"/>
    <n v="480.43799999999999"/>
    <x v="266"/>
    <s v="Arkansas, 2014"/>
  </r>
  <r>
    <s v="St. Francis County"/>
    <s v="Arkansas"/>
    <n v="2014"/>
    <n v="27642"/>
    <n v="15171"/>
    <n v="12471"/>
    <n v="1824.3720000000001"/>
    <n v="3510.5340000000001"/>
    <n v="3455.25"/>
    <n v="4118.6579999999994"/>
    <n v="3759.3119999999999"/>
    <n v="3869.88"/>
    <n v="3510.5340000000001"/>
    <n v="2128.4340000000002"/>
    <n v="1050.396"/>
    <n v="414.63"/>
    <x v="266"/>
    <s v="Arkansas, 2014"/>
  </r>
  <r>
    <s v="Saline County"/>
    <s v="Arkansas"/>
    <n v="2014"/>
    <n v="111811"/>
    <n v="54977"/>
    <n v="56834"/>
    <n v="6820.4709999999995"/>
    <n v="15429.918000000001"/>
    <n v="12746.454"/>
    <n v="14535.43"/>
    <n v="15541.728999999999"/>
    <n v="15094.485000000001"/>
    <n v="13640.941999999999"/>
    <n v="10957.477999999999"/>
    <n v="5478.7389999999996"/>
    <n v="1677.165"/>
    <x v="266"/>
    <s v="Arkansas, 2014"/>
  </r>
  <r>
    <s v="Scott County"/>
    <s v="Arkansas"/>
    <n v="2014"/>
    <n v="11024"/>
    <n v="5577"/>
    <n v="5447"/>
    <n v="650.41600000000005"/>
    <n v="1532.3359999999998"/>
    <n v="1543.36"/>
    <n v="1113.424"/>
    <n v="1300.8319999999999"/>
    <n v="1554.384"/>
    <n v="1378"/>
    <n v="1190.5920000000001"/>
    <n v="551.20000000000005"/>
    <n v="198.43199999999999"/>
    <x v="266"/>
    <s v="Arkansas, 2014"/>
  </r>
  <r>
    <s v="Searcy County"/>
    <s v="Arkansas"/>
    <n v="2014"/>
    <n v="8036"/>
    <n v="4048"/>
    <n v="3988"/>
    <n v="417.87200000000001"/>
    <n v="996.46399999999994"/>
    <n v="763.42000000000007"/>
    <n v="843.78"/>
    <n v="835.74400000000003"/>
    <n v="1100.932"/>
    <n v="1269.6880000000001"/>
    <n v="1012.5360000000001"/>
    <n v="522.34"/>
    <n v="265.18799999999999"/>
    <x v="266"/>
    <s v="Arkansas, 2014"/>
  </r>
  <r>
    <s v="Sebastian County"/>
    <s v="Arkansas"/>
    <n v="2014"/>
    <n v="126801"/>
    <n v="62180"/>
    <n v="64621"/>
    <n v="8876.07"/>
    <n v="17498.538"/>
    <n v="17371.737000000001"/>
    <n v="16484.129999999997"/>
    <n v="16103.726999999999"/>
    <n v="17625.339"/>
    <n v="15723.324000000001"/>
    <n v="9763.6769999999997"/>
    <n v="5579.2440000000006"/>
    <n v="1902.0150000000001"/>
    <x v="266"/>
    <s v="Arkansas, 2014"/>
  </r>
  <r>
    <s v="Sevier County"/>
    <s v="Arkansas"/>
    <n v="2014"/>
    <n v="17250"/>
    <n v="8543"/>
    <n v="8707"/>
    <n v="1380"/>
    <n v="2829"/>
    <n v="2432.25"/>
    <n v="2104.5"/>
    <n v="2208"/>
    <n v="2173.5"/>
    <n v="1932"/>
    <n v="1242"/>
    <n v="741.75"/>
    <n v="224.25"/>
    <x v="266"/>
    <s v="Arkansas, 2014"/>
  </r>
  <r>
    <s v="Sharp County"/>
    <s v="Arkansas"/>
    <n v="2014"/>
    <n v="17117"/>
    <n v="8401"/>
    <n v="8716"/>
    <n v="855.85"/>
    <n v="2071.1570000000002"/>
    <n v="1882.8700000000001"/>
    <n v="1574.7639999999999"/>
    <n v="1711.6999999999998"/>
    <n v="2259.444"/>
    <n v="2499.0819999999999"/>
    <n v="2379.2629999999999"/>
    <n v="1352.2429999999999"/>
    <n v="513.51"/>
    <x v="266"/>
    <s v="Arkansas, 2014"/>
  </r>
  <r>
    <s v="Stone County"/>
    <s v="Arkansas"/>
    <n v="2014"/>
    <n v="12531"/>
    <n v="6241"/>
    <n v="6290"/>
    <n v="664.14300000000003"/>
    <n v="1478.6579999999999"/>
    <n v="1253.0999999999999"/>
    <n v="1152.8519999999999"/>
    <n v="1228.038"/>
    <n v="1766.8710000000001"/>
    <n v="2004.96"/>
    <n v="1779.402"/>
    <n v="1040.0730000000001"/>
    <n v="200.49600000000001"/>
    <x v="266"/>
    <s v="Arkansas, 2014"/>
  </r>
  <r>
    <s v="Kittitas County"/>
    <s v="Washington"/>
    <n v="2014"/>
    <n v="40954"/>
    <n v="19786"/>
    <n v="21168"/>
    <n v="2662.01"/>
    <n v="5405.9279999999999"/>
    <n v="4955.4340000000002"/>
    <n v="4996.3879999999999"/>
    <n v="4955.4340000000002"/>
    <n v="5733.5599999999995"/>
    <n v="5610.6980000000003"/>
    <n v="3644.9059999999999"/>
    <n v="2088.654"/>
    <n v="860.03399999999999"/>
    <x v="282"/>
    <s v="Washington, 2014"/>
  </r>
  <r>
    <s v="Frio County"/>
    <s v="Texas"/>
    <n v="2014"/>
    <n v="17090"/>
    <n v="8516"/>
    <n v="8574"/>
    <n v="803.23"/>
    <n v="2033.71"/>
    <n v="1760.27"/>
    <n v="1691.9099999999999"/>
    <n v="1862.81"/>
    <n v="2392.6"/>
    <n v="2478.0500000000002"/>
    <n v="2255.88"/>
    <n v="1196.3"/>
    <n v="632.33000000000004"/>
    <x v="264"/>
    <s v="Texas, 2014"/>
  </r>
  <r>
    <s v="Washington County"/>
    <s v="Arkansas"/>
    <n v="2014"/>
    <n v="212238"/>
    <n v="106170"/>
    <n v="106068"/>
    <n v="15705.611999999999"/>
    <n v="29925.558000000001"/>
    <n v="39900.744000000006"/>
    <n v="32472.413999999997"/>
    <n v="27166.464"/>
    <n v="24407.370000000003"/>
    <n v="20587.085999999999"/>
    <n v="12309.804"/>
    <n v="6367.1399999999994"/>
    <n v="2759.0940000000001"/>
    <x v="266"/>
    <s v="Arkansas, 2014"/>
  </r>
  <r>
    <s v="White County"/>
    <s v="Arkansas"/>
    <n v="2014"/>
    <n v="78275"/>
    <n v="38540"/>
    <n v="39735"/>
    <n v="5166.1499999999996"/>
    <n v="10332.299999999999"/>
    <n v="12837.1"/>
    <n v="10097.475"/>
    <n v="9314.7250000000004"/>
    <n v="10332.299999999999"/>
    <n v="8766.7999999999993"/>
    <n v="6496.8249999999998"/>
    <n v="3600.6499999999996"/>
    <n v="1330.675"/>
    <x v="266"/>
    <s v="Arkansas, 2014"/>
  </r>
  <r>
    <s v="Boise County"/>
    <s v="Idaho"/>
    <n v="2014"/>
    <n v="7094"/>
    <n v="3415"/>
    <n v="3679"/>
    <n v="411.452"/>
    <n v="879.65599999999995"/>
    <n v="829.99800000000005"/>
    <n v="688.11799999999994"/>
    <n v="844.18599999999992"/>
    <n v="971.87799999999993"/>
    <n v="1092.4760000000001"/>
    <n v="794.52800000000002"/>
    <n v="375.98199999999997"/>
    <n v="212.82"/>
    <x v="277"/>
    <s v="Idaho, 2014"/>
  </r>
  <r>
    <s v="Macon County"/>
    <s v="Tennessee"/>
    <n v="2014"/>
    <n v="21934"/>
    <n v="10965"/>
    <n v="10969"/>
    <n v="1513.4459999999999"/>
    <n v="3136.5619999999999"/>
    <n v="2763.6840000000002"/>
    <n v="2588.212"/>
    <n v="2675.9480000000003"/>
    <n v="3048.826"/>
    <n v="2763.6840000000002"/>
    <n v="1908.258"/>
    <n v="1052.8319999999999"/>
    <n v="504.48200000000003"/>
    <x v="262"/>
    <s v="Tennessee, 2014"/>
  </r>
  <r>
    <s v="Alameda County"/>
    <s v="California"/>
    <n v="2014"/>
    <n v="1559308"/>
    <n v="763965"/>
    <n v="795343"/>
    <n v="98236.403999999995"/>
    <n v="188676.26799999998"/>
    <n v="205828.65600000002"/>
    <n v="240133.432"/>
    <n v="232336.89199999999"/>
    <n v="224540.35200000001"/>
    <n v="185557.652"/>
    <n v="102914.32800000001"/>
    <n v="54575.78"/>
    <n v="26508.236000000001"/>
    <x v="283"/>
    <s v="California, 2014"/>
  </r>
  <r>
    <s v="Greeley County"/>
    <s v="Kansas"/>
    <n v="2014"/>
    <n v="1202"/>
    <n v="665"/>
    <n v="537"/>
    <n v="26.443999999999999"/>
    <n v="139.43199999999999"/>
    <n v="194.72399999999999"/>
    <n v="120.19999999999999"/>
    <n v="150.25"/>
    <n v="161.06799999999998"/>
    <n v="186.31"/>
    <n v="127.41200000000001"/>
    <n v="85.341999999999999"/>
    <n v="13.222"/>
    <x v="284"/>
    <s v="Kansas, 2014"/>
  </r>
  <r>
    <s v="Alcorn County"/>
    <s v="Mississippi"/>
    <n v="2014"/>
    <n v="37159"/>
    <n v="19966"/>
    <n v="17193"/>
    <n v="1300.5650000000001"/>
    <n v="3418.6279999999997"/>
    <n v="3715.8999999999996"/>
    <n v="3307.1509999999998"/>
    <n v="4236.1260000000002"/>
    <n v="5945.4400000000005"/>
    <n v="6762.9380000000001"/>
    <n v="4979.3060000000005"/>
    <n v="2452.4939999999997"/>
    <n v="1003.293"/>
    <x v="285"/>
    <s v="Mississippi, 2014"/>
  </r>
  <r>
    <s v="Butte County"/>
    <s v="California"/>
    <n v="2014"/>
    <n v="221578"/>
    <n v="109745"/>
    <n v="111833"/>
    <n v="12186.79"/>
    <n v="25038.313999999998"/>
    <n v="42542.976000000002"/>
    <n v="26367.781999999999"/>
    <n v="23044.112000000001"/>
    <n v="27032.516"/>
    <n v="29469.874"/>
    <n v="19055.707999999999"/>
    <n v="11300.477999999999"/>
    <n v="5539.45"/>
    <x v="283"/>
    <s v="California, 2014"/>
  </r>
  <r>
    <s v="Calaveras County"/>
    <s v="California"/>
    <n v="2014"/>
    <n v="44921"/>
    <n v="22257"/>
    <n v="22664"/>
    <n v="1841.761"/>
    <n v="4716.7049999999999"/>
    <n v="4716.7049999999999"/>
    <n v="3548.759"/>
    <n v="4267.4949999999999"/>
    <n v="6917.8339999999998"/>
    <n v="8400.226999999999"/>
    <n v="6558.4660000000003"/>
    <n v="2830.0230000000001"/>
    <n v="1123.0250000000001"/>
    <x v="283"/>
    <s v="California, 2014"/>
  </r>
  <r>
    <s v="Colusa County"/>
    <s v="California"/>
    <n v="2014"/>
    <n v="21424"/>
    <n v="11156"/>
    <n v="10268"/>
    <n v="1735.3440000000001"/>
    <n v="3363.5680000000002"/>
    <n v="3085.056"/>
    <n v="2720.848"/>
    <n v="2656.576"/>
    <n v="2785.12"/>
    <n v="2420.9120000000003"/>
    <n v="1435.4079999999999"/>
    <n v="985.50399999999991"/>
    <n v="235.66399999999999"/>
    <x v="283"/>
    <s v="California, 2014"/>
  </r>
  <r>
    <s v="Contra Costa County"/>
    <s v="California"/>
    <n v="2014"/>
    <n v="1081232"/>
    <n v="527174"/>
    <n v="554058"/>
    <n v="65955.152000000002"/>
    <n v="148128.78399999999"/>
    <n v="138397.696"/>
    <n v="134072.76799999998"/>
    <n v="149210.016"/>
    <n v="164347.264"/>
    <n v="137316.46400000001"/>
    <n v="81092.399999999994"/>
    <n v="42168.047999999995"/>
    <n v="20543.407999999999"/>
    <x v="283"/>
    <s v="California, 2014"/>
  </r>
  <r>
    <s v="Del Norte County"/>
    <s v="California"/>
    <n v="2014"/>
    <n v="28066"/>
    <n v="15563"/>
    <n v="12503"/>
    <n v="1796.2239999999999"/>
    <n v="3143.3919999999998"/>
    <n v="3788.91"/>
    <n v="3760.8440000000001"/>
    <n v="3227.59"/>
    <n v="4406.3620000000001"/>
    <n v="3788.91"/>
    <n v="2525.94"/>
    <n v="1122.6399999999999"/>
    <n v="505.18799999999999"/>
    <x v="283"/>
    <s v="California, 2014"/>
  </r>
  <r>
    <s v="El Dorado County"/>
    <s v="California"/>
    <n v="2014"/>
    <n v="181465"/>
    <n v="90744"/>
    <n v="90721"/>
    <n v="8710.32"/>
    <n v="23046.055"/>
    <n v="21957.264999999999"/>
    <n v="17420.64"/>
    <n v="21049.940000000002"/>
    <n v="30304.654999999999"/>
    <n v="29578.794999999998"/>
    <n v="17783.57"/>
    <n v="8347.39"/>
    <n v="3447.835"/>
    <x v="283"/>
    <s v="California, 2014"/>
  </r>
  <r>
    <s v="Fresno County"/>
    <s v="California"/>
    <n v="2014"/>
    <n v="948844"/>
    <n v="473427"/>
    <n v="475417"/>
    <n v="79702.895999999993"/>
    <n v="152763.88399999999"/>
    <n v="154661.57199999999"/>
    <n v="137582.38"/>
    <n v="114810.12400000001"/>
    <n v="113861.28"/>
    <n v="94884.4"/>
    <n v="55032.952000000005"/>
    <n v="30363.008000000002"/>
    <n v="15181.504000000001"/>
    <x v="283"/>
    <s v="California, 2014"/>
  </r>
  <r>
    <s v="Glenn County"/>
    <s v="California"/>
    <n v="2014"/>
    <n v="28019"/>
    <n v="14204"/>
    <n v="13815"/>
    <n v="2017.3679999999999"/>
    <n v="4286.9069999999992"/>
    <n v="3922.66"/>
    <n v="3362.28"/>
    <n v="3222.1849999999999"/>
    <n v="3810.5839999999998"/>
    <n v="3502.375"/>
    <n v="2157.4629999999997"/>
    <n v="1232.836"/>
    <n v="476.32299999999998"/>
    <x v="283"/>
    <s v="California, 2014"/>
  </r>
  <r>
    <s v="Humboldt County"/>
    <s v="California"/>
    <n v="2014"/>
    <n v="134876"/>
    <n v="67533"/>
    <n v="67343"/>
    <n v="7418.18"/>
    <n v="14566.608"/>
    <n v="21984.788"/>
    <n v="19287.268"/>
    <n v="15645.616"/>
    <n v="17129.252"/>
    <n v="19826.771999999997"/>
    <n v="10924.956"/>
    <n v="5664.7919999999995"/>
    <n v="2427.768"/>
    <x v="283"/>
    <s v="California, 2014"/>
  </r>
  <r>
    <s v="Imperial County"/>
    <s v="California"/>
    <n v="2014"/>
    <n v="177026"/>
    <n v="90736"/>
    <n v="86290"/>
    <n v="14339.106"/>
    <n v="27970.108"/>
    <n v="28855.237999999998"/>
    <n v="24429.588"/>
    <n v="22128.25"/>
    <n v="21951.224000000002"/>
    <n v="17702.599999999999"/>
    <n v="10621.560000000001"/>
    <n v="6726.9879999999994"/>
    <n v="2478.364"/>
    <x v="283"/>
    <s v="California, 2014"/>
  </r>
  <r>
    <s v="Inyo County"/>
    <s v="California"/>
    <n v="2014"/>
    <n v="18439"/>
    <n v="9268"/>
    <n v="9171"/>
    <n v="1106.3399999999999"/>
    <n v="2046.729"/>
    <n v="2028.29"/>
    <n v="2028.29"/>
    <n v="1991.4119999999998"/>
    <n v="2526.143"/>
    <n v="3079.3130000000001"/>
    <n v="1880.7779999999998"/>
    <n v="1106.3399999999999"/>
    <n v="663.80399999999997"/>
    <x v="283"/>
    <s v="California, 2014"/>
  </r>
  <r>
    <s v="Kern County"/>
    <s v="California"/>
    <n v="2014"/>
    <n v="857730"/>
    <n v="440712"/>
    <n v="417018"/>
    <n v="72907.05"/>
    <n v="139809.99"/>
    <n v="138094.53"/>
    <n v="126944.04000000001"/>
    <n v="108931.70999999999"/>
    <n v="106358.52"/>
    <n v="83199.81"/>
    <n v="47175.15"/>
    <n v="24874.17"/>
    <n v="8577.2999999999993"/>
    <x v="283"/>
    <s v="California, 2014"/>
  </r>
  <r>
    <s v="Kings County"/>
    <s v="California"/>
    <n v="2014"/>
    <n v="151390"/>
    <n v="84233"/>
    <n v="67157"/>
    <n v="12413.98"/>
    <n v="22859.89"/>
    <n v="24222.400000000001"/>
    <n v="25130.74"/>
    <n v="21194.6"/>
    <n v="19377.919999999998"/>
    <n v="13473.71"/>
    <n v="7418.1100000000006"/>
    <n v="3784.75"/>
    <n v="1513.9"/>
    <x v="283"/>
    <s v="California, 2014"/>
  </r>
  <r>
    <s v="Lake County"/>
    <s v="California"/>
    <n v="2014"/>
    <n v="64209"/>
    <n v="32299"/>
    <n v="31910"/>
    <n v="3595.7040000000002"/>
    <n v="7191.4080000000004"/>
    <n v="7448.2440000000006"/>
    <n v="6677.7360000000008"/>
    <n v="6870.3630000000003"/>
    <n v="9181.8870000000006"/>
    <n v="10979.739"/>
    <n v="7127.1990000000005"/>
    <n v="3467.2860000000001"/>
    <n v="1541.0160000000001"/>
    <x v="283"/>
    <s v="California, 2014"/>
  </r>
  <r>
    <s v="Lassen County"/>
    <s v="California"/>
    <n v="2014"/>
    <n v="33356"/>
    <n v="22357"/>
    <n v="10999"/>
    <n v="1267.528"/>
    <n v="2701.8360000000002"/>
    <n v="5070.1120000000001"/>
    <n v="6571.1319999999996"/>
    <n v="5003.3999999999996"/>
    <n v="5036.7559999999994"/>
    <n v="4036.076"/>
    <n v="2101.4279999999999"/>
    <n v="1134.104"/>
    <n v="400.27199999999999"/>
    <x v="283"/>
    <s v="California, 2014"/>
  </r>
  <r>
    <s v="Los Angeles County"/>
    <s v="California"/>
    <n v="2014"/>
    <n v="9974203"/>
    <n v="4913688"/>
    <n v="5060515"/>
    <n v="648323.19499999995"/>
    <n v="1276697.9839999999"/>
    <n v="1496130.4500000002"/>
    <n v="1526053.0589999999"/>
    <n v="1416336.8259999999"/>
    <n v="1376440.014"/>
    <n v="1087188.1270000001"/>
    <n v="628374.78900000011"/>
    <n v="359071.30799999996"/>
    <n v="169561.451"/>
    <x v="283"/>
    <s v="California, 2014"/>
  </r>
  <r>
    <s v="Madera County"/>
    <s v="California"/>
    <n v="2014"/>
    <n v="152452"/>
    <n v="73450"/>
    <n v="79002"/>
    <n v="11738.804"/>
    <n v="23934.964"/>
    <n v="22867.800000000003"/>
    <n v="20885.923999999999"/>
    <n v="19361.404000000002"/>
    <n v="18751.595999999998"/>
    <n v="16464.815999999999"/>
    <n v="10671.64"/>
    <n v="5793.1760000000004"/>
    <n v="1981.876"/>
    <x v="283"/>
    <s v="California, 2014"/>
  </r>
  <r>
    <s v="Marin County"/>
    <s v="California"/>
    <n v="2014"/>
    <n v="256802"/>
    <n v="125838"/>
    <n v="130964"/>
    <n v="13353.704"/>
    <n v="31073.042000000001"/>
    <n v="24139.387999999999"/>
    <n v="24396.190000000002"/>
    <n v="35181.874000000003"/>
    <n v="41601.923999999999"/>
    <n v="40317.914000000004"/>
    <n v="26450.606"/>
    <n v="13353.704"/>
    <n v="6420.05"/>
    <x v="283"/>
    <s v="California, 2014"/>
  </r>
  <r>
    <s v="Mariposa County"/>
    <s v="California"/>
    <n v="2014"/>
    <n v="17946"/>
    <n v="9050"/>
    <n v="8896"/>
    <n v="699.89400000000001"/>
    <n v="1776.654"/>
    <n v="1830.492"/>
    <n v="1776.654"/>
    <n v="1633.086"/>
    <n v="2799.576"/>
    <n v="3212.3339999999998"/>
    <n v="2530.386"/>
    <n v="1363.896"/>
    <n v="305.08199999999999"/>
    <x v="283"/>
    <s v="California, 2014"/>
  </r>
  <r>
    <s v="Mendocino County"/>
    <s v="California"/>
    <n v="2014"/>
    <n v="87612"/>
    <n v="43979"/>
    <n v="43633"/>
    <n v="5169.1080000000002"/>
    <n v="10688.664000000001"/>
    <n v="10688.664000000001"/>
    <n v="9987.768"/>
    <n v="10250.603999999999"/>
    <n v="11564.784"/>
    <n v="14193.144"/>
    <n v="9024.0360000000001"/>
    <n v="4292.9879999999994"/>
    <n v="1927.4639999999999"/>
    <x v="283"/>
    <s v="California, 2014"/>
  </r>
  <r>
    <s v="Merced County"/>
    <s v="California"/>
    <n v="2014"/>
    <n v="261609"/>
    <n v="131899"/>
    <n v="129710"/>
    <n v="21713.546999999999"/>
    <n v="44735.138999999996"/>
    <n v="44996.748"/>
    <n v="36363.650999999998"/>
    <n v="32439.516"/>
    <n v="31393.08"/>
    <n v="24068.027999999998"/>
    <n v="14650.103999999999"/>
    <n v="8371.4880000000012"/>
    <n v="3139.308"/>
    <x v="283"/>
    <s v="California, 2014"/>
  </r>
  <r>
    <s v="Modoc County"/>
    <s v="California"/>
    <n v="2014"/>
    <n v="9335"/>
    <n v="4727"/>
    <n v="4608"/>
    <n v="476.08499999999998"/>
    <n v="1101.53"/>
    <n v="980.17499999999995"/>
    <n v="914.82999999999993"/>
    <n v="896.16"/>
    <n v="1418.92"/>
    <n v="1568.28"/>
    <n v="1176.21"/>
    <n v="560.1"/>
    <n v="242.71"/>
    <x v="283"/>
    <s v="California, 2014"/>
  </r>
  <r>
    <s v="Mono County"/>
    <s v="California"/>
    <n v="2014"/>
    <n v="14193"/>
    <n v="7520"/>
    <n v="6673"/>
    <n v="837.38699999999994"/>
    <n v="1575.4229999999998"/>
    <n v="2100.5640000000003"/>
    <n v="2029.5989999999999"/>
    <n v="1873.4759999999999"/>
    <n v="2157.3359999999998"/>
    <n v="2043.7919999999999"/>
    <n v="1092.8609999999999"/>
    <n v="354.82499999999999"/>
    <n v="170.316"/>
    <x v="283"/>
    <s v="California, 2014"/>
  </r>
  <r>
    <s v="Monterey County"/>
    <s v="California"/>
    <n v="2014"/>
    <n v="424927"/>
    <n v="218060"/>
    <n v="206867"/>
    <n v="33144.305999999997"/>
    <n v="61614.415000000001"/>
    <n v="64163.976999999999"/>
    <n v="63739.05"/>
    <n v="55240.51"/>
    <n v="53115.875"/>
    <n v="45892.116000000002"/>
    <n v="25920.546999999999"/>
    <n v="14872.445"/>
    <n v="7223.759"/>
    <x v="283"/>
    <s v="California, 2014"/>
  </r>
  <r>
    <s v="Napa County"/>
    <s v="California"/>
    <n v="2014"/>
    <n v="139253"/>
    <n v="69301"/>
    <n v="69952"/>
    <n v="7937.4210000000003"/>
    <n v="17545.878000000001"/>
    <n v="18242.143"/>
    <n v="17128.118999999999"/>
    <n v="17685.131000000001"/>
    <n v="19634.673000000003"/>
    <n v="18799.154999999999"/>
    <n v="11975.758"/>
    <n v="6684.1440000000002"/>
    <n v="3620.578"/>
    <x v="283"/>
    <s v="California, 2014"/>
  </r>
  <r>
    <s v="Nevada County"/>
    <s v="California"/>
    <n v="2014"/>
    <n v="98606"/>
    <n v="48812"/>
    <n v="49794"/>
    <n v="4141.4520000000002"/>
    <n v="10255.024000000001"/>
    <n v="10452.236000000001"/>
    <n v="9466.1759999999995"/>
    <n v="10353.630000000001"/>
    <n v="14297.869999999999"/>
    <n v="18340.716"/>
    <n v="12227.144"/>
    <n v="5916.3600000000006"/>
    <n v="2958.18"/>
    <x v="283"/>
    <s v="California, 2014"/>
  </r>
  <r>
    <s v="Orange County"/>
    <s v="California"/>
    <n v="2014"/>
    <n v="3086331"/>
    <n v="1525071"/>
    <n v="1561260"/>
    <n v="191352.522"/>
    <n v="404309.36100000003"/>
    <n v="444431.66399999999"/>
    <n v="425913.67799999996"/>
    <n v="432086.33999999997"/>
    <n v="450604.326"/>
    <n v="348755.40299999999"/>
    <n v="209870.508"/>
    <n v="117280.57800000001"/>
    <n v="55553.957999999999"/>
    <x v="283"/>
    <s v="California, 2014"/>
  </r>
  <r>
    <s v="Placer County"/>
    <s v="California"/>
    <n v="2014"/>
    <n v="361518"/>
    <n v="176490"/>
    <n v="185028"/>
    <n v="20606.526000000002"/>
    <n v="49166.447999999997"/>
    <n v="43743.678"/>
    <n v="40128.498000000007"/>
    <n v="46997.34"/>
    <n v="53504.663999999997"/>
    <n v="46635.822"/>
    <n v="33259.656000000003"/>
    <n v="18798.936000000002"/>
    <n v="7953.3959999999997"/>
    <x v="283"/>
    <s v="California, 2014"/>
  </r>
  <r>
    <s v="Plumas County"/>
    <s v="California"/>
    <n v="2014"/>
    <n v="19286"/>
    <n v="9754"/>
    <n v="9532"/>
    <n v="925.72799999999995"/>
    <n v="1832.17"/>
    <n v="1909.3139999999999"/>
    <n v="1812.884"/>
    <n v="1870.742"/>
    <n v="2777.1840000000002"/>
    <n v="3722.1979999999999"/>
    <n v="2777.1840000000002"/>
    <n v="1234.3040000000001"/>
    <n v="462.86399999999998"/>
    <x v="283"/>
    <s v="California, 2014"/>
  </r>
  <r>
    <s v="Riverside County"/>
    <s v="California"/>
    <n v="2014"/>
    <n v="2266899"/>
    <n v="1127924"/>
    <n v="1138975"/>
    <n v="160949.829"/>
    <n v="346835.54700000002"/>
    <n v="349102.446"/>
    <n v="299230.66800000001"/>
    <n v="296963.76899999997"/>
    <n v="299230.66800000001"/>
    <n v="233490.59700000001"/>
    <n v="156416.03100000002"/>
    <n v="90675.96"/>
    <n v="34003.485000000001"/>
    <x v="283"/>
    <s v="California, 2014"/>
  </r>
  <r>
    <s v="Sacramento County"/>
    <s v="California"/>
    <n v="2014"/>
    <n v="1450277"/>
    <n v="709679"/>
    <n v="740598"/>
    <n v="100069.113"/>
    <n v="198687.94899999999"/>
    <n v="205939.334"/>
    <n v="214640.99599999998"/>
    <n v="191436.56400000001"/>
    <n v="198687.94899999999"/>
    <n v="166781.85499999998"/>
    <n v="94268.005000000005"/>
    <n v="53660.248999999996"/>
    <n v="24654.708999999999"/>
    <x v="283"/>
    <s v="California, 2014"/>
  </r>
  <r>
    <s v="San Benito County"/>
    <s v="California"/>
    <n v="2014"/>
    <n v="56888"/>
    <n v="28428"/>
    <n v="28460"/>
    <n v="3982.16"/>
    <n v="8988.3040000000001"/>
    <n v="8248.76"/>
    <n v="7338.5519999999997"/>
    <n v="7452.3279999999995"/>
    <n v="8419.4239999999991"/>
    <n v="6485.232"/>
    <n v="3413.2799999999997"/>
    <n v="1763.528"/>
    <n v="796.43200000000002"/>
    <x v="283"/>
    <s v="California, 2014"/>
  </r>
  <r>
    <s v="San Bernardino County"/>
    <s v="California"/>
    <n v="2014"/>
    <n v="2078586"/>
    <n v="1033761"/>
    <n v="1044825"/>
    <n v="155893.95000000001"/>
    <n v="324259.41599999997"/>
    <n v="340888.10399999999"/>
    <n v="295159.212"/>
    <n v="272294.766"/>
    <n v="276451.93799999997"/>
    <n v="214094.35800000001"/>
    <n v="118479.402"/>
    <n v="58200.407999999996"/>
    <n v="22864.446"/>
    <x v="283"/>
    <s v="California, 2014"/>
  </r>
  <r>
    <s v="San Diego County"/>
    <s v="California"/>
    <n v="2014"/>
    <n v="3183143"/>
    <n v="1598266"/>
    <n v="1584877"/>
    <n v="210087.43799999999"/>
    <n v="391526.58900000004"/>
    <n v="490204.022"/>
    <n v="499753.451"/>
    <n v="423358.01899999997"/>
    <n v="429724.30499999999"/>
    <n v="353328.87300000002"/>
    <n v="203721.152"/>
    <n v="117776.291"/>
    <n v="57296.574000000001"/>
    <x v="283"/>
    <s v="California, 2014"/>
  </r>
  <r>
    <s v="San Francisco County"/>
    <s v="California"/>
    <n v="2014"/>
    <n v="829072"/>
    <n v="421516"/>
    <n v="407556"/>
    <n v="37308.239999999998"/>
    <n v="56376.896000000001"/>
    <n v="87052.56"/>
    <n v="180737.696"/>
    <n v="135138.736"/>
    <n v="113582.864"/>
    <n v="101146.784"/>
    <n v="59693.183999999994"/>
    <n v="38137.311999999998"/>
    <n v="19068.655999999999"/>
    <x v="283"/>
    <s v="California, 2014"/>
  </r>
  <r>
    <s v="San Joaquin County"/>
    <s v="California"/>
    <n v="2014"/>
    <n v="701050"/>
    <n v="348616"/>
    <n v="352434"/>
    <n v="53279.8"/>
    <n v="111466.95"/>
    <n v="107961.7"/>
    <n v="93239.65"/>
    <n v="91136.5"/>
    <n v="91837.55"/>
    <n v="73610.25"/>
    <n v="44166.149999999994"/>
    <n v="23134.65"/>
    <n v="10515.75"/>
    <x v="283"/>
    <s v="California, 2014"/>
  </r>
  <r>
    <s v="San Luis Obispo County"/>
    <s v="California"/>
    <n v="2014"/>
    <n v="274184"/>
    <n v="139946"/>
    <n v="134238"/>
    <n v="13435.016"/>
    <n v="28240.952000000001"/>
    <n v="50998.224000000002"/>
    <n v="32353.712"/>
    <n v="29611.871999999999"/>
    <n v="35918.103999999999"/>
    <n v="38659.944000000003"/>
    <n v="24402.376"/>
    <n v="13983.384"/>
    <n v="6306.232"/>
    <x v="283"/>
    <s v="California, 2014"/>
  </r>
  <r>
    <s v="San Mateo County"/>
    <s v="California"/>
    <n v="2014"/>
    <n v="739837"/>
    <n v="363891"/>
    <n v="375946"/>
    <n v="45869.894"/>
    <n v="89520.277000000002"/>
    <n v="82121.907000000007"/>
    <n v="103577.18"/>
    <n v="109495.876"/>
    <n v="110975.55"/>
    <n v="94699.135999999999"/>
    <n v="56227.612000000001"/>
    <n v="31812.991000000002"/>
    <n v="16276.414000000001"/>
    <x v="283"/>
    <s v="California, 2014"/>
  </r>
  <r>
    <s v="Santa Barbara County"/>
    <s v="California"/>
    <n v="2014"/>
    <n v="431555"/>
    <n v="216370"/>
    <n v="215185"/>
    <n v="28051.075000000001"/>
    <n v="53512.82"/>
    <n v="84153.225000000006"/>
    <n v="57396.815000000002"/>
    <n v="50060.38"/>
    <n v="53512.82"/>
    <n v="47471.05"/>
    <n v="29345.74"/>
    <n v="18125.309999999998"/>
    <n v="10357.32"/>
    <x v="283"/>
    <s v="California, 2014"/>
  </r>
  <r>
    <s v="Santa Clara County"/>
    <s v="California"/>
    <n v="2014"/>
    <n v="1841569"/>
    <n v="924848"/>
    <n v="916721"/>
    <n v="123385.12300000001"/>
    <n v="243087.10800000001"/>
    <n v="232037.69400000002"/>
    <n v="278076.91899999999"/>
    <n v="281760.05700000003"/>
    <n v="270710.64299999998"/>
    <n v="200731.02100000001"/>
    <n v="117860.416"/>
    <n v="66296.483999999997"/>
    <n v="29465.103999999999"/>
    <x v="283"/>
    <s v="California, 2014"/>
  </r>
  <r>
    <s v="Santa Cruz County"/>
    <s v="California"/>
    <n v="2014"/>
    <n v="267203"/>
    <n v="132817"/>
    <n v="134386"/>
    <n v="15230.571"/>
    <n v="30193.938999999998"/>
    <n v="49432.555"/>
    <n v="32865.968999999997"/>
    <n v="32598.765999999996"/>
    <n v="36874.014000000003"/>
    <n v="37408.42"/>
    <n v="18971.413"/>
    <n v="8817.6990000000005"/>
    <n v="4809.6540000000005"/>
    <x v="283"/>
    <s v="California, 2014"/>
  </r>
  <r>
    <s v="Shasta County"/>
    <s v="California"/>
    <n v="2014"/>
    <n v="178520"/>
    <n v="87692"/>
    <n v="90828"/>
    <n v="10354.16"/>
    <n v="21600.92"/>
    <n v="22850.559999999998"/>
    <n v="21065.360000000001"/>
    <n v="19280.16"/>
    <n v="24814.28"/>
    <n v="26063.919999999998"/>
    <n v="18387.560000000001"/>
    <n v="9818.6"/>
    <n v="4284.4799999999996"/>
    <x v="283"/>
    <s v="California, 2014"/>
  </r>
  <r>
    <s v="Sherman County"/>
    <s v="Texas"/>
    <n v="2014"/>
    <n v="3019"/>
    <n v="1481"/>
    <n v="1538"/>
    <n v="102.646"/>
    <n v="301.89999999999998"/>
    <n v="205.292"/>
    <n v="196.23500000000001"/>
    <n v="326.05200000000002"/>
    <n v="486.05899999999997"/>
    <n v="703.42699999999991"/>
    <n v="440.774"/>
    <n v="175.102"/>
    <n v="78.494"/>
    <x v="264"/>
    <s v="Texas, 2014"/>
  </r>
  <r>
    <s v="Siskiyou County"/>
    <s v="California"/>
    <n v="2014"/>
    <n v="44261"/>
    <n v="22021"/>
    <n v="22240"/>
    <n v="2345.8330000000001"/>
    <n v="5090.0149999999994"/>
    <n v="4868.71"/>
    <n v="4337.5779999999995"/>
    <n v="4470.3610000000008"/>
    <n v="5975.2350000000006"/>
    <n v="7834.1970000000001"/>
    <n v="5532.625"/>
    <n v="2611.3989999999999"/>
    <n v="1195.047"/>
    <x v="283"/>
    <s v="California, 2014"/>
  </r>
  <r>
    <s v="Solano County"/>
    <s v="California"/>
    <n v="2014"/>
    <n v="421624"/>
    <n v="209901"/>
    <n v="211723"/>
    <n v="26140.687999999998"/>
    <n v="55654.368000000002"/>
    <n v="59448.983999999997"/>
    <n v="57762.487999999998"/>
    <n v="53124.623999999996"/>
    <n v="61978.728000000003"/>
    <n v="54389.495999999999"/>
    <n v="30356.928"/>
    <n v="15600.088"/>
    <n v="6324.36"/>
    <x v="283"/>
    <s v="California, 2014"/>
  </r>
  <r>
    <s v="Sonoma County"/>
    <s v="California"/>
    <n v="2014"/>
    <n v="491790"/>
    <n v="241329"/>
    <n v="250461"/>
    <n v="27048.45"/>
    <n v="58523.01"/>
    <n v="64424.49"/>
    <n v="63440.91"/>
    <n v="60490.17"/>
    <n v="71309.55"/>
    <n v="71801.34"/>
    <n v="42293.94"/>
    <n v="21146.97"/>
    <n v="11311.17"/>
    <x v="283"/>
    <s v="California, 2014"/>
  </r>
  <r>
    <s v="Stanislaus County"/>
    <s v="California"/>
    <n v="2014"/>
    <n v="522794"/>
    <n v="258618"/>
    <n v="264176"/>
    <n v="39209.550000000003"/>
    <n v="81033.070000000007"/>
    <n v="79987.482000000004"/>
    <n v="72145.572"/>
    <n v="66394.838000000003"/>
    <n v="68486.013999999996"/>
    <n v="55416.164000000004"/>
    <n v="33458.815999999999"/>
    <n v="17774.995999999999"/>
    <n v="8364.7039999999997"/>
    <x v="283"/>
    <s v="California, 2014"/>
  </r>
  <r>
    <s v="Sutter County"/>
    <s v="California"/>
    <n v="2014"/>
    <n v="95067"/>
    <n v="47263"/>
    <n v="47804"/>
    <n v="6844.8239999999996"/>
    <n v="14260.05"/>
    <n v="13689.647999999999"/>
    <n v="12643.911"/>
    <n v="11788.308000000001"/>
    <n v="12453.776999999998"/>
    <n v="10362.303"/>
    <n v="7034.9579999999996"/>
    <n v="4373.0820000000003"/>
    <n v="1521.0719999999999"/>
    <x v="283"/>
    <s v="California, 2014"/>
  </r>
  <r>
    <s v="Tehama County"/>
    <s v="California"/>
    <n v="2014"/>
    <n v="63284"/>
    <n v="31494"/>
    <n v="31790"/>
    <n v="4176.7439999999997"/>
    <n v="8606.6239999999998"/>
    <n v="7973.7839999999997"/>
    <n v="7404.2280000000001"/>
    <n v="7087.808"/>
    <n v="8923.0439999999999"/>
    <n v="8416.7720000000008"/>
    <n v="6138.5480000000007"/>
    <n v="3354.0519999999997"/>
    <n v="1202.396"/>
    <x v="283"/>
    <s v="California, 2014"/>
  </r>
  <r>
    <s v="Trinity County"/>
    <s v="California"/>
    <n v="2014"/>
    <n v="13515"/>
    <n v="6885"/>
    <n v="6630"/>
    <n v="648.72"/>
    <n v="1310.9549999999999"/>
    <n v="1189.3200000000002"/>
    <n v="1324.47"/>
    <n v="1432.59"/>
    <n v="1973.19"/>
    <n v="2662.4549999999999"/>
    <n v="1783.98"/>
    <n v="851.44500000000005"/>
    <n v="337.875"/>
    <x v="283"/>
    <s v="California, 2014"/>
  </r>
  <r>
    <s v="Tulare County"/>
    <s v="California"/>
    <n v="2014"/>
    <n v="451108"/>
    <n v="225881"/>
    <n v="225227"/>
    <n v="41050.828000000001"/>
    <n v="79846.116000000009"/>
    <n v="72177.279999999999"/>
    <n v="63155.12"/>
    <n v="55937.392"/>
    <n v="52328.527999999998"/>
    <n v="42404.152000000002"/>
    <n v="25262.048000000003"/>
    <n v="13984.348"/>
    <n v="5864.4040000000005"/>
    <x v="283"/>
    <s v="California, 2014"/>
  </r>
  <r>
    <s v="Tuolumne County"/>
    <s v="California"/>
    <n v="2014"/>
    <n v="54347"/>
    <n v="28423"/>
    <n v="25924"/>
    <n v="2228.2269999999999"/>
    <n v="5162.9650000000001"/>
    <n v="5869.4759999999997"/>
    <n v="6249.9050000000007"/>
    <n v="5597.741"/>
    <n v="7771.6210000000001"/>
    <n v="9456.3780000000006"/>
    <n v="6739.0280000000002"/>
    <n v="3695.596"/>
    <n v="1467.3689999999999"/>
    <x v="283"/>
    <s v="California, 2014"/>
  </r>
  <r>
    <s v="Ventura County"/>
    <s v="California"/>
    <n v="2014"/>
    <n v="835790"/>
    <n v="414278"/>
    <n v="421512"/>
    <n v="54326.35"/>
    <n v="115339.02"/>
    <n v="121189.54999999999"/>
    <n v="107816.91"/>
    <n v="108652.7"/>
    <n v="122025.34"/>
    <n v="100294.8"/>
    <n v="58505.3"/>
    <n v="30924.23"/>
    <n v="15880.01"/>
    <x v="283"/>
    <s v="California, 2014"/>
  </r>
  <r>
    <s v="Yolo County"/>
    <s v="California"/>
    <n v="2014"/>
    <n v="204162"/>
    <n v="99528"/>
    <n v="104634"/>
    <n v="12045.558000000001"/>
    <n v="25111.925999999999"/>
    <n v="47773.907999999996"/>
    <n v="27766.031999999999"/>
    <n v="23886.954000000002"/>
    <n v="24703.601999999999"/>
    <n v="21028.686000000002"/>
    <n v="12045.558000000001"/>
    <n v="6533.1840000000002"/>
    <n v="3266.5920000000001"/>
    <x v="283"/>
    <s v="California, 2014"/>
  </r>
  <r>
    <s v="Yuba County"/>
    <s v="California"/>
    <n v="2014"/>
    <n v="73059"/>
    <n v="37020"/>
    <n v="36039"/>
    <n v="6136.9560000000001"/>
    <n v="11470.263000000001"/>
    <n v="10812.732"/>
    <n v="10958.85"/>
    <n v="8694.0210000000006"/>
    <n v="9132.375"/>
    <n v="7963.4309999999996"/>
    <n v="4675.7759999999998"/>
    <n v="2410.9470000000001"/>
    <n v="876.70799999999997"/>
    <x v="283"/>
    <s v="California, 2014"/>
  </r>
  <r>
    <s v="Adams County"/>
    <s v="Colorado"/>
    <n v="2014"/>
    <n v="461558"/>
    <n v="232139"/>
    <n v="229419"/>
    <n v="37386.197999999997"/>
    <n v="73387.722000000009"/>
    <n v="61387.214"/>
    <n v="74310.838000000003"/>
    <n v="67849.025999999998"/>
    <n v="59540.982000000004"/>
    <n v="46155.8"/>
    <n v="24462.574000000001"/>
    <n v="12000.508"/>
    <n v="4615.58"/>
    <x v="274"/>
    <s v="Colorado, 2014"/>
  </r>
  <r>
    <s v="Burnett County"/>
    <s v="Wisconsin"/>
    <n v="2014"/>
    <n v="16111"/>
    <n v="7879"/>
    <n v="8232"/>
    <n v="1176.1030000000001"/>
    <n v="2174.9849999999997"/>
    <n v="3431.643"/>
    <n v="1933.32"/>
    <n v="1643.3220000000001"/>
    <n v="1933.3200000000002"/>
    <n v="1884.9870000000001"/>
    <n v="1127.77"/>
    <n v="628.32899999999995"/>
    <n v="161.11000000000001"/>
    <x v="286"/>
    <s v="Wisconsin, 2014"/>
  </r>
  <r>
    <s v="Arapahoe County"/>
    <s v="Colorado"/>
    <n v="2014"/>
    <n v="596684"/>
    <n v="293092"/>
    <n v="303592"/>
    <n v="40574.512000000002"/>
    <n v="83535.760000000009"/>
    <n v="76375.551999999996"/>
    <n v="88905.915999999997"/>
    <n v="85325.812000000005"/>
    <n v="84132.444000000003"/>
    <n v="72198.763999999996"/>
    <n v="38187.775999999998"/>
    <n v="19093.887999999999"/>
    <n v="8353.5759999999991"/>
    <x v="274"/>
    <s v="Colorado, 2014"/>
  </r>
  <r>
    <s v="Okfuskee County"/>
    <s v="Oklahoma"/>
    <n v="2014"/>
    <n v="12132"/>
    <n v="6116"/>
    <n v="6016"/>
    <n v="618.73199999999997"/>
    <n v="1188.9359999999999"/>
    <n v="1285.9920000000002"/>
    <n v="1079.748"/>
    <n v="1285.992"/>
    <n v="1734.876"/>
    <n v="2499.192"/>
    <n v="1552.896"/>
    <n v="642.99599999999998"/>
    <n v="230.50800000000001"/>
    <x v="268"/>
    <s v="Oklahoma, 2014"/>
  </r>
  <r>
    <s v="Baca County"/>
    <s v="Colorado"/>
    <n v="2014"/>
    <n v="3735"/>
    <n v="1814"/>
    <n v="1921"/>
    <n v="235.30500000000001"/>
    <n v="407.11500000000001"/>
    <n v="388.44"/>
    <n v="339.88499999999999"/>
    <n v="377.23500000000001"/>
    <n v="504.22500000000002"/>
    <n v="549.04499999999996"/>
    <n v="425.78999999999996"/>
    <n v="280.125"/>
    <n v="220.36500000000001"/>
    <x v="274"/>
    <s v="Colorado, 2014"/>
  </r>
  <r>
    <s v="Dixon County"/>
    <s v="Nebraska"/>
    <n v="2014"/>
    <n v="6000"/>
    <n v="4056"/>
    <n v="1944"/>
    <n v="246"/>
    <n v="570"/>
    <n v="360"/>
    <n v="1314"/>
    <n v="876"/>
    <n v="954"/>
    <n v="786"/>
    <n v="510"/>
    <n v="246"/>
    <n v="156"/>
    <x v="271"/>
    <s v="Nebraska, 2014"/>
  </r>
  <r>
    <s v="Boulder County"/>
    <s v="Colorado"/>
    <n v="2014"/>
    <n v="305166"/>
    <n v="153300"/>
    <n v="151866"/>
    <n v="16173.798000000001"/>
    <n v="36314.754000000001"/>
    <n v="56760.876000000004"/>
    <n v="39976.745999999999"/>
    <n v="40587.078000000001"/>
    <n v="43028.406000000003"/>
    <n v="38145.75"/>
    <n v="19835.79"/>
    <n v="9460.1460000000006"/>
    <n v="4577.49"/>
    <x v="274"/>
    <s v="Colorado, 2014"/>
  </r>
  <r>
    <s v="Broomfield County"/>
    <s v="Colorado"/>
    <n v="2014"/>
    <n v="59027"/>
    <n v="29245"/>
    <n v="29782"/>
    <n v="3718.701"/>
    <n v="8854.0499999999993"/>
    <n v="6965.1859999999997"/>
    <n v="8027.6720000000005"/>
    <n v="9444.32"/>
    <n v="8676.969000000001"/>
    <n v="6788.1050000000005"/>
    <n v="3836.7550000000001"/>
    <n v="1711.7829999999999"/>
    <n v="944.43200000000002"/>
    <x v="274"/>
    <s v="Colorado, 2014"/>
  </r>
  <r>
    <s v="Chaffee County"/>
    <s v="Colorado"/>
    <n v="2014"/>
    <n v="18121"/>
    <n v="9563"/>
    <n v="8558"/>
    <n v="742.96100000000001"/>
    <n v="1649.011"/>
    <n v="1467.8009999999999"/>
    <n v="2247.0039999999999"/>
    <n v="2156.3989999999999"/>
    <n v="2700.029"/>
    <n v="3080.5699999999997"/>
    <n v="2391.9719999999998"/>
    <n v="1340.954"/>
    <n v="362.42"/>
    <x v="274"/>
    <s v="Colorado, 2014"/>
  </r>
  <r>
    <s v="Clear Creek County"/>
    <s v="Colorado"/>
    <n v="2014"/>
    <n v="9114"/>
    <n v="4704"/>
    <n v="4410"/>
    <n v="391.90199999999999"/>
    <n v="838.48800000000006"/>
    <n v="783.80400000000009"/>
    <n v="856.71600000000001"/>
    <n v="1294.1880000000001"/>
    <n v="1640.52"/>
    <n v="1859.2560000000001"/>
    <n v="1029.8820000000001"/>
    <n v="328.10399999999998"/>
    <n v="91.14"/>
    <x v="274"/>
    <s v="Colorado, 2014"/>
  </r>
  <r>
    <s v="Conejos County"/>
    <s v="Colorado"/>
    <n v="2014"/>
    <n v="8276"/>
    <n v="4110"/>
    <n v="4166"/>
    <n v="587.596"/>
    <n v="1307.6079999999999"/>
    <n v="1075.8800000000001"/>
    <n v="868.98"/>
    <n v="827.6"/>
    <n v="1084.1559999999999"/>
    <n v="1158.6399999999999"/>
    <n v="753.11599999999999"/>
    <n v="496.56"/>
    <n v="115.864"/>
    <x v="274"/>
    <s v="Colorado, 2014"/>
  </r>
  <r>
    <s v="Emmons County"/>
    <s v="North Dakota"/>
    <n v="2014"/>
    <n v="3578"/>
    <n v="1885"/>
    <n v="1693"/>
    <n v="161.01"/>
    <n v="422.20400000000001"/>
    <n v="379.26799999999997"/>
    <n v="286.24"/>
    <n v="336.33199999999999"/>
    <n v="493.76400000000001"/>
    <n v="629.72799999999995"/>
    <n v="543.85599999999999"/>
    <n v="246.88200000000001"/>
    <n v="75.138000000000005"/>
    <x v="287"/>
    <s v="North Dakota, 2014"/>
  </r>
  <r>
    <s v="Stevens County"/>
    <s v="Kansas"/>
    <n v="2014"/>
    <n v="5558"/>
    <n v="3521"/>
    <n v="2037"/>
    <n v="205.64599999999999"/>
    <n v="511.33600000000001"/>
    <n v="967.09199999999998"/>
    <n v="744.77199999999993"/>
    <n v="944.86"/>
    <n v="917.06999999999994"/>
    <n v="628.05399999999997"/>
    <n v="377.94399999999996"/>
    <n v="200.08799999999999"/>
    <n v="50.021999999999998"/>
    <x v="284"/>
    <s v="Kansas, 2014"/>
  </r>
  <r>
    <s v="Menominee County"/>
    <s v="Wisconsin"/>
    <n v="2014"/>
    <n v="4274"/>
    <n v="2183"/>
    <n v="2091"/>
    <n v="132.494"/>
    <n v="363.28999999999996"/>
    <n v="359.01599999999996"/>
    <n v="239.34399999999999"/>
    <n v="269.262"/>
    <n v="576.99"/>
    <n v="1124.0619999999999"/>
    <n v="747.95"/>
    <n v="380.38599999999997"/>
    <n v="76.932000000000002"/>
    <x v="286"/>
    <s v="Wisconsin, 2014"/>
  </r>
  <r>
    <s v="Delta County"/>
    <s v="Colorado"/>
    <n v="2014"/>
    <n v="30378"/>
    <n v="15295"/>
    <n v="15083"/>
    <n v="1579.6559999999999"/>
    <n v="3675.7379999999998"/>
    <n v="3280.8239999999996"/>
    <n v="3068.1779999999999"/>
    <n v="3098.556"/>
    <n v="4192.1639999999998"/>
    <n v="4769.3459999999995"/>
    <n v="3797.25"/>
    <n v="2096.0820000000003"/>
    <n v="850.58399999999995"/>
    <x v="274"/>
    <s v="Colorado, 2014"/>
  </r>
  <r>
    <s v="Denver County"/>
    <s v="Colorado"/>
    <n v="2014"/>
    <n v="633777"/>
    <n v="316841"/>
    <n v="316936"/>
    <n v="44364.39"/>
    <n v="72250.578000000009"/>
    <n v="76053.240000000005"/>
    <n v="136262.05499999999"/>
    <n v="96967.880999999994"/>
    <n v="74785.686000000002"/>
    <n v="66546.585000000006"/>
    <n v="36759.065999999999"/>
    <n v="19647.087"/>
    <n v="10774.209000000001"/>
    <x v="274"/>
    <s v="Colorado, 2014"/>
  </r>
  <r>
    <s v="Dolores County"/>
    <s v="Colorado"/>
    <n v="2014"/>
    <n v="1736"/>
    <n v="913"/>
    <n v="823"/>
    <n v="64.231999999999999"/>
    <n v="234.36"/>
    <n v="126.72800000000001"/>
    <n v="229.15199999999999"/>
    <n v="178.80799999999999"/>
    <n v="204.84800000000001"/>
    <n v="302.06399999999996"/>
    <n v="249.98400000000001"/>
    <n v="76.384"/>
    <n v="71.176000000000002"/>
    <x v="274"/>
    <s v="Colorado, 2014"/>
  </r>
  <r>
    <s v="Douglas County"/>
    <s v="Colorado"/>
    <n v="2014"/>
    <n v="299794"/>
    <n v="148714"/>
    <n v="151080"/>
    <n v="20385.991999999998"/>
    <n v="53063.538"/>
    <n v="33277.134000000005"/>
    <n v="32677.546000000002"/>
    <n v="50964.979999999996"/>
    <n v="49466.009999999995"/>
    <n v="33876.722000000002"/>
    <n v="16788.464"/>
    <n v="6595.4680000000008"/>
    <n v="2098.558"/>
    <x v="274"/>
    <s v="Colorado, 2014"/>
  </r>
  <r>
    <s v="Eagle County"/>
    <s v="Colorado"/>
    <n v="2014"/>
    <n v="52233"/>
    <n v="28186"/>
    <n v="24047"/>
    <n v="2820.5819999999999"/>
    <n v="7678.2510000000002"/>
    <n v="6163.4940000000006"/>
    <n v="9245.241"/>
    <n v="9245.241"/>
    <n v="7312.62"/>
    <n v="6111.2610000000004"/>
    <n v="2611.65"/>
    <n v="679.029"/>
    <n v="313.39800000000002"/>
    <x v="274"/>
    <s v="Colorado, 2014"/>
  </r>
  <r>
    <s v="Elbert County"/>
    <s v="Colorado"/>
    <n v="2014"/>
    <n v="23545"/>
    <n v="11752"/>
    <n v="11793"/>
    <n v="1035.98"/>
    <n v="3390.48"/>
    <n v="2872.49"/>
    <n v="1671.6949999999999"/>
    <n v="2966.67"/>
    <n v="4873.8150000000005"/>
    <n v="4026.1949999999997"/>
    <n v="1907.145"/>
    <n v="517.99"/>
    <n v="306.08499999999998"/>
    <x v="274"/>
    <s v="Colorado, 2014"/>
  </r>
  <r>
    <s v="El Paso County"/>
    <s v="Colorado"/>
    <n v="2014"/>
    <n v="645707"/>
    <n v="324108"/>
    <n v="321599"/>
    <n v="45845.197"/>
    <n v="92336.100999999995"/>
    <n v="100084.58499999999"/>
    <n v="95564.635999999999"/>
    <n v="81359.081999999995"/>
    <n v="89107.565999999992"/>
    <n v="72319.184000000008"/>
    <n v="40033.834000000003"/>
    <n v="20662.624000000003"/>
    <n v="7748.4840000000004"/>
    <x v="274"/>
    <s v="Colorado, 2014"/>
  </r>
  <r>
    <s v="Fremont County"/>
    <s v="Colorado"/>
    <n v="2014"/>
    <n v="46879"/>
    <n v="27405"/>
    <n v="19474"/>
    <n v="1968.9179999999999"/>
    <n v="4453.5050000000001"/>
    <n v="4641.0210000000006"/>
    <n v="7266.2450000000008"/>
    <n v="6000.5120000000006"/>
    <n v="6938.0920000000006"/>
    <n v="6797.4549999999999"/>
    <n v="5062.9319999999998"/>
    <n v="2765.8609999999999"/>
    <n v="1031.338"/>
    <x v="274"/>
    <s v="Colorado, 2014"/>
  </r>
  <r>
    <s v="Gilpin County"/>
    <s v="Colorado"/>
    <n v="2014"/>
    <n v="5557"/>
    <n v="2854"/>
    <n v="2703"/>
    <n v="261.17899999999997"/>
    <n v="700.18200000000002"/>
    <n v="400.10400000000004"/>
    <n v="627.94100000000003"/>
    <n v="1022.4880000000001"/>
    <n v="900.23399999999992"/>
    <n v="1122.5139999999999"/>
    <n v="411.21799999999996"/>
    <n v="66.683999999999997"/>
    <n v="44.456000000000003"/>
    <x v="274"/>
    <s v="Colorado, 2014"/>
  </r>
  <r>
    <s v="Grand County"/>
    <s v="Colorado"/>
    <n v="2014"/>
    <n v="14478"/>
    <n v="7822"/>
    <n v="6656"/>
    <n v="767.33399999999995"/>
    <n v="1780.7940000000001"/>
    <n v="1491.2339999999999"/>
    <n v="1838.7060000000001"/>
    <n v="1867.6619999999998"/>
    <n v="2345.4359999999997"/>
    <n v="2577.0839999999998"/>
    <n v="1288.5419999999999"/>
    <n v="347.47199999999998"/>
    <n v="159.25800000000001"/>
    <x v="274"/>
    <s v="Colorado, 2014"/>
  </r>
  <r>
    <s v="Gunnison County"/>
    <s v="Colorado"/>
    <n v="2014"/>
    <n v="15503"/>
    <n v="8401"/>
    <n v="7102"/>
    <n v="744.14400000000001"/>
    <n v="1674.3240000000001"/>
    <n v="3302.1390000000001"/>
    <n v="2278.9409999999998"/>
    <n v="2061.8989999999999"/>
    <n v="1875.8629999999998"/>
    <n v="2030.893"/>
    <n v="1038.701"/>
    <n v="325.56299999999999"/>
    <n v="155.03"/>
    <x v="274"/>
    <s v="Colorado, 2014"/>
  </r>
  <r>
    <s v="Hinsdale County"/>
    <s v="Colorado"/>
    <n v="2014"/>
    <n v="871"/>
    <n v="404"/>
    <n v="467"/>
    <n v="65.325000000000003"/>
    <n v="27.001000000000001"/>
    <n v="29.614000000000001"/>
    <n v="86.228999999999999"/>
    <n v="26.130000000000003"/>
    <n v="148.07"/>
    <n v="206.42700000000002"/>
    <n v="163.74799999999999"/>
    <n v="95.81"/>
    <n v="22.646000000000001"/>
    <x v="274"/>
    <s v="Colorado, 2014"/>
  </r>
  <r>
    <s v="Kearney County"/>
    <s v="Nebraska"/>
    <n v="2014"/>
    <n v="6550"/>
    <n v="3253"/>
    <n v="3297"/>
    <n v="183.4"/>
    <n v="746.7"/>
    <n v="576.4"/>
    <n v="530.54999999999995"/>
    <n v="635.35"/>
    <n v="890.8"/>
    <n v="1244.5"/>
    <n v="989.05"/>
    <n v="550.20000000000005"/>
    <n v="222.7"/>
    <x v="271"/>
    <s v="Nebraska, 2014"/>
  </r>
  <r>
    <s v="Sully County"/>
    <s v="South Dakota"/>
    <n v="2014"/>
    <n v="1389"/>
    <n v="750"/>
    <n v="639"/>
    <n v="55.56"/>
    <n v="198.62700000000001"/>
    <n v="76.394999999999996"/>
    <n v="179.18100000000001"/>
    <n v="133.34399999999999"/>
    <n v="247.24200000000002"/>
    <n v="213.90600000000001"/>
    <n v="169.458"/>
    <n v="76.39500000000001"/>
    <n v="40.280999999999999"/>
    <x v="288"/>
    <s v="South Dakota, 2014"/>
  </r>
  <r>
    <s v="Jefferson County"/>
    <s v="Colorado"/>
    <n v="2014"/>
    <n v="546162"/>
    <n v="271437"/>
    <n v="274725"/>
    <n v="29492.748"/>
    <n v="66631.763999999996"/>
    <n v="67724.087999999989"/>
    <n v="71001.06"/>
    <n v="71001.06"/>
    <n v="86293.59599999999"/>
    <n v="78647.328000000009"/>
    <n v="43146.798000000003"/>
    <n v="21846.480000000003"/>
    <n v="9284.7540000000008"/>
    <x v="274"/>
    <s v="Colorado, 2014"/>
  </r>
  <r>
    <s v="Campbell County"/>
    <s v="South Dakota"/>
    <n v="2014"/>
    <n v="1407"/>
    <n v="658"/>
    <n v="749"/>
    <n v="84.42"/>
    <n v="206.82900000000001"/>
    <n v="218.08499999999998"/>
    <n v="115.374"/>
    <n v="173.06099999999998"/>
    <n v="208.23599999999999"/>
    <n v="144.92099999999999"/>
    <n v="135.072"/>
    <n v="73.164000000000001"/>
    <n v="46.430999999999997"/>
    <x v="288"/>
    <s v="South Dakota, 2014"/>
  </r>
  <r>
    <s v="Lake County"/>
    <s v="Colorado"/>
    <n v="2014"/>
    <n v="7311"/>
    <n v="3953"/>
    <n v="3358"/>
    <n v="555.63599999999997"/>
    <n v="884.63100000000009"/>
    <n v="804.21"/>
    <n v="1082.028"/>
    <n v="1118.5830000000001"/>
    <n v="1155.1379999999999"/>
    <n v="1030.8509999999999"/>
    <n v="467.904"/>
    <n v="153.53100000000001"/>
    <n v="51.177"/>
    <x v="274"/>
    <s v="Colorado, 2014"/>
  </r>
  <r>
    <s v="Washington County"/>
    <s v="Virginia"/>
    <n v="2014"/>
    <n v="52547"/>
    <n v="26698"/>
    <n v="25849"/>
    <n v="2837.538"/>
    <n v="5780.17"/>
    <n v="7514.2209999999995"/>
    <n v="7304.0329999999994"/>
    <n v="6620.9220000000005"/>
    <n v="7566.768"/>
    <n v="8092.2379999999994"/>
    <n v="4256.3069999999998"/>
    <n v="1786.598"/>
    <n v="735.65800000000002"/>
    <x v="270"/>
    <s v="Virginia, 2014"/>
  </r>
  <r>
    <s v="Larimer County"/>
    <s v="Colorado"/>
    <n v="2014"/>
    <n v="311435"/>
    <n v="154964"/>
    <n v="156471"/>
    <n v="17440.36"/>
    <n v="36749.33"/>
    <n v="56058.3"/>
    <n v="43600.9"/>
    <n v="37372.199999999997"/>
    <n v="40486.550000000003"/>
    <n v="39863.68"/>
    <n v="23357.625"/>
    <n v="11834.529999999999"/>
    <n v="4982.96"/>
    <x v="274"/>
    <s v="Colorado, 2014"/>
  </r>
  <r>
    <s v="Las Animas County"/>
    <s v="Colorado"/>
    <n v="2014"/>
    <n v="14789"/>
    <n v="7596"/>
    <n v="7193"/>
    <n v="754.23900000000003"/>
    <n v="1685.9459999999999"/>
    <n v="1863.414"/>
    <n v="1582.423"/>
    <n v="1567.634"/>
    <n v="2026.0929999999998"/>
    <n v="2351.451"/>
    <n v="1685.9459999999999"/>
    <n v="902.12900000000002"/>
    <n v="340.14699999999999"/>
    <x v="274"/>
    <s v="Colorado, 2014"/>
  </r>
  <r>
    <s v="Lincoln County"/>
    <s v="Colorado"/>
    <n v="2014"/>
    <n v="5462"/>
    <n v="3261"/>
    <n v="2201"/>
    <n v="267.63799999999998"/>
    <n v="513.428"/>
    <n v="600.81999999999994"/>
    <n v="966.77399999999989"/>
    <n v="895.76800000000003"/>
    <n v="666.36400000000003"/>
    <n v="633.59199999999998"/>
    <n v="447.88400000000001"/>
    <n v="316.79599999999999"/>
    <n v="163.86"/>
    <x v="274"/>
    <s v="Colorado, 2014"/>
  </r>
  <r>
    <s v="Logan County"/>
    <s v="Colorado"/>
    <n v="2014"/>
    <n v="22604"/>
    <n v="12369"/>
    <n v="10235"/>
    <n v="1130.2"/>
    <n v="2418.6279999999997"/>
    <n v="4046.116"/>
    <n v="2825.5"/>
    <n v="2915.9160000000002"/>
    <n v="3006.3319999999999"/>
    <n v="2780.2920000000004"/>
    <n v="1717.904"/>
    <n v="1017.18"/>
    <n v="768.53599999999994"/>
    <x v="274"/>
    <s v="Colorado, 2014"/>
  </r>
  <r>
    <s v="Mesa County"/>
    <s v="Colorado"/>
    <n v="2014"/>
    <n v="147509"/>
    <n v="73346"/>
    <n v="74163"/>
    <n v="9588.0849999999991"/>
    <n v="18586.133999999998"/>
    <n v="20503.750999999997"/>
    <n v="19471.187999999998"/>
    <n v="16521.008000000002"/>
    <n v="19471.188000000002"/>
    <n v="19766.205999999998"/>
    <n v="12685.773999999999"/>
    <n v="7522.9590000000007"/>
    <n v="3097.6889999999999"/>
    <x v="274"/>
    <s v="Colorado, 2014"/>
  </r>
  <r>
    <s v="Mineral County"/>
    <s v="Colorado"/>
    <n v="2014"/>
    <n v="704"/>
    <n v="351"/>
    <n v="353"/>
    <n v="9.1519999999999992"/>
    <n v="26.048000000000002"/>
    <n v="17.600000000000001"/>
    <n v="35.904000000000003"/>
    <n v="55.616"/>
    <n v="102.78400000000001"/>
    <n v="184.44800000000001"/>
    <n v="179.51999999999998"/>
    <n v="66.176000000000002"/>
    <n v="28.864000000000001"/>
    <x v="274"/>
    <s v="Colorado, 2014"/>
  </r>
  <r>
    <s v="Montezuma County"/>
    <s v="Colorado"/>
    <n v="2014"/>
    <n v="25569"/>
    <n v="12628"/>
    <n v="12941"/>
    <n v="1559.7090000000001"/>
    <n v="3298.4009999999998"/>
    <n v="2812.59"/>
    <n v="2659.1759999999999"/>
    <n v="2966.0039999999999"/>
    <n v="3554.0910000000003"/>
    <n v="4142.1779999999999"/>
    <n v="2659.1759999999999"/>
    <n v="1304.019"/>
    <n v="588.08699999999999"/>
    <x v="274"/>
    <s v="Colorado, 2014"/>
  </r>
  <r>
    <s v="Montrose County"/>
    <s v="Colorado"/>
    <n v="2014"/>
    <n v="40885"/>
    <n v="20024"/>
    <n v="20861"/>
    <n v="2371.33"/>
    <n v="5437.7049999999999"/>
    <n v="4456.4650000000001"/>
    <n v="4333.8099999999995"/>
    <n v="4579.1200000000008"/>
    <n v="5683.0149999999994"/>
    <n v="6050.98"/>
    <n v="4579.12"/>
    <n v="2493.9850000000001"/>
    <n v="940.35500000000002"/>
    <x v="274"/>
    <s v="Colorado, 2014"/>
  </r>
  <r>
    <s v="Morgan County"/>
    <s v="Colorado"/>
    <n v="2014"/>
    <n v="28342"/>
    <n v="14082"/>
    <n v="14260"/>
    <n v="2125.65"/>
    <n v="4307.9840000000004"/>
    <n v="3826.17"/>
    <n v="3514.4079999999999"/>
    <n v="3316.0140000000001"/>
    <n v="3882.8540000000003"/>
    <n v="3230.9880000000003"/>
    <n v="2153.9920000000002"/>
    <n v="1247.048"/>
    <n v="765.23400000000004"/>
    <x v="274"/>
    <s v="Colorado, 2014"/>
  </r>
  <r>
    <s v="Ciales Municipio"/>
    <s v="Puerto Rico"/>
    <n v="2014"/>
    <n v="18712"/>
    <n v="9261"/>
    <n v="9451"/>
    <n v="1178.856"/>
    <n v="2526.12"/>
    <n v="2526.12"/>
    <n v="2002.1840000000002"/>
    <n v="2020.896"/>
    <n v="2432.56"/>
    <n v="2582.2560000000003"/>
    <n v="1815.0640000000001"/>
    <n v="1291.1280000000002"/>
    <n v="374.24"/>
    <x v="261"/>
    <s v="Puerto Rico, 2014"/>
  </r>
  <r>
    <s v="Ouray County"/>
    <s v="Colorado"/>
    <n v="2014"/>
    <n v="4532"/>
    <n v="2229"/>
    <n v="2303"/>
    <n v="113.3"/>
    <n v="376.15600000000001"/>
    <n v="398.81600000000003"/>
    <n v="339.9"/>
    <n v="435.072"/>
    <n v="824.82400000000007"/>
    <n v="910.93200000000002"/>
    <n v="874.67599999999993"/>
    <n v="222.06799999999998"/>
    <n v="31.724"/>
    <x v="274"/>
    <s v="Colorado, 2014"/>
  </r>
  <r>
    <s v="Park County"/>
    <s v="Colorado"/>
    <n v="2014"/>
    <n v="16174"/>
    <n v="8495"/>
    <n v="7679"/>
    <n v="646.96"/>
    <n v="1649.748"/>
    <n v="1423.3119999999999"/>
    <n v="1374.79"/>
    <n v="2118.7939999999999"/>
    <n v="3218.6260000000002"/>
    <n v="3461.2359999999999"/>
    <n v="1730.6179999999999"/>
    <n v="436.69799999999998"/>
    <n v="97.043999999999997"/>
    <x v="274"/>
    <s v="Colorado, 2014"/>
  </r>
  <r>
    <s v="Phillips County"/>
    <s v="Colorado"/>
    <n v="2014"/>
    <n v="4385"/>
    <n v="2271"/>
    <n v="2114"/>
    <n v="302.565"/>
    <n v="622.66999999999996"/>
    <n v="600.745"/>
    <n v="377.10999999999996"/>
    <n v="508.66"/>
    <n v="574.43499999999995"/>
    <n v="548.125"/>
    <n v="298.18"/>
    <n v="390.26499999999999"/>
    <n v="166.63"/>
    <x v="274"/>
    <s v="Colorado, 2014"/>
  </r>
  <r>
    <s v="Westmoreland County"/>
    <s v="Virginia"/>
    <n v="2014"/>
    <n v="17303"/>
    <n v="9221"/>
    <n v="8082"/>
    <n v="795.93799999999999"/>
    <n v="1557.27"/>
    <n v="1436.1489999999999"/>
    <n v="2993.4189999999999"/>
    <n v="2405.1169999999997"/>
    <n v="2785.7830000000004"/>
    <n v="2803.0859999999998"/>
    <n v="1730.3"/>
    <n v="657.51400000000001"/>
    <n v="103.818"/>
    <x v="270"/>
    <s v="Virginia, 2014"/>
  </r>
  <r>
    <s v="Prowers County"/>
    <s v="Colorado"/>
    <n v="2014"/>
    <n v="12359"/>
    <n v="6186"/>
    <n v="6173"/>
    <n v="914.56600000000003"/>
    <n v="1841.491"/>
    <n v="1754.9780000000001"/>
    <n v="1347.1309999999999"/>
    <n v="1458.3620000000001"/>
    <n v="1569.5929999999998"/>
    <n v="1606.67"/>
    <n v="964.00199999999995"/>
    <n v="568.51400000000001"/>
    <n v="333.69299999999998"/>
    <x v="274"/>
    <s v="Colorado, 2014"/>
  </r>
  <r>
    <s v="Pueblo County"/>
    <s v="Colorado"/>
    <n v="2014"/>
    <n v="160757"/>
    <n v="79168"/>
    <n v="81589"/>
    <n v="10127.691000000001"/>
    <n v="21541.438000000002"/>
    <n v="22023.709000000003"/>
    <n v="19773.110999999997"/>
    <n v="18808.569000000003"/>
    <n v="21219.923999999999"/>
    <n v="21380.680999999997"/>
    <n v="13825.101999999999"/>
    <n v="8359.3640000000014"/>
    <n v="3697.4110000000001"/>
    <x v="274"/>
    <s v="Colorado, 2014"/>
  </r>
  <r>
    <s v="Rio Blanco County"/>
    <s v="Colorado"/>
    <n v="2014"/>
    <n v="6739"/>
    <n v="3456"/>
    <n v="3283"/>
    <n v="451.51299999999998"/>
    <n v="903.02599999999995"/>
    <n v="916.50400000000002"/>
    <n v="882.80899999999997"/>
    <n v="768.24599999999998"/>
    <n v="1044.5450000000001"/>
    <n v="876.06999999999994"/>
    <n v="498.68600000000004"/>
    <n v="262.82100000000003"/>
    <n v="141.51900000000001"/>
    <x v="274"/>
    <s v="Colorado, 2014"/>
  </r>
  <r>
    <s v="Falls Church city"/>
    <s v="Virginia"/>
    <n v="2014"/>
    <n v="11840"/>
    <n v="5932"/>
    <n v="5908"/>
    <n v="757.76"/>
    <n v="1669.44"/>
    <n v="1468.1599999999999"/>
    <n v="1266.8800000000001"/>
    <n v="1337.92"/>
    <n v="1598.4"/>
    <n v="1704.96"/>
    <n v="1148.48"/>
    <n v="615.68000000000006"/>
    <n v="260.48"/>
    <x v="270"/>
    <s v="Virginia, 2014"/>
  </r>
  <r>
    <s v="Routt County"/>
    <s v="Colorado"/>
    <n v="2014"/>
    <n v="23428"/>
    <n v="12314"/>
    <n v="11114"/>
    <n v="1077.6880000000001"/>
    <n v="2694.2200000000003"/>
    <n v="2975.3559999999998"/>
    <n v="3420.4880000000003"/>
    <n v="3420.4879999999998"/>
    <n v="3631.34"/>
    <n v="3818.7640000000001"/>
    <n v="1686.8160000000003"/>
    <n v="562.27200000000005"/>
    <n v="140.56800000000001"/>
    <x v="274"/>
    <s v="Colorado, 2014"/>
  </r>
  <r>
    <s v="Saguache County"/>
    <s v="Colorado"/>
    <n v="2014"/>
    <n v="6211"/>
    <n v="3167"/>
    <n v="3044"/>
    <n v="403.71499999999997"/>
    <n v="776.375"/>
    <n v="689.42100000000005"/>
    <n v="552.779"/>
    <n v="670.78800000000001"/>
    <n v="937.86099999999999"/>
    <n v="1198.723"/>
    <n v="683.21"/>
    <n v="236.01799999999997"/>
    <n v="62.11"/>
    <x v="274"/>
    <s v="Colorado, 2014"/>
  </r>
  <r>
    <s v="San Juan County"/>
    <s v="Colorado"/>
    <n v="2014"/>
    <n v="653"/>
    <n v="370"/>
    <n v="283"/>
    <n v="30.038"/>
    <n v="29.384999999999998"/>
    <n v="77.054000000000002"/>
    <n v="142.35399999999998"/>
    <n v="47.015999999999998"/>
    <n v="114.928"/>
    <n v="118.846"/>
    <n v="73.135999999999996"/>
    <n v="15.019"/>
    <n v="5.8769999999999998"/>
    <x v="274"/>
    <s v="Colorado, 2014"/>
  </r>
  <r>
    <s v="San Miguel County"/>
    <s v="Colorado"/>
    <n v="2014"/>
    <n v="7597"/>
    <n v="3999"/>
    <n v="3598"/>
    <n v="402.64100000000002"/>
    <n v="835.67"/>
    <n v="691.327"/>
    <n v="1230.7139999999999"/>
    <n v="1276.296"/>
    <n v="1230.7139999999999"/>
    <n v="1245.9079999999999"/>
    <n v="516.596"/>
    <n v="144.34300000000002"/>
    <n v="15.194000000000001"/>
    <x v="274"/>
    <s v="Colorado, 2014"/>
  </r>
  <r>
    <s v="Miner County"/>
    <s v="South Dakota"/>
    <n v="2014"/>
    <n v="2365"/>
    <n v="1131"/>
    <n v="1234"/>
    <n v="120.61499999999999"/>
    <n v="262.51499999999999"/>
    <n v="302.72000000000003"/>
    <n v="151.36000000000001"/>
    <n v="219.94499999999999"/>
    <n v="326.37"/>
    <n v="420.97"/>
    <n v="276.70499999999998"/>
    <n v="208.12"/>
    <n v="75.680000000000007"/>
    <x v="288"/>
    <s v="South Dakota, 2014"/>
  </r>
  <r>
    <s v="Summit County"/>
    <s v="Colorado"/>
    <n v="2014"/>
    <n v="28482"/>
    <n v="15523"/>
    <n v="12959"/>
    <n v="1424.1"/>
    <n v="2677.308"/>
    <n v="3446.3220000000001"/>
    <n v="5411.58"/>
    <n v="4614.0839999999998"/>
    <n v="4044.4440000000004"/>
    <n v="4158.3720000000003"/>
    <n v="2050.7040000000002"/>
    <n v="541.15800000000002"/>
    <n v="113.928"/>
    <x v="274"/>
    <s v="Colorado, 2014"/>
  </r>
  <r>
    <s v="Teller County"/>
    <s v="Colorado"/>
    <n v="2014"/>
    <n v="23363"/>
    <n v="11818"/>
    <n v="11545"/>
    <n v="1004.609"/>
    <n v="2453.1149999999998"/>
    <n v="2523.2039999999997"/>
    <n v="1915.7660000000001"/>
    <n v="2593.2930000000001"/>
    <n v="4252.0659999999998"/>
    <n v="4906.2299999999996"/>
    <n v="2710.1080000000002"/>
    <n v="770.97900000000004"/>
    <n v="210.267"/>
    <x v="274"/>
    <s v="Colorado, 2014"/>
  </r>
  <r>
    <s v="Washington County"/>
    <s v="Colorado"/>
    <n v="2014"/>
    <n v="4781"/>
    <n v="2498"/>
    <n v="2283"/>
    <n v="248.61199999999999"/>
    <n v="588.06299999999999"/>
    <n v="559.37699999999995"/>
    <n v="535.47199999999998"/>
    <n v="502.005"/>
    <n v="688.46399999999994"/>
    <n v="688.46399999999994"/>
    <n v="487.66200000000003"/>
    <n v="334.67"/>
    <n v="138.649"/>
    <x v="274"/>
    <s v="Colorado, 2014"/>
  </r>
  <r>
    <s v="Weld County"/>
    <s v="Colorado"/>
    <n v="2014"/>
    <n v="265066"/>
    <n v="133051"/>
    <n v="132015"/>
    <n v="19879.95"/>
    <n v="41350.296000000002"/>
    <n v="39229.767999999996"/>
    <n v="37374.305999999997"/>
    <n v="35783.910000000003"/>
    <n v="34723.646000000001"/>
    <n v="29687.392"/>
    <n v="16434.092000000001"/>
    <n v="8217.0460000000003"/>
    <n v="2915.7260000000001"/>
    <x v="274"/>
    <s v="Colorado, 2014"/>
  </r>
  <r>
    <s v="Yuma County"/>
    <s v="Colorado"/>
    <n v="2014"/>
    <n v="10131"/>
    <n v="4892"/>
    <n v="5239"/>
    <n v="830.74199999999996"/>
    <n v="1448.7330000000002"/>
    <n v="1165.0650000000001"/>
    <n v="1387.9470000000001"/>
    <n v="1154.934"/>
    <n v="1195.4580000000001"/>
    <n v="1256.2440000000001"/>
    <n v="891.52800000000002"/>
    <n v="577.46699999999998"/>
    <n v="233.01300000000001"/>
    <x v="274"/>
    <s v="Colorado, 2014"/>
  </r>
  <r>
    <s v="Fairfield County"/>
    <s v="Connecticut"/>
    <n v="2014"/>
    <n v="934215"/>
    <n v="454762"/>
    <n v="479453"/>
    <n v="55118.684999999998"/>
    <n v="129855.88499999999"/>
    <n v="119579.51999999999"/>
    <n v="109303.155"/>
    <n v="127053.24"/>
    <n v="150408.61499999999"/>
    <n v="114908.44500000001"/>
    <n v="68197.695000000007"/>
    <n v="42039.675000000003"/>
    <n v="20552.73"/>
    <x v="289"/>
    <s v="Connecticut, 2014"/>
  </r>
  <r>
    <s v="Hartford County"/>
    <s v="Connecticut"/>
    <n v="2014"/>
    <n v="897374"/>
    <n v="434604"/>
    <n v="462770"/>
    <n v="49355.57"/>
    <n v="113069.12400000001"/>
    <n v="117555.99400000001"/>
    <n v="113966.49799999999"/>
    <n v="113966.49799999999"/>
    <n v="137298.22200000001"/>
    <n v="116658.62"/>
    <n v="69995.171999999991"/>
    <n v="42176.577999999994"/>
    <n v="23331.723999999998"/>
    <x v="289"/>
    <s v="Connecticut, 2014"/>
  </r>
  <r>
    <s v="Litchfield County"/>
    <s v="Connecticut"/>
    <n v="2014"/>
    <n v="187542"/>
    <n v="92200"/>
    <n v="95342"/>
    <n v="8439.39"/>
    <n v="22129.955999999998"/>
    <n v="21379.788"/>
    <n v="18004.031999999999"/>
    <n v="22692.582000000002"/>
    <n v="32819.85"/>
    <n v="29819.178"/>
    <n v="17816.489999999998"/>
    <n v="9377.1"/>
    <n v="4876.0919999999996"/>
    <x v="289"/>
    <s v="Connecticut, 2014"/>
  </r>
  <r>
    <s v="Middlesex County"/>
    <s v="Connecticut"/>
    <n v="2014"/>
    <n v="165534"/>
    <n v="80927"/>
    <n v="84607"/>
    <n v="7780.098"/>
    <n v="19201.944000000003"/>
    <n v="20195.148000000001"/>
    <n v="17546.603999999999"/>
    <n v="20857.284"/>
    <n v="27809.712"/>
    <n v="24499.031999999999"/>
    <n v="14898.06"/>
    <n v="7945.6319999999996"/>
    <n v="4469.4179999999997"/>
    <x v="289"/>
    <s v="Connecticut, 2014"/>
  </r>
  <r>
    <s v="New Haven County"/>
    <s v="Connecticut"/>
    <n v="2014"/>
    <n v="863148"/>
    <n v="416027"/>
    <n v="447121"/>
    <n v="46609.991999999998"/>
    <n v="105304.05600000001"/>
    <n v="122567.016"/>
    <n v="111346.092"/>
    <n v="108756.648"/>
    <n v="130335.348"/>
    <n v="111346.092"/>
    <n v="67325.543999999994"/>
    <n v="37978.512000000002"/>
    <n v="23304.995999999999"/>
    <x v="289"/>
    <s v="Connecticut, 2014"/>
  </r>
  <r>
    <s v="New London County"/>
    <s v="Connecticut"/>
    <n v="2014"/>
    <n v="274071"/>
    <n v="137029"/>
    <n v="137042"/>
    <n v="14251.691999999999"/>
    <n v="32340.378000000001"/>
    <n v="38644.010999999999"/>
    <n v="33984.804000000004"/>
    <n v="33436.662000000004"/>
    <n v="42755.076000000001"/>
    <n v="36725.514000000003"/>
    <n v="22747.893"/>
    <n v="13155.407999999999"/>
    <n v="5481.42"/>
    <x v="289"/>
    <s v="Connecticut, 2014"/>
  </r>
  <r>
    <s v="Tolland County"/>
    <s v="Connecticut"/>
    <n v="2014"/>
    <n v="152251"/>
    <n v="76563"/>
    <n v="75688"/>
    <n v="6394.5420000000004"/>
    <n v="17204.362999999998"/>
    <n v="32733.965000000004"/>
    <n v="15377.350999999999"/>
    <n v="17661.115999999998"/>
    <n v="23751.155999999999"/>
    <n v="19640.379000000001"/>
    <n v="11266.574000000001"/>
    <n v="5937.7890000000007"/>
    <n v="2436.0160000000001"/>
    <x v="289"/>
    <s v="Connecticut, 2014"/>
  </r>
  <r>
    <s v="Windham County"/>
    <s v="Connecticut"/>
    <n v="2014"/>
    <n v="117918"/>
    <n v="58509"/>
    <n v="59409"/>
    <n v="6131.7359999999999"/>
    <n v="14385.995999999999"/>
    <n v="17333.946"/>
    <n v="13914.324000000001"/>
    <n v="15447.258"/>
    <n v="18866.879999999997"/>
    <n v="15801.012000000001"/>
    <n v="8961.768"/>
    <n v="4834.6379999999999"/>
    <n v="2358.36"/>
    <x v="289"/>
    <s v="Connecticut, 2014"/>
  </r>
  <r>
    <s v="Kent County"/>
    <s v="Delaware"/>
    <n v="2014"/>
    <n v="167477"/>
    <n v="80690"/>
    <n v="86787"/>
    <n v="11053.482"/>
    <n v="22776.871999999999"/>
    <n v="24954.073"/>
    <n v="21437.056"/>
    <n v="20264.717000000001"/>
    <n v="23111.826000000001"/>
    <n v="19594.809000000001"/>
    <n v="14235.545"/>
    <n v="7368.9879999999994"/>
    <n v="2679.6320000000001"/>
    <x v="290"/>
    <s v="Delaware, 2014"/>
  </r>
  <r>
    <s v="New Castle County"/>
    <s v="Delaware"/>
    <n v="2014"/>
    <n v="545846"/>
    <n v="264092"/>
    <n v="281754"/>
    <n v="33296.606"/>
    <n v="68776.59599999999"/>
    <n v="79693.516000000003"/>
    <n v="74235.056000000011"/>
    <n v="70414.133999999991"/>
    <n v="80785.207999999999"/>
    <n v="67139.05799999999"/>
    <n v="39300.911999999997"/>
    <n v="21833.84"/>
    <n v="9825.2279999999992"/>
    <x v="290"/>
    <s v="Delaware, 2014"/>
  </r>
  <r>
    <s v="Sussex County"/>
    <s v="Delaware"/>
    <n v="2014"/>
    <n v="203737"/>
    <n v="99141"/>
    <n v="104596"/>
    <n v="11613.009"/>
    <n v="22614.807000000001"/>
    <n v="21392.385000000002"/>
    <n v="21392.385000000002"/>
    <n v="21596.121999999999"/>
    <n v="28115.705999999998"/>
    <n v="31782.972000000002"/>
    <n v="27708.232"/>
    <n v="13039.168000000001"/>
    <n v="5093.4250000000002"/>
    <x v="290"/>
    <s v="Delaware, 2014"/>
  </r>
  <r>
    <s v="District of Columbia"/>
    <s v="District of Columbia"/>
    <n v="2014"/>
    <n v="633736"/>
    <n v="300030"/>
    <n v="333706"/>
    <n v="38657.896000000001"/>
    <n v="53233.824000000001"/>
    <n v="98862.815999999992"/>
    <n v="140055.65600000002"/>
    <n v="87455.567999999999"/>
    <n v="76048.320000000007"/>
    <n v="67809.752000000008"/>
    <n v="39925.368000000002"/>
    <n v="21547.023999999998"/>
    <n v="10139.776"/>
    <x v="291"/>
    <s v="District of Columbia, 2014"/>
  </r>
  <r>
    <s v="Alachua County"/>
    <s v="Florida"/>
    <n v="2014"/>
    <n v="251759"/>
    <n v="121740"/>
    <n v="130019"/>
    <n v="13846.745000000001"/>
    <n v="23917.105000000003"/>
    <n v="64953.822"/>
    <n v="37512.091"/>
    <n v="25931.177000000003"/>
    <n v="27945.249000000003"/>
    <n v="28448.767"/>
    <n v="16364.335000000001"/>
    <n v="8811.5650000000005"/>
    <n v="3776.3850000000002"/>
    <x v="292"/>
    <s v="Florida, 2014"/>
  </r>
  <r>
    <s v="Baker County"/>
    <s v="Florida"/>
    <n v="2014"/>
    <n v="27057"/>
    <n v="14116"/>
    <n v="12941"/>
    <n v="1704.5909999999999"/>
    <n v="4031.4929999999999"/>
    <n v="3760.9230000000002"/>
    <n v="3490.3530000000001"/>
    <n v="3598.5810000000001"/>
    <n v="4004.4360000000001"/>
    <n v="3219.7829999999999"/>
    <n v="2002.2180000000001"/>
    <n v="974.05199999999991"/>
    <n v="270.57"/>
    <x v="292"/>
    <s v="Florida, 2014"/>
  </r>
  <r>
    <s v="Bay County"/>
    <s v="Florida"/>
    <n v="2014"/>
    <n v="172988"/>
    <n v="85634"/>
    <n v="87354"/>
    <n v="10725.255999999999"/>
    <n v="20758.559999999998"/>
    <n v="21969.475999999999"/>
    <n v="23526.368000000002"/>
    <n v="21450.512000000002"/>
    <n v="25775.212"/>
    <n v="22315.451999999997"/>
    <n v="15049.956000000002"/>
    <n v="8649.4"/>
    <n v="2940.7959999999998"/>
    <x v="292"/>
    <s v="Florida, 2014"/>
  </r>
  <r>
    <s v="Bradford County"/>
    <s v="Florida"/>
    <n v="2014"/>
    <n v="27552"/>
    <n v="15369"/>
    <n v="12183"/>
    <n v="1542.912"/>
    <n v="3058.2719999999999"/>
    <n v="3140.9279999999999"/>
    <n v="4077.6959999999999"/>
    <n v="3526.6559999999999"/>
    <n v="4077.6959999999999"/>
    <n v="3499.1039999999998"/>
    <n v="2341.92"/>
    <n v="1598.0160000000001"/>
    <n v="633.69600000000003"/>
    <x v="292"/>
    <s v="Florida, 2014"/>
  </r>
  <r>
    <s v="Brevard County"/>
    <s v="Florida"/>
    <n v="2014"/>
    <n v="548891"/>
    <n v="268364"/>
    <n v="280527"/>
    <n v="26346.768"/>
    <n v="58731.337"/>
    <n v="63671.356"/>
    <n v="57084.664000000004"/>
    <n v="58731.337"/>
    <n v="86724.777999999991"/>
    <n v="80138.08600000001"/>
    <n v="62024.683000000005"/>
    <n v="40617.933999999994"/>
    <n v="15368.948"/>
    <x v="292"/>
    <s v="Florida, 2014"/>
  </r>
  <r>
    <s v="Broward County"/>
    <s v="Florida"/>
    <n v="2014"/>
    <n v="1815269"/>
    <n v="881064"/>
    <n v="934205"/>
    <n v="107100.871"/>
    <n v="219647.549"/>
    <n v="226908.625"/>
    <n v="239615.508"/>
    <n v="250507.122"/>
    <n v="281366.69499999995"/>
    <n v="223278.087"/>
    <n v="141590.98199999999"/>
    <n v="85317.642999999996"/>
    <n v="41751.186999999998"/>
    <x v="292"/>
    <s v="Florida, 2014"/>
  </r>
  <r>
    <s v="Calhoun County"/>
    <s v="Florida"/>
    <n v="2014"/>
    <n v="14657"/>
    <n v="7990"/>
    <n v="6667"/>
    <n v="762.16399999999999"/>
    <n v="1832.125"/>
    <n v="1670.8980000000001"/>
    <n v="2154.5789999999997"/>
    <n v="1920.067"/>
    <n v="2081.2939999999999"/>
    <n v="1817.4680000000001"/>
    <n v="1319.13"/>
    <n v="850.10599999999999"/>
    <n v="219.85499999999999"/>
    <x v="292"/>
    <s v="Florida, 2014"/>
  </r>
  <r>
    <s v="Charlotte County"/>
    <s v="Florida"/>
    <n v="2014"/>
    <n v="163151"/>
    <n v="79302"/>
    <n v="83849"/>
    <n v="5383.9830000000002"/>
    <n v="12399.476000000001"/>
    <n v="13704.683999999999"/>
    <n v="11420.57"/>
    <n v="13867.834999999999"/>
    <n v="20230.724000000002"/>
    <n v="27572.519"/>
    <n v="31324.991999999998"/>
    <n v="19414.969000000001"/>
    <n v="8157.55"/>
    <x v="292"/>
    <s v="Florida, 2014"/>
  </r>
  <r>
    <s v="Citrus County"/>
    <s v="Florida"/>
    <n v="2014"/>
    <n v="139771"/>
    <n v="67497"/>
    <n v="72274"/>
    <n v="5451.0690000000004"/>
    <n v="11880.535"/>
    <n v="12299.848"/>
    <n v="9923.741"/>
    <n v="12160.076999999999"/>
    <n v="18030.458999999999"/>
    <n v="23062.215"/>
    <n v="25578.093000000001"/>
    <n v="15794.123"/>
    <n v="5590.84"/>
    <x v="292"/>
    <s v="Florida, 2014"/>
  </r>
  <r>
    <s v="Clay County"/>
    <s v="Florida"/>
    <n v="2014"/>
    <n v="194868"/>
    <n v="95642"/>
    <n v="99226"/>
    <n v="11302.343999999999"/>
    <n v="28060.991999999998"/>
    <n v="26307.18"/>
    <n v="23189.292000000001"/>
    <n v="26307.18"/>
    <n v="30009.671999999999"/>
    <n v="24358.5"/>
    <n v="15589.44"/>
    <n v="7015.2479999999996"/>
    <n v="2533.2840000000001"/>
    <x v="292"/>
    <s v="Florida, 2014"/>
  </r>
  <r>
    <s v="Collier County"/>
    <s v="Florida"/>
    <n v="2014"/>
    <n v="334474"/>
    <n v="164631"/>
    <n v="169843"/>
    <n v="16723.7"/>
    <n v="35119.770000000004"/>
    <n v="34450.822"/>
    <n v="33112.925999999999"/>
    <n v="35454.244000000006"/>
    <n v="41809.25"/>
    <n v="43816.093999999997"/>
    <n v="49836.626000000004"/>
    <n v="32778.451999999997"/>
    <n v="11372.116"/>
    <x v="292"/>
    <s v="Florida, 2014"/>
  </r>
  <r>
    <s v="Columbia County"/>
    <s v="Florida"/>
    <n v="2014"/>
    <n v="67662"/>
    <n v="34883"/>
    <n v="32779"/>
    <n v="4059.72"/>
    <n v="8457.75"/>
    <n v="8931.384"/>
    <n v="8660.7360000000008"/>
    <n v="7713.4680000000008"/>
    <n v="9540.3420000000006"/>
    <n v="9202.0319999999992"/>
    <n v="6495.5519999999997"/>
    <n v="3586.0860000000002"/>
    <n v="1082.5920000000001"/>
    <x v="292"/>
    <s v="Florida, 2014"/>
  </r>
  <r>
    <s v="DeSoto County"/>
    <s v="Florida"/>
    <n v="2014"/>
    <n v="34785"/>
    <n v="19627"/>
    <n v="15158"/>
    <n v="2052.3150000000001"/>
    <n v="4139.415"/>
    <n v="4974.2550000000001"/>
    <n v="4591.62"/>
    <n v="4069.8449999999998"/>
    <n v="4278.5550000000003"/>
    <n v="4104.63"/>
    <n v="3756.78"/>
    <n v="2226.2400000000002"/>
    <n v="521.77499999999998"/>
    <x v="292"/>
    <s v="Florida, 2014"/>
  </r>
  <r>
    <s v="Dixie County"/>
    <s v="Florida"/>
    <n v="2014"/>
    <n v="16137"/>
    <n v="8760"/>
    <n v="7377"/>
    <n v="903.67200000000003"/>
    <n v="1742.7959999999998"/>
    <n v="1791.2069999999999"/>
    <n v="1597.5630000000001"/>
    <n v="1871.8920000000001"/>
    <n v="2404.413"/>
    <n v="2533.509"/>
    <n v="2033.2619999999999"/>
    <n v="1016.631"/>
    <n v="225.91800000000001"/>
    <x v="292"/>
    <s v="Florida, 2014"/>
  </r>
  <r>
    <s v="Duval County"/>
    <s v="Florida"/>
    <n v="2014"/>
    <n v="880750"/>
    <n v="426934"/>
    <n v="453816"/>
    <n v="59891"/>
    <n v="110974.5"/>
    <n v="122424.25"/>
    <n v="135635.5"/>
    <n v="114497.5"/>
    <n v="125947.25"/>
    <n v="105690"/>
    <n v="59891"/>
    <n v="30826.25"/>
    <n v="14092"/>
    <x v="292"/>
    <s v="Florida, 2014"/>
  </r>
  <r>
    <s v="Escambia County"/>
    <s v="Florida"/>
    <n v="2014"/>
    <n v="304099"/>
    <n v="151056"/>
    <n v="153043"/>
    <n v="18550.039000000001"/>
    <n v="34971.384999999995"/>
    <n v="50480.433999999994"/>
    <n v="40749.266000000003"/>
    <n v="33450.89"/>
    <n v="41357.464"/>
    <n v="38924.671999999999"/>
    <n v="25544.315999999999"/>
    <n v="14292.653000000002"/>
    <n v="5777.8810000000003"/>
    <x v="292"/>
    <s v="Florida, 2014"/>
  </r>
  <r>
    <s v="Flagler County"/>
    <s v="Florida"/>
    <n v="2014"/>
    <n v="98843"/>
    <n v="47366"/>
    <n v="51477"/>
    <n v="4447.9350000000004"/>
    <n v="10773.887000000001"/>
    <n v="10180.829"/>
    <n v="8500.4979999999996"/>
    <n v="10971.573"/>
    <n v="12454.218000000001"/>
    <n v="15221.822"/>
    <n v="15320.664999999999"/>
    <n v="7709.7540000000008"/>
    <n v="3261.819"/>
    <x v="292"/>
    <s v="Florida, 2014"/>
  </r>
  <r>
    <s v="Big Horn County"/>
    <s v="Wyoming"/>
    <n v="2014"/>
    <n v="11636"/>
    <n v="6779"/>
    <n v="4857"/>
    <n v="511.98399999999998"/>
    <n v="1128.692"/>
    <n v="1221.78"/>
    <n v="1815.2159999999999"/>
    <n v="1442.864"/>
    <n v="1640.6759999999999"/>
    <n v="1710.492"/>
    <n v="1384.6840000000002"/>
    <n v="581.79999999999995"/>
    <n v="197.81200000000001"/>
    <x v="280"/>
    <s v="Wyoming, 2014"/>
  </r>
  <r>
    <s v="Gadsden County"/>
    <s v="Florida"/>
    <n v="2014"/>
    <n v="46865"/>
    <n v="23449"/>
    <n v="23416"/>
    <n v="3046.2249999999999"/>
    <n v="5998.7199999999993"/>
    <n v="5623.8"/>
    <n v="5858.125"/>
    <n v="5951.8549999999996"/>
    <n v="6936.02"/>
    <n v="6748.56"/>
    <n v="3983.5250000000005"/>
    <n v="2062.06"/>
    <n v="656.11"/>
    <x v="292"/>
    <s v="Florida, 2014"/>
  </r>
  <r>
    <s v="Gilchrist County"/>
    <s v="Florida"/>
    <n v="2014"/>
    <n v="16948"/>
    <n v="8882"/>
    <n v="8066"/>
    <n v="864.34799999999996"/>
    <n v="1830.384"/>
    <n v="2864.212"/>
    <n v="1762.5920000000001"/>
    <n v="1881.2280000000001"/>
    <n v="2321.8760000000002"/>
    <n v="2304.9279999999999"/>
    <n v="1830.384"/>
    <n v="999.93200000000002"/>
    <n v="288.11599999999999"/>
    <x v="292"/>
    <s v="Florida, 2014"/>
  </r>
  <r>
    <s v="Glades County"/>
    <s v="Florida"/>
    <n v="2014"/>
    <n v="13190"/>
    <n v="7373"/>
    <n v="5817"/>
    <n v="699.07"/>
    <n v="1411.33"/>
    <n v="1530.04"/>
    <n v="1582.8"/>
    <n v="1609.18"/>
    <n v="1609.18"/>
    <n v="1714.6999999999998"/>
    <n v="1688.32"/>
    <n v="910.1099999999999"/>
    <n v="435.27"/>
    <x v="292"/>
    <s v="Florida, 2014"/>
  </r>
  <r>
    <s v="Carbon County"/>
    <s v="Wyoming"/>
    <n v="2014"/>
    <n v="15781"/>
    <n v="9244"/>
    <n v="6537"/>
    <n v="599.678"/>
    <n v="1341.385"/>
    <n v="2019.9680000000001"/>
    <n v="2225.1210000000001"/>
    <n v="2114.654"/>
    <n v="2524.96"/>
    <n v="2225.1210000000001"/>
    <n v="1609.662"/>
    <n v="773.26900000000001"/>
    <n v="331.40100000000001"/>
    <x v="280"/>
    <s v="Wyoming, 2014"/>
  </r>
  <r>
    <s v="Trinity County"/>
    <s v="Texas"/>
    <n v="2014"/>
    <n v="14466"/>
    <n v="8698"/>
    <n v="5768"/>
    <n v="694.36800000000005"/>
    <n v="1504.4639999999999"/>
    <n v="2820.87"/>
    <n v="1432.134"/>
    <n v="1750.386"/>
    <n v="2126.502"/>
    <n v="2039.7060000000001"/>
    <n v="1287.4739999999999"/>
    <n v="549.70799999999997"/>
    <n v="260.38799999999998"/>
    <x v="264"/>
    <s v="Texas, 2014"/>
  </r>
  <r>
    <s v="Hardee County"/>
    <s v="Florida"/>
    <n v="2014"/>
    <n v="27549"/>
    <n v="15103"/>
    <n v="12446"/>
    <n v="2121.2730000000001"/>
    <n v="4242.5460000000003"/>
    <n v="3939.5070000000001"/>
    <n v="3939.5070000000001"/>
    <n v="3443.625"/>
    <n v="3388.527"/>
    <n v="2589.6059999999998"/>
    <n v="2066.1750000000002"/>
    <n v="1239.7049999999999"/>
    <n v="578.529"/>
    <x v="292"/>
    <s v="Florida, 2014"/>
  </r>
  <r>
    <s v="Hendry County"/>
    <s v="Florida"/>
    <n v="2014"/>
    <n v="38360"/>
    <n v="20653"/>
    <n v="17707"/>
    <n v="3030.44"/>
    <n v="5984.16"/>
    <n v="5715.6399999999994"/>
    <n v="5370.4"/>
    <n v="4871.72"/>
    <n v="4910.08"/>
    <n v="3912.7200000000003"/>
    <n v="2608.48"/>
    <n v="1265.8800000000001"/>
    <n v="728.84"/>
    <x v="292"/>
    <s v="Florida, 2014"/>
  </r>
  <r>
    <s v="Hernando County"/>
    <s v="Florida"/>
    <n v="2014"/>
    <n v="173792"/>
    <n v="83239"/>
    <n v="90553"/>
    <n v="7820.64"/>
    <n v="19117.120000000003"/>
    <n v="18421.952000000001"/>
    <n v="15641.28"/>
    <n v="18421.951999999997"/>
    <n v="23288.128000000001"/>
    <n v="24678.464"/>
    <n v="24678.464"/>
    <n v="15467.488000000001"/>
    <n v="6082.72"/>
    <x v="292"/>
    <s v="Florida, 2014"/>
  </r>
  <r>
    <s v="Madison County"/>
    <s v="Tennessee"/>
    <n v="2014"/>
    <n v="98261"/>
    <n v="47726"/>
    <n v="50535"/>
    <n v="4913.05"/>
    <n v="9826.1"/>
    <n v="9334.7950000000001"/>
    <n v="8745.2289999999994"/>
    <n v="8745.2289999999994"/>
    <n v="11103.493"/>
    <n v="13166.973999999998"/>
    <n v="16409.587"/>
    <n v="11693.059000000001"/>
    <n v="4323.4840000000004"/>
    <x v="262"/>
    <s v="Tennessee, 2014"/>
  </r>
  <r>
    <s v="Hillsborough County"/>
    <s v="Florida"/>
    <n v="2014"/>
    <n v="1279668"/>
    <n v="624290"/>
    <n v="655378"/>
    <n v="81898.751999999993"/>
    <n v="165077.17199999999"/>
    <n v="179153.52"/>
    <n v="185551.86"/>
    <n v="176594.18400000001"/>
    <n v="181712.856"/>
    <n v="148441.48800000001"/>
    <n v="88297.092000000004"/>
    <n v="48627.383999999998"/>
    <n v="20474.687999999998"/>
    <x v="292"/>
    <s v="Florida, 2014"/>
  </r>
  <r>
    <s v="Holmes County"/>
    <s v="Florida"/>
    <n v="2014"/>
    <n v="19741"/>
    <n v="10555"/>
    <n v="9186"/>
    <n v="1026.5319999999999"/>
    <n v="2230.7330000000002"/>
    <n v="2566.33"/>
    <n v="2447.884"/>
    <n v="2526.848"/>
    <n v="2763.74"/>
    <n v="2605.8119999999999"/>
    <n v="2033.3229999999999"/>
    <n v="1125.2370000000001"/>
    <n v="414.56099999999998"/>
    <x v="292"/>
    <s v="Florida, 2014"/>
  </r>
  <r>
    <s v="Indian River County"/>
    <s v="Florida"/>
    <n v="2014"/>
    <n v="140918"/>
    <n v="67809"/>
    <n v="73109"/>
    <n v="6341.31"/>
    <n v="14373.635999999999"/>
    <n v="14373.636"/>
    <n v="12541.702000000001"/>
    <n v="13809.964"/>
    <n v="18601.175999999999"/>
    <n v="20574.027999999998"/>
    <n v="19869.438000000002"/>
    <n v="13950.882000000001"/>
    <n v="6482.2280000000001"/>
    <x v="292"/>
    <s v="Florida, 2014"/>
  </r>
  <r>
    <s v="Allegany County"/>
    <s v="New York"/>
    <n v="2014"/>
    <n v="49105"/>
    <n v="27263"/>
    <n v="21842"/>
    <n v="2455.25"/>
    <n v="5254.2350000000006"/>
    <n v="6089.02"/>
    <n v="6432.7549999999992"/>
    <n v="6972.91"/>
    <n v="7071.12"/>
    <n v="6530.9650000000001"/>
    <n v="4664.9750000000004"/>
    <n v="2504.355"/>
    <n v="1129.415"/>
    <x v="293"/>
    <s v="New York, 2014"/>
  </r>
  <r>
    <s v="Jefferson County"/>
    <s v="Florida"/>
    <n v="2014"/>
    <n v="14335"/>
    <n v="7645"/>
    <n v="6690"/>
    <n v="716.75"/>
    <n v="1433.5"/>
    <n v="1433.5"/>
    <n v="1662.8600000000001"/>
    <n v="1949.56"/>
    <n v="2221.9250000000002"/>
    <n v="2322.27"/>
    <n v="1562.5149999999999"/>
    <n v="802.76"/>
    <n v="243.69499999999999"/>
    <x v="292"/>
    <s v="Florida, 2014"/>
  </r>
  <r>
    <s v="Quitman County"/>
    <s v="Mississippi"/>
    <n v="2014"/>
    <n v="8821"/>
    <n v="5248"/>
    <n v="3573"/>
    <n v="458.69200000000001"/>
    <n v="1040.8780000000002"/>
    <n v="1420.181"/>
    <n v="1455.4649999999999"/>
    <n v="1208.4769999999999"/>
    <n v="1129.0880000000002"/>
    <n v="908.5630000000001"/>
    <n v="696.85899999999992"/>
    <n v="335.19799999999998"/>
    <n v="167.59899999999999"/>
    <x v="285"/>
    <s v="Mississippi, 2014"/>
  </r>
  <r>
    <s v="Lake County"/>
    <s v="Florida"/>
    <n v="2014"/>
    <n v="305010"/>
    <n v="147503"/>
    <n v="157507"/>
    <n v="15860.52"/>
    <n v="35076.15"/>
    <n v="31721.040000000001"/>
    <n v="30195.989999999998"/>
    <n v="35076.149999999994"/>
    <n v="40261.32"/>
    <n v="40261.32"/>
    <n v="42091.38"/>
    <n v="25925.85"/>
    <n v="8845.2900000000009"/>
    <x v="292"/>
    <s v="Florida, 2014"/>
  </r>
  <r>
    <s v="Lee County"/>
    <s v="Florida"/>
    <n v="2014"/>
    <n v="647554"/>
    <n v="317586"/>
    <n v="329968"/>
    <n v="33025.254000000001"/>
    <n v="69935.831999999995"/>
    <n v="69935.831999999995"/>
    <n v="69288.277999999991"/>
    <n v="70583.385999999999"/>
    <n v="82886.911999999997"/>
    <n v="91305.114000000001"/>
    <n v="91305.114000000001"/>
    <n v="49861.657999999996"/>
    <n v="20721.727999999999"/>
    <x v="292"/>
    <s v="Florida, 2014"/>
  </r>
  <r>
    <s v="Leon County"/>
    <s v="Florida"/>
    <n v="2014"/>
    <n v="280882"/>
    <n v="133487"/>
    <n v="147395"/>
    <n v="15167.628000000001"/>
    <n v="30054.374"/>
    <n v="73871.966"/>
    <n v="40166.126000000004"/>
    <n v="30054.374"/>
    <n v="32301.43"/>
    <n v="30897.02"/>
    <n v="17133.802"/>
    <n v="8426.4599999999991"/>
    <n v="3932.348"/>
    <x v="292"/>
    <s v="Florida, 2014"/>
  </r>
  <r>
    <s v="Levy County"/>
    <s v="Florida"/>
    <n v="2014"/>
    <n v="40057"/>
    <n v="19818"/>
    <n v="20239"/>
    <n v="2082.9639999999999"/>
    <n v="4686.6689999999999"/>
    <n v="4446.3270000000002"/>
    <n v="4005.7000000000003"/>
    <n v="4286.0990000000002"/>
    <n v="5768.2080000000005"/>
    <n v="6329.0059999999994"/>
    <n v="5087.2389999999996"/>
    <n v="2523.5909999999999"/>
    <n v="801.14"/>
    <x v="292"/>
    <s v="Florida, 2014"/>
  </r>
  <r>
    <s v="McCulloch County"/>
    <s v="Texas"/>
    <n v="2014"/>
    <n v="8302"/>
    <n v="5153"/>
    <n v="3149"/>
    <n v="431.70400000000001"/>
    <n v="938.12599999999998"/>
    <n v="1253.6020000000001"/>
    <n v="1253.6019999999999"/>
    <n v="1303.4140000000002"/>
    <n v="1220.394"/>
    <n v="1029.4479999999999"/>
    <n v="523.02600000000007"/>
    <n v="273.96600000000001"/>
    <n v="66.415999999999997"/>
    <x v="264"/>
    <s v="Texas, 2014"/>
  </r>
  <r>
    <s v="Madison County"/>
    <s v="Florida"/>
    <n v="2014"/>
    <n v="18901"/>
    <n v="9894"/>
    <n v="9007"/>
    <n v="1096.258"/>
    <n v="2135.8130000000001"/>
    <n v="2438.2290000000003"/>
    <n v="2381.5259999999998"/>
    <n v="2230.3180000000002"/>
    <n v="2759.5460000000003"/>
    <n v="2627.2389999999996"/>
    <n v="1814.4960000000001"/>
    <n v="926.149"/>
    <n v="491.42599999999999"/>
    <x v="292"/>
    <s v="Florida, 2014"/>
  </r>
  <r>
    <s v="Manatee County"/>
    <s v="Florida"/>
    <n v="2014"/>
    <n v="335840"/>
    <n v="162371"/>
    <n v="173469"/>
    <n v="17799.52"/>
    <n v="37614.080000000002"/>
    <n v="35599.040000000001"/>
    <n v="34255.68"/>
    <n v="36606.559999999998"/>
    <n v="44330.879999999997"/>
    <n v="47017.599999999999"/>
    <n v="43659.199999999997"/>
    <n v="27538.879999999997"/>
    <n v="11082.72"/>
    <x v="292"/>
    <s v="Florida, 2014"/>
  </r>
  <r>
    <s v="Marion County"/>
    <s v="Florida"/>
    <n v="2014"/>
    <n v="334771"/>
    <n v="160708"/>
    <n v="174063"/>
    <n v="16738.55"/>
    <n v="35485.725999999995"/>
    <n v="35820.497000000003"/>
    <n v="33477.1"/>
    <n v="34146.642"/>
    <n v="42850.687999999995"/>
    <n v="46533.169000000002"/>
    <n v="49546.108"/>
    <n v="30129.39"/>
    <n v="10043.129999999999"/>
    <x v="292"/>
    <s v="Florida, 2014"/>
  </r>
  <r>
    <s v="Martin County"/>
    <s v="Florida"/>
    <n v="2014"/>
    <n v="149658"/>
    <n v="73926"/>
    <n v="75732"/>
    <n v="6285.6360000000004"/>
    <n v="14516.826000000001"/>
    <n v="14516.826000000001"/>
    <n v="13469.22"/>
    <n v="14816.142"/>
    <n v="21401.093999999997"/>
    <n v="22149.383999999998"/>
    <n v="20802.462"/>
    <n v="14965.8"/>
    <n v="6734.61"/>
    <x v="292"/>
    <s v="Florida, 2014"/>
  </r>
  <r>
    <s v="Miami-Dade County"/>
    <s v="Florida"/>
    <n v="2014"/>
    <n v="2600861"/>
    <n v="1262305"/>
    <n v="1338556"/>
    <n v="153450.799"/>
    <n v="299099.01500000001"/>
    <n v="348515.37399999995"/>
    <n v="361519.679"/>
    <n v="374523.984"/>
    <n v="387528.28899999999"/>
    <n v="293897.29300000001"/>
    <n v="200266.29699999999"/>
    <n v="124841.32800000001"/>
    <n v="52017.22"/>
    <x v="292"/>
    <s v="Florida, 2014"/>
  </r>
  <r>
    <s v="Monroe County"/>
    <s v="Florida"/>
    <n v="2014"/>
    <n v="75208"/>
    <n v="39931"/>
    <n v="35277"/>
    <n v="3384.36"/>
    <n v="6016.6399999999994"/>
    <n v="7596.0079999999998"/>
    <n v="8648.92"/>
    <n v="9701.8319999999985"/>
    <n v="12559.736000000001"/>
    <n v="13161.400000000001"/>
    <n v="8799.3359999999993"/>
    <n v="3760.3999999999996"/>
    <n v="1654.576"/>
    <x v="292"/>
    <s v="Florida, 2014"/>
  </r>
  <r>
    <s v="Nassau County"/>
    <s v="Florida"/>
    <n v="2014"/>
    <n v="74918"/>
    <n v="36734"/>
    <n v="38184"/>
    <n v="3895.7359999999999"/>
    <n v="8915.2419999999984"/>
    <n v="8840.3240000000005"/>
    <n v="7491.8"/>
    <n v="9514.5859999999993"/>
    <n v="11312.618"/>
    <n v="11387.536"/>
    <n v="8540.652"/>
    <n v="3670.982"/>
    <n v="1348.5239999999999"/>
    <x v="292"/>
    <s v="Florida, 2014"/>
  </r>
  <r>
    <s v="Okaloosa County"/>
    <s v="Florida"/>
    <n v="2014"/>
    <n v="188984"/>
    <n v="95355"/>
    <n v="93629"/>
    <n v="12472.944"/>
    <n v="22489.095999999998"/>
    <n v="26268.775999999998"/>
    <n v="28158.616000000002"/>
    <n v="21922.144"/>
    <n v="27402.68"/>
    <n v="22867.063999999998"/>
    <n v="15307.704"/>
    <n v="8882.2479999999996"/>
    <n v="3023.7440000000001"/>
    <x v="292"/>
    <s v="Florida, 2014"/>
  </r>
  <r>
    <s v="Okeechobee County"/>
    <s v="Florida"/>
    <n v="2014"/>
    <n v="39398"/>
    <n v="21173"/>
    <n v="18225"/>
    <n v="2363.88"/>
    <n v="5121.74"/>
    <n v="5200.5360000000001"/>
    <n v="4885.3520000000008"/>
    <n v="5161.1379999999999"/>
    <n v="5082.3419999999996"/>
    <n v="4767.1579999999994"/>
    <n v="3900.402"/>
    <n v="2166.8900000000003"/>
    <n v="669.76599999999996"/>
    <x v="292"/>
    <s v="Florida, 2014"/>
  </r>
  <r>
    <s v="Orange County"/>
    <s v="Florida"/>
    <n v="2014"/>
    <n v="1200241"/>
    <n v="590597"/>
    <n v="609644"/>
    <n v="75615.183000000005"/>
    <n v="153630.848"/>
    <n v="193238.80100000001"/>
    <n v="192038.56"/>
    <n v="170434.22200000001"/>
    <n v="166833.49900000001"/>
    <n v="126025.30499999999"/>
    <n v="69613.978000000003"/>
    <n v="37207.470999999998"/>
    <n v="15603.133"/>
    <x v="292"/>
    <s v="Florida, 2014"/>
  </r>
  <r>
    <s v="Osceola County"/>
    <s v="Florida"/>
    <n v="2014"/>
    <n v="289449"/>
    <n v="141991"/>
    <n v="147458"/>
    <n v="18814.185000000001"/>
    <n v="41680.656000000003"/>
    <n v="42259.554000000004"/>
    <n v="39654.512999999999"/>
    <n v="41680.656000000003"/>
    <n v="40233.411"/>
    <n v="31260.491999999998"/>
    <n v="20840.328000000001"/>
    <n v="9551.8169999999991"/>
    <n v="4052.2860000000001"/>
    <x v="292"/>
    <s v="Florida, 2014"/>
  </r>
  <r>
    <s v="Palm Beach County"/>
    <s v="Florida"/>
    <n v="2014"/>
    <n v="1359074"/>
    <n v="657406"/>
    <n v="701668"/>
    <n v="70671.847999999998"/>
    <n v="152216.288"/>
    <n v="159011.658"/>
    <n v="154934.43599999999"/>
    <n v="164447.954"/>
    <n v="190270.36"/>
    <n v="169884.25"/>
    <n v="141343.696"/>
    <n v="106007.772"/>
    <n v="54362.96"/>
    <x v="292"/>
    <s v="Florida, 2014"/>
  </r>
  <r>
    <s v="Pasco County"/>
    <s v="Florida"/>
    <n v="2014"/>
    <n v="472745"/>
    <n v="229640"/>
    <n v="243105"/>
    <n v="25055.485000000001"/>
    <n v="55783.91"/>
    <n v="51529.205000000002"/>
    <n v="50110.97"/>
    <n v="59565.869999999995"/>
    <n v="66657.044999999998"/>
    <n v="61929.595000000001"/>
    <n v="54838.42"/>
    <n v="32619.404999999999"/>
    <n v="14655.094999999999"/>
    <x v="292"/>
    <s v="Florida, 2014"/>
  </r>
  <r>
    <s v="Pinellas County"/>
    <s v="Florida"/>
    <n v="2014"/>
    <n v="925030"/>
    <n v="443516"/>
    <n v="481514"/>
    <n v="42551.38"/>
    <n v="88802.880000000005"/>
    <n v="97128.15"/>
    <n v="102678.33"/>
    <n v="107303.48"/>
    <n v="142454.62"/>
    <n v="139679.53"/>
    <n v="103603.36"/>
    <n v="68452.22"/>
    <n v="32376.05"/>
    <x v="292"/>
    <s v="Florida, 2014"/>
  </r>
  <r>
    <s v="Polk County"/>
    <s v="Florida"/>
    <n v="2014"/>
    <n v="617323"/>
    <n v="302511"/>
    <n v="314812"/>
    <n v="37656.703000000001"/>
    <n v="80869.312999999995"/>
    <n v="79017.344000000012"/>
    <n v="74078.759999999995"/>
    <n v="74078.760000000009"/>
    <n v="80251.989999999991"/>
    <n v="76548.051999999996"/>
    <n v="64818.914999999994"/>
    <n v="37039.380000000005"/>
    <n v="13581.106"/>
    <x v="292"/>
    <s v="Florida, 2014"/>
  </r>
  <r>
    <s v="Putnam County"/>
    <s v="Florida"/>
    <n v="2014"/>
    <n v="73191"/>
    <n v="36168"/>
    <n v="37023"/>
    <n v="4391.46"/>
    <n v="9075.6840000000011"/>
    <n v="8636.5380000000005"/>
    <n v="7685.0550000000003"/>
    <n v="7904.6280000000006"/>
    <n v="10027.166999999999"/>
    <n v="10832.268"/>
    <n v="8270.5829999999987"/>
    <n v="4830.6059999999998"/>
    <n v="1537.011"/>
    <x v="292"/>
    <s v="Florida, 2014"/>
  </r>
  <r>
    <s v="St. Johns County"/>
    <s v="Florida"/>
    <n v="2014"/>
    <n v="203402"/>
    <n v="98729"/>
    <n v="104673"/>
    <n v="10170.1"/>
    <n v="26849.063999999998"/>
    <n v="24815.044000000002"/>
    <n v="19933.396000000001"/>
    <n v="26442.260000000002"/>
    <n v="31527.309999999998"/>
    <n v="28883.083999999999"/>
    <n v="20340.2"/>
    <n v="9763.2960000000003"/>
    <n v="4271.442"/>
    <x v="292"/>
    <s v="Florida, 2014"/>
  </r>
  <r>
    <s v="St. Lucie County"/>
    <s v="Florida"/>
    <n v="2014"/>
    <n v="283988"/>
    <n v="138722"/>
    <n v="145266"/>
    <n v="15619.34"/>
    <n v="34646.536"/>
    <n v="32658.62"/>
    <n v="30954.692000000003"/>
    <n v="33794.572"/>
    <n v="39190.343999999997"/>
    <n v="36634.452000000005"/>
    <n v="32374.631999999998"/>
    <n v="20163.148000000001"/>
    <n v="7667.6760000000004"/>
    <x v="292"/>
    <s v="Florida, 2014"/>
  </r>
  <r>
    <s v="Santa Rosa County"/>
    <s v="Florida"/>
    <n v="2014"/>
    <n v="158240"/>
    <n v="80593"/>
    <n v="77647"/>
    <n v="9336.16"/>
    <n v="20729.440000000002"/>
    <n v="20254.72"/>
    <n v="20571.2"/>
    <n v="21204.16"/>
    <n v="24843.68"/>
    <n v="19780"/>
    <n v="13292.16"/>
    <n v="6487.84"/>
    <n v="1898.88"/>
    <x v="292"/>
    <s v="Florida, 2014"/>
  </r>
  <r>
    <s v="Sarasota County"/>
    <s v="Florida"/>
    <n v="2014"/>
    <n v="386944"/>
    <n v="184785"/>
    <n v="202159"/>
    <n v="14703.871999999999"/>
    <n v="33664.127999999997"/>
    <n v="34824.959999999999"/>
    <n v="31729.407999999999"/>
    <n v="36759.68"/>
    <n v="50689.664000000004"/>
    <n v="59202.432000000001"/>
    <n v="63071.871999999996"/>
    <n v="43337.728000000003"/>
    <n v="19734.144"/>
    <x v="292"/>
    <s v="Florida, 2014"/>
  </r>
  <r>
    <s v="Seminole County"/>
    <s v="Florida"/>
    <n v="2014"/>
    <n v="432135"/>
    <n v="208732"/>
    <n v="223403"/>
    <n v="22903.154999999999"/>
    <n v="54016.875"/>
    <n v="60066.764999999999"/>
    <n v="58338.224999999999"/>
    <n v="58338.224999999999"/>
    <n v="66980.924999999988"/>
    <n v="54881.145000000004"/>
    <n v="32410.125"/>
    <n v="15988.994999999999"/>
    <n v="8642.7000000000007"/>
    <x v="292"/>
    <s v="Florida, 2014"/>
  </r>
  <r>
    <s v="Sumter County"/>
    <s v="Florida"/>
    <n v="2014"/>
    <n v="103708"/>
    <n v="53222"/>
    <n v="50486"/>
    <n v="2281.576"/>
    <n v="4563.152"/>
    <n v="5081.692"/>
    <n v="6533.6040000000003"/>
    <n v="7570.6839999999993"/>
    <n v="8504.0560000000005"/>
    <n v="18667.439999999999"/>
    <n v="32668.02"/>
    <n v="14311.704000000002"/>
    <n v="3526.0720000000001"/>
    <x v="292"/>
    <s v="Florida, 2014"/>
  </r>
  <r>
    <s v="Suwannee County"/>
    <s v="Florida"/>
    <n v="2014"/>
    <n v="43404"/>
    <n v="22040"/>
    <n v="21364"/>
    <n v="2604.2399999999998"/>
    <n v="5295.2880000000005"/>
    <n v="5512.308"/>
    <n v="5251.884"/>
    <n v="4861.2479999999996"/>
    <n v="5816.1360000000004"/>
    <n v="5989.7520000000004"/>
    <n v="4557.42"/>
    <n v="2777.8559999999998"/>
    <n v="694.46400000000006"/>
    <x v="292"/>
    <s v="Florida, 2014"/>
  </r>
  <r>
    <s v="Taylor County"/>
    <s v="Florida"/>
    <n v="2014"/>
    <n v="22690"/>
    <n v="12926"/>
    <n v="9764"/>
    <n v="1316.02"/>
    <n v="2269"/>
    <n v="2609.35"/>
    <n v="3199.29"/>
    <n v="3085.84"/>
    <n v="3221.98"/>
    <n v="3199.29"/>
    <n v="2314.38"/>
    <n v="1157.19"/>
    <n v="385.73"/>
    <x v="292"/>
    <s v="Florida, 2014"/>
  </r>
  <r>
    <s v="Union County"/>
    <s v="Florida"/>
    <n v="2014"/>
    <n v="15258"/>
    <n v="10064"/>
    <n v="5194"/>
    <n v="762.9"/>
    <n v="1602.0900000000001"/>
    <n v="2014.056"/>
    <n v="2303.9580000000001"/>
    <n v="2044.5720000000001"/>
    <n v="2593.8599999999997"/>
    <n v="2258.1840000000002"/>
    <n v="1144.3500000000001"/>
    <n v="427.22399999999999"/>
    <n v="122.06399999999999"/>
    <x v="292"/>
    <s v="Florida, 2014"/>
  </r>
  <r>
    <s v="Volusia County"/>
    <s v="Florida"/>
    <n v="2014"/>
    <n v="498981"/>
    <n v="243169"/>
    <n v="255812"/>
    <n v="23951.088"/>
    <n v="50896.061999999998"/>
    <n v="61374.663"/>
    <n v="52891.986000000004"/>
    <n v="54388.929000000004"/>
    <n v="71354.282999999996"/>
    <n v="73849.187999999995"/>
    <n v="58879.758000000002"/>
    <n v="35926.631999999998"/>
    <n v="15967.392"/>
    <x v="292"/>
    <s v="Florida, 2014"/>
  </r>
  <r>
    <s v="Wakulla County"/>
    <s v="Florida"/>
    <n v="2014"/>
    <n v="31015"/>
    <n v="17272"/>
    <n v="13743"/>
    <n v="1767.855"/>
    <n v="3721.8"/>
    <n v="3597.74"/>
    <n v="4280.07"/>
    <n v="4838.34"/>
    <n v="4993.415"/>
    <n v="4156.01"/>
    <n v="2357.14"/>
    <n v="961.46499999999992"/>
    <n v="341.16500000000002"/>
    <x v="292"/>
    <s v="Florida, 2014"/>
  </r>
  <r>
    <s v="Walton County"/>
    <s v="Florida"/>
    <n v="2014"/>
    <n v="57821"/>
    <n v="29335"/>
    <n v="28486"/>
    <n v="3180.1550000000002"/>
    <n v="6533.7730000000001"/>
    <n v="6013.384"/>
    <n v="6996.3410000000003"/>
    <n v="7343.2669999999998"/>
    <n v="8904.4340000000011"/>
    <n v="8557.5079999999998"/>
    <n v="6302.4889999999996"/>
    <n v="2833.2290000000003"/>
    <n v="1098.5989999999999"/>
    <x v="292"/>
    <s v="Florida, 2014"/>
  </r>
  <r>
    <s v="Waushara County"/>
    <s v="Wisconsin"/>
    <n v="2014"/>
    <n v="24660"/>
    <n v="13358"/>
    <n v="11302"/>
    <n v="1306.98"/>
    <n v="2885.2200000000003"/>
    <n v="3082.5"/>
    <n v="3107.16"/>
    <n v="3477.06"/>
    <n v="3649.6800000000003"/>
    <n v="3131.82"/>
    <n v="2466"/>
    <n v="1159.02"/>
    <n v="419.22"/>
    <x v="286"/>
    <s v="Wisconsin, 2014"/>
  </r>
  <r>
    <s v="Appling County"/>
    <s v="Georgia"/>
    <n v="2014"/>
    <n v="18421"/>
    <n v="9176"/>
    <n v="9245"/>
    <n v="1289.47"/>
    <n v="2652.6239999999998"/>
    <n v="2284.2039999999997"/>
    <n v="2339.4670000000001"/>
    <n v="2247.3620000000001"/>
    <n v="2560.5190000000002"/>
    <n v="2394.73"/>
    <n v="1621.048"/>
    <n v="663.15599999999995"/>
    <n v="349.99900000000002"/>
    <x v="273"/>
    <s v="Georgia, 2014"/>
  </r>
  <r>
    <s v="Atkinson County"/>
    <s v="Georgia"/>
    <n v="2014"/>
    <n v="8297"/>
    <n v="4098"/>
    <n v="4199"/>
    <n v="705.245"/>
    <n v="1269.4409999999998"/>
    <n v="1144.9859999999999"/>
    <n v="1020.5309999999999"/>
    <n v="1244.55"/>
    <n v="1103.501"/>
    <n v="920.96699999999998"/>
    <n v="531.00800000000004"/>
    <n v="298.69200000000001"/>
    <n v="58.079000000000001"/>
    <x v="273"/>
    <s v="Georgia, 2014"/>
  </r>
  <r>
    <s v="Walsh County"/>
    <s v="North Dakota"/>
    <n v="2014"/>
    <n v="11196"/>
    <n v="5631"/>
    <n v="5565"/>
    <n v="716.54399999999998"/>
    <n v="1612.2240000000002"/>
    <n v="1567.44"/>
    <n v="1410.6959999999999"/>
    <n v="1421.8920000000001"/>
    <n v="1477.8720000000001"/>
    <n v="1433.088"/>
    <n v="951.66"/>
    <n v="447.84"/>
    <n v="156.744"/>
    <x v="287"/>
    <s v="North Dakota, 2014"/>
  </r>
  <r>
    <s v="Baker County"/>
    <s v="Georgia"/>
    <n v="2014"/>
    <n v="3342"/>
    <n v="1608"/>
    <n v="1734"/>
    <n v="160.416"/>
    <n v="417.75"/>
    <n v="501.3"/>
    <n v="290.75400000000002"/>
    <n v="350.91"/>
    <n v="544.74599999999998"/>
    <n v="447.82799999999997"/>
    <n v="457.85399999999998"/>
    <n v="123.654"/>
    <n v="46.787999999999997"/>
    <x v="273"/>
    <s v="Georgia, 2014"/>
  </r>
  <r>
    <s v="Baldwin County"/>
    <s v="Georgia"/>
    <n v="2014"/>
    <n v="45854"/>
    <n v="22840"/>
    <n v="23014"/>
    <n v="2476.116"/>
    <n v="5181.5020000000004"/>
    <n v="10408.858"/>
    <n v="5364.9179999999997"/>
    <n v="4906.3780000000006"/>
    <n v="6098.5820000000003"/>
    <n v="5548.3340000000007"/>
    <n v="3530.7579999999998"/>
    <n v="1650.7439999999999"/>
    <n v="779.51800000000003"/>
    <x v="273"/>
    <s v="Georgia, 2014"/>
  </r>
  <r>
    <s v="Banks County"/>
    <s v="Georgia"/>
    <n v="2014"/>
    <n v="18317"/>
    <n v="9400"/>
    <n v="8917"/>
    <n v="989.11800000000005"/>
    <n v="2619.3310000000001"/>
    <n v="2436.1610000000001"/>
    <n v="2033.1869999999999"/>
    <n v="2619.3310000000001"/>
    <n v="2655.9650000000001"/>
    <n v="2289.625"/>
    <n v="1813.383"/>
    <n v="714.36300000000006"/>
    <n v="146.536"/>
    <x v="273"/>
    <s v="Georgia, 2014"/>
  </r>
  <r>
    <s v="Barrow County"/>
    <s v="Georgia"/>
    <n v="2014"/>
    <n v="70873"/>
    <n v="35103"/>
    <n v="35770"/>
    <n v="5173.7290000000003"/>
    <n v="11481.425999999999"/>
    <n v="8788.2520000000004"/>
    <n v="10630.95"/>
    <n v="10489.204"/>
    <n v="9567.8549999999996"/>
    <n v="7299.9189999999999"/>
    <n v="4606.7449999999999"/>
    <n v="2338.8090000000002"/>
    <n v="496.11099999999999"/>
    <x v="273"/>
    <s v="Georgia, 2014"/>
  </r>
  <r>
    <s v="Bartow County"/>
    <s v="Georgia"/>
    <n v="2014"/>
    <n v="100771"/>
    <n v="49832"/>
    <n v="50939"/>
    <n v="6650.8860000000004"/>
    <n v="14914.108"/>
    <n v="13402.543"/>
    <n v="12898.688"/>
    <n v="14511.024000000001"/>
    <n v="14914.108"/>
    <n v="11890.977999999999"/>
    <n v="7255.5119999999997"/>
    <n v="3627.7560000000003"/>
    <n v="806.16800000000001"/>
    <x v="273"/>
    <s v="Georgia, 2014"/>
  </r>
  <r>
    <s v="Berrien County"/>
    <s v="Georgia"/>
    <n v="2014"/>
    <n v="19091"/>
    <n v="9372"/>
    <n v="9719"/>
    <n v="1221.8240000000001"/>
    <n v="2749.1039999999998"/>
    <n v="2348.1930000000002"/>
    <n v="2348.1930000000002"/>
    <n v="2520.0120000000002"/>
    <n v="2691.8310000000001"/>
    <n v="2348.1930000000002"/>
    <n v="1737.2809999999999"/>
    <n v="916.36799999999994"/>
    <n v="248.18299999999999"/>
    <x v="273"/>
    <s v="Georgia, 2014"/>
  </r>
  <r>
    <s v="Bibb County"/>
    <s v="Georgia"/>
    <n v="2014"/>
    <n v="155237"/>
    <n v="73338"/>
    <n v="81899"/>
    <n v="11332.300999999999"/>
    <n v="21888.417000000001"/>
    <n v="22664.601999999999"/>
    <n v="20646.521000000001"/>
    <n v="18628.440000000002"/>
    <n v="20491.284"/>
    <n v="19094.150999999998"/>
    <n v="11332.300999999999"/>
    <n v="6364.7170000000006"/>
    <n v="2794.2660000000001"/>
    <x v="273"/>
    <s v="Georgia, 2014"/>
  </r>
  <r>
    <s v="Bleckley County"/>
    <s v="Georgia"/>
    <n v="2014"/>
    <n v="12912"/>
    <n v="6189"/>
    <n v="6723"/>
    <n v="723.072"/>
    <n v="1639.8240000000001"/>
    <n v="2685.6959999999999"/>
    <n v="1110.432"/>
    <n v="1536.528"/>
    <n v="1743.12"/>
    <n v="1420.32"/>
    <n v="1149.1680000000001"/>
    <n v="581.04"/>
    <n v="309.88799999999998"/>
    <x v="273"/>
    <s v="Georgia, 2014"/>
  </r>
  <r>
    <s v="Brantley County"/>
    <s v="Georgia"/>
    <n v="2014"/>
    <n v="18463"/>
    <n v="9221"/>
    <n v="9242"/>
    <n v="1292.4100000000001"/>
    <n v="2547.8940000000002"/>
    <n v="2474.0419999999999"/>
    <n v="2012.4670000000001"/>
    <n v="2418.6530000000002"/>
    <n v="2732.5240000000003"/>
    <n v="2510.9679999999998"/>
    <n v="1550.8920000000001"/>
    <n v="664.66800000000001"/>
    <n v="240.01900000000001"/>
    <x v="273"/>
    <s v="Georgia, 2014"/>
  </r>
  <r>
    <s v="Harrison County"/>
    <s v="Ohio"/>
    <n v="2014"/>
    <n v="15766"/>
    <n v="7722"/>
    <n v="8044"/>
    <n v="961.726"/>
    <n v="2049.58"/>
    <n v="1970.75"/>
    <n v="1671.1959999999999"/>
    <n v="1844.6219999999998"/>
    <n v="2349.134"/>
    <n v="2175.7080000000001"/>
    <n v="1639.664"/>
    <n v="772.53399999999999"/>
    <n v="331.08600000000001"/>
    <x v="294"/>
    <s v="Ohio, 2014"/>
  </r>
  <r>
    <s v="Amherst County"/>
    <s v="Virginia"/>
    <n v="2014"/>
    <n v="32185"/>
    <n v="15999"/>
    <n v="16186"/>
    <n v="2285.1350000000002"/>
    <n v="5503.6350000000002"/>
    <n v="4023.125"/>
    <n v="4151.8649999999998"/>
    <n v="4988.6749999999993"/>
    <n v="4763.38"/>
    <n v="3508.165"/>
    <n v="1931.1"/>
    <n v="804.625"/>
    <n v="257.48"/>
    <x v="270"/>
    <s v="Virginia, 2014"/>
  </r>
  <r>
    <s v="Bulloch County"/>
    <s v="Georgia"/>
    <n v="2014"/>
    <n v="71940"/>
    <n v="35699"/>
    <n v="36241"/>
    <n v="4028.64"/>
    <n v="8129.22"/>
    <n v="21941.7"/>
    <n v="9424.14"/>
    <n v="7409.82"/>
    <n v="7625.64"/>
    <n v="6546.54"/>
    <n v="4028.64"/>
    <n v="2014.3200000000002"/>
    <n v="719.4"/>
    <x v="273"/>
    <s v="Georgia, 2014"/>
  </r>
  <r>
    <s v="Burke County"/>
    <s v="Georgia"/>
    <n v="2014"/>
    <n v="23136"/>
    <n v="11171"/>
    <n v="11965"/>
    <n v="1665.7919999999999"/>
    <n v="3609.2160000000003"/>
    <n v="3285.3119999999999"/>
    <n v="2730.0479999999998"/>
    <n v="2637.5039999999999"/>
    <n v="3215.904"/>
    <n v="3007.6800000000003"/>
    <n v="1827.7439999999999"/>
    <n v="948.57600000000002"/>
    <n v="208.22399999999999"/>
    <x v="273"/>
    <s v="Georgia, 2014"/>
  </r>
  <r>
    <s v="Butts County"/>
    <s v="Georgia"/>
    <n v="2014"/>
    <n v="23469"/>
    <n v="12514"/>
    <n v="10955"/>
    <n v="1384.671"/>
    <n v="2886.6869999999999"/>
    <n v="3262.1909999999998"/>
    <n v="3144.846"/>
    <n v="3332.598"/>
    <n v="3403.0050000000001"/>
    <n v="2933.625"/>
    <n v="1924.4580000000001"/>
    <n v="751.00800000000004"/>
    <n v="469.38"/>
    <x v="273"/>
    <s v="Georgia, 2014"/>
  </r>
  <r>
    <s v="Calhoun County"/>
    <s v="Georgia"/>
    <n v="2014"/>
    <n v="6549"/>
    <n v="3916"/>
    <n v="2633"/>
    <n v="301.25400000000002"/>
    <n v="772.78199999999993"/>
    <n v="982.34999999999991"/>
    <n v="864.46800000000007"/>
    <n v="1074.0360000000001"/>
    <n v="936.50700000000006"/>
    <n v="825.17399999999998"/>
    <n v="373.29300000000001"/>
    <n v="281.60699999999997"/>
    <n v="137.529"/>
    <x v="273"/>
    <s v="Georgia, 2014"/>
  </r>
  <r>
    <s v="Camden County"/>
    <s v="Georgia"/>
    <n v="2014"/>
    <n v="51193"/>
    <n v="26288"/>
    <n v="24905"/>
    <n v="3941.8609999999999"/>
    <n v="7115.8270000000002"/>
    <n v="8958.7749999999996"/>
    <n v="7576.5640000000003"/>
    <n v="6245.5460000000003"/>
    <n v="6859.8620000000001"/>
    <n v="5324.0720000000001"/>
    <n v="3481.1239999999998"/>
    <n v="1382.211"/>
    <n v="307.15800000000002"/>
    <x v="273"/>
    <s v="Georgia, 2014"/>
  </r>
  <r>
    <s v="Barnes County"/>
    <s v="North Dakota"/>
    <n v="2014"/>
    <n v="11056"/>
    <n v="5417"/>
    <n v="5639"/>
    <n v="740.75199999999995"/>
    <n v="1636.288"/>
    <n v="1514.672"/>
    <n v="1116.6559999999999"/>
    <n v="1525.7280000000001"/>
    <n v="1359.8879999999999"/>
    <n v="1426.2239999999999"/>
    <n v="1105.5999999999999"/>
    <n v="420.12799999999999"/>
    <n v="210.06399999999999"/>
    <x v="287"/>
    <s v="North Dakota, 2014"/>
  </r>
  <r>
    <s v="Carroll County"/>
    <s v="Georgia"/>
    <n v="2014"/>
    <n v="111872"/>
    <n v="54455"/>
    <n v="57417"/>
    <n v="7495.424"/>
    <n v="15550.207999999999"/>
    <n v="20025.088"/>
    <n v="14655.232"/>
    <n v="14431.488000000001"/>
    <n v="14543.36"/>
    <n v="12194.048000000001"/>
    <n v="7942.9120000000003"/>
    <n v="3915.52"/>
    <n v="1118.72"/>
    <x v="273"/>
    <s v="Georgia, 2014"/>
  </r>
  <r>
    <s v="Catoosa County"/>
    <s v="Georgia"/>
    <n v="2014"/>
    <n v="64955"/>
    <n v="31699"/>
    <n v="33256"/>
    <n v="3767.39"/>
    <n v="9093.7000000000007"/>
    <n v="8249.2849999999999"/>
    <n v="7794.6"/>
    <n v="9223.61"/>
    <n v="9223.61"/>
    <n v="8054.42"/>
    <n v="5651.085"/>
    <n v="3052.8850000000002"/>
    <n v="844.41499999999996"/>
    <x v="273"/>
    <s v="Georgia, 2014"/>
  </r>
  <r>
    <s v="Charlton County"/>
    <s v="Georgia"/>
    <n v="2014"/>
    <n v="13098"/>
    <n v="7428"/>
    <n v="5670"/>
    <n v="720.39"/>
    <n v="1388.3879999999999"/>
    <n v="1820.6219999999998"/>
    <n v="1820.6220000000001"/>
    <n v="2318.346"/>
    <n v="1990.896"/>
    <n v="1375.29"/>
    <n v="1034.742"/>
    <n v="406.03800000000001"/>
    <n v="235.76400000000001"/>
    <x v="273"/>
    <s v="Georgia, 2014"/>
  </r>
  <r>
    <s v="Chatham County"/>
    <s v="Georgia"/>
    <n v="2014"/>
    <n v="275303"/>
    <n v="132864"/>
    <n v="142439"/>
    <n v="18995.906999999999"/>
    <n v="33311.663"/>
    <n v="44048.479999999996"/>
    <n v="44599.085999999996"/>
    <n v="33036.36"/>
    <n v="34412.875"/>
    <n v="31659.845000000001"/>
    <n v="20097.118999999999"/>
    <n v="10461.513999999999"/>
    <n v="4955.4539999999997"/>
    <x v="273"/>
    <s v="Georgia, 2014"/>
  </r>
  <r>
    <s v="Chattahoochee County"/>
    <s v="Georgia"/>
    <n v="2014"/>
    <n v="11846"/>
    <n v="7665"/>
    <n v="4181"/>
    <n v="1125.3699999999999"/>
    <n v="1587.364"/>
    <n v="3826.2579999999998"/>
    <n v="2677.1959999999999"/>
    <n v="1018.756"/>
    <n v="758.14400000000001"/>
    <n v="450.14799999999997"/>
    <n v="260.61199999999997"/>
    <n v="118.46000000000001"/>
    <n v="11.846"/>
    <x v="273"/>
    <s v="Georgia, 2014"/>
  </r>
  <r>
    <s v="Chattooga County"/>
    <s v="Georgia"/>
    <n v="2014"/>
    <n v="25484"/>
    <n v="13240"/>
    <n v="12244"/>
    <n v="1401.62"/>
    <n v="3338.4040000000005"/>
    <n v="3109.0479999999998"/>
    <n v="3109.0479999999998"/>
    <n v="3695.1800000000003"/>
    <n v="3567.76"/>
    <n v="3389.3720000000003"/>
    <n v="2166.1400000000003"/>
    <n v="1376.136"/>
    <n v="331.29199999999997"/>
    <x v="273"/>
    <s v="Georgia, 2014"/>
  </r>
  <r>
    <s v="Cherokee County"/>
    <s v="Georgia"/>
    <n v="2014"/>
    <n v="221951"/>
    <n v="109320"/>
    <n v="112631"/>
    <n v="14870.717000000001"/>
    <n v="34846.307000000001"/>
    <n v="27299.972999999998"/>
    <n v="26856.071"/>
    <n v="35290.209000000003"/>
    <n v="33736.551999999996"/>
    <n v="25080.463"/>
    <n v="15758.521000000001"/>
    <n v="5992.6769999999997"/>
    <n v="1997.559"/>
    <x v="273"/>
    <s v="Georgia, 2014"/>
  </r>
  <r>
    <s v="Clarke County"/>
    <s v="Georgia"/>
    <n v="2014"/>
    <n v="119681"/>
    <n v="56906"/>
    <n v="62775"/>
    <n v="7061.1790000000001"/>
    <n v="11010.652"/>
    <n v="37819.196000000004"/>
    <n v="20106.407999999999"/>
    <n v="12566.505000000001"/>
    <n v="10412.246999999999"/>
    <n v="9813.8420000000006"/>
    <n v="6103.7309999999998"/>
    <n v="3231.3869999999997"/>
    <n v="1555.8530000000001"/>
    <x v="273"/>
    <s v="Georgia, 2014"/>
  </r>
  <r>
    <s v="Clay County"/>
    <s v="Georgia"/>
    <n v="2014"/>
    <n v="3110"/>
    <n v="1534"/>
    <n v="1576"/>
    <n v="357.65"/>
    <n v="444.73"/>
    <n v="342.1"/>
    <n v="320.33000000000004"/>
    <n v="261.24"/>
    <n v="357.65"/>
    <n v="528.70000000000005"/>
    <n v="267.46000000000004"/>
    <n v="161.72"/>
    <n v="68.42"/>
    <x v="273"/>
    <s v="Georgia, 2014"/>
  </r>
  <r>
    <s v="Clayton County"/>
    <s v="Georgia"/>
    <n v="2014"/>
    <n v="264221"/>
    <n v="125870"/>
    <n v="138351"/>
    <n v="21666.121999999999"/>
    <n v="41746.918000000005"/>
    <n v="39897.370999999999"/>
    <n v="39633.149999999994"/>
    <n v="38840.487000000001"/>
    <n v="36198.277000000002"/>
    <n v="26686.321"/>
    <n v="12682.608"/>
    <n v="5284.42"/>
    <n v="1849.547"/>
    <x v="273"/>
    <s v="Georgia, 2014"/>
  </r>
  <r>
    <s v="Harney County"/>
    <s v="Oregon"/>
    <n v="2014"/>
    <n v="6777"/>
    <n v="3286"/>
    <n v="3491"/>
    <n v="637.03800000000001"/>
    <n v="989.44200000000001"/>
    <n v="725.13900000000001"/>
    <n v="914.89499999999998"/>
    <n v="813.24"/>
    <n v="867.45600000000002"/>
    <n v="813.24"/>
    <n v="650.59199999999998"/>
    <n v="271.08000000000004"/>
    <n v="81.323999999999998"/>
    <x v="269"/>
    <s v="Oregon, 2014"/>
  </r>
  <r>
    <s v="Cobb County"/>
    <s v="Georgia"/>
    <n v="2014"/>
    <n v="708920"/>
    <n v="343796"/>
    <n v="365124"/>
    <n v="48206.559999999998"/>
    <n v="99957.72"/>
    <n v="94995.28"/>
    <n v="101375.56"/>
    <n v="108464.76000000001"/>
    <n v="106338"/>
    <n v="80816.88"/>
    <n v="41826.28"/>
    <n v="19849.760000000002"/>
    <n v="7089.2"/>
    <x v="273"/>
    <s v="Georgia, 2014"/>
  </r>
  <r>
    <s v="Mecosta County"/>
    <s v="Michigan"/>
    <n v="2014"/>
    <n v="42947"/>
    <n v="21925"/>
    <n v="21022"/>
    <n v="2963.3429999999998"/>
    <n v="6098.4740000000002"/>
    <n v="6785.6260000000002"/>
    <n v="5669.0039999999999"/>
    <n v="5926.6859999999997"/>
    <n v="5797.8450000000003"/>
    <n v="4724.17"/>
    <n v="3221.0250000000001"/>
    <n v="1417.2510000000002"/>
    <n v="429.47"/>
    <x v="295"/>
    <s v="Michigan, 2014"/>
  </r>
  <r>
    <s v="Colquitt County"/>
    <s v="Georgia"/>
    <n v="2014"/>
    <n v="45987"/>
    <n v="22765"/>
    <n v="23222"/>
    <n v="3724.9470000000001"/>
    <n v="6852.0630000000001"/>
    <n v="6116.2709999999997"/>
    <n v="6208.2449999999999"/>
    <n v="6116.2710000000006"/>
    <n v="5610.4140000000007"/>
    <n v="5196.5309999999999"/>
    <n v="3632.973"/>
    <n v="1793.4929999999999"/>
    <n v="689.80499999999995"/>
    <x v="273"/>
    <s v="Georgia, 2014"/>
  </r>
  <r>
    <s v="Columbia County"/>
    <s v="Georgia"/>
    <n v="2014"/>
    <n v="132362"/>
    <n v="64485"/>
    <n v="67877"/>
    <n v="8603.5300000000007"/>
    <n v="20251.385999999999"/>
    <n v="17736.508000000002"/>
    <n v="17207.059999999998"/>
    <n v="18398.317999999999"/>
    <n v="19589.576000000001"/>
    <n v="16015.802"/>
    <n v="8868.253999999999"/>
    <n v="4367.9459999999999"/>
    <n v="1323.62"/>
    <x v="273"/>
    <s v="Georgia, 2014"/>
  </r>
  <r>
    <s v="Cook County"/>
    <s v="Georgia"/>
    <n v="2014"/>
    <n v="17061"/>
    <n v="8278"/>
    <n v="8783"/>
    <n v="1228.3920000000001"/>
    <n v="2593.2719999999999"/>
    <n v="2047.32"/>
    <n v="2286.174"/>
    <n v="2252.0519999999997"/>
    <n v="2286.174"/>
    <n v="1996.1369999999999"/>
    <n v="1399.002"/>
    <n v="801.86699999999996"/>
    <n v="187.67099999999999"/>
    <x v="273"/>
    <s v="Georgia, 2014"/>
  </r>
  <r>
    <s v="Coweta County"/>
    <s v="Georgia"/>
    <n v="2014"/>
    <n v="131419"/>
    <n v="64309"/>
    <n v="67110"/>
    <n v="8805.0730000000003"/>
    <n v="19844.269"/>
    <n v="16690.213"/>
    <n v="16295.956"/>
    <n v="19450.012000000002"/>
    <n v="19844.269"/>
    <n v="15244.603999999999"/>
    <n v="9462.1679999999997"/>
    <n v="4336.8270000000002"/>
    <n v="1314.19"/>
    <x v="273"/>
    <s v="Georgia, 2014"/>
  </r>
  <r>
    <s v="Crawford County"/>
    <s v="Georgia"/>
    <n v="2014"/>
    <n v="12536"/>
    <n v="6365"/>
    <n v="6171"/>
    <n v="651.87199999999996"/>
    <n v="1654.752"/>
    <n v="1541.9279999999999"/>
    <n v="1316.28"/>
    <n v="1567"/>
    <n v="2143.6559999999999"/>
    <n v="1805.184"/>
    <n v="1253.5999999999999"/>
    <n v="501.43999999999994"/>
    <n v="125.36"/>
    <x v="273"/>
    <s v="Georgia, 2014"/>
  </r>
  <r>
    <s v="Crisp County"/>
    <s v="Georgia"/>
    <n v="2014"/>
    <n v="23403"/>
    <n v="11105"/>
    <n v="12298"/>
    <n v="1685.0160000000001"/>
    <n v="3229.6139999999996"/>
    <n v="3136.0020000000004"/>
    <n v="2855.1660000000002"/>
    <n v="2831.7629999999999"/>
    <n v="3065.7930000000001"/>
    <n v="3206.2110000000002"/>
    <n v="1872.24"/>
    <n v="1076.538"/>
    <n v="468.06"/>
    <x v="273"/>
    <s v="Georgia, 2014"/>
  </r>
  <r>
    <s v="Dade County"/>
    <s v="Georgia"/>
    <n v="2014"/>
    <n v="16533"/>
    <n v="8124"/>
    <n v="8409"/>
    <n v="876.24900000000002"/>
    <n v="1868.2289999999998"/>
    <n v="2727.9449999999997"/>
    <n v="1802.097"/>
    <n v="2033.559"/>
    <n v="2380.752"/>
    <n v="2265.0210000000002"/>
    <n v="1537.569"/>
    <n v="810.11699999999996"/>
    <n v="214.929"/>
    <x v="273"/>
    <s v="Georgia, 2014"/>
  </r>
  <r>
    <s v="Dawson County"/>
    <s v="Georgia"/>
    <n v="2014"/>
    <n v="22500"/>
    <n v="11172"/>
    <n v="11328"/>
    <n v="1192.5"/>
    <n v="2902.5"/>
    <n v="2655"/>
    <n v="2497.5"/>
    <n v="2925"/>
    <n v="3397.5"/>
    <n v="3262.5"/>
    <n v="2497.5"/>
    <n v="1057.5"/>
    <n v="112.5"/>
    <x v="273"/>
    <s v="Georgia, 2014"/>
  </r>
  <r>
    <s v="Decatur County"/>
    <s v="Georgia"/>
    <n v="2014"/>
    <n v="27508"/>
    <n v="13399"/>
    <n v="14109"/>
    <n v="1898.0519999999999"/>
    <n v="3851.12"/>
    <n v="3741.0880000000002"/>
    <n v="3466.0079999999998"/>
    <n v="3300.96"/>
    <n v="3823.6120000000001"/>
    <n v="3438.5"/>
    <n v="2228.1480000000001"/>
    <n v="1237.8600000000001"/>
    <n v="577.66800000000001"/>
    <x v="273"/>
    <s v="Georgia, 2014"/>
  </r>
  <r>
    <s v="DeKalb County"/>
    <s v="Georgia"/>
    <n v="2014"/>
    <n v="707185"/>
    <n v="337535"/>
    <n v="369650"/>
    <n v="52331.69"/>
    <n v="90519.679999999993"/>
    <n v="93348.420000000013"/>
    <n v="118807.08"/>
    <n v="107492.12"/>
    <n v="97591.53"/>
    <n v="78497.535000000003"/>
    <n v="40309.544999999998"/>
    <n v="19801.18"/>
    <n v="7779.0349999999999"/>
    <x v="273"/>
    <s v="Georgia, 2014"/>
  </r>
  <r>
    <s v="Dodge County"/>
    <s v="Georgia"/>
    <n v="2014"/>
    <n v="21365"/>
    <n v="11187"/>
    <n v="10178"/>
    <n v="1260.5350000000001"/>
    <n v="2435.61"/>
    <n v="3183.3850000000002"/>
    <n v="2627.8950000000004"/>
    <n v="2884.2750000000001"/>
    <n v="3140.6549999999997"/>
    <n v="2734.7200000000003"/>
    <n v="1794.6599999999999"/>
    <n v="1046.885"/>
    <n v="256.38"/>
    <x v="273"/>
    <s v="Georgia, 2014"/>
  </r>
  <r>
    <s v="Dooly County"/>
    <s v="Georgia"/>
    <n v="2014"/>
    <n v="14443"/>
    <n v="7959"/>
    <n v="6484"/>
    <n v="751.03599999999994"/>
    <n v="1747.6030000000001"/>
    <n v="1819.818"/>
    <n v="1747.6030000000001"/>
    <n v="2065.3490000000002"/>
    <n v="2152.0069999999996"/>
    <n v="2050.9059999999999"/>
    <n v="1314.3130000000001"/>
    <n v="621.04899999999998"/>
    <n v="187.75899999999999"/>
    <x v="273"/>
    <s v="Georgia, 2014"/>
  </r>
  <r>
    <s v="Dougherty County"/>
    <s v="Georgia"/>
    <n v="2014"/>
    <n v="93890"/>
    <n v="43646"/>
    <n v="50244"/>
    <n v="7041.75"/>
    <n v="13050.71"/>
    <n v="15491.849999999999"/>
    <n v="12581.26"/>
    <n v="10891.24"/>
    <n v="11642.36"/>
    <n v="11266.8"/>
    <n v="6666.1900000000005"/>
    <n v="3661.71"/>
    <n v="1690.02"/>
    <x v="273"/>
    <s v="Georgia, 2014"/>
  </r>
  <r>
    <s v="Douglas County"/>
    <s v="Georgia"/>
    <n v="2014"/>
    <n v="135037"/>
    <n v="64837"/>
    <n v="70200"/>
    <n v="9317.5529999999999"/>
    <n v="21335.845999999998"/>
    <n v="18500.069"/>
    <n v="17014.662"/>
    <n v="21335.845999999998"/>
    <n v="20255.550000000003"/>
    <n v="14583.995999999999"/>
    <n v="8372.2939999999999"/>
    <n v="3510.962"/>
    <n v="945.25900000000001"/>
    <x v="273"/>
    <s v="Georgia, 2014"/>
  </r>
  <r>
    <s v="Early County"/>
    <s v="Georgia"/>
    <n v="2014"/>
    <n v="10662"/>
    <n v="5012"/>
    <n v="5650"/>
    <n v="703.69200000000001"/>
    <n v="1482.018"/>
    <n v="1418.0459999999998"/>
    <n v="1055.538"/>
    <n v="1268.778"/>
    <n v="1471.356"/>
    <n v="1396.7220000000002"/>
    <n v="1044.876"/>
    <n v="661.0440000000001"/>
    <n v="159.93"/>
    <x v="273"/>
    <s v="Georgia, 2014"/>
  </r>
  <r>
    <s v="Echols County"/>
    <s v="Georgia"/>
    <n v="2014"/>
    <n v="4018"/>
    <n v="1907"/>
    <n v="2111"/>
    <n v="200.9"/>
    <n v="691.096"/>
    <n v="622.79"/>
    <n v="502.25"/>
    <n v="654.93399999999997"/>
    <n v="538.41200000000003"/>
    <n v="397.78200000000004"/>
    <n v="176.792"/>
    <n v="212.95400000000001"/>
    <n v="24.108000000000001"/>
    <x v="273"/>
    <s v="Georgia, 2014"/>
  </r>
  <r>
    <s v="Effingham County"/>
    <s v="Georgia"/>
    <n v="2014"/>
    <n v="53673"/>
    <n v="26536"/>
    <n v="27137"/>
    <n v="3596.0909999999999"/>
    <n v="8587.68"/>
    <n v="7353.2009999999991"/>
    <n v="6709.125"/>
    <n v="7943.6040000000003"/>
    <n v="8158.2960000000003"/>
    <n v="5957.7029999999995"/>
    <n v="3596.0909999999999"/>
    <n v="1288.152"/>
    <n v="483.05700000000002"/>
    <x v="273"/>
    <s v="Georgia, 2014"/>
  </r>
  <r>
    <s v="Elbert County"/>
    <s v="Georgia"/>
    <n v="2014"/>
    <n v="19694"/>
    <n v="9336"/>
    <n v="10358"/>
    <n v="1201.3340000000001"/>
    <n v="2442.056"/>
    <n v="2461.75"/>
    <n v="2264.81"/>
    <n v="2363.2799999999997"/>
    <n v="2816.2420000000002"/>
    <n v="2678.384"/>
    <n v="2028.482"/>
    <n v="1063.4760000000001"/>
    <n v="433.26799999999997"/>
    <x v="273"/>
    <s v="Georgia, 2014"/>
  </r>
  <r>
    <s v="Gray County"/>
    <s v="Texas"/>
    <n v="2014"/>
    <n v="22731"/>
    <n v="11138"/>
    <n v="11593"/>
    <n v="1591.17"/>
    <n v="3114.1469999999999"/>
    <n v="3250.5330000000004"/>
    <n v="2932.299"/>
    <n v="2636.7959999999998"/>
    <n v="3068.6850000000004"/>
    <n v="2795.9129999999996"/>
    <n v="1954.866"/>
    <n v="1022.895"/>
    <n v="363.69600000000003"/>
    <x v="264"/>
    <s v="Texas, 2014"/>
  </r>
  <r>
    <s v="Evans County"/>
    <s v="Georgia"/>
    <n v="2014"/>
    <n v="10868"/>
    <n v="5195"/>
    <n v="5673"/>
    <n v="815.1"/>
    <n v="1630.1999999999998"/>
    <n v="1401.9720000000002"/>
    <n v="1467.18"/>
    <n v="1412.84"/>
    <n v="1358.5"/>
    <n v="1206.348"/>
    <n v="880.30799999999999"/>
    <n v="499.928"/>
    <n v="173.88800000000001"/>
    <x v="273"/>
    <s v="Georgia, 2014"/>
  </r>
  <r>
    <s v="Fannin County"/>
    <s v="Georgia"/>
    <n v="2014"/>
    <n v="23632"/>
    <n v="11495"/>
    <n v="12137"/>
    <n v="992.54399999999998"/>
    <n v="2528.6239999999998"/>
    <n v="2221.4080000000004"/>
    <n v="2103.248"/>
    <n v="2528.6239999999998"/>
    <n v="3521.1679999999997"/>
    <n v="4159.232"/>
    <n v="3355.7440000000001"/>
    <n v="1725.136"/>
    <n v="496.27199999999999"/>
    <x v="273"/>
    <s v="Georgia, 2014"/>
  </r>
  <r>
    <s v="Fayette County"/>
    <s v="Georgia"/>
    <n v="2014"/>
    <n v="107930"/>
    <n v="52252"/>
    <n v="55678"/>
    <n v="4640.99"/>
    <n v="15973.64"/>
    <n v="15110.2"/>
    <n v="8094.75"/>
    <n v="13383.32"/>
    <n v="18995.68"/>
    <n v="15973.64"/>
    <n v="9605.77"/>
    <n v="4425.13"/>
    <n v="1618.95"/>
    <x v="273"/>
    <s v="Georgia, 2014"/>
  </r>
  <r>
    <s v="Floyd County"/>
    <s v="Georgia"/>
    <n v="2014"/>
    <n v="96146"/>
    <n v="46493"/>
    <n v="49653"/>
    <n v="6153.3440000000001"/>
    <n v="12883.564"/>
    <n v="14037.315999999999"/>
    <n v="11633.666000000001"/>
    <n v="12306.688"/>
    <n v="12883.564"/>
    <n v="11922.103999999999"/>
    <n v="7883.9719999999998"/>
    <n v="4615.0079999999998"/>
    <n v="1826.7739999999999"/>
    <x v="273"/>
    <s v="Georgia, 2014"/>
  </r>
  <r>
    <s v="Forsyth County"/>
    <s v="Georgia"/>
    <n v="2014"/>
    <n v="189314"/>
    <n v="94179"/>
    <n v="95135"/>
    <n v="12873.352000000001"/>
    <n v="34265.834000000003"/>
    <n v="21392.482"/>
    <n v="19120.714"/>
    <n v="33129.949999999997"/>
    <n v="30668.868000000002"/>
    <n v="18931.400000000001"/>
    <n v="12305.41"/>
    <n v="5111.4780000000001"/>
    <n v="1893.14"/>
    <x v="273"/>
    <s v="Georgia, 2014"/>
  </r>
  <r>
    <s v="Fayette County"/>
    <s v="Illinois"/>
    <n v="2014"/>
    <n v="22051"/>
    <n v="10815"/>
    <n v="11236"/>
    <n v="1190.7539999999999"/>
    <n v="2932.7829999999999"/>
    <n v="2712.2730000000001"/>
    <n v="2624.0690000000004"/>
    <n v="2668.1709999999998"/>
    <n v="3065.0889999999999"/>
    <n v="2866.63"/>
    <n v="2271.2530000000002"/>
    <n v="1323.06"/>
    <n v="396.91800000000001"/>
    <x v="281"/>
    <s v="Illinois, 2014"/>
  </r>
  <r>
    <s v="Fulton County"/>
    <s v="Georgia"/>
    <n v="2014"/>
    <n v="967100"/>
    <n v="470642"/>
    <n v="496458"/>
    <n v="63828.6"/>
    <n v="125723"/>
    <n v="140229.5"/>
    <n v="159571.5"/>
    <n v="146032.1"/>
    <n v="134426.90000000002"/>
    <n v="101545.5"/>
    <n v="54157.599999999999"/>
    <n v="26111.7"/>
    <n v="12572.3"/>
    <x v="273"/>
    <s v="Georgia, 2014"/>
  </r>
  <r>
    <s v="Jennings County"/>
    <s v="Indiana"/>
    <n v="2014"/>
    <n v="28441"/>
    <n v="14419"/>
    <n v="14022"/>
    <n v="1564.2550000000001"/>
    <n v="3412.92"/>
    <n v="3100.069"/>
    <n v="2929.4229999999998"/>
    <n v="3412.92"/>
    <n v="4010.1809999999996"/>
    <n v="4408.3549999999996"/>
    <n v="3555.125"/>
    <n v="1621.1370000000002"/>
    <n v="455.05599999999998"/>
    <x v="296"/>
    <s v="Indiana, 2014"/>
  </r>
  <r>
    <s v="Glascock County"/>
    <s v="Georgia"/>
    <n v="2014"/>
    <n v="3086"/>
    <n v="1521"/>
    <n v="1565"/>
    <n v="160.47200000000001"/>
    <n v="478.33000000000004"/>
    <n v="373.40600000000001"/>
    <n v="293.16999999999996"/>
    <n v="407.35199999999998"/>
    <n v="475.24400000000003"/>
    <n v="351.80399999999997"/>
    <n v="259.22399999999999"/>
    <n v="172.816"/>
    <n v="114.182"/>
    <x v="273"/>
    <s v="Georgia, 2014"/>
  </r>
  <r>
    <s v="Glynn County"/>
    <s v="Georgia"/>
    <n v="2014"/>
    <n v="80937"/>
    <n v="38182"/>
    <n v="42755"/>
    <n v="5179.9679999999998"/>
    <n v="10764.620999999999"/>
    <n v="9955.2510000000002"/>
    <n v="9874.3140000000003"/>
    <n v="9631.5030000000006"/>
    <n v="11412.117"/>
    <n v="10926.494999999999"/>
    <n v="7769.9519999999993"/>
    <n v="3965.913"/>
    <n v="1456.866"/>
    <x v="273"/>
    <s v="Georgia, 2014"/>
  </r>
  <r>
    <s v="Gordon County"/>
    <s v="Georgia"/>
    <n v="2014"/>
    <n v="55666"/>
    <n v="27514"/>
    <n v="28152"/>
    <n v="3785.288"/>
    <n v="8294.2340000000004"/>
    <n v="7514.91"/>
    <n v="6958.25"/>
    <n v="7793.24"/>
    <n v="7960.2379999999994"/>
    <n v="6568.5879999999997"/>
    <n v="4230.616"/>
    <n v="2003.9760000000001"/>
    <n v="612.32600000000002"/>
    <x v="273"/>
    <s v="Georgia, 2014"/>
  </r>
  <r>
    <s v="Grady County"/>
    <s v="Georgia"/>
    <n v="2014"/>
    <n v="25239"/>
    <n v="12491"/>
    <n v="12748"/>
    <n v="1791.9690000000001"/>
    <n v="3659.6549999999997"/>
    <n v="3053.9189999999999"/>
    <n v="3230.5919999999996"/>
    <n v="3003.4409999999998"/>
    <n v="3457.7429999999999"/>
    <n v="3205.3530000000001"/>
    <n v="2296.7489999999998"/>
    <n v="1160.9940000000001"/>
    <n v="378.58499999999998"/>
    <x v="273"/>
    <s v="Georgia, 2014"/>
  </r>
  <r>
    <s v="Greene County"/>
    <s v="Georgia"/>
    <n v="2014"/>
    <n v="16190"/>
    <n v="7938"/>
    <n v="8252"/>
    <n v="906.64"/>
    <n v="1780.9"/>
    <n v="1570.4299999999998"/>
    <n v="1716.14"/>
    <n v="1732.33"/>
    <n v="1910.42"/>
    <n v="2784.68"/>
    <n v="2558.02"/>
    <n v="1036.1600000000001"/>
    <n v="210.47"/>
    <x v="273"/>
    <s v="Georgia, 2014"/>
  </r>
  <r>
    <s v="Gwinnett County"/>
    <s v="Georgia"/>
    <n v="2014"/>
    <n v="842091"/>
    <n v="413437"/>
    <n v="428654"/>
    <n v="61472.642999999996"/>
    <n v="137260.83299999998"/>
    <n v="116208.55799999999"/>
    <n v="116208.558"/>
    <n v="133050.378"/>
    <n v="127155.74100000001"/>
    <n v="85051.190999999992"/>
    <n v="41262.459000000003"/>
    <n v="17683.911"/>
    <n v="5894.6369999999997"/>
    <x v="273"/>
    <s v="Georgia, 2014"/>
  </r>
  <r>
    <s v="Habersham County"/>
    <s v="Georgia"/>
    <n v="2014"/>
    <n v="43342"/>
    <n v="20398"/>
    <n v="22944"/>
    <n v="2557.1779999999999"/>
    <n v="5851.17"/>
    <n v="5677.8019999999997"/>
    <n v="5201.04"/>
    <n v="5677.8019999999997"/>
    <n v="5807.8279999999995"/>
    <n v="5374.4079999999994"/>
    <n v="4030.806"/>
    <n v="2383.81"/>
    <n v="693.47199999999998"/>
    <x v="273"/>
    <s v="Georgia, 2014"/>
  </r>
  <r>
    <s v="Hall County"/>
    <s v="Georgia"/>
    <n v="2014"/>
    <n v="185318"/>
    <n v="92553"/>
    <n v="92765"/>
    <n v="13528.214"/>
    <n v="28724.29"/>
    <n v="25573.883999999998"/>
    <n v="24276.657999999999"/>
    <n v="25388.565999999999"/>
    <n v="24832.612000000001"/>
    <n v="20014.344000000001"/>
    <n v="13528.214"/>
    <n v="7042.0839999999998"/>
    <n v="2409.134"/>
    <x v="273"/>
    <s v="Georgia, 2014"/>
  </r>
  <r>
    <s v="Hancock County"/>
    <s v="Georgia"/>
    <n v="2014"/>
    <n v="9043"/>
    <n v="4923"/>
    <n v="4120"/>
    <n v="470.23599999999999"/>
    <n v="768.65499999999997"/>
    <n v="1329.3209999999999"/>
    <n v="1112.289"/>
    <n v="1067.0740000000001"/>
    <n v="1284.106"/>
    <n v="1419.751"/>
    <n v="1003.773"/>
    <n v="452.15"/>
    <n v="117.559"/>
    <x v="273"/>
    <s v="Georgia, 2014"/>
  </r>
  <r>
    <s v="Haralson County"/>
    <s v="Georgia"/>
    <n v="2014"/>
    <n v="28563"/>
    <n v="13950"/>
    <n v="14613"/>
    <n v="1770.9059999999999"/>
    <n v="4084.509"/>
    <n v="3713.1899999999996"/>
    <n v="3256.1819999999998"/>
    <n v="3884.5680000000002"/>
    <n v="4084.509"/>
    <n v="3513.2489999999998"/>
    <n v="2542.107"/>
    <n v="1228.2090000000001"/>
    <n v="428.44499999999999"/>
    <x v="273"/>
    <s v="Georgia, 2014"/>
  </r>
  <r>
    <s v="Harris County"/>
    <s v="Georgia"/>
    <n v="2014"/>
    <n v="32539"/>
    <n v="16173"/>
    <n v="16366"/>
    <n v="1659.489"/>
    <n v="4197.5309999999999"/>
    <n v="4067.375"/>
    <n v="2895.971"/>
    <n v="4522.9210000000003"/>
    <n v="5434.0129999999999"/>
    <n v="4978.4669999999996"/>
    <n v="3026.127"/>
    <n v="1106.326"/>
    <n v="618.24099999999999"/>
    <x v="273"/>
    <s v="Georgia, 2014"/>
  </r>
  <r>
    <s v="Hart County"/>
    <s v="Georgia"/>
    <n v="2014"/>
    <n v="25406"/>
    <n v="12568"/>
    <n v="12838"/>
    <n v="1498.954"/>
    <n v="3074.1260000000002"/>
    <n v="3099.5320000000002"/>
    <n v="2769.2539999999999"/>
    <n v="2845.4720000000002"/>
    <n v="3633.058"/>
    <n v="3582.2460000000001"/>
    <n v="2896.2839999999997"/>
    <n v="1397.33"/>
    <n v="635.15"/>
    <x v="273"/>
    <s v="Georgia, 2014"/>
  </r>
  <r>
    <s v="Leslie County"/>
    <s v="Kentucky"/>
    <n v="2014"/>
    <n v="11674"/>
    <n v="5808"/>
    <n v="5866"/>
    <n v="747.13599999999997"/>
    <n v="1552.6419999999998"/>
    <n v="1564.316"/>
    <n v="1260.7919999999999"/>
    <n v="1517.62"/>
    <n v="1797.796"/>
    <n v="1540.9679999999998"/>
    <n v="1062.3339999999998"/>
    <n v="490.30799999999999"/>
    <n v="140.08799999999999"/>
    <x v="278"/>
    <s v="Kentucky, 2014"/>
  </r>
  <r>
    <s v="Henry County"/>
    <s v="Georgia"/>
    <n v="2014"/>
    <n v="209069"/>
    <n v="100271"/>
    <n v="108798"/>
    <n v="13171.347"/>
    <n v="34287.315999999999"/>
    <n v="30105.935999999998"/>
    <n v="24461.073"/>
    <n v="33032.902000000002"/>
    <n v="32196.625999999997"/>
    <n v="21952.245000000003"/>
    <n v="12544.14"/>
    <n v="5226.7250000000004"/>
    <n v="1881.6210000000001"/>
    <x v="273"/>
    <s v="Georgia, 2014"/>
  </r>
  <r>
    <s v="Houston County"/>
    <s v="Georgia"/>
    <n v="2014"/>
    <n v="145622"/>
    <n v="70889"/>
    <n v="74733"/>
    <n v="10339.162"/>
    <n v="21406.434000000001"/>
    <n v="20823.946000000004"/>
    <n v="21115.190000000002"/>
    <n v="19222.103999999999"/>
    <n v="21115.190000000002"/>
    <n v="15872.798000000001"/>
    <n v="9174.1860000000015"/>
    <n v="4951.1480000000001"/>
    <n v="1747.4639999999999"/>
    <x v="273"/>
    <s v="Georgia, 2014"/>
  </r>
  <r>
    <s v="Irwin County"/>
    <s v="Georgia"/>
    <n v="2014"/>
    <n v="9482"/>
    <n v="4893"/>
    <n v="4589"/>
    <n v="568.91999999999996"/>
    <n v="1242.1419999999998"/>
    <n v="1147.3220000000001"/>
    <n v="1270.588"/>
    <n v="1393.8539999999998"/>
    <n v="1166.2860000000001"/>
    <n v="1261.106"/>
    <n v="862.86200000000008"/>
    <n v="436.17199999999997"/>
    <n v="142.22999999999999"/>
    <x v="273"/>
    <s v="Georgia, 2014"/>
  </r>
  <r>
    <s v="Jackson County"/>
    <s v="Georgia"/>
    <n v="2014"/>
    <n v="60928"/>
    <n v="30207"/>
    <n v="30721"/>
    <n v="4143.1040000000003"/>
    <n v="9139.2000000000007"/>
    <n v="7494.1440000000002"/>
    <n v="7616"/>
    <n v="8956.4160000000011"/>
    <n v="8834.5600000000013"/>
    <n v="7067.6479999999992"/>
    <n v="4874.24"/>
    <n v="2193.4079999999999"/>
    <n v="609.28"/>
    <x v="273"/>
    <s v="Georgia, 2014"/>
  </r>
  <r>
    <s v="Douglas County"/>
    <s v="Missouri"/>
    <n v="2014"/>
    <n v="13647"/>
    <n v="6718"/>
    <n v="6929"/>
    <n v="818.82"/>
    <n v="1965.1679999999999"/>
    <n v="1678.5810000000001"/>
    <n v="1569.405"/>
    <n v="1828.6979999999999"/>
    <n v="2006.1089999999999"/>
    <n v="1924.2269999999999"/>
    <n v="1159.9949999999999"/>
    <n v="600.46799999999996"/>
    <n v="109.176"/>
    <x v="265"/>
    <s v="Missouri, 2014"/>
  </r>
  <r>
    <s v="Mills County"/>
    <s v="Iowa"/>
    <n v="2014"/>
    <n v="15028"/>
    <n v="7635"/>
    <n v="7393"/>
    <n v="1097.0440000000001"/>
    <n v="2479.62"/>
    <n v="1863.472"/>
    <n v="1803.3600000000001"/>
    <n v="1833.4160000000002"/>
    <n v="2103.92"/>
    <n v="1803.3600000000001"/>
    <n v="1247.3240000000001"/>
    <n v="586.0920000000001"/>
    <n v="210.392"/>
    <x v="279"/>
    <s v="Iowa, 2014"/>
  </r>
  <r>
    <s v="Jefferson County"/>
    <s v="Georgia"/>
    <n v="2014"/>
    <n v="16554"/>
    <n v="7974"/>
    <n v="8580"/>
    <n v="1158.78"/>
    <n v="2267.8980000000001"/>
    <n v="2284.4520000000002"/>
    <n v="1820.94"/>
    <n v="1936.818"/>
    <n v="2234.79"/>
    <n v="2218.2359999999999"/>
    <n v="1506.414"/>
    <n v="761.48399999999992"/>
    <n v="364.18799999999999"/>
    <x v="273"/>
    <s v="Georgia, 2014"/>
  </r>
  <r>
    <s v="Taylor County"/>
    <s v="Georgia"/>
    <n v="2014"/>
    <n v="8794"/>
    <n v="4231"/>
    <n v="4563"/>
    <n v="369.34800000000001"/>
    <n v="1477.3920000000001"/>
    <n v="1011.3100000000001"/>
    <n v="1169.6019999999999"/>
    <n v="932.16399999999999"/>
    <n v="1178.396"/>
    <n v="1231.1599999999999"/>
    <n v="765.07799999999997"/>
    <n v="527.64"/>
    <n v="131.91"/>
    <x v="273"/>
    <s v="Georgia, 2014"/>
  </r>
  <r>
    <s v="Johnson County"/>
    <s v="Georgia"/>
    <n v="2014"/>
    <n v="9850"/>
    <n v="5523"/>
    <n v="4327"/>
    <n v="482.65"/>
    <n v="1162.3"/>
    <n v="1280.5"/>
    <n v="1201.6999999999998"/>
    <n v="1507.05"/>
    <n v="1477.5"/>
    <n v="1290.3499999999999"/>
    <n v="856.95"/>
    <n v="364.45000000000005"/>
    <n v="236.4"/>
    <x v="273"/>
    <s v="Georgia, 2014"/>
  </r>
  <r>
    <s v="Jones County"/>
    <s v="Georgia"/>
    <n v="2014"/>
    <n v="28783"/>
    <n v="13918"/>
    <n v="14865"/>
    <n v="1726.98"/>
    <n v="4173.5349999999999"/>
    <n v="3597.875"/>
    <n v="3252.4790000000003"/>
    <n v="4058.4030000000002"/>
    <n v="4087.1859999999997"/>
    <n v="3856.922"/>
    <n v="2446.5550000000003"/>
    <n v="1237.6690000000001"/>
    <n v="374.17899999999997"/>
    <x v="273"/>
    <s v="Georgia, 2014"/>
  </r>
  <r>
    <s v="Lamar County"/>
    <s v="Georgia"/>
    <n v="2014"/>
    <n v="18128"/>
    <n v="8660"/>
    <n v="9468"/>
    <n v="997.04"/>
    <n v="2102.848"/>
    <n v="3426.192"/>
    <n v="1794.672"/>
    <n v="2247.8720000000003"/>
    <n v="2429.152"/>
    <n v="2392.8960000000002"/>
    <n v="1740.288"/>
    <n v="779.50400000000002"/>
    <n v="199.40799999999999"/>
    <x v="273"/>
    <s v="Georgia, 2014"/>
  </r>
  <r>
    <s v="Lanier County"/>
    <s v="Georgia"/>
    <n v="2014"/>
    <n v="10356"/>
    <n v="5182"/>
    <n v="5174"/>
    <n v="1014.888"/>
    <n v="1574.1120000000001"/>
    <n v="1045.9559999999999"/>
    <n v="1770.8760000000002"/>
    <n v="1170.2280000000001"/>
    <n v="1480.9079999999999"/>
    <n v="1149.5160000000001"/>
    <n v="662.78399999999999"/>
    <n v="403.88400000000001"/>
    <n v="72.492000000000004"/>
    <x v="273"/>
    <s v="Georgia, 2014"/>
  </r>
  <r>
    <s v="Laurens County"/>
    <s v="Georgia"/>
    <n v="2014"/>
    <n v="48028"/>
    <n v="22890"/>
    <n v="25138"/>
    <n v="3265.904"/>
    <n v="6771.9480000000003"/>
    <n v="6147.5840000000007"/>
    <n v="5763.36"/>
    <n v="6147.5840000000007"/>
    <n v="6531.808"/>
    <n v="6051.5280000000002"/>
    <n v="4178.4359999999997"/>
    <n v="2353.3720000000003"/>
    <n v="864.50400000000002"/>
    <x v="273"/>
    <s v="Georgia, 2014"/>
  </r>
  <r>
    <s v="Lee County"/>
    <s v="Georgia"/>
    <n v="2014"/>
    <n v="28805"/>
    <n v="14525"/>
    <n v="14280"/>
    <n v="1843.52"/>
    <n v="4522.3850000000002"/>
    <n v="3802.26"/>
    <n v="3658.2349999999997"/>
    <n v="4579.9949999999999"/>
    <n v="4176.7250000000004"/>
    <n v="3456.6"/>
    <n v="1785.91"/>
    <n v="806.54"/>
    <n v="172.83"/>
    <x v="273"/>
    <s v="Georgia, 2014"/>
  </r>
  <r>
    <s v="Liberty County"/>
    <s v="Georgia"/>
    <n v="2014"/>
    <n v="64489"/>
    <n v="32332"/>
    <n v="32157"/>
    <n v="6900.3230000000003"/>
    <n v="9673.35"/>
    <n v="11930.465"/>
    <n v="11930.465"/>
    <n v="7158.2790000000005"/>
    <n v="7158.2790000000005"/>
    <n v="5481.5649999999996"/>
    <n v="2966.4939999999997"/>
    <n v="902.846"/>
    <n v="515.91200000000003"/>
    <x v="273"/>
    <s v="Georgia, 2014"/>
  </r>
  <r>
    <s v="Lincoln County"/>
    <s v="Georgia"/>
    <n v="2014"/>
    <n v="7800"/>
    <n v="3830"/>
    <n v="3970"/>
    <n v="382.2"/>
    <n v="865.8"/>
    <n v="943.8"/>
    <n v="647.40000000000009"/>
    <n v="904.80000000000007"/>
    <n v="1263.5999999999999"/>
    <n v="1310.4000000000001"/>
    <n v="967.19999999999993"/>
    <n v="382.20000000000005"/>
    <n v="148.19999999999999"/>
    <x v="273"/>
    <s v="Georgia, 2014"/>
  </r>
  <r>
    <s v="Long County"/>
    <s v="Georgia"/>
    <n v="2014"/>
    <n v="15967"/>
    <n v="7861"/>
    <n v="8106"/>
    <n v="1325.261"/>
    <n v="2682.4560000000001"/>
    <n v="2586.654"/>
    <n v="2315.2150000000001"/>
    <n v="2283.2809999999999"/>
    <n v="2075.71"/>
    <n v="1484.931"/>
    <n v="814.31700000000001"/>
    <n v="335.30700000000002"/>
    <n v="63.868000000000002"/>
    <x v="273"/>
    <s v="Georgia, 2014"/>
  </r>
  <r>
    <s v="Lowndes County"/>
    <s v="Georgia"/>
    <n v="2014"/>
    <n v="112515"/>
    <n v="55178"/>
    <n v="57337"/>
    <n v="8326.11"/>
    <n v="15189.525000000001"/>
    <n v="25090.845000000001"/>
    <n v="16089.645"/>
    <n v="12826.71"/>
    <n v="12826.71"/>
    <n v="10801.439999999999"/>
    <n v="6638.3850000000002"/>
    <n v="3600.4799999999996"/>
    <n v="1125.1500000000001"/>
    <x v="273"/>
    <s v="Georgia, 2014"/>
  </r>
  <r>
    <s v="Lumpkin County"/>
    <s v="Georgia"/>
    <n v="2014"/>
    <n v="30719"/>
    <n v="15121"/>
    <n v="15598"/>
    <n v="1566.6690000000001"/>
    <n v="3409.8090000000002"/>
    <n v="6727.4609999999993"/>
    <n v="3286.933"/>
    <n v="3379.09"/>
    <n v="4085.627"/>
    <n v="3870.5940000000001"/>
    <n v="2826.1480000000001"/>
    <n v="1228.76"/>
    <n v="276.471"/>
    <x v="273"/>
    <s v="Georgia, 2014"/>
  </r>
  <r>
    <s v="McDuffie County"/>
    <s v="Georgia"/>
    <n v="2014"/>
    <n v="21563"/>
    <n v="10234"/>
    <n v="11329"/>
    <n v="1466.2840000000001"/>
    <n v="3148.1980000000003"/>
    <n v="2652.2489999999998"/>
    <n v="2565.9970000000003"/>
    <n v="2630.6860000000001"/>
    <n v="3083.509"/>
    <n v="2846.3159999999998"/>
    <n v="2026.922"/>
    <n v="970.33500000000004"/>
    <n v="194.06700000000001"/>
    <x v="273"/>
    <s v="Georgia, 2014"/>
  </r>
  <r>
    <s v="McIntosh County"/>
    <s v="Georgia"/>
    <n v="2014"/>
    <n v="14172"/>
    <n v="6575"/>
    <n v="7597"/>
    <n v="581.05200000000002"/>
    <n v="1757.328"/>
    <n v="1558.92"/>
    <n v="1176.2760000000001"/>
    <n v="1814.0160000000001"/>
    <n v="2125.8000000000002"/>
    <n v="2465.9279999999999"/>
    <n v="1558.92"/>
    <n v="793.63200000000006"/>
    <n v="325.95600000000002"/>
    <x v="273"/>
    <s v="Georgia, 2014"/>
  </r>
  <r>
    <s v="Macon County"/>
    <s v="Georgia"/>
    <n v="2014"/>
    <n v="14232"/>
    <n v="7806"/>
    <n v="6426"/>
    <n v="754.29600000000005"/>
    <n v="1650.912"/>
    <n v="1978.248"/>
    <n v="1978.248"/>
    <n v="1779"/>
    <n v="2134.8000000000002"/>
    <n v="2006.712"/>
    <n v="1266.6480000000001"/>
    <n v="483.88799999999998"/>
    <n v="199.24799999999999"/>
    <x v="273"/>
    <s v="Georgia, 2014"/>
  </r>
  <r>
    <s v="Adams County"/>
    <s v="Ohio"/>
    <n v="2014"/>
    <n v="28142"/>
    <n v="13880"/>
    <n v="14262"/>
    <n v="1660.3779999999999"/>
    <n v="3771.0280000000002"/>
    <n v="3461.4660000000003"/>
    <n v="3461.4660000000003"/>
    <n v="3574.0340000000001"/>
    <n v="4333.8680000000004"/>
    <n v="3742.886"/>
    <n v="2617.2060000000001"/>
    <n v="1181.9639999999999"/>
    <n v="337.70400000000001"/>
    <x v="294"/>
    <s v="Ohio, 2014"/>
  </r>
  <r>
    <s v="Marion County"/>
    <s v="Georgia"/>
    <n v="2014"/>
    <n v="8751"/>
    <n v="4425"/>
    <n v="4326"/>
    <n v="498.80700000000002"/>
    <n v="1268.895"/>
    <n v="962.6099999999999"/>
    <n v="857.59799999999996"/>
    <n v="1120.1279999999999"/>
    <n v="1373.9069999999999"/>
    <n v="1277.646"/>
    <n v="962.61"/>
    <n v="367.54200000000003"/>
    <n v="61.256999999999998"/>
    <x v="273"/>
    <s v="Georgia, 2014"/>
  </r>
  <r>
    <s v="Meriwether County"/>
    <s v="Georgia"/>
    <n v="2014"/>
    <n v="21434"/>
    <n v="10078"/>
    <n v="11356"/>
    <n v="1286.04"/>
    <n v="2743.5519999999997"/>
    <n v="2657.8159999999998"/>
    <n v="2400.6080000000002"/>
    <n v="2357.7399999999998"/>
    <n v="3150.7979999999998"/>
    <n v="3086.4960000000001"/>
    <n v="2272.0039999999999"/>
    <n v="1178.8699999999999"/>
    <n v="257.20800000000003"/>
    <x v="273"/>
    <s v="Georgia, 2014"/>
  </r>
  <r>
    <s v="Miller County"/>
    <s v="Georgia"/>
    <n v="2014"/>
    <n v="6017"/>
    <n v="2897"/>
    <n v="3120"/>
    <n v="403.13900000000001"/>
    <n v="812.29499999999996"/>
    <n v="697.97199999999998"/>
    <n v="595.68299999999999"/>
    <n v="740.09100000000001"/>
    <n v="830.346"/>
    <n v="800.26099999999997"/>
    <n v="595.68299999999999"/>
    <n v="379.07100000000003"/>
    <n v="162.459"/>
    <x v="273"/>
    <s v="Georgia, 2014"/>
  </r>
  <r>
    <s v="Mitchell County"/>
    <s v="Georgia"/>
    <n v="2014"/>
    <n v="23175"/>
    <n v="12102"/>
    <n v="11073"/>
    <n v="1529.55"/>
    <n v="3198.1499999999996"/>
    <n v="2966.4"/>
    <n v="3059.1"/>
    <n v="3082.2750000000001"/>
    <n v="3290.85"/>
    <n v="2804.1750000000002"/>
    <n v="1854"/>
    <n v="950.17499999999995"/>
    <n v="393.97500000000002"/>
    <x v="273"/>
    <s v="Georgia, 2014"/>
  </r>
  <r>
    <s v="Anson County"/>
    <s v="North Carolina"/>
    <n v="2014"/>
    <n v="26788"/>
    <n v="13410"/>
    <n v="13378"/>
    <n v="1473.34"/>
    <n v="3241.348"/>
    <n v="3509.2280000000001"/>
    <n v="3134.1959999999999"/>
    <n v="3134.1959999999999"/>
    <n v="4232.5039999999999"/>
    <n v="3964.6239999999998"/>
    <n v="2437.7079999999996"/>
    <n v="1312.6120000000001"/>
    <n v="294.66800000000001"/>
    <x v="297"/>
    <s v="North Carolina, 2014"/>
  </r>
  <r>
    <s v="Quay County"/>
    <s v="New Mexico"/>
    <n v="2014"/>
    <n v="9000"/>
    <n v="4551"/>
    <n v="4449"/>
    <n v="558"/>
    <n v="1116"/>
    <n v="1449"/>
    <n v="1017"/>
    <n v="1188"/>
    <n v="1233"/>
    <n v="1161"/>
    <n v="837"/>
    <n v="324"/>
    <n v="135"/>
    <x v="298"/>
    <s v="New Mexico, 2014"/>
  </r>
  <r>
    <s v="Morgan County"/>
    <s v="Georgia"/>
    <n v="2014"/>
    <n v="17866"/>
    <n v="8605"/>
    <n v="9261"/>
    <n v="982.63"/>
    <n v="2554.8379999999997"/>
    <n v="2072.4560000000001"/>
    <n v="1840.1979999999999"/>
    <n v="2179.652"/>
    <n v="2733.498"/>
    <n v="2519.1059999999998"/>
    <n v="1840.1979999999999"/>
    <n v="1000.4960000000001"/>
    <n v="178.66"/>
    <x v="273"/>
    <s v="Georgia, 2014"/>
  </r>
  <r>
    <s v="Essex County"/>
    <s v="New York"/>
    <n v="2014"/>
    <n v="39416"/>
    <n v="19359"/>
    <n v="20057"/>
    <n v="2562.04"/>
    <n v="5833.5679999999993"/>
    <n v="5321.16"/>
    <n v="4966.4159999999993"/>
    <n v="5675.9040000000005"/>
    <n v="5715.32"/>
    <n v="4690.5039999999999"/>
    <n v="2916.7840000000001"/>
    <n v="1418.9760000000001"/>
    <n v="275.91199999999998"/>
    <x v="293"/>
    <s v="New York, 2014"/>
  </r>
  <r>
    <s v="Muscogee County"/>
    <s v="Georgia"/>
    <n v="2014"/>
    <n v="198247"/>
    <n v="96886"/>
    <n v="101361"/>
    <n v="14868.525"/>
    <n v="26565.098000000002"/>
    <n v="31323.026000000002"/>
    <n v="31521.273000000001"/>
    <n v="24582.628000000001"/>
    <n v="25177.368999999999"/>
    <n v="21608.923000000003"/>
    <n v="12291.314"/>
    <n v="7533.3860000000004"/>
    <n v="2973.7049999999999"/>
    <x v="273"/>
    <s v="Georgia, 2014"/>
  </r>
  <r>
    <s v="Newton County"/>
    <s v="Georgia"/>
    <n v="2014"/>
    <n v="101503"/>
    <n v="48278"/>
    <n v="53225"/>
    <n v="7206.7129999999997"/>
    <n v="16138.976999999999"/>
    <n v="14311.922999999999"/>
    <n v="12586.371999999999"/>
    <n v="15022.444"/>
    <n v="14311.923000000001"/>
    <n v="10962.324000000001"/>
    <n v="7003.7070000000003"/>
    <n v="2943.587"/>
    <n v="1116.5329999999999"/>
    <x v="273"/>
    <s v="Georgia, 2014"/>
  </r>
  <r>
    <s v="Oconee County"/>
    <s v="Georgia"/>
    <n v="2014"/>
    <n v="33769"/>
    <n v="16411"/>
    <n v="17358"/>
    <n v="1924.8330000000001"/>
    <n v="5571.8850000000002"/>
    <n v="4288.6630000000005"/>
    <n v="3140.5169999999998"/>
    <n v="4896.5050000000001"/>
    <n v="5470.5780000000004"/>
    <n v="4457.5079999999998"/>
    <n v="2566.444"/>
    <n v="945.53199999999993"/>
    <n v="574.07299999999998"/>
    <x v="273"/>
    <s v="Georgia, 2014"/>
  </r>
  <r>
    <s v="Oglethorpe County"/>
    <s v="Georgia"/>
    <n v="2014"/>
    <n v="14695"/>
    <n v="7275"/>
    <n v="7420"/>
    <n v="778.83500000000004"/>
    <n v="1895.6550000000002"/>
    <n v="1719.3150000000001"/>
    <n v="1748.7049999999999"/>
    <n v="1895.6550000000002"/>
    <n v="2263.0299999999997"/>
    <n v="2027.9099999999999"/>
    <n v="1484.1949999999999"/>
    <n v="675.97"/>
    <n v="220.42500000000001"/>
    <x v="273"/>
    <s v="Georgia, 2014"/>
  </r>
  <r>
    <s v="Paulding County"/>
    <s v="Georgia"/>
    <n v="2014"/>
    <n v="145565"/>
    <n v="71169"/>
    <n v="74396"/>
    <n v="10335.115"/>
    <n v="24600.485000000001"/>
    <n v="19651.275000000001"/>
    <n v="18486.755000000001"/>
    <n v="25037.18"/>
    <n v="21398.055"/>
    <n v="13974.24"/>
    <n v="7860.51"/>
    <n v="3347.9949999999999"/>
    <n v="873.39"/>
    <x v="273"/>
    <s v="Georgia, 2014"/>
  </r>
  <r>
    <s v="Peach County"/>
    <s v="Georgia"/>
    <n v="2014"/>
    <n v="27337"/>
    <n v="13266"/>
    <n v="14071"/>
    <n v="1667.557"/>
    <n v="3417.125"/>
    <n v="5768.107"/>
    <n v="3171.0920000000001"/>
    <n v="3034.4070000000002"/>
    <n v="3717.8319999999999"/>
    <n v="3307.777"/>
    <n v="1995.6010000000001"/>
    <n v="1120.817"/>
    <n v="191.35900000000001"/>
    <x v="273"/>
    <s v="Georgia, 2014"/>
  </r>
  <r>
    <s v="Pickens County"/>
    <s v="Georgia"/>
    <n v="2014"/>
    <n v="29550"/>
    <n v="14731"/>
    <n v="14819"/>
    <n v="1477.5"/>
    <n v="3605.1"/>
    <n v="3191.3999999999996"/>
    <n v="3191.4"/>
    <n v="3664.2"/>
    <n v="4373.3999999999996"/>
    <n v="4462.05"/>
    <n v="3634.65"/>
    <n v="1447.95"/>
    <n v="531.9"/>
    <x v="273"/>
    <s v="Georgia, 2014"/>
  </r>
  <r>
    <s v="Pierce County"/>
    <s v="Georgia"/>
    <n v="2014"/>
    <n v="18860"/>
    <n v="9212"/>
    <n v="9648"/>
    <n v="1263.6199999999999"/>
    <n v="2602.6800000000003"/>
    <n v="2602.6800000000003"/>
    <n v="2206.62"/>
    <n v="2527.2399999999998"/>
    <n v="2508.38"/>
    <n v="2395.2200000000003"/>
    <n v="1716.26"/>
    <n v="716.68000000000006"/>
    <n v="320.62"/>
    <x v="273"/>
    <s v="Georgia, 2014"/>
  </r>
  <r>
    <s v="Pike County"/>
    <s v="Georgia"/>
    <n v="2014"/>
    <n v="17821"/>
    <n v="8741"/>
    <n v="9080"/>
    <n v="908.87099999999998"/>
    <n v="2833.5389999999998"/>
    <n v="2334.5509999999999"/>
    <n v="1853.384"/>
    <n v="2566.2240000000002"/>
    <n v="2708.7920000000004"/>
    <n v="2191.9830000000002"/>
    <n v="1496.9639999999999"/>
    <n v="659.37699999999995"/>
    <n v="267.315"/>
    <x v="273"/>
    <s v="Georgia, 2014"/>
  </r>
  <r>
    <s v="Polk County"/>
    <s v="Georgia"/>
    <n v="2014"/>
    <n v="41250"/>
    <n v="20048"/>
    <n v="21202"/>
    <n v="2970"/>
    <n v="6352.5"/>
    <n v="5115"/>
    <n v="5280"/>
    <n v="5403.75"/>
    <n v="5568.75"/>
    <n v="4826.25"/>
    <n v="3382.5"/>
    <n v="1650"/>
    <n v="701.25"/>
    <x v="273"/>
    <s v="Georgia, 2014"/>
  </r>
  <r>
    <s v="Pulaski County"/>
    <s v="Georgia"/>
    <n v="2014"/>
    <n v="11693"/>
    <n v="5005"/>
    <n v="6688"/>
    <n v="619.72900000000004"/>
    <n v="1052.3699999999999"/>
    <n v="1274.537"/>
    <n v="1812.415"/>
    <n v="1508.3969999999999"/>
    <n v="1882.5729999999999"/>
    <n v="1648.713"/>
    <n v="1145.914"/>
    <n v="596.34300000000007"/>
    <n v="140.316"/>
    <x v="273"/>
    <s v="Georgia, 2014"/>
  </r>
  <r>
    <s v="Putnam County"/>
    <s v="Georgia"/>
    <n v="2014"/>
    <n v="21226"/>
    <n v="10433"/>
    <n v="10793"/>
    <n v="1146.204"/>
    <n v="2589.5720000000001"/>
    <n v="2101.3739999999998"/>
    <n v="2334.86"/>
    <n v="2547.12"/>
    <n v="2929.1880000000001"/>
    <n v="3353.7079999999996"/>
    <n v="2759.38"/>
    <n v="1146.204"/>
    <n v="275.93799999999999"/>
    <x v="273"/>
    <s v="Georgia, 2014"/>
  </r>
  <r>
    <s v="Hettinger County"/>
    <s v="North Dakota"/>
    <n v="2014"/>
    <n v="2407"/>
    <n v="1180"/>
    <n v="1227"/>
    <n v="105.908"/>
    <n v="259.95600000000002"/>
    <n v="438.07399999999996"/>
    <n v="178.11799999999999"/>
    <n v="259.95600000000002"/>
    <n v="240.7"/>
    <n v="380.30599999999998"/>
    <n v="315.31700000000001"/>
    <n v="168.49"/>
    <n v="60.174999999999997"/>
    <x v="287"/>
    <s v="North Dakota, 2014"/>
  </r>
  <r>
    <s v="Rabun County"/>
    <s v="Georgia"/>
    <n v="2014"/>
    <n v="16267"/>
    <n v="7968"/>
    <n v="8299"/>
    <n v="683.21400000000006"/>
    <n v="1708.0349999999999"/>
    <n v="1838.171"/>
    <n v="1642.9670000000001"/>
    <n v="1935.7730000000001"/>
    <n v="2065.9090000000001"/>
    <n v="2570.1859999999997"/>
    <n v="2277.38"/>
    <n v="1187.491"/>
    <n v="374.14100000000002"/>
    <x v="273"/>
    <s v="Georgia, 2014"/>
  </r>
  <r>
    <s v="Randolph County"/>
    <s v="Georgia"/>
    <n v="2014"/>
    <n v="7411"/>
    <n v="3631"/>
    <n v="3780"/>
    <n v="822.62099999999998"/>
    <n v="778.15499999999997"/>
    <n v="904.14200000000005"/>
    <n v="733.68900000000008"/>
    <n v="800.38799999999992"/>
    <n v="1007.8960000000001"/>
    <n v="1059.7729999999999"/>
    <n v="622.524"/>
    <n v="466.89300000000003"/>
    <n v="207.50800000000001"/>
    <x v="273"/>
    <s v="Georgia, 2014"/>
  </r>
  <r>
    <s v="Richmond County"/>
    <s v="Georgia"/>
    <n v="2014"/>
    <n v="201244"/>
    <n v="97458"/>
    <n v="103786"/>
    <n v="14690.812"/>
    <n v="26362.964"/>
    <n v="31796.552"/>
    <n v="31595.307999999997"/>
    <n v="23143.06"/>
    <n v="25960.476000000002"/>
    <n v="23545.548000000003"/>
    <n v="13885.836000000001"/>
    <n v="7446.0280000000002"/>
    <n v="2817.4160000000002"/>
    <x v="273"/>
    <s v="Georgia, 2014"/>
  </r>
  <r>
    <s v="Rockdale County"/>
    <s v="Georgia"/>
    <n v="2014"/>
    <n v="86256"/>
    <n v="40972"/>
    <n v="45284"/>
    <n v="5520.384"/>
    <n v="13024.655999999999"/>
    <n v="12162.096000000001"/>
    <n v="9919.4399999999987"/>
    <n v="11558.304"/>
    <n v="13197.168"/>
    <n v="10954.511999999999"/>
    <n v="6210.4319999999998"/>
    <n v="2846.4479999999999"/>
    <n v="948.81600000000003"/>
    <x v="273"/>
    <s v="Georgia, 2014"/>
  </r>
  <r>
    <s v="Schley County"/>
    <s v="Georgia"/>
    <n v="2014"/>
    <n v="5054"/>
    <n v="2535"/>
    <n v="2519"/>
    <n v="202.16"/>
    <n v="940.04399999999998"/>
    <n v="576.15599999999995"/>
    <n v="464.96800000000002"/>
    <n v="692.39799999999991"/>
    <n v="803.58600000000001"/>
    <n v="555.94000000000005"/>
    <n v="535.72399999999993"/>
    <n v="227.43"/>
    <n v="55.594000000000001"/>
    <x v="273"/>
    <s v="Georgia, 2014"/>
  </r>
  <r>
    <s v="Screven County"/>
    <s v="Georgia"/>
    <n v="2014"/>
    <n v="14281"/>
    <n v="6971"/>
    <n v="7310"/>
    <n v="956.827"/>
    <n v="1770.8440000000001"/>
    <n v="2027.902"/>
    <n v="1556.6289999999999"/>
    <n v="1628.0340000000001"/>
    <n v="2027.902"/>
    <n v="2070.7449999999999"/>
    <n v="1328.1329999999998"/>
    <n v="671.20700000000011"/>
    <n v="257.05799999999999"/>
    <x v="273"/>
    <s v="Georgia, 2014"/>
  </r>
  <r>
    <s v="Seminole County"/>
    <s v="Georgia"/>
    <n v="2014"/>
    <n v="8804"/>
    <n v="4159"/>
    <n v="4645"/>
    <n v="484.22"/>
    <n v="1162.1279999999999"/>
    <n v="1047.6759999999999"/>
    <n v="880.40000000000009"/>
    <n v="906.81200000000001"/>
    <n v="1294.1880000000001"/>
    <n v="1250.1679999999999"/>
    <n v="1074.088"/>
    <n v="519.43600000000004"/>
    <n v="184.88399999999999"/>
    <x v="273"/>
    <s v="Georgia, 2014"/>
  </r>
  <r>
    <s v="Spalding County"/>
    <s v="Georgia"/>
    <n v="2014"/>
    <n v="63946"/>
    <n v="30925"/>
    <n v="33021"/>
    <n v="4476.22"/>
    <n v="8888.4939999999988"/>
    <n v="8312.98"/>
    <n v="8376.9259999999995"/>
    <n v="7929.3040000000001"/>
    <n v="8760.601999999999"/>
    <n v="7801.4120000000003"/>
    <n v="5627.2479999999996"/>
    <n v="2877.5699999999997"/>
    <n v="895.24400000000003"/>
    <x v="273"/>
    <s v="Georgia, 2014"/>
  </r>
  <r>
    <s v="Union County"/>
    <s v="Oregon"/>
    <n v="2014"/>
    <n v="25741"/>
    <n v="12423"/>
    <n v="13318"/>
    <n v="1364.2729999999999"/>
    <n v="3397.8119999999999"/>
    <n v="3912.6320000000001"/>
    <n v="2496.877"/>
    <n v="3037.4380000000001"/>
    <n v="3475.0349999999999"/>
    <n v="3552.2579999999998"/>
    <n v="2754.2869999999998"/>
    <n v="1287.05"/>
    <n v="411.85599999999999"/>
    <x v="269"/>
    <s v="Oregon, 2014"/>
  </r>
  <r>
    <s v="Stewart County"/>
    <s v="Georgia"/>
    <n v="2014"/>
    <n v="5900"/>
    <n v="3583"/>
    <n v="2317"/>
    <n v="247.8"/>
    <n v="460.2"/>
    <n v="902.7"/>
    <n v="949.9"/>
    <n v="855.5"/>
    <n v="932.19999999999993"/>
    <n v="696.2"/>
    <n v="436.6"/>
    <n v="277.3"/>
    <n v="147.5"/>
    <x v="273"/>
    <s v="Georgia, 2014"/>
  </r>
  <r>
    <s v="Sumter County"/>
    <s v="Georgia"/>
    <n v="2014"/>
    <n v="31804"/>
    <n v="15038"/>
    <n v="16766"/>
    <n v="2321.692"/>
    <n v="4325.3440000000001"/>
    <n v="5565.7000000000007"/>
    <n v="3911.8919999999998"/>
    <n v="3466.636"/>
    <n v="4070.9119999999998"/>
    <n v="3752.8719999999998"/>
    <n v="2480.712"/>
    <n v="1303.9639999999999"/>
    <n v="540.66800000000001"/>
    <x v="273"/>
    <s v="Georgia, 2014"/>
  </r>
  <r>
    <s v="Talbot County"/>
    <s v="Georgia"/>
    <n v="2014"/>
    <n v="6594"/>
    <n v="3217"/>
    <n v="3377"/>
    <n v="250.572"/>
    <n v="797.87400000000002"/>
    <n v="811.06200000000001"/>
    <n v="441.798"/>
    <n v="804.46799999999996"/>
    <n v="1114.386"/>
    <n v="1193.5140000000001"/>
    <n v="738.52800000000002"/>
    <n v="349.48199999999997"/>
    <n v="105.504"/>
    <x v="273"/>
    <s v="Georgia, 2014"/>
  </r>
  <r>
    <s v="Taliaferro County"/>
    <s v="Georgia"/>
    <n v="2014"/>
    <n v="1700"/>
    <n v="832"/>
    <n v="868"/>
    <n v="95.2"/>
    <n v="134.30000000000001"/>
    <n v="236.3"/>
    <n v="176.8"/>
    <n v="198.9"/>
    <n v="170"/>
    <n v="272"/>
    <n v="226.1"/>
    <n v="119"/>
    <n v="69.7"/>
    <x v="273"/>
    <s v="Georgia, 2014"/>
  </r>
  <r>
    <s v="Tattnall County"/>
    <s v="Georgia"/>
    <n v="2014"/>
    <n v="25356"/>
    <n v="14720"/>
    <n v="10636"/>
    <n v="1419.9359999999999"/>
    <n v="3068.076"/>
    <n v="3600.5519999999997"/>
    <n v="4183.74"/>
    <n v="3701.9760000000001"/>
    <n v="3575.1959999999999"/>
    <n v="2814.5159999999996"/>
    <n v="1825.6320000000001"/>
    <n v="938.17200000000003"/>
    <n v="253.56"/>
    <x v="273"/>
    <s v="Georgia, 2014"/>
  </r>
  <r>
    <s v="Telfair County"/>
    <s v="Georgia"/>
    <n v="2014"/>
    <n v="16493"/>
    <n v="9620"/>
    <n v="6873"/>
    <n v="841.14300000000003"/>
    <n v="1830.723"/>
    <n v="1715.2719999999999"/>
    <n v="2605.8940000000002"/>
    <n v="2688.3589999999999"/>
    <n v="2309.02"/>
    <n v="2127.5969999999998"/>
    <n v="1253.4679999999998"/>
    <n v="742.18499999999995"/>
    <n v="362.846"/>
    <x v="273"/>
    <s v="Georgia, 2014"/>
  </r>
  <r>
    <s v="Greene County"/>
    <s v="Iowa"/>
    <n v="2014"/>
    <n v="9304"/>
    <n v="4501"/>
    <n v="4803"/>
    <n v="669.88800000000003"/>
    <n v="1228.1279999999999"/>
    <n v="1302.56"/>
    <n v="1032.7440000000001"/>
    <n v="949.00800000000004"/>
    <n v="1321.1680000000001"/>
    <n v="1302.56"/>
    <n v="893.18399999999997"/>
    <n v="427.98399999999998"/>
    <n v="186.08"/>
    <x v="279"/>
    <s v="Iowa, 2014"/>
  </r>
  <r>
    <s v="Thomas County"/>
    <s v="Georgia"/>
    <n v="2014"/>
    <n v="44733"/>
    <n v="21217"/>
    <n v="23516"/>
    <n v="2862.9119999999998"/>
    <n v="6217.8869999999997"/>
    <n v="5457.4259999999995"/>
    <n v="5367.96"/>
    <n v="5412.6929999999993"/>
    <n v="6396.8190000000004"/>
    <n v="5949.4889999999996"/>
    <n v="3981.2370000000001"/>
    <n v="2147.1839999999997"/>
    <n v="849.92700000000002"/>
    <x v="273"/>
    <s v="Georgia, 2014"/>
  </r>
  <r>
    <s v="Tift County"/>
    <s v="Georgia"/>
    <n v="2014"/>
    <n v="40721"/>
    <n v="19697"/>
    <n v="21024"/>
    <n v="2565.4229999999998"/>
    <n v="6026.7079999999996"/>
    <n v="6759.6859999999997"/>
    <n v="5130.8459999999995"/>
    <n v="5090.125"/>
    <n v="5212.2879999999996"/>
    <n v="4520.0310000000009"/>
    <n v="3216.9589999999998"/>
    <n v="1588.1189999999999"/>
    <n v="692.25699999999995"/>
    <x v="273"/>
    <s v="Georgia, 2014"/>
  </r>
  <r>
    <s v="Toombs County"/>
    <s v="Georgia"/>
    <n v="2014"/>
    <n v="27272"/>
    <n v="12947"/>
    <n v="14325"/>
    <n v="2181.7600000000002"/>
    <n v="4172.616"/>
    <n v="3599.904"/>
    <n v="3436.2719999999999"/>
    <n v="3218.096"/>
    <n v="3599.904"/>
    <n v="3190.8239999999996"/>
    <n v="2263.576"/>
    <n v="1227.24"/>
    <n v="381.80799999999999"/>
    <x v="273"/>
    <s v="Georgia, 2014"/>
  </r>
  <r>
    <s v="Iron County"/>
    <s v="Missouri"/>
    <n v="2014"/>
    <n v="10670"/>
    <n v="5130"/>
    <n v="5540"/>
    <n v="458.81"/>
    <n v="874.94"/>
    <n v="1557.8200000000002"/>
    <n v="618.86"/>
    <n v="1067"/>
    <n v="1259.06"/>
    <n v="1579.16"/>
    <n v="1781.8899999999999"/>
    <n v="992.31000000000006"/>
    <n v="501.49"/>
    <x v="265"/>
    <s v="Missouri, 2014"/>
  </r>
  <r>
    <s v="Treutlen County"/>
    <s v="Georgia"/>
    <n v="2014"/>
    <n v="6781"/>
    <n v="3293"/>
    <n v="3488"/>
    <n v="379.73599999999999"/>
    <n v="996.80700000000002"/>
    <n v="820.50099999999998"/>
    <n v="712.005"/>
    <n v="908.654"/>
    <n v="888.31100000000004"/>
    <n v="861.18700000000001"/>
    <n v="705.22399999999993"/>
    <n v="386.51700000000005"/>
    <n v="115.277"/>
    <x v="273"/>
    <s v="Georgia, 2014"/>
  </r>
  <r>
    <s v="Troup County"/>
    <s v="Georgia"/>
    <n v="2014"/>
    <n v="68375"/>
    <n v="33107"/>
    <n v="35268"/>
    <n v="4717.875"/>
    <n v="9982.75"/>
    <n v="10119.5"/>
    <n v="8478.5"/>
    <n v="8478.5"/>
    <n v="9504.125"/>
    <n v="8273.375"/>
    <n v="5059.75"/>
    <n v="2735"/>
    <n v="1162.375"/>
    <x v="273"/>
    <s v="Georgia, 2014"/>
  </r>
  <r>
    <s v="Hamilton County"/>
    <s v="Texas"/>
    <n v="2014"/>
    <n v="8491"/>
    <n v="4311"/>
    <n v="4180"/>
    <n v="483.98700000000002"/>
    <n v="1273.6500000000001"/>
    <n v="1180.249"/>
    <n v="934.01"/>
    <n v="1120.8119999999999"/>
    <n v="1010.4290000000001"/>
    <n v="1086.848"/>
    <n v="789.66300000000001"/>
    <n v="399.077"/>
    <n v="220.76599999999999"/>
    <x v="264"/>
    <s v="Texas, 2014"/>
  </r>
  <r>
    <s v="Twiggs County"/>
    <s v="Georgia"/>
    <n v="2014"/>
    <n v="8612"/>
    <n v="4229"/>
    <n v="4383"/>
    <n v="482.27199999999999"/>
    <n v="955.93200000000002"/>
    <n v="1110.9479999999999"/>
    <n v="740.63200000000006"/>
    <n v="921.48399999999992"/>
    <n v="1438.2040000000002"/>
    <n v="1412.3679999999999"/>
    <n v="964.54399999999998"/>
    <n v="447.82400000000001"/>
    <n v="129.18"/>
    <x v="273"/>
    <s v="Georgia, 2014"/>
  </r>
  <r>
    <s v="Curry County"/>
    <s v="Oregon"/>
    <n v="2014"/>
    <n v="21553"/>
    <n v="10477"/>
    <n v="11076"/>
    <n v="775.90800000000002"/>
    <n v="2478.5950000000003"/>
    <n v="1939.77"/>
    <n v="1745.7930000000001"/>
    <n v="2069.0879999999997"/>
    <n v="2801.8900000000003"/>
    <n v="3513.1390000000001"/>
    <n v="3728.6689999999999"/>
    <n v="1961.3230000000001"/>
    <n v="581.93100000000004"/>
    <x v="269"/>
    <s v="Oregon, 2014"/>
  </r>
  <r>
    <s v="Coahoma County"/>
    <s v="Mississippi"/>
    <n v="2014"/>
    <n v="26681"/>
    <n v="12705"/>
    <n v="13976"/>
    <n v="1707.5840000000001"/>
    <n v="3361.806"/>
    <n v="3441.8490000000002"/>
    <n v="2854.8670000000002"/>
    <n v="3255.0820000000003"/>
    <n v="3895.4260000000004"/>
    <n v="3762.0210000000002"/>
    <n v="2641.4189999999999"/>
    <n v="1387.412"/>
    <n v="426.89600000000002"/>
    <x v="285"/>
    <s v="Mississippi, 2014"/>
  </r>
  <r>
    <s v="Walker County"/>
    <s v="Georgia"/>
    <n v="2014"/>
    <n v="68445"/>
    <n v="33691"/>
    <n v="34754"/>
    <n v="3901.3649999999998"/>
    <n v="9103.1849999999995"/>
    <n v="8281.8449999999993"/>
    <n v="8144.9549999999999"/>
    <n v="9034.74"/>
    <n v="9992.9700000000012"/>
    <n v="9240.0750000000007"/>
    <n v="6296.94"/>
    <n v="3216.915"/>
    <n v="1232.01"/>
    <x v="273"/>
    <s v="Georgia, 2014"/>
  </r>
  <r>
    <s v="Walton County"/>
    <s v="Georgia"/>
    <n v="2014"/>
    <n v="85378"/>
    <n v="41564"/>
    <n v="43814"/>
    <n v="5378.8140000000003"/>
    <n v="13148.212"/>
    <n v="11099.14"/>
    <n v="9903.848"/>
    <n v="11952.92"/>
    <n v="12550.565999999999"/>
    <n v="10074.603999999999"/>
    <n v="6830.24"/>
    <n v="3329.7420000000002"/>
    <n v="939.15800000000002"/>
    <x v="273"/>
    <s v="Georgia, 2014"/>
  </r>
  <r>
    <s v="Ware County"/>
    <s v="Georgia"/>
    <n v="2014"/>
    <n v="35915"/>
    <n v="17881"/>
    <n v="18034"/>
    <n v="2442.2199999999998"/>
    <n v="4704.8649999999998"/>
    <n v="4812.6100000000006"/>
    <n v="4561.2049999999999"/>
    <n v="4345.7150000000001"/>
    <n v="4848.5249999999996"/>
    <n v="4561.2049999999999"/>
    <n v="2980.9449999999997"/>
    <n v="1831.665"/>
    <n v="790.13"/>
    <x v="273"/>
    <s v="Georgia, 2014"/>
  </r>
  <r>
    <s v="Warren County"/>
    <s v="Georgia"/>
    <n v="2014"/>
    <n v="5626"/>
    <n v="2657"/>
    <n v="2969"/>
    <n v="354.43799999999999"/>
    <n v="669.49399999999991"/>
    <n v="748.25800000000004"/>
    <n v="551.34799999999996"/>
    <n v="556.97399999999993"/>
    <n v="810.14400000000001"/>
    <n v="843.9"/>
    <n v="601.98199999999997"/>
    <n v="388.19399999999996"/>
    <n v="90.016000000000005"/>
    <x v="273"/>
    <s v="Georgia, 2014"/>
  </r>
  <r>
    <s v="Wayne County"/>
    <s v="Georgia"/>
    <n v="2014"/>
    <n v="30170"/>
    <n v="15545"/>
    <n v="14625"/>
    <n v="2021.39"/>
    <n v="4193.63"/>
    <n v="3560.06"/>
    <n v="4193.63"/>
    <n v="4133.29"/>
    <n v="4374.6499999999996"/>
    <n v="3590.23"/>
    <n v="2413.6"/>
    <n v="1327.48"/>
    <n v="362.04"/>
    <x v="273"/>
    <s v="Georgia, 2014"/>
  </r>
  <r>
    <s v="Webster County"/>
    <s v="Georgia"/>
    <n v="2014"/>
    <n v="2744"/>
    <n v="1374"/>
    <n v="1370"/>
    <n v="109.76"/>
    <n v="337.512"/>
    <n v="384.16"/>
    <n v="235.98400000000001"/>
    <n v="332.024"/>
    <n v="353.976"/>
    <n v="524.10400000000004"/>
    <n v="348.488"/>
    <n v="107.01600000000001"/>
    <n v="19.207999999999998"/>
    <x v="273"/>
    <s v="Georgia, 2014"/>
  </r>
  <r>
    <s v="Wheeler County"/>
    <s v="Georgia"/>
    <n v="2014"/>
    <n v="7932"/>
    <n v="5684"/>
    <n v="2248"/>
    <n v="222.096"/>
    <n v="571.10400000000004"/>
    <n v="920.11199999999997"/>
    <n v="1856.0880000000002"/>
    <n v="1261.1880000000001"/>
    <n v="1237.3919999999998"/>
    <n v="1007.364"/>
    <n v="475.92"/>
    <n v="325.21199999999999"/>
    <n v="39.659999999999997"/>
    <x v="273"/>
    <s v="Georgia, 2014"/>
  </r>
  <r>
    <s v="Carter County"/>
    <s v="Kentucky"/>
    <n v="2014"/>
    <n v="27594"/>
    <n v="13619"/>
    <n v="13975"/>
    <n v="1379.7"/>
    <n v="3449.25"/>
    <n v="3449.25"/>
    <n v="2731.806"/>
    <n v="3283.6859999999997"/>
    <n v="4001.13"/>
    <n v="4056.3180000000002"/>
    <n v="3173.31"/>
    <n v="1710.828"/>
    <n v="331.12799999999999"/>
    <x v="278"/>
    <s v="Kentucky, 2014"/>
  </r>
  <r>
    <s v="Whitfield County"/>
    <s v="Georgia"/>
    <n v="2014"/>
    <n v="103132"/>
    <n v="51158"/>
    <n v="51974"/>
    <n v="7631.768"/>
    <n v="16294.856"/>
    <n v="14438.48"/>
    <n v="13613.424000000001"/>
    <n v="14025.952000000001"/>
    <n v="13922.82"/>
    <n v="10931.991999999998"/>
    <n v="6909.8440000000001"/>
    <n v="4022.1479999999997"/>
    <n v="1340.7159999999999"/>
    <x v="273"/>
    <s v="Georgia, 2014"/>
  </r>
  <r>
    <s v="Wilcox County"/>
    <s v="Georgia"/>
    <n v="2014"/>
    <n v="9061"/>
    <n v="5331"/>
    <n v="3730"/>
    <n v="462.11099999999999"/>
    <n v="969.52700000000004"/>
    <n v="1150.7470000000001"/>
    <n v="1322.9059999999999"/>
    <n v="1268.54"/>
    <n v="1395.394"/>
    <n v="1141.6859999999999"/>
    <n v="743.00199999999995"/>
    <n v="416.80600000000004"/>
    <n v="190.28100000000001"/>
    <x v="273"/>
    <s v="Georgia, 2014"/>
  </r>
  <r>
    <s v="Wilkes County"/>
    <s v="Georgia"/>
    <n v="2014"/>
    <n v="10123"/>
    <n v="4797"/>
    <n v="5326"/>
    <n v="668.11800000000005"/>
    <n v="1174.268"/>
    <n v="1042.6689999999999"/>
    <n v="1174.268"/>
    <n v="1083.1610000000001"/>
    <n v="1457.712"/>
    <n v="1467.835"/>
    <n v="1194.5139999999999"/>
    <n v="546.64199999999994"/>
    <n v="313.81299999999999"/>
    <x v="273"/>
    <s v="Georgia, 2014"/>
  </r>
  <r>
    <s v="Hawaii County"/>
    <s v="Hawaii"/>
    <n v="2014"/>
    <n v="189382"/>
    <n v="94864"/>
    <n v="94518"/>
    <n v="11931.066000000001"/>
    <n v="23293.986000000001"/>
    <n v="22915.222000000002"/>
    <n v="23483.367999999999"/>
    <n v="21589.547999999999"/>
    <n v="25566.57"/>
    <n v="30490.502"/>
    <n v="17801.907999999999"/>
    <n v="7954.0439999999999"/>
    <n v="4545.1679999999997"/>
    <x v="299"/>
    <s v="Hawaii, 2014"/>
  </r>
  <r>
    <s v="Honolulu County"/>
    <s v="Hawaii"/>
    <n v="2014"/>
    <n v="975690"/>
    <n v="492281"/>
    <n v="483409"/>
    <n v="63419.85"/>
    <n v="116107.11"/>
    <n v="136596.6"/>
    <n v="146353.5"/>
    <n v="123912.63"/>
    <n v="125864.01000000001"/>
    <n v="115131.42"/>
    <n v="76103.820000000007"/>
    <n v="46833.119999999995"/>
    <n v="25367.94"/>
    <x v="299"/>
    <s v="Hawaii, 2014"/>
  </r>
  <r>
    <s v="Kalawao County"/>
    <s v="Hawaii"/>
    <n v="2014"/>
    <n v="73"/>
    <n v="33"/>
    <n v="40"/>
    <n v="1.022"/>
    <n v="0"/>
    <n v="4.9640000000000004"/>
    <n v="17.009"/>
    <n v="4.9640000000000004"/>
    <n v="11.023"/>
    <n v="12.994"/>
    <n v="10.95"/>
    <n v="7.9569999999999999"/>
    <n v="1.9710000000000001"/>
    <x v="299"/>
    <s v="Hawaii, 2014"/>
  </r>
  <r>
    <s v="Harrison County"/>
    <s v="West Virginia"/>
    <n v="2014"/>
    <n v="68745"/>
    <n v="34548"/>
    <n v="34197"/>
    <n v="4468.4250000000002"/>
    <n v="8455.6350000000002"/>
    <n v="7630.6949999999997"/>
    <n v="8524.380000000001"/>
    <n v="8318.1450000000004"/>
    <n v="9761.7900000000009"/>
    <n v="10449.24"/>
    <n v="6324.54"/>
    <n v="2956.0349999999999"/>
    <n v="1924.86"/>
    <x v="300"/>
    <s v="West Virginia, 2014"/>
  </r>
  <r>
    <s v="Maui County"/>
    <s v="Hawaii"/>
    <n v="2014"/>
    <n v="158814"/>
    <n v="79680"/>
    <n v="79134"/>
    <n v="10005.281999999999"/>
    <n v="20010.563999999998"/>
    <n v="18104.796000000002"/>
    <n v="21281.076000000001"/>
    <n v="21122.261999999999"/>
    <n v="23504.472000000002"/>
    <n v="22710.402000000002"/>
    <n v="13022.748"/>
    <n v="5717.3040000000001"/>
    <n v="3493.9079999999999"/>
    <x v="299"/>
    <s v="Hawaii, 2014"/>
  </r>
  <r>
    <s v="Ada County"/>
    <s v="Idaho"/>
    <n v="2014"/>
    <n v="409239"/>
    <n v="204850"/>
    <n v="204389"/>
    <n v="27009.774000000001"/>
    <n v="60567.372000000003"/>
    <n v="53610.309000000001"/>
    <n v="60158.133000000002"/>
    <n v="57702.699000000001"/>
    <n v="55656.504000000001"/>
    <n v="47471.724000000002"/>
    <n v="27419.012999999999"/>
    <n v="13504.886999999999"/>
    <n v="6138.585"/>
    <x v="277"/>
    <s v="Idaho, 2014"/>
  </r>
  <r>
    <s v="Adams County"/>
    <s v="Idaho"/>
    <n v="2014"/>
    <n v="3908"/>
    <n v="2052"/>
    <n v="1856"/>
    <n v="160.22800000000001"/>
    <n v="429.88"/>
    <n v="371.26000000000005"/>
    <n v="234.48000000000002"/>
    <n v="379.07600000000002"/>
    <n v="605.74"/>
    <n v="828.49600000000009"/>
    <n v="597.92399999999998"/>
    <n v="242.29600000000002"/>
    <n v="62.527999999999999"/>
    <x v="277"/>
    <s v="Idaho, 2014"/>
  </r>
  <r>
    <s v="Bannock County"/>
    <s v="Idaho"/>
    <n v="2014"/>
    <n v="83394"/>
    <n v="41560"/>
    <n v="41834"/>
    <n v="6588.1260000000002"/>
    <n v="12592.494000000001"/>
    <n v="13009.464"/>
    <n v="12842.675999999999"/>
    <n v="9506.9160000000011"/>
    <n v="9423.5220000000008"/>
    <n v="9673.7040000000015"/>
    <n v="5504.0039999999999"/>
    <n v="3335.76"/>
    <n v="917.33399999999995"/>
    <x v="277"/>
    <s v="Idaho, 2014"/>
  </r>
  <r>
    <s v="Bear Lake County"/>
    <s v="Idaho"/>
    <n v="2014"/>
    <n v="5941"/>
    <n v="2980"/>
    <n v="2961"/>
    <n v="415.87"/>
    <n v="914.91399999999999"/>
    <n v="683.21500000000003"/>
    <n v="647.56899999999996"/>
    <n v="611.923"/>
    <n v="724.80200000000002"/>
    <n v="796.09400000000005"/>
    <n v="647.56899999999996"/>
    <n v="332.69600000000003"/>
    <n v="172.28899999999999"/>
    <x v="277"/>
    <s v="Idaho, 2014"/>
  </r>
  <r>
    <s v="Bingham County"/>
    <s v="Idaho"/>
    <n v="2014"/>
    <n v="45558"/>
    <n v="22831"/>
    <n v="22727"/>
    <n v="4100.22"/>
    <n v="8291.5560000000005"/>
    <n v="6195.8879999999999"/>
    <n v="5649.192"/>
    <n v="5239.17"/>
    <n v="5466.96"/>
    <n v="5056.9380000000001"/>
    <n v="3143.502"/>
    <n v="1640.088"/>
    <n v="728.928"/>
    <x v="277"/>
    <s v="Idaho, 2014"/>
  </r>
  <r>
    <s v="Blaine County"/>
    <s v="Idaho"/>
    <n v="2014"/>
    <n v="21269"/>
    <n v="10798"/>
    <n v="10471"/>
    <n v="1276.1400000000001"/>
    <n v="2956.3909999999996"/>
    <n v="2105.6310000000003"/>
    <n v="2403.3969999999999"/>
    <n v="2743.701"/>
    <n v="3509.3850000000002"/>
    <n v="3275.4259999999999"/>
    <n v="1999.2860000000001"/>
    <n v="850.76"/>
    <n v="148.88300000000001"/>
    <x v="277"/>
    <s v="Idaho, 2014"/>
  </r>
  <r>
    <s v="Lawrence County"/>
    <s v="Tennessee"/>
    <n v="2014"/>
    <n v="40899"/>
    <n v="20450"/>
    <n v="20449"/>
    <n v="2044.95"/>
    <n v="4866.9809999999998"/>
    <n v="4089.8999999999996"/>
    <n v="4089.8999999999996"/>
    <n v="4498.8900000000003"/>
    <n v="5930.3549999999996"/>
    <n v="7484.5169999999998"/>
    <n v="4948.7789999999995"/>
    <n v="2331.2429999999999"/>
    <n v="654.38400000000001"/>
    <x v="262"/>
    <s v="Tennessee, 2014"/>
  </r>
  <r>
    <s v="Bonneville County"/>
    <s v="Idaho"/>
    <n v="2014"/>
    <n v="106703"/>
    <n v="52951"/>
    <n v="53752"/>
    <n v="9816.6759999999995"/>
    <n v="18673.025000000001"/>
    <n v="13871.39"/>
    <n v="15471.935000000001"/>
    <n v="12484.251"/>
    <n v="12697.656999999999"/>
    <n v="11630.627"/>
    <n v="6615.5859999999993"/>
    <n v="3734.605"/>
    <n v="1707.248"/>
    <x v="277"/>
    <s v="Idaho, 2014"/>
  </r>
  <r>
    <s v="Boundary County"/>
    <s v="Idaho"/>
    <n v="2014"/>
    <n v="10903"/>
    <n v="5578"/>
    <n v="5325"/>
    <n v="621.471"/>
    <n v="1504.614"/>
    <n v="1188.4269999999999"/>
    <n v="1101.203"/>
    <n v="1188.4270000000001"/>
    <n v="1439.1959999999999"/>
    <n v="1798.9949999999999"/>
    <n v="1286.5540000000001"/>
    <n v="523.34400000000005"/>
    <n v="239.86600000000001"/>
    <x v="277"/>
    <s v="Idaho, 2014"/>
  </r>
  <r>
    <s v="Butte County"/>
    <s v="Idaho"/>
    <n v="2014"/>
    <n v="2734"/>
    <n v="1430"/>
    <n v="1304"/>
    <n v="133.96600000000001"/>
    <n v="396.43"/>
    <n v="347.21799999999996"/>
    <n v="251.52799999999999"/>
    <n v="262.464"/>
    <n v="434.70600000000002"/>
    <n v="388.22800000000001"/>
    <n v="289.80399999999997"/>
    <n v="169.50800000000001"/>
    <n v="57.414000000000001"/>
    <x v="277"/>
    <s v="Idaho, 2014"/>
  </r>
  <r>
    <s v="Camas County"/>
    <s v="Idaho"/>
    <n v="2014"/>
    <n v="1156"/>
    <n v="641"/>
    <n v="515"/>
    <n v="65.891999999999996"/>
    <n v="139.876"/>
    <n v="136.40799999999999"/>
    <n v="109.82000000000001"/>
    <n v="161.84"/>
    <n v="160.684"/>
    <n v="180.33600000000001"/>
    <n v="156.06"/>
    <n v="33.524000000000001"/>
    <n v="12.715999999999999"/>
    <x v="277"/>
    <s v="Idaho, 2014"/>
  </r>
  <r>
    <s v="Canyon County"/>
    <s v="Idaho"/>
    <n v="2014"/>
    <n v="195353"/>
    <n v="96721"/>
    <n v="98632"/>
    <n v="16214.299000000001"/>
    <n v="34186.775000000001"/>
    <n v="27935.478999999999"/>
    <n v="25981.949000000001"/>
    <n v="25200.537"/>
    <n v="22856.300999999999"/>
    <n v="19926.006000000001"/>
    <n v="13479.357"/>
    <n v="6837.3549999999996"/>
    <n v="2539.5889999999999"/>
    <x v="277"/>
    <s v="Idaho, 2014"/>
  </r>
  <r>
    <s v="Cumberland County"/>
    <s v="Kentucky"/>
    <n v="2014"/>
    <n v="6857"/>
    <n v="3458"/>
    <n v="3399"/>
    <n v="527.98900000000003"/>
    <n v="1131.405"/>
    <n v="761.12699999999995"/>
    <n v="850.26800000000003"/>
    <n v="747.41300000000001"/>
    <n v="822.84"/>
    <n v="898.26700000000005"/>
    <n v="623.98699999999997"/>
    <n v="370.27800000000002"/>
    <n v="123.426"/>
    <x v="278"/>
    <s v="Kentucky, 2014"/>
  </r>
  <r>
    <s v="Cassia County"/>
    <s v="Idaho"/>
    <n v="2014"/>
    <n v="23275"/>
    <n v="11805"/>
    <n v="11470"/>
    <n v="2024.925"/>
    <n v="4375.7"/>
    <n v="3211.95"/>
    <n v="2793"/>
    <n v="2606.8000000000002"/>
    <n v="2676.625"/>
    <n v="2536.9749999999999"/>
    <n v="1675.8"/>
    <n v="884.45"/>
    <n v="465.5"/>
    <x v="277"/>
    <s v="Idaho, 2014"/>
  </r>
  <r>
    <s v="Clark County"/>
    <s v="Idaho"/>
    <n v="2014"/>
    <n v="823"/>
    <n v="405"/>
    <n v="418"/>
    <n v="87.238"/>
    <n v="135.79500000000002"/>
    <n v="123.45"/>
    <n v="101.229"/>
    <n v="106.99000000000001"/>
    <n v="60.079000000000001"/>
    <n v="88.884"/>
    <n v="73.247"/>
    <n v="46.911000000000001"/>
    <n v="0"/>
    <x v="277"/>
    <s v="Idaho, 2014"/>
  </r>
  <r>
    <s v="Clearwater County"/>
    <s v="Idaho"/>
    <n v="2014"/>
    <n v="8600"/>
    <n v="4738"/>
    <n v="3862"/>
    <n v="309.60000000000002"/>
    <n v="731"/>
    <n v="877.2"/>
    <n v="842.8"/>
    <n v="928.8"/>
    <n v="1315.8"/>
    <n v="1539.4"/>
    <n v="1221.1999999999998"/>
    <n v="662.2"/>
    <n v="189.2"/>
    <x v="277"/>
    <s v="Idaho, 2014"/>
  </r>
  <r>
    <s v="Valley County"/>
    <s v="Nebraska"/>
    <n v="2014"/>
    <n v="4284"/>
    <n v="2227"/>
    <n v="2057"/>
    <n v="201.34800000000001"/>
    <n v="505.512"/>
    <n v="338.43600000000004"/>
    <n v="389.84399999999999"/>
    <n v="509.79600000000005"/>
    <n v="574.05600000000004"/>
    <n v="903.92399999999998"/>
    <n v="526.93200000000002"/>
    <n v="261.32400000000001"/>
    <n v="68.543999999999997"/>
    <x v="271"/>
    <s v="Nebraska, 2014"/>
  </r>
  <r>
    <s v="Elmore County"/>
    <s v="Idaho"/>
    <n v="2014"/>
    <n v="26349"/>
    <n v="13579"/>
    <n v="12770"/>
    <n v="2239.665"/>
    <n v="3846.9539999999997"/>
    <n v="4479.33"/>
    <n v="4189.491"/>
    <n v="2977.4369999999999"/>
    <n v="3082.8330000000001"/>
    <n v="2503.1549999999997"/>
    <n v="1791.732"/>
    <n v="843.16800000000001"/>
    <n v="342.53699999999998"/>
    <x v="277"/>
    <s v="Idaho, 2014"/>
  </r>
  <r>
    <s v="Bledsoe County"/>
    <s v="Tennessee"/>
    <n v="2014"/>
    <n v="12853"/>
    <n v="6547"/>
    <n v="6306"/>
    <n v="1092.5050000000001"/>
    <n v="2647.7179999999998"/>
    <n v="1683.7429999999999"/>
    <n v="1478.0949999999998"/>
    <n v="1555.213"/>
    <n v="1452.3889999999999"/>
    <n v="1272.4470000000001"/>
    <n v="912.5630000000001"/>
    <n v="475.56100000000004"/>
    <n v="295.61900000000003"/>
    <x v="262"/>
    <s v="Tennessee, 2014"/>
  </r>
  <r>
    <s v="Fremont County"/>
    <s v="Idaho"/>
    <n v="2014"/>
    <n v="13024"/>
    <n v="6751"/>
    <n v="6273"/>
    <n v="976.8"/>
    <n v="2161.9839999999999"/>
    <n v="1680.096"/>
    <n v="1693.12"/>
    <n v="1510.7840000000001"/>
    <n v="1549.8560000000002"/>
    <n v="1497.76"/>
    <n v="1133.0880000000002"/>
    <n v="677.24800000000005"/>
    <n v="156.28800000000001"/>
    <x v="277"/>
    <s v="Idaho, 2014"/>
  </r>
  <r>
    <s v="Taylor County"/>
    <s v="West Virginia"/>
    <n v="2014"/>
    <n v="16732"/>
    <n v="8356"/>
    <n v="8376"/>
    <n v="987.18799999999999"/>
    <n v="2158.4279999999999"/>
    <n v="1924.1799999999998"/>
    <n v="1656.4679999999998"/>
    <n v="1773.5920000000001"/>
    <n v="2493.0680000000002"/>
    <n v="2392.6759999999999"/>
    <n v="1924.1799999999998"/>
    <n v="1020.652"/>
    <n v="401.56799999999998"/>
    <x v="300"/>
    <s v="West Virginia, 2014"/>
  </r>
  <r>
    <s v="Gooding County"/>
    <s v="Idaho"/>
    <n v="2014"/>
    <n v="15241"/>
    <n v="7869"/>
    <n v="7372"/>
    <n v="1112.5930000000001"/>
    <n v="2499.5240000000003"/>
    <n v="2072.7759999999998"/>
    <n v="1828.92"/>
    <n v="1722.2329999999999"/>
    <n v="1844.1610000000001"/>
    <n v="1691.751"/>
    <n v="1386.931"/>
    <n v="853.49599999999998"/>
    <n v="243.85599999999999"/>
    <x v="277"/>
    <s v="Idaho, 2014"/>
  </r>
  <r>
    <s v="Idaho County"/>
    <s v="Idaho"/>
    <n v="2014"/>
    <n v="16315"/>
    <n v="8675"/>
    <n v="7640"/>
    <n v="864.69500000000005"/>
    <n v="1859.9099999999999"/>
    <n v="1713.075"/>
    <n v="1549.925"/>
    <n v="1517.2950000000001"/>
    <n v="2267.7849999999999"/>
    <n v="2871.44"/>
    <n v="2235.1549999999997"/>
    <n v="1125.7349999999999"/>
    <n v="342.61500000000001"/>
    <x v="277"/>
    <s v="Idaho, 2014"/>
  </r>
  <r>
    <s v="Jefferson County"/>
    <s v="Idaho"/>
    <n v="2014"/>
    <n v="26620"/>
    <n v="13407"/>
    <n v="13213"/>
    <n v="2582.14"/>
    <n v="5350.6200000000008"/>
    <n v="3567.08"/>
    <n v="3487.2200000000003"/>
    <n v="3221.02"/>
    <n v="3061.3"/>
    <n v="2608.7600000000002"/>
    <n v="1703.68"/>
    <n v="718.74"/>
    <n v="346.06"/>
    <x v="277"/>
    <s v="Idaho, 2014"/>
  </r>
  <r>
    <s v="Kootenai County"/>
    <s v="Idaho"/>
    <n v="2014"/>
    <n v="142783"/>
    <n v="70471"/>
    <n v="72312"/>
    <n v="8852.5460000000003"/>
    <n v="19418.487999999998"/>
    <n v="18276.224000000002"/>
    <n v="17133.96"/>
    <n v="17562.309000000001"/>
    <n v="19561.271000000001"/>
    <n v="19275.705000000002"/>
    <n v="12993.253000000001"/>
    <n v="6853.5840000000007"/>
    <n v="2427.3110000000001"/>
    <x v="277"/>
    <s v="Idaho, 2014"/>
  </r>
  <r>
    <s v="Latah County"/>
    <s v="Idaho"/>
    <n v="2014"/>
    <n v="37989"/>
    <n v="19512"/>
    <n v="18477"/>
    <n v="2165.373"/>
    <n v="3722.922"/>
    <n v="10940.831999999999"/>
    <n v="5242.482"/>
    <n v="3722.922"/>
    <n v="3988.8450000000003"/>
    <n v="3988.8450000000003"/>
    <n v="2393.3069999999998"/>
    <n v="1405.5930000000001"/>
    <n v="379.89"/>
    <x v="277"/>
    <s v="Idaho, 2014"/>
  </r>
  <r>
    <s v="Swisher County"/>
    <s v="Texas"/>
    <n v="2014"/>
    <n v="7828"/>
    <n v="3926"/>
    <n v="3902"/>
    <n v="344.43200000000002"/>
    <n v="798.45600000000002"/>
    <n v="641.89599999999996"/>
    <n v="837.596"/>
    <n v="704.52"/>
    <n v="1127.232"/>
    <n v="1456.008"/>
    <n v="1158.5439999999999"/>
    <n v="461.85199999999998"/>
    <n v="297.464"/>
    <x v="264"/>
    <s v="Texas, 2014"/>
  </r>
  <r>
    <s v="Petersburg Census Area"/>
    <s v="Alaska"/>
    <n v="2014"/>
    <n v="3822"/>
    <n v="1904"/>
    <n v="1918"/>
    <n v="198.744"/>
    <n v="470.10599999999999"/>
    <n v="378.37799999999999"/>
    <n v="332.51400000000001"/>
    <n v="378.37799999999999"/>
    <n v="580.94399999999996"/>
    <n v="600.05400000000009"/>
    <n v="508.32599999999996"/>
    <n v="298.11599999999999"/>
    <n v="76.44"/>
    <x v="272"/>
    <s v="Alaska, 2014"/>
  </r>
  <r>
    <s v="Hansford County"/>
    <s v="Texas"/>
    <n v="2014"/>
    <n v="5246"/>
    <n v="2699"/>
    <n v="2547"/>
    <n v="409.18799999999999"/>
    <n v="975.75599999999997"/>
    <n v="739.68599999999992"/>
    <n v="624.274"/>
    <n v="666.24199999999996"/>
    <n v="598.04399999999998"/>
    <n v="619.02800000000002"/>
    <n v="340.99"/>
    <n v="178.364"/>
    <n v="89.182000000000002"/>
    <x v="264"/>
    <s v="Texas, 2014"/>
  </r>
  <r>
    <s v="Minidoka County"/>
    <s v="Idaho"/>
    <n v="2014"/>
    <n v="20191"/>
    <n v="10259"/>
    <n v="9932"/>
    <n v="1655.662"/>
    <n v="3190.1779999999999"/>
    <n v="2786.3580000000002"/>
    <n v="2382.538"/>
    <n v="2200.8190000000004"/>
    <n v="2523.875"/>
    <n v="2463.3019999999997"/>
    <n v="1675.8530000000001"/>
    <n v="928.78600000000006"/>
    <n v="424.01100000000002"/>
    <x v="277"/>
    <s v="Idaho, 2014"/>
  </r>
  <r>
    <s v="Nez Perce County"/>
    <s v="Idaho"/>
    <n v="2014"/>
    <n v="39655"/>
    <n v="19686"/>
    <n v="19969"/>
    <n v="2299.9899999999998"/>
    <n v="4758.6000000000004"/>
    <n v="5274.1149999999998"/>
    <n v="4917.22"/>
    <n v="4401.7049999999999"/>
    <n v="5432.7350000000006"/>
    <n v="5353.4250000000002"/>
    <n v="3687.915"/>
    <n v="2379.3000000000002"/>
    <n v="1189.6500000000001"/>
    <x v="277"/>
    <s v="Idaho, 2014"/>
  </r>
  <r>
    <s v="Oneida County"/>
    <s v="Idaho"/>
    <n v="2014"/>
    <n v="4241"/>
    <n v="2199"/>
    <n v="2042"/>
    <n v="305.35199999999998"/>
    <n v="678.56"/>
    <n v="462.26900000000001"/>
    <n v="441.06400000000002"/>
    <n v="445.30500000000001"/>
    <n v="521.64300000000003"/>
    <n v="593.74"/>
    <n v="424.1"/>
    <n v="258.70100000000002"/>
    <n v="110.26600000000001"/>
    <x v="277"/>
    <s v="Idaho, 2014"/>
  </r>
  <r>
    <s v="Montgomery County"/>
    <s v="Mississippi"/>
    <n v="2014"/>
    <n v="11412"/>
    <n v="5920"/>
    <n v="5492"/>
    <n v="776.01599999999996"/>
    <n v="1860.1559999999999"/>
    <n v="1506.384"/>
    <n v="1243.9079999999999"/>
    <n v="1449.3240000000001"/>
    <n v="1437.9119999999998"/>
    <n v="1392.2640000000001"/>
    <n v="1038.492"/>
    <n v="479.30399999999997"/>
    <n v="239.65199999999999"/>
    <x v="285"/>
    <s v="Mississippi, 2014"/>
  </r>
  <r>
    <s v="Power County"/>
    <s v="Idaho"/>
    <n v="2014"/>
    <n v="7742"/>
    <n v="3856"/>
    <n v="3886"/>
    <n v="743.23199999999997"/>
    <n v="1254.2040000000002"/>
    <n v="1045.17"/>
    <n v="890.32999999999993"/>
    <n v="750.97400000000005"/>
    <n v="1122.5900000000001"/>
    <n v="929.04"/>
    <n v="588.39200000000005"/>
    <n v="270.96999999999997"/>
    <n v="139.35599999999999"/>
    <x v="277"/>
    <s v="Idaho, 2014"/>
  </r>
  <r>
    <s v="Shoshone County"/>
    <s v="Idaho"/>
    <n v="2014"/>
    <n v="12629"/>
    <n v="6355"/>
    <n v="6274"/>
    <n v="606.19200000000001"/>
    <n v="1401.819"/>
    <n v="1401.819"/>
    <n v="1199.7550000000001"/>
    <n v="1363.932"/>
    <n v="1919.6079999999999"/>
    <n v="2134.3009999999999"/>
    <n v="1490.222"/>
    <n v="820.88499999999999"/>
    <n v="303.096"/>
    <x v="277"/>
    <s v="Idaho, 2014"/>
  </r>
  <r>
    <s v="Teton County"/>
    <s v="Idaho"/>
    <n v="2014"/>
    <n v="10212"/>
    <n v="5305"/>
    <n v="4907"/>
    <n v="919.08"/>
    <n v="1654.3440000000001"/>
    <n v="1062.048"/>
    <n v="1521.588"/>
    <n v="1899.432"/>
    <n v="1347.9839999999999"/>
    <n v="1051.836"/>
    <n v="479.96400000000006"/>
    <n v="173.60399999999998"/>
    <n v="91.908000000000001"/>
    <x v="277"/>
    <s v="Idaho, 2014"/>
  </r>
  <r>
    <s v="Twin Falls County"/>
    <s v="Idaho"/>
    <n v="2014"/>
    <n v="78933"/>
    <n v="39092"/>
    <n v="39841"/>
    <n v="6235.7070000000003"/>
    <n v="12234.615000000002"/>
    <n v="10655.955000000002"/>
    <n v="10813.821"/>
    <n v="9156.2279999999992"/>
    <n v="9708.759"/>
    <n v="8919.4290000000001"/>
    <n v="6156.7740000000003"/>
    <n v="3394.1190000000001"/>
    <n v="1736.5260000000001"/>
    <x v="277"/>
    <s v="Idaho, 2014"/>
  </r>
  <r>
    <s v="Valley County"/>
    <s v="Idaho"/>
    <n v="2014"/>
    <n v="9662"/>
    <n v="4980"/>
    <n v="4682"/>
    <n v="405.80399999999997"/>
    <n v="1159.44"/>
    <n v="995.18600000000004"/>
    <n v="821.27"/>
    <n v="1130.454"/>
    <n v="1381.6660000000002"/>
    <n v="1932.4"/>
    <n v="1246.3980000000001"/>
    <n v="560.39599999999996"/>
    <n v="28.986000000000001"/>
    <x v="277"/>
    <s v="Idaho, 2014"/>
  </r>
  <r>
    <s v="Washington County"/>
    <s v="Idaho"/>
    <n v="2014"/>
    <n v="10068"/>
    <n v="5038"/>
    <n v="5030"/>
    <n v="513.46799999999996"/>
    <n v="1399.452"/>
    <n v="1177.9559999999999"/>
    <n v="906.12"/>
    <n v="1107.48"/>
    <n v="1298.7719999999999"/>
    <n v="1500.1320000000001"/>
    <n v="1228.296"/>
    <n v="684.62400000000002"/>
    <n v="261.76799999999997"/>
    <x v="277"/>
    <s v="Idaho, 2014"/>
  </r>
  <r>
    <s v="Kauai County"/>
    <s v="Hawaii"/>
    <n v="2014"/>
    <n v="67113"/>
    <n v="32768"/>
    <n v="34345"/>
    <n v="4161.0060000000003"/>
    <n v="8590.4639999999999"/>
    <n v="8456.2379999999994"/>
    <n v="7986.4470000000001"/>
    <n v="7650.8819999999996"/>
    <n v="9395.82"/>
    <n v="8858.9160000000011"/>
    <n v="5973.0569999999998"/>
    <n v="3959.6670000000004"/>
    <n v="2080.5030000000002"/>
    <x v="299"/>
    <s v="Hawaii, 2014"/>
  </r>
  <r>
    <s v="Alexander County"/>
    <s v="Illinois"/>
    <n v="2014"/>
    <n v="7821"/>
    <n v="3965"/>
    <n v="3856"/>
    <n v="524.00699999999995"/>
    <n v="1016.73"/>
    <n v="1008.9090000000001"/>
    <n v="993.26700000000005"/>
    <n v="829.02600000000007"/>
    <n v="977.625"/>
    <n v="1102.761"/>
    <n v="758.63699999999994"/>
    <n v="437.976"/>
    <n v="164.24100000000001"/>
    <x v="281"/>
    <s v="Illinois, 2014"/>
  </r>
  <r>
    <s v="Bond County"/>
    <s v="Illinois"/>
    <n v="2014"/>
    <n v="17571"/>
    <n v="9103"/>
    <n v="8468"/>
    <n v="860.97900000000004"/>
    <n v="2003.0940000000001"/>
    <n v="2547.7950000000001"/>
    <n v="2090.9490000000001"/>
    <n v="2231.5169999999998"/>
    <n v="2635.6499999999996"/>
    <n v="2389.6559999999999"/>
    <n v="1458.393"/>
    <n v="983.97599999999989"/>
    <n v="351.42"/>
    <x v="281"/>
    <s v="Illinois, 2014"/>
  </r>
  <r>
    <s v="Boone County"/>
    <s v="Illinois"/>
    <n v="2014"/>
    <n v="54005"/>
    <n v="26886"/>
    <n v="27119"/>
    <n v="3348.31"/>
    <n v="8748.8100000000013"/>
    <n v="7344.68"/>
    <n v="5724.53"/>
    <n v="7614.7049999999999"/>
    <n v="7938.7350000000006"/>
    <n v="6372.59"/>
    <n v="4158.3850000000002"/>
    <n v="2052.19"/>
    <n v="648.05999999999995"/>
    <x v="281"/>
    <s v="Illinois, 2014"/>
  </r>
  <r>
    <s v="Brown County"/>
    <s v="Illinois"/>
    <n v="2014"/>
    <n v="6878"/>
    <n v="4335"/>
    <n v="2543"/>
    <n v="268.24200000000002"/>
    <n v="612.14200000000005"/>
    <n v="894.14"/>
    <n v="1451.258"/>
    <n v="997.31"/>
    <n v="990.43200000000002"/>
    <n v="790.97"/>
    <n v="474.58199999999999"/>
    <n v="268.24200000000002"/>
    <n v="151.316"/>
    <x v="281"/>
    <s v="Illinois, 2014"/>
  </r>
  <r>
    <s v="Williamsburg County"/>
    <s v="South Carolina"/>
    <n v="2014"/>
    <n v="34361"/>
    <n v="16828"/>
    <n v="17533"/>
    <n v="1855.4939999999999"/>
    <n v="4466.93"/>
    <n v="3882.7930000000001"/>
    <n v="3710.9880000000003"/>
    <n v="4020.2370000000001"/>
    <n v="4982.3449999999993"/>
    <n v="4947.9840000000004"/>
    <n v="3298.6559999999999"/>
    <n v="2405.27"/>
    <n v="790.303"/>
    <x v="267"/>
    <s v="South Carolina, 2014"/>
  </r>
  <r>
    <s v="Calhoun County"/>
    <s v="Illinois"/>
    <n v="2014"/>
    <n v="5033"/>
    <n v="2542"/>
    <n v="2491"/>
    <n v="261.71600000000001"/>
    <n v="598.92700000000002"/>
    <n v="553.63"/>
    <n v="478.13499999999999"/>
    <n v="568.72900000000004"/>
    <n v="765.01600000000008"/>
    <n v="724.75199999999995"/>
    <n v="598.92699999999991"/>
    <n v="352.31"/>
    <n v="135.89099999999999"/>
    <x v="281"/>
    <s v="Illinois, 2014"/>
  </r>
  <r>
    <s v="Carroll County"/>
    <s v="Illinois"/>
    <n v="2014"/>
    <n v="15027"/>
    <n v="7507"/>
    <n v="7520"/>
    <n v="736.32299999999998"/>
    <n v="1652.97"/>
    <n v="1667.9969999999998"/>
    <n v="1502.7"/>
    <n v="1577.835"/>
    <n v="2118.8069999999998"/>
    <n v="2434.3739999999998"/>
    <n v="1818.2670000000001"/>
    <n v="1006.809"/>
    <n v="495.89100000000002"/>
    <x v="281"/>
    <s v="Illinois, 2014"/>
  </r>
  <r>
    <s v="Cass County"/>
    <s v="Illinois"/>
    <n v="2014"/>
    <n v="13440"/>
    <n v="6868"/>
    <n v="6572"/>
    <n v="900.48"/>
    <n v="1868.1599999999999"/>
    <n v="1639.68"/>
    <n v="1599.3600000000001"/>
    <n v="1706.88"/>
    <n v="1881.6"/>
    <n v="1733.7600000000002"/>
    <n v="1061.76"/>
    <n v="712.31999999999994"/>
    <n v="322.56"/>
    <x v="281"/>
    <s v="Illinois, 2014"/>
  </r>
  <r>
    <s v="Champaign County"/>
    <s v="Illinois"/>
    <n v="2014"/>
    <n v="204214"/>
    <n v="101952"/>
    <n v="102262"/>
    <n v="11435.984"/>
    <n v="21238.256000000001"/>
    <n v="54729.351999999999"/>
    <n v="30632.1"/>
    <n v="21646.684000000001"/>
    <n v="22055.112000000001"/>
    <n v="21034.042000000001"/>
    <n v="11435.984"/>
    <n v="6943.2759999999998"/>
    <n v="3063.21"/>
    <x v="281"/>
    <s v="Illinois, 2014"/>
  </r>
  <r>
    <s v="Christian County"/>
    <s v="Illinois"/>
    <n v="2014"/>
    <n v="34415"/>
    <n v="17597"/>
    <n v="16818"/>
    <n v="1927.24"/>
    <n v="4060.9700000000003"/>
    <n v="4164.2150000000001"/>
    <n v="3992.14"/>
    <n v="4233.0450000000001"/>
    <n v="5162.25"/>
    <n v="4680.4399999999996"/>
    <n v="3166.1800000000003"/>
    <n v="1996.07"/>
    <n v="1032.45"/>
    <x v="281"/>
    <s v="Illinois, 2014"/>
  </r>
  <r>
    <s v="Alleghany County"/>
    <s v="Virginia"/>
    <n v="2014"/>
    <n v="16240"/>
    <n v="7937"/>
    <n v="8303"/>
    <n v="974.4"/>
    <n v="2127.4399999999996"/>
    <n v="1883.8400000000001"/>
    <n v="1770.16"/>
    <n v="1900.08"/>
    <n v="2436"/>
    <n v="2176.16"/>
    <n v="1559.04"/>
    <n v="844.48"/>
    <n v="535.91999999999996"/>
    <x v="270"/>
    <s v="Virginia, 2014"/>
  </r>
  <r>
    <s v="Clay County"/>
    <s v="Illinois"/>
    <n v="2014"/>
    <n v="13675"/>
    <n v="6745"/>
    <n v="6930"/>
    <n v="834.17499999999995"/>
    <n v="1805.1"/>
    <n v="1668.35"/>
    <n v="1435.875"/>
    <n v="1517.925"/>
    <n v="1941.85"/>
    <n v="1982.875"/>
    <n v="1285.45"/>
    <n v="888.875"/>
    <n v="328.2"/>
    <x v="281"/>
    <s v="Illinois, 2014"/>
  </r>
  <r>
    <s v="Clinton County"/>
    <s v="Illinois"/>
    <n v="2014"/>
    <n v="37952"/>
    <n v="19541"/>
    <n v="18411"/>
    <n v="2125.3119999999999"/>
    <n v="4630.1440000000002"/>
    <n v="4706.0480000000007"/>
    <n v="5199.424"/>
    <n v="4781.9520000000002"/>
    <n v="5920.5119999999997"/>
    <n v="4706.0479999999998"/>
    <n v="2998.2079999999996"/>
    <n v="1935.5519999999999"/>
    <n v="872.89599999999996"/>
    <x v="281"/>
    <s v="Illinois, 2014"/>
  </r>
  <r>
    <s v="Coles County"/>
    <s v="Illinois"/>
    <n v="2014"/>
    <n v="53655"/>
    <n v="25786"/>
    <n v="27869"/>
    <n v="2682.75"/>
    <n v="5311.8450000000003"/>
    <n v="13789.334999999999"/>
    <n v="6384.9449999999997"/>
    <n v="5311.8450000000003"/>
    <n v="6331.29"/>
    <n v="6170.3249999999998"/>
    <n v="3970.4700000000003"/>
    <n v="2575.44"/>
    <n v="1180.4100000000001"/>
    <x v="281"/>
    <s v="Illinois, 2014"/>
  </r>
  <r>
    <s v="Cook County"/>
    <s v="Illinois"/>
    <n v="2014"/>
    <n v="5227827"/>
    <n v="2531895"/>
    <n v="2695932"/>
    <n v="339808.755"/>
    <n v="658706.20200000005"/>
    <n v="716212.299"/>
    <n v="846907.97399999993"/>
    <n v="710984.47200000007"/>
    <n v="700528.81799999997"/>
    <n v="606427.93200000003"/>
    <n v="350264.40899999999"/>
    <n v="198657.42599999998"/>
    <n v="94100.885999999999"/>
    <x v="281"/>
    <s v="Illinois, 2014"/>
  </r>
  <r>
    <s v="Crawford County"/>
    <s v="Illinois"/>
    <n v="2014"/>
    <n v="19626"/>
    <n v="10212"/>
    <n v="9414"/>
    <n v="1020.552"/>
    <n v="2217.7380000000003"/>
    <n v="2492.502"/>
    <n v="2315.8679999999999"/>
    <n v="2453.25"/>
    <n v="3002.7779999999998"/>
    <n v="2688.7619999999997"/>
    <n v="1805.5920000000001"/>
    <n v="1197.1860000000001"/>
    <n v="451.39800000000002"/>
    <x v="281"/>
    <s v="Illinois, 2014"/>
  </r>
  <r>
    <s v="Sanders County"/>
    <s v="Montana"/>
    <n v="2014"/>
    <n v="10950"/>
    <n v="5494"/>
    <n v="5456"/>
    <n v="667.95"/>
    <n v="1390.65"/>
    <n v="1335.9"/>
    <n v="1226.4000000000001"/>
    <n v="1281.1500000000001"/>
    <n v="1620.6"/>
    <n v="1554.9"/>
    <n v="985.5"/>
    <n v="558.45000000000005"/>
    <n v="328.5"/>
    <x v="301"/>
    <s v="Montana, 2014"/>
  </r>
  <r>
    <s v="DeKalb County"/>
    <s v="Illinois"/>
    <n v="2014"/>
    <n v="104919"/>
    <n v="51892"/>
    <n v="53027"/>
    <n v="6295.14"/>
    <n v="12905.037"/>
    <n v="25810.074000000001"/>
    <n v="14373.903"/>
    <n v="11646.008999999998"/>
    <n v="12695.199000000001"/>
    <n v="10491.900000000001"/>
    <n v="5980.3829999999998"/>
    <n v="3252.4889999999996"/>
    <n v="1783.623"/>
    <x v="281"/>
    <s v="Illinois, 2014"/>
  </r>
  <r>
    <s v="De Witt County"/>
    <s v="Illinois"/>
    <n v="2014"/>
    <n v="16461"/>
    <n v="8272"/>
    <n v="8189"/>
    <n v="954.73800000000006"/>
    <n v="2057.625"/>
    <n v="1827.1709999999998"/>
    <n v="1843.6320000000001"/>
    <n v="2024.703"/>
    <n v="2567.9160000000002"/>
    <n v="2337.462"/>
    <n v="1563.7950000000001"/>
    <n v="905.35500000000002"/>
    <n v="378.60300000000001"/>
    <x v="281"/>
    <s v="Illinois, 2014"/>
  </r>
  <r>
    <s v="Douglas County"/>
    <s v="Illinois"/>
    <n v="2014"/>
    <n v="19867"/>
    <n v="9796"/>
    <n v="10071"/>
    <n v="1350.9559999999999"/>
    <n v="2900.5819999999999"/>
    <n v="2443.6410000000001"/>
    <n v="2364.1729999999998"/>
    <n v="2384.04"/>
    <n v="2701.9120000000003"/>
    <n v="2562.8429999999998"/>
    <n v="1589.36"/>
    <n v="1033.0840000000001"/>
    <n v="556.27599999999995"/>
    <x v="281"/>
    <s v="Illinois, 2014"/>
  </r>
  <r>
    <s v="DuPage County"/>
    <s v="Illinois"/>
    <n v="2014"/>
    <n v="926485"/>
    <n v="454215"/>
    <n v="472270"/>
    <n v="55589.1"/>
    <n v="126001.95999999999"/>
    <n v="121369.535"/>
    <n v="118590.08"/>
    <n v="123222.505"/>
    <n v="144531.66"/>
    <n v="121369.535"/>
    <n v="65780.434999999998"/>
    <n v="33353.46"/>
    <n v="16676.73"/>
    <x v="281"/>
    <s v="Illinois, 2014"/>
  </r>
  <r>
    <s v="Edgar County"/>
    <s v="Illinois"/>
    <n v="2014"/>
    <n v="18171"/>
    <n v="8862"/>
    <n v="9309"/>
    <n v="981.23400000000004"/>
    <n v="2235.0329999999999"/>
    <n v="2053.3229999999999"/>
    <n v="2016.9810000000002"/>
    <n v="2144.1779999999999"/>
    <n v="2616.6239999999998"/>
    <n v="2616.6239999999998"/>
    <n v="1853.442"/>
    <n v="1090.26"/>
    <n v="563.30100000000004"/>
    <x v="281"/>
    <s v="Illinois, 2014"/>
  </r>
  <r>
    <s v="Menifee County"/>
    <s v="Kentucky"/>
    <n v="2014"/>
    <n v="6687"/>
    <n v="3285"/>
    <n v="3402"/>
    <n v="421.28100000000001"/>
    <n v="882.68399999999997"/>
    <n v="748.94399999999996"/>
    <n v="675.38699999999994"/>
    <n v="802.44"/>
    <n v="969.61500000000001"/>
    <n v="956.24099999999999"/>
    <n v="648.63900000000001"/>
    <n v="427.96799999999996"/>
    <n v="153.80099999999999"/>
    <x v="278"/>
    <s v="Kentucky, 2014"/>
  </r>
  <r>
    <s v="Effingham County"/>
    <s v="Illinois"/>
    <n v="2014"/>
    <n v="34280"/>
    <n v="17154"/>
    <n v="17126"/>
    <n v="2193.92"/>
    <n v="4593.5200000000004"/>
    <n v="4490.68"/>
    <n v="4250.72"/>
    <n v="3839.36"/>
    <n v="5073.4400000000005"/>
    <n v="4387.84"/>
    <n v="2879.52"/>
    <n v="1782.56"/>
    <n v="822.72"/>
    <x v="281"/>
    <s v="Illinois, 2014"/>
  </r>
  <r>
    <s v="Franklin County"/>
    <s v="Illinois"/>
    <n v="2014"/>
    <n v="39774"/>
    <n v="19602"/>
    <n v="20172"/>
    <n v="2306.8919999999998"/>
    <n v="5011.5240000000003"/>
    <n v="4852.4279999999999"/>
    <n v="4414.9139999999998"/>
    <n v="4812.6540000000005"/>
    <n v="5488.8119999999999"/>
    <n v="5409.2640000000001"/>
    <n v="4136.4960000000001"/>
    <n v="2426.2139999999999"/>
    <n v="914.80200000000002"/>
    <x v="281"/>
    <s v="Illinois, 2014"/>
  </r>
  <r>
    <s v="Fulton County"/>
    <s v="Illinois"/>
    <n v="2014"/>
    <n v="36616"/>
    <n v="18996"/>
    <n v="17620"/>
    <n v="1904.0319999999999"/>
    <n v="4247.4560000000001"/>
    <n v="4247.4560000000001"/>
    <n v="4503.768"/>
    <n v="4686.848"/>
    <n v="5236.0879999999997"/>
    <n v="4979.7759999999998"/>
    <n v="3515.136"/>
    <n v="2270.192"/>
    <n v="988.63199999999995"/>
    <x v="281"/>
    <s v="Illinois, 2014"/>
  </r>
  <r>
    <s v="Gallatin County"/>
    <s v="Illinois"/>
    <n v="2014"/>
    <n v="5439"/>
    <n v="2615"/>
    <n v="2824"/>
    <n v="310.02300000000002"/>
    <n v="641.80199999999991"/>
    <n v="571.09500000000003"/>
    <n v="560.21699999999998"/>
    <n v="630.92399999999998"/>
    <n v="739.70399999999995"/>
    <n v="794.09400000000005"/>
    <n v="685.31399999999996"/>
    <n v="413.36400000000003"/>
    <n v="87.024000000000001"/>
    <x v="281"/>
    <s v="Illinois, 2014"/>
  </r>
  <r>
    <s v="Greene County"/>
    <s v="Illinois"/>
    <n v="2014"/>
    <n v="13677"/>
    <n v="6927"/>
    <n v="6750"/>
    <n v="752.23500000000001"/>
    <n v="1723.3020000000001"/>
    <n v="1627.5630000000001"/>
    <n v="1559.1779999999999"/>
    <n v="1641.24"/>
    <n v="2065.2269999999999"/>
    <n v="1873.749"/>
    <n v="1299.3150000000001"/>
    <n v="779.58899999999994"/>
    <n v="355.60199999999998"/>
    <x v="281"/>
    <s v="Illinois, 2014"/>
  </r>
  <r>
    <s v="Grundy County"/>
    <s v="Illinois"/>
    <n v="2014"/>
    <n v="50173"/>
    <n v="25064"/>
    <n v="25109"/>
    <n v="3411.7640000000001"/>
    <n v="7676.4690000000001"/>
    <n v="6271.625"/>
    <n v="6572.6630000000005"/>
    <n v="7275.085"/>
    <n v="7124.5660000000007"/>
    <n v="5820.0679999999993"/>
    <n v="3562.2829999999999"/>
    <n v="1705.8820000000001"/>
    <n v="752.59500000000003"/>
    <x v="281"/>
    <s v="Illinois, 2014"/>
  </r>
  <r>
    <s v="Hamilton County"/>
    <s v="Illinois"/>
    <n v="2014"/>
    <n v="8371"/>
    <n v="4127"/>
    <n v="4244"/>
    <n v="477.14699999999999"/>
    <n v="1113.3429999999998"/>
    <n v="920.81"/>
    <n v="937.55199999999991"/>
    <n v="937.55199999999991"/>
    <n v="1138.4560000000001"/>
    <n v="1171.94"/>
    <n v="862.21299999999997"/>
    <n v="527.37299999999993"/>
    <n v="276.24299999999999"/>
    <x v="281"/>
    <s v="Illinois, 2014"/>
  </r>
  <r>
    <s v="Hancock County"/>
    <s v="Illinois"/>
    <n v="2014"/>
    <n v="18808"/>
    <n v="9273"/>
    <n v="9535"/>
    <n v="1015.6319999999999"/>
    <n v="2275.768"/>
    <n v="2050.0720000000001"/>
    <n v="1956.0319999999999"/>
    <n v="2031.2640000000001"/>
    <n v="2727.16"/>
    <n v="2802.3919999999998"/>
    <n v="2106.4960000000001"/>
    <n v="1222.52"/>
    <n v="658.28"/>
    <x v="281"/>
    <s v="Illinois, 2014"/>
  </r>
  <r>
    <s v="Hardeman County"/>
    <s v="Texas"/>
    <n v="2014"/>
    <n v="4226"/>
    <n v="2236"/>
    <n v="1990"/>
    <n v="223.97800000000001"/>
    <n v="549.38"/>
    <n v="376.11400000000003"/>
    <n v="367.66200000000003"/>
    <n v="515.572"/>
    <n v="578.96199999999999"/>
    <n v="671.93399999999997"/>
    <n v="566.28399999999999"/>
    <n v="304.27199999999999"/>
    <n v="71.841999999999999"/>
    <x v="264"/>
    <s v="Texas, 2014"/>
  </r>
  <r>
    <s v="Henderson County"/>
    <s v="Illinois"/>
    <n v="2014"/>
    <n v="7074"/>
    <n v="3460"/>
    <n v="3614"/>
    <n v="311.25599999999997"/>
    <n v="771.06600000000003"/>
    <n v="756.91800000000001"/>
    <n v="650.80799999999999"/>
    <n v="735.69600000000003"/>
    <n v="1110.6179999999999"/>
    <n v="1153.0619999999999"/>
    <n v="884.25"/>
    <n v="537.62400000000002"/>
    <n v="169.77600000000001"/>
    <x v="281"/>
    <s v="Illinois, 2014"/>
  </r>
  <r>
    <s v="Henry County"/>
    <s v="Illinois"/>
    <n v="2014"/>
    <n v="50031"/>
    <n v="24869"/>
    <n v="25162"/>
    <n v="2801.7359999999999"/>
    <n v="6654.1229999999996"/>
    <n v="6103.7820000000002"/>
    <n v="5403.348"/>
    <n v="5753.5650000000005"/>
    <n v="7354.5570000000007"/>
    <n v="7104.402"/>
    <n v="4802.9759999999997"/>
    <n v="2951.8289999999997"/>
    <n v="1150.713"/>
    <x v="281"/>
    <s v="Illinois, 2014"/>
  </r>
  <r>
    <s v="Iroquois County"/>
    <s v="Illinois"/>
    <n v="2014"/>
    <n v="29272"/>
    <n v="14292"/>
    <n v="14980"/>
    <n v="1609.96"/>
    <n v="3776.0880000000002"/>
    <n v="3512.6400000000003"/>
    <n v="2985.7440000000001"/>
    <n v="3307.7359999999999"/>
    <n v="4273.7119999999995"/>
    <n v="4039.5360000000001"/>
    <n v="3015.0160000000001"/>
    <n v="1844.136"/>
    <n v="907.43200000000002"/>
    <x v="281"/>
    <s v="Illinois, 2014"/>
  </r>
  <r>
    <s v="Jackson County"/>
    <s v="Illinois"/>
    <n v="2014"/>
    <n v="60125"/>
    <n v="30145"/>
    <n v="29980"/>
    <n v="3066.375"/>
    <n v="5772"/>
    <n v="16534.375"/>
    <n v="8838.375"/>
    <n v="5832.125"/>
    <n v="6313.125"/>
    <n v="6433.375"/>
    <n v="3848"/>
    <n v="2284.75"/>
    <n v="1142.375"/>
    <x v="281"/>
    <s v="Illinois, 2014"/>
  </r>
  <r>
    <s v="Jasper County"/>
    <s v="Illinois"/>
    <n v="2014"/>
    <n v="9658"/>
    <n v="4816"/>
    <n v="4842"/>
    <n v="560.16399999999999"/>
    <n v="1216.9079999999999"/>
    <n v="1081.6959999999999"/>
    <n v="1120.328"/>
    <n v="1081.6959999999999"/>
    <n v="1516.306"/>
    <n v="1390.752"/>
    <n v="869.22"/>
    <n v="569.822"/>
    <n v="251.108"/>
    <x v="281"/>
    <s v="Illinois, 2014"/>
  </r>
  <r>
    <s v="Jefferson County"/>
    <s v="Illinois"/>
    <n v="2014"/>
    <n v="38716"/>
    <n v="19898"/>
    <n v="18818"/>
    <n v="2439.1080000000002"/>
    <n v="4607.2039999999997"/>
    <n v="4723.3519999999999"/>
    <n v="4800.7839999999997"/>
    <n v="4762.0679999999993"/>
    <n v="5613.82"/>
    <n v="5226.66"/>
    <n v="3523.1559999999999"/>
    <n v="2129.38"/>
    <n v="890.46799999999996"/>
    <x v="281"/>
    <s v="Illinois, 2014"/>
  </r>
  <r>
    <s v="Jersey County"/>
    <s v="Illinois"/>
    <n v="2014"/>
    <n v="22751"/>
    <n v="11116"/>
    <n v="11635"/>
    <n v="1137.55"/>
    <n v="2934.8789999999999"/>
    <n v="3094.136"/>
    <n v="2479.8590000000004"/>
    <n v="2707.3689999999997"/>
    <n v="3549.1559999999999"/>
    <n v="3048.634"/>
    <n v="2047.5900000000001"/>
    <n v="1228.5540000000001"/>
    <n v="523.27300000000002"/>
    <x v="281"/>
    <s v="Illinois, 2014"/>
  </r>
  <r>
    <s v="Adair County"/>
    <s v="Oklahoma"/>
    <n v="2014"/>
    <n v="22427"/>
    <n v="11319"/>
    <n v="11108"/>
    <n v="1054.069"/>
    <n v="2534.2510000000002"/>
    <n v="2377.2619999999997"/>
    <n v="2040.857"/>
    <n v="2377.2619999999997"/>
    <n v="3184.634"/>
    <n v="3722.8819999999996"/>
    <n v="2960.364"/>
    <n v="1614.7440000000001"/>
    <n v="605.529"/>
    <x v="268"/>
    <s v="Oklahoma, 2014"/>
  </r>
  <r>
    <s v="Franklin County"/>
    <s v="Idaho"/>
    <n v="2014"/>
    <n v="12650"/>
    <n v="7141"/>
    <n v="5509"/>
    <n v="569.25"/>
    <n v="1302.9499999999998"/>
    <n v="1555.9499999999998"/>
    <n v="1657.15"/>
    <n v="1657.15"/>
    <n v="1872.2"/>
    <n v="1733.0500000000002"/>
    <n v="1391.5"/>
    <n v="695.75"/>
    <n v="202.4"/>
    <x v="277"/>
    <s v="Idaho, 2014"/>
  </r>
  <r>
    <s v="Kane County"/>
    <s v="Illinois"/>
    <n v="2014"/>
    <n v="521874"/>
    <n v="259759"/>
    <n v="262115"/>
    <n v="37574.928"/>
    <n v="84021.714000000007"/>
    <n v="69931.115999999995"/>
    <n v="66277.997999999992"/>
    <n v="75149.856"/>
    <n v="75149.856"/>
    <n v="57928.013999999996"/>
    <n v="32356.188000000002"/>
    <n v="16699.968000000001"/>
    <n v="6784.3620000000001"/>
    <x v="281"/>
    <s v="Illinois, 2014"/>
  </r>
  <r>
    <s v="Kankakee County"/>
    <s v="Illinois"/>
    <n v="2014"/>
    <n v="112682"/>
    <n v="55288"/>
    <n v="57394"/>
    <n v="7098.9660000000003"/>
    <n v="15888.162"/>
    <n v="16564.254000000001"/>
    <n v="13747.204"/>
    <n v="13859.886"/>
    <n v="15662.798000000001"/>
    <n v="14085.25"/>
    <n v="8563.8320000000003"/>
    <n v="4958.0079999999998"/>
    <n v="2253.64"/>
    <x v="281"/>
    <s v="Illinois, 2014"/>
  </r>
  <r>
    <s v="Kendall County"/>
    <s v="Illinois"/>
    <n v="2014"/>
    <n v="118194"/>
    <n v="58704"/>
    <n v="59490"/>
    <n v="9337.3259999999991"/>
    <n v="21038.531999999999"/>
    <n v="14183.279999999999"/>
    <n v="17256.324000000001"/>
    <n v="20447.561999999998"/>
    <n v="15483.414000000001"/>
    <n v="11228.43"/>
    <n v="5673.3119999999999"/>
    <n v="2600.268"/>
    <n v="827.35799999999995"/>
    <x v="281"/>
    <s v="Illinois, 2014"/>
  </r>
  <r>
    <s v="Pender County"/>
    <s v="North Carolina"/>
    <n v="2014"/>
    <n v="52447"/>
    <n v="26385"/>
    <n v="26062"/>
    <n v="2622.35"/>
    <n v="6031.4049999999997"/>
    <n v="7185.2389999999996"/>
    <n v="6083.8520000000008"/>
    <n v="5978.9580000000005"/>
    <n v="7132.7919999999995"/>
    <n v="7395.027"/>
    <n v="5139.8060000000005"/>
    <n v="3356.6080000000002"/>
    <n v="1468.5160000000001"/>
    <x v="297"/>
    <s v="North Carolina, 2014"/>
  </r>
  <r>
    <s v="Lake County"/>
    <s v="Illinois"/>
    <n v="2014"/>
    <n v="703170"/>
    <n v="350905"/>
    <n v="352265"/>
    <n v="44299.71"/>
    <n v="106881.84"/>
    <n v="101959.65"/>
    <n v="79458.209999999992"/>
    <n v="94927.95"/>
    <n v="111100.86"/>
    <n v="85786.739999999991"/>
    <n v="45706.05"/>
    <n v="23204.61"/>
    <n v="11250.72"/>
    <x v="281"/>
    <s v="Illinois, 2014"/>
  </r>
  <r>
    <s v="LaSalle County"/>
    <s v="Illinois"/>
    <n v="2014"/>
    <n v="112698"/>
    <n v="56281"/>
    <n v="56417"/>
    <n v="6423.7860000000001"/>
    <n v="14425.344000000001"/>
    <n v="14087.25"/>
    <n v="13298.364000000001"/>
    <n v="13072.968000000001"/>
    <n v="17017.398000000001"/>
    <n v="15214.23"/>
    <n v="9804.7259999999987"/>
    <n v="6198.3899999999994"/>
    <n v="3155.5439999999999"/>
    <x v="281"/>
    <s v="Illinois, 2014"/>
  </r>
  <r>
    <s v="Lawrence County"/>
    <s v="Illinois"/>
    <n v="2014"/>
    <n v="16726"/>
    <n v="9987"/>
    <n v="6739"/>
    <n v="853.02599999999995"/>
    <n v="1772.9559999999999"/>
    <n v="1756.23"/>
    <n v="2793.2420000000002"/>
    <n v="2174.38"/>
    <n v="2592.5299999999997"/>
    <n v="2023.846"/>
    <n v="1388.2579999999998"/>
    <n v="970.10799999999995"/>
    <n v="401.42399999999998"/>
    <x v="281"/>
    <s v="Illinois, 2014"/>
  </r>
  <r>
    <s v="Jasper County"/>
    <s v="Texas"/>
    <n v="2014"/>
    <n v="35248"/>
    <n v="18426"/>
    <n v="16822"/>
    <n v="1938.64"/>
    <n v="4088.768"/>
    <n v="4265.0079999999998"/>
    <n v="4265.0079999999998"/>
    <n v="4370.7520000000004"/>
    <n v="5533.9359999999997"/>
    <n v="4934.7199999999993"/>
    <n v="3066.576"/>
    <n v="1938.6399999999999"/>
    <n v="845.952"/>
    <x v="264"/>
    <s v="Texas, 2014"/>
  </r>
  <r>
    <s v="Livingston County"/>
    <s v="Illinois"/>
    <n v="2014"/>
    <n v="38476"/>
    <n v="19286"/>
    <n v="19190"/>
    <n v="2077.7040000000002"/>
    <n v="4617.12"/>
    <n v="4694.0720000000001"/>
    <n v="5117.308"/>
    <n v="4655.5959999999995"/>
    <n v="5925.3040000000001"/>
    <n v="5078.8320000000003"/>
    <n v="3155.0320000000002"/>
    <n v="2039.2280000000001"/>
    <n v="1115.8040000000001"/>
    <x v="281"/>
    <s v="Illinois, 2014"/>
  </r>
  <r>
    <s v="Logan County"/>
    <s v="Illinois"/>
    <n v="2014"/>
    <n v="30047"/>
    <n v="15258"/>
    <n v="14789"/>
    <n v="1502.35"/>
    <n v="3184.982"/>
    <n v="4296.7209999999995"/>
    <n v="4206.58"/>
    <n v="3876.0630000000001"/>
    <n v="4266.674"/>
    <n v="3785.922"/>
    <n v="2493.9009999999998"/>
    <n v="1472.3029999999999"/>
    <n v="931.45699999999999"/>
    <x v="281"/>
    <s v="Illinois, 2014"/>
  </r>
  <r>
    <s v="McDonough County"/>
    <s v="Illinois"/>
    <n v="2014"/>
    <n v="32388"/>
    <n v="15928"/>
    <n v="16460"/>
    <n v="1457.46"/>
    <n v="2947.308"/>
    <n v="9910.7279999999992"/>
    <n v="3562.68"/>
    <n v="2914.92"/>
    <n v="3303.576"/>
    <n v="3627.4560000000001"/>
    <n v="2364.3239999999996"/>
    <n v="1554.624"/>
    <n v="777.31200000000001"/>
    <x v="281"/>
    <s v="Illinois, 2014"/>
  </r>
  <r>
    <s v="McHenry County"/>
    <s v="Illinois"/>
    <n v="2014"/>
    <n v="307888"/>
    <n v="153505"/>
    <n v="154383"/>
    <n v="18165.392"/>
    <n v="46491.088000000003"/>
    <n v="40333.328000000001"/>
    <n v="33559.792000000001"/>
    <n v="43720.096000000005"/>
    <n v="52648.847999999998"/>
    <n v="38178.112000000001"/>
    <n v="20936.383999999998"/>
    <n v="9544.5280000000002"/>
    <n v="4002.5439999999999"/>
    <x v="281"/>
    <s v="Illinois, 2014"/>
  </r>
  <r>
    <s v="McLean County"/>
    <s v="Illinois"/>
    <n v="2014"/>
    <n v="172390"/>
    <n v="83960"/>
    <n v="88430"/>
    <n v="10515.79"/>
    <n v="21548.75"/>
    <n v="37236.240000000005"/>
    <n v="22927.87"/>
    <n v="21031.58"/>
    <n v="21893.53"/>
    <n v="18445.730000000003"/>
    <n v="9998.619999999999"/>
    <n v="5688.87"/>
    <n v="2758.24"/>
    <x v="281"/>
    <s v="Illinois, 2014"/>
  </r>
  <r>
    <s v="Macon County"/>
    <s v="Illinois"/>
    <n v="2014"/>
    <n v="109833"/>
    <n v="52618"/>
    <n v="57215"/>
    <n v="6809.6459999999997"/>
    <n v="13838.957999999999"/>
    <n v="14497.956"/>
    <n v="12850.460999999999"/>
    <n v="12520.962"/>
    <n v="15047.120999999999"/>
    <n v="15486.453"/>
    <n v="9665.3040000000001"/>
    <n v="6260.4809999999998"/>
    <n v="2745.8249999999998"/>
    <x v="281"/>
    <s v="Illinois, 2014"/>
  </r>
  <r>
    <s v="Macoupin County"/>
    <s v="Illinois"/>
    <n v="2014"/>
    <n v="47229"/>
    <n v="23320"/>
    <n v="23909"/>
    <n v="2550.366"/>
    <n v="5998.0830000000005"/>
    <n v="5761.9380000000001"/>
    <n v="5336.8770000000004"/>
    <n v="5525.7929999999997"/>
    <n v="6895.4339999999993"/>
    <n v="6706.518"/>
    <n v="4392.2970000000005"/>
    <n v="2928.1980000000003"/>
    <n v="1086.2670000000001"/>
    <x v="281"/>
    <s v="Illinois, 2014"/>
  </r>
  <r>
    <s v="Madison County"/>
    <s v="Illinois"/>
    <n v="2014"/>
    <n v="267937"/>
    <n v="131010"/>
    <n v="136927"/>
    <n v="16076.22"/>
    <n v="33760.061999999998"/>
    <n v="35903.557999999997"/>
    <n v="35099.747000000003"/>
    <n v="33224.188000000002"/>
    <n v="39386.739000000001"/>
    <n v="34831.81"/>
    <n v="21167.023000000001"/>
    <n v="12860.975999999999"/>
    <n v="5626.6769999999997"/>
    <x v="281"/>
    <s v="Illinois, 2014"/>
  </r>
  <r>
    <s v="Marion County"/>
    <s v="Illinois"/>
    <n v="2014"/>
    <n v="38922"/>
    <n v="18970"/>
    <n v="19952"/>
    <n v="2491.0079999999998"/>
    <n v="4943.0940000000001"/>
    <n v="4787.4059999999999"/>
    <n v="4398.1859999999997"/>
    <n v="4437.1080000000002"/>
    <n v="5565.8459999999995"/>
    <n v="5332.3140000000003"/>
    <n v="3658.6679999999997"/>
    <n v="2062.866"/>
    <n v="1167.6600000000001"/>
    <x v="281"/>
    <s v="Illinois, 2014"/>
  </r>
  <r>
    <s v="Marshall County"/>
    <s v="Illinois"/>
    <n v="2014"/>
    <n v="12319"/>
    <n v="6089"/>
    <n v="6230"/>
    <n v="677.54499999999996"/>
    <n v="1404.366"/>
    <n v="1404.366"/>
    <n v="1219.5810000000001"/>
    <n v="1379.7280000000001"/>
    <n v="1798.5740000000001"/>
    <n v="1860.1689999999999"/>
    <n v="1330.452"/>
    <n v="813.05399999999997"/>
    <n v="418.846"/>
    <x v="281"/>
    <s v="Illinois, 2014"/>
  </r>
  <r>
    <s v="Allamakee County"/>
    <s v="Iowa"/>
    <n v="2014"/>
    <n v="14309"/>
    <n v="7048"/>
    <n v="7261"/>
    <n v="686.83199999999999"/>
    <n v="1745.6979999999999"/>
    <n v="1645.5349999999999"/>
    <n v="1430.9"/>
    <n v="1659.8440000000001"/>
    <n v="2174.9679999999998"/>
    <n v="2089.114"/>
    <n v="1473.827"/>
    <n v="987.32100000000003"/>
    <n v="400.65199999999999"/>
    <x v="279"/>
    <s v="Iowa, 2014"/>
  </r>
  <r>
    <s v="Massac County"/>
    <s v="Illinois"/>
    <n v="2014"/>
    <n v="15148"/>
    <n v="7258"/>
    <n v="7890"/>
    <n v="787.69600000000003"/>
    <n v="2105.5720000000001"/>
    <n v="1590.54"/>
    <n v="1560.2440000000001"/>
    <n v="1893.5"/>
    <n v="2211.6080000000002"/>
    <n v="2120.7200000000003"/>
    <n v="1514.8"/>
    <n v="939.17600000000004"/>
    <n v="424.14400000000001"/>
    <x v="281"/>
    <s v="Illinois, 2014"/>
  </r>
  <r>
    <s v="Menard County"/>
    <s v="Illinois"/>
    <n v="2014"/>
    <n v="12658"/>
    <n v="6201"/>
    <n v="6457"/>
    <n v="696.19"/>
    <n v="1645.54"/>
    <n v="1506.3019999999999"/>
    <n v="1253.1420000000001"/>
    <n v="1518.96"/>
    <n v="1987.306"/>
    <n v="1911.3579999999999"/>
    <n v="1215.1680000000001"/>
    <n v="632.9"/>
    <n v="278.476"/>
    <x v="281"/>
    <s v="Illinois, 2014"/>
  </r>
  <r>
    <s v="Floyd County"/>
    <s v="Iowa"/>
    <n v="2014"/>
    <n v="16204"/>
    <n v="7982"/>
    <n v="8222"/>
    <n v="875.01599999999996"/>
    <n v="2090.3160000000003"/>
    <n v="1798.644"/>
    <n v="1587.992"/>
    <n v="1879.664"/>
    <n v="2463.0079999999998"/>
    <n v="2365.7840000000001"/>
    <n v="1717.6239999999998"/>
    <n v="1004.648"/>
    <n v="437.50799999999998"/>
    <x v="279"/>
    <s v="Iowa, 2014"/>
  </r>
  <r>
    <s v="Monroe County"/>
    <s v="Illinois"/>
    <n v="2014"/>
    <n v="33373"/>
    <n v="16440"/>
    <n v="16933"/>
    <n v="1735.396"/>
    <n v="4605.4740000000002"/>
    <n v="3771.1489999999999"/>
    <n v="3704.4030000000002"/>
    <n v="4271.7439999999997"/>
    <n v="5640.0370000000003"/>
    <n v="4572.1010000000006"/>
    <n v="2603.0940000000001"/>
    <n v="1702.0230000000001"/>
    <n v="734.20600000000002"/>
    <x v="281"/>
    <s v="Illinois, 2014"/>
  </r>
  <r>
    <s v="Montgomery County"/>
    <s v="Illinois"/>
    <n v="2014"/>
    <n v="29740"/>
    <n v="15626"/>
    <n v="14114"/>
    <n v="1546.48"/>
    <n v="3390.36"/>
    <n v="3598.54"/>
    <n v="3836.46"/>
    <n v="3836.46"/>
    <n v="4223.08"/>
    <n v="4044.64"/>
    <n v="2587.38"/>
    <n v="1843.88"/>
    <n v="862.46"/>
    <x v="281"/>
    <s v="Illinois, 2014"/>
  </r>
  <r>
    <s v="Morgan County"/>
    <s v="Illinois"/>
    <n v="2014"/>
    <n v="35272"/>
    <n v="17743"/>
    <n v="17529"/>
    <n v="1904.6880000000001"/>
    <n v="4091.5519999999997"/>
    <n v="5149.7119999999995"/>
    <n v="4197.3680000000004"/>
    <n v="4056.28"/>
    <n v="5008.6239999999998"/>
    <n v="4761.7199999999993"/>
    <n v="3245.0239999999999"/>
    <n v="1939.96"/>
    <n v="1022.888"/>
    <x v="281"/>
    <s v="Illinois, 2014"/>
  </r>
  <r>
    <s v="Moultrie County"/>
    <s v="Illinois"/>
    <n v="2014"/>
    <n v="14896"/>
    <n v="7251"/>
    <n v="7645"/>
    <n v="893.76"/>
    <n v="2115.232"/>
    <n v="1742.8319999999999"/>
    <n v="1757.7280000000001"/>
    <n v="1683.248"/>
    <n v="2040.752"/>
    <n v="1936.48"/>
    <n v="1355.5360000000001"/>
    <n v="938.44799999999998"/>
    <n v="461.77600000000001"/>
    <x v="281"/>
    <s v="Illinois, 2014"/>
  </r>
  <r>
    <s v="Ogle County"/>
    <s v="Illinois"/>
    <n v="2014"/>
    <n v="52782"/>
    <n v="26159"/>
    <n v="26623"/>
    <n v="2797.4459999999999"/>
    <n v="7336.6980000000003"/>
    <n v="6703.3140000000003"/>
    <n v="5383.7640000000001"/>
    <n v="6703.3140000000003"/>
    <n v="8286.7739999999994"/>
    <n v="6914.442"/>
    <n v="4803.1620000000003"/>
    <n v="2744.6640000000002"/>
    <n v="1108.422"/>
    <x v="281"/>
    <s v="Illinois, 2014"/>
  </r>
  <r>
    <s v="Peoria County"/>
    <s v="Illinois"/>
    <n v="2014"/>
    <n v="187197"/>
    <n v="90636"/>
    <n v="96561"/>
    <n v="12916.593000000001"/>
    <n v="24335.61"/>
    <n v="26207.58"/>
    <n v="25645.989000000001"/>
    <n v="22838.034"/>
    <n v="24335.61"/>
    <n v="23774.019"/>
    <n v="14601.366"/>
    <n v="8423.8649999999998"/>
    <n v="4118.3339999999998"/>
    <x v="281"/>
    <s v="Illinois, 2014"/>
  </r>
  <r>
    <s v="Perry County"/>
    <s v="Illinois"/>
    <n v="2014"/>
    <n v="22034"/>
    <n v="11645"/>
    <n v="10389"/>
    <n v="1057.6320000000001"/>
    <n v="2511.8760000000002"/>
    <n v="2974.59"/>
    <n v="2776.2839999999997"/>
    <n v="2974.59"/>
    <n v="3172.8960000000002"/>
    <n v="2908.4880000000003"/>
    <n v="2027.1279999999999"/>
    <n v="1145.768"/>
    <n v="528.81600000000003"/>
    <x v="281"/>
    <s v="Illinois, 2014"/>
  </r>
  <r>
    <s v="Piatt County"/>
    <s v="Illinois"/>
    <n v="2014"/>
    <n v="16552"/>
    <n v="8204"/>
    <n v="8348"/>
    <n v="877.25599999999997"/>
    <n v="2184.864"/>
    <n v="1920.0320000000002"/>
    <n v="1721.4079999999999"/>
    <n v="1969.6880000000001"/>
    <n v="2648.3199999999997"/>
    <n v="2366.9359999999997"/>
    <n v="1555.8879999999999"/>
    <n v="993.12"/>
    <n v="314.488"/>
    <x v="281"/>
    <s v="Illinois, 2014"/>
  </r>
  <r>
    <s v="Pike County"/>
    <s v="Illinois"/>
    <n v="2014"/>
    <n v="16244"/>
    <n v="8079"/>
    <n v="8165"/>
    <n v="942.15200000000004"/>
    <n v="2095.4760000000001"/>
    <n v="1949.28"/>
    <n v="1754.3520000000001"/>
    <n v="1900.548"/>
    <n v="2225.4279999999999"/>
    <n v="2225.4279999999999"/>
    <n v="1591.912"/>
    <n v="942.15200000000004"/>
    <n v="617.27200000000005"/>
    <x v="281"/>
    <s v="Illinois, 2014"/>
  </r>
  <r>
    <s v="Deuel County"/>
    <s v="South Dakota"/>
    <n v="2014"/>
    <n v="4362"/>
    <n v="2196"/>
    <n v="2166"/>
    <n v="170.11799999999999"/>
    <n v="414.39"/>
    <n v="593.23199999999997"/>
    <n v="414.39"/>
    <n v="423.11399999999998"/>
    <n v="680.47199999999998"/>
    <n v="767.71199999999999"/>
    <n v="519.07799999999997"/>
    <n v="327.14999999999998"/>
    <n v="61.067999999999998"/>
    <x v="288"/>
    <s v="South Dakota, 2014"/>
  </r>
  <r>
    <s v="Pulaski County"/>
    <s v="Illinois"/>
    <n v="2014"/>
    <n v="5967"/>
    <n v="2908"/>
    <n v="3059"/>
    <n v="334.15199999999999"/>
    <n v="853.28099999999995"/>
    <n v="650.40300000000002"/>
    <n v="626.53499999999997"/>
    <n v="614.601"/>
    <n v="847.31399999999996"/>
    <n v="895.05"/>
    <n v="626.53500000000008"/>
    <n v="334.15199999999999"/>
    <n v="173.04300000000001"/>
    <x v="281"/>
    <s v="Illinois, 2014"/>
  </r>
  <r>
    <s v="Putnam County"/>
    <s v="Illinois"/>
    <n v="2014"/>
    <n v="5895"/>
    <n v="2969"/>
    <n v="2926"/>
    <n v="341.91"/>
    <n v="695.6099999999999"/>
    <n v="642.55500000000006"/>
    <n v="636.66"/>
    <n v="607.18499999999995"/>
    <n v="901.93499999999995"/>
    <n v="960.88499999999999"/>
    <n v="636.66"/>
    <n v="330.12"/>
    <n v="135.58500000000001"/>
    <x v="281"/>
    <s v="Illinois, 2014"/>
  </r>
  <r>
    <s v="Randolph County"/>
    <s v="Illinois"/>
    <n v="2014"/>
    <n v="33091"/>
    <n v="18121"/>
    <n v="14970"/>
    <n v="1654.55"/>
    <n v="3673.1010000000001"/>
    <n v="3838.556"/>
    <n v="4368.0120000000006"/>
    <n v="4434.1939999999995"/>
    <n v="5162.1959999999999"/>
    <n v="4401.1030000000001"/>
    <n v="2878.9169999999999"/>
    <n v="1753.8229999999999"/>
    <n v="926.548"/>
    <x v="281"/>
    <s v="Illinois, 2014"/>
  </r>
  <r>
    <s v="Richland County"/>
    <s v="Illinois"/>
    <n v="2014"/>
    <n v="16144"/>
    <n v="7989"/>
    <n v="8155"/>
    <n v="968.64"/>
    <n v="2066.4319999999998"/>
    <n v="1872.704"/>
    <n v="1791.9839999999999"/>
    <n v="1824.2719999999999"/>
    <n v="2340.88"/>
    <n v="2147.152"/>
    <n v="1549.8240000000001"/>
    <n v="1081.6479999999999"/>
    <n v="532.75199999999995"/>
    <x v="281"/>
    <s v="Illinois, 2014"/>
  </r>
  <r>
    <s v="Rock Island County"/>
    <s v="Illinois"/>
    <n v="2014"/>
    <n v="146964"/>
    <n v="72260"/>
    <n v="74704"/>
    <n v="9111.768"/>
    <n v="18076.572"/>
    <n v="18811.392"/>
    <n v="18223.536"/>
    <n v="17488.716"/>
    <n v="20134.067999999999"/>
    <n v="20134.067999999999"/>
    <n v="13079.796"/>
    <n v="7789.0920000000006"/>
    <n v="3968.0279999999998"/>
    <x v="281"/>
    <s v="Illinois, 2014"/>
  </r>
  <r>
    <s v="St. Clair County"/>
    <s v="Illinois"/>
    <n v="2014"/>
    <n v="268415"/>
    <n v="129381"/>
    <n v="139034"/>
    <n v="17715.39"/>
    <n v="37041.269999999997"/>
    <n v="35967.61"/>
    <n v="35162.364999999998"/>
    <n v="34357.120000000003"/>
    <n v="39457.005000000005"/>
    <n v="33283.46"/>
    <n v="18789.05"/>
    <n v="11541.845000000001"/>
    <n v="4831.47"/>
    <x v="281"/>
    <s v="Illinois, 2014"/>
  </r>
  <r>
    <s v="Saline County"/>
    <s v="Illinois"/>
    <n v="2014"/>
    <n v="24876"/>
    <n v="12067"/>
    <n v="12809"/>
    <n v="1467.684"/>
    <n v="3084.6239999999998"/>
    <n v="3184.1280000000002"/>
    <n v="2835.864"/>
    <n v="2736.3599999999997"/>
    <n v="3482.64"/>
    <n v="3383.1360000000004"/>
    <n v="2512.4760000000001"/>
    <n v="1542.3119999999999"/>
    <n v="621.9"/>
    <x v="281"/>
    <s v="Illinois, 2014"/>
  </r>
  <r>
    <s v="Sangamon County"/>
    <s v="Illinois"/>
    <n v="2014"/>
    <n v="198808"/>
    <n v="95365"/>
    <n v="103443"/>
    <n v="12326.096"/>
    <n v="26242.656000000003"/>
    <n v="24652.192000000003"/>
    <n v="25646.232"/>
    <n v="24851"/>
    <n v="28827.16"/>
    <n v="27236.696"/>
    <n v="15507.024000000001"/>
    <n v="9145.1679999999997"/>
    <n v="4373.7759999999998"/>
    <x v="281"/>
    <s v="Illinois, 2014"/>
  </r>
  <r>
    <s v="Schuyler County"/>
    <s v="Illinois"/>
    <n v="2014"/>
    <n v="7454"/>
    <n v="3873"/>
    <n v="3581"/>
    <n v="357.79199999999997"/>
    <n v="872.11799999999994"/>
    <n v="790.12400000000002"/>
    <n v="775.21600000000001"/>
    <n v="969.02"/>
    <n v="1140.462"/>
    <n v="1170.2779999999998"/>
    <n v="715.58400000000006"/>
    <n v="447.24"/>
    <n v="216.166"/>
    <x v="281"/>
    <s v="Illinois, 2014"/>
  </r>
  <r>
    <s v="Scott County"/>
    <s v="Illinois"/>
    <n v="2014"/>
    <n v="5260"/>
    <n v="2576"/>
    <n v="2684"/>
    <n v="278.77999999999997"/>
    <n v="752.18"/>
    <n v="573.33999999999992"/>
    <n v="536.52"/>
    <n v="615.42000000000007"/>
    <n v="836.33999999999992"/>
    <n v="699.58"/>
    <n v="499.7"/>
    <n v="299.82"/>
    <n v="157.80000000000001"/>
    <x v="281"/>
    <s v="Illinois, 2014"/>
  </r>
  <r>
    <s v="Yankton County"/>
    <s v="South Dakota"/>
    <n v="2014"/>
    <n v="22216"/>
    <n v="11078"/>
    <n v="11138"/>
    <n v="1199.664"/>
    <n v="2732.5680000000002"/>
    <n v="2554.84"/>
    <n v="2354.8960000000002"/>
    <n v="2532.6239999999998"/>
    <n v="3265.752"/>
    <n v="3176.8879999999999"/>
    <n v="2332.6800000000003"/>
    <n v="1266.3119999999999"/>
    <n v="755.34400000000005"/>
    <x v="288"/>
    <s v="South Dakota, 2014"/>
  </r>
  <r>
    <s v="Stark County"/>
    <s v="Illinois"/>
    <n v="2014"/>
    <n v="5888"/>
    <n v="2901"/>
    <n v="2987"/>
    <n v="288.512"/>
    <n v="741.88800000000003"/>
    <n v="677.12"/>
    <n v="535.80799999999999"/>
    <n v="659.45600000000002"/>
    <n v="812.5440000000001"/>
    <n v="847.87199999999996"/>
    <n v="677.12"/>
    <n v="394.49599999999998"/>
    <n v="253.184"/>
    <x v="281"/>
    <s v="Illinois, 2014"/>
  </r>
  <r>
    <s v="Stephenson County"/>
    <s v="Illinois"/>
    <n v="2014"/>
    <n v="47053"/>
    <n v="22796"/>
    <n v="24257"/>
    <n v="2682.0210000000002"/>
    <n v="5928.6779999999999"/>
    <n v="5552.2540000000008"/>
    <n v="4752.3530000000001"/>
    <n v="5269.9359999999997"/>
    <n v="6869.7379999999994"/>
    <n v="6728.5789999999997"/>
    <n v="4705.3"/>
    <n v="3011.3919999999998"/>
    <n v="1599.8019999999999"/>
    <x v="281"/>
    <s v="Illinois, 2014"/>
  </r>
  <r>
    <s v="Tazewell County"/>
    <s v="Illinois"/>
    <n v="2014"/>
    <n v="135872"/>
    <n v="67084"/>
    <n v="68788"/>
    <n v="8152.32"/>
    <n v="18070.976000000002"/>
    <n v="15489.407999999999"/>
    <n v="17119.871999999999"/>
    <n v="17527.487999999998"/>
    <n v="19293.824000000001"/>
    <n v="18206.847999999998"/>
    <n v="11413.248"/>
    <n v="7472.96"/>
    <n v="3125.056"/>
    <x v="281"/>
    <s v="Illinois, 2014"/>
  </r>
  <r>
    <s v="Union County"/>
    <s v="Illinois"/>
    <n v="2014"/>
    <n v="17620"/>
    <n v="8810"/>
    <n v="8810"/>
    <n v="969.1"/>
    <n v="2096.7799999999997"/>
    <n v="2061.54"/>
    <n v="1955.82"/>
    <n v="2043.92"/>
    <n v="2625.38"/>
    <n v="2519.66"/>
    <n v="1867.7199999999998"/>
    <n v="1039.58"/>
    <n v="405.26"/>
    <x v="281"/>
    <s v="Illinois, 2014"/>
  </r>
  <r>
    <s v="Vermilion County"/>
    <s v="Illinois"/>
    <n v="2014"/>
    <n v="80773"/>
    <n v="40135"/>
    <n v="40638"/>
    <n v="5331.018"/>
    <n v="10823.581999999999"/>
    <n v="10258.171"/>
    <n v="9288.8950000000004"/>
    <n v="9450.4409999999989"/>
    <n v="11227.447"/>
    <n v="10904.355"/>
    <n v="7269.57"/>
    <n v="4280.9690000000001"/>
    <n v="1857.779"/>
    <x v="281"/>
    <s v="Illinois, 2014"/>
  </r>
  <r>
    <s v="Wabash County"/>
    <s v="Illinois"/>
    <n v="2014"/>
    <n v="11730"/>
    <n v="5754"/>
    <n v="5976"/>
    <n v="668.61"/>
    <n v="1395.87"/>
    <n v="1419.33"/>
    <n v="1325.49"/>
    <n v="1255.1100000000001"/>
    <n v="1771.23"/>
    <n v="1724.31"/>
    <n v="1055.7"/>
    <n v="680.33999999999992"/>
    <n v="434.01"/>
    <x v="281"/>
    <s v="Illinois, 2014"/>
  </r>
  <r>
    <s v="Warren County"/>
    <s v="Illinois"/>
    <n v="2014"/>
    <n v="17784"/>
    <n v="8744"/>
    <n v="9040"/>
    <n v="1049.2560000000001"/>
    <n v="2187.4319999999998"/>
    <n v="3058.848"/>
    <n v="1778.4"/>
    <n v="1902.8879999999999"/>
    <n v="2347.4880000000003"/>
    <n v="2365.2719999999999"/>
    <n v="1653.912"/>
    <n v="995.904"/>
    <n v="462.38400000000001"/>
    <x v="281"/>
    <s v="Illinois, 2014"/>
  </r>
  <r>
    <s v="Washington County"/>
    <s v="Illinois"/>
    <n v="2014"/>
    <n v="14527"/>
    <n v="7259"/>
    <n v="7268"/>
    <n v="726.35"/>
    <n v="1786.8209999999999"/>
    <n v="1685.1320000000001"/>
    <n v="1641.5509999999999"/>
    <n v="1786.8209999999999"/>
    <n v="2266.212"/>
    <n v="2019.2530000000002"/>
    <n v="1365.538"/>
    <n v="755.404"/>
    <n v="493.91800000000001"/>
    <x v="281"/>
    <s v="Illinois, 2014"/>
  </r>
  <r>
    <s v="Wayne County"/>
    <s v="Illinois"/>
    <n v="2014"/>
    <n v="16627"/>
    <n v="8181"/>
    <n v="8446"/>
    <n v="1030.874"/>
    <n v="2061.748"/>
    <n v="1895.4780000000001"/>
    <n v="1845.597"/>
    <n v="1928.732"/>
    <n v="2294.5259999999998"/>
    <n v="2277.8989999999999"/>
    <n v="1745.835"/>
    <n v="1014.2470000000001"/>
    <n v="548.69100000000003"/>
    <x v="281"/>
    <s v="Illinois, 2014"/>
  </r>
  <r>
    <s v="Crockett County"/>
    <s v="Tennessee"/>
    <n v="2014"/>
    <n v="14549"/>
    <n v="7012"/>
    <n v="7537"/>
    <n v="916.58699999999999"/>
    <n v="1702.2329999999999"/>
    <n v="1513.096"/>
    <n v="1629.4880000000001"/>
    <n v="1556.7429999999999"/>
    <n v="2109.605"/>
    <n v="2007.7620000000002"/>
    <n v="1556.7429999999999"/>
    <n v="1032.979"/>
    <n v="523.76400000000001"/>
    <x v="262"/>
    <s v="Tennessee, 2014"/>
  </r>
  <r>
    <s v="Whiteside County"/>
    <s v="Illinois"/>
    <n v="2014"/>
    <n v="57680"/>
    <n v="28370"/>
    <n v="29310"/>
    <n v="3287.76"/>
    <n v="7498.4"/>
    <n v="7036.96"/>
    <n v="6114.08"/>
    <n v="6921.6"/>
    <n v="8248.24"/>
    <n v="8190.5599999999995"/>
    <n v="5479.6"/>
    <n v="3287.76"/>
    <n v="1730.4"/>
    <x v="281"/>
    <s v="Illinois, 2014"/>
  </r>
  <r>
    <s v="Will County"/>
    <s v="Illinois"/>
    <n v="2014"/>
    <n v="682108"/>
    <n v="338598"/>
    <n v="343510"/>
    <n v="45019.127999999997"/>
    <n v="110501.496"/>
    <n v="93448.796000000002"/>
    <n v="79806.635999999999"/>
    <n v="103680.416"/>
    <n v="105044.632"/>
    <n v="75031.88"/>
    <n v="40926.479999999996"/>
    <n v="19781.131999999998"/>
    <n v="8185.2960000000003"/>
    <x v="281"/>
    <s v="Illinois, 2014"/>
  </r>
  <r>
    <s v="Williamson County"/>
    <s v="Illinois"/>
    <n v="2014"/>
    <n v="66808"/>
    <n v="33074"/>
    <n v="33734"/>
    <n v="4075.288"/>
    <n v="8217.384"/>
    <n v="7883.344000000001"/>
    <n v="8484.6160000000018"/>
    <n v="8284.1920000000009"/>
    <n v="9553.5440000000017"/>
    <n v="8885.4639999999999"/>
    <n v="6346.76"/>
    <n v="3474.0160000000001"/>
    <n v="1469.7760000000001"/>
    <x v="281"/>
    <s v="Illinois, 2014"/>
  </r>
  <r>
    <s v="Winnebago County"/>
    <s v="Illinois"/>
    <n v="2014"/>
    <n v="292026"/>
    <n v="142705"/>
    <n v="149321"/>
    <n v="18689.664000000001"/>
    <n v="39715.536"/>
    <n v="37671.353999999999"/>
    <n v="36211.224000000002"/>
    <n v="36795.275999999998"/>
    <n v="42343.770000000004"/>
    <n v="37671.353999999999"/>
    <n v="23362.080000000002"/>
    <n v="13433.196"/>
    <n v="6132.5460000000003"/>
    <x v="281"/>
    <s v="Illinois, 2014"/>
  </r>
  <r>
    <s v="Woodford County"/>
    <s v="Illinois"/>
    <n v="2014"/>
    <n v="38965"/>
    <n v="19307"/>
    <n v="19658"/>
    <n v="2454.7950000000001"/>
    <n v="5533.03"/>
    <n v="5182.3449999999993"/>
    <n v="4091.3249999999998"/>
    <n v="4636.835"/>
    <n v="5727.8549999999996"/>
    <n v="5299.24"/>
    <n v="3117.2"/>
    <n v="1792.3899999999999"/>
    <n v="1129.9849999999999"/>
    <x v="281"/>
    <s v="Illinois, 2014"/>
  </r>
  <r>
    <s v="Adams County"/>
    <s v="Indiana"/>
    <n v="2014"/>
    <n v="34533"/>
    <n v="17066"/>
    <n v="17467"/>
    <n v="3246.1019999999999"/>
    <n v="5939.6759999999995"/>
    <n v="4489.29"/>
    <n v="3971.2950000000001"/>
    <n v="3833.1629999999996"/>
    <n v="4282.0920000000006"/>
    <n v="3936.7619999999997"/>
    <n v="2451.8429999999998"/>
    <n v="1553.9849999999999"/>
    <n v="897.85799999999995"/>
    <x v="296"/>
    <s v="Indiana, 2014"/>
  </r>
  <r>
    <s v="Allen County"/>
    <s v="Indiana"/>
    <n v="2014"/>
    <n v="360990"/>
    <n v="176041"/>
    <n v="184949"/>
    <n v="26352.27"/>
    <n v="53426.52"/>
    <n v="50177.61"/>
    <n v="47650.68"/>
    <n v="45845.729999999996"/>
    <n v="48372.66"/>
    <n v="43318.8"/>
    <n v="24547.32"/>
    <n v="14078.61"/>
    <n v="6497.82"/>
    <x v="296"/>
    <s v="Indiana, 2014"/>
  </r>
  <r>
    <s v="Bartholomew County"/>
    <s v="Indiana"/>
    <n v="2014"/>
    <n v="78628"/>
    <n v="39105"/>
    <n v="39523"/>
    <n v="5189.4480000000003"/>
    <n v="11007.92"/>
    <n v="9592.616"/>
    <n v="10300.268"/>
    <n v="10850.664000000001"/>
    <n v="10693.407999999999"/>
    <n v="9749.8719999999994"/>
    <n v="6526.1239999999998"/>
    <n v="3616.8879999999999"/>
    <n v="1336.6759999999999"/>
    <x v="296"/>
    <s v="Indiana, 2014"/>
  </r>
  <r>
    <s v="Benton County"/>
    <s v="Indiana"/>
    <n v="2014"/>
    <n v="8810"/>
    <n v="4360"/>
    <n v="4450"/>
    <n v="563.84"/>
    <n v="1295.0700000000002"/>
    <n v="1013.15"/>
    <n v="1021.96"/>
    <n v="1048.3899999999999"/>
    <n v="1339.12"/>
    <n v="1127.68"/>
    <n v="784.08999999999992"/>
    <n v="431.69"/>
    <n v="193.82"/>
    <x v="296"/>
    <s v="Indiana, 2014"/>
  </r>
  <r>
    <s v="Blackford County"/>
    <s v="Indiana"/>
    <n v="2014"/>
    <n v="12576"/>
    <n v="6205"/>
    <n v="6371"/>
    <n v="767.13599999999997"/>
    <n v="1521.6959999999999"/>
    <n v="1483.9680000000001"/>
    <n v="1257.5999999999999"/>
    <n v="1509.12"/>
    <n v="1810.944"/>
    <n v="1823.52"/>
    <n v="1307.904"/>
    <n v="779.71199999999999"/>
    <n v="301.82400000000001"/>
    <x v="296"/>
    <s v="Indiana, 2014"/>
  </r>
  <r>
    <s v="Boone County"/>
    <s v="Indiana"/>
    <n v="2014"/>
    <n v="59246"/>
    <n v="29326"/>
    <n v="29920"/>
    <n v="3969.482"/>
    <n v="9420.1139999999996"/>
    <n v="6931.7820000000002"/>
    <n v="6635.5519999999997"/>
    <n v="8353.6859999999997"/>
    <n v="9597.851999999999"/>
    <n v="6991.0280000000002"/>
    <n v="4087.9740000000002"/>
    <n v="2132.8559999999998"/>
    <n v="1066.4280000000001"/>
    <x v="296"/>
    <s v="Indiana, 2014"/>
  </r>
  <r>
    <s v="Brown County"/>
    <s v="Indiana"/>
    <n v="2014"/>
    <n v="15074"/>
    <n v="7560"/>
    <n v="7514"/>
    <n v="633.10799999999995"/>
    <n v="1733.51"/>
    <n v="1612.9180000000001"/>
    <n v="1251.1419999999998"/>
    <n v="1703.3620000000001"/>
    <n v="2351.5439999999999"/>
    <n v="2848.9859999999999"/>
    <n v="1884.25"/>
    <n v="723.55200000000002"/>
    <n v="316.55399999999997"/>
    <x v="296"/>
    <s v="Indiana, 2014"/>
  </r>
  <r>
    <s v="Breckinridge County"/>
    <s v="Kentucky"/>
    <n v="2014"/>
    <n v="20068"/>
    <n v="10004"/>
    <n v="10064"/>
    <n v="1083.672"/>
    <n v="2829.5879999999997"/>
    <n v="2388.0920000000001"/>
    <n v="2127.2080000000001"/>
    <n v="2488.4319999999998"/>
    <n v="2929.9279999999999"/>
    <n v="2829.5879999999997"/>
    <n v="1906.46"/>
    <n v="1063.604"/>
    <n v="441.49599999999998"/>
    <x v="278"/>
    <s v="Kentucky, 2014"/>
  </r>
  <r>
    <s v="Cass County"/>
    <s v="Indiana"/>
    <n v="2014"/>
    <n v="38730"/>
    <n v="19399"/>
    <n v="19331"/>
    <n v="2556.1799999999998"/>
    <n v="5267.28"/>
    <n v="4957.4400000000005"/>
    <n v="4492.68"/>
    <n v="4879.9799999999996"/>
    <n v="5499.66"/>
    <n v="4996.17"/>
    <n v="3175.86"/>
    <n v="2013.96"/>
    <n v="813.33"/>
    <x v="296"/>
    <s v="Indiana, 2014"/>
  </r>
  <r>
    <s v="Clark County"/>
    <s v="Indiana"/>
    <n v="2014"/>
    <n v="112212"/>
    <n v="54932"/>
    <n v="57280"/>
    <n v="7181.5680000000002"/>
    <n v="14587.560000000001"/>
    <n v="13689.864000000001"/>
    <n v="15597.468000000001"/>
    <n v="15485.255999999999"/>
    <n v="15934.103999999999"/>
    <n v="14699.772000000001"/>
    <n v="8752.5360000000001"/>
    <n v="4488.4799999999996"/>
    <n v="1683.18"/>
    <x v="296"/>
    <s v="Indiana, 2014"/>
  </r>
  <r>
    <s v="Clay County"/>
    <s v="Indiana"/>
    <n v="2014"/>
    <n v="26797"/>
    <n v="13106"/>
    <n v="13691"/>
    <n v="1581.0229999999999"/>
    <n v="3564.0010000000002"/>
    <n v="3349.625"/>
    <n v="3188.8429999999998"/>
    <n v="3376.422"/>
    <n v="3885.5649999999996"/>
    <n v="3564.0010000000002"/>
    <n v="2277.7449999999999"/>
    <n v="1286.2559999999999"/>
    <n v="669.92499999999995"/>
    <x v="296"/>
    <s v="Indiana, 2014"/>
  </r>
  <r>
    <s v="Clinton County"/>
    <s v="Indiana"/>
    <n v="2014"/>
    <n v="32987"/>
    <n v="16246"/>
    <n v="16741"/>
    <n v="2276.1030000000001"/>
    <n v="4948.05"/>
    <n v="4222.3360000000002"/>
    <n v="3793.5050000000001"/>
    <n v="4024.4139999999998"/>
    <n v="4618.18"/>
    <n v="4189.3490000000002"/>
    <n v="2474.0249999999996"/>
    <n v="1583.376"/>
    <n v="824.67499999999995"/>
    <x v="296"/>
    <s v="Indiana, 2014"/>
  </r>
  <r>
    <s v="Nowata County"/>
    <s v="Oklahoma"/>
    <n v="2014"/>
    <n v="10646"/>
    <n v="5409"/>
    <n v="5237"/>
    <n v="606.822"/>
    <n v="1458.502"/>
    <n v="1266.874"/>
    <n v="1096.538"/>
    <n v="1256.2280000000001"/>
    <n v="1639.4839999999999"/>
    <n v="1618.192"/>
    <n v="1043.308"/>
    <n v="425.84"/>
    <n v="234.21199999999999"/>
    <x v="268"/>
    <s v="Oklahoma, 2014"/>
  </r>
  <r>
    <s v="Daviess County"/>
    <s v="Indiana"/>
    <n v="2014"/>
    <n v="32156"/>
    <n v="16010"/>
    <n v="16146"/>
    <n v="2701.1039999999998"/>
    <n v="5209.2719999999999"/>
    <n v="4341.0599999999995"/>
    <n v="3762.2520000000004"/>
    <n v="3601.4719999999998"/>
    <n v="4180.2800000000007"/>
    <n v="3794.4079999999999"/>
    <n v="2476.0120000000002"/>
    <n v="1350.5520000000001"/>
    <n v="771.74400000000003"/>
    <x v="296"/>
    <s v="Indiana, 2014"/>
  </r>
  <r>
    <s v="Dearborn County"/>
    <s v="Indiana"/>
    <n v="2014"/>
    <n v="49840"/>
    <n v="24807"/>
    <n v="25033"/>
    <n v="2840.88"/>
    <n v="7027.4400000000005"/>
    <n v="6030.6399999999994"/>
    <n v="5382.72"/>
    <n v="6479.2000000000007"/>
    <n v="8024.24"/>
    <n v="7027.4400000000005"/>
    <n v="4136.72"/>
    <n v="2093.2799999999997"/>
    <n v="797.44"/>
    <x v="296"/>
    <s v="Indiana, 2014"/>
  </r>
  <r>
    <s v="Decatur County"/>
    <s v="Indiana"/>
    <n v="2014"/>
    <n v="26112"/>
    <n v="12853"/>
    <n v="13259"/>
    <n v="1592.8320000000001"/>
    <n v="3864.576"/>
    <n v="3159.5520000000001"/>
    <n v="3081.2160000000003"/>
    <n v="3342.3360000000002"/>
    <n v="3864.576"/>
    <n v="3316.2240000000002"/>
    <n v="2062.848"/>
    <n v="1253.376"/>
    <n v="548.35199999999998"/>
    <x v="296"/>
    <s v="Indiana, 2014"/>
  </r>
  <r>
    <s v="DeKalb County"/>
    <s v="Indiana"/>
    <n v="2014"/>
    <n v="42321"/>
    <n v="21071"/>
    <n v="21250"/>
    <n v="2666.223"/>
    <n v="6136.5450000000001"/>
    <n v="5501.73"/>
    <n v="4951.5570000000007"/>
    <n v="5332.4459999999999"/>
    <n v="6305.8289999999997"/>
    <n v="5544.0510000000004"/>
    <n v="3301.038"/>
    <n v="1735.1610000000001"/>
    <n v="846.42"/>
    <x v="296"/>
    <s v="Indiana, 2014"/>
  </r>
  <r>
    <s v="Delaware County"/>
    <s v="Indiana"/>
    <n v="2014"/>
    <n v="117441"/>
    <n v="56296"/>
    <n v="61145"/>
    <n v="6106.9319999999998"/>
    <n v="12566.187"/>
    <n v="27598.635000000002"/>
    <n v="12683.628000000001"/>
    <n v="12448.745999999999"/>
    <n v="14445.243"/>
    <n v="13623.155999999999"/>
    <n v="9747.6029999999992"/>
    <n v="5989.491"/>
    <n v="2231.3789999999999"/>
    <x v="296"/>
    <s v="Indiana, 2014"/>
  </r>
  <r>
    <s v="Dubois County"/>
    <s v="Indiana"/>
    <n v="2014"/>
    <n v="42170"/>
    <n v="20998"/>
    <n v="21172"/>
    <n v="2698.88"/>
    <n v="5988.1399999999994"/>
    <n v="4849.55"/>
    <n v="4849.55"/>
    <n v="5018.2299999999996"/>
    <n v="6705.03"/>
    <n v="5608.6100000000006"/>
    <n v="3500.11"/>
    <n v="2108.5"/>
    <n v="927.74"/>
    <x v="296"/>
    <s v="Indiana, 2014"/>
  </r>
  <r>
    <s v="Elkhart County"/>
    <s v="Indiana"/>
    <n v="2014"/>
    <n v="199544"/>
    <n v="98488"/>
    <n v="101056"/>
    <n v="15564.432000000001"/>
    <n v="31727.495999999999"/>
    <n v="26738.896000000001"/>
    <n v="25342.088"/>
    <n v="25342.088000000003"/>
    <n v="26539.351999999999"/>
    <n v="22947.559999999998"/>
    <n v="13568.992"/>
    <n v="7782.2160000000003"/>
    <n v="3791.3359999999998"/>
    <x v="296"/>
    <s v="Indiana, 2014"/>
  </r>
  <r>
    <s v="Ohio County"/>
    <s v="Kentucky"/>
    <n v="2014"/>
    <n v="23955"/>
    <n v="11794"/>
    <n v="12161"/>
    <n v="1269.615"/>
    <n v="3257.88"/>
    <n v="2754.8249999999998"/>
    <n v="2587.1400000000003"/>
    <n v="3066.24"/>
    <n v="3329.7449999999999"/>
    <n v="3497.4300000000003"/>
    <n v="2299.6799999999998"/>
    <n v="1245.6600000000001"/>
    <n v="646.78499999999997"/>
    <x v="278"/>
    <s v="Kentucky, 2014"/>
  </r>
  <r>
    <s v="Floyd County"/>
    <s v="Indiana"/>
    <n v="2014"/>
    <n v="75431"/>
    <n v="36590"/>
    <n v="38841"/>
    <n v="4450.4290000000001"/>
    <n v="10107.754000000001"/>
    <n v="9806.0299999999988"/>
    <n v="9127.1509999999998"/>
    <n v="9881.4609999999993"/>
    <n v="11616.374"/>
    <n v="10183.184999999999"/>
    <n v="5883.6180000000004"/>
    <n v="2866.3779999999997"/>
    <n v="1508.62"/>
    <x v="296"/>
    <s v="Indiana, 2014"/>
  </r>
  <r>
    <s v="Fountain County"/>
    <s v="Indiana"/>
    <n v="2014"/>
    <n v="17002"/>
    <n v="8446"/>
    <n v="8556"/>
    <n v="1054.124"/>
    <n v="2142.252"/>
    <n v="2125.25"/>
    <n v="1785.21"/>
    <n v="2091.2460000000001"/>
    <n v="2465.29"/>
    <n v="2227.2619999999997"/>
    <n v="1666.1959999999999"/>
    <n v="1037.1219999999998"/>
    <n v="408.048"/>
    <x v="296"/>
    <s v="Indiana, 2014"/>
  </r>
  <r>
    <s v="Franklin County"/>
    <s v="Indiana"/>
    <n v="2014"/>
    <n v="22980"/>
    <n v="11514"/>
    <n v="11466"/>
    <n v="1332.84"/>
    <n v="3332.1"/>
    <n v="2780.58"/>
    <n v="2343.96"/>
    <n v="2987.4"/>
    <n v="3561.9"/>
    <n v="3217.2"/>
    <n v="1930.3200000000002"/>
    <n v="1011.1199999999999"/>
    <n v="505.56"/>
    <x v="296"/>
    <s v="Indiana, 2014"/>
  </r>
  <r>
    <s v="Fulton County"/>
    <s v="Indiana"/>
    <n v="2014"/>
    <n v="20638"/>
    <n v="10314"/>
    <n v="10324"/>
    <n v="1279.556"/>
    <n v="2744.8539999999998"/>
    <n v="2497.1979999999999"/>
    <n v="2290.8180000000002"/>
    <n v="2538.4740000000002"/>
    <n v="2909.9580000000001"/>
    <n v="2868.6819999999998"/>
    <n v="1960.6100000000001"/>
    <n v="1073.1759999999999"/>
    <n v="454.036"/>
    <x v="296"/>
    <s v="Indiana, 2014"/>
  </r>
  <r>
    <s v="Gibson County"/>
    <s v="Indiana"/>
    <n v="2014"/>
    <n v="33586"/>
    <n v="16786"/>
    <n v="16800"/>
    <n v="2082.3319999999999"/>
    <n v="4500.5239999999994"/>
    <n v="4198.25"/>
    <n v="3895.9760000000001"/>
    <n v="4164.6639999999998"/>
    <n v="4937.1419999999998"/>
    <n v="4500.5239999999994"/>
    <n v="2821.2240000000002"/>
    <n v="1847.23"/>
    <n v="604.548"/>
    <x v="296"/>
    <s v="Indiana, 2014"/>
  </r>
  <r>
    <s v="Grant County"/>
    <s v="Indiana"/>
    <n v="2014"/>
    <n v="69313"/>
    <n v="33287"/>
    <n v="36026"/>
    <n v="3881.5279999999998"/>
    <n v="8178.9339999999993"/>
    <n v="12060.462"/>
    <n v="6931.3"/>
    <n v="7832.3690000000006"/>
    <n v="9495.8810000000012"/>
    <n v="9287.9419999999991"/>
    <n v="6376.7960000000003"/>
    <n v="3534.9629999999997"/>
    <n v="1802.1379999999999"/>
    <x v="296"/>
    <s v="Indiana, 2014"/>
  </r>
  <r>
    <s v="Greene County"/>
    <s v="Indiana"/>
    <n v="2014"/>
    <n v="32978"/>
    <n v="16393"/>
    <n v="16585"/>
    <n v="1846.768"/>
    <n v="4419.0519999999997"/>
    <n v="3924.3820000000001"/>
    <n v="3594.6019999999999"/>
    <n v="4056.2939999999999"/>
    <n v="4979.6779999999999"/>
    <n v="4550.9639999999999"/>
    <n v="3132.91"/>
    <n v="1747.8340000000001"/>
    <n v="725.51599999999996"/>
    <x v="296"/>
    <s v="Indiana, 2014"/>
  </r>
  <r>
    <s v="Hamilton County"/>
    <s v="Indiana"/>
    <n v="2014"/>
    <n v="289722"/>
    <n v="141509"/>
    <n v="148213"/>
    <n v="20859.984"/>
    <n v="49832.183999999994"/>
    <n v="32738.585999999999"/>
    <n v="36794.694000000003"/>
    <n v="46645.241999999998"/>
    <n v="44327.466"/>
    <n v="30710.531999999999"/>
    <n v="16514.154000000002"/>
    <n v="7822.4940000000006"/>
    <n v="3476.6640000000002"/>
    <x v="296"/>
    <s v="Indiana, 2014"/>
  </r>
  <r>
    <s v="Hancock County"/>
    <s v="Indiana"/>
    <n v="2014"/>
    <n v="70851"/>
    <n v="34618"/>
    <n v="36233"/>
    <n v="4109.3580000000002"/>
    <n v="10344.245999999999"/>
    <n v="8714.6729999999989"/>
    <n v="7793.6100000000006"/>
    <n v="9919.14"/>
    <n v="11194.457999999999"/>
    <n v="9139.7790000000005"/>
    <n v="5809.7820000000002"/>
    <n v="2834.04"/>
    <n v="1133.616"/>
    <x v="296"/>
    <s v="Indiana, 2014"/>
  </r>
  <r>
    <s v="Scott County"/>
    <s v="Missouri"/>
    <n v="2014"/>
    <n v="39216"/>
    <n v="19722"/>
    <n v="19494"/>
    <n v="2313.7440000000001"/>
    <n v="5215.7280000000001"/>
    <n v="4627.4879999999994"/>
    <n v="4549.0560000000005"/>
    <n v="4941.2160000000003"/>
    <n v="6235.3440000000001"/>
    <n v="5451.0239999999994"/>
    <n v="3451.0079999999998"/>
    <n v="1803.9360000000001"/>
    <n v="627.45600000000002"/>
    <x v="265"/>
    <s v="Missouri, 2014"/>
  </r>
  <r>
    <s v="Hendricks County"/>
    <s v="Indiana"/>
    <n v="2014"/>
    <n v="150977"/>
    <n v="75210"/>
    <n v="75767"/>
    <n v="9662.5280000000002"/>
    <n v="23401.435000000001"/>
    <n v="18721.148000000001"/>
    <n v="19174.078999999998"/>
    <n v="22495.572999999997"/>
    <n v="22646.55"/>
    <n v="17513.332000000002"/>
    <n v="10115.458999999999"/>
    <n v="5284.1949999999997"/>
    <n v="1962.701"/>
    <x v="296"/>
    <s v="Indiana, 2014"/>
  </r>
  <r>
    <s v="Henry County"/>
    <s v="Indiana"/>
    <n v="2014"/>
    <n v="49227"/>
    <n v="25394"/>
    <n v="23833"/>
    <n v="2362.8960000000002"/>
    <n v="6005.6939999999995"/>
    <n v="6104.1480000000001"/>
    <n v="5710.3320000000003"/>
    <n v="6399.51"/>
    <n v="7531.7309999999998"/>
    <n v="6744.0990000000002"/>
    <n v="4676.5650000000005"/>
    <n v="2658.2579999999998"/>
    <n v="1082.9939999999999"/>
    <x v="296"/>
    <s v="Indiana, 2014"/>
  </r>
  <r>
    <s v="Howard County"/>
    <s v="Indiana"/>
    <n v="2014"/>
    <n v="82914"/>
    <n v="40037"/>
    <n v="42877"/>
    <n v="5057.7539999999999"/>
    <n v="10695.905999999999"/>
    <n v="10281.335999999999"/>
    <n v="9369.2819999999992"/>
    <n v="10032.594000000001"/>
    <n v="11939.616"/>
    <n v="11193.39"/>
    <n v="7876.83"/>
    <n v="4394.442"/>
    <n v="1989.9359999999999"/>
    <x v="296"/>
    <s v="Indiana, 2014"/>
  </r>
  <r>
    <s v="Huntington County"/>
    <s v="Indiana"/>
    <n v="2014"/>
    <n v="36959"/>
    <n v="18188"/>
    <n v="18771"/>
    <n v="2106.663"/>
    <n v="4767.7110000000002"/>
    <n v="5285.1369999999997"/>
    <n v="4287.2439999999997"/>
    <n v="4508.9979999999996"/>
    <n v="5469.9319999999998"/>
    <n v="4841.6289999999999"/>
    <n v="2956.72"/>
    <n v="1774.0319999999999"/>
    <n v="850.05700000000002"/>
    <x v="296"/>
    <s v="Indiana, 2014"/>
  </r>
  <r>
    <s v="Jackson County"/>
    <s v="Indiana"/>
    <n v="2014"/>
    <n v="43127"/>
    <n v="21579"/>
    <n v="21548"/>
    <n v="2889.509"/>
    <n v="5865.2719999999999"/>
    <n v="5218.3670000000002"/>
    <n v="5477.1289999999999"/>
    <n v="5735.8909999999996"/>
    <n v="6124.0339999999997"/>
    <n v="5304.6210000000001"/>
    <n v="3579.5410000000002"/>
    <n v="2113.223"/>
    <n v="733.15899999999999"/>
    <x v="296"/>
    <s v="Indiana, 2014"/>
  </r>
  <r>
    <s v="Jasper County"/>
    <s v="Indiana"/>
    <n v="2014"/>
    <n v="33443"/>
    <n v="16570"/>
    <n v="16873"/>
    <n v="2073.4659999999999"/>
    <n v="4916.1210000000001"/>
    <n v="4548.2479999999996"/>
    <n v="3812.502"/>
    <n v="4146.9319999999998"/>
    <n v="4748.9059999999999"/>
    <n v="4213.8180000000002"/>
    <n v="2876.098"/>
    <n v="1538.3780000000002"/>
    <n v="535.08799999999997"/>
    <x v="296"/>
    <s v="Indiana, 2014"/>
  </r>
  <r>
    <s v="Jay County"/>
    <s v="Indiana"/>
    <n v="2014"/>
    <n v="21279"/>
    <n v="10434"/>
    <n v="10845"/>
    <n v="1510.809"/>
    <n v="3106.7339999999999"/>
    <n v="2744.991"/>
    <n v="2361.9690000000001"/>
    <n v="2532.201"/>
    <n v="2915.223"/>
    <n v="2681.154"/>
    <n v="1936.3890000000001"/>
    <n v="1085.229"/>
    <n v="425.58"/>
    <x v="296"/>
    <s v="Indiana, 2014"/>
  </r>
  <r>
    <s v="Jefferson County"/>
    <s v="Indiana"/>
    <n v="2014"/>
    <n v="32447"/>
    <n v="15676"/>
    <n v="16771"/>
    <n v="1849.479"/>
    <n v="3796.299"/>
    <n v="4899.4969999999994"/>
    <n v="3634.0640000000003"/>
    <n v="4185.6630000000005"/>
    <n v="4802.1559999999999"/>
    <n v="4380.3449999999993"/>
    <n v="2855.3360000000002"/>
    <n v="1460.1149999999998"/>
    <n v="616.49300000000005"/>
    <x v="296"/>
    <s v="Indiana, 2014"/>
  </r>
  <r>
    <s v="Johnson County"/>
    <s v="Indiana"/>
    <n v="2014"/>
    <n v="143789"/>
    <n v="70764"/>
    <n v="73025"/>
    <n v="9490.0740000000005"/>
    <n v="21280.772000000001"/>
    <n v="18692.57"/>
    <n v="18261.203000000001"/>
    <n v="19986.671000000002"/>
    <n v="20418.038"/>
    <n v="16823.313000000002"/>
    <n v="10784.174999999999"/>
    <n v="5176.4040000000005"/>
    <n v="2731.991"/>
    <x v="296"/>
    <s v="Indiana, 2014"/>
  </r>
  <r>
    <s v="Knox County"/>
    <s v="Indiana"/>
    <n v="2014"/>
    <n v="38181"/>
    <n v="19281"/>
    <n v="18900"/>
    <n v="2214.498"/>
    <n v="4467.1769999999997"/>
    <n v="6528.951"/>
    <n v="4390.8150000000005"/>
    <n v="4123.5480000000007"/>
    <n v="5383.5210000000006"/>
    <n v="4887.1679999999997"/>
    <n v="3283.5659999999998"/>
    <n v="2099.9549999999999"/>
    <n v="763.62"/>
    <x v="296"/>
    <s v="Indiana, 2014"/>
  </r>
  <r>
    <s v="Kosciusko County"/>
    <s v="Indiana"/>
    <n v="2014"/>
    <n v="77790"/>
    <n v="38820"/>
    <n v="38970"/>
    <n v="5211.93"/>
    <n v="11046.18"/>
    <n v="10579.44"/>
    <n v="9490.3799999999992"/>
    <n v="9412.59"/>
    <n v="11123.970000000001"/>
    <n v="10034.91"/>
    <n v="6300.99"/>
    <n v="3422.76"/>
    <n v="1244.6400000000001"/>
    <x v="296"/>
    <s v="Indiana, 2014"/>
  </r>
  <r>
    <s v="LaGrange County"/>
    <s v="Indiana"/>
    <n v="2014"/>
    <n v="37759"/>
    <n v="19042"/>
    <n v="18717"/>
    <n v="3700.3820000000001"/>
    <n v="7174.21"/>
    <n v="5512.8140000000003"/>
    <n v="4380.0439999999999"/>
    <n v="4229.0079999999998"/>
    <n v="4266.7669999999998"/>
    <n v="3964.6950000000002"/>
    <n v="2680.8890000000001"/>
    <n v="1246.047"/>
    <n v="604.14400000000001"/>
    <x v="296"/>
    <s v="Indiana, 2014"/>
  </r>
  <r>
    <s v="Lake County"/>
    <s v="Indiana"/>
    <n v="2014"/>
    <n v="493140"/>
    <n v="238275"/>
    <n v="254865"/>
    <n v="32054.1"/>
    <n v="70025.88"/>
    <n v="65587.62"/>
    <n v="61642.5"/>
    <n v="61642.5"/>
    <n v="70025.88"/>
    <n v="63615.06"/>
    <n v="36985.5"/>
    <n v="21205.02"/>
    <n v="9862.7999999999993"/>
    <x v="296"/>
    <s v="Indiana, 2014"/>
  </r>
  <r>
    <s v="LaPorte County"/>
    <s v="Indiana"/>
    <n v="2014"/>
    <n v="111293"/>
    <n v="57672"/>
    <n v="53621"/>
    <n v="6566.2870000000003"/>
    <n v="13800.332"/>
    <n v="14022.918000000001"/>
    <n v="14468.09"/>
    <n v="14134.210999999999"/>
    <n v="16360.071"/>
    <n v="15469.726999999999"/>
    <n v="9237.3189999999995"/>
    <n v="5008.1849999999995"/>
    <n v="2225.86"/>
    <x v="296"/>
    <s v="Indiana, 2014"/>
  </r>
  <r>
    <s v="Lawrence County"/>
    <s v="Indiana"/>
    <n v="2014"/>
    <n v="45970"/>
    <n v="22747"/>
    <n v="23223"/>
    <n v="2620.29"/>
    <n v="5976.1"/>
    <n v="5378.49"/>
    <n v="5056.7"/>
    <n v="5792.2199999999993"/>
    <n v="6803.5599999999995"/>
    <n v="6481.77"/>
    <n v="4413.12"/>
    <n v="2666.26"/>
    <n v="735.52"/>
    <x v="296"/>
    <s v="Indiana, 2014"/>
  </r>
  <r>
    <s v="Madison County"/>
    <s v="Indiana"/>
    <n v="2014"/>
    <n v="130688"/>
    <n v="65321"/>
    <n v="65367"/>
    <n v="7841.28"/>
    <n v="16466.687999999998"/>
    <n v="16989.439999999999"/>
    <n v="16205.311999999998"/>
    <n v="16858.752"/>
    <n v="18427.008000000002"/>
    <n v="16858.752"/>
    <n v="11631.232"/>
    <n v="6795.7759999999998"/>
    <n v="2744.4479999999999"/>
    <x v="296"/>
    <s v="Indiana, 2014"/>
  </r>
  <r>
    <s v="Marion County"/>
    <s v="Indiana"/>
    <n v="2014"/>
    <n v="919336"/>
    <n v="442866"/>
    <n v="476470"/>
    <n v="68950.2"/>
    <n v="125029.696"/>
    <n v="127787.704"/>
    <n v="148932.432"/>
    <n v="119513.68"/>
    <n v="125029.696"/>
    <n v="102965.632"/>
    <n v="55160.160000000003"/>
    <n v="31257.423999999999"/>
    <n v="14709.376"/>
    <x v="296"/>
    <s v="Indiana, 2014"/>
  </r>
  <r>
    <s v="Marshall County"/>
    <s v="Indiana"/>
    <n v="2014"/>
    <n v="47032"/>
    <n v="23472"/>
    <n v="23560"/>
    <n v="3104.1120000000001"/>
    <n v="6913.7039999999997"/>
    <n v="6161.192"/>
    <n v="5079.4560000000001"/>
    <n v="5784.9359999999997"/>
    <n v="6678.5439999999999"/>
    <n v="6161.192"/>
    <n v="3809.5919999999996"/>
    <n v="2257.5360000000001"/>
    <n v="1128.768"/>
    <x v="296"/>
    <s v="Indiana, 2014"/>
  </r>
  <r>
    <s v="Marshall County"/>
    <s v="Mississippi"/>
    <n v="2014"/>
    <n v="36394"/>
    <n v="19626"/>
    <n v="16768"/>
    <n v="2074.4580000000001"/>
    <n v="4549.25"/>
    <n v="4658.4320000000007"/>
    <n v="4440.0679999999993"/>
    <n v="4876.7960000000003"/>
    <n v="5568.2820000000002"/>
    <n v="4731.22"/>
    <n v="3093.49"/>
    <n v="1710.518"/>
    <n v="618.69799999999998"/>
    <x v="285"/>
    <s v="Mississippi, 2014"/>
  </r>
  <r>
    <s v="Monroe County"/>
    <s v="Indiana"/>
    <n v="2014"/>
    <n v="141101"/>
    <n v="70032"/>
    <n v="71069"/>
    <n v="6490.6459999999997"/>
    <n v="12840.190999999999"/>
    <n v="43882.411"/>
    <n v="20177.442999999999"/>
    <n v="14392.302"/>
    <n v="14392.302"/>
    <n v="13827.898000000001"/>
    <n v="8183.8580000000002"/>
    <n v="4938.5349999999999"/>
    <n v="1975.414"/>
    <x v="296"/>
    <s v="Indiana, 2014"/>
  </r>
  <r>
    <s v="Montgomery County"/>
    <s v="Indiana"/>
    <n v="2014"/>
    <n v="38183"/>
    <n v="19257"/>
    <n v="18926"/>
    <n v="2329.163"/>
    <n v="4963.79"/>
    <n v="5460.1689999999999"/>
    <n v="4123.7640000000001"/>
    <n v="4696.509"/>
    <n v="5651.0839999999998"/>
    <n v="4811.058"/>
    <n v="3360.1040000000003"/>
    <n v="1985.5160000000001"/>
    <n v="801.84299999999996"/>
    <x v="296"/>
    <s v="Indiana, 2014"/>
  </r>
  <r>
    <s v="Jefferson County"/>
    <s v="Ohio"/>
    <n v="2014"/>
    <n v="69343"/>
    <n v="34369"/>
    <n v="34974"/>
    <n v="4021.8939999999998"/>
    <n v="9777.3630000000012"/>
    <n v="8598.5319999999992"/>
    <n v="7627.73"/>
    <n v="9014.59"/>
    <n v="11094.880000000001"/>
    <n v="9569.3339999999989"/>
    <n v="5894.1549999999997"/>
    <n v="2912.4059999999999"/>
    <n v="901.45899999999995"/>
    <x v="294"/>
    <s v="Ohio, 2014"/>
  </r>
  <r>
    <s v="Atoka County"/>
    <s v="Oklahoma"/>
    <n v="2014"/>
    <n v="14140"/>
    <n v="7134"/>
    <n v="7006"/>
    <n v="749.42"/>
    <n v="1923.04"/>
    <n v="1668.52"/>
    <n v="1569.54"/>
    <n v="1654.38"/>
    <n v="2106.8599999999997"/>
    <n v="2078.58"/>
    <n v="1385.72"/>
    <n v="678.72"/>
    <n v="311.08"/>
    <x v="268"/>
    <s v="Oklahoma, 2014"/>
  </r>
  <r>
    <s v="Noble County"/>
    <s v="Indiana"/>
    <n v="2014"/>
    <n v="47497"/>
    <n v="23749"/>
    <n v="23748"/>
    <n v="3134.8020000000001"/>
    <n v="6982.0590000000002"/>
    <n v="6222.107"/>
    <n v="5604.6460000000006"/>
    <n v="6222.107"/>
    <n v="6697.0770000000002"/>
    <n v="6174.6100000000006"/>
    <n v="3704.7660000000001"/>
    <n v="1899.88"/>
    <n v="854.94600000000003"/>
    <x v="296"/>
    <s v="Indiana, 2014"/>
  </r>
  <r>
    <s v="Ohio County"/>
    <s v="Indiana"/>
    <n v="2014"/>
    <n v="6073"/>
    <n v="3004"/>
    <n v="3069"/>
    <n v="279.358"/>
    <n v="771.27099999999996"/>
    <n v="643.73800000000006"/>
    <n v="643.73800000000006"/>
    <n v="710.54099999999994"/>
    <n v="1008.1180000000001"/>
    <n v="904.87699999999995"/>
    <n v="680.17599999999993"/>
    <n v="327.94200000000001"/>
    <n v="97.168000000000006"/>
    <x v="296"/>
    <s v="Indiana, 2014"/>
  </r>
  <r>
    <s v="Orange County"/>
    <s v="Indiana"/>
    <n v="2014"/>
    <n v="19756"/>
    <n v="9832"/>
    <n v="9924"/>
    <n v="1165.604"/>
    <n v="2706.5720000000001"/>
    <n v="2489.2560000000003"/>
    <n v="2113.8919999999998"/>
    <n v="2370.7200000000003"/>
    <n v="2864.62"/>
    <n v="2746.0839999999998"/>
    <n v="1896.576"/>
    <n v="1047.068"/>
    <n v="355.608"/>
    <x v="296"/>
    <s v="Indiana, 2014"/>
  </r>
  <r>
    <s v="Sullivan County"/>
    <s v="Indiana"/>
    <n v="2014"/>
    <n v="21321"/>
    <n v="10790"/>
    <n v="10531"/>
    <n v="1108.692"/>
    <n v="2707.7669999999998"/>
    <n v="2558.5200000000004"/>
    <n v="2196.0630000000001"/>
    <n v="2558.5200000000004"/>
    <n v="3539.2860000000001"/>
    <n v="3219.4709999999995"/>
    <n v="2132.1"/>
    <n v="916.803"/>
    <n v="362.45699999999999"/>
    <x v="296"/>
    <s v="Indiana, 2014"/>
  </r>
  <r>
    <s v="Parke County"/>
    <s v="Indiana"/>
    <n v="2014"/>
    <n v="17200"/>
    <n v="8117"/>
    <n v="9083"/>
    <n v="997.6"/>
    <n v="2012.3999999999999"/>
    <n v="2064"/>
    <n v="2132.8000000000002"/>
    <n v="2218.8000000000002"/>
    <n v="2580"/>
    <n v="2373.6"/>
    <n v="1685.6"/>
    <n v="877.2"/>
    <n v="258"/>
    <x v="296"/>
    <s v="Indiana, 2014"/>
  </r>
  <r>
    <s v="Perry County"/>
    <s v="Indiana"/>
    <n v="2014"/>
    <n v="19452"/>
    <n v="10440"/>
    <n v="9012"/>
    <n v="1108.7639999999999"/>
    <n v="2334.2399999999998"/>
    <n v="2295.3359999999998"/>
    <n v="2645.4720000000002"/>
    <n v="2392.596"/>
    <n v="2917.8"/>
    <n v="2645.4720000000002"/>
    <n v="1633.9680000000001"/>
    <n v="953.14799999999991"/>
    <n v="505.75200000000001"/>
    <x v="296"/>
    <s v="Indiana, 2014"/>
  </r>
  <r>
    <s v="Pike County"/>
    <s v="Indiana"/>
    <n v="2014"/>
    <n v="12733"/>
    <n v="6391"/>
    <n v="6342"/>
    <n v="725.78099999999995"/>
    <n v="1591.625"/>
    <n v="1426.096"/>
    <n v="1336.9650000000001"/>
    <n v="1553.4259999999999"/>
    <n v="1973.615"/>
    <n v="1859.018"/>
    <n v="1273.3"/>
    <n v="700.31500000000005"/>
    <n v="305.59199999999998"/>
    <x v="296"/>
    <s v="Indiana, 2014"/>
  </r>
  <r>
    <s v="Porter County"/>
    <s v="Indiana"/>
    <n v="2014"/>
    <n v="165819"/>
    <n v="81521"/>
    <n v="84298"/>
    <n v="9451.6830000000009"/>
    <n v="22219.745999999999"/>
    <n v="22717.203000000001"/>
    <n v="20229.917999999998"/>
    <n v="21888.108"/>
    <n v="24209.574000000001"/>
    <n v="22883.021999999997"/>
    <n v="12933.882"/>
    <n v="6798.5789999999997"/>
    <n v="2487.2849999999999"/>
    <x v="296"/>
    <s v="Indiana, 2014"/>
  </r>
  <r>
    <s v="Posey County"/>
    <s v="Indiana"/>
    <n v="2014"/>
    <n v="25641"/>
    <n v="12731"/>
    <n v="12910"/>
    <n v="1487.1780000000001"/>
    <n v="3333.33"/>
    <n v="3256.4070000000002"/>
    <n v="2717.9459999999999"/>
    <n v="3025.6379999999999"/>
    <n v="4076.9189999999999"/>
    <n v="3820.509"/>
    <n v="2179.4850000000001"/>
    <n v="1307.691"/>
    <n v="384.61500000000001"/>
    <x v="296"/>
    <s v="Indiana, 2014"/>
  </r>
  <r>
    <s v="Pulaski County"/>
    <s v="Indiana"/>
    <n v="2014"/>
    <n v="13130"/>
    <n v="6637"/>
    <n v="6493"/>
    <n v="682.76"/>
    <n v="1798.81"/>
    <n v="1614.99"/>
    <n v="1326.13"/>
    <n v="1562.47"/>
    <n v="1982.63"/>
    <n v="1838.2"/>
    <n v="1313"/>
    <n v="669.63"/>
    <n v="341.38"/>
    <x v="296"/>
    <s v="Indiana, 2014"/>
  </r>
  <r>
    <s v="Putnam County"/>
    <s v="Indiana"/>
    <n v="2014"/>
    <n v="37728"/>
    <n v="20016"/>
    <n v="17712"/>
    <n v="1773.2159999999999"/>
    <n v="4300.9920000000002"/>
    <n v="6941.9520000000002"/>
    <n v="4451.9040000000005"/>
    <n v="4640.5439999999999"/>
    <n v="5621.4719999999998"/>
    <n v="4678.2719999999999"/>
    <n v="3018.24"/>
    <n v="1773.2159999999999"/>
    <n v="565.91999999999996"/>
    <x v="296"/>
    <s v="Indiana, 2014"/>
  </r>
  <r>
    <s v="Randolph County"/>
    <s v="Indiana"/>
    <n v="2014"/>
    <n v="25801"/>
    <n v="12625"/>
    <n v="13176"/>
    <n v="1341.652"/>
    <n v="3637.9409999999998"/>
    <n v="3147.7219999999998"/>
    <n v="2657.5029999999997"/>
    <n v="3199.3240000000001"/>
    <n v="3766.9459999999999"/>
    <n v="3431.5330000000004"/>
    <n v="2451.0950000000003"/>
    <n v="1419.0549999999998"/>
    <n v="748.22900000000004"/>
    <x v="296"/>
    <s v="Indiana, 2014"/>
  </r>
  <r>
    <s v="Ripley County"/>
    <s v="Indiana"/>
    <n v="2014"/>
    <n v="28601"/>
    <n v="13946"/>
    <n v="14655"/>
    <n v="1830.4639999999999"/>
    <n v="4032.741"/>
    <n v="3517.9229999999998"/>
    <n v="3146.11"/>
    <n v="3575.125"/>
    <n v="4204.3469999999998"/>
    <n v="3718.13"/>
    <n v="2488.2869999999998"/>
    <n v="1573.0549999999998"/>
    <n v="514.81799999999998"/>
    <x v="296"/>
    <s v="Indiana, 2014"/>
  </r>
  <r>
    <s v="Van Buren County"/>
    <s v="Arkansas"/>
    <n v="2014"/>
    <n v="17147"/>
    <n v="8507"/>
    <n v="8640"/>
    <n v="925.93799999999999"/>
    <n v="2314.8450000000003"/>
    <n v="2177.6689999999999"/>
    <n v="1800.4349999999999"/>
    <n v="2143.375"/>
    <n v="2589.1970000000001"/>
    <n v="2297.6979999999999"/>
    <n v="1560.377"/>
    <n v="960.23199999999997"/>
    <n v="394.38099999999997"/>
    <x v="266"/>
    <s v="Arkansas, 2014"/>
  </r>
  <r>
    <s v="St. Joseph County"/>
    <s v="Indiana"/>
    <n v="2014"/>
    <n v="266916"/>
    <n v="129133"/>
    <n v="137783"/>
    <n v="17616.455999999998"/>
    <n v="36300.576000000001"/>
    <n v="41105.063999999998"/>
    <n v="34165.248"/>
    <n v="32296.835999999999"/>
    <n v="35499.828000000001"/>
    <n v="33631.415999999997"/>
    <n v="18684.12"/>
    <n v="12278.136"/>
    <n v="5872.152"/>
    <x v="296"/>
    <s v="Indiana, 2014"/>
  </r>
  <r>
    <s v="Lawrence County"/>
    <s v="South Dakota"/>
    <n v="2014"/>
    <n v="23897"/>
    <n v="11871"/>
    <n v="12026"/>
    <n v="1362.1289999999999"/>
    <n v="3202.1980000000003"/>
    <n v="3082.7130000000002"/>
    <n v="2748.1549999999997"/>
    <n v="3130.5069999999996"/>
    <n v="3632.3440000000001"/>
    <n v="3154.404"/>
    <n v="2126.8330000000001"/>
    <n v="979.77699999999993"/>
    <n v="430.14600000000002"/>
    <x v="288"/>
    <s v="South Dakota, 2014"/>
  </r>
  <r>
    <s v="Shelby County"/>
    <s v="Indiana"/>
    <n v="2014"/>
    <n v="44428"/>
    <n v="21793"/>
    <n v="22635"/>
    <n v="2710.1080000000002"/>
    <n v="5997.78"/>
    <n v="5375.7880000000005"/>
    <n v="5286.9320000000007"/>
    <n v="5553.5"/>
    <n v="6930.768"/>
    <n v="5953.3520000000008"/>
    <n v="3643.096"/>
    <n v="2176.9719999999998"/>
    <n v="755.27599999999995"/>
    <x v="296"/>
    <s v="Indiana, 2014"/>
  </r>
  <r>
    <s v="Spencer County"/>
    <s v="Indiana"/>
    <n v="2014"/>
    <n v="20893"/>
    <n v="10589"/>
    <n v="10304"/>
    <n v="1190.9010000000001"/>
    <n v="2653.4110000000001"/>
    <n v="2465.3739999999998"/>
    <n v="2214.6580000000004"/>
    <n v="2528.0529999999999"/>
    <n v="3321.9870000000001"/>
    <n v="3029.4850000000001"/>
    <n v="2005.7280000000001"/>
    <n v="1002.864"/>
    <n v="438.75299999999999"/>
    <x v="296"/>
    <s v="Indiana, 2014"/>
  </r>
  <r>
    <s v="Starke County"/>
    <s v="Indiana"/>
    <n v="2014"/>
    <n v="23215"/>
    <n v="11383"/>
    <n v="11832"/>
    <n v="1323.2550000000001"/>
    <n v="3203.67"/>
    <n v="2948.3049999999998"/>
    <n v="2507.2200000000003"/>
    <n v="2762.585"/>
    <n v="3459.0349999999999"/>
    <n v="3296.53"/>
    <n v="2275.0699999999997"/>
    <n v="1160.75"/>
    <n v="301.79500000000002"/>
    <x v="296"/>
    <s v="Indiana, 2014"/>
  </r>
  <r>
    <s v="Steuben County"/>
    <s v="Indiana"/>
    <n v="2014"/>
    <n v="34190"/>
    <n v="17273"/>
    <n v="16917"/>
    <n v="1777.88"/>
    <n v="4273.75"/>
    <n v="5094.3100000000004"/>
    <n v="3419"/>
    <n v="4171.18"/>
    <n v="4957.55"/>
    <n v="4991.74"/>
    <n v="3248.05"/>
    <n v="1709.5"/>
    <n v="512.85"/>
    <x v="296"/>
    <s v="Indiana, 2014"/>
  </r>
  <r>
    <s v="Carbon County"/>
    <s v="Utah"/>
    <n v="2014"/>
    <n v="21227"/>
    <n v="11588"/>
    <n v="9639"/>
    <n v="1146.258"/>
    <n v="2441.105"/>
    <n v="2653.375"/>
    <n v="2780.7370000000001"/>
    <n v="2865.645"/>
    <n v="3247.7309999999998"/>
    <n v="2801.9639999999999"/>
    <n v="1867.9760000000001"/>
    <n v="976.44200000000001"/>
    <n v="445.767"/>
    <x v="302"/>
    <s v="Utah, 2014"/>
  </r>
  <r>
    <s v="Yellow Medicine County"/>
    <s v="Minnesota"/>
    <n v="2014"/>
    <n v="10514"/>
    <n v="5383"/>
    <n v="5131"/>
    <n v="767.52200000000005"/>
    <n v="1461.4459999999999"/>
    <n v="1261.6799999999998"/>
    <n v="1188.0819999999999"/>
    <n v="1303.7359999999999"/>
    <n v="1587.614"/>
    <n v="1345.7919999999999"/>
    <n v="998.82999999999993"/>
    <n v="389.01800000000003"/>
    <n v="220.79400000000001"/>
    <x v="263"/>
    <s v="Minnesota, 2014"/>
  </r>
  <r>
    <s v="Tippecanoe County"/>
    <s v="Indiana"/>
    <n v="2014"/>
    <n v="178135"/>
    <n v="90913"/>
    <n v="87222"/>
    <n v="11044.37"/>
    <n v="19951.120000000003"/>
    <n v="49165.259999999995"/>
    <n v="25295.17"/>
    <n v="19238.580000000002"/>
    <n v="18704.175000000003"/>
    <n v="17100.96"/>
    <n v="9619.2900000000009"/>
    <n v="5344.05"/>
    <n v="2493.89"/>
    <x v="296"/>
    <s v="Indiana, 2014"/>
  </r>
  <r>
    <s v="Tipton County"/>
    <s v="Indiana"/>
    <n v="2014"/>
    <n v="15688"/>
    <n v="7803"/>
    <n v="7885"/>
    <n v="737.33600000000001"/>
    <n v="2070.8159999999998"/>
    <n v="1819.808"/>
    <n v="1600.1759999999999"/>
    <n v="1945.3119999999999"/>
    <n v="2384.576"/>
    <n v="2212.0079999999998"/>
    <n v="1615.864"/>
    <n v="878.52800000000002"/>
    <n v="407.88799999999998"/>
    <x v="296"/>
    <s v="Indiana, 2014"/>
  </r>
  <r>
    <s v="Grant County"/>
    <s v="South Dakota"/>
    <n v="2014"/>
    <n v="7382"/>
    <n v="3704"/>
    <n v="3678"/>
    <n v="391.24599999999998"/>
    <n v="967.04200000000003"/>
    <n v="1011.3340000000001"/>
    <n v="752.96399999999994"/>
    <n v="915.36799999999994"/>
    <n v="1144.21"/>
    <n v="1026.098"/>
    <n v="701.29"/>
    <n v="354.33600000000001"/>
    <n v="118.11199999999999"/>
    <x v="288"/>
    <s v="South Dakota, 2014"/>
  </r>
  <r>
    <s v="Vanderburgh County"/>
    <s v="Indiana"/>
    <n v="2014"/>
    <n v="180877"/>
    <n v="87455"/>
    <n v="93422"/>
    <n v="11576.128000000001"/>
    <n v="22066.993999999999"/>
    <n v="26408.042000000001"/>
    <n v="24961.025999999998"/>
    <n v="20800.855000000003"/>
    <n v="24961.025999999998"/>
    <n v="23514.010000000002"/>
    <n v="13565.775000000001"/>
    <n v="8501.219000000001"/>
    <n v="4521.9250000000002"/>
    <x v="296"/>
    <s v="Indiana, 2014"/>
  </r>
  <r>
    <s v="Arenac County"/>
    <s v="Michigan"/>
    <n v="2014"/>
    <n v="15952"/>
    <n v="7851"/>
    <n v="8101"/>
    <n v="829.50400000000002"/>
    <n v="2089.712"/>
    <n v="1914.2400000000002"/>
    <n v="1643.056"/>
    <n v="2041.8560000000002"/>
    <n v="2249.232"/>
    <n v="2344.9440000000004"/>
    <n v="1595.2"/>
    <n v="861.40800000000013"/>
    <n v="382.84800000000001"/>
    <x v="295"/>
    <s v="Michigan, 2014"/>
  </r>
  <r>
    <s v="Vigo County"/>
    <s v="Indiana"/>
    <n v="2014"/>
    <n v="108264"/>
    <n v="54915"/>
    <n v="53349"/>
    <n v="6279.3119999999999"/>
    <n v="12558.624"/>
    <n v="19920.576000000001"/>
    <n v="14182.583999999999"/>
    <n v="13099.944"/>
    <n v="14074.32"/>
    <n v="13208.208000000001"/>
    <n v="8119.7999999999993"/>
    <n v="4547.0879999999997"/>
    <n v="2381.808"/>
    <x v="296"/>
    <s v="Indiana, 2014"/>
  </r>
  <r>
    <s v="Wabash County"/>
    <s v="Indiana"/>
    <n v="2014"/>
    <n v="32492"/>
    <n v="15805"/>
    <n v="16687"/>
    <n v="1819.5519999999999"/>
    <n v="4029.0080000000003"/>
    <n v="4678.848"/>
    <n v="3281.692"/>
    <n v="3671.5959999999995"/>
    <n v="4483.8959999999997"/>
    <n v="4418.9120000000003"/>
    <n v="3054.248"/>
    <n v="2111.98"/>
    <n v="942.26800000000003"/>
    <x v="296"/>
    <s v="Indiana, 2014"/>
  </r>
  <r>
    <s v="Warren County"/>
    <s v="Indiana"/>
    <n v="2014"/>
    <n v="8421"/>
    <n v="4242"/>
    <n v="4179"/>
    <n v="463.15499999999997"/>
    <n v="1044.2040000000002"/>
    <n v="985.25699999999995"/>
    <n v="825.25800000000004"/>
    <n v="1010.52"/>
    <n v="1372.623"/>
    <n v="1195.7819999999999"/>
    <n v="833.67899999999997"/>
    <n v="496.839"/>
    <n v="193.68299999999999"/>
    <x v="296"/>
    <s v="Indiana, 2014"/>
  </r>
  <r>
    <s v="Warrick County"/>
    <s v="Indiana"/>
    <n v="2014"/>
    <n v="60538"/>
    <n v="29770"/>
    <n v="30768"/>
    <n v="3753.3560000000002"/>
    <n v="8838.5480000000007"/>
    <n v="6961.87"/>
    <n v="6598.6419999999998"/>
    <n v="7991.0159999999996"/>
    <n v="9141.2380000000012"/>
    <n v="8233.1679999999997"/>
    <n v="5327.3440000000001"/>
    <n v="2542.596"/>
    <n v="1150.222"/>
    <x v="296"/>
    <s v="Indiana, 2014"/>
  </r>
  <r>
    <s v="Palo Pinto County"/>
    <s v="Texas"/>
    <n v="2014"/>
    <n v="28017"/>
    <n v="13917"/>
    <n v="14100"/>
    <n v="1596.9690000000001"/>
    <n v="3922.38"/>
    <n v="3530.1419999999998"/>
    <n v="3053.8530000000001"/>
    <n v="3642.21"/>
    <n v="4426.6859999999997"/>
    <n v="3754.2779999999998"/>
    <n v="2381.4449999999997"/>
    <n v="1232.748"/>
    <n v="448.27199999999999"/>
    <x v="264"/>
    <s v="Texas, 2014"/>
  </r>
  <r>
    <s v="Wayne County"/>
    <s v="Indiana"/>
    <n v="2014"/>
    <n v="68360"/>
    <n v="33212"/>
    <n v="35148"/>
    <n v="4238.32"/>
    <n v="8613.36"/>
    <n v="8955.16"/>
    <n v="7724.68"/>
    <n v="8271.56"/>
    <n v="9707.119999999999"/>
    <n v="9160.24"/>
    <n v="6289.1200000000008"/>
    <n v="3964.88"/>
    <n v="1503.92"/>
    <x v="296"/>
    <s v="Indiana, 2014"/>
  </r>
  <r>
    <s v="Wells County"/>
    <s v="Indiana"/>
    <n v="2014"/>
    <n v="27732"/>
    <n v="13613"/>
    <n v="14119"/>
    <n v="1802.58"/>
    <n v="3716.0879999999997"/>
    <n v="3438.768"/>
    <n v="3161.4479999999999"/>
    <n v="3105.9839999999999"/>
    <n v="4132.0680000000002"/>
    <n v="3743.8199999999997"/>
    <n v="2412.6840000000002"/>
    <n v="1414.3319999999999"/>
    <n v="804.22799999999995"/>
    <x v="296"/>
    <s v="Indiana, 2014"/>
  </r>
  <r>
    <s v="White County"/>
    <s v="Indiana"/>
    <n v="2014"/>
    <n v="24485"/>
    <n v="12057"/>
    <n v="12428"/>
    <n v="1493.585"/>
    <n v="3305.4749999999999"/>
    <n v="2766.8050000000003"/>
    <n v="2595.41"/>
    <n v="2938.2"/>
    <n v="3427.9"/>
    <n v="3599.2950000000001"/>
    <n v="2326.0749999999998"/>
    <n v="1542.5549999999998"/>
    <n v="489.7"/>
    <x v="296"/>
    <s v="Indiana, 2014"/>
  </r>
  <r>
    <s v="Whitley County"/>
    <s v="Indiana"/>
    <n v="2014"/>
    <n v="33307"/>
    <n v="16726"/>
    <n v="16581"/>
    <n v="1998.42"/>
    <n v="4496.4449999999997"/>
    <n v="4063.4540000000002"/>
    <n v="3763.6909999999998"/>
    <n v="4163.375"/>
    <n v="5095.9709999999995"/>
    <n v="4796.2080000000005"/>
    <n v="2731.174"/>
    <n v="1598.7359999999999"/>
    <n v="666.14"/>
    <x v="296"/>
    <s v="Indiana, 2014"/>
  </r>
  <r>
    <s v="Adair County"/>
    <s v="Iowa"/>
    <n v="2014"/>
    <n v="7543"/>
    <n v="3732"/>
    <n v="3811"/>
    <n v="384.69299999999998"/>
    <n v="942.875"/>
    <n v="799.55799999999999"/>
    <n v="784.47199999999998"/>
    <n v="746.75700000000006"/>
    <n v="1154.079"/>
    <n v="1040.934"/>
    <n v="769.38599999999997"/>
    <n v="595.89699999999993"/>
    <n v="316.80599999999998"/>
    <x v="279"/>
    <s v="Iowa, 2014"/>
  </r>
  <r>
    <s v="Chase County"/>
    <s v="Nebraska"/>
    <n v="2014"/>
    <n v="3937"/>
    <n v="1953"/>
    <n v="1984"/>
    <n v="232.28299999999999"/>
    <n v="433.07000000000005"/>
    <n v="417.322"/>
    <n v="421.25900000000001"/>
    <n v="389.76299999999998"/>
    <n v="614.17200000000003"/>
    <n v="562.99099999999999"/>
    <n v="429.13300000000004"/>
    <n v="267.71600000000001"/>
    <n v="165.35400000000001"/>
    <x v="271"/>
    <s v="Nebraska, 2014"/>
  </r>
  <r>
    <s v="Appanoose County"/>
    <s v="Iowa"/>
    <n v="2014"/>
    <n v="12754"/>
    <n v="6314"/>
    <n v="6440"/>
    <n v="777.99400000000003"/>
    <n v="1594.25"/>
    <n v="1377.432"/>
    <n v="1339.17"/>
    <n v="1351.924"/>
    <n v="1772.806"/>
    <n v="1887.5920000000001"/>
    <n v="1351.924"/>
    <n v="982.05799999999999"/>
    <n v="344.358"/>
    <x v="279"/>
    <s v="Iowa, 2014"/>
  </r>
  <r>
    <s v="Lincoln County"/>
    <s v="Minnesota"/>
    <n v="2014"/>
    <n v="5935"/>
    <n v="2873"/>
    <n v="3062"/>
    <n v="290.815"/>
    <n v="706.2650000000001"/>
    <n v="635.04499999999996"/>
    <n v="522.28"/>
    <n v="581.63"/>
    <n v="937.73"/>
    <n v="860.57500000000005"/>
    <n v="646.91499999999996"/>
    <n v="445.125"/>
    <n v="308.62"/>
    <x v="263"/>
    <s v="Minnesota, 2014"/>
  </r>
  <r>
    <s v="Benton County"/>
    <s v="Iowa"/>
    <n v="2014"/>
    <n v="25895"/>
    <n v="12978"/>
    <n v="12917"/>
    <n v="1527.8050000000001"/>
    <n v="3728.88"/>
    <n v="3029.7150000000001"/>
    <n v="2744.87"/>
    <n v="3185.085"/>
    <n v="4194.99"/>
    <n v="3314.5600000000004"/>
    <n v="2149.2849999999999"/>
    <n v="1424.2249999999999"/>
    <n v="569.69000000000005"/>
    <x v="279"/>
    <s v="Iowa, 2014"/>
  </r>
  <r>
    <s v="Black Hawk County"/>
    <s v="Iowa"/>
    <n v="2014"/>
    <n v="131947"/>
    <n v="64336"/>
    <n v="67611"/>
    <n v="8312.6610000000001"/>
    <n v="15569.745999999999"/>
    <n v="25333.824000000001"/>
    <n v="17548.951000000001"/>
    <n v="14118.329"/>
    <n v="15701.692999999999"/>
    <n v="16493.375"/>
    <n v="9632.1309999999994"/>
    <n v="6333.4560000000001"/>
    <n v="2770.8870000000002"/>
    <x v="279"/>
    <s v="Iowa, 2014"/>
  </r>
  <r>
    <s v="Boone County"/>
    <s v="Iowa"/>
    <n v="2014"/>
    <n v="26326"/>
    <n v="13185"/>
    <n v="13141"/>
    <n v="1447.93"/>
    <n v="3343.402"/>
    <n v="3396.0540000000001"/>
    <n v="3106.4679999999998"/>
    <n v="3132.7939999999999"/>
    <n v="3843.5959999999995"/>
    <n v="3764.6179999999999"/>
    <n v="2185.058"/>
    <n v="1316.3000000000002"/>
    <n v="816.10599999999999"/>
    <x v="279"/>
    <s v="Iowa, 2014"/>
  </r>
  <r>
    <s v="Hickman County"/>
    <s v="Tennessee"/>
    <n v="2014"/>
    <n v="24481"/>
    <n v="12096"/>
    <n v="12385"/>
    <n v="1321.9739999999999"/>
    <n v="3060.125"/>
    <n v="4112.808"/>
    <n v="2546.0239999999999"/>
    <n v="2815.3150000000001"/>
    <n v="3207.0110000000004"/>
    <n v="3084.6059999999998"/>
    <n v="2252.252"/>
    <n v="1346.4549999999999"/>
    <n v="734.43"/>
    <x v="262"/>
    <s v="Tennessee, 2014"/>
  </r>
  <r>
    <s v="Buchanan County"/>
    <s v="Iowa"/>
    <n v="2014"/>
    <n v="20947"/>
    <n v="10421"/>
    <n v="10526"/>
    <n v="1424.396"/>
    <n v="3225.8380000000002"/>
    <n v="2387.9580000000001"/>
    <n v="2450.799"/>
    <n v="2450.799"/>
    <n v="2995.4210000000003"/>
    <n v="2681.2159999999999"/>
    <n v="1759.548"/>
    <n v="984.50900000000001"/>
    <n v="565.56899999999996"/>
    <x v="279"/>
    <s v="Iowa, 2014"/>
  </r>
  <r>
    <s v="Butler County"/>
    <s v="Iowa"/>
    <n v="2014"/>
    <n v="14966"/>
    <n v="7381"/>
    <n v="7585"/>
    <n v="942.85799999999995"/>
    <n v="1960.5459999999998"/>
    <n v="1586.3960000000002"/>
    <n v="1616.328"/>
    <n v="1646.26"/>
    <n v="2035.3759999999997"/>
    <n v="2155.1039999999998"/>
    <n v="1496.6"/>
    <n v="1092.518"/>
    <n v="463.94600000000003"/>
    <x v="279"/>
    <s v="Iowa, 2014"/>
  </r>
  <r>
    <s v="Calhoun County"/>
    <s v="Iowa"/>
    <n v="2014"/>
    <n v="9980"/>
    <n v="5091"/>
    <n v="4889"/>
    <n v="548.9"/>
    <n v="1117.76"/>
    <n v="1137.7199999999998"/>
    <n v="1007.98"/>
    <n v="1027.94"/>
    <n v="1367.26"/>
    <n v="1516.96"/>
    <n v="1017.96"/>
    <n v="838.32"/>
    <n v="419.16"/>
    <x v="279"/>
    <s v="Iowa, 2014"/>
  </r>
  <r>
    <s v="Carroll County"/>
    <s v="Iowa"/>
    <n v="2014"/>
    <n v="20702"/>
    <n v="10103"/>
    <n v="10599"/>
    <n v="1366.3320000000001"/>
    <n v="2815.4720000000002"/>
    <n v="2380.73"/>
    <n v="2235.8159999999998"/>
    <n v="2235.8159999999998"/>
    <n v="3022.4920000000002"/>
    <n v="2774.0680000000002"/>
    <n v="1697.5640000000001"/>
    <n v="1262.8220000000001"/>
    <n v="931.59"/>
    <x v="279"/>
    <s v="Iowa, 2014"/>
  </r>
  <r>
    <s v="Cass County"/>
    <s v="Iowa"/>
    <n v="2014"/>
    <n v="13694"/>
    <n v="6701"/>
    <n v="6993"/>
    <n v="849.02800000000002"/>
    <n v="1752.8319999999999"/>
    <n v="1451.5639999999999"/>
    <n v="1396.788"/>
    <n v="1437.87"/>
    <n v="1971.9360000000001"/>
    <n v="1958.242"/>
    <n v="1410.482"/>
    <n v="1013.356"/>
    <n v="465.596"/>
    <x v="279"/>
    <s v="Iowa, 2014"/>
  </r>
  <r>
    <s v="Cerro Gordo County"/>
    <s v="Iowa"/>
    <n v="2014"/>
    <n v="43707"/>
    <n v="21297"/>
    <n v="22410"/>
    <n v="2403.8850000000002"/>
    <n v="5113.7190000000001"/>
    <n v="5244.84"/>
    <n v="4982.598"/>
    <n v="4764.0630000000001"/>
    <n v="6468.6360000000004"/>
    <n v="6556.0499999999993"/>
    <n v="4021.0439999999999"/>
    <n v="2709.8339999999998"/>
    <n v="1529.7449999999999"/>
    <x v="279"/>
    <s v="Iowa, 2014"/>
  </r>
  <r>
    <s v="Gates County"/>
    <s v="North Carolina"/>
    <n v="2014"/>
    <n v="11982"/>
    <n v="5954"/>
    <n v="6028"/>
    <n v="623.06399999999996"/>
    <n v="1425.8580000000002"/>
    <n v="1318.02"/>
    <n v="1162.2539999999999"/>
    <n v="1234.1460000000002"/>
    <n v="1737.3899999999999"/>
    <n v="1833.2460000000001"/>
    <n v="1174.2360000000001"/>
    <n v="910.63199999999995"/>
    <n v="551.17200000000003"/>
    <x v="297"/>
    <s v="North Carolina, 2014"/>
  </r>
  <r>
    <s v="Chickasaw County"/>
    <s v="Iowa"/>
    <n v="2014"/>
    <n v="12329"/>
    <n v="6168"/>
    <n v="6161"/>
    <n v="739.74"/>
    <n v="1689.0729999999999"/>
    <n v="1393.1770000000001"/>
    <n v="1195.913"/>
    <n v="1306.8739999999998"/>
    <n v="1861.6790000000001"/>
    <n v="1775.376"/>
    <n v="1183.5840000000001"/>
    <n v="727.41100000000006"/>
    <n v="443.84399999999999"/>
    <x v="279"/>
    <s v="Iowa, 2014"/>
  </r>
  <r>
    <s v="Clarke County"/>
    <s v="Iowa"/>
    <n v="2014"/>
    <n v="9284"/>
    <n v="4703"/>
    <n v="4581"/>
    <n v="696.3"/>
    <n v="1290.4760000000001"/>
    <n v="1151.2159999999999"/>
    <n v="1086.2280000000001"/>
    <n v="928.4"/>
    <n v="1271.9079999999999"/>
    <n v="1234.7719999999999"/>
    <n v="816.99199999999996"/>
    <n v="464.2"/>
    <n v="334.22399999999999"/>
    <x v="279"/>
    <s v="Iowa, 2014"/>
  </r>
  <r>
    <s v="Clay County"/>
    <s v="Iowa"/>
    <n v="2014"/>
    <n v="16555"/>
    <n v="8077"/>
    <n v="8478"/>
    <n v="1009.855"/>
    <n v="2085.9300000000003"/>
    <n v="1837.605"/>
    <n v="1920.38"/>
    <n v="1870.7150000000001"/>
    <n v="2334.2550000000001"/>
    <n v="2383.92"/>
    <n v="1440.2849999999999"/>
    <n v="1009.855"/>
    <n v="678.755"/>
    <x v="279"/>
    <s v="Iowa, 2014"/>
  </r>
  <r>
    <s v="Clayton County"/>
    <s v="Iowa"/>
    <n v="2014"/>
    <n v="17900"/>
    <n v="8892"/>
    <n v="9008"/>
    <n v="1056.0999999999999"/>
    <n v="2273.3000000000002"/>
    <n v="1951.1"/>
    <n v="1682.6"/>
    <n v="1933.2"/>
    <n v="2685"/>
    <n v="2756.6000000000004"/>
    <n v="1790"/>
    <n v="1199.3"/>
    <n v="590.70000000000005"/>
    <x v="279"/>
    <s v="Iowa, 2014"/>
  </r>
  <r>
    <s v="Warren County"/>
    <s v="Mississippi"/>
    <n v="2014"/>
    <n v="48663"/>
    <n v="23960"/>
    <n v="24703"/>
    <n v="2968.4430000000002"/>
    <n v="6326.1900000000005"/>
    <n v="5839.56"/>
    <n v="5450.2560000000003"/>
    <n v="5498.9189999999999"/>
    <n v="7396.7759999999998"/>
    <n v="6666.8310000000001"/>
    <n v="4379.67"/>
    <n v="2773.7910000000002"/>
    <n v="1313.9010000000001"/>
    <x v="285"/>
    <s v="Mississippi, 2014"/>
  </r>
  <r>
    <s v="Crawford County"/>
    <s v="Iowa"/>
    <n v="2014"/>
    <n v="17259"/>
    <n v="8821"/>
    <n v="8438"/>
    <n v="1208.1300000000001"/>
    <n v="2502.5550000000003"/>
    <n v="2329.9650000000001"/>
    <n v="1898.4899999999998"/>
    <n v="1898.49"/>
    <n v="2399.0010000000002"/>
    <n v="2088.3389999999999"/>
    <n v="1467.0149999999999"/>
    <n v="983.76299999999992"/>
    <n v="465.99299999999999"/>
    <x v="279"/>
    <s v="Iowa, 2014"/>
  </r>
  <r>
    <s v="Dallas County"/>
    <s v="Iowa"/>
    <n v="2014"/>
    <n v="72124"/>
    <n v="35472"/>
    <n v="36652"/>
    <n v="6058.4160000000002"/>
    <n v="11611.964"/>
    <n v="7500.8959999999997"/>
    <n v="11323.468000000001"/>
    <n v="11107.096"/>
    <n v="9664.616"/>
    <n v="7428.7719999999999"/>
    <n v="4183.192"/>
    <n v="2091.596"/>
    <n v="1226.1079999999999"/>
    <x v="279"/>
    <s v="Iowa, 2014"/>
  </r>
  <r>
    <s v="Davis County"/>
    <s v="Iowa"/>
    <n v="2014"/>
    <n v="8765"/>
    <n v="4314"/>
    <n v="4451"/>
    <n v="745.02499999999998"/>
    <n v="1411.165"/>
    <n v="1069.33"/>
    <n v="876.5"/>
    <n v="929.08999999999992"/>
    <n v="1139.4499999999998"/>
    <n v="1086.8600000000001"/>
    <n v="762.55500000000006"/>
    <n v="534.66499999999996"/>
    <n v="192.83"/>
    <x v="279"/>
    <s v="Iowa, 2014"/>
  </r>
  <r>
    <s v="Houston County"/>
    <s v="Tennessee"/>
    <n v="2014"/>
    <n v="8286"/>
    <n v="4136"/>
    <n v="4150"/>
    <n v="472.30200000000002"/>
    <n v="1010.8920000000001"/>
    <n v="1706.9160000000002"/>
    <n v="745.74"/>
    <n v="812.02800000000002"/>
    <n v="986.03399999999999"/>
    <n v="1060.6079999999999"/>
    <n v="737.45399999999995"/>
    <n v="480.58799999999997"/>
    <n v="281.72399999999999"/>
    <x v="262"/>
    <s v="Tennessee, 2014"/>
  </r>
  <r>
    <s v="Delaware County"/>
    <s v="Iowa"/>
    <n v="2014"/>
    <n v="17578"/>
    <n v="8780"/>
    <n v="8798"/>
    <n v="1089.836"/>
    <n v="2425.7640000000001"/>
    <n v="2056.6260000000002"/>
    <n v="1740.222"/>
    <n v="1986.3140000000001"/>
    <n v="2830.058"/>
    <n v="2425.7640000000001"/>
    <n v="1511.7080000000001"/>
    <n v="914.05600000000004"/>
    <n v="615.23"/>
    <x v="279"/>
    <s v="Iowa, 2014"/>
  </r>
  <r>
    <s v="Des Moines County"/>
    <s v="Iowa"/>
    <n v="2014"/>
    <n v="40265"/>
    <n v="19614"/>
    <n v="20651"/>
    <n v="2496.4299999999998"/>
    <n v="5153.92"/>
    <n v="4711.0050000000001"/>
    <n v="4590.21"/>
    <n v="4630.4750000000004"/>
    <n v="5717.63"/>
    <n v="5637.1"/>
    <n v="3784.91"/>
    <n v="2093.7799999999997"/>
    <n v="1369.01"/>
    <x v="279"/>
    <s v="Iowa, 2014"/>
  </r>
  <r>
    <s v="Dubuque County"/>
    <s v="Iowa"/>
    <n v="2014"/>
    <n v="95166"/>
    <n v="46852"/>
    <n v="48314"/>
    <n v="5805.1260000000002"/>
    <n v="12466.745999999999"/>
    <n v="13608.738000000001"/>
    <n v="11800.583999999999"/>
    <n v="10658.592000000001"/>
    <n v="13513.572"/>
    <n v="12371.58"/>
    <n v="7422.9480000000003"/>
    <n v="5234.13"/>
    <n v="2093.652"/>
    <x v="279"/>
    <s v="Iowa, 2014"/>
  </r>
  <r>
    <s v="Fayette County"/>
    <s v="Iowa"/>
    <n v="2014"/>
    <n v="20693"/>
    <n v="10373"/>
    <n v="10320"/>
    <n v="1262.2729999999999"/>
    <n v="2441.7739999999999"/>
    <n v="2959.0990000000002"/>
    <n v="2048.607"/>
    <n v="2069.3000000000002"/>
    <n v="2959.0990000000002"/>
    <n v="2855.634"/>
    <n v="2007.221"/>
    <n v="1448.51"/>
    <n v="662.17600000000004"/>
    <x v="279"/>
    <s v="Iowa, 2014"/>
  </r>
  <r>
    <s v="Neosho County"/>
    <s v="Kansas"/>
    <n v="2014"/>
    <n v="16153"/>
    <n v="7992"/>
    <n v="8161"/>
    <n v="969.18"/>
    <n v="2132.1959999999999"/>
    <n v="1857.595"/>
    <n v="1631.453"/>
    <n v="1776.83"/>
    <n v="2277.5729999999999"/>
    <n v="2212.9610000000002"/>
    <n v="1631.453"/>
    <n v="1049.9450000000002"/>
    <n v="613.81399999999996"/>
    <x v="284"/>
    <s v="Kansas, 2014"/>
  </r>
  <r>
    <s v="Franklin County"/>
    <s v="Iowa"/>
    <n v="2014"/>
    <n v="10572"/>
    <n v="5366"/>
    <n v="5206"/>
    <n v="475.74"/>
    <n v="1564.6559999999999"/>
    <n v="1141.7760000000001"/>
    <n v="1152.348"/>
    <n v="1184.0640000000001"/>
    <n v="1480.08"/>
    <n v="1543.5119999999999"/>
    <n v="972.62400000000002"/>
    <n v="676.60799999999995"/>
    <n v="380.59199999999998"/>
    <x v="279"/>
    <s v="Iowa, 2014"/>
  </r>
  <r>
    <s v="Fremont County"/>
    <s v="Iowa"/>
    <n v="2014"/>
    <n v="7200"/>
    <n v="3578"/>
    <n v="3622"/>
    <n v="417.6"/>
    <n v="885.59999999999991"/>
    <n v="777.59999999999991"/>
    <n v="691.2"/>
    <n v="748.8"/>
    <n v="1036.8"/>
    <n v="1159.1999999999998"/>
    <n v="712.8"/>
    <n v="525.6"/>
    <n v="230.4"/>
    <x v="279"/>
    <s v="Iowa, 2014"/>
  </r>
  <r>
    <s v="Grundy County"/>
    <s v="Iowa"/>
    <n v="2014"/>
    <n v="12403"/>
    <n v="6101"/>
    <n v="6302"/>
    <n v="793.79200000000003"/>
    <n v="1612.39"/>
    <n v="1389.136"/>
    <n v="1289.912"/>
    <n v="1413.942"/>
    <n v="1798.4349999999999"/>
    <n v="1699.211"/>
    <n v="1190.6880000000001"/>
    <n v="831.00099999999998"/>
    <n v="384.49299999999999"/>
    <x v="279"/>
    <s v="Iowa, 2014"/>
  </r>
  <r>
    <s v="Mitchell County"/>
    <s v="Iowa"/>
    <n v="2014"/>
    <n v="10794"/>
    <n v="5371"/>
    <n v="5423"/>
    <n v="572.08199999999999"/>
    <n v="1435.6019999999999"/>
    <n v="1122.576"/>
    <n v="1036.2239999999999"/>
    <n v="1187.3400000000001"/>
    <n v="1608.306"/>
    <n v="1608.306"/>
    <n v="1122.576"/>
    <n v="809.55"/>
    <n v="280.64400000000001"/>
    <x v="279"/>
    <s v="Iowa, 2014"/>
  </r>
  <r>
    <s v="Hamilton County"/>
    <s v="Iowa"/>
    <n v="2014"/>
    <n v="15363"/>
    <n v="7579"/>
    <n v="7784"/>
    <n v="814.23900000000003"/>
    <n v="2150.8199999999997"/>
    <n v="1736.019"/>
    <n v="1689.9299999999998"/>
    <n v="1705.2930000000001"/>
    <n v="2212.2719999999999"/>
    <n v="2104.7309999999998"/>
    <n v="1367.307"/>
    <n v="1106.136"/>
    <n v="460.89"/>
    <x v="279"/>
    <s v="Iowa, 2014"/>
  </r>
  <r>
    <s v="Hancock County"/>
    <s v="Iowa"/>
    <n v="2014"/>
    <n v="11175"/>
    <n v="5583"/>
    <n v="5592"/>
    <n v="636.97500000000002"/>
    <n v="1475.1"/>
    <n v="1139.8499999999999"/>
    <n v="1162.2"/>
    <n v="1184.55"/>
    <n v="1687.425"/>
    <n v="1709.7750000000001"/>
    <n v="1039.2750000000001"/>
    <n v="793.42499999999995"/>
    <n v="335.25"/>
    <x v="279"/>
    <s v="Iowa, 2014"/>
  </r>
  <r>
    <s v="Harrison County"/>
    <s v="Iowa"/>
    <n v="2014"/>
    <n v="14600"/>
    <n v="7246"/>
    <n v="7354"/>
    <n v="817.6"/>
    <n v="1927.1999999999998"/>
    <n v="1679"/>
    <n v="1445.4"/>
    <n v="1708.2"/>
    <n v="2263"/>
    <n v="2073.1999999999998"/>
    <n v="1357.8000000000002"/>
    <n v="788.40000000000009"/>
    <n v="511"/>
    <x v="279"/>
    <s v="Iowa, 2014"/>
  </r>
  <r>
    <s v="Henry County"/>
    <s v="Iowa"/>
    <n v="2014"/>
    <n v="20197"/>
    <n v="10366"/>
    <n v="9831"/>
    <n v="1211.82"/>
    <n v="2464.0339999999997"/>
    <n v="2847.777"/>
    <n v="2383.2460000000001"/>
    <n v="2302.4580000000001"/>
    <n v="2908.3679999999999"/>
    <n v="2706.3980000000001"/>
    <n v="1716.7449999999999"/>
    <n v="989.65300000000002"/>
    <n v="646.30399999999997"/>
    <x v="279"/>
    <s v="Iowa, 2014"/>
  </r>
  <r>
    <s v="Valdez-Cordova Census Area"/>
    <s v="Alaska"/>
    <n v="2014"/>
    <n v="9529"/>
    <n v="4694"/>
    <n v="4835"/>
    <n v="657.50099999999998"/>
    <n v="1362.6469999999999"/>
    <n v="1038.6610000000001"/>
    <n v="1076.777"/>
    <n v="943.37100000000009"/>
    <n v="1362.6469999999999"/>
    <n v="1219.712"/>
    <n v="867.1389999999999"/>
    <n v="667.03"/>
    <n v="333.51499999999999"/>
    <x v="272"/>
    <s v="Alaska, 2014"/>
  </r>
  <r>
    <s v="Humboldt County"/>
    <s v="Iowa"/>
    <n v="2014"/>
    <n v="9731"/>
    <n v="4786"/>
    <n v="4945"/>
    <n v="574.12900000000002"/>
    <n v="1333.1469999999999"/>
    <n v="1031.4860000000001"/>
    <n v="1089.8720000000001"/>
    <n v="982.83100000000002"/>
    <n v="1410.9949999999999"/>
    <n v="1323.4160000000002"/>
    <n v="885.52099999999996"/>
    <n v="807.673"/>
    <n v="301.661"/>
    <x v="279"/>
    <s v="Iowa, 2014"/>
  </r>
  <r>
    <s v="Nicholas County"/>
    <s v="Kentucky"/>
    <n v="2014"/>
    <n v="7085"/>
    <n v="3570"/>
    <n v="3515"/>
    <n v="474.69499999999999"/>
    <n v="913.96500000000003"/>
    <n v="701.41499999999996"/>
    <n v="736.83999999999992"/>
    <n v="715.58500000000004"/>
    <n v="991.90000000000009"/>
    <n v="1055.665"/>
    <n v="651.81999999999994"/>
    <n v="510.12"/>
    <n v="311.74"/>
    <x v="278"/>
    <s v="Kentucky, 2014"/>
  </r>
  <r>
    <s v="Iowa County"/>
    <s v="Iowa"/>
    <n v="2014"/>
    <n v="16316"/>
    <n v="8098"/>
    <n v="8218"/>
    <n v="897.38"/>
    <n v="2153.712"/>
    <n v="1908.972"/>
    <n v="1794.76"/>
    <n v="1892.6559999999999"/>
    <n v="2577.9279999999999"/>
    <n v="2202.66"/>
    <n v="1354.2280000000001"/>
    <n v="978.95999999999992"/>
    <n v="538.428"/>
    <x v="279"/>
    <s v="Iowa, 2014"/>
  </r>
  <r>
    <s v="Jackson County"/>
    <s v="Iowa"/>
    <n v="2014"/>
    <n v="19656"/>
    <n v="9760"/>
    <n v="9896"/>
    <n v="1022.112"/>
    <n v="2496.3119999999999"/>
    <n v="2299.752"/>
    <n v="1965.6"/>
    <n v="2201.4719999999998"/>
    <n v="3105.6480000000001"/>
    <n v="2791.152"/>
    <n v="1965.6"/>
    <n v="1238.328"/>
    <n v="570.024"/>
    <x v="279"/>
    <s v="Iowa, 2014"/>
  </r>
  <r>
    <s v="Jasper County"/>
    <s v="Iowa"/>
    <n v="2014"/>
    <n v="36715"/>
    <n v="18891"/>
    <n v="17824"/>
    <n v="2056.04"/>
    <n v="4699.5200000000004"/>
    <n v="4075.3649999999998"/>
    <n v="4589.375"/>
    <n v="4479.2300000000005"/>
    <n v="5580.68"/>
    <n v="4956.5249999999996"/>
    <n v="3230.92"/>
    <n v="2202.9"/>
    <n v="844.44500000000005"/>
    <x v="279"/>
    <s v="Iowa, 2014"/>
  </r>
  <r>
    <s v="Jefferson County"/>
    <s v="Iowa"/>
    <n v="2014"/>
    <n v="17102"/>
    <n v="8966"/>
    <n v="8136"/>
    <n v="786.69200000000001"/>
    <n v="1829.9140000000002"/>
    <n v="2496.8919999999998"/>
    <n v="2103.5460000000003"/>
    <n v="1710.2"/>
    <n v="2154.8519999999999"/>
    <n v="3232.2779999999998"/>
    <n v="1590.4859999999999"/>
    <n v="769.58999999999992"/>
    <n v="427.55"/>
    <x v="279"/>
    <s v="Iowa, 2014"/>
  </r>
  <r>
    <s v="Johnson County"/>
    <s v="Iowa"/>
    <n v="2014"/>
    <n v="136802"/>
    <n v="68238"/>
    <n v="68564"/>
    <n v="8344.9220000000005"/>
    <n v="14911.418000000001"/>
    <n v="33242.885999999999"/>
    <n v="22982.735999999997"/>
    <n v="15595.428"/>
    <n v="14774.616"/>
    <n v="14090.606"/>
    <n v="7113.7039999999997"/>
    <n v="3556.8519999999999"/>
    <n v="1778.4259999999999"/>
    <x v="279"/>
    <s v="Iowa, 2014"/>
  </r>
  <r>
    <s v="Jones County"/>
    <s v="Iowa"/>
    <n v="2014"/>
    <n v="20607"/>
    <n v="10717"/>
    <n v="9890"/>
    <n v="1092.171"/>
    <n v="2596.482"/>
    <n v="2266.77"/>
    <n v="2349.1980000000003"/>
    <n v="2575.875"/>
    <n v="3111.6570000000002"/>
    <n v="2946.8009999999999"/>
    <n v="1834.0230000000001"/>
    <n v="1195.2059999999999"/>
    <n v="618.21"/>
    <x v="279"/>
    <s v="Iowa, 2014"/>
  </r>
  <r>
    <s v="Keokuk County"/>
    <s v="Iowa"/>
    <n v="2014"/>
    <n v="10361"/>
    <n v="5197"/>
    <n v="5164"/>
    <n v="611.29899999999998"/>
    <n v="1336.569"/>
    <n v="1150.0709999999999"/>
    <n v="1067.183"/>
    <n v="1098.2660000000001"/>
    <n v="1554.15"/>
    <n v="1471.2620000000002"/>
    <n v="973.93399999999997"/>
    <n v="673.46499999999992"/>
    <n v="414.44"/>
    <x v="279"/>
    <s v="Iowa, 2014"/>
  </r>
  <r>
    <s v="Waller County"/>
    <s v="Texas"/>
    <n v="2014"/>
    <n v="35552"/>
    <n v="17824"/>
    <n v="17728"/>
    <n v="2062.0160000000001"/>
    <n v="4195.1360000000004"/>
    <n v="4337.3440000000001"/>
    <n v="4266.24"/>
    <n v="3910.7200000000003"/>
    <n v="5226.1440000000002"/>
    <n v="5261.6959999999999"/>
    <n v="3412.9920000000002"/>
    <n v="1884.2559999999999"/>
    <n v="1031.008"/>
    <x v="264"/>
    <s v="Texas, 2014"/>
  </r>
  <r>
    <s v="Linn County"/>
    <s v="Iowa"/>
    <n v="2014"/>
    <n v="214927"/>
    <n v="105930"/>
    <n v="108997"/>
    <n v="13970.254999999999"/>
    <n v="29230.072"/>
    <n v="29874.852999999999"/>
    <n v="29015.145"/>
    <n v="27940.510000000002"/>
    <n v="29874.852999999999"/>
    <n v="26006.167000000001"/>
    <n v="15474.743999999999"/>
    <n v="9456.7880000000005"/>
    <n v="4083.6129999999998"/>
    <x v="279"/>
    <s v="Iowa, 2014"/>
  </r>
  <r>
    <s v="Lucas County"/>
    <s v="Iowa"/>
    <n v="2014"/>
    <n v="8785"/>
    <n v="4405"/>
    <n v="4380"/>
    <n v="491.96"/>
    <n v="1159.6199999999999"/>
    <n v="1036.6300000000001"/>
    <n v="790.65000000000009"/>
    <n v="922.42499999999995"/>
    <n v="1300.18"/>
    <n v="1265.04"/>
    <n v="913.64"/>
    <n v="650.08999999999992"/>
    <n v="254.76499999999999"/>
    <x v="279"/>
    <s v="Iowa, 2014"/>
  </r>
  <r>
    <s v="Lyon County"/>
    <s v="Iowa"/>
    <n v="2014"/>
    <n v="11680"/>
    <n v="5887"/>
    <n v="5793"/>
    <n v="887.68"/>
    <n v="1880.48"/>
    <n v="1296.48"/>
    <n v="1308.1599999999999"/>
    <n v="1319.8400000000001"/>
    <n v="1506.72"/>
    <n v="1518.4"/>
    <n v="864.31999999999994"/>
    <n v="735.84"/>
    <n v="362.08"/>
    <x v="279"/>
    <s v="Iowa, 2014"/>
  </r>
  <r>
    <s v="Mahaska County"/>
    <s v="Iowa"/>
    <n v="2014"/>
    <n v="22420"/>
    <n v="11250"/>
    <n v="11170"/>
    <n v="1390.04"/>
    <n v="3049.12"/>
    <n v="2959.44"/>
    <n v="2735.24"/>
    <n v="2555.88"/>
    <n v="3026.7"/>
    <n v="2981.8599999999997"/>
    <n v="1838.44"/>
    <n v="1188.26"/>
    <n v="695.02"/>
    <x v="279"/>
    <s v="Iowa, 2014"/>
  </r>
  <r>
    <s v="Marion County"/>
    <s v="Iowa"/>
    <n v="2014"/>
    <n v="33308"/>
    <n v="16479"/>
    <n v="16829"/>
    <n v="2131.712"/>
    <n v="4629.8119999999999"/>
    <n v="4896.2759999999998"/>
    <n v="3730.4960000000001"/>
    <n v="3830.42"/>
    <n v="4596.5039999999999"/>
    <n v="4163.5"/>
    <n v="2731.2559999999999"/>
    <n v="1865.248"/>
    <n v="732.77599999999995"/>
    <x v="279"/>
    <s v="Iowa, 2014"/>
  </r>
  <r>
    <s v="Marshall County"/>
    <s v="Iowa"/>
    <n v="2014"/>
    <n v="40922"/>
    <n v="20592"/>
    <n v="20330"/>
    <n v="2864.54"/>
    <n v="5729.08"/>
    <n v="5197.0940000000001"/>
    <n v="4910.6400000000003"/>
    <n v="4460.4979999999996"/>
    <n v="5442.6260000000002"/>
    <n v="5483.5479999999998"/>
    <n v="3437.4480000000003"/>
    <n v="2455.3200000000002"/>
    <n v="941.20600000000002"/>
    <x v="279"/>
    <s v="Iowa, 2014"/>
  </r>
  <r>
    <s v="Monroe County"/>
    <s v="Iowa"/>
    <n v="2014"/>
    <n v="8019"/>
    <n v="4006"/>
    <n v="4013"/>
    <n v="489.15899999999999"/>
    <n v="1098.6030000000001"/>
    <n v="930.20399999999995"/>
    <n v="850.01400000000001"/>
    <n v="930.20399999999995"/>
    <n v="1114.6410000000001"/>
    <n v="1098.6030000000001"/>
    <n v="769.82399999999996"/>
    <n v="489.15899999999999"/>
    <n v="248.589"/>
    <x v="279"/>
    <s v="Iowa, 2014"/>
  </r>
  <r>
    <s v="Montgomery County"/>
    <s v="Iowa"/>
    <n v="2014"/>
    <n v="10549"/>
    <n v="5146"/>
    <n v="5403"/>
    <n v="580.19500000000005"/>
    <n v="1371.37"/>
    <n v="1149.8409999999999"/>
    <n v="928.31200000000001"/>
    <n v="1213.135"/>
    <n v="1561.252"/>
    <n v="1592.8989999999999"/>
    <n v="1012.704"/>
    <n v="685.68499999999995"/>
    <n v="443.05799999999999"/>
    <x v="279"/>
    <s v="Iowa, 2014"/>
  </r>
  <r>
    <s v="Muscatine County"/>
    <s v="Iowa"/>
    <n v="2014"/>
    <n v="42857"/>
    <n v="21235"/>
    <n v="21622"/>
    <n v="2999.99"/>
    <n v="6171.4079999999994"/>
    <n v="5399.982"/>
    <n v="5185.6970000000001"/>
    <n v="5228.5540000000001"/>
    <n v="6042.8369999999995"/>
    <n v="5614.2669999999998"/>
    <n v="3257.1320000000001"/>
    <n v="2057.136"/>
    <n v="857.14"/>
    <x v="279"/>
    <s v="Iowa, 2014"/>
  </r>
  <r>
    <s v="Sequatchie County"/>
    <s v="Tennessee"/>
    <n v="2014"/>
    <n v="14173"/>
    <n v="7044"/>
    <n v="7129"/>
    <n v="850.38"/>
    <n v="1870.8359999999998"/>
    <n v="1559.03"/>
    <n v="1459.819"/>
    <n v="1502.338"/>
    <n v="1984.2199999999998"/>
    <n v="2012.5659999999998"/>
    <n v="1190.5319999999999"/>
    <n v="1105.4939999999999"/>
    <n v="595.26599999999996"/>
    <x v="262"/>
    <s v="Tennessee, 2014"/>
  </r>
  <r>
    <s v="Osceola County"/>
    <s v="Iowa"/>
    <n v="2014"/>
    <n v="6279"/>
    <n v="3117"/>
    <n v="3162"/>
    <n v="383.01900000000001"/>
    <n v="816.27"/>
    <n v="653.01599999999996"/>
    <n v="740.92200000000003"/>
    <n v="659.29500000000007"/>
    <n v="923.01300000000003"/>
    <n v="860.22299999999996"/>
    <n v="583.947"/>
    <n v="445.80899999999997"/>
    <n v="226.04400000000001"/>
    <x v="279"/>
    <s v="Iowa, 2014"/>
  </r>
  <r>
    <s v="Page County"/>
    <s v="Iowa"/>
    <n v="2014"/>
    <n v="15737"/>
    <n v="8045"/>
    <n v="7692"/>
    <n v="881.27200000000005"/>
    <n v="1762.5439999999999"/>
    <n v="1762.5440000000001"/>
    <n v="1841.229"/>
    <n v="1872.703"/>
    <n v="2187.4430000000002"/>
    <n v="2281.8649999999998"/>
    <n v="1510.752"/>
    <n v="1148.8009999999999"/>
    <n v="487.84699999999998"/>
    <x v="279"/>
    <s v="Iowa, 2014"/>
  </r>
  <r>
    <s v="Palo Alto County"/>
    <s v="Iowa"/>
    <n v="2014"/>
    <n v="9263"/>
    <n v="4681"/>
    <n v="4582"/>
    <n v="555.78"/>
    <n v="1139.3490000000002"/>
    <n v="1204.19"/>
    <n v="981.87799999999993"/>
    <n v="944.82600000000002"/>
    <n v="1231.979"/>
    <n v="1259.768"/>
    <n v="824.40699999999993"/>
    <n v="666.93599999999992"/>
    <n v="453.887"/>
    <x v="279"/>
    <s v="Iowa, 2014"/>
  </r>
  <r>
    <s v="Plymouth County"/>
    <s v="Iowa"/>
    <n v="2014"/>
    <n v="24899"/>
    <n v="12295"/>
    <n v="12604"/>
    <n v="1593.5360000000001"/>
    <n v="3660.1530000000002"/>
    <n v="2738.8900000000003"/>
    <n v="2614.395"/>
    <n v="2863.3850000000002"/>
    <n v="3709.951"/>
    <n v="3411.163"/>
    <n v="2091.5160000000001"/>
    <n v="1493.94"/>
    <n v="746.97"/>
    <x v="279"/>
    <s v="Iowa, 2014"/>
  </r>
  <r>
    <s v="Pocahontas County"/>
    <s v="Iowa"/>
    <n v="2014"/>
    <n v="7191"/>
    <n v="3594"/>
    <n v="3597"/>
    <n v="381.12299999999999"/>
    <n v="906.06600000000003"/>
    <n v="783.81899999999996"/>
    <n v="647.19000000000005"/>
    <n v="675.95399999999995"/>
    <n v="1128.9870000000001"/>
    <n v="1071.4589999999998"/>
    <n v="747.86400000000003"/>
    <n v="510.56100000000004"/>
    <n v="337.97699999999998"/>
    <x v="279"/>
    <s v="Iowa, 2014"/>
  </r>
  <r>
    <s v="Polk County"/>
    <s v="Iowa"/>
    <n v="2014"/>
    <n v="445136"/>
    <n v="218905"/>
    <n v="226231"/>
    <n v="32940.063999999998"/>
    <n v="62764.175999999999"/>
    <n v="57867.68"/>
    <n v="70331.487999999998"/>
    <n v="60983.631999999998"/>
    <n v="60538.495999999999"/>
    <n v="50300.368000000002"/>
    <n v="27598.432000000001"/>
    <n v="15134.624"/>
    <n v="6677.04"/>
    <x v="279"/>
    <s v="Iowa, 2014"/>
  </r>
  <r>
    <s v="Pottawattamie County"/>
    <s v="Iowa"/>
    <n v="2014"/>
    <n v="93153"/>
    <n v="45790"/>
    <n v="47363"/>
    <n v="6148.098"/>
    <n v="12482.502"/>
    <n v="12296.196"/>
    <n v="11737.278"/>
    <n v="10898.901"/>
    <n v="13320.879000000001"/>
    <n v="12482.502"/>
    <n v="7359.0869999999995"/>
    <n v="4285.0380000000005"/>
    <n v="2235.672"/>
    <x v="279"/>
    <s v="Iowa, 2014"/>
  </r>
  <r>
    <s v="Poweshiek County"/>
    <s v="Iowa"/>
    <n v="2014"/>
    <n v="18765"/>
    <n v="8969"/>
    <n v="9796"/>
    <n v="994.54499999999996"/>
    <n v="2176.7399999999998"/>
    <n v="3396.4650000000001"/>
    <n v="1801.44"/>
    <n v="1857.7350000000001"/>
    <n v="2533.2750000000001"/>
    <n v="2495.7449999999999"/>
    <n v="1745.145"/>
    <n v="1238.49"/>
    <n v="544.18499999999995"/>
    <x v="279"/>
    <s v="Iowa, 2014"/>
  </r>
  <r>
    <s v="Ringgold County"/>
    <s v="Iowa"/>
    <n v="2014"/>
    <n v="5082"/>
    <n v="2479"/>
    <n v="2603"/>
    <n v="315.084"/>
    <n v="686.06999999999994"/>
    <n v="528.52800000000002"/>
    <n v="462.46199999999999"/>
    <n v="472.62599999999998"/>
    <n v="670.82400000000007"/>
    <n v="711.48"/>
    <n v="559.02"/>
    <n v="431.97"/>
    <n v="243.93600000000001"/>
    <x v="279"/>
    <s v="Iowa, 2014"/>
  </r>
  <r>
    <s v="Webster County"/>
    <s v="Mississippi"/>
    <n v="2014"/>
    <n v="10162"/>
    <n v="5004"/>
    <n v="5158"/>
    <n v="538.58600000000001"/>
    <n v="1300.7359999999999"/>
    <n v="1056.848"/>
    <n v="955.22800000000007"/>
    <n v="1026.3620000000001"/>
    <n v="1483.652"/>
    <n v="1544.6239999999998"/>
    <n v="965.39"/>
    <n v="863.77"/>
    <n v="436.96600000000001"/>
    <x v="285"/>
    <s v="Mississippi, 2014"/>
  </r>
  <r>
    <s v="Scott County"/>
    <s v="Iowa"/>
    <n v="2014"/>
    <n v="168714"/>
    <n v="82789"/>
    <n v="85925"/>
    <n v="11303.838"/>
    <n v="22945.103999999999"/>
    <n v="21426.678"/>
    <n v="22945.103999999999"/>
    <n v="21595.392"/>
    <n v="23619.96"/>
    <n v="21932.82"/>
    <n v="12653.55"/>
    <n v="6917.2739999999994"/>
    <n v="3374.28"/>
    <x v="279"/>
    <s v="Iowa, 2014"/>
  </r>
  <r>
    <s v="Sioux County"/>
    <s v="Iowa"/>
    <n v="2014"/>
    <n v="34261"/>
    <n v="17270"/>
    <n v="16991"/>
    <n v="2569.5749999999998"/>
    <n v="5104.8890000000001"/>
    <n v="6201.241"/>
    <n v="4077.0589999999997"/>
    <n v="3494.6219999999998"/>
    <n v="4077.0589999999997"/>
    <n v="3768.71"/>
    <n v="2261.2259999999997"/>
    <n v="1850.0940000000001"/>
    <n v="788.00300000000004"/>
    <x v="279"/>
    <s v="Iowa, 2014"/>
  </r>
  <r>
    <s v="Story County"/>
    <s v="Iowa"/>
    <n v="2014"/>
    <n v="91939"/>
    <n v="47698"/>
    <n v="44241"/>
    <n v="4688.8890000000001"/>
    <n v="8826.1440000000002"/>
    <n v="30339.870000000003"/>
    <n v="12411.764999999999"/>
    <n v="8550.3270000000011"/>
    <n v="9010.0220000000008"/>
    <n v="8826.1440000000002"/>
    <n v="4872.7669999999998"/>
    <n v="3033.9870000000001"/>
    <n v="1562.963"/>
    <x v="279"/>
    <s v="Iowa, 2014"/>
  </r>
  <r>
    <s v="Rush County"/>
    <s v="Indiana"/>
    <n v="2014"/>
    <n v="17568"/>
    <n v="8666"/>
    <n v="8902"/>
    <n v="1018.944"/>
    <n v="2459.52"/>
    <n v="2125.7280000000001"/>
    <n v="1756.8"/>
    <n v="2055.4560000000001"/>
    <n v="2494.6559999999999"/>
    <n v="2371.6800000000003"/>
    <n v="1581.12"/>
    <n v="1124.3519999999999"/>
    <n v="579.74400000000003"/>
    <x v="296"/>
    <s v="Indiana, 2014"/>
  </r>
  <r>
    <s v="Carter County"/>
    <s v="Missouri"/>
    <n v="2014"/>
    <n v="6225"/>
    <n v="3131"/>
    <n v="3094"/>
    <n v="323.7"/>
    <n v="865.27499999999998"/>
    <n v="603.82500000000005"/>
    <n v="678.52499999999998"/>
    <n v="728.32500000000005"/>
    <n v="846.59999999999991"/>
    <n v="871.5"/>
    <n v="628.72500000000002"/>
    <n v="448.2"/>
    <n v="242.77500000000001"/>
    <x v="265"/>
    <s v="Missouri, 2014"/>
  </r>
  <r>
    <s v="Yalobusha County"/>
    <s v="Mississippi"/>
    <n v="2014"/>
    <n v="12554"/>
    <n v="6082"/>
    <n v="6472"/>
    <n v="778.34799999999996"/>
    <n v="1644.5740000000001"/>
    <n v="1581.8040000000001"/>
    <n v="1393.4939999999999"/>
    <n v="1368.386"/>
    <n v="1732.452"/>
    <n v="1770.114"/>
    <n v="1154.9679999999998"/>
    <n v="778.34799999999996"/>
    <n v="389.17399999999998"/>
    <x v="285"/>
    <s v="Mississippi, 2014"/>
  </r>
  <r>
    <s v="Major County"/>
    <s v="Oklahoma"/>
    <n v="2014"/>
    <n v="7487"/>
    <n v="3795"/>
    <n v="3692"/>
    <n v="471.68099999999998"/>
    <n v="935.875"/>
    <n v="823.56999999999994"/>
    <n v="763.67399999999998"/>
    <n v="801.10899999999992"/>
    <n v="1055.6669999999999"/>
    <n v="1115.5630000000001"/>
    <n v="801.10900000000004"/>
    <n v="486.65499999999997"/>
    <n v="224.61"/>
    <x v="268"/>
    <s v="Oklahoma, 2014"/>
  </r>
  <r>
    <s v="Cocke County"/>
    <s v="Tennessee"/>
    <n v="2014"/>
    <n v="35406"/>
    <n v="17395"/>
    <n v="18011"/>
    <n v="2195.172"/>
    <n v="4461.1559999999999"/>
    <n v="4673.5919999999996"/>
    <n v="4354.9380000000001"/>
    <n v="4319.5320000000002"/>
    <n v="4744.4040000000005"/>
    <n v="4886.0280000000002"/>
    <n v="2974.1040000000003"/>
    <n v="1911.924"/>
    <n v="991.36800000000005"/>
    <x v="262"/>
    <s v="Tennessee, 2014"/>
  </r>
  <r>
    <s v="Douglas County"/>
    <s v="Nevada"/>
    <n v="2014"/>
    <n v="47058"/>
    <n v="22999"/>
    <n v="24059"/>
    <n v="3011.712"/>
    <n v="6870.4679999999998"/>
    <n v="6682.2359999999999"/>
    <n v="5082.2640000000001"/>
    <n v="6070.482"/>
    <n v="6870.4679999999998"/>
    <n v="5882.25"/>
    <n v="3670.5239999999999"/>
    <n v="2117.61"/>
    <n v="894.10199999999998"/>
    <x v="275"/>
    <s v="Nevada, 2014"/>
  </r>
  <r>
    <s v="Washington County"/>
    <s v="Iowa"/>
    <n v="2014"/>
    <n v="21906"/>
    <n v="10843"/>
    <n v="11063"/>
    <n v="1314.36"/>
    <n v="3176.37"/>
    <n v="2409.66"/>
    <n v="2409.66"/>
    <n v="2497.2839999999997"/>
    <n v="3176.37"/>
    <n v="2979.2160000000003"/>
    <n v="1883.9159999999999"/>
    <n v="1380.078"/>
    <n v="657.18"/>
    <x v="279"/>
    <s v="Iowa, 2014"/>
  </r>
  <r>
    <s v="Wayne County"/>
    <s v="Iowa"/>
    <n v="2014"/>
    <n v="6385"/>
    <n v="3077"/>
    <n v="3308"/>
    <n v="415.02499999999998"/>
    <n v="830.05"/>
    <n v="727.8900000000001"/>
    <n v="619.34500000000003"/>
    <n v="593.80500000000006"/>
    <n v="893.9"/>
    <n v="842.81999999999994"/>
    <n v="689.57999999999993"/>
    <n v="459.72"/>
    <n v="306.48"/>
    <x v="279"/>
    <s v="Iowa, 2014"/>
  </r>
  <r>
    <s v="Webster County"/>
    <s v="Iowa"/>
    <n v="2014"/>
    <n v="37399"/>
    <n v="19170"/>
    <n v="18229"/>
    <n v="2206.5410000000002"/>
    <n v="4338.2839999999997"/>
    <n v="5684.6480000000001"/>
    <n v="4637.4760000000006"/>
    <n v="4001.6930000000002"/>
    <n v="5198.4610000000002"/>
    <n v="5123.6630000000005"/>
    <n v="3104.1170000000002"/>
    <n v="2206.5410000000002"/>
    <n v="972.37400000000002"/>
    <x v="279"/>
    <s v="Iowa, 2014"/>
  </r>
  <r>
    <s v="Winnebago County"/>
    <s v="Iowa"/>
    <n v="2014"/>
    <n v="10645"/>
    <n v="5210"/>
    <n v="5435"/>
    <n v="596.12"/>
    <n v="1266.7550000000001"/>
    <n v="1309.335"/>
    <n v="1085.79"/>
    <n v="1181.595"/>
    <n v="1490.3000000000002"/>
    <n v="1596.75"/>
    <n v="958.05"/>
    <n v="659.99"/>
    <n v="500.315"/>
    <x v="279"/>
    <s v="Iowa, 2014"/>
  </r>
  <r>
    <s v="Winneshiek County"/>
    <s v="Iowa"/>
    <n v="2014"/>
    <n v="20957"/>
    <n v="10364"/>
    <n v="10593"/>
    <n v="964.02200000000005"/>
    <n v="2389.098"/>
    <n v="4044.701"/>
    <n v="1949.001"/>
    <n v="2137.614"/>
    <n v="3017.808"/>
    <n v="2829.1949999999997"/>
    <n v="1739.431"/>
    <n v="1257.42"/>
    <n v="628.71"/>
    <x v="279"/>
    <s v="Iowa, 2014"/>
  </r>
  <r>
    <s v="Woodbury County"/>
    <s v="Iowa"/>
    <n v="2014"/>
    <n v="102372"/>
    <n v="50449"/>
    <n v="51923"/>
    <n v="7677.9"/>
    <n v="14946.312"/>
    <n v="14946.312"/>
    <n v="13308.36"/>
    <n v="12182.268"/>
    <n v="13410.732"/>
    <n v="12284.64"/>
    <n v="7166.0400000000009"/>
    <n v="4197.2520000000004"/>
    <n v="2252.1840000000002"/>
    <x v="279"/>
    <s v="Iowa, 2014"/>
  </r>
  <r>
    <s v="Worth County"/>
    <s v="Iowa"/>
    <n v="2014"/>
    <n v="7567"/>
    <n v="3771"/>
    <n v="3796"/>
    <n v="408.61799999999999"/>
    <n v="923.17399999999998"/>
    <n v="870.20500000000004"/>
    <n v="802.10199999999998"/>
    <n v="847.50400000000002"/>
    <n v="1150.1840000000002"/>
    <n v="1119.9160000000002"/>
    <n v="733.99900000000002"/>
    <n v="438.88600000000002"/>
    <n v="264.84500000000003"/>
    <x v="279"/>
    <s v="Iowa, 2014"/>
  </r>
  <r>
    <s v="Wright County"/>
    <s v="Iowa"/>
    <n v="2014"/>
    <n v="13007"/>
    <n v="6471"/>
    <n v="6536"/>
    <n v="780.42"/>
    <n v="1729.931"/>
    <n v="1430.77"/>
    <n v="1248.672"/>
    <n v="1443.777"/>
    <n v="1833.9870000000001"/>
    <n v="1833.9870000000001"/>
    <n v="1196.644"/>
    <n v="975.52500000000009"/>
    <n v="546.29399999999998"/>
    <x v="279"/>
    <s v="Iowa, 2014"/>
  </r>
  <r>
    <s v="Allen County"/>
    <s v="Kansas"/>
    <n v="2014"/>
    <n v="13212"/>
    <n v="6382"/>
    <n v="6830"/>
    <n v="805.93200000000002"/>
    <n v="1796.8319999999999"/>
    <n v="1651.5"/>
    <n v="1479.7440000000001"/>
    <n v="1387.26"/>
    <n v="1717.56"/>
    <n v="1810.0439999999999"/>
    <n v="1321.2"/>
    <n v="726.66000000000008"/>
    <n v="515.26800000000003"/>
    <x v="284"/>
    <s v="Kansas, 2014"/>
  </r>
  <r>
    <s v="Atchison County"/>
    <s v="Kansas"/>
    <n v="2014"/>
    <n v="16737"/>
    <n v="8078"/>
    <n v="8659"/>
    <n v="1087.905"/>
    <n v="2226.0209999999997"/>
    <n v="3180.0299999999997"/>
    <n v="1740.6480000000001"/>
    <n v="1757.3850000000002"/>
    <n v="2192.547"/>
    <n v="1958.229"/>
    <n v="1338.96"/>
    <n v="920.53500000000008"/>
    <n v="351.47699999999998"/>
    <x v="284"/>
    <s v="Kansas, 2014"/>
  </r>
  <r>
    <s v="Barber County"/>
    <s v="Kansas"/>
    <n v="2014"/>
    <n v="4898"/>
    <n v="2482"/>
    <n v="2416"/>
    <n v="333.06400000000002"/>
    <n v="592.65800000000002"/>
    <n v="494.69799999999998"/>
    <n v="573.06600000000003"/>
    <n v="440.82"/>
    <n v="715.10799999999995"/>
    <n v="778.78200000000004"/>
    <n v="480.00400000000002"/>
    <n v="372.24799999999999"/>
    <n v="117.55200000000001"/>
    <x v="284"/>
    <s v="Kansas, 2014"/>
  </r>
  <r>
    <s v="Barton County"/>
    <s v="Kansas"/>
    <n v="2014"/>
    <n v="27566"/>
    <n v="13641"/>
    <n v="13925"/>
    <n v="1902.0540000000001"/>
    <n v="3721.41"/>
    <n v="3611.1459999999997"/>
    <n v="3252.788"/>
    <n v="2811.732"/>
    <n v="3859.24"/>
    <n v="3638.712"/>
    <n v="2287.9780000000001"/>
    <n v="1653.96"/>
    <n v="799.41399999999999"/>
    <x v="284"/>
    <s v="Kansas, 2014"/>
  </r>
  <r>
    <s v="Bourbon County"/>
    <s v="Kansas"/>
    <n v="2014"/>
    <n v="14913"/>
    <n v="7320"/>
    <n v="7593"/>
    <n v="1014.0839999999999"/>
    <n v="2147.4719999999998"/>
    <n v="2013.2550000000001"/>
    <n v="1729.9079999999999"/>
    <n v="1491.3"/>
    <n v="1849.212"/>
    <n v="2057.9939999999997"/>
    <n v="1342.17"/>
    <n v="909.69299999999998"/>
    <n v="387.738"/>
    <x v="284"/>
    <s v="Kansas, 2014"/>
  </r>
  <r>
    <s v="Brown County"/>
    <s v="Kansas"/>
    <n v="2014"/>
    <n v="9926"/>
    <n v="4804"/>
    <n v="5122"/>
    <n v="694.82"/>
    <n v="1419.4180000000001"/>
    <n v="1072.008"/>
    <n v="1091.8600000000001"/>
    <n v="1032.3040000000001"/>
    <n v="1349.9360000000001"/>
    <n v="1439.27"/>
    <n v="942.97"/>
    <n v="605.48599999999999"/>
    <n v="277.928"/>
    <x v="284"/>
    <s v="Kansas, 2014"/>
  </r>
  <r>
    <s v="Butler County"/>
    <s v="Kansas"/>
    <n v="2014"/>
    <n v="65927"/>
    <n v="33152"/>
    <n v="32775"/>
    <n v="4021.547"/>
    <n v="10218.685000000001"/>
    <n v="9163.8529999999992"/>
    <n v="7713.4589999999998"/>
    <n v="8174.9480000000003"/>
    <n v="9625.3420000000006"/>
    <n v="8372.7289999999994"/>
    <n v="4483.0360000000001"/>
    <n v="2703.0070000000001"/>
    <n v="1516.3209999999999"/>
    <x v="284"/>
    <s v="Kansas, 2014"/>
  </r>
  <r>
    <s v="Chase County"/>
    <s v="Kansas"/>
    <n v="2014"/>
    <n v="2746"/>
    <n v="1371"/>
    <n v="1375"/>
    <n v="129.06200000000001"/>
    <n v="362.47199999999998"/>
    <n v="291.07600000000002"/>
    <n v="238.90199999999999"/>
    <n v="340.50400000000002"/>
    <n v="337.75800000000004"/>
    <n v="433.86799999999999"/>
    <n v="343.25"/>
    <n v="178.49"/>
    <n v="96.11"/>
    <x v="284"/>
    <s v="Kansas, 2014"/>
  </r>
  <r>
    <s v="Chautauqua County"/>
    <s v="Kansas"/>
    <n v="2014"/>
    <n v="3572"/>
    <n v="1832"/>
    <n v="1740"/>
    <n v="207.17599999999999"/>
    <n v="375.06"/>
    <n v="371.488"/>
    <n v="360.77199999999999"/>
    <n v="317.90800000000002"/>
    <n v="517.94000000000005"/>
    <n v="514.36799999999994"/>
    <n v="492.93599999999998"/>
    <n v="242.89600000000002"/>
    <n v="171.45599999999999"/>
    <x v="284"/>
    <s v="Kansas, 2014"/>
  </r>
  <r>
    <s v="Cherokee County"/>
    <s v="Kansas"/>
    <n v="2014"/>
    <n v="21179"/>
    <n v="10481"/>
    <n v="10698"/>
    <n v="1164.845"/>
    <n v="3113.3130000000001"/>
    <n v="2477.9430000000002"/>
    <n v="2244.9740000000002"/>
    <n v="2583.8379999999997"/>
    <n v="3176.8500000000004"/>
    <n v="2816.8069999999998"/>
    <n v="2075.5419999999999"/>
    <n v="931.87599999999998"/>
    <n v="593.01199999999994"/>
    <x v="284"/>
    <s v="Kansas, 2014"/>
  </r>
  <r>
    <s v="Gove County"/>
    <s v="Kansas"/>
    <n v="2014"/>
    <n v="2695"/>
    <n v="1359"/>
    <n v="1336"/>
    <n v="115.88500000000001"/>
    <n v="342.26499999999999"/>
    <n v="256.02499999999998"/>
    <n v="212.905"/>
    <n v="277.58499999999998"/>
    <n v="371.90999999999997"/>
    <n v="415.03"/>
    <n v="307.23"/>
    <n v="282.97500000000002"/>
    <n v="118.58"/>
    <x v="284"/>
    <s v="Kansas, 2014"/>
  </r>
  <r>
    <s v="Clark County"/>
    <s v="Kansas"/>
    <n v="2014"/>
    <n v="2170"/>
    <n v="1065"/>
    <n v="1105"/>
    <n v="95.48"/>
    <n v="338.52"/>
    <n v="188.79000000000002"/>
    <n v="243.04000000000002"/>
    <n v="221.33999999999997"/>
    <n v="273.42"/>
    <n v="305.96999999999997"/>
    <n v="227.85000000000002"/>
    <n v="173.6"/>
    <n v="101.99"/>
    <x v="284"/>
    <s v="Kansas, 2014"/>
  </r>
  <r>
    <s v="Clay County"/>
    <s v="Kansas"/>
    <n v="2014"/>
    <n v="8460"/>
    <n v="4147"/>
    <n v="4313"/>
    <n v="583.74"/>
    <n v="1108.26"/>
    <n v="854.46"/>
    <n v="913.68000000000006"/>
    <n v="939.06"/>
    <n v="1082.8800000000001"/>
    <n v="1175.94"/>
    <n v="905.22"/>
    <n v="575.28"/>
    <n v="329.94"/>
    <x v="284"/>
    <s v="Kansas, 2014"/>
  </r>
  <r>
    <s v="Cloud County"/>
    <s v="Kansas"/>
    <n v="2014"/>
    <n v="9414"/>
    <n v="4611"/>
    <n v="4803"/>
    <n v="564.84"/>
    <n v="1044.954"/>
    <n v="1383.8580000000002"/>
    <n v="1016.712"/>
    <n v="960.22800000000007"/>
    <n v="1214.4059999999999"/>
    <n v="1261.4760000000001"/>
    <n v="931.98599999999999"/>
    <n v="602.49599999999998"/>
    <n v="433.04399999999998"/>
    <x v="284"/>
    <s v="Kansas, 2014"/>
  </r>
  <r>
    <s v="Coffey County"/>
    <s v="Kansas"/>
    <n v="2014"/>
    <n v="8493"/>
    <n v="4270"/>
    <n v="4223"/>
    <n v="441.63600000000002"/>
    <n v="1138.0619999999999"/>
    <n v="959.70900000000006"/>
    <n v="883.27199999999993"/>
    <n v="985.1880000000001"/>
    <n v="1265.4569999999999"/>
    <n v="1239.9780000000001"/>
    <n v="874.779"/>
    <n v="475.608"/>
    <n v="212.32499999999999"/>
    <x v="284"/>
    <s v="Kansas, 2014"/>
  </r>
  <r>
    <s v="Comanche County"/>
    <s v="Kansas"/>
    <n v="2014"/>
    <n v="1911"/>
    <n v="940"/>
    <n v="971"/>
    <n v="112.749"/>
    <n v="267.53999999999996"/>
    <n v="196.833"/>
    <n v="135.68100000000001"/>
    <n v="242.697"/>
    <n v="212.12100000000001"/>
    <n v="257.98500000000001"/>
    <n v="269.45100000000002"/>
    <n v="141.41399999999999"/>
    <n v="74.528999999999996"/>
    <x v="284"/>
    <s v="Kansas, 2014"/>
  </r>
  <r>
    <s v="Scotland County"/>
    <s v="North Carolina"/>
    <n v="2014"/>
    <n v="36201"/>
    <n v="18165"/>
    <n v="18036"/>
    <n v="2389.2660000000001"/>
    <n v="4923.3360000000002"/>
    <n v="5430.15"/>
    <n v="4054.5119999999997"/>
    <n v="4199.3159999999998"/>
    <n v="4706.13"/>
    <n v="4488.924"/>
    <n v="3077.085"/>
    <n v="1954.8539999999998"/>
    <n v="905.02499999999998"/>
    <x v="297"/>
    <s v="North Carolina, 2014"/>
  </r>
  <r>
    <s v="Crawford County"/>
    <s v="Kansas"/>
    <n v="2014"/>
    <n v="39277"/>
    <n v="19570"/>
    <n v="19707"/>
    <n v="2356.62"/>
    <n v="4870.348"/>
    <n v="8169.616"/>
    <n v="5223.8410000000003"/>
    <n v="4124.085"/>
    <n v="4595.4089999999997"/>
    <n v="4320.47"/>
    <n v="2906.498"/>
    <n v="1963.8500000000001"/>
    <n v="785.54"/>
    <x v="284"/>
    <s v="Kansas, 2014"/>
  </r>
  <r>
    <s v="Decatur County"/>
    <s v="Kansas"/>
    <n v="2014"/>
    <n v="2915"/>
    <n v="1470"/>
    <n v="1445"/>
    <n v="171.98500000000001"/>
    <n v="291.5"/>
    <n v="233.2"/>
    <n v="288.58500000000004"/>
    <n v="227.37"/>
    <n v="408.1"/>
    <n v="501.38"/>
    <n v="320.64999999999998"/>
    <n v="259.435"/>
    <n v="215.71"/>
    <x v="284"/>
    <s v="Kansas, 2014"/>
  </r>
  <r>
    <s v="Dickinson County"/>
    <s v="Kansas"/>
    <n v="2014"/>
    <n v="19641"/>
    <n v="9705"/>
    <n v="9936"/>
    <n v="1276.665"/>
    <n v="2789.0219999999999"/>
    <n v="2239.0739999999996"/>
    <n v="2180.1509999999998"/>
    <n v="2278.3559999999998"/>
    <n v="2789.0219999999999"/>
    <n v="2592.6120000000001"/>
    <n v="1669.4849999999999"/>
    <n v="1178.46"/>
    <n v="648.15300000000002"/>
    <x v="284"/>
    <s v="Kansas, 2014"/>
  </r>
  <r>
    <s v="Doniphan County"/>
    <s v="Kansas"/>
    <n v="2014"/>
    <n v="7904"/>
    <n v="4022"/>
    <n v="3882"/>
    <n v="442.62400000000002"/>
    <n v="956.38400000000001"/>
    <n v="1312.0639999999999"/>
    <n v="877.34400000000005"/>
    <n v="861.53600000000006"/>
    <n v="1059.136"/>
    <n v="1082.848"/>
    <n v="687.64799999999991"/>
    <n v="418.91199999999998"/>
    <n v="205.50399999999999"/>
    <x v="284"/>
    <s v="Kansas, 2014"/>
  </r>
  <r>
    <s v="Douglas County"/>
    <s v="Kansas"/>
    <n v="2014"/>
    <n v="113703"/>
    <n v="56775"/>
    <n v="56928"/>
    <n v="6139.9620000000004"/>
    <n v="12052.518"/>
    <n v="31495.731"/>
    <n v="17396.559000000001"/>
    <n v="12621.032999999999"/>
    <n v="12166.221"/>
    <n v="11256.597000000002"/>
    <n v="6139.9619999999995"/>
    <n v="3183.6840000000002"/>
    <n v="1591.8420000000001"/>
    <x v="284"/>
    <s v="Kansas, 2014"/>
  </r>
  <r>
    <s v="Edwards County"/>
    <s v="Kansas"/>
    <n v="2014"/>
    <n v="3006"/>
    <n v="1570"/>
    <n v="1436"/>
    <n v="174.34800000000001"/>
    <n v="390.78"/>
    <n v="345.69"/>
    <n v="252.50400000000002"/>
    <n v="360.72"/>
    <n v="432.86399999999998"/>
    <n v="453.90600000000001"/>
    <n v="291.58199999999999"/>
    <n v="204.40800000000002"/>
    <n v="102.20399999999999"/>
    <x v="284"/>
    <s v="Kansas, 2014"/>
  </r>
  <r>
    <s v="Ellis County"/>
    <s v="Kansas"/>
    <n v="2014"/>
    <n v="28878"/>
    <n v="14331"/>
    <n v="14547"/>
    <n v="1992.5820000000001"/>
    <n v="3263.2139999999999"/>
    <n v="6093.2579999999998"/>
    <n v="4042.92"/>
    <n v="2714.5320000000002"/>
    <n v="3436.482"/>
    <n v="3320.9700000000003"/>
    <n v="1877.07"/>
    <n v="1472.7779999999998"/>
    <n v="635.31600000000003"/>
    <x v="284"/>
    <s v="Kansas, 2014"/>
  </r>
  <r>
    <s v="Ellsworth County"/>
    <s v="Kansas"/>
    <n v="2014"/>
    <n v="6443"/>
    <n v="3632"/>
    <n v="2811"/>
    <n v="309.26400000000001"/>
    <n v="624.971"/>
    <n v="811.81799999999998"/>
    <n v="824.70399999999995"/>
    <n v="650.74299999999994"/>
    <n v="1011.551"/>
    <n v="972.89300000000003"/>
    <n v="624.971"/>
    <n v="393.02300000000002"/>
    <n v="212.619"/>
    <x v="284"/>
    <s v="Kansas, 2014"/>
  </r>
  <r>
    <s v="Ford County"/>
    <s v="Kansas"/>
    <n v="2014"/>
    <n v="34604"/>
    <n v="17854"/>
    <n v="16750"/>
    <n v="3564.212"/>
    <n v="5571.2440000000006"/>
    <n v="5225.2039999999997"/>
    <n v="5052.1840000000002"/>
    <n v="4187.0839999999998"/>
    <n v="4117.8760000000002"/>
    <n v="3391.192"/>
    <n v="1868.616"/>
    <n v="934.30799999999999"/>
    <n v="692.08"/>
    <x v="284"/>
    <s v="Kansas, 2014"/>
  </r>
  <r>
    <s v="Franklin County"/>
    <s v="Kansas"/>
    <n v="2014"/>
    <n v="25834"/>
    <n v="12813"/>
    <n v="13021"/>
    <n v="1782.546"/>
    <n v="3642.5940000000001"/>
    <n v="3384.2539999999999"/>
    <n v="3100.08"/>
    <n v="2867.5740000000001"/>
    <n v="3849.2660000000001"/>
    <n v="3306.752"/>
    <n v="2170.056"/>
    <n v="1162.53"/>
    <n v="516.67999999999995"/>
    <x v="284"/>
    <s v="Kansas, 2014"/>
  </r>
  <r>
    <s v="Geary County"/>
    <s v="Kansas"/>
    <n v="2014"/>
    <n v="36458"/>
    <n v="18745"/>
    <n v="17713"/>
    <n v="4192.67"/>
    <n v="5723.9059999999999"/>
    <n v="6781.1880000000001"/>
    <n v="7400.9740000000002"/>
    <n v="4265.5859999999993"/>
    <n v="3062.4719999999998"/>
    <n v="2406.2280000000001"/>
    <n v="1458.3200000000002"/>
    <n v="802.07600000000002"/>
    <n v="364.58"/>
    <x v="284"/>
    <s v="Kansas, 2014"/>
  </r>
  <r>
    <s v="Graham County"/>
    <s v="Kansas"/>
    <n v="2014"/>
    <n v="2602"/>
    <n v="1276"/>
    <n v="1326"/>
    <n v="158.72200000000001"/>
    <n v="299.23"/>
    <n v="244.58799999999999"/>
    <n v="226.374"/>
    <n v="236.78200000000001"/>
    <n v="374.68799999999999"/>
    <n v="411.11599999999999"/>
    <n v="317.44400000000002"/>
    <n v="268.00599999999997"/>
    <n v="70.254000000000005"/>
    <x v="284"/>
    <s v="Kansas, 2014"/>
  </r>
  <r>
    <s v="Gray County"/>
    <s v="Kansas"/>
    <n v="2014"/>
    <n v="6043"/>
    <n v="2956"/>
    <n v="3087"/>
    <n v="495.52600000000001"/>
    <n v="1009.181"/>
    <n v="761.41800000000001"/>
    <n v="688.90200000000004"/>
    <n v="809.76199999999994"/>
    <n v="779.54700000000003"/>
    <n v="676.81600000000003"/>
    <n v="465.31100000000004"/>
    <n v="223.59100000000001"/>
    <n v="138.989"/>
    <x v="284"/>
    <s v="Kansas, 2014"/>
  </r>
  <r>
    <s v="Sterling County"/>
    <s v="Texas"/>
    <n v="2014"/>
    <n v="1223"/>
    <n v="586"/>
    <n v="637"/>
    <n v="69.710999999999999"/>
    <n v="161.43599999999998"/>
    <n v="134.53"/>
    <n v="96.617000000000004"/>
    <n v="100.286"/>
    <n v="240.93099999999998"/>
    <n v="158.99"/>
    <n v="92.948000000000008"/>
    <n v="125.96899999999999"/>
    <n v="41.582000000000001"/>
    <x v="264"/>
    <s v="Texas, 2014"/>
  </r>
  <r>
    <s v="Beaver County"/>
    <s v="Utah"/>
    <n v="2014"/>
    <n v="6495"/>
    <n v="3194"/>
    <n v="3301"/>
    <n v="337.74"/>
    <n v="870.32999999999993"/>
    <n v="649.5"/>
    <n v="584.54999999999995"/>
    <n v="662.49"/>
    <n v="922.29"/>
    <n v="993.73500000000001"/>
    <n v="766.41"/>
    <n v="513.10500000000002"/>
    <n v="207.84"/>
    <x v="302"/>
    <s v="Utah, 2014"/>
  </r>
  <r>
    <s v="Hamilton County"/>
    <s v="Kansas"/>
    <n v="2014"/>
    <n v="2632"/>
    <n v="1369"/>
    <n v="1263"/>
    <n v="221.08799999999999"/>
    <n v="394.8"/>
    <n v="336.89600000000002"/>
    <n v="355.32000000000005"/>
    <n v="207.928"/>
    <n v="465.86400000000003"/>
    <n v="286.88800000000003"/>
    <n v="192.136"/>
    <n v="89.488"/>
    <n v="78.959999999999994"/>
    <x v="284"/>
    <s v="Kansas, 2014"/>
  </r>
  <r>
    <s v="Coal County"/>
    <s v="Oklahoma"/>
    <n v="2014"/>
    <n v="5906"/>
    <n v="2973"/>
    <n v="2933"/>
    <n v="401.608"/>
    <n v="767.78"/>
    <n v="614.22400000000005"/>
    <n v="637.84799999999996"/>
    <n v="596.50599999999997"/>
    <n v="738.25"/>
    <n v="885.9"/>
    <n v="626.03600000000006"/>
    <n v="401.608"/>
    <n v="230.334"/>
    <x v="268"/>
    <s v="Oklahoma, 2014"/>
  </r>
  <r>
    <s v="Harvey County"/>
    <s v="Kansas"/>
    <n v="2014"/>
    <n v="34797"/>
    <n v="16745"/>
    <n v="18052"/>
    <n v="2296.6019999999999"/>
    <n v="4975.9709999999995"/>
    <n v="4593.2039999999997"/>
    <n v="4036.4520000000002"/>
    <n v="3758.076"/>
    <n v="4593.2039999999997"/>
    <n v="4454.0159999999996"/>
    <n v="2679.3689999999997"/>
    <n v="2087.8199999999997"/>
    <n v="1217.895"/>
    <x v="284"/>
    <s v="Kansas, 2014"/>
  </r>
  <r>
    <s v="Sutton County"/>
    <s v="Texas"/>
    <n v="2014"/>
    <n v="4198"/>
    <n v="2113"/>
    <n v="2085"/>
    <n v="277.06799999999998"/>
    <n v="743.04600000000005"/>
    <n v="617.10599999999999"/>
    <n v="470.17599999999999"/>
    <n v="503.76"/>
    <n v="549.93799999999999"/>
    <n v="503.76"/>
    <n v="256.07799999999997"/>
    <n v="184.71199999999999"/>
    <n v="88.158000000000001"/>
    <x v="264"/>
    <s v="Texas, 2014"/>
  </r>
  <r>
    <s v="Hodgeman County"/>
    <s v="Kansas"/>
    <n v="2014"/>
    <n v="1941"/>
    <n v="976"/>
    <n v="965"/>
    <n v="135.87"/>
    <n v="234.86099999999999"/>
    <n v="205.74600000000001"/>
    <n v="186.33600000000001"/>
    <n v="176.631"/>
    <n v="310.56"/>
    <n v="258.15300000000002"/>
    <n v="199.923"/>
    <n v="168.86699999999999"/>
    <n v="62.112000000000002"/>
    <x v="284"/>
    <s v="Kansas, 2014"/>
  </r>
  <r>
    <s v="Jackson County"/>
    <s v="Kansas"/>
    <n v="2014"/>
    <n v="13464"/>
    <n v="6738"/>
    <n v="6726"/>
    <n v="848.23199999999997"/>
    <n v="2019.6"/>
    <n v="1521.432"/>
    <n v="1359.864"/>
    <n v="1669.5360000000001"/>
    <n v="1979.2080000000001"/>
    <n v="1858.0319999999999"/>
    <n v="1225.2240000000002"/>
    <n v="646.27200000000005"/>
    <n v="323.13600000000002"/>
    <x v="284"/>
    <s v="Kansas, 2014"/>
  </r>
  <r>
    <s v="Davison County"/>
    <s v="South Dakota"/>
    <n v="2014"/>
    <n v="18932"/>
    <n v="9633"/>
    <n v="9299"/>
    <n v="1022.328"/>
    <n v="2669.4120000000003"/>
    <n v="2082.52"/>
    <n v="1893.2"/>
    <n v="2215.0439999999999"/>
    <n v="3161.6440000000002"/>
    <n v="2764.0720000000001"/>
    <n v="1798.54"/>
    <n v="908.73599999999999"/>
    <n v="435.43599999999998"/>
    <x v="288"/>
    <s v="South Dakota, 2014"/>
  </r>
  <r>
    <s v="Jewell County"/>
    <s v="Kansas"/>
    <n v="2014"/>
    <n v="3060"/>
    <n v="1569"/>
    <n v="1491"/>
    <n v="143.82"/>
    <n v="333.53999999999996"/>
    <n v="281.52"/>
    <n v="260.10000000000002"/>
    <n v="253.98"/>
    <n v="406.98"/>
    <n v="544.68000000000006"/>
    <n v="397.8"/>
    <n v="330.48"/>
    <n v="107.1"/>
    <x v="284"/>
    <s v="Kansas, 2014"/>
  </r>
  <r>
    <s v="Johnson County"/>
    <s v="Kansas"/>
    <n v="2014"/>
    <n v="560025"/>
    <n v="273931"/>
    <n v="286094"/>
    <n v="38641.724999999999"/>
    <n v="81763.649999999994"/>
    <n v="65522.925000000003"/>
    <n v="80083.574999999997"/>
    <n v="78963.524999999994"/>
    <n v="80643.600000000006"/>
    <n v="68323.05"/>
    <n v="35841.599999999999"/>
    <n v="19600.875"/>
    <n v="10080.450000000001"/>
    <x v="284"/>
    <s v="Kansas, 2014"/>
  </r>
  <r>
    <s v="Mason County"/>
    <s v="Texas"/>
    <n v="2014"/>
    <n v="3950"/>
    <n v="2081"/>
    <n v="1869"/>
    <n v="319.95"/>
    <n v="647.79999999999995"/>
    <n v="450.3"/>
    <n v="517.45000000000005"/>
    <n v="493.75"/>
    <n v="529.29999999999995"/>
    <n v="446.35"/>
    <n v="288.35000000000002"/>
    <n v="130.35"/>
    <n v="126.4"/>
    <x v="264"/>
    <s v="Texas, 2014"/>
  </r>
  <r>
    <s v="Kingman County"/>
    <s v="Kansas"/>
    <n v="2014"/>
    <n v="7820"/>
    <n v="3903"/>
    <n v="3917"/>
    <n v="414.46"/>
    <n v="1016.6"/>
    <n v="891.48"/>
    <n v="774.18000000000006"/>
    <n v="789.81999999999994"/>
    <n v="1196.46"/>
    <n v="1118.2600000000002"/>
    <n v="782"/>
    <n v="649.05999999999995"/>
    <n v="179.86"/>
    <x v="284"/>
    <s v="Kansas, 2014"/>
  </r>
  <r>
    <s v="Kiowa County"/>
    <s v="Kansas"/>
    <n v="2014"/>
    <n v="2529"/>
    <n v="1234"/>
    <n v="1295"/>
    <n v="134.03700000000001"/>
    <n v="326.24099999999999"/>
    <n v="391.995"/>
    <n v="278.19"/>
    <n v="245.31299999999999"/>
    <n v="311.06700000000001"/>
    <n v="361.64699999999999"/>
    <n v="207.37799999999999"/>
    <n v="199.791"/>
    <n v="70.811999999999998"/>
    <x v="284"/>
    <s v="Kansas, 2014"/>
  </r>
  <r>
    <s v="Labette County"/>
    <s v="Kansas"/>
    <n v="2014"/>
    <n v="21225"/>
    <n v="10569"/>
    <n v="10656"/>
    <n v="1294.7249999999999"/>
    <n v="2844.15"/>
    <n v="2844.1499999999996"/>
    <n v="2271.0749999999998"/>
    <n v="2419.65"/>
    <n v="3056.3999999999996"/>
    <n v="2844.15"/>
    <n v="1973.925"/>
    <n v="1146.1500000000001"/>
    <n v="530.625"/>
    <x v="284"/>
    <s v="Kansas, 2014"/>
  </r>
  <r>
    <s v="Lane County"/>
    <s v="Kansas"/>
    <n v="2014"/>
    <n v="1652"/>
    <n v="808"/>
    <n v="844"/>
    <n v="89.207999999999998"/>
    <n v="171.80799999999999"/>
    <n v="239.54000000000002"/>
    <n v="85.903999999999996"/>
    <n v="199.892"/>
    <n v="262.66800000000001"/>
    <n v="249.452"/>
    <n v="147.02799999999999"/>
    <n v="150.33199999999999"/>
    <n v="57.82"/>
    <x v="284"/>
    <s v="Kansas, 2014"/>
  </r>
  <r>
    <s v="Leavenworth County"/>
    <s v="Kansas"/>
    <n v="2014"/>
    <n v="77687"/>
    <n v="41440"/>
    <n v="36247"/>
    <n v="5127.3419999999996"/>
    <n v="10876.18"/>
    <n v="9633.1880000000001"/>
    <n v="10487.744999999999"/>
    <n v="11497.675999999999"/>
    <n v="11264.615"/>
    <n v="9633.1879999999983"/>
    <n v="5205.0290000000005"/>
    <n v="2641.3580000000002"/>
    <n v="1242.992"/>
    <x v="284"/>
    <s v="Kansas, 2014"/>
  </r>
  <r>
    <s v="Lincoln County"/>
    <s v="Kansas"/>
    <n v="2014"/>
    <n v="3180"/>
    <n v="1568"/>
    <n v="1612"/>
    <n v="200.34"/>
    <n v="397.5"/>
    <n v="276.66000000000003"/>
    <n v="327.53999999999996"/>
    <n v="324.36"/>
    <n v="457.91999999999996"/>
    <n v="521.52"/>
    <n v="305.27999999999997"/>
    <n v="260.76"/>
    <n v="111.3"/>
    <x v="284"/>
    <s v="Kansas, 2014"/>
  </r>
  <r>
    <s v="Linn County"/>
    <s v="Kansas"/>
    <n v="2014"/>
    <n v="9551"/>
    <n v="4728"/>
    <n v="4823"/>
    <n v="515.75400000000002"/>
    <n v="1260.732"/>
    <n v="1002.855"/>
    <n v="897.7940000000001"/>
    <n v="1155.671"/>
    <n v="1403.9969999999998"/>
    <n v="1394.4459999999999"/>
    <n v="1136.569"/>
    <n v="544.40699999999993"/>
    <n v="257.87700000000001"/>
    <x v="284"/>
    <s v="Kansas, 2014"/>
  </r>
  <r>
    <s v="Cheyenne County"/>
    <s v="Kansas"/>
    <n v="2014"/>
    <n v="2783"/>
    <n v="1404"/>
    <n v="1379"/>
    <n v="153.065"/>
    <n v="381.27099999999996"/>
    <n v="297.78100000000001"/>
    <n v="308.91300000000001"/>
    <n v="289.43200000000002"/>
    <n v="389.62"/>
    <n v="403.53499999999997"/>
    <n v="230.989"/>
    <n v="186.46100000000001"/>
    <n v="141.93299999999999"/>
    <x v="284"/>
    <s v="Kansas, 2014"/>
  </r>
  <r>
    <s v="Lyon County"/>
    <s v="Kansas"/>
    <n v="2014"/>
    <n v="33510"/>
    <n v="16312"/>
    <n v="17198"/>
    <n v="2211.66"/>
    <n v="4188.75"/>
    <n v="7271.67"/>
    <n v="4021.2"/>
    <n v="3485.04"/>
    <n v="4021.2"/>
    <n v="3920.67"/>
    <n v="2245.17"/>
    <n v="1373.91"/>
    <n v="737.22"/>
    <x v="284"/>
    <s v="Kansas, 2014"/>
  </r>
  <r>
    <s v="McPherson County"/>
    <s v="Kansas"/>
    <n v="2014"/>
    <n v="29308"/>
    <n v="14574"/>
    <n v="14734"/>
    <n v="1699.864"/>
    <n v="3897.9639999999999"/>
    <n v="3751.424"/>
    <n v="3223.88"/>
    <n v="3253.1880000000001"/>
    <n v="4015.1959999999999"/>
    <n v="4044.5039999999999"/>
    <n v="2520.4880000000003"/>
    <n v="1875.712"/>
    <n v="1055.088"/>
    <x v="284"/>
    <s v="Kansas, 2014"/>
  </r>
  <r>
    <s v="Marshall County"/>
    <s v="Kansas"/>
    <n v="2014"/>
    <n v="10042"/>
    <n v="4987"/>
    <n v="5055"/>
    <n v="622.60400000000004"/>
    <n v="1335.586"/>
    <n v="953.99"/>
    <n v="1154.83"/>
    <n v="953.99"/>
    <n v="1456.0900000000001"/>
    <n v="1446.048"/>
    <n v="953.99"/>
    <n v="682.85599999999999"/>
    <n v="482.01600000000002"/>
    <x v="284"/>
    <s v="Kansas, 2014"/>
  </r>
  <r>
    <s v="Meade County"/>
    <s v="Kansas"/>
    <n v="2014"/>
    <n v="4444"/>
    <n v="2273"/>
    <n v="2171"/>
    <n v="319.96800000000002"/>
    <n v="635.49199999999996"/>
    <n v="617.71599999999989"/>
    <n v="453.28800000000001"/>
    <n v="488.84"/>
    <n v="626.60400000000004"/>
    <n v="542.16800000000001"/>
    <n v="306.63599999999997"/>
    <n v="333.3"/>
    <n v="119.988"/>
    <x v="284"/>
    <s v="Kansas, 2014"/>
  </r>
  <r>
    <s v="Miami County"/>
    <s v="Kansas"/>
    <n v="2014"/>
    <n v="32765"/>
    <n v="16268"/>
    <n v="16497"/>
    <n v="2031.43"/>
    <n v="5045.8099999999995"/>
    <n v="3866.2700000000004"/>
    <n v="3276.5"/>
    <n v="4128.3900000000003"/>
    <n v="5373.46"/>
    <n v="4324.9799999999996"/>
    <n v="2653.9650000000001"/>
    <n v="1507.19"/>
    <n v="589.77"/>
    <x v="284"/>
    <s v="Kansas, 2014"/>
  </r>
  <r>
    <s v="Mitchell County"/>
    <s v="Kansas"/>
    <n v="2014"/>
    <n v="6324"/>
    <n v="3219"/>
    <n v="3105"/>
    <n v="385.76400000000001"/>
    <n v="727.26"/>
    <n v="847.41600000000005"/>
    <n v="626.07600000000002"/>
    <n v="600.78"/>
    <n v="860.06399999999996"/>
    <n v="904.33200000000011"/>
    <n v="638.72399999999993"/>
    <n v="455.32799999999997"/>
    <n v="290.904"/>
    <x v="284"/>
    <s v="Kansas, 2014"/>
  </r>
  <r>
    <s v="Montgomery County"/>
    <s v="Kansas"/>
    <n v="2014"/>
    <n v="34602"/>
    <n v="17068"/>
    <n v="17534"/>
    <n v="2352.9360000000001"/>
    <n v="4532.8620000000001"/>
    <n v="4740.4740000000002"/>
    <n v="3944.6279999999997"/>
    <n v="3771.6179999999999"/>
    <n v="4602.0659999999998"/>
    <n v="4567.4639999999999"/>
    <n v="3252.5879999999997"/>
    <n v="1972.3139999999999"/>
    <n v="899.65200000000004"/>
    <x v="284"/>
    <s v="Kansas, 2014"/>
  </r>
  <r>
    <s v="Morris County"/>
    <s v="Kansas"/>
    <n v="2014"/>
    <n v="5808"/>
    <n v="2867"/>
    <n v="2941"/>
    <n v="290.39999999999998"/>
    <n v="702.76800000000003"/>
    <n v="604.03199999999993"/>
    <n v="569.18399999999997"/>
    <n v="540.14400000000001"/>
    <n v="877.00800000000004"/>
    <n v="882.81600000000003"/>
    <n v="656.30399999999997"/>
    <n v="522.72"/>
    <n v="162.624"/>
    <x v="284"/>
    <s v="Kansas, 2014"/>
  </r>
  <r>
    <s v="Morton County"/>
    <s v="Kansas"/>
    <n v="2014"/>
    <n v="3159"/>
    <n v="1615"/>
    <n v="1544"/>
    <n v="211.65299999999999"/>
    <n v="470.69100000000003"/>
    <n v="413.82900000000001"/>
    <n v="284.31"/>
    <n v="353.80799999999999"/>
    <n v="486.48599999999999"/>
    <n v="379.08"/>
    <n v="268.51499999999999"/>
    <n v="202.17599999999999"/>
    <n v="88.451999999999998"/>
    <x v="284"/>
    <s v="Kansas, 2014"/>
  </r>
  <r>
    <s v="Nemaha County"/>
    <s v="Kansas"/>
    <n v="2014"/>
    <n v="10136"/>
    <n v="5077"/>
    <n v="5059"/>
    <n v="699.38400000000001"/>
    <n v="1449.4479999999999"/>
    <n v="1165.6399999999999"/>
    <n v="1023.736"/>
    <n v="1074.4159999999999"/>
    <n v="1459.5839999999998"/>
    <n v="1206.184"/>
    <n v="841.28800000000001"/>
    <n v="668.976"/>
    <n v="527.072"/>
    <x v="284"/>
    <s v="Kansas, 2014"/>
  </r>
  <r>
    <s v="Ness County"/>
    <s v="Kansas"/>
    <n v="2014"/>
    <n v="3104"/>
    <n v="1523"/>
    <n v="1581"/>
    <n v="173.82400000000001"/>
    <n v="288.67200000000003"/>
    <n v="285.56799999999998"/>
    <n v="372.48"/>
    <n v="214.17599999999999"/>
    <n v="465.6"/>
    <n v="502.84799999999996"/>
    <n v="322.81600000000003"/>
    <n v="378.68799999999999"/>
    <n v="99.328000000000003"/>
    <x v="284"/>
    <s v="Kansas, 2014"/>
  </r>
  <r>
    <s v="Norton County"/>
    <s v="Kansas"/>
    <n v="2014"/>
    <n v="5628"/>
    <n v="3130"/>
    <n v="2498"/>
    <n v="281.39999999999998"/>
    <n v="585.3119999999999"/>
    <n v="641.59199999999998"/>
    <n v="737.26800000000003"/>
    <n v="703.5"/>
    <n v="889.22400000000005"/>
    <n v="714.75599999999997"/>
    <n v="545.91599999999994"/>
    <n v="292.65599999999995"/>
    <n v="247.63200000000001"/>
    <x v="284"/>
    <s v="Kansas, 2014"/>
  </r>
  <r>
    <s v="Osage County"/>
    <s v="Kansas"/>
    <n v="2014"/>
    <n v="16165"/>
    <n v="8046"/>
    <n v="8119"/>
    <n v="969.9"/>
    <n v="2230.77"/>
    <n v="1858.9749999999999"/>
    <n v="1600.335"/>
    <n v="1810.48"/>
    <n v="2505.5749999999998"/>
    <n v="2295.4300000000003"/>
    <n v="1584.17"/>
    <n v="856.745"/>
    <n v="420.29"/>
    <x v="284"/>
    <s v="Kansas, 2014"/>
  </r>
  <r>
    <s v="Osborne County"/>
    <s v="Kansas"/>
    <n v="2014"/>
    <n v="3811"/>
    <n v="1890"/>
    <n v="1921"/>
    <n v="209.60499999999999"/>
    <n v="426.83199999999999"/>
    <n v="396.34399999999999"/>
    <n v="365.85599999999999"/>
    <n v="339.17899999999997"/>
    <n v="564.02800000000002"/>
    <n v="552.59500000000003"/>
    <n v="411.58799999999997"/>
    <n v="354.423"/>
    <n v="186.739"/>
    <x v="284"/>
    <s v="Kansas, 2014"/>
  </r>
  <r>
    <s v="Iron County"/>
    <s v="Wisconsin"/>
    <n v="2014"/>
    <n v="6075"/>
    <n v="3179"/>
    <n v="2896"/>
    <n v="364.5"/>
    <n v="850.5"/>
    <n v="656.1"/>
    <n v="650.02499999999998"/>
    <n v="698.625"/>
    <n v="935.55"/>
    <n v="838.35"/>
    <n v="564.97500000000002"/>
    <n v="315.89999999999998"/>
    <n v="194.4"/>
    <x v="286"/>
    <s v="Wisconsin, 2014"/>
  </r>
  <r>
    <s v="Galax city"/>
    <s v="Virginia"/>
    <n v="2014"/>
    <n v="6959"/>
    <n v="4014"/>
    <n v="2945"/>
    <n v="320.11399999999998"/>
    <n v="695.9"/>
    <n v="981.21900000000005"/>
    <n v="793.32600000000002"/>
    <n v="779.40800000000002"/>
    <n v="1092.5629999999999"/>
    <n v="1071.6859999999999"/>
    <n v="612.39200000000005"/>
    <n v="487.13"/>
    <n v="125.262"/>
    <x v="270"/>
    <s v="Virginia, 2014"/>
  </r>
  <r>
    <s v="Phillips County"/>
    <s v="Kansas"/>
    <n v="2014"/>
    <n v="5560"/>
    <n v="2741"/>
    <n v="2819"/>
    <n v="333.6"/>
    <n v="772.83999999999992"/>
    <n v="572.68000000000006"/>
    <n v="533.76"/>
    <n v="539.31999999999994"/>
    <n v="789.52"/>
    <n v="872.92000000000007"/>
    <n v="561.55999999999995"/>
    <n v="372.52"/>
    <n v="211.28"/>
    <x v="284"/>
    <s v="Kansas, 2014"/>
  </r>
  <r>
    <s v="Pottawatomie County"/>
    <s v="Kansas"/>
    <n v="2014"/>
    <n v="22338"/>
    <n v="11058"/>
    <n v="11280"/>
    <n v="1943.4059999999999"/>
    <n v="3551.7420000000002"/>
    <n v="2836.9259999999999"/>
    <n v="2993.2919999999999"/>
    <n v="2613.5460000000003"/>
    <n v="2948.616"/>
    <n v="2613.5460000000003"/>
    <n v="1541.3220000000001"/>
    <n v="893.52"/>
    <n v="402.084"/>
    <x v="284"/>
    <s v="Kansas, 2014"/>
  </r>
  <r>
    <s v="Sublette County"/>
    <s v="Wyoming"/>
    <n v="2014"/>
    <n v="9758"/>
    <n v="4881"/>
    <n v="4877"/>
    <n v="644.02800000000002"/>
    <n v="1278.298"/>
    <n v="1473.4580000000001"/>
    <n v="1122.17"/>
    <n v="956.28399999999999"/>
    <n v="1200.2339999999999"/>
    <n v="1336.846"/>
    <n v="800.15599999999995"/>
    <n v="653.78600000000006"/>
    <n v="292.74"/>
    <x v="280"/>
    <s v="Wyoming, 2014"/>
  </r>
  <r>
    <s v="Sheridan County"/>
    <s v="Kansas"/>
    <n v="2014"/>
    <n v="2553"/>
    <n v="1288"/>
    <n v="1265"/>
    <n v="132.756"/>
    <n v="255.3"/>
    <n v="204.24"/>
    <n v="308.91300000000001"/>
    <n v="194.02799999999999"/>
    <n v="349.76100000000002"/>
    <n v="434.01"/>
    <n v="311.46600000000001"/>
    <n v="270.61799999999999"/>
    <n v="94.460999999999999"/>
    <x v="284"/>
    <s v="Kansas, 2014"/>
  </r>
  <r>
    <s v="Reno County"/>
    <s v="Kansas"/>
    <n v="2014"/>
    <n v="64223"/>
    <n v="32180"/>
    <n v="32043"/>
    <n v="4046.049"/>
    <n v="8477.4359999999997"/>
    <n v="8348.99"/>
    <n v="7642.5370000000003"/>
    <n v="7321.4220000000005"/>
    <n v="8605.8819999999996"/>
    <n v="8605.8820000000014"/>
    <n v="5523.1779999999999"/>
    <n v="4046.049"/>
    <n v="1669.798"/>
    <x v="284"/>
    <s v="Kansas, 2014"/>
  </r>
  <r>
    <s v="Republic County"/>
    <s v="Kansas"/>
    <n v="2014"/>
    <n v="4868"/>
    <n v="2388"/>
    <n v="2480"/>
    <n v="262.87200000000001"/>
    <n v="535.48"/>
    <n v="428.38400000000001"/>
    <n v="423.51600000000002"/>
    <n v="399.17600000000004"/>
    <n v="705.86"/>
    <n v="793.48399999999992"/>
    <n v="554.952"/>
    <n v="530.61199999999997"/>
    <n v="228.79599999999999"/>
    <x v="284"/>
    <s v="Kansas, 2014"/>
  </r>
  <r>
    <s v="Rice County"/>
    <s v="Kansas"/>
    <n v="2014"/>
    <n v="10050"/>
    <n v="4972"/>
    <n v="5078"/>
    <n v="663.3"/>
    <n v="1326.6"/>
    <n v="1547.7"/>
    <n v="1105.5"/>
    <n v="944.69999999999993"/>
    <n v="1386.9"/>
    <n v="1296.4499999999998"/>
    <n v="864.3"/>
    <n v="713.55"/>
    <n v="211.05"/>
    <x v="284"/>
    <s v="Kansas, 2014"/>
  </r>
  <r>
    <s v="Riley County"/>
    <s v="Kansas"/>
    <n v="2014"/>
    <n v="74478"/>
    <n v="39458"/>
    <n v="35020"/>
    <n v="5213.46"/>
    <n v="6703.02"/>
    <n v="26216.256000000001"/>
    <n v="13927.386"/>
    <n v="5958.24"/>
    <n v="5660.3279999999995"/>
    <n v="5213.46"/>
    <n v="2830.1639999999998"/>
    <n v="1787.472"/>
    <n v="893.73599999999999"/>
    <x v="284"/>
    <s v="Kansas, 2014"/>
  </r>
  <r>
    <s v="Rooks County"/>
    <s v="Kansas"/>
    <n v="2014"/>
    <n v="5174"/>
    <n v="2572"/>
    <n v="2602"/>
    <n v="294.91800000000001"/>
    <n v="646.75"/>
    <n v="538.096"/>
    <n v="574.31400000000008"/>
    <n v="532.92200000000003"/>
    <n v="760.57799999999997"/>
    <n v="765.75199999999995"/>
    <n v="486.35599999999999"/>
    <n v="403.572"/>
    <n v="165.56800000000001"/>
    <x v="284"/>
    <s v="Kansas, 2014"/>
  </r>
  <r>
    <s v="Rush County"/>
    <s v="Kansas"/>
    <n v="2014"/>
    <n v="3222"/>
    <n v="1598"/>
    <n v="1624"/>
    <n v="138.54599999999999"/>
    <n v="367.30799999999999"/>
    <n v="331.86599999999999"/>
    <n v="289.98"/>
    <n v="299.64600000000002"/>
    <n v="454.30200000000002"/>
    <n v="547.74"/>
    <n v="347.976"/>
    <n v="289.98"/>
    <n v="157.87799999999999"/>
    <x v="284"/>
    <s v="Kansas, 2014"/>
  </r>
  <r>
    <s v="Saline County"/>
    <s v="Kansas"/>
    <n v="2014"/>
    <n v="55793"/>
    <n v="27569"/>
    <n v="28224"/>
    <n v="3905.51"/>
    <n v="7420.4690000000001"/>
    <n v="7866.8130000000001"/>
    <n v="6639.3670000000002"/>
    <n v="6750.9529999999995"/>
    <n v="7755.2269999999999"/>
    <n v="6918.3320000000003"/>
    <n v="4519.2330000000002"/>
    <n v="2678.0639999999999"/>
    <n v="1339.0319999999999"/>
    <x v="284"/>
    <s v="Kansas, 2014"/>
  </r>
  <r>
    <s v="Sedgwick County"/>
    <s v="Kansas"/>
    <n v="2014"/>
    <n v="503788"/>
    <n v="249267"/>
    <n v="254521"/>
    <n v="38791.675999999999"/>
    <n v="74056.835999999996"/>
    <n v="70026.532000000007"/>
    <n v="72041.684000000008"/>
    <n v="61462.135999999999"/>
    <n v="67003.804000000004"/>
    <n v="59446.983999999997"/>
    <n v="32242.432000000001"/>
    <n v="19647.732"/>
    <n v="8564.3960000000006"/>
    <x v="284"/>
    <s v="Kansas, 2014"/>
  </r>
  <r>
    <s v="Seward County"/>
    <s v="Kansas"/>
    <n v="2014"/>
    <n v="23319"/>
    <n v="11915"/>
    <n v="11404"/>
    <n v="2308.5810000000001"/>
    <n v="4010.8679999999999"/>
    <n v="3777.6779999999999"/>
    <n v="3404.5740000000001"/>
    <n v="2938.194"/>
    <n v="2751.6419999999998"/>
    <n v="2028.7530000000002"/>
    <n v="1119.3119999999999"/>
    <n v="746.20800000000008"/>
    <n v="279.82799999999997"/>
    <x v="284"/>
    <s v="Kansas, 2014"/>
  </r>
  <r>
    <s v="Shawnee County"/>
    <s v="Kansas"/>
    <n v="2014"/>
    <n v="178600"/>
    <n v="86533"/>
    <n v="92067"/>
    <n v="12144.8"/>
    <n v="24646.800000000003"/>
    <n v="22682.2"/>
    <n v="23396.6"/>
    <n v="20539"/>
    <n v="24289.599999999999"/>
    <n v="24111"/>
    <n v="14466.6"/>
    <n v="8572.7999999999993"/>
    <n v="3929.2"/>
    <x v="284"/>
    <s v="Kansas, 2014"/>
  </r>
  <r>
    <s v="Atchison County"/>
    <s v="Missouri"/>
    <n v="2014"/>
    <n v="6078"/>
    <n v="3008"/>
    <n v="3070"/>
    <n v="474.084"/>
    <n v="802.29600000000005"/>
    <n v="626.03400000000011"/>
    <n v="832.68599999999992"/>
    <n v="686.81400000000008"/>
    <n v="741.51600000000008"/>
    <n v="790.14"/>
    <n v="540.94200000000001"/>
    <n v="376.83600000000001"/>
    <n v="200.57400000000001"/>
    <x v="265"/>
    <s v="Missouri, 2014"/>
  </r>
  <r>
    <s v="Kimball County"/>
    <s v="Nebraska"/>
    <n v="2014"/>
    <n v="3779"/>
    <n v="1884"/>
    <n v="1895"/>
    <n v="211.624"/>
    <n v="396.79500000000002"/>
    <n v="411.911"/>
    <n v="272.08800000000002"/>
    <n v="321.21500000000003"/>
    <n v="559.29199999999992"/>
    <n v="604.64"/>
    <n v="427.02700000000004"/>
    <n v="374.12099999999998"/>
    <n v="207.845"/>
    <x v="271"/>
    <s v="Nebraska, 2014"/>
  </r>
  <r>
    <s v="Stafford County"/>
    <s v="Kansas"/>
    <n v="2014"/>
    <n v="4363"/>
    <n v="2197"/>
    <n v="2166"/>
    <n v="239.965"/>
    <n v="606.45699999999999"/>
    <n v="479.93000000000006"/>
    <n v="423.21100000000001"/>
    <n v="414.48500000000001"/>
    <n v="698.08"/>
    <n v="602.09400000000005"/>
    <n v="423.21100000000001"/>
    <n v="340.31400000000002"/>
    <n v="139.61600000000001"/>
    <x v="284"/>
    <s v="Kansas, 2014"/>
  </r>
  <r>
    <s v="Stanton County"/>
    <s v="Kansas"/>
    <n v="2014"/>
    <n v="2187"/>
    <n v="1036"/>
    <n v="1151"/>
    <n v="183.708"/>
    <n v="376.16399999999999"/>
    <n v="253.69200000000001"/>
    <n v="229.63499999999999"/>
    <n v="347.733"/>
    <n v="188.08199999999999"/>
    <n v="269.00099999999998"/>
    <n v="144.34200000000001"/>
    <n v="148.71600000000001"/>
    <n v="43.74"/>
    <x v="284"/>
    <s v="Kansas, 2014"/>
  </r>
  <r>
    <s v="Sumner County"/>
    <s v="Kansas"/>
    <n v="2014"/>
    <n v="23763"/>
    <n v="11759"/>
    <n v="12004"/>
    <n v="1568.3579999999999"/>
    <n v="3398.1089999999999"/>
    <n v="2970.375"/>
    <n v="2590.1669999999999"/>
    <n v="2566.404"/>
    <n v="3469.3980000000001"/>
    <n v="3350.5829999999996"/>
    <n v="1972.3290000000002"/>
    <n v="1235.6759999999999"/>
    <n v="641.601"/>
    <x v="284"/>
    <s v="Kansas, 2014"/>
  </r>
  <r>
    <s v="Thomas County"/>
    <s v="Kansas"/>
    <n v="2014"/>
    <n v="7947"/>
    <n v="3883"/>
    <n v="4064"/>
    <n v="532.44899999999996"/>
    <n v="929.79899999999998"/>
    <n v="1486.0889999999999"/>
    <n v="953.63999999999987"/>
    <n v="802.64699999999993"/>
    <n v="1049.0039999999999"/>
    <n v="993.375"/>
    <n v="572.18399999999997"/>
    <n v="397.35"/>
    <n v="214.56899999999999"/>
    <x v="284"/>
    <s v="Kansas, 2014"/>
  </r>
  <r>
    <s v="Wabaunsee County"/>
    <s v="Kansas"/>
    <n v="2014"/>
    <n v="7034"/>
    <n v="3540"/>
    <n v="3494"/>
    <n v="485.346"/>
    <n v="991.79399999999998"/>
    <n v="724.50199999999995"/>
    <n v="759.67200000000003"/>
    <n v="794.84199999999998"/>
    <n v="1104.338"/>
    <n v="1033.998"/>
    <n v="626.02600000000007"/>
    <n v="400.93799999999999"/>
    <n v="119.578"/>
    <x v="284"/>
    <s v="Kansas, 2014"/>
  </r>
  <r>
    <s v="Wallace County"/>
    <s v="Kansas"/>
    <n v="2014"/>
    <n v="1569"/>
    <n v="806"/>
    <n v="763"/>
    <n v="87.864000000000004"/>
    <n v="238.488"/>
    <n v="161.607"/>
    <n v="199.26300000000001"/>
    <n v="127.089"/>
    <n v="203.97"/>
    <n v="233.78100000000001"/>
    <n v="142.779"/>
    <n v="120.81299999999999"/>
    <n v="51.777000000000001"/>
    <x v="284"/>
    <s v="Kansas, 2014"/>
  </r>
  <r>
    <s v="Washington County"/>
    <s v="Kansas"/>
    <n v="2014"/>
    <n v="5717"/>
    <n v="2883"/>
    <n v="2834"/>
    <n v="325.86900000000003"/>
    <n v="726.05899999999997"/>
    <n v="594.56799999999998"/>
    <n v="583.13400000000001"/>
    <n v="565.98299999999995"/>
    <n v="794.66300000000001"/>
    <n v="783.22900000000004"/>
    <n v="623.15300000000002"/>
    <n v="474.51099999999997"/>
    <n v="234.39699999999999"/>
    <x v="284"/>
    <s v="Kansas, 2014"/>
  </r>
  <r>
    <s v="Wichita County"/>
    <s v="Kansas"/>
    <n v="2014"/>
    <n v="2220"/>
    <n v="1169"/>
    <n v="1051"/>
    <n v="146.52000000000001"/>
    <n v="432.9"/>
    <n v="195.36"/>
    <n v="215.34"/>
    <n v="257.52"/>
    <n v="281.94"/>
    <n v="313.02"/>
    <n v="137.63999999999999"/>
    <n v="157.62"/>
    <n v="79.92"/>
    <x v="284"/>
    <s v="Kansas, 2014"/>
  </r>
  <r>
    <s v="Wilson County"/>
    <s v="Kansas"/>
    <n v="2014"/>
    <n v="9177"/>
    <n v="4583"/>
    <n v="4594"/>
    <n v="568.97400000000005"/>
    <n v="1220.5410000000002"/>
    <n v="1027.8240000000001"/>
    <n v="945.23099999999999"/>
    <n v="972.76199999999994"/>
    <n v="1257.249"/>
    <n v="1367.373"/>
    <n v="972.76199999999994"/>
    <n v="605.68200000000002"/>
    <n v="238.602"/>
    <x v="284"/>
    <s v="Kansas, 2014"/>
  </r>
  <r>
    <s v="Woodson County"/>
    <s v="Kansas"/>
    <n v="2014"/>
    <n v="3246"/>
    <n v="1624"/>
    <n v="1622"/>
    <n v="172.03800000000001"/>
    <n v="399.25799999999998"/>
    <n v="305.12400000000002"/>
    <n v="347.322"/>
    <n v="295.38599999999997"/>
    <n v="464.178"/>
    <n v="529.09799999999996"/>
    <n v="344.07600000000002"/>
    <n v="298.63200000000001"/>
    <n v="90.888000000000005"/>
    <x v="284"/>
    <s v="Kansas, 2014"/>
  </r>
  <r>
    <s v="Wyandotte County"/>
    <s v="Kansas"/>
    <n v="2014"/>
    <n v="159466"/>
    <n v="78574"/>
    <n v="80892"/>
    <n v="13714.075999999999"/>
    <n v="24876.696"/>
    <n v="21368.444"/>
    <n v="24238.831999999999"/>
    <n v="20092.716"/>
    <n v="20571.114000000001"/>
    <n v="17541.259999999998"/>
    <n v="9727.4259999999995"/>
    <n v="5262.3779999999997"/>
    <n v="2551.4560000000001"/>
    <x v="284"/>
    <s v="Kansas, 2014"/>
  </r>
  <r>
    <s v="Adair County"/>
    <s v="Kentucky"/>
    <n v="2014"/>
    <n v="19032"/>
    <n v="9452"/>
    <n v="9580"/>
    <n v="1027.7280000000001"/>
    <n v="2264.808"/>
    <n v="3254.4720000000002"/>
    <n v="2055.4560000000001"/>
    <n v="2207.712"/>
    <n v="2702.5439999999999"/>
    <n v="2512.2240000000002"/>
    <n v="1750.944"/>
    <n v="970.63200000000006"/>
    <n v="304.512"/>
    <x v="278"/>
    <s v="Kentucky, 2014"/>
  </r>
  <r>
    <s v="Allen County"/>
    <s v="Kentucky"/>
    <n v="2014"/>
    <n v="20219"/>
    <n v="9911"/>
    <n v="10308"/>
    <n v="1233.3589999999999"/>
    <n v="2790.2219999999998"/>
    <n v="2668.9079999999999"/>
    <n v="2304.9659999999999"/>
    <n v="2588.0320000000002"/>
    <n v="2972.1930000000002"/>
    <n v="2567.8130000000001"/>
    <n v="1860.1480000000001"/>
    <n v="909.85500000000002"/>
    <n v="323.50400000000002"/>
    <x v="278"/>
    <s v="Kentucky, 2014"/>
  </r>
  <r>
    <s v="Morgan County"/>
    <s v="Tennessee"/>
    <n v="2014"/>
    <n v="21664"/>
    <n v="10554"/>
    <n v="11110"/>
    <n v="1408.16"/>
    <n v="3054.6239999999998"/>
    <n v="2599.6800000000003"/>
    <n v="2534.6880000000001"/>
    <n v="3119.616"/>
    <n v="3357.92"/>
    <n v="2751.328"/>
    <n v="1668.1279999999999"/>
    <n v="866.56"/>
    <n v="281.63200000000001"/>
    <x v="262"/>
    <s v="Tennessee, 2014"/>
  </r>
  <r>
    <s v="Ballard County"/>
    <s v="Kentucky"/>
    <n v="2014"/>
    <n v="8274"/>
    <n v="4137"/>
    <n v="4137"/>
    <n v="430.24799999999999"/>
    <n v="1042.5239999999999"/>
    <n v="959.78399999999988"/>
    <n v="868.77"/>
    <n v="1100.442"/>
    <n v="1166.634"/>
    <n v="1183.1819999999998"/>
    <n v="893.59199999999998"/>
    <n v="455.07000000000005"/>
    <n v="190.30199999999999"/>
    <x v="278"/>
    <s v="Kentucky, 2014"/>
  </r>
  <r>
    <s v="Barren County"/>
    <s v="Kentucky"/>
    <n v="2014"/>
    <n v="42691"/>
    <n v="20675"/>
    <n v="22016"/>
    <n v="2689.5329999999999"/>
    <n v="5720.5940000000001"/>
    <n v="5208.3019999999997"/>
    <n v="4994.8469999999998"/>
    <n v="5421.7569999999996"/>
    <n v="6275.5770000000002"/>
    <n v="5464.4480000000003"/>
    <n v="3714.1170000000002"/>
    <n v="2219.9320000000002"/>
    <n v="939.202"/>
    <x v="278"/>
    <s v="Kentucky, 2014"/>
  </r>
  <r>
    <s v="Bath County"/>
    <s v="Kentucky"/>
    <n v="2014"/>
    <n v="11870"/>
    <n v="5932"/>
    <n v="5938"/>
    <n v="795.29"/>
    <n v="1661.8"/>
    <n v="1448.1399999999999"/>
    <n v="1281.96"/>
    <n v="1554.97"/>
    <n v="1697.4099999999999"/>
    <n v="1638.06"/>
    <n v="1056.4299999999998"/>
    <n v="557.89"/>
    <n v="189.92"/>
    <x v="278"/>
    <s v="Kentucky, 2014"/>
  </r>
  <r>
    <s v="Caroline County"/>
    <s v="Virginia"/>
    <n v="2014"/>
    <n v="28234"/>
    <n v="13648"/>
    <n v="14586"/>
    <n v="1665.806"/>
    <n v="3359.846"/>
    <n v="3557.4839999999999"/>
    <n v="3388.08"/>
    <n v="3613.9520000000002"/>
    <n v="4122.1639999999998"/>
    <n v="3924.5259999999998"/>
    <n v="2795.1660000000002"/>
    <n v="1129.3600000000001"/>
    <n v="705.85"/>
    <x v="270"/>
    <s v="Virginia, 2014"/>
  </r>
  <r>
    <s v="Boone County"/>
    <s v="Kentucky"/>
    <n v="2014"/>
    <n v="123030"/>
    <n v="60790"/>
    <n v="62240"/>
    <n v="8981.19"/>
    <n v="19930.86"/>
    <n v="14517.54"/>
    <n v="16239.96"/>
    <n v="18823.59"/>
    <n v="17962.379999999997"/>
    <n v="14025.42"/>
    <n v="7996.95"/>
    <n v="3444.84"/>
    <n v="1353.33"/>
    <x v="278"/>
    <s v="Kentucky, 2014"/>
  </r>
  <r>
    <s v="Bourbon County"/>
    <s v="Kentucky"/>
    <n v="2014"/>
    <n v="19972"/>
    <n v="9886"/>
    <n v="10086"/>
    <n v="1178.348"/>
    <n v="2656.2759999999998"/>
    <n v="2376.6680000000001"/>
    <n v="2196.92"/>
    <n v="2556.4160000000002"/>
    <n v="3075.6880000000001"/>
    <n v="2656.2759999999998"/>
    <n v="1937.2840000000001"/>
    <n v="1038.5439999999999"/>
    <n v="319.55200000000002"/>
    <x v="278"/>
    <s v="Kentucky, 2014"/>
  </r>
  <r>
    <s v="Boyd County"/>
    <s v="Kentucky"/>
    <n v="2014"/>
    <n v="49242"/>
    <n v="24321"/>
    <n v="24921"/>
    <n v="2856.0360000000001"/>
    <n v="5859.7980000000007"/>
    <n v="5515.1040000000003"/>
    <n v="5958.2819999999992"/>
    <n v="6499.9439999999995"/>
    <n v="7238.5739999999996"/>
    <n v="6893.8799999999992"/>
    <n v="4677.99"/>
    <n v="2708.31"/>
    <n v="1132.566"/>
    <x v="278"/>
    <s v="Kentucky, 2014"/>
  </r>
  <r>
    <s v="Copiah County"/>
    <s v="Mississippi"/>
    <n v="2014"/>
    <n v="29150"/>
    <n v="14434"/>
    <n v="14716"/>
    <n v="1544.95"/>
    <n v="3410.55"/>
    <n v="4664"/>
    <n v="3002.45"/>
    <n v="3672.9"/>
    <n v="4081"/>
    <n v="3876.95"/>
    <n v="2710.95"/>
    <n v="1632.4"/>
    <n v="612.15"/>
    <x v="285"/>
    <s v="Mississippi, 2014"/>
  </r>
  <r>
    <s v="Bracken County"/>
    <s v="Kentucky"/>
    <n v="2014"/>
    <n v="8459"/>
    <n v="4227"/>
    <n v="4232"/>
    <n v="558.29399999999998"/>
    <n v="1167.3420000000001"/>
    <n v="1057.375"/>
    <n v="930.49"/>
    <n v="1099.67"/>
    <n v="1294.2269999999999"/>
    <n v="1116.588"/>
    <n v="727.47399999999993"/>
    <n v="389.11400000000003"/>
    <n v="118.426"/>
    <x v="278"/>
    <s v="Kentucky, 2014"/>
  </r>
  <r>
    <s v="Breathitt County"/>
    <s v="Kentucky"/>
    <n v="2014"/>
    <n v="13663"/>
    <n v="6867"/>
    <n v="6796"/>
    <n v="765.12800000000004"/>
    <n v="1557.5819999999999"/>
    <n v="1871.8310000000001"/>
    <n v="1584.9079999999999"/>
    <n v="1830.8420000000001"/>
    <n v="2090.4389999999999"/>
    <n v="1994.798"/>
    <n v="1202.3440000000001"/>
    <n v="532.85699999999997"/>
    <n v="218.608"/>
    <x v="278"/>
    <s v="Kentucky, 2014"/>
  </r>
  <r>
    <s v="Bullitt County"/>
    <s v="Kentucky"/>
    <n v="2014"/>
    <n v="76093"/>
    <n v="37724"/>
    <n v="38369"/>
    <n v="4261.2079999999996"/>
    <n v="10653.02"/>
    <n v="9815.9969999999994"/>
    <n v="9283.3460000000014"/>
    <n v="10805.206"/>
    <n v="11946.600999999999"/>
    <n v="9815.9969999999994"/>
    <n v="6087.4400000000005"/>
    <n v="2663.2550000000001"/>
    <n v="760.93"/>
    <x v="278"/>
    <s v="Kentucky, 2014"/>
  </r>
  <r>
    <s v="Caldwell County"/>
    <s v="Kentucky"/>
    <n v="2014"/>
    <n v="12880"/>
    <n v="6228"/>
    <n v="6652"/>
    <n v="785.68"/>
    <n v="1635.76"/>
    <n v="1442.56"/>
    <n v="1352.4"/>
    <n v="1597.12"/>
    <n v="1816.08"/>
    <n v="1906.2400000000002"/>
    <n v="1326.64"/>
    <n v="798.56"/>
    <n v="218.96"/>
    <x v="278"/>
    <s v="Kentucky, 2014"/>
  </r>
  <r>
    <s v="Calloway County"/>
    <s v="Kentucky"/>
    <n v="2014"/>
    <n v="37981"/>
    <n v="18317"/>
    <n v="19664"/>
    <n v="1975.0119999999999"/>
    <n v="3722.1379999999999"/>
    <n v="9305.3449999999993"/>
    <n v="4519.7389999999996"/>
    <n v="3874.0619999999999"/>
    <n v="4329.8339999999998"/>
    <n v="4329.8340000000007"/>
    <n v="3456.2710000000002"/>
    <n v="1633.183"/>
    <n v="797.601"/>
    <x v="278"/>
    <s v="Kentucky, 2014"/>
  </r>
  <r>
    <s v="Campbell County"/>
    <s v="Kentucky"/>
    <n v="2014"/>
    <n v="91268"/>
    <n v="44770"/>
    <n v="46498"/>
    <n v="5749.884"/>
    <n v="11225.964"/>
    <n v="13507.664000000001"/>
    <n v="12960.056"/>
    <n v="11043.428"/>
    <n v="13233.86"/>
    <n v="11591.036"/>
    <n v="6662.5640000000003"/>
    <n v="3741.9879999999998"/>
    <n v="1642.8240000000001"/>
    <x v="278"/>
    <s v="Kentucky, 2014"/>
  </r>
  <r>
    <s v="Carlisle County"/>
    <s v="Kentucky"/>
    <n v="2014"/>
    <n v="5031"/>
    <n v="2412"/>
    <n v="2619"/>
    <n v="291.798"/>
    <n v="608.75099999999998"/>
    <n v="578.56500000000005"/>
    <n v="558.44100000000003"/>
    <n v="628.875"/>
    <n v="724.46399999999994"/>
    <n v="684.21599999999989"/>
    <n v="493.03800000000001"/>
    <n v="332.04599999999999"/>
    <n v="140.86799999999999"/>
    <x v="278"/>
    <s v="Kentucky, 2014"/>
  </r>
  <r>
    <s v="Mackinac County"/>
    <s v="Michigan"/>
    <n v="2014"/>
    <n v="10871"/>
    <n v="5584"/>
    <n v="5287"/>
    <n v="869.68"/>
    <n v="1413.23"/>
    <n v="1489.327"/>
    <n v="1369.7460000000001"/>
    <n v="1282.778"/>
    <n v="1587.1660000000002"/>
    <n v="1304.52"/>
    <n v="858.80899999999997"/>
    <n v="478.32400000000001"/>
    <n v="217.42"/>
    <x v="295"/>
    <s v="Michigan, 2014"/>
  </r>
  <r>
    <s v="Morton County"/>
    <s v="North Dakota"/>
    <n v="2014"/>
    <n v="27439"/>
    <n v="13513"/>
    <n v="13926"/>
    <n v="1701.2180000000001"/>
    <n v="3347.558"/>
    <n v="3896.3379999999997"/>
    <n v="3128.0460000000003"/>
    <n v="3457.3139999999999"/>
    <n v="3896.3379999999997"/>
    <n v="3731.7040000000002"/>
    <n v="2496.9489999999996"/>
    <n v="1317.0720000000001"/>
    <n v="439.024"/>
    <x v="287"/>
    <s v="North Dakota, 2014"/>
  </r>
  <r>
    <s v="Casey County"/>
    <s v="Kentucky"/>
    <n v="2014"/>
    <n v="16002"/>
    <n v="7901"/>
    <n v="8101"/>
    <n v="1008.126"/>
    <n v="2000.25"/>
    <n v="1920.2399999999998"/>
    <n v="1808.2260000000001"/>
    <n v="2000.25"/>
    <n v="2192.2739999999999"/>
    <n v="2224.2780000000002"/>
    <n v="1664.2080000000001"/>
    <n v="880.11"/>
    <n v="256.03199999999998"/>
    <x v="278"/>
    <s v="Kentucky, 2014"/>
  </r>
  <r>
    <s v="Christian County"/>
    <s v="Kentucky"/>
    <n v="2014"/>
    <n v="74459"/>
    <n v="38720"/>
    <n v="35739"/>
    <n v="7296.982"/>
    <n v="11168.85"/>
    <n v="13551.538"/>
    <n v="12583.571"/>
    <n v="8041.5720000000001"/>
    <n v="7371.4409999999998"/>
    <n v="6701.3099999999995"/>
    <n v="4244.1629999999996"/>
    <n v="2531.6059999999998"/>
    <n v="967.96699999999998"/>
    <x v="278"/>
    <s v="Kentucky, 2014"/>
  </r>
  <r>
    <s v="Clark County"/>
    <s v="Kentucky"/>
    <n v="2014"/>
    <n v="35633"/>
    <n v="17419"/>
    <n v="18214"/>
    <n v="2244.8789999999999"/>
    <n v="4561.0240000000003"/>
    <n v="4026.5290000000005"/>
    <n v="4204.6939999999995"/>
    <n v="4881.7209999999995"/>
    <n v="5380.5830000000005"/>
    <n v="4846.0879999999997"/>
    <n v="3206.97"/>
    <n v="1603.4850000000001"/>
    <n v="677.02700000000004"/>
    <x v="278"/>
    <s v="Kentucky, 2014"/>
  </r>
  <r>
    <s v="Clay County"/>
    <s v="Kentucky"/>
    <n v="2014"/>
    <n v="21446"/>
    <n v="11520"/>
    <n v="9926"/>
    <n v="1372.5440000000001"/>
    <n v="2294.7219999999998"/>
    <n v="2702.1959999999999"/>
    <n v="3152.5619999999999"/>
    <n v="3324.13"/>
    <n v="3195.4539999999997"/>
    <n v="2637.8580000000002"/>
    <n v="1672.788"/>
    <n v="729.16399999999999"/>
    <n v="343.13600000000002"/>
    <x v="278"/>
    <s v="Kentucky, 2014"/>
  </r>
  <r>
    <s v="Clinton County"/>
    <s v="Kentucky"/>
    <n v="2014"/>
    <n v="10192"/>
    <n v="5056"/>
    <n v="5136"/>
    <n v="662.48"/>
    <n v="1304.576"/>
    <n v="1233.232"/>
    <n v="1110.9279999999999"/>
    <n v="1233.232"/>
    <n v="1498.2239999999999"/>
    <n v="1396.3040000000001"/>
    <n v="1049.7760000000001"/>
    <n v="621.71199999999999"/>
    <n v="91.727999999999994"/>
    <x v="278"/>
    <s v="Kentucky, 2014"/>
  </r>
  <r>
    <s v="Crittenden County"/>
    <s v="Kentucky"/>
    <n v="2014"/>
    <n v="9254"/>
    <n v="4637"/>
    <n v="4617"/>
    <n v="545.98599999999999"/>
    <n v="1240.0360000000001"/>
    <n v="999.43200000000002"/>
    <n v="999.43200000000002"/>
    <n v="1091.972"/>
    <n v="1304.8139999999999"/>
    <n v="1341.83"/>
    <n v="1036.4479999999999"/>
    <n v="490.46199999999999"/>
    <n v="212.84200000000001"/>
    <x v="278"/>
    <s v="Kentucky, 2014"/>
  </r>
  <r>
    <s v="Huerfano County"/>
    <s v="Colorado"/>
    <n v="2014"/>
    <n v="6829"/>
    <n v="3367"/>
    <n v="3462"/>
    <n v="382.42399999999998"/>
    <n v="839.96699999999998"/>
    <n v="819.48"/>
    <n v="587.29399999999998"/>
    <n v="839.96699999999998"/>
    <n v="1017.521"/>
    <n v="990.20500000000004"/>
    <n v="758.01900000000001"/>
    <n v="382.42399999999998"/>
    <n v="211.69900000000001"/>
    <x v="274"/>
    <s v="Colorado, 2014"/>
  </r>
  <r>
    <s v="Daviess County"/>
    <s v="Kentucky"/>
    <n v="2014"/>
    <n v="97631"/>
    <n v="47288"/>
    <n v="50343"/>
    <n v="6541.277"/>
    <n v="13375.447"/>
    <n v="12106.243999999999"/>
    <n v="12106.244000000001"/>
    <n v="11910.982"/>
    <n v="14058.864"/>
    <n v="12594.399000000001"/>
    <n v="7908.1110000000008"/>
    <n v="5076.8119999999999"/>
    <n v="1854.989"/>
    <x v="278"/>
    <s v="Kentucky, 2014"/>
  </r>
  <r>
    <s v="Goshen County"/>
    <s v="Wyoming"/>
    <n v="2014"/>
    <n v="12137"/>
    <n v="6072"/>
    <n v="6065"/>
    <n v="606.85"/>
    <n v="1383.6179999999999"/>
    <n v="1626.3580000000002"/>
    <n v="1383.6179999999999"/>
    <n v="1504.9879999999998"/>
    <n v="1687.0430000000001"/>
    <n v="1759.865"/>
    <n v="1335.07"/>
    <n v="703.94600000000003"/>
    <n v="145.64400000000001"/>
    <x v="280"/>
    <s v="Wyoming, 2014"/>
  </r>
  <r>
    <s v="Elliott County"/>
    <s v="Kentucky"/>
    <n v="2014"/>
    <n v="7781"/>
    <n v="4372"/>
    <n v="3409"/>
    <n v="373.488"/>
    <n v="855.91000000000008"/>
    <n v="887.03399999999999"/>
    <n v="1058.2159999999999"/>
    <n v="1128.2449999999999"/>
    <n v="1097.1210000000001"/>
    <n v="1065.9969999999998"/>
    <n v="793.66200000000003"/>
    <n v="365.70699999999999"/>
    <n v="163.40100000000001"/>
    <x v="278"/>
    <s v="Kentucky, 2014"/>
  </r>
  <r>
    <s v="Estill County"/>
    <s v="Kentucky"/>
    <n v="2014"/>
    <n v="14547"/>
    <n v="7160"/>
    <n v="7387"/>
    <n v="829.17899999999997"/>
    <n v="1847.4690000000001"/>
    <n v="1600.17"/>
    <n v="1687.452"/>
    <n v="1876.5629999999999"/>
    <n v="2269.3319999999999"/>
    <n v="2094.768"/>
    <n v="1483.7939999999999"/>
    <n v="698.25599999999997"/>
    <n v="203.65799999999999"/>
    <x v="278"/>
    <s v="Kentucky, 2014"/>
  </r>
  <r>
    <s v="Fayette County"/>
    <s v="Kentucky"/>
    <n v="2014"/>
    <n v="304473"/>
    <n v="149579"/>
    <n v="154894"/>
    <n v="19486.272000000001"/>
    <n v="35318.868000000002"/>
    <n v="53587.248000000007"/>
    <n v="49020.152999999998"/>
    <n v="40494.909"/>
    <n v="39581.490000000005"/>
    <n v="34405.449000000001"/>
    <n v="18877.326000000001"/>
    <n v="10047.609"/>
    <n v="4567.0950000000003"/>
    <x v="278"/>
    <s v="Kentucky, 2014"/>
  </r>
  <r>
    <s v="Fleming County"/>
    <s v="Kentucky"/>
    <n v="2014"/>
    <n v="14505"/>
    <n v="7081"/>
    <n v="7424"/>
    <n v="913.81500000000005"/>
    <n v="2016.1950000000002"/>
    <n v="1755.105"/>
    <n v="1595.55"/>
    <n v="1914.6599999999999"/>
    <n v="2132.2349999999997"/>
    <n v="1943.67"/>
    <n v="1348.9650000000001"/>
    <n v="638.22"/>
    <n v="261.08999999999997"/>
    <x v="278"/>
    <s v="Kentucky, 2014"/>
  </r>
  <r>
    <s v="Floyd County"/>
    <s v="Kentucky"/>
    <n v="2014"/>
    <n v="39087"/>
    <n v="19301"/>
    <n v="19786"/>
    <n v="2462.4810000000002"/>
    <n v="4690.4399999999996"/>
    <n v="4807.7009999999991"/>
    <n v="4885.875"/>
    <n v="5237.6580000000004"/>
    <n v="5706.7020000000002"/>
    <n v="5706.7020000000002"/>
    <n v="3400.5689999999995"/>
    <n v="1602.567"/>
    <n v="664.47900000000004"/>
    <x v="278"/>
    <s v="Kentucky, 2014"/>
  </r>
  <r>
    <s v="Franklin County"/>
    <s v="Kentucky"/>
    <n v="2014"/>
    <n v="49509"/>
    <n v="24022"/>
    <n v="25487"/>
    <n v="2772.5039999999999"/>
    <n v="5990.5889999999999"/>
    <n v="6535.1880000000001"/>
    <n v="6040.098"/>
    <n v="6584.6970000000001"/>
    <n v="7030.2780000000002"/>
    <n v="7228.3140000000003"/>
    <n v="4257.7739999999994"/>
    <n v="2029.8689999999999"/>
    <n v="1039.6890000000001"/>
    <x v="278"/>
    <s v="Kentucky, 2014"/>
  </r>
  <r>
    <s v="Gallatin County"/>
    <s v="Kentucky"/>
    <n v="2014"/>
    <n v="8554"/>
    <n v="4261"/>
    <n v="4293"/>
    <n v="641.54999999999995"/>
    <n v="1206.114"/>
    <n v="1086.3579999999999"/>
    <n v="1009.372"/>
    <n v="1112.02"/>
    <n v="1342.9780000000001"/>
    <n v="1129.1280000000002"/>
    <n v="667.21199999999999"/>
    <n v="273.72800000000001"/>
    <n v="85.54"/>
    <x v="278"/>
    <s v="Kentucky, 2014"/>
  </r>
  <r>
    <s v="Grant County"/>
    <s v="Kentucky"/>
    <n v="2014"/>
    <n v="24667"/>
    <n v="12262"/>
    <n v="12405"/>
    <n v="1726.69"/>
    <n v="3848.0520000000001"/>
    <n v="3354.712"/>
    <n v="2984.7070000000003"/>
    <n v="3428.7129999999997"/>
    <n v="3601.3820000000001"/>
    <n v="2836.7049999999999"/>
    <n v="1800.6909999999998"/>
    <n v="814.01099999999997"/>
    <n v="246.67"/>
    <x v="278"/>
    <s v="Kentucky, 2014"/>
  </r>
  <r>
    <s v="Graves County"/>
    <s v="Kentucky"/>
    <n v="2014"/>
    <n v="37451"/>
    <n v="18162"/>
    <n v="19289"/>
    <n v="2584.1190000000001"/>
    <n v="4980.9830000000002"/>
    <n v="4531.5709999999999"/>
    <n v="4419.2179999999998"/>
    <n v="4569.0219999999999"/>
    <n v="5243.14"/>
    <n v="4906.0810000000001"/>
    <n v="3557.8450000000003"/>
    <n v="1797.6480000000001"/>
    <n v="898.82399999999996"/>
    <x v="278"/>
    <s v="Kentucky, 2014"/>
  </r>
  <r>
    <s v="Grayson County"/>
    <s v="Kentucky"/>
    <n v="2014"/>
    <n v="25934"/>
    <n v="12868"/>
    <n v="13066"/>
    <n v="1659.7760000000001"/>
    <n v="3527.0240000000003"/>
    <n v="3241.75"/>
    <n v="3034.2779999999998"/>
    <n v="3189.8820000000001"/>
    <n v="3682.6279999999997"/>
    <n v="3527.0240000000003"/>
    <n v="2359.9940000000001"/>
    <n v="1218.8980000000001"/>
    <n v="466.81200000000001"/>
    <x v="278"/>
    <s v="Kentucky, 2014"/>
  </r>
  <r>
    <s v="Green County"/>
    <s v="Kentucky"/>
    <n v="2014"/>
    <n v="11186"/>
    <n v="5459"/>
    <n v="5727"/>
    <n v="615.23"/>
    <n v="1375.8780000000002"/>
    <n v="1297.576"/>
    <n v="1174.5300000000002"/>
    <n v="1387.0639999999999"/>
    <n v="1666.7139999999999"/>
    <n v="1577.2260000000001"/>
    <n v="1163.3440000000001"/>
    <n v="715.904"/>
    <n v="212.53399999999999"/>
    <x v="278"/>
    <s v="Kentucky, 2014"/>
  </r>
  <r>
    <s v="Greenup County"/>
    <s v="Kentucky"/>
    <n v="2014"/>
    <n v="36656"/>
    <n v="17714"/>
    <n v="18942"/>
    <n v="2016.08"/>
    <n v="4691.9679999999998"/>
    <n v="4068.8160000000003"/>
    <n v="3958.848"/>
    <n v="4728.6239999999998"/>
    <n v="5315.12"/>
    <n v="5315.1200000000008"/>
    <n v="3738.9119999999998"/>
    <n v="2016.08"/>
    <n v="806.43200000000002"/>
    <x v="278"/>
    <s v="Kentucky, 2014"/>
  </r>
  <r>
    <s v="Hardin County"/>
    <s v="Kentucky"/>
    <n v="2014"/>
    <n v="107565"/>
    <n v="53607"/>
    <n v="53958"/>
    <n v="7744.68"/>
    <n v="15166.665000000001"/>
    <n v="15489.36"/>
    <n v="14736.404999999999"/>
    <n v="14198.58"/>
    <n v="15489.36"/>
    <n v="12369.975"/>
    <n v="7099.29"/>
    <n v="3764.7749999999996"/>
    <n v="1398.345"/>
    <x v="278"/>
    <s v="Kentucky, 2014"/>
  </r>
  <r>
    <s v="Bell County"/>
    <s v="Kentucky"/>
    <n v="2014"/>
    <n v="28744"/>
    <n v="14081"/>
    <n v="14663"/>
    <n v="1925.848"/>
    <n v="3564.2560000000003"/>
    <n v="3564.2559999999999"/>
    <n v="3478.0239999999999"/>
    <n v="3506.768"/>
    <n v="4110.3919999999998"/>
    <n v="4282.8559999999998"/>
    <n v="2529.4720000000002"/>
    <n v="1379.712"/>
    <n v="431.16"/>
    <x v="278"/>
    <s v="Kentucky, 2014"/>
  </r>
  <r>
    <s v="Patrick County"/>
    <s v="Virginia"/>
    <n v="2014"/>
    <n v="18643"/>
    <n v="9137"/>
    <n v="9506"/>
    <n v="1062.6510000000001"/>
    <n v="2516.8049999999998"/>
    <n v="2255.8029999999999"/>
    <n v="1920.2289999999998"/>
    <n v="2442.2330000000002"/>
    <n v="2852.3789999999999"/>
    <n v="2591.377"/>
    <n v="1733.799"/>
    <n v="950.79300000000001"/>
    <n v="298.28800000000001"/>
    <x v="270"/>
    <s v="Virginia, 2014"/>
  </r>
  <r>
    <s v="Cedar County"/>
    <s v="Iowa"/>
    <n v="2014"/>
    <n v="18427"/>
    <n v="9094"/>
    <n v="9333"/>
    <n v="1179.328"/>
    <n v="2579.7799999999997"/>
    <n v="2340.2289999999998"/>
    <n v="2063.8240000000001"/>
    <n v="2192.8130000000001"/>
    <n v="2800.904"/>
    <n v="2487.645"/>
    <n v="1695.2840000000001"/>
    <n v="792.36099999999999"/>
    <n v="313.25900000000001"/>
    <x v="279"/>
    <s v="Iowa, 2014"/>
  </r>
  <r>
    <s v="Henderson County"/>
    <s v="Kentucky"/>
    <n v="2014"/>
    <n v="46394"/>
    <n v="22448"/>
    <n v="23946"/>
    <n v="2969.2159999999999"/>
    <n v="6124.0079999999998"/>
    <n v="5428.098"/>
    <n v="5938.4319999999998"/>
    <n v="5706.4619999999995"/>
    <n v="6866.3119999999999"/>
    <n v="6448.7659999999996"/>
    <n v="3989.884"/>
    <n v="2134.1239999999998"/>
    <n v="788.69799999999998"/>
    <x v="278"/>
    <s v="Kentucky, 2014"/>
  </r>
  <r>
    <s v="Henry County"/>
    <s v="Kentucky"/>
    <n v="2014"/>
    <n v="15427"/>
    <n v="7643"/>
    <n v="7784"/>
    <n v="894.76599999999996"/>
    <n v="2159.7800000000002"/>
    <n v="1851.2400000000002"/>
    <n v="1650.6890000000001"/>
    <n v="1928.375"/>
    <n v="2406.6120000000001"/>
    <n v="2206.0609999999997"/>
    <n v="1403.857"/>
    <n v="663.36099999999999"/>
    <n v="262.25900000000001"/>
    <x v="278"/>
    <s v="Kentucky, 2014"/>
  </r>
  <r>
    <s v="Scotland County"/>
    <s v="Missouri"/>
    <n v="2014"/>
    <n v="4790"/>
    <n v="2289"/>
    <n v="2501"/>
    <n v="229.92"/>
    <n v="584.38"/>
    <n v="517.31999999999994"/>
    <n v="440.67999999999995"/>
    <n v="502.95"/>
    <n v="771.19"/>
    <n v="675.39"/>
    <n v="546.05999999999995"/>
    <n v="383.2"/>
    <n v="134.12"/>
    <x v="265"/>
    <s v="Missouri, 2014"/>
  </r>
  <r>
    <s v="Hopkins County"/>
    <s v="Kentucky"/>
    <n v="2014"/>
    <n v="46684"/>
    <n v="22596"/>
    <n v="24088"/>
    <n v="2941.0920000000001"/>
    <n v="6068.92"/>
    <n v="5321.9759999999997"/>
    <n v="5742.1319999999996"/>
    <n v="5788.8160000000007"/>
    <n v="6629.1279999999997"/>
    <n v="6582.4439999999995"/>
    <n v="4248.2440000000006"/>
    <n v="2520.9359999999997"/>
    <n v="793.62800000000004"/>
    <x v="278"/>
    <s v="Kentucky, 2014"/>
  </r>
  <r>
    <s v="Jackson County"/>
    <s v="Kentucky"/>
    <n v="2014"/>
    <n v="13370"/>
    <n v="6638"/>
    <n v="6732"/>
    <n v="775.46"/>
    <n v="1724.73"/>
    <n v="1604.4"/>
    <n v="1604.4"/>
    <n v="1858.4299999999998"/>
    <n v="1938.65"/>
    <n v="1871.8"/>
    <n v="1270.1500000000001"/>
    <n v="574.91"/>
    <n v="160.44"/>
    <x v="278"/>
    <s v="Kentucky, 2014"/>
  </r>
  <r>
    <s v="Jefferson County"/>
    <s v="Kentucky"/>
    <n v="2014"/>
    <n v="751485"/>
    <n v="362452"/>
    <n v="389033"/>
    <n v="48846.525000000001"/>
    <n v="94687.11"/>
    <n v="96190.080000000002"/>
    <n v="106710.87"/>
    <n v="96190.080000000002"/>
    <n v="106710.87"/>
    <n v="97693.049999999988"/>
    <n v="55609.89"/>
    <n v="33065.339999999997"/>
    <n v="15029.7"/>
    <x v="278"/>
    <s v="Kentucky, 2014"/>
  </r>
  <r>
    <s v="Jessamine County"/>
    <s v="Kentucky"/>
    <n v="2014"/>
    <n v="49601"/>
    <n v="24327"/>
    <n v="25274"/>
    <n v="3372.8679999999999"/>
    <n v="6944.1399999999994"/>
    <n v="7340.9480000000003"/>
    <n v="6348.9279999999999"/>
    <n v="6547.3320000000003"/>
    <n v="6944.1399999999994"/>
    <n v="5952.12"/>
    <n v="3472.07"/>
    <n v="1835.2370000000001"/>
    <n v="793.61599999999999"/>
    <x v="278"/>
    <s v="Kentucky, 2014"/>
  </r>
  <r>
    <s v="Johnson County"/>
    <s v="Kentucky"/>
    <n v="2014"/>
    <n v="23390"/>
    <n v="11505"/>
    <n v="11885"/>
    <n v="1380.01"/>
    <n v="3064.09"/>
    <n v="2760.02"/>
    <n v="2736.63"/>
    <n v="3134.26"/>
    <n v="3414.9399999999996"/>
    <n v="3368.16"/>
    <n v="2128.4899999999998"/>
    <n v="1005.77"/>
    <n v="374.24"/>
    <x v="278"/>
    <s v="Kentucky, 2014"/>
  </r>
  <r>
    <s v="Kenton County"/>
    <s v="Kentucky"/>
    <n v="2014"/>
    <n v="161915"/>
    <n v="79822"/>
    <n v="82093"/>
    <n v="11657.88"/>
    <n v="21858.525000000001"/>
    <n v="20401.29"/>
    <n v="24125.334999999999"/>
    <n v="21372.78"/>
    <n v="23639.589999999997"/>
    <n v="19753.63"/>
    <n v="10848.305"/>
    <n v="5343.1949999999997"/>
    <n v="2914.47"/>
    <x v="278"/>
    <s v="Kentucky, 2014"/>
  </r>
  <r>
    <s v="Bamberg County"/>
    <s v="South Carolina"/>
    <n v="2014"/>
    <n v="16139"/>
    <n v="8001"/>
    <n v="8138"/>
    <n v="919.923"/>
    <n v="1936.68"/>
    <n v="2227.1819999999998"/>
    <n v="1743.0119999999999"/>
    <n v="2114.2089999999998"/>
    <n v="2517.6840000000002"/>
    <n v="2340.1550000000002"/>
    <n v="1420.232"/>
    <n v="710.11599999999999"/>
    <n v="193.66800000000001"/>
    <x v="267"/>
    <s v="South Carolina, 2014"/>
  </r>
  <r>
    <s v="Knox County"/>
    <s v="Kentucky"/>
    <n v="2014"/>
    <n v="31857"/>
    <n v="15504"/>
    <n v="16353"/>
    <n v="2006.991"/>
    <n v="4268.8379999999997"/>
    <n v="4396.2659999999996"/>
    <n v="3631.6979999999999"/>
    <n v="4045.8389999999999"/>
    <n v="4428.1229999999996"/>
    <n v="4013.982"/>
    <n v="3026.415"/>
    <n v="1529.136"/>
    <n v="509.71199999999999"/>
    <x v="278"/>
    <s v="Kentucky, 2014"/>
  </r>
  <r>
    <s v="Larue County"/>
    <s v="Kentucky"/>
    <n v="2014"/>
    <n v="14149"/>
    <n v="7014"/>
    <n v="7135"/>
    <n v="735.74800000000005"/>
    <n v="1825.221"/>
    <n v="1796.923"/>
    <n v="1712.029"/>
    <n v="1641.2840000000001"/>
    <n v="2136.4989999999998"/>
    <n v="1995.009"/>
    <n v="1273.4100000000001"/>
    <n v="749.89700000000005"/>
    <n v="282.98"/>
    <x v="278"/>
    <s v="Kentucky, 2014"/>
  </r>
  <r>
    <s v="Laurel County"/>
    <s v="Kentucky"/>
    <n v="2014"/>
    <n v="59535"/>
    <n v="29121"/>
    <n v="30414"/>
    <n v="3810.24"/>
    <n v="8096.76"/>
    <n v="7144.2"/>
    <n v="7799.085"/>
    <n v="8215.83"/>
    <n v="8513.505000000001"/>
    <n v="7799.085"/>
    <n v="5000.9400000000005"/>
    <n v="2500.4700000000003"/>
    <n v="714.42"/>
    <x v="278"/>
    <s v="Kentucky, 2014"/>
  </r>
  <r>
    <s v="Lawrence County"/>
    <s v="Kentucky"/>
    <n v="2014"/>
    <n v="15850"/>
    <n v="7878"/>
    <n v="7972"/>
    <n v="1014.4"/>
    <n v="2060.5"/>
    <n v="1902"/>
    <n v="1886.15"/>
    <n v="2044.65"/>
    <n v="2345.8000000000002"/>
    <n v="2250.6999999999998"/>
    <n v="1426.5"/>
    <n v="681.55"/>
    <n v="206.05"/>
    <x v="278"/>
    <s v="Kentucky, 2014"/>
  </r>
  <r>
    <s v="Lee County"/>
    <s v="Kentucky"/>
    <n v="2014"/>
    <n v="7681"/>
    <n v="4206"/>
    <n v="3475"/>
    <n v="330.28300000000002"/>
    <n v="852.59100000000001"/>
    <n v="883.31500000000005"/>
    <n v="1036.9349999999999"/>
    <n v="1090.702"/>
    <n v="1305.77"/>
    <n v="1067.6590000000001"/>
    <n v="660.56600000000003"/>
    <n v="368.68799999999999"/>
    <n v="76.81"/>
    <x v="278"/>
    <s v="Kentucky, 2014"/>
  </r>
  <r>
    <s v="Letcher County"/>
    <s v="Kentucky"/>
    <n v="2014"/>
    <n v="23965"/>
    <n v="11793"/>
    <n v="12172"/>
    <n v="1437.9"/>
    <n v="2947.6949999999997"/>
    <n v="2660.1149999999998"/>
    <n v="2947.6949999999997"/>
    <n v="3091.4850000000001"/>
    <n v="3594.75"/>
    <n v="3594.75"/>
    <n v="2252.71"/>
    <n v="1102.3900000000001"/>
    <n v="311.54500000000002"/>
    <x v="278"/>
    <s v="Kentucky, 2014"/>
  </r>
  <r>
    <s v="Lewis County"/>
    <s v="Kentucky"/>
    <n v="2014"/>
    <n v="13848"/>
    <n v="6934"/>
    <n v="6914"/>
    <n v="844.72799999999995"/>
    <n v="1800.24"/>
    <n v="1703.3040000000001"/>
    <n v="1523.28"/>
    <n v="1800.24"/>
    <n v="2091.0479999999998"/>
    <n v="1897.1759999999999"/>
    <n v="1315.56"/>
    <n v="540.072"/>
    <n v="318.50400000000002"/>
    <x v="278"/>
    <s v="Kentucky, 2014"/>
  </r>
  <r>
    <s v="Lincoln County"/>
    <s v="Kentucky"/>
    <n v="2014"/>
    <n v="24546"/>
    <n v="11848"/>
    <n v="12698"/>
    <n v="1620.0360000000001"/>
    <n v="3264.6179999999999"/>
    <n v="2871.8820000000001"/>
    <n v="2847.3360000000002"/>
    <n v="3215.5259999999998"/>
    <n v="3681.8999999999996"/>
    <n v="3141.8879999999999"/>
    <n v="2331.87"/>
    <n v="1104.57"/>
    <n v="490.92"/>
    <x v="278"/>
    <s v="Kentucky, 2014"/>
  </r>
  <r>
    <s v="Logan County"/>
    <s v="Kentucky"/>
    <n v="2014"/>
    <n v="26844"/>
    <n v="13317"/>
    <n v="13527"/>
    <n v="1610.64"/>
    <n v="3758.16"/>
    <n v="3274.9679999999998"/>
    <n v="3113.904"/>
    <n v="3221.28"/>
    <n v="3892.38"/>
    <n v="3597.096"/>
    <n v="2630.712"/>
    <n v="1422.732"/>
    <n v="348.97199999999998"/>
    <x v="278"/>
    <s v="Kentucky, 2014"/>
  </r>
  <r>
    <s v="Lyon County"/>
    <s v="Kentucky"/>
    <n v="2014"/>
    <n v="8415"/>
    <n v="4599"/>
    <n v="3816"/>
    <n v="294.52499999999998"/>
    <n v="698.44499999999994"/>
    <n v="748.93499999999995"/>
    <n v="992.97"/>
    <n v="1085.5349999999999"/>
    <n v="1312.74"/>
    <n v="1438.9650000000001"/>
    <n v="1119.1949999999999"/>
    <n v="555.39"/>
    <n v="159.88499999999999"/>
    <x v="278"/>
    <s v="Kentucky, 2014"/>
  </r>
  <r>
    <s v="McCracken County"/>
    <s v="Kentucky"/>
    <n v="2014"/>
    <n v="65545"/>
    <n v="31485"/>
    <n v="34060"/>
    <n v="3801.61"/>
    <n v="8193.125"/>
    <n v="7472.13"/>
    <n v="7668.7649999999994"/>
    <n v="8127.58"/>
    <n v="9438.48"/>
    <n v="9438.48"/>
    <n v="6161.23"/>
    <n v="3473.8850000000002"/>
    <n v="1769.7149999999999"/>
    <x v="278"/>
    <s v="Kentucky, 2014"/>
  </r>
  <r>
    <s v="McCreary County"/>
    <s v="Kentucky"/>
    <n v="2014"/>
    <n v="18073"/>
    <n v="9818"/>
    <n v="8255"/>
    <n v="1102.453"/>
    <n v="2222.9789999999998"/>
    <n v="2078.395"/>
    <n v="2747.096"/>
    <n v="2710.95"/>
    <n v="2620.585"/>
    <n v="2204.9059999999999"/>
    <n v="1518.1320000000001"/>
    <n v="740.99300000000005"/>
    <n v="126.511"/>
    <x v="278"/>
    <s v="Kentucky, 2014"/>
  </r>
  <r>
    <s v="Webster County"/>
    <s v="West Virginia"/>
    <n v="2014"/>
    <n v="9510"/>
    <n v="4703"/>
    <n v="4807"/>
    <n v="551.58000000000004"/>
    <n v="1312.38"/>
    <n v="1074.6300000000001"/>
    <n v="1017.57"/>
    <n v="1179.24"/>
    <n v="1407.48"/>
    <n v="1283.8499999999999"/>
    <n v="998.55"/>
    <n v="504.03"/>
    <n v="190.2"/>
    <x v="300"/>
    <s v="West Virginia, 2014"/>
  </r>
  <r>
    <s v="Madison County"/>
    <s v="Kentucky"/>
    <n v="2014"/>
    <n v="85485"/>
    <n v="41532"/>
    <n v="43953"/>
    <n v="4872.6450000000004"/>
    <n v="10172.715"/>
    <n v="18122.82"/>
    <n v="10856.594999999999"/>
    <n v="10600.14"/>
    <n v="10942.08"/>
    <n v="9488.8349999999991"/>
    <n v="5983.95"/>
    <n v="2906.49"/>
    <n v="1282.2750000000001"/>
    <x v="278"/>
    <s v="Kentucky, 2014"/>
  </r>
  <r>
    <s v="Red River County"/>
    <s v="Texas"/>
    <n v="2014"/>
    <n v="13076"/>
    <n v="6525"/>
    <n v="6551"/>
    <n v="732.25599999999997"/>
    <n v="1791.412"/>
    <n v="1634.5"/>
    <n v="1529.8919999999998"/>
    <n v="1778.336"/>
    <n v="2039.856"/>
    <n v="1752.1839999999997"/>
    <n v="1150.6880000000001"/>
    <n v="562.26800000000003"/>
    <n v="117.684"/>
    <x v="264"/>
    <s v="Texas, 2014"/>
  </r>
  <r>
    <s v="Marion County"/>
    <s v="Kentucky"/>
    <n v="2014"/>
    <n v="19965"/>
    <n v="10303"/>
    <n v="9662"/>
    <n v="1297.7249999999999"/>
    <n v="2755.17"/>
    <n v="2315.94"/>
    <n v="2735.2049999999999"/>
    <n v="2655.3450000000003"/>
    <n v="2954.82"/>
    <n v="2455.6949999999997"/>
    <n v="1517.3400000000001"/>
    <n v="778.63499999999999"/>
    <n v="459.19499999999999"/>
    <x v="278"/>
    <s v="Kentucky, 2014"/>
  </r>
  <r>
    <s v="Marshall County"/>
    <s v="Kentucky"/>
    <n v="2014"/>
    <n v="31223"/>
    <n v="15363"/>
    <n v="15860"/>
    <n v="1654.819"/>
    <n v="3653.0909999999999"/>
    <n v="3372.0839999999998"/>
    <n v="3309.6379999999999"/>
    <n v="3840.4290000000001"/>
    <n v="4496.1120000000001"/>
    <n v="4652.2270000000008"/>
    <n v="3621.8679999999999"/>
    <n v="1998.2719999999999"/>
    <n v="655.68299999999999"/>
    <x v="278"/>
    <s v="Kentucky, 2014"/>
  </r>
  <r>
    <s v="Martin County"/>
    <s v="Kentucky"/>
    <n v="2014"/>
    <n v="12750"/>
    <n v="7070"/>
    <n v="5680"/>
    <n v="714"/>
    <n v="1504.5"/>
    <n v="1530"/>
    <n v="2103.75"/>
    <n v="1912.5"/>
    <n v="1823.25"/>
    <n v="1581"/>
    <n v="905.25"/>
    <n v="395.25"/>
    <n v="255"/>
    <x v="278"/>
    <s v="Kentucky, 2014"/>
  </r>
  <r>
    <s v="Mason County"/>
    <s v="Kentucky"/>
    <n v="2014"/>
    <n v="17398"/>
    <n v="8477"/>
    <n v="8921"/>
    <n v="1148.268"/>
    <n v="2279.1379999999999"/>
    <n v="2157.3519999999999"/>
    <n v="1896.3820000000001"/>
    <n v="2192.1480000000001"/>
    <n v="2522.71"/>
    <n v="2505.3119999999999"/>
    <n v="1478.83"/>
    <n v="817.7059999999999"/>
    <n v="365.358"/>
    <x v="278"/>
    <s v="Kentucky, 2014"/>
  </r>
  <r>
    <s v="Wythe County"/>
    <s v="Virginia"/>
    <n v="2014"/>
    <n v="29203"/>
    <n v="14632"/>
    <n v="14571"/>
    <n v="1927.3979999999999"/>
    <n v="4380.45"/>
    <n v="3825.5929999999998"/>
    <n v="4146.826"/>
    <n v="3942.4049999999997"/>
    <n v="4351.2469999999994"/>
    <n v="3358.3450000000003"/>
    <n v="1985.8039999999999"/>
    <n v="934.49599999999987"/>
    <n v="292.02999999999997"/>
    <x v="270"/>
    <s v="Virginia, 2014"/>
  </r>
  <r>
    <s v="Rockbridge County"/>
    <s v="Virginia"/>
    <n v="2014"/>
    <n v="21311"/>
    <n v="10483"/>
    <n v="10828"/>
    <n v="1278.6600000000001"/>
    <n v="2706.4970000000003"/>
    <n v="2450.7649999999999"/>
    <n v="2322.8990000000003"/>
    <n v="2536.009"/>
    <n v="3324.5160000000001"/>
    <n v="3132.7170000000001"/>
    <n v="2067.1669999999999"/>
    <n v="937.68399999999997"/>
    <n v="575.39700000000005"/>
    <x v="270"/>
    <s v="Virginia, 2014"/>
  </r>
  <r>
    <s v="Metcalfe County"/>
    <s v="Kentucky"/>
    <n v="2014"/>
    <n v="10025"/>
    <n v="4983"/>
    <n v="5042"/>
    <n v="651.625"/>
    <n v="1293.2249999999999"/>
    <n v="1152.875"/>
    <n v="1102.75"/>
    <n v="1213.0250000000001"/>
    <n v="1503.75"/>
    <n v="1373.4250000000002"/>
    <n v="952.375"/>
    <n v="571.42499999999995"/>
    <n v="210.52500000000001"/>
    <x v="278"/>
    <s v="Kentucky, 2014"/>
  </r>
  <r>
    <s v="Monroe County"/>
    <s v="Kentucky"/>
    <n v="2014"/>
    <n v="10837"/>
    <n v="5444"/>
    <n v="5393"/>
    <n v="617.70899999999995"/>
    <n v="1387.136"/>
    <n v="1332.951"/>
    <n v="1170.396"/>
    <n v="1246.2550000000001"/>
    <n v="1603.8760000000002"/>
    <n v="1528.0169999999998"/>
    <n v="1116.211"/>
    <n v="639.38300000000004"/>
    <n v="173.392"/>
    <x v="278"/>
    <s v="Kentucky, 2014"/>
  </r>
  <r>
    <s v="Muhlenberg County"/>
    <s v="Kentucky"/>
    <n v="2014"/>
    <n v="31391"/>
    <n v="15923"/>
    <n v="15468"/>
    <n v="1600.941"/>
    <n v="3986.6570000000002"/>
    <n v="3986.6570000000002"/>
    <n v="3704.1379999999999"/>
    <n v="4018.0479999999998"/>
    <n v="4583.0860000000002"/>
    <n v="4175.0029999999997"/>
    <n v="3076.3180000000002"/>
    <n v="1852.069"/>
    <n v="439.47399999999999"/>
    <x v="278"/>
    <s v="Kentucky, 2014"/>
  </r>
  <r>
    <s v="Nelson County"/>
    <s v="Kentucky"/>
    <n v="2014"/>
    <n v="44254"/>
    <n v="21862"/>
    <n v="22392"/>
    <n v="3142.0340000000001"/>
    <n v="6107.0519999999997"/>
    <n v="5620.2579999999998"/>
    <n v="5708.7659999999996"/>
    <n v="5708.7659999999996"/>
    <n v="6682.3539999999994"/>
    <n v="5797.2739999999994"/>
    <n v="3319.05"/>
    <n v="1548.8899999999999"/>
    <n v="619.55600000000004"/>
    <x v="278"/>
    <s v="Kentucky, 2014"/>
  </r>
  <r>
    <s v="Oldham County"/>
    <s v="Kentucky"/>
    <n v="2014"/>
    <n v="61711"/>
    <n v="32384"/>
    <n v="29327"/>
    <n v="3023.8389999999999"/>
    <n v="10305.736999999999"/>
    <n v="7590.4530000000004"/>
    <n v="6109.3890000000001"/>
    <n v="9688.6270000000004"/>
    <n v="10737.714"/>
    <n v="7713.875"/>
    <n v="4443.192"/>
    <n v="1481.0639999999999"/>
    <n v="678.82100000000003"/>
    <x v="278"/>
    <s v="Kentucky, 2014"/>
  </r>
  <r>
    <s v="Owen County"/>
    <s v="Kentucky"/>
    <n v="2014"/>
    <n v="10740"/>
    <n v="5255"/>
    <n v="5485"/>
    <n v="579.96"/>
    <n v="1492.8600000000001"/>
    <n v="1310.2800000000002"/>
    <n v="1181.4000000000001"/>
    <n v="1342.5"/>
    <n v="1557.3"/>
    <n v="1589.52"/>
    <n v="1009.56"/>
    <n v="504.78"/>
    <n v="182.58"/>
    <x v="278"/>
    <s v="Kentucky, 2014"/>
  </r>
  <r>
    <s v="Bath County"/>
    <s v="Virginia"/>
    <n v="2014"/>
    <n v="4686"/>
    <n v="2248"/>
    <n v="2438"/>
    <n v="206.184"/>
    <n v="576.37800000000004"/>
    <n v="548.26199999999994"/>
    <n v="515.46"/>
    <n v="651.35400000000004"/>
    <n v="562.31999999999994"/>
    <n v="777.87599999999998"/>
    <n v="510.774"/>
    <n v="206.184"/>
    <n v="131.208"/>
    <x v="270"/>
    <s v="Virginia, 2014"/>
  </r>
  <r>
    <s v="Pendleton County"/>
    <s v="Kentucky"/>
    <n v="2014"/>
    <n v="14642"/>
    <n v="7286"/>
    <n v="7356"/>
    <n v="834.59400000000005"/>
    <n v="1947.386"/>
    <n v="1962.028"/>
    <n v="1625.2620000000002"/>
    <n v="1874.1759999999999"/>
    <n v="2386.6459999999997"/>
    <n v="2049.88"/>
    <n v="1200.644"/>
    <n v="585.68000000000006"/>
    <n v="190.346"/>
    <x v="278"/>
    <s v="Kentucky, 2014"/>
  </r>
  <r>
    <s v="Perry County"/>
    <s v="Kentucky"/>
    <n v="2014"/>
    <n v="28261"/>
    <n v="13752"/>
    <n v="14509"/>
    <n v="1808.704"/>
    <n v="3306.5370000000003"/>
    <n v="3447.8419999999996"/>
    <n v="3532.625"/>
    <n v="3786.9740000000002"/>
    <n v="4380.4549999999999"/>
    <n v="4041.3229999999999"/>
    <n v="2373.924"/>
    <n v="1102.1790000000001"/>
    <n v="480.43700000000001"/>
    <x v="278"/>
    <s v="Kentucky, 2014"/>
  </r>
  <r>
    <s v="Pike County"/>
    <s v="Kentucky"/>
    <n v="2014"/>
    <n v="64380"/>
    <n v="31527"/>
    <n v="32853"/>
    <n v="3669.66"/>
    <n v="7725.6"/>
    <n v="8111.8799999999992"/>
    <n v="7661.22"/>
    <n v="8626.92"/>
    <n v="9657"/>
    <n v="9335.0999999999985"/>
    <n v="5729.82"/>
    <n v="2639.58"/>
    <n v="1158.8399999999999"/>
    <x v="278"/>
    <s v="Kentucky, 2014"/>
  </r>
  <r>
    <s v="Pulaski County"/>
    <s v="Kentucky"/>
    <n v="2014"/>
    <n v="63505"/>
    <n v="31016"/>
    <n v="32489"/>
    <n v="3683.29"/>
    <n v="8192.1450000000004"/>
    <n v="7430.085"/>
    <n v="7239.57"/>
    <n v="8128.64"/>
    <n v="9335.2350000000006"/>
    <n v="8763.69"/>
    <n v="6350.5"/>
    <n v="3429.27"/>
    <n v="1016.08"/>
    <x v="278"/>
    <s v="Kentucky, 2014"/>
  </r>
  <r>
    <s v="Rockcastle County"/>
    <s v="Kentucky"/>
    <n v="2014"/>
    <n v="16965"/>
    <n v="8356"/>
    <n v="8609"/>
    <n v="933.07500000000005"/>
    <n v="2188.4849999999997"/>
    <n v="2035.8000000000002"/>
    <n v="1866.15"/>
    <n v="2273.31"/>
    <n v="2697.4350000000004"/>
    <n v="2256.3450000000003"/>
    <n v="1628.6399999999999"/>
    <n v="865.21499999999992"/>
    <n v="186.61500000000001"/>
    <x v="278"/>
    <s v="Kentucky, 2014"/>
  </r>
  <r>
    <s v="Rowan County"/>
    <s v="Kentucky"/>
    <n v="2014"/>
    <n v="23485"/>
    <n v="11325"/>
    <n v="12160"/>
    <n v="1315.16"/>
    <n v="2536.38"/>
    <n v="6035.6450000000004"/>
    <n v="2653.8049999999998"/>
    <n v="2653.8050000000003"/>
    <n v="2747.7449999999999"/>
    <n v="2536.38"/>
    <n v="1761.375"/>
    <n v="962.88499999999999"/>
    <n v="281.82"/>
    <x v="278"/>
    <s v="Kentucky, 2014"/>
  </r>
  <r>
    <s v="Scott County"/>
    <s v="Kentucky"/>
    <n v="2014"/>
    <n v="49167"/>
    <n v="24160"/>
    <n v="25007"/>
    <n v="3441.69"/>
    <n v="7473.384"/>
    <n v="6588.3780000000006"/>
    <n v="6490.0439999999999"/>
    <n v="7571.7180000000008"/>
    <n v="7030.8809999999994"/>
    <n v="5605.0380000000005"/>
    <n v="3048.3540000000003"/>
    <n v="1376.6759999999999"/>
    <n v="540.83699999999999"/>
    <x v="278"/>
    <s v="Kentucky, 2014"/>
  </r>
  <r>
    <s v="Shelby County"/>
    <s v="Kentucky"/>
    <n v="2014"/>
    <n v="43581"/>
    <n v="21032"/>
    <n v="22549"/>
    <n v="2919.9270000000001"/>
    <n v="6014.1779999999999"/>
    <n v="5360.4629999999997"/>
    <n v="5273.3009999999995"/>
    <n v="6362.826"/>
    <n v="6406.4070000000002"/>
    <n v="5621.9490000000005"/>
    <n v="3530.0609999999997"/>
    <n v="1656.078"/>
    <n v="435.81"/>
    <x v="278"/>
    <s v="Kentucky, 2014"/>
  </r>
  <r>
    <s v="Spencer County"/>
    <s v="Kentucky"/>
    <n v="2014"/>
    <n v="17419"/>
    <n v="8744"/>
    <n v="8675"/>
    <n v="975.46400000000006"/>
    <n v="2560.5929999999998"/>
    <n v="2125.1179999999999"/>
    <n v="1881.252"/>
    <n v="2647.6880000000001"/>
    <n v="3030.9059999999999"/>
    <n v="2212.2129999999997"/>
    <n v="1323.8440000000001"/>
    <n v="400.637"/>
    <n v="261.28500000000003"/>
    <x v="278"/>
    <s v="Kentucky, 2014"/>
  </r>
  <r>
    <s v="Trigg County"/>
    <s v="Kentucky"/>
    <n v="2014"/>
    <n v="14277"/>
    <n v="7093"/>
    <n v="7184"/>
    <n v="756.68100000000004"/>
    <n v="1870.287"/>
    <n v="1456.2539999999999"/>
    <n v="1256.376"/>
    <n v="1870.2869999999998"/>
    <n v="2084.442"/>
    <n v="2141.5500000000002"/>
    <n v="1841.7330000000002"/>
    <n v="813.78899999999999"/>
    <n v="214.155"/>
    <x v="278"/>
    <s v="Kentucky, 2014"/>
  </r>
  <r>
    <s v="Union County"/>
    <s v="Kentucky"/>
    <n v="2014"/>
    <n v="15192"/>
    <n v="7771"/>
    <n v="7421"/>
    <n v="835.56"/>
    <n v="1853.424"/>
    <n v="2825.712"/>
    <n v="1747.08"/>
    <n v="1762.2719999999999"/>
    <n v="2020.5360000000001"/>
    <n v="1990.152"/>
    <n v="1200.1680000000001"/>
    <n v="759.6"/>
    <n v="212.68799999999999"/>
    <x v="278"/>
    <s v="Kentucky, 2014"/>
  </r>
  <r>
    <s v="Warren County"/>
    <s v="Kentucky"/>
    <n v="2014"/>
    <n v="117169"/>
    <n v="57193"/>
    <n v="59976"/>
    <n v="7381.6469999999999"/>
    <n v="14763.294"/>
    <n v="23550.968999999997"/>
    <n v="16169.322"/>
    <n v="14294.617999999999"/>
    <n v="14763.294"/>
    <n v="12771.421"/>
    <n v="7733.1539999999995"/>
    <n v="3983.7460000000001"/>
    <n v="1640.366"/>
    <x v="278"/>
    <s v="Kentucky, 2014"/>
  </r>
  <r>
    <s v="Washington County"/>
    <s v="Kentucky"/>
    <n v="2014"/>
    <n v="11871"/>
    <n v="5865"/>
    <n v="6006"/>
    <n v="664.77599999999995"/>
    <n v="1602.585"/>
    <n v="1661.94"/>
    <n v="1115.8739999999998"/>
    <n v="1519.4880000000001"/>
    <n v="1816.2629999999999"/>
    <n v="1519.4879999999998"/>
    <n v="1032.777"/>
    <n v="629.16300000000001"/>
    <n v="296.77499999999998"/>
    <x v="278"/>
    <s v="Kentucky, 2014"/>
  </r>
  <r>
    <s v="Wayne County"/>
    <s v="Kentucky"/>
    <n v="2014"/>
    <n v="20728"/>
    <n v="10296"/>
    <n v="10432"/>
    <n v="1202.2239999999999"/>
    <n v="2528.8159999999998"/>
    <n v="2425.1759999999999"/>
    <n v="2383.7200000000003"/>
    <n v="2570.2719999999999"/>
    <n v="2964.1040000000003"/>
    <n v="2984.8320000000003"/>
    <n v="2217.8960000000002"/>
    <n v="912.03199999999993"/>
    <n v="497.47199999999998"/>
    <x v="278"/>
    <s v="Kentucky, 2014"/>
  </r>
  <r>
    <s v="Webster County"/>
    <s v="Kentucky"/>
    <n v="2014"/>
    <n v="13454"/>
    <n v="6715"/>
    <n v="6739"/>
    <n v="901.41800000000001"/>
    <n v="1668.2959999999998"/>
    <n v="1695.2040000000002"/>
    <n v="1587.5720000000001"/>
    <n v="1722.1120000000001"/>
    <n v="1910.4680000000001"/>
    <n v="1923.922"/>
    <n v="1157.0439999999999"/>
    <n v="713.06200000000001"/>
    <n v="201.81"/>
    <x v="278"/>
    <s v="Kentucky, 2014"/>
  </r>
  <r>
    <s v="Whitley County"/>
    <s v="Kentucky"/>
    <n v="2014"/>
    <n v="35557"/>
    <n v="17413"/>
    <n v="18144"/>
    <n v="2346.7620000000002"/>
    <n v="4693.5239999999994"/>
    <n v="5582.4490000000005"/>
    <n v="4017.9409999999998"/>
    <n v="4373.5110000000004"/>
    <n v="4906.866"/>
    <n v="4515.7389999999996"/>
    <n v="3093.4589999999998"/>
    <n v="1493.394"/>
    <n v="533.35500000000002"/>
    <x v="278"/>
    <s v="Kentucky, 2014"/>
  </r>
  <r>
    <s v="Wolfe County"/>
    <s v="Kentucky"/>
    <n v="2014"/>
    <n v="7273"/>
    <n v="3586"/>
    <n v="3687"/>
    <n v="458.19900000000001"/>
    <n v="981.85500000000002"/>
    <n v="792.75700000000006"/>
    <n v="712.75400000000002"/>
    <n v="967.30899999999997"/>
    <n v="1120.0419999999999"/>
    <n v="1010.947"/>
    <n v="734.57299999999998"/>
    <n v="370.923"/>
    <n v="109.095"/>
    <x v="278"/>
    <s v="Kentucky, 2014"/>
  </r>
  <r>
    <s v="Woodford County"/>
    <s v="Kentucky"/>
    <n v="2014"/>
    <n v="25151"/>
    <n v="12206"/>
    <n v="12945"/>
    <n v="1333.0029999999999"/>
    <n v="3420.5360000000001"/>
    <n v="2942.6669999999999"/>
    <n v="2615.7039999999997"/>
    <n v="3269.63"/>
    <n v="4149.915"/>
    <n v="3747.4989999999998"/>
    <n v="2238.4390000000003"/>
    <n v="1031.191"/>
    <n v="377.26499999999999"/>
    <x v="278"/>
    <s v="Kentucky, 2014"/>
  </r>
  <r>
    <s v="Acadia Parish"/>
    <s v="Louisiana"/>
    <n v="2014"/>
    <n v="62031"/>
    <n v="30058"/>
    <n v="31973"/>
    <n v="4590.2939999999999"/>
    <n v="9304.65"/>
    <n v="8560.2780000000002"/>
    <n v="8064.0300000000007"/>
    <n v="7257.6270000000004"/>
    <n v="8746.3709999999992"/>
    <n v="7381.6890000000003"/>
    <n v="4528.2629999999999"/>
    <n v="2543.2710000000002"/>
    <n v="930.46500000000003"/>
    <x v="303"/>
    <s v="Louisiana, 2014"/>
  </r>
  <r>
    <s v="Allen Parish"/>
    <s v="Louisiana"/>
    <n v="2014"/>
    <n v="25691"/>
    <n v="14880"/>
    <n v="10811"/>
    <n v="1618.5329999999999"/>
    <n v="3237.0659999999998"/>
    <n v="3031.538"/>
    <n v="3648.1220000000003"/>
    <n v="3827.9589999999998"/>
    <n v="3956.4140000000002"/>
    <n v="2980.1559999999999"/>
    <n v="1978.2069999999999"/>
    <n v="1027.6399999999999"/>
    <n v="333.983"/>
    <x v="303"/>
    <s v="Louisiana, 2014"/>
  </r>
  <r>
    <s v="Ascension Parish"/>
    <s v="Louisiana"/>
    <n v="2014"/>
    <n v="112308"/>
    <n v="55492"/>
    <n v="56816"/>
    <n v="8423.1"/>
    <n v="17969.28"/>
    <n v="14712.348"/>
    <n v="15386.196"/>
    <n v="16846.199999999997"/>
    <n v="15947.736000000001"/>
    <n v="12016.955999999998"/>
    <n v="6850.7879999999996"/>
    <n v="3032.3160000000003"/>
    <n v="786.15599999999995"/>
    <x v="303"/>
    <s v="Louisiana, 2014"/>
  </r>
  <r>
    <s v="Limestone County"/>
    <s v="Texas"/>
    <n v="2014"/>
    <n v="23170"/>
    <n v="11115"/>
    <n v="12055"/>
    <n v="1320.69"/>
    <n v="3151.12"/>
    <n v="3290.14"/>
    <n v="2479.19"/>
    <n v="3035.27"/>
    <n v="3405.99"/>
    <n v="3081.61"/>
    <n v="1969.45"/>
    <n v="1088.99"/>
    <n v="324.38"/>
    <x v="264"/>
    <s v="Texas, 2014"/>
  </r>
  <r>
    <s v="Avoyelles Parish"/>
    <s v="Louisiana"/>
    <n v="2014"/>
    <n v="41604"/>
    <n v="20852"/>
    <n v="20752"/>
    <n v="2870.6759999999999"/>
    <n v="5533.3320000000003"/>
    <n v="5200.5"/>
    <n v="5533.3320000000003"/>
    <n v="5158.8960000000006"/>
    <n v="5949.3720000000003"/>
    <n v="5242.1039999999994"/>
    <n v="3453.1320000000001"/>
    <n v="1913.7840000000001"/>
    <n v="790.476"/>
    <x v="303"/>
    <s v="Louisiana, 2014"/>
  </r>
  <r>
    <s v="Beauregard Parish"/>
    <s v="Louisiana"/>
    <n v="2014"/>
    <n v="36109"/>
    <n v="18433"/>
    <n v="17676"/>
    <n v="2455.4119999999998"/>
    <n v="5091.3690000000006"/>
    <n v="4802.4969999999994"/>
    <n v="4585.8429999999998"/>
    <n v="4874.7150000000001"/>
    <n v="4946.933"/>
    <n v="4441.4070000000002"/>
    <n v="2888.72"/>
    <n v="1516.578"/>
    <n v="469.41699999999997"/>
    <x v="303"/>
    <s v="Louisiana, 2014"/>
  </r>
  <r>
    <s v="Bienville Parish"/>
    <s v="Louisiana"/>
    <n v="2014"/>
    <n v="14122"/>
    <n v="6772"/>
    <n v="7350"/>
    <n v="833.19799999999998"/>
    <n v="1934.7139999999999"/>
    <n v="1737.0059999999999"/>
    <n v="1539.298"/>
    <n v="1496.932"/>
    <n v="2061.8119999999999"/>
    <n v="1878.2260000000001"/>
    <n v="1398.078"/>
    <n v="861.44200000000001"/>
    <n v="367.17200000000003"/>
    <x v="303"/>
    <s v="Louisiana, 2014"/>
  </r>
  <r>
    <s v="Bossier Parish"/>
    <s v="Louisiana"/>
    <n v="2014"/>
    <n v="121918"/>
    <n v="60201"/>
    <n v="61717"/>
    <n v="9021.9320000000007"/>
    <n v="17068.52"/>
    <n v="16824.684000000001"/>
    <n v="18775.372000000003"/>
    <n v="15971.258000000002"/>
    <n v="15849.34"/>
    <n v="13776.734"/>
    <n v="8412.3420000000006"/>
    <n v="4754.8019999999997"/>
    <n v="1706.8520000000001"/>
    <x v="303"/>
    <s v="Louisiana, 2014"/>
  </r>
  <r>
    <s v="Caddo Parish"/>
    <s v="Louisiana"/>
    <n v="2014"/>
    <n v="255529"/>
    <n v="121370"/>
    <n v="134159"/>
    <n v="18142.559000000001"/>
    <n v="34240.885999999999"/>
    <n v="35007.472999999998"/>
    <n v="35774.06"/>
    <n v="30152.421999999999"/>
    <n v="33729.828000000001"/>
    <n v="32707.712"/>
    <n v="19420.204000000002"/>
    <n v="11754.334000000001"/>
    <n v="4855.0510000000004"/>
    <x v="303"/>
    <s v="Louisiana, 2014"/>
  </r>
  <r>
    <s v="Calcasieu Parish"/>
    <s v="Louisiana"/>
    <n v="2014"/>
    <n v="194943"/>
    <n v="95043"/>
    <n v="99900"/>
    <n v="13451.066999999999"/>
    <n v="27292.019999999997"/>
    <n v="27876.849000000002"/>
    <n v="26707.190999999999"/>
    <n v="23003.273999999998"/>
    <n v="26707.190999999999"/>
    <n v="24172.932000000001"/>
    <n v="14620.725000000002"/>
    <n v="7992.6630000000005"/>
    <n v="2924.145"/>
    <x v="303"/>
    <s v="Louisiana, 2014"/>
  </r>
  <r>
    <s v="Caldwell Parish"/>
    <s v="Louisiana"/>
    <n v="2014"/>
    <n v="10008"/>
    <n v="5197"/>
    <n v="4811"/>
    <n v="540.43200000000002"/>
    <n v="1421.136"/>
    <n v="1140.912"/>
    <n v="1281.0239999999999"/>
    <n v="1220.9760000000001"/>
    <n v="1451.1599999999999"/>
    <n v="1381.104"/>
    <n v="890.71199999999999"/>
    <n v="500.4"/>
    <n v="180.14400000000001"/>
    <x v="303"/>
    <s v="Louisiana, 2014"/>
  </r>
  <r>
    <s v="Cameron Parish"/>
    <s v="Louisiana"/>
    <n v="2014"/>
    <n v="6713"/>
    <n v="3335"/>
    <n v="3378"/>
    <n v="375.928"/>
    <n v="953.24600000000009"/>
    <n v="859.2639999999999"/>
    <n v="644.44799999999998"/>
    <n v="765.28199999999993"/>
    <n v="1154.636"/>
    <n v="966.67200000000003"/>
    <n v="631.02199999999993"/>
    <n v="288.65899999999999"/>
    <n v="80.555999999999997"/>
    <x v="303"/>
    <s v="Louisiana, 2014"/>
  </r>
  <r>
    <s v="Roosevelt County"/>
    <s v="Montana"/>
    <n v="2014"/>
    <n v="10273"/>
    <n v="5465"/>
    <n v="4808"/>
    <n v="626.65300000000002"/>
    <n v="1335.49"/>
    <n v="1253.306"/>
    <n v="1479.3119999999999"/>
    <n v="1130.03"/>
    <n v="1469.039"/>
    <n v="1417.674"/>
    <n v="893.75099999999998"/>
    <n v="503.37700000000001"/>
    <n v="154.095"/>
    <x v="301"/>
    <s v="Montana, 2014"/>
  </r>
  <r>
    <s v="Concordia Parish"/>
    <s v="Louisiana"/>
    <n v="2014"/>
    <n v="20609"/>
    <n v="10449"/>
    <n v="10160"/>
    <n v="1380.8030000000001"/>
    <n v="2864.6509999999998"/>
    <n v="2679.17"/>
    <n v="2679.17"/>
    <n v="2493.6890000000003"/>
    <n v="2740.9970000000003"/>
    <n v="2720.3879999999999"/>
    <n v="1669.3290000000002"/>
    <n v="1133.4949999999999"/>
    <n v="247.30799999999999"/>
    <x v="303"/>
    <s v="Louisiana, 2014"/>
  </r>
  <r>
    <s v="De Soto Parish"/>
    <s v="Louisiana"/>
    <n v="2014"/>
    <n v="26968"/>
    <n v="12926"/>
    <n v="14042"/>
    <n v="1806.856"/>
    <n v="3667.6480000000001"/>
    <n v="3424.9359999999997"/>
    <n v="3128.288"/>
    <n v="3182.2240000000002"/>
    <n v="3964.2960000000003"/>
    <n v="3721.5839999999998"/>
    <n v="2400.152"/>
    <n v="1321.432"/>
    <n v="350.584"/>
    <x v="303"/>
    <s v="Louisiana, 2014"/>
  </r>
  <r>
    <s v="East Baton Rouge Parish"/>
    <s v="Louisiana"/>
    <n v="2014"/>
    <n v="443598"/>
    <n v="212764"/>
    <n v="230834"/>
    <n v="29277.468000000001"/>
    <n v="56336.945999999996"/>
    <n v="81622.032000000007"/>
    <n v="66983.297999999995"/>
    <n v="51013.770000000004"/>
    <n v="55006.152000000002"/>
    <n v="51900.966"/>
    <n v="29721.065999999999"/>
    <n v="15525.93"/>
    <n v="6653.97"/>
    <x v="303"/>
    <s v="Louisiana, 2014"/>
  </r>
  <r>
    <s v="Pleasants County"/>
    <s v="West Virginia"/>
    <n v="2014"/>
    <n v="7602"/>
    <n v="4281"/>
    <n v="3321"/>
    <n v="372.49799999999999"/>
    <n v="1223.922"/>
    <n v="1102.29"/>
    <n v="1307.5439999999999"/>
    <n v="859.02600000000007"/>
    <n v="980.65800000000013"/>
    <n v="805.81200000000001"/>
    <n v="448.51800000000003"/>
    <n v="395.30399999999997"/>
    <n v="91.224000000000004"/>
    <x v="300"/>
    <s v="West Virginia, 2014"/>
  </r>
  <r>
    <s v="East Feliciana Parish"/>
    <s v="Louisiana"/>
    <n v="2014"/>
    <n v="19964"/>
    <n v="10702"/>
    <n v="9262"/>
    <n v="1078.056"/>
    <n v="2196.04"/>
    <n v="2515.4639999999999"/>
    <n v="2575.3559999999998"/>
    <n v="2475.5360000000001"/>
    <n v="3174.2759999999998"/>
    <n v="3054.4920000000002"/>
    <n v="1816.7239999999999"/>
    <n v="818.52399999999989"/>
    <n v="279.49599999999998"/>
    <x v="303"/>
    <s v="Louisiana, 2014"/>
  </r>
  <r>
    <s v="Evangeline Parish"/>
    <s v="Louisiana"/>
    <n v="2014"/>
    <n v="33778"/>
    <n v="17188"/>
    <n v="16590"/>
    <n v="2432.0160000000001"/>
    <n v="4965.366"/>
    <n v="4897.8099999999995"/>
    <n v="4256.0280000000002"/>
    <n v="4019.5819999999999"/>
    <n v="4627.5859999999993"/>
    <n v="3918.248"/>
    <n v="2702.24"/>
    <n v="1384.8980000000001"/>
    <n v="506.67"/>
    <x v="303"/>
    <s v="Louisiana, 2014"/>
  </r>
  <r>
    <s v="Franklin Parish"/>
    <s v="Louisiana"/>
    <n v="2014"/>
    <n v="20645"/>
    <n v="10036"/>
    <n v="10609"/>
    <n v="1507.085"/>
    <n v="2931.59"/>
    <n v="2642.5600000000004"/>
    <n v="2539.335"/>
    <n v="2167.7249999999999"/>
    <n v="2787.0749999999998"/>
    <n v="2642.56"/>
    <n v="1878.6950000000002"/>
    <n v="1011.605"/>
    <n v="557.41499999999996"/>
    <x v="303"/>
    <s v="Louisiana, 2014"/>
  </r>
  <r>
    <s v="Grant Parish"/>
    <s v="Louisiana"/>
    <n v="2014"/>
    <n v="22363"/>
    <n v="12628"/>
    <n v="9735"/>
    <n v="1341.78"/>
    <n v="2795.375"/>
    <n v="2728.2860000000001"/>
    <n v="3510.991"/>
    <n v="3399.1759999999999"/>
    <n v="3197.9090000000001"/>
    <n v="2571.7449999999999"/>
    <n v="1744.3139999999999"/>
    <n v="760.3420000000001"/>
    <n v="335.44499999999999"/>
    <x v="303"/>
    <s v="Louisiana, 2014"/>
  </r>
  <r>
    <s v="Iberia Parish"/>
    <s v="Louisiana"/>
    <n v="2014"/>
    <n v="73735"/>
    <n v="35979"/>
    <n v="37756"/>
    <n v="5382.6549999999997"/>
    <n v="11060.25"/>
    <n v="10175.43"/>
    <n v="9585.5499999999993"/>
    <n v="8774.4650000000001"/>
    <n v="10470.369999999999"/>
    <n v="8848.1999999999989"/>
    <n v="5308.92"/>
    <n v="3023.1350000000002"/>
    <n v="1032.29"/>
    <x v="303"/>
    <s v="Louisiana, 2014"/>
  </r>
  <r>
    <s v="Iberville Parish"/>
    <s v="Louisiana"/>
    <n v="2014"/>
    <n v="33375"/>
    <n v="17041"/>
    <n v="16334"/>
    <n v="2035.875"/>
    <n v="4038.375"/>
    <n v="4505.625"/>
    <n v="4872.75"/>
    <n v="4305.375"/>
    <n v="5106.375"/>
    <n v="4238.625"/>
    <n v="2536.5"/>
    <n v="1368.375"/>
    <n v="367.125"/>
    <x v="303"/>
    <s v="Louisiana, 2014"/>
  </r>
  <r>
    <s v="Jackson Parish"/>
    <s v="Louisiana"/>
    <n v="2014"/>
    <n v="16199"/>
    <n v="8278"/>
    <n v="7921"/>
    <n v="1004.338"/>
    <n v="2057.2730000000001"/>
    <n v="1927.681"/>
    <n v="2024.875"/>
    <n v="2041.0740000000001"/>
    <n v="2203.0640000000003"/>
    <n v="2089.6710000000003"/>
    <n v="1587.502"/>
    <n v="874.74599999999998"/>
    <n v="340.17899999999997"/>
    <x v="303"/>
    <s v="Louisiana, 2014"/>
  </r>
  <r>
    <s v="Jefferson Parish"/>
    <s v="Louisiana"/>
    <n v="2014"/>
    <n v="434528"/>
    <n v="210884"/>
    <n v="223644"/>
    <n v="27809.792000000001"/>
    <n v="52577.887999999999"/>
    <n v="54316"/>
    <n v="63006.559999999998"/>
    <n v="54316"/>
    <n v="62572.031999999999"/>
    <n v="58226.752"/>
    <n v="34762.239999999998"/>
    <n v="19119.232"/>
    <n v="8256.0319999999992"/>
    <x v="303"/>
    <s v="Louisiana, 2014"/>
  </r>
  <r>
    <s v="Jefferson Davis Parish"/>
    <s v="Louisiana"/>
    <n v="2014"/>
    <n v="31492"/>
    <n v="15447"/>
    <n v="16045"/>
    <n v="2235.9319999999998"/>
    <n v="4534.848"/>
    <n v="4093.96"/>
    <n v="3842.0240000000003"/>
    <n v="3684.5640000000003"/>
    <n v="4566.34"/>
    <n v="3873.5160000000001"/>
    <n v="2519.3599999999997"/>
    <n v="1574.6"/>
    <n v="566.85599999999999"/>
    <x v="303"/>
    <s v="Louisiana, 2014"/>
  </r>
  <r>
    <s v="Lafayette Parish"/>
    <s v="Louisiana"/>
    <n v="2014"/>
    <n v="228084"/>
    <n v="111474"/>
    <n v="116610"/>
    <n v="15965.88"/>
    <n v="30107.088"/>
    <n v="35353.020000000004"/>
    <n v="36493.440000000002"/>
    <n v="28738.583999999999"/>
    <n v="30791.339999999997"/>
    <n v="26229.66"/>
    <n v="13685.04"/>
    <n v="7754.8559999999998"/>
    <n v="2965.0920000000001"/>
    <x v="303"/>
    <s v="Louisiana, 2014"/>
  </r>
  <r>
    <s v="Lafourche Parish"/>
    <s v="Louisiana"/>
    <n v="2014"/>
    <n v="97235"/>
    <n v="48043"/>
    <n v="49192"/>
    <n v="6514.7449999999999"/>
    <n v="12932.255000000001"/>
    <n v="14099.075000000001"/>
    <n v="13029.49"/>
    <n v="11862.67"/>
    <n v="14682.485000000001"/>
    <n v="11473.73"/>
    <n v="7195.39"/>
    <n v="3986.6349999999998"/>
    <n v="1458.5250000000001"/>
    <x v="303"/>
    <s v="Louisiana, 2014"/>
  </r>
  <r>
    <s v="LaSalle Parish"/>
    <s v="Louisiana"/>
    <n v="2014"/>
    <n v="14874"/>
    <n v="7596"/>
    <n v="7278"/>
    <n v="951.93600000000004"/>
    <n v="1948.4939999999999"/>
    <n v="1799.7539999999999"/>
    <n v="2067.4859999999999"/>
    <n v="2067.4859999999999"/>
    <n v="1918.7460000000001"/>
    <n v="1888.998"/>
    <n v="1234.5419999999999"/>
    <n v="728.82600000000002"/>
    <n v="267.73200000000003"/>
    <x v="303"/>
    <s v="Louisiana, 2014"/>
  </r>
  <r>
    <s v="Lincoln Parish"/>
    <s v="Louisiana"/>
    <n v="2014"/>
    <n v="47243"/>
    <n v="22889"/>
    <n v="24354"/>
    <n v="2740.0940000000001"/>
    <n v="5291.2160000000003"/>
    <n v="13747.713"/>
    <n v="6236.076"/>
    <n v="4204.6270000000004"/>
    <n v="4866.0290000000005"/>
    <n v="4582.5709999999999"/>
    <n v="3023.5519999999997"/>
    <n v="1653.5050000000001"/>
    <n v="897.61699999999996"/>
    <x v="303"/>
    <s v="Louisiana, 2014"/>
  </r>
  <r>
    <s v="Livingston Parish"/>
    <s v="Louisiana"/>
    <n v="2014"/>
    <n v="132160"/>
    <n v="65266"/>
    <n v="66894"/>
    <n v="9515.52"/>
    <n v="19956.16"/>
    <n v="17312.96"/>
    <n v="19031.04"/>
    <n v="18766.72"/>
    <n v="18105.919999999998"/>
    <n v="15066.24"/>
    <n v="8854.7199999999993"/>
    <n v="4229.12"/>
    <n v="1189.44"/>
    <x v="303"/>
    <s v="Louisiana, 2014"/>
  </r>
  <r>
    <s v="Madison Parish"/>
    <s v="Louisiana"/>
    <n v="2014"/>
    <n v="12008"/>
    <n v="6017"/>
    <n v="5991"/>
    <n v="900.6"/>
    <n v="1609.0720000000001"/>
    <n v="1669.1120000000001"/>
    <n v="1933.288"/>
    <n v="1416.944"/>
    <n v="1573.048"/>
    <n v="1440.96"/>
    <n v="828.55200000000002"/>
    <n v="468.31200000000001"/>
    <n v="180.12"/>
    <x v="303"/>
    <s v="Louisiana, 2014"/>
  </r>
  <r>
    <s v="Morehouse Parish"/>
    <s v="Louisiana"/>
    <n v="2014"/>
    <n v="27319"/>
    <n v="13064"/>
    <n v="14255"/>
    <n v="1966.9680000000001"/>
    <n v="3660.7460000000001"/>
    <n v="3442.194"/>
    <n v="3332.9180000000001"/>
    <n v="3114.366"/>
    <n v="3688.0649999999996"/>
    <n v="3715.384"/>
    <n v="2322.1149999999998"/>
    <n v="1529.864"/>
    <n v="491.74200000000002"/>
    <x v="303"/>
    <s v="Louisiana, 2014"/>
  </r>
  <r>
    <s v="Natchitoches Parish"/>
    <s v="Louisiana"/>
    <n v="2014"/>
    <n v="39359"/>
    <n v="18762"/>
    <n v="20597"/>
    <n v="2558.335"/>
    <n v="5431.5419999999995"/>
    <n v="7871.7999999999993"/>
    <n v="4644.3620000000001"/>
    <n v="4053.9769999999999"/>
    <n v="4565.6440000000002"/>
    <n v="4605.0030000000006"/>
    <n v="3227.4380000000001"/>
    <n v="1771.1550000000002"/>
    <n v="629.74400000000003"/>
    <x v="303"/>
    <s v="Louisiana, 2014"/>
  </r>
  <r>
    <s v="Orleans Parish"/>
    <s v="Louisiana"/>
    <n v="2014"/>
    <n v="368471"/>
    <n v="176743"/>
    <n v="191728"/>
    <n v="23213.672999999999"/>
    <n v="41268.752"/>
    <n v="53796.766000000003"/>
    <n v="65587.838000000003"/>
    <n v="45690.403999999995"/>
    <n v="49743.585000000006"/>
    <n v="46795.816999999995"/>
    <n v="24319.085999999999"/>
    <n v="12528.013999999999"/>
    <n v="5527.0649999999996"/>
    <x v="303"/>
    <s v="Louisiana, 2014"/>
  </r>
  <r>
    <s v="Ouachita Parish"/>
    <s v="Louisiana"/>
    <n v="2014"/>
    <n v="155285"/>
    <n v="74310"/>
    <n v="80975"/>
    <n v="11025.235000000001"/>
    <n v="22361.040000000001"/>
    <n v="23758.605"/>
    <n v="21429.33"/>
    <n v="18944.77"/>
    <n v="19876.48"/>
    <n v="18013.059999999998"/>
    <n v="11025.235000000001"/>
    <n v="6366.6849999999995"/>
    <n v="2639.8449999999998"/>
    <x v="303"/>
    <s v="Louisiana, 2014"/>
  </r>
  <r>
    <s v="Pointe Coupee Parish"/>
    <s v="Louisiana"/>
    <n v="2014"/>
    <n v="22631"/>
    <n v="10845"/>
    <n v="11786"/>
    <n v="1448.384"/>
    <n v="2942.0299999999997"/>
    <n v="2693.0889999999999"/>
    <n v="2557.3029999999999"/>
    <n v="2534.672"/>
    <n v="3349.3879999999999"/>
    <n v="3281.4949999999999"/>
    <n v="2149.9450000000002"/>
    <n v="1063.6569999999999"/>
    <n v="611.03700000000003"/>
    <x v="303"/>
    <s v="Louisiana, 2014"/>
  </r>
  <r>
    <s v="Rapides Parish"/>
    <s v="Louisiana"/>
    <n v="2014"/>
    <n v="132199"/>
    <n v="63758"/>
    <n v="68441"/>
    <n v="9121.7309999999998"/>
    <n v="18904.456999999999"/>
    <n v="17979.063999999998"/>
    <n v="17185.870000000003"/>
    <n v="15863.880000000001"/>
    <n v="18111.262999999999"/>
    <n v="16260.476999999999"/>
    <n v="10575.92"/>
    <n v="6081.1540000000005"/>
    <n v="2115.1840000000002"/>
    <x v="303"/>
    <s v="Louisiana, 2014"/>
  </r>
  <r>
    <s v="Red River Parish"/>
    <s v="Louisiana"/>
    <n v="2014"/>
    <n v="8937"/>
    <n v="4330"/>
    <n v="4607"/>
    <n v="634.52700000000004"/>
    <n v="1251.1799999999998"/>
    <n v="1197.558"/>
    <n v="929.44800000000009"/>
    <n v="1063.5029999999999"/>
    <n v="1322.6759999999999"/>
    <n v="1143.9360000000001"/>
    <n v="831.14099999999996"/>
    <n v="393.22800000000001"/>
    <n v="187.67699999999999"/>
    <x v="303"/>
    <s v="Louisiana, 2014"/>
  </r>
  <r>
    <s v="Richland Parish"/>
    <s v="Louisiana"/>
    <n v="2014"/>
    <n v="20845"/>
    <n v="10043"/>
    <n v="10802"/>
    <n v="1417.46"/>
    <n v="2959.99"/>
    <n v="2709.85"/>
    <n v="2647.3150000000001"/>
    <n v="2480.5550000000003"/>
    <n v="2876.6099999999997"/>
    <n v="2730.6949999999997"/>
    <n v="1646.7550000000001"/>
    <n v="1063.095"/>
    <n v="333.52"/>
    <x v="303"/>
    <s v="Louisiana, 2014"/>
  </r>
  <r>
    <s v="Sabine Parish"/>
    <s v="Louisiana"/>
    <n v="2014"/>
    <n v="24286"/>
    <n v="12024"/>
    <n v="12262"/>
    <n v="1627.162"/>
    <n v="3278.61"/>
    <n v="2962.8919999999998"/>
    <n v="2720.0320000000002"/>
    <n v="2817.1759999999999"/>
    <n v="3254.3240000000001"/>
    <n v="3327.1819999999998"/>
    <n v="2598.6019999999999"/>
    <n v="1287.1579999999999"/>
    <n v="461.43400000000003"/>
    <x v="303"/>
    <s v="Louisiana, 2014"/>
  </r>
  <r>
    <s v="St. Bernard Parish"/>
    <s v="Louisiana"/>
    <n v="2014"/>
    <n v="41114"/>
    <n v="20604"/>
    <n v="20510"/>
    <n v="3289.12"/>
    <n v="5879.3019999999997"/>
    <n v="5797.0740000000005"/>
    <n v="6866.0380000000005"/>
    <n v="5180.3639999999996"/>
    <n v="5714.8459999999995"/>
    <n v="4604.768"/>
    <n v="2179.0419999999999"/>
    <n v="1274.5340000000001"/>
    <n v="370.02600000000001"/>
    <x v="303"/>
    <s v="Louisiana, 2014"/>
  </r>
  <r>
    <s v="St. Charles Parish"/>
    <s v="Louisiana"/>
    <n v="2014"/>
    <n v="52616"/>
    <n v="25686"/>
    <n v="26930"/>
    <n v="3367.424"/>
    <n v="7787.1679999999997"/>
    <n v="7050.5439999999999"/>
    <n v="6840.08"/>
    <n v="6840.08"/>
    <n v="8471.1759999999995"/>
    <n v="6629.616"/>
    <n v="3262.192"/>
    <n v="1631.096"/>
    <n v="684.00800000000004"/>
    <x v="303"/>
    <s v="Louisiana, 2014"/>
  </r>
  <r>
    <s v="St. Helena Parish"/>
    <s v="Louisiana"/>
    <n v="2014"/>
    <n v="10937"/>
    <n v="5332"/>
    <n v="5605"/>
    <n v="710.90499999999997"/>
    <n v="1432.7469999999998"/>
    <n v="1520.2429999999999"/>
    <n v="1137.4479999999999"/>
    <n v="1388.999"/>
    <n v="1454.6210000000001"/>
    <n v="1542.117"/>
    <n v="984.33"/>
    <n v="612.47199999999998"/>
    <n v="153.11799999999999"/>
    <x v="303"/>
    <s v="Louisiana, 2014"/>
  </r>
  <r>
    <s v="St. James Parish"/>
    <s v="Louisiana"/>
    <n v="2014"/>
    <n v="21782"/>
    <n v="10536"/>
    <n v="11246"/>
    <n v="1415.83"/>
    <n v="2962.3519999999999"/>
    <n v="3005.9160000000002"/>
    <n v="2744.5320000000002"/>
    <n v="2374.2380000000003"/>
    <n v="3332.6460000000002"/>
    <n v="2875.2240000000002"/>
    <n v="1764.3420000000001"/>
    <n v="1067.318"/>
    <n v="239.602"/>
    <x v="303"/>
    <s v="Louisiana, 2014"/>
  </r>
  <r>
    <s v="St. John the Baptist Parish"/>
    <s v="Louisiana"/>
    <n v="2014"/>
    <n v="44570"/>
    <n v="21667"/>
    <n v="22903"/>
    <n v="3030.76"/>
    <n v="6551.79"/>
    <n v="6239.8"/>
    <n v="5794.1"/>
    <n v="5615.82"/>
    <n v="6596.3600000000006"/>
    <n v="5615.82"/>
    <n v="3075.33"/>
    <n v="1426.24"/>
    <n v="579.41"/>
    <x v="303"/>
    <s v="Louisiana, 2014"/>
  </r>
  <r>
    <s v="St. Landry Parish"/>
    <s v="Louisiana"/>
    <n v="2014"/>
    <n v="83518"/>
    <n v="40012"/>
    <n v="43506"/>
    <n v="6514.4040000000005"/>
    <n v="12360.664000000001"/>
    <n v="11107.894"/>
    <n v="10105.678"/>
    <n v="9521.0519999999997"/>
    <n v="11692.52"/>
    <n v="10523.268"/>
    <n v="6597.9220000000005"/>
    <n v="3758.31"/>
    <n v="1419.806"/>
    <x v="303"/>
    <s v="Louisiana, 2014"/>
  </r>
  <r>
    <s v="St. Martin Parish"/>
    <s v="Louisiana"/>
    <n v="2014"/>
    <n v="52823"/>
    <n v="25944"/>
    <n v="26879"/>
    <n v="3644.7869999999998"/>
    <n v="7553.6890000000003"/>
    <n v="7025.4590000000007"/>
    <n v="6919.8130000000001"/>
    <n v="6761.3440000000001"/>
    <n v="7712.1579999999994"/>
    <n v="6655.6980000000003"/>
    <n v="3961.7250000000004"/>
    <n v="1954.451"/>
    <n v="581.053"/>
    <x v="303"/>
    <s v="Louisiana, 2014"/>
  </r>
  <r>
    <s v="St. Mary Parish"/>
    <s v="Louisiana"/>
    <n v="2014"/>
    <n v="53784"/>
    <n v="26544"/>
    <n v="27240"/>
    <n v="3711.096"/>
    <n v="7475.9759999999997"/>
    <n v="7314.6239999999998"/>
    <n v="6776.7839999999997"/>
    <n v="6561.6480000000001"/>
    <n v="7960.0320000000002"/>
    <n v="6723"/>
    <n v="4302.72"/>
    <n v="2258.9279999999999"/>
    <n v="806.76"/>
    <x v="303"/>
    <s v="Louisiana, 2014"/>
  </r>
  <r>
    <s v="St. Tammany Parish"/>
    <s v="Louisiana"/>
    <n v="2014"/>
    <n v="239814"/>
    <n v="116624"/>
    <n v="123190"/>
    <n v="14388.84"/>
    <n v="35252.657999999996"/>
    <n v="28777.68"/>
    <n v="27578.61"/>
    <n v="31415.633999999998"/>
    <n v="36451.728000000003"/>
    <n v="32854.517999999996"/>
    <n v="19904.562000000002"/>
    <n v="10072.188"/>
    <n v="3357.3960000000002"/>
    <x v="303"/>
    <s v="Louisiana, 2014"/>
  </r>
  <r>
    <s v="Tangipahoa Parish"/>
    <s v="Louisiana"/>
    <n v="2014"/>
    <n v="124125"/>
    <n v="60214"/>
    <n v="63911"/>
    <n v="8812.875"/>
    <n v="17005.125"/>
    <n v="19860"/>
    <n v="17625.75"/>
    <n v="14522.625"/>
    <n v="16136.25"/>
    <n v="14895"/>
    <n v="9061.125"/>
    <n v="4592.625"/>
    <n v="1489.5"/>
    <x v="303"/>
    <s v="Louisiana, 2014"/>
  </r>
  <r>
    <s v="Tensas Parish"/>
    <s v="Louisiana"/>
    <n v="2014"/>
    <n v="5008"/>
    <n v="2396"/>
    <n v="2612"/>
    <n v="340.54399999999998"/>
    <n v="691.10400000000004"/>
    <n v="555.88799999999992"/>
    <n v="535.85599999999999"/>
    <n v="510.81600000000003"/>
    <n v="661.05600000000004"/>
    <n v="791.26400000000001"/>
    <n v="520.83199999999999"/>
    <n v="310.49599999999998"/>
    <n v="100.16"/>
    <x v="303"/>
    <s v="Louisiana, 2014"/>
  </r>
  <r>
    <s v="Terrebonne Parish"/>
    <s v="Louisiana"/>
    <n v="2014"/>
    <n v="112167"/>
    <n v="55553"/>
    <n v="56614"/>
    <n v="7963.857"/>
    <n v="16152.047999999999"/>
    <n v="15591.213"/>
    <n v="15927.714"/>
    <n v="13908.707999999999"/>
    <n v="16152.048000000001"/>
    <n v="13123.539000000001"/>
    <n v="7851.6900000000005"/>
    <n v="3813.6779999999999"/>
    <n v="1458.171"/>
    <x v="303"/>
    <s v="Louisiana, 2014"/>
  </r>
  <r>
    <s v="Union Parish"/>
    <s v="Louisiana"/>
    <n v="2014"/>
    <n v="22623"/>
    <n v="11265"/>
    <n v="11358"/>
    <n v="1380.0029999999999"/>
    <n v="2940.99"/>
    <n v="2827.875"/>
    <n v="2488.5299999999997"/>
    <n v="2533.7759999999998"/>
    <n v="3212.4659999999999"/>
    <n v="3280.335"/>
    <n v="2307.5459999999998"/>
    <n v="1312.134"/>
    <n v="361.96800000000002"/>
    <x v="303"/>
    <s v="Louisiana, 2014"/>
  </r>
  <r>
    <s v="Chisago County"/>
    <s v="Minnesota"/>
    <n v="2014"/>
    <n v="52844"/>
    <n v="27489"/>
    <n v="25355"/>
    <n v="4861.6480000000001"/>
    <n v="7609.5360000000001"/>
    <n v="9036.3240000000005"/>
    <n v="9194.8559999999998"/>
    <n v="6711.1880000000001"/>
    <n v="5442.9319999999998"/>
    <n v="4703.116"/>
    <n v="3170.6400000000003"/>
    <n v="1532.4760000000001"/>
    <n v="528.44000000000005"/>
    <x v="263"/>
    <s v="Minnesota, 2014"/>
  </r>
  <r>
    <s v="Washington Parish"/>
    <s v="Louisiana"/>
    <n v="2014"/>
    <n v="46723"/>
    <n v="22945"/>
    <n v="23778"/>
    <n v="2990.2719999999999"/>
    <n v="6494.4970000000003"/>
    <n v="5887.098"/>
    <n v="5840.375"/>
    <n v="5373.1450000000004"/>
    <n v="6634.6659999999993"/>
    <n v="6401.0509999999995"/>
    <n v="4205.07"/>
    <n v="2195.9809999999998"/>
    <n v="747.56799999999998"/>
    <x v="303"/>
    <s v="Louisiana, 2014"/>
  </r>
  <r>
    <s v="Webster Parish"/>
    <s v="Louisiana"/>
    <n v="2014"/>
    <n v="40890"/>
    <n v="19972"/>
    <n v="20918"/>
    <n v="2576.0700000000002"/>
    <n v="5233.92"/>
    <n v="5233.92"/>
    <n v="4947.6900000000005"/>
    <n v="4702.3499999999995"/>
    <n v="5724.6"/>
    <n v="5356.59"/>
    <n v="3884.5499999999997"/>
    <n v="2167.17"/>
    <n v="1063.1400000000001"/>
    <x v="303"/>
    <s v="Louisiana, 2014"/>
  </r>
  <r>
    <s v="West Baton Rouge Parish"/>
    <s v="Louisiana"/>
    <n v="2014"/>
    <n v="24347"/>
    <n v="11947"/>
    <n v="12400"/>
    <n v="1704.29"/>
    <n v="3311.192"/>
    <n v="3189.4570000000003"/>
    <n v="3749.4380000000001"/>
    <n v="3067.7219999999998"/>
    <n v="3505.9679999999998"/>
    <n v="2994.681"/>
    <n v="1655.596"/>
    <n v="827.798"/>
    <n v="340.858"/>
    <x v="303"/>
    <s v="Louisiana, 2014"/>
  </r>
  <r>
    <s v="West Carroll Parish"/>
    <s v="Louisiana"/>
    <n v="2014"/>
    <n v="11522"/>
    <n v="5835"/>
    <n v="5687"/>
    <n v="702.84199999999998"/>
    <n v="1613.08"/>
    <n v="1440.25"/>
    <n v="1382.6399999999999"/>
    <n v="1313.5079999999998"/>
    <n v="1590.0360000000001"/>
    <n v="1451.7719999999999"/>
    <n v="1106.1120000000001"/>
    <n v="748.93000000000006"/>
    <n v="161.30799999999999"/>
    <x v="303"/>
    <s v="Louisiana, 2014"/>
  </r>
  <r>
    <s v="West Feliciana Parish"/>
    <s v="Louisiana"/>
    <n v="2014"/>
    <n v="15485"/>
    <n v="10119"/>
    <n v="5366"/>
    <n v="634.88499999999999"/>
    <n v="1486.56"/>
    <n v="1827.23"/>
    <n v="2105.96"/>
    <n v="2555.0250000000001"/>
    <n v="2864.7250000000004"/>
    <n v="2136.9299999999998"/>
    <n v="1223.3150000000001"/>
    <n v="433.58000000000004"/>
    <n v="185.82"/>
    <x v="303"/>
    <s v="Louisiana, 2014"/>
  </r>
  <r>
    <s v="Nelson County"/>
    <s v="Virginia"/>
    <n v="2014"/>
    <n v="15000"/>
    <n v="7906"/>
    <n v="7094"/>
    <n v="840"/>
    <n v="1875"/>
    <n v="1890"/>
    <n v="1935"/>
    <n v="2145"/>
    <n v="2055"/>
    <n v="1980"/>
    <n v="1380"/>
    <n v="705"/>
    <n v="195"/>
    <x v="270"/>
    <s v="Virginia, 2014"/>
  </r>
  <r>
    <s v="Androscoggin County"/>
    <s v="Maine"/>
    <n v="2014"/>
    <n v="107470"/>
    <n v="52634"/>
    <n v="54836"/>
    <n v="6663.14"/>
    <n v="13111.34"/>
    <n v="13756.16"/>
    <n v="13218.810000000001"/>
    <n v="13648.689999999999"/>
    <n v="16442.91"/>
    <n v="14508.45"/>
    <n v="8812.5400000000009"/>
    <n v="5158.5599999999995"/>
    <n v="2149.4"/>
    <x v="304"/>
    <s v="Maine, 2014"/>
  </r>
  <r>
    <s v="Aroostook County"/>
    <s v="Maine"/>
    <n v="2014"/>
    <n v="70653"/>
    <n v="34796"/>
    <n v="35857"/>
    <n v="3391.3440000000001"/>
    <n v="7559.8710000000001"/>
    <n v="8407.7070000000003"/>
    <n v="6853.3410000000003"/>
    <n v="8125.0949999999993"/>
    <n v="10951.215"/>
    <n v="11233.827000000001"/>
    <n v="7701.1770000000006"/>
    <n v="4875.0569999999998"/>
    <n v="1625.019"/>
    <x v="304"/>
    <s v="Maine, 2014"/>
  </r>
  <r>
    <s v="Cumberland County"/>
    <s v="Maine"/>
    <n v="2014"/>
    <n v="284351"/>
    <n v="138066"/>
    <n v="146285"/>
    <n v="14217.55"/>
    <n v="32416.013999999999"/>
    <n v="36112.576999999997"/>
    <n v="35259.524000000005"/>
    <n v="37249.981"/>
    <n v="45211.808999999994"/>
    <n v="40093.490999999995"/>
    <n v="23601.133000000002"/>
    <n v="13648.848"/>
    <n v="6540.0730000000003"/>
    <x v="304"/>
    <s v="Maine, 2014"/>
  </r>
  <r>
    <s v="Franklin County"/>
    <s v="Maine"/>
    <n v="2014"/>
    <n v="30569"/>
    <n v="14998"/>
    <n v="15571"/>
    <n v="1406.174"/>
    <n v="3301.4520000000002"/>
    <n v="4493.643"/>
    <n v="3118.038"/>
    <n v="3240.3140000000003"/>
    <n v="4799.3329999999996"/>
    <n v="4768.7640000000001"/>
    <n v="3240.3140000000003"/>
    <n v="1467.3119999999999"/>
    <n v="855.93200000000002"/>
    <x v="304"/>
    <s v="Maine, 2014"/>
  </r>
  <r>
    <s v="Hancock County"/>
    <s v="Maine"/>
    <n v="2014"/>
    <n v="54581"/>
    <n v="26687"/>
    <n v="27894"/>
    <n v="2456.145"/>
    <n v="5512.6810000000005"/>
    <n v="5949.3289999999997"/>
    <n v="5567.2620000000006"/>
    <n v="6385.9769999999999"/>
    <n v="8514.6360000000004"/>
    <n v="9497.094000000001"/>
    <n v="6167.6530000000002"/>
    <n v="3165.6980000000003"/>
    <n v="1364.5250000000001"/>
    <x v="304"/>
    <s v="Maine, 2014"/>
  </r>
  <r>
    <s v="Kennebec County"/>
    <s v="Maine"/>
    <n v="2014"/>
    <n v="121507"/>
    <n v="58916"/>
    <n v="62591"/>
    <n v="6075.35"/>
    <n v="13851.797999999999"/>
    <n v="15188.375"/>
    <n v="13244.262999999999"/>
    <n v="14823.853999999999"/>
    <n v="19684.133999999998"/>
    <n v="18469.063999999998"/>
    <n v="10935.630000000001"/>
    <n v="6561.3780000000006"/>
    <n v="2673.154"/>
    <x v="304"/>
    <s v="Maine, 2014"/>
  </r>
  <r>
    <s v="Knox County"/>
    <s v="Maine"/>
    <n v="2014"/>
    <n v="39653"/>
    <n v="19640"/>
    <n v="20013"/>
    <n v="1744.732"/>
    <n v="4282.5240000000003"/>
    <n v="3925.6469999999999"/>
    <n v="4084.259"/>
    <n v="4758.3599999999997"/>
    <n v="5987.6030000000001"/>
    <n v="6701.357"/>
    <n v="4520.442"/>
    <n v="2418.8330000000001"/>
    <n v="1268.896"/>
    <x v="304"/>
    <s v="Maine, 2014"/>
  </r>
  <r>
    <s v="Lincoln County"/>
    <s v="Maine"/>
    <n v="2014"/>
    <n v="34237"/>
    <n v="16891"/>
    <n v="17346"/>
    <n v="1506.4280000000001"/>
    <n v="3423.7"/>
    <n v="3355.2260000000001"/>
    <n v="3115.567"/>
    <n v="3731.8329999999996"/>
    <n v="5204.0239999999994"/>
    <n v="5888.7639999999992"/>
    <n v="4519.2839999999997"/>
    <n v="2533.538"/>
    <n v="924.399"/>
    <x v="304"/>
    <s v="Maine, 2014"/>
  </r>
  <r>
    <s v="Oxford County"/>
    <s v="Maine"/>
    <n v="2014"/>
    <n v="57517"/>
    <n v="28535"/>
    <n v="28982"/>
    <n v="2703.299"/>
    <n v="6671.9719999999998"/>
    <n v="6556.9380000000001"/>
    <n v="5866.7340000000004"/>
    <n v="6671.9719999999998"/>
    <n v="9432.7880000000005"/>
    <n v="9260.237000000001"/>
    <n v="5809.2170000000006"/>
    <n v="3048.4009999999998"/>
    <n v="1495.442"/>
    <x v="304"/>
    <s v="Maine, 2014"/>
  </r>
  <r>
    <s v="Penobscot County"/>
    <s v="Maine"/>
    <n v="2014"/>
    <n v="153627"/>
    <n v="75770"/>
    <n v="77857"/>
    <n v="7374.0959999999995"/>
    <n v="16745.343000000001"/>
    <n v="24119.438999999998"/>
    <n v="18742.493999999999"/>
    <n v="18127.986000000001"/>
    <n v="23351.304"/>
    <n v="21661.406999999999"/>
    <n v="12904.668000000001"/>
    <n v="7834.9770000000008"/>
    <n v="3072.54"/>
    <x v="304"/>
    <s v="Maine, 2014"/>
  </r>
  <r>
    <s v="Piscataquis County"/>
    <s v="Maine"/>
    <n v="2014"/>
    <n v="17271"/>
    <n v="8555"/>
    <n v="8716"/>
    <n v="708.11099999999999"/>
    <n v="1830.7260000000001"/>
    <n v="1588.932"/>
    <n v="1485.306"/>
    <n v="1951.623"/>
    <n v="2832.444"/>
    <n v="3056.9669999999996"/>
    <n v="2245.23"/>
    <n v="1070.8019999999999"/>
    <n v="449.04599999999999"/>
    <x v="304"/>
    <s v="Maine, 2014"/>
  </r>
  <r>
    <s v="Sagadahoc County"/>
    <s v="Maine"/>
    <n v="2014"/>
    <n v="35102"/>
    <n v="16901"/>
    <n v="18201"/>
    <n v="1719.998"/>
    <n v="4036.73"/>
    <n v="3685.71"/>
    <n v="3755.9139999999998"/>
    <n v="4317.5460000000003"/>
    <n v="5721.6260000000002"/>
    <n v="5581.2180000000008"/>
    <n v="3650.6080000000002"/>
    <n v="1860.4059999999999"/>
    <n v="772.24400000000003"/>
    <x v="304"/>
    <s v="Maine, 2014"/>
  </r>
  <r>
    <s v="Somerset County"/>
    <s v="Maine"/>
    <n v="2014"/>
    <n v="51762"/>
    <n v="25444"/>
    <n v="26318"/>
    <n v="2432.8139999999999"/>
    <n v="6107.9159999999993"/>
    <n v="5693.82"/>
    <n v="5331.4859999999999"/>
    <n v="6573.7739999999994"/>
    <n v="8281.92"/>
    <n v="8230.1579999999994"/>
    <n v="5331.4859999999999"/>
    <n v="2691.6239999999998"/>
    <n v="1087.002"/>
    <x v="304"/>
    <s v="Maine, 2014"/>
  </r>
  <r>
    <s v="Waldo County"/>
    <s v="Maine"/>
    <n v="2014"/>
    <n v="38904"/>
    <n v="19064"/>
    <n v="19840"/>
    <n v="2023.008"/>
    <n v="4396.152"/>
    <n v="4473.9599999999991"/>
    <n v="4046.0159999999996"/>
    <n v="4707.384"/>
    <n v="5835.6"/>
    <n v="6535.8720000000003"/>
    <n v="4162.7280000000001"/>
    <n v="2100.8160000000003"/>
    <n v="661.36800000000005"/>
    <x v="304"/>
    <s v="Maine, 2014"/>
  </r>
  <r>
    <s v="Washington County"/>
    <s v="Maine"/>
    <n v="2014"/>
    <n v="32397"/>
    <n v="15983"/>
    <n v="16414"/>
    <n v="1587.453"/>
    <n v="3531.2730000000001"/>
    <n v="3628.4639999999999"/>
    <n v="3142.509"/>
    <n v="3563.67"/>
    <n v="4859.55"/>
    <n v="5377.902"/>
    <n v="3758.0520000000001"/>
    <n v="2170.5990000000002"/>
    <n v="745.13099999999997"/>
    <x v="304"/>
    <s v="Maine, 2014"/>
  </r>
  <r>
    <s v="York County"/>
    <s v="Maine"/>
    <n v="2014"/>
    <n v="198934"/>
    <n v="96721"/>
    <n v="102213"/>
    <n v="9946.7000000000007"/>
    <n v="23076.343999999997"/>
    <n v="23275.277999999998"/>
    <n v="22081.673999999999"/>
    <n v="24667.815999999999"/>
    <n v="32625.175999999999"/>
    <n v="30039.034"/>
    <n v="18500.862000000001"/>
    <n v="10344.567999999999"/>
    <n v="4177.6139999999996"/>
    <x v="304"/>
    <s v="Maine, 2014"/>
  </r>
  <r>
    <s v="Allegany County"/>
    <s v="Maryland"/>
    <n v="2014"/>
    <n v="73976"/>
    <n v="38471"/>
    <n v="35505"/>
    <n v="3402.8960000000002"/>
    <n v="7323.6239999999998"/>
    <n v="11762.184000000001"/>
    <n v="8951.0959999999995"/>
    <n v="8951.0959999999995"/>
    <n v="10356.64"/>
    <n v="9542.9040000000005"/>
    <n v="7175.6720000000005"/>
    <n v="4586.5120000000006"/>
    <n v="1923.376"/>
    <x v="305"/>
    <s v="Maryland, 2014"/>
  </r>
  <r>
    <s v="Anne Arundel County"/>
    <s v="Maryland"/>
    <n v="2014"/>
    <n v="550269"/>
    <n v="272197"/>
    <n v="278072"/>
    <n v="35217.216"/>
    <n v="69884.163"/>
    <n v="70984.701000000001"/>
    <n v="75937.122000000003"/>
    <n v="74286.315000000002"/>
    <n v="85291.695000000007"/>
    <n v="68783.625"/>
    <n v="41820.444000000003"/>
    <n v="20359.953000000001"/>
    <n v="7703.7659999999996"/>
    <x v="305"/>
    <s v="Maryland, 2014"/>
  </r>
  <r>
    <s v="Baltimore County"/>
    <s v="Maryland"/>
    <n v="2014"/>
    <n v="817720"/>
    <n v="386775"/>
    <n v="430945"/>
    <n v="49063.199999999997"/>
    <n v="98126.399999999994"/>
    <n v="111209.92"/>
    <n v="109574.48000000001"/>
    <n v="101397.28"/>
    <n v="117751.67999999999"/>
    <n v="106303.6"/>
    <n v="62964.44"/>
    <n v="40068.28"/>
    <n v="21260.720000000001"/>
    <x v="305"/>
    <s v="Maryland, 2014"/>
  </r>
  <r>
    <s v="Calvert County"/>
    <s v="Maryland"/>
    <n v="2014"/>
    <n v="89793"/>
    <n v="44418"/>
    <n v="45375"/>
    <n v="4759.0290000000005"/>
    <n v="13109.777999999998"/>
    <n v="12211.848"/>
    <n v="9428.2649999999994"/>
    <n v="11224.125"/>
    <n v="16611.705000000002"/>
    <n v="11583.297"/>
    <n v="6375.3029999999999"/>
    <n v="2963.1689999999999"/>
    <n v="1346.895"/>
    <x v="305"/>
    <s v="Maryland, 2014"/>
  </r>
  <r>
    <s v="Caroline County"/>
    <s v="Maryland"/>
    <n v="2014"/>
    <n v="32759"/>
    <n v="15932"/>
    <n v="16827"/>
    <n v="2096.576"/>
    <n v="4553.5010000000002"/>
    <n v="4258.67"/>
    <n v="3898.3209999999999"/>
    <n v="3996.598"/>
    <n v="5044.8860000000004"/>
    <n v="4193.152"/>
    <n v="2718.9970000000003"/>
    <n v="1539.673"/>
    <n v="491.38499999999999"/>
    <x v="305"/>
    <s v="Maryland, 2014"/>
  </r>
  <r>
    <s v="Carroll County"/>
    <s v="Maryland"/>
    <n v="2014"/>
    <n v="167399"/>
    <n v="82760"/>
    <n v="84639"/>
    <n v="8369.9500000000007"/>
    <n v="22933.663"/>
    <n v="22766.263999999999"/>
    <n v="16405.101999999999"/>
    <n v="21427.072"/>
    <n v="29462.223999999998"/>
    <n v="22264.066999999999"/>
    <n v="13559.319"/>
    <n v="7365.5559999999996"/>
    <n v="3013.1819999999998"/>
    <x v="305"/>
    <s v="Maryland, 2014"/>
  </r>
  <r>
    <s v="Cecil County"/>
    <s v="Maryland"/>
    <n v="2014"/>
    <n v="101803"/>
    <n v="50619"/>
    <n v="51184"/>
    <n v="6108.18"/>
    <n v="14048.814"/>
    <n v="13743.404999999999"/>
    <n v="11401.936"/>
    <n v="13641.602000000001"/>
    <n v="16288.48"/>
    <n v="13539.798999999999"/>
    <n v="7737.0280000000002"/>
    <n v="3664.9080000000004"/>
    <n v="1527.0450000000001"/>
    <x v="305"/>
    <s v="Maryland, 2014"/>
  </r>
  <r>
    <s v="Charles County"/>
    <s v="Maryland"/>
    <n v="2014"/>
    <n v="150960"/>
    <n v="72929"/>
    <n v="78031"/>
    <n v="9208.56"/>
    <n v="21889.200000000001"/>
    <n v="21436.32"/>
    <n v="18417.12"/>
    <n v="22040.16"/>
    <n v="25512.239999999998"/>
    <n v="17209.439999999999"/>
    <n v="9510.48"/>
    <n v="4377.84"/>
    <n v="1660.56"/>
    <x v="305"/>
    <s v="Maryland, 2014"/>
  </r>
  <r>
    <s v="Dorchester County"/>
    <s v="Maryland"/>
    <n v="2014"/>
    <n v="32614"/>
    <n v="15656"/>
    <n v="16958"/>
    <n v="2022.068"/>
    <n v="3685.3820000000001"/>
    <n v="3717.9960000000001"/>
    <n v="3652.768"/>
    <n v="3783.2240000000002"/>
    <n v="4924.7139999999999"/>
    <n v="4696.4160000000002"/>
    <n v="3359.2420000000002"/>
    <n v="1858.998"/>
    <n v="815.35"/>
    <x v="305"/>
    <s v="Maryland, 2014"/>
  </r>
  <r>
    <s v="Frederick County"/>
    <s v="Maryland"/>
    <n v="2014"/>
    <n v="239253"/>
    <n v="117900"/>
    <n v="121353"/>
    <n v="14594.433000000001"/>
    <n v="33256.167000000001"/>
    <n v="31342.143"/>
    <n v="28710.36"/>
    <n v="33495.42"/>
    <n v="39476.744999999995"/>
    <n v="29428.118999999999"/>
    <n v="16508.457000000002"/>
    <n v="8373.8549999999996"/>
    <n v="3828.0479999999998"/>
    <x v="305"/>
    <s v="Maryland, 2014"/>
  </r>
  <r>
    <s v="Garrett County"/>
    <s v="Maryland"/>
    <n v="2014"/>
    <n v="29945"/>
    <n v="14820"/>
    <n v="15125"/>
    <n v="1467.3050000000001"/>
    <n v="3503.5650000000001"/>
    <n v="3803.0150000000003"/>
    <n v="3084.335"/>
    <n v="3593.4"/>
    <n v="4491.75"/>
    <n v="4401.915"/>
    <n v="3234.0600000000004"/>
    <n v="1736.81"/>
    <n v="628.84500000000003"/>
    <x v="305"/>
    <s v="Maryland, 2014"/>
  </r>
  <r>
    <s v="Harford County"/>
    <s v="Maryland"/>
    <n v="2014"/>
    <n v="248029"/>
    <n v="121465"/>
    <n v="126564"/>
    <n v="14385.682000000001"/>
    <n v="33731.944000000003"/>
    <n v="31995.741000000002"/>
    <n v="29515.451000000001"/>
    <n v="32243.769999999997"/>
    <n v="40180.698000000004"/>
    <n v="32491.798999999999"/>
    <n v="19594.291000000001"/>
    <n v="9673.1310000000012"/>
    <n v="4216.4930000000004"/>
    <x v="305"/>
    <s v="Maryland, 2014"/>
  </r>
  <r>
    <s v="Howard County"/>
    <s v="Maryland"/>
    <n v="2014"/>
    <n v="299269"/>
    <n v="146787"/>
    <n v="152482"/>
    <n v="17956.14"/>
    <n v="43094.735999999997"/>
    <n v="37408.625"/>
    <n v="37707.894"/>
    <n v="42496.198000000004"/>
    <n v="49977.923000000003"/>
    <n v="37109.356"/>
    <n v="20350.292000000001"/>
    <n v="8978.07"/>
    <n v="3890.4969999999998"/>
    <x v="305"/>
    <s v="Maryland, 2014"/>
  </r>
  <r>
    <s v="Kent County"/>
    <s v="Maryland"/>
    <n v="2014"/>
    <n v="20016"/>
    <n v="9478"/>
    <n v="10538"/>
    <n v="940.75199999999995"/>
    <n v="1761.4079999999999"/>
    <n v="3302.64"/>
    <n v="2061.6480000000001"/>
    <n v="1621.2959999999998"/>
    <n v="2802.24"/>
    <n v="2922.3360000000002"/>
    <n v="2441.9520000000002"/>
    <n v="1381.1039999999998"/>
    <n v="760.60799999999995"/>
    <x v="305"/>
    <s v="Maryland, 2014"/>
  </r>
  <r>
    <s v="Montgomery County"/>
    <s v="Maryland"/>
    <n v="2014"/>
    <n v="1005087"/>
    <n v="483505"/>
    <n v="521582"/>
    <n v="65330.654999999999"/>
    <n v="132671.484"/>
    <n v="117595.179"/>
    <n v="137696.91899999999"/>
    <n v="141717.26699999999"/>
    <n v="151768.13699999999"/>
    <n v="126640.962"/>
    <n v="70356.09"/>
    <n v="38193.305999999997"/>
    <n v="21106.827000000001"/>
    <x v="305"/>
    <s v="Maryland, 2014"/>
  </r>
  <r>
    <s v="Prince George's County"/>
    <s v="Maryland"/>
    <n v="2014"/>
    <n v="884764"/>
    <n v="425340"/>
    <n v="459424"/>
    <n v="59279.188000000002"/>
    <n v="110595.5"/>
    <n v="134484.128"/>
    <n v="131829.83600000001"/>
    <n v="122982.196"/>
    <n v="130060.30799999999"/>
    <n v="104402.152"/>
    <n v="56624.896000000001"/>
    <n v="24773.392"/>
    <n v="9732.4040000000005"/>
    <x v="305"/>
    <s v="Maryland, 2014"/>
  </r>
  <r>
    <s v="Queen Anne's County"/>
    <s v="Maryland"/>
    <n v="2014"/>
    <n v="48439"/>
    <n v="23842"/>
    <n v="24597"/>
    <n v="2664.145"/>
    <n v="6393.9480000000003"/>
    <n v="5667.3629999999994"/>
    <n v="4795.4609999999993"/>
    <n v="6054.875"/>
    <n v="8186.1909999999998"/>
    <n v="6733.0209999999997"/>
    <n v="4843.8999999999996"/>
    <n v="2131.3159999999998"/>
    <n v="920.34100000000001"/>
    <x v="305"/>
    <s v="Maryland, 2014"/>
  </r>
  <r>
    <s v="St. Mary's County"/>
    <s v="Maryland"/>
    <n v="2014"/>
    <n v="108472"/>
    <n v="54031"/>
    <n v="54441"/>
    <n v="7484.5680000000002"/>
    <n v="15511.495999999999"/>
    <n v="15294.552"/>
    <n v="14535.248"/>
    <n v="14318.304"/>
    <n v="17138.576000000001"/>
    <n v="12148.864"/>
    <n v="7267.6239999999998"/>
    <n v="3362.6320000000001"/>
    <n v="1410.136"/>
    <x v="305"/>
    <s v="Maryland, 2014"/>
  </r>
  <r>
    <s v="Somerset County"/>
    <s v="Maryland"/>
    <n v="2014"/>
    <n v="26197"/>
    <n v="14392"/>
    <n v="11805"/>
    <n v="1283.653"/>
    <n v="2252.942"/>
    <n v="5789.5370000000003"/>
    <n v="3379.413"/>
    <n v="3065.049"/>
    <n v="3458.0039999999999"/>
    <n v="3169.837"/>
    <n v="2148.154"/>
    <n v="1205.0619999999999"/>
    <n v="392.95499999999998"/>
    <x v="305"/>
    <s v="Maryland, 2014"/>
  </r>
  <r>
    <s v="Talbot County"/>
    <s v="Maryland"/>
    <n v="2014"/>
    <n v="37894"/>
    <n v="18015"/>
    <n v="19879"/>
    <n v="1743.124"/>
    <n v="4168.34"/>
    <n v="3865.1880000000001"/>
    <n v="3410.46"/>
    <n v="4092.5520000000001"/>
    <n v="5380.9480000000003"/>
    <n v="5684.1"/>
    <n v="5191.4780000000001"/>
    <n v="3031.52"/>
    <n v="1288.396"/>
    <x v="305"/>
    <s v="Maryland, 2014"/>
  </r>
  <r>
    <s v="Washington County"/>
    <s v="Maryland"/>
    <n v="2014"/>
    <n v="148913"/>
    <n v="75833"/>
    <n v="73080"/>
    <n v="8785.8670000000002"/>
    <n v="18763.038"/>
    <n v="18465.212"/>
    <n v="19060.864000000001"/>
    <n v="19954.341999999997"/>
    <n v="22783.688999999998"/>
    <n v="18763.038"/>
    <n v="12061.953000000001"/>
    <n v="7147.8239999999996"/>
    <n v="3127.1729999999998"/>
    <x v="305"/>
    <s v="Maryland, 2014"/>
  </r>
  <r>
    <s v="Wicomico County"/>
    <s v="Maryland"/>
    <n v="2014"/>
    <n v="100376"/>
    <n v="47788"/>
    <n v="52588"/>
    <n v="6122.9359999999997"/>
    <n v="12446.624"/>
    <n v="19171.815999999999"/>
    <n v="12245.871999999999"/>
    <n v="11141.736000000001"/>
    <n v="13350.008"/>
    <n v="12145.495999999999"/>
    <n v="7728.9520000000002"/>
    <n v="4015.04"/>
    <n v="1907.144"/>
    <x v="305"/>
    <s v="Maryland, 2014"/>
  </r>
  <r>
    <s v="Worcester County"/>
    <s v="Maryland"/>
    <n v="2014"/>
    <n v="51558"/>
    <n v="24990"/>
    <n v="26568"/>
    <n v="2268.5520000000001"/>
    <n v="5310.4740000000002"/>
    <n v="5516.7060000000001"/>
    <n v="4743.3360000000002"/>
    <n v="5516.7060000000001"/>
    <n v="7579.0259999999998"/>
    <n v="8094.6059999999998"/>
    <n v="7063.4459999999999"/>
    <n v="4124.6400000000003"/>
    <n v="1288.95"/>
    <x v="305"/>
    <s v="Maryland, 2014"/>
  </r>
  <r>
    <s v="Baltimore city"/>
    <s v="Maryland"/>
    <n v="2014"/>
    <n v="622271"/>
    <n v="293295"/>
    <n v="328976"/>
    <n v="41692.156999999999"/>
    <n v="70316.622999999992"/>
    <n v="93340.65"/>
    <n v="110141.967"/>
    <n v="74672.52"/>
    <n v="84006.584999999992"/>
    <n v="73427.978000000003"/>
    <n v="40447.614999999998"/>
    <n v="24268.569"/>
    <n v="9334.0650000000005"/>
    <x v="305"/>
    <s v="Maryland, 2014"/>
  </r>
  <r>
    <s v="Barnstable County"/>
    <s v="Massachusetts"/>
    <n v="2014"/>
    <n v="215167"/>
    <n v="102541"/>
    <n v="112626"/>
    <n v="8821.8469999999998"/>
    <n v="20010.531000000003"/>
    <n v="22162.201000000001"/>
    <n v="17858.860999999997"/>
    <n v="20871.199000000001"/>
    <n v="32490.216999999997"/>
    <n v="36148.055999999997"/>
    <n v="29693.046000000002"/>
    <n v="19795.364000000001"/>
    <n v="7530.8450000000003"/>
    <x v="306"/>
    <s v="Massachusetts, 2014"/>
  </r>
  <r>
    <s v="Berkshire County"/>
    <s v="Massachusetts"/>
    <n v="2014"/>
    <n v="130064"/>
    <n v="62674"/>
    <n v="67390"/>
    <n v="5852.88"/>
    <n v="13526.655999999999"/>
    <n v="17558.64"/>
    <n v="13396.592000000001"/>
    <n v="14307.04"/>
    <n v="20029.856"/>
    <n v="20029.856"/>
    <n v="13136.464"/>
    <n v="8063.9679999999998"/>
    <n v="4422.1760000000004"/>
    <x v="306"/>
    <s v="Massachusetts, 2014"/>
  </r>
  <r>
    <s v="Bristol County"/>
    <s v="Massachusetts"/>
    <n v="2014"/>
    <n v="551065"/>
    <n v="266758"/>
    <n v="284307"/>
    <n v="29757.51"/>
    <n v="67780.994999999995"/>
    <n v="75495.904999999999"/>
    <n v="66127.8"/>
    <n v="73291.645000000004"/>
    <n v="85966.14"/>
    <n v="70536.320000000007"/>
    <n v="44085.2"/>
    <n v="25348.989999999998"/>
    <n v="13225.56"/>
    <x v="306"/>
    <s v="Massachusetts, 2014"/>
  </r>
  <r>
    <s v="Dukes County"/>
    <s v="Massachusetts"/>
    <n v="2014"/>
    <n v="16915"/>
    <n v="8381"/>
    <n v="8534"/>
    <n v="845.75"/>
    <n v="1759.16"/>
    <n v="1623.8400000000001"/>
    <n v="1742.2449999999999"/>
    <n v="2215.8649999999998"/>
    <n v="2706.3999999999996"/>
    <n v="2943.21"/>
    <n v="1792.99"/>
    <n v="828.83500000000004"/>
    <n v="422.875"/>
    <x v="306"/>
    <s v="Massachusetts, 2014"/>
  </r>
  <r>
    <s v="Essex County"/>
    <s v="Massachusetts"/>
    <n v="2014"/>
    <n v="757395"/>
    <n v="364322"/>
    <n v="393073"/>
    <n v="43171.514999999999"/>
    <n v="96189.165000000008"/>
    <n v="100733.535"/>
    <n v="88615.214999999997"/>
    <n v="96189.165000000008"/>
    <n v="119668.41"/>
    <n v="101490.93"/>
    <n v="59076.81"/>
    <n v="34840.17"/>
    <n v="18934.875"/>
    <x v="306"/>
    <s v="Massachusetts, 2014"/>
  </r>
  <r>
    <s v="Franklin County"/>
    <s v="Massachusetts"/>
    <n v="2014"/>
    <n v="71300"/>
    <n v="34939"/>
    <n v="36361"/>
    <n v="3279.8"/>
    <n v="7629.1"/>
    <n v="8270.7999999999993"/>
    <n v="8056.9"/>
    <n v="8413.4"/>
    <n v="11336.7"/>
    <n v="12334.900000000001"/>
    <n v="6773.5"/>
    <n v="3279.8"/>
    <n v="1853.8"/>
    <x v="306"/>
    <s v="Massachusetts, 2014"/>
  </r>
  <r>
    <s v="Hampden County"/>
    <s v="Massachusetts"/>
    <n v="2014"/>
    <n v="466447"/>
    <n v="224668"/>
    <n v="241779"/>
    <n v="27520.373"/>
    <n v="59705.216"/>
    <n v="70433.497000000003"/>
    <n v="56906.534"/>
    <n v="55507.192999999999"/>
    <n v="67168.368000000002"/>
    <n v="60171.663"/>
    <n v="35449.972000000002"/>
    <n v="21456.561999999998"/>
    <n v="11661.174999999999"/>
    <x v="306"/>
    <s v="Massachusetts, 2014"/>
  </r>
  <r>
    <s v="Hampshire County"/>
    <s v="Massachusetts"/>
    <n v="2014"/>
    <n v="160328"/>
    <n v="74993"/>
    <n v="85335"/>
    <n v="5932.1360000000004"/>
    <n v="14750.175999999999"/>
    <n v="42005.936000000002"/>
    <n v="16193.128000000001"/>
    <n v="16674.112000000001"/>
    <n v="21644.28"/>
    <n v="21163.296000000002"/>
    <n v="12024.6"/>
    <n v="6733.7759999999998"/>
    <n v="3206.56"/>
    <x v="306"/>
    <s v="Massachusetts, 2014"/>
  </r>
  <r>
    <s v="Middlesex County"/>
    <s v="Massachusetts"/>
    <n v="2014"/>
    <n v="1539832"/>
    <n v="750574"/>
    <n v="789258"/>
    <n v="86230.592000000004"/>
    <n v="177080.68"/>
    <n v="204797.65600000002"/>
    <n v="229434.96799999999"/>
    <n v="209417.152"/>
    <n v="232514.63199999998"/>
    <n v="189399.33600000001"/>
    <n v="109328.072"/>
    <n v="66212.775999999998"/>
    <n v="32336.472000000002"/>
    <x v="306"/>
    <s v="Massachusetts, 2014"/>
  </r>
  <r>
    <s v="Nantucket County"/>
    <s v="Massachusetts"/>
    <n v="2014"/>
    <n v="10414"/>
    <n v="5390"/>
    <n v="5024"/>
    <n v="687.32399999999996"/>
    <n v="1176.7820000000002"/>
    <n v="1010.158"/>
    <n v="1676.654"/>
    <n v="1582.9279999999999"/>
    <n v="1510.0300000000002"/>
    <n v="1416.3040000000001"/>
    <n v="770.63599999999997"/>
    <n v="468.63"/>
    <n v="104.14"/>
    <x v="306"/>
    <s v="Massachusetts, 2014"/>
  </r>
  <r>
    <s v="Norfolk County"/>
    <s v="Massachusetts"/>
    <n v="2014"/>
    <n v="682860"/>
    <n v="327126"/>
    <n v="355734"/>
    <n v="37557.300000000003"/>
    <n v="86723.22"/>
    <n v="84674.64"/>
    <n v="83308.92"/>
    <n v="90137.51999999999"/>
    <n v="108574.74"/>
    <n v="89454.66"/>
    <n v="53263.08"/>
    <n v="32777.279999999999"/>
    <n v="17071.5"/>
    <x v="306"/>
    <s v="Massachusetts, 2014"/>
  </r>
  <r>
    <s v="Plymouth County"/>
    <s v="Massachusetts"/>
    <n v="2014"/>
    <n v="500772"/>
    <n v="243600"/>
    <n v="257172"/>
    <n v="27542.46"/>
    <n v="67604.22"/>
    <n v="63598.043999999994"/>
    <n v="50577.971999999994"/>
    <n v="65100.36"/>
    <n v="81625.835999999996"/>
    <n v="69106.535999999993"/>
    <n v="43066.392"/>
    <n v="22033.968000000001"/>
    <n v="10516.212"/>
    <x v="306"/>
    <s v="Massachusetts, 2014"/>
  </r>
  <r>
    <s v="Suffolk County"/>
    <s v="Massachusetts"/>
    <n v="2014"/>
    <n v="747928"/>
    <n v="360831"/>
    <n v="387097"/>
    <n v="41883.968000000001"/>
    <n v="67313.52"/>
    <n v="141358.39199999999"/>
    <n v="161552.448"/>
    <n v="95734.784"/>
    <n v="86759.648000000001"/>
    <n v="73296.944000000003"/>
    <n v="43379.824000000001"/>
    <n v="24681.624"/>
    <n v="11966.848"/>
    <x v="306"/>
    <s v="Massachusetts, 2014"/>
  </r>
  <r>
    <s v="Worcester County"/>
    <s v="Massachusetts"/>
    <n v="2014"/>
    <n v="806804"/>
    <n v="397633"/>
    <n v="409171"/>
    <n v="45987.828000000001"/>
    <n v="102464.10800000001"/>
    <n v="113759.364"/>
    <n v="96816.48000000001"/>
    <n v="107304.932"/>
    <n v="129895.444"/>
    <n v="103270.912"/>
    <n v="58089.887999999992"/>
    <n v="33078.964"/>
    <n v="17749.687999999998"/>
    <x v="306"/>
    <s v="Massachusetts, 2014"/>
  </r>
  <r>
    <s v="Alcona County"/>
    <s v="Michigan"/>
    <n v="2014"/>
    <n v="10657"/>
    <n v="5389"/>
    <n v="5268"/>
    <n v="319.70999999999998"/>
    <n v="820.58899999999994"/>
    <n v="863.21699999999998"/>
    <n v="628.76299999999992"/>
    <n v="884.53099999999995"/>
    <n v="1545.2649999999999"/>
    <n v="2067.4580000000001"/>
    <n v="2088.7719999999999"/>
    <n v="1118.9850000000001"/>
    <n v="319.70999999999998"/>
    <x v="295"/>
    <s v="Michigan, 2014"/>
  </r>
  <r>
    <s v="Alger County"/>
    <s v="Michigan"/>
    <n v="2014"/>
    <n v="9516"/>
    <n v="5252"/>
    <n v="4264"/>
    <n v="314.02800000000002"/>
    <n v="904.02"/>
    <n v="942.08399999999995"/>
    <n v="1113.3720000000001"/>
    <n v="1037.2439999999999"/>
    <n v="1436.9160000000002"/>
    <n v="1646.268"/>
    <n v="1160.952"/>
    <n v="589.99199999999996"/>
    <n v="361.608"/>
    <x v="295"/>
    <s v="Michigan, 2014"/>
  </r>
  <r>
    <s v="Allegan County"/>
    <s v="Michigan"/>
    <n v="2014"/>
    <n v="112266"/>
    <n v="55910"/>
    <n v="56356"/>
    <n v="7072.7579999999998"/>
    <n v="16390.835999999999"/>
    <n v="13808.718000000001"/>
    <n v="12461.526"/>
    <n v="14033.25"/>
    <n v="17401.23"/>
    <n v="15155.91"/>
    <n v="9205.8119999999999"/>
    <n v="4715.1720000000005"/>
    <n v="1908.5219999999999"/>
    <x v="295"/>
    <s v="Michigan, 2014"/>
  </r>
  <r>
    <s v="Alpena County"/>
    <s v="Michigan"/>
    <n v="2014"/>
    <n v="29242"/>
    <n v="14382"/>
    <n v="14860"/>
    <n v="1462.1"/>
    <n v="3275.1040000000003"/>
    <n v="3304.346"/>
    <n v="2865.7160000000003"/>
    <n v="3158.136"/>
    <n v="4590.9940000000006"/>
    <n v="4561.7520000000004"/>
    <n v="3128.8940000000002"/>
    <n v="2076.1819999999998"/>
    <n v="789.53399999999999"/>
    <x v="295"/>
    <s v="Michigan, 2014"/>
  </r>
  <r>
    <s v="Antrim County"/>
    <s v="Michigan"/>
    <n v="2014"/>
    <n v="23368"/>
    <n v="11672"/>
    <n v="11696"/>
    <n v="1074.9280000000001"/>
    <n v="2663.9520000000002"/>
    <n v="2383.5360000000001"/>
    <n v="1986.28"/>
    <n v="2336.8000000000002"/>
    <n v="3458.4639999999999"/>
    <n v="3855.7200000000003"/>
    <n v="3224.7840000000001"/>
    <n v="1682.4960000000001"/>
    <n v="677.67200000000003"/>
    <x v="295"/>
    <s v="Michigan, 2014"/>
  </r>
  <r>
    <s v="Baraga County"/>
    <s v="Michigan"/>
    <n v="2014"/>
    <n v="8740"/>
    <n v="5331"/>
    <n v="3409"/>
    <n v="393.3"/>
    <n v="856.52"/>
    <n v="917.7"/>
    <n v="1389.66"/>
    <n v="1066.28"/>
    <n v="1337.22"/>
    <n v="1249.8200000000002"/>
    <n v="891.48"/>
    <n v="471.96"/>
    <n v="166.06"/>
    <x v="295"/>
    <s v="Michigan, 2014"/>
  </r>
  <r>
    <s v="Barry County"/>
    <s v="Michigan"/>
    <n v="2014"/>
    <n v="59107"/>
    <n v="29739"/>
    <n v="29368"/>
    <n v="3250.8850000000002"/>
    <n v="8038.5519999999997"/>
    <n v="7092.84"/>
    <n v="6206.2350000000006"/>
    <n v="7151.9470000000001"/>
    <n v="9279.7989999999991"/>
    <n v="8570.5149999999994"/>
    <n v="5437.8439999999991"/>
    <n v="2896.2429999999999"/>
    <n v="1063.9259999999999"/>
    <x v="295"/>
    <s v="Michigan, 2014"/>
  </r>
  <r>
    <s v="Bay County"/>
    <s v="Michigan"/>
    <n v="2014"/>
    <n v="107074"/>
    <n v="52661"/>
    <n v="54413"/>
    <n v="5889.07"/>
    <n v="13063.028"/>
    <n v="13277.175999999999"/>
    <n v="12313.51"/>
    <n v="12741.806"/>
    <n v="15954.026"/>
    <n v="15418.655999999999"/>
    <n v="9957.8820000000014"/>
    <n v="5781.9960000000001"/>
    <n v="2676.85"/>
    <x v="295"/>
    <s v="Michigan, 2014"/>
  </r>
  <r>
    <s v="Benzie County"/>
    <s v="Michigan"/>
    <n v="2014"/>
    <n v="17450"/>
    <n v="8686"/>
    <n v="8764"/>
    <n v="767.8"/>
    <n v="2076.5500000000002"/>
    <n v="1710.1"/>
    <n v="1622.85"/>
    <n v="1902.0500000000002"/>
    <n v="2634.95"/>
    <n v="2792"/>
    <n v="2251.0500000000002"/>
    <n v="1291.3"/>
    <n v="401.35"/>
    <x v="295"/>
    <s v="Michigan, 2014"/>
  </r>
  <r>
    <s v="Berrien County"/>
    <s v="Michigan"/>
    <n v="2014"/>
    <n v="155992"/>
    <n v="76101"/>
    <n v="79891"/>
    <n v="9515.5120000000006"/>
    <n v="19966.975999999999"/>
    <n v="19654.991999999998"/>
    <n v="17471.103999999999"/>
    <n v="18407.056"/>
    <n v="22618.84"/>
    <n v="21994.871999999999"/>
    <n v="14195.272000000001"/>
    <n v="8267.5760000000009"/>
    <n v="4055.7919999999999"/>
    <x v="295"/>
    <s v="Michigan, 2014"/>
  </r>
  <r>
    <s v="Branch County"/>
    <s v="Michigan"/>
    <n v="2014"/>
    <n v="43965"/>
    <n v="22625"/>
    <n v="21340"/>
    <n v="2813.76"/>
    <n v="5847.3450000000003"/>
    <n v="5363.73"/>
    <n v="5187.87"/>
    <n v="5451.66"/>
    <n v="6374.9249999999993"/>
    <n v="5979.24"/>
    <n v="3956.85"/>
    <n v="2110.3199999999997"/>
    <n v="879.3"/>
    <x v="295"/>
    <s v="Michigan, 2014"/>
  </r>
  <r>
    <s v="Calhoun County"/>
    <s v="Michigan"/>
    <n v="2014"/>
    <n v="135150"/>
    <n v="66037"/>
    <n v="69113"/>
    <n v="8244.15"/>
    <n v="17974.95"/>
    <n v="17839.800000000003"/>
    <n v="16082.85"/>
    <n v="16758.599999999999"/>
    <n v="19191.300000000003"/>
    <n v="18245.25"/>
    <n v="11352.6"/>
    <n v="6622.35"/>
    <n v="3108.45"/>
    <x v="295"/>
    <s v="Michigan, 2014"/>
  </r>
  <r>
    <s v="Cass County"/>
    <s v="Michigan"/>
    <n v="2014"/>
    <n v="52001"/>
    <n v="26079"/>
    <n v="25922"/>
    <n v="2600.0500000000002"/>
    <n v="6708.1289999999999"/>
    <n v="6396.1229999999996"/>
    <n v="4940.0949999999993"/>
    <n v="6188.1190000000006"/>
    <n v="7904.152"/>
    <n v="8008.1539999999995"/>
    <n v="5564.107"/>
    <n v="2808.0540000000001"/>
    <n v="884.01700000000005"/>
    <x v="295"/>
    <s v="Michigan, 2014"/>
  </r>
  <r>
    <s v="Charlevoix County"/>
    <s v="Michigan"/>
    <n v="2014"/>
    <n v="26038"/>
    <n v="12849"/>
    <n v="13189"/>
    <n v="1275.8620000000001"/>
    <n v="3150.598"/>
    <n v="2838.1419999999998"/>
    <n v="2473.61"/>
    <n v="2786.0659999999998"/>
    <n v="4035.8900000000003"/>
    <n v="4270.232"/>
    <n v="3020.4079999999999"/>
    <n v="1692.47"/>
    <n v="520.76"/>
    <x v="295"/>
    <s v="Michigan, 2014"/>
  </r>
  <r>
    <s v="Cheboygan County"/>
    <s v="Michigan"/>
    <n v="2014"/>
    <n v="25821"/>
    <n v="12817"/>
    <n v="13004"/>
    <n v="1058.6610000000001"/>
    <n v="2891.9520000000002"/>
    <n v="2711.2049999999999"/>
    <n v="2246.4270000000001"/>
    <n v="2814.489"/>
    <n v="3769.866"/>
    <n v="4363.7489999999998"/>
    <n v="3460.0140000000001"/>
    <n v="1833.2909999999999"/>
    <n v="671.346"/>
    <x v="295"/>
    <s v="Michigan, 2014"/>
  </r>
  <r>
    <s v="Chippewa County"/>
    <s v="Michigan"/>
    <n v="2014"/>
    <n v="38698"/>
    <n v="21273"/>
    <n v="17425"/>
    <n v="2089.692"/>
    <n v="4295.4780000000001"/>
    <n v="5959.4920000000002"/>
    <n v="4837.25"/>
    <n v="4992.0419999999995"/>
    <n v="5611.21"/>
    <n v="4953.3440000000001"/>
    <n v="3366.7260000000001"/>
    <n v="1896.2020000000002"/>
    <n v="696.56399999999996"/>
    <x v="295"/>
    <s v="Michigan, 2014"/>
  </r>
  <r>
    <s v="Clare County"/>
    <s v="Michigan"/>
    <n v="2014"/>
    <n v="30786"/>
    <n v="15280"/>
    <n v="15506"/>
    <n v="1724.0160000000001"/>
    <n v="3355.674"/>
    <n v="3571.1760000000004"/>
    <n v="2955.4560000000001"/>
    <n v="3324.8879999999999"/>
    <n v="4525.5419999999995"/>
    <n v="4925.76"/>
    <n v="3817.4639999999999"/>
    <n v="2093.4480000000003"/>
    <n v="492.57600000000002"/>
    <x v="295"/>
    <s v="Michigan, 2014"/>
  </r>
  <r>
    <s v="Clinton County"/>
    <s v="Michigan"/>
    <n v="2014"/>
    <n v="76479"/>
    <n v="37842"/>
    <n v="38637"/>
    <n v="4129.866"/>
    <n v="10630.580999999998"/>
    <n v="11012.976000000001"/>
    <n v="8412.69"/>
    <n v="9330.4380000000001"/>
    <n v="11777.766"/>
    <n v="10248.186"/>
    <n v="6271.2780000000002"/>
    <n v="3365.076"/>
    <n v="1223.664"/>
    <x v="295"/>
    <s v="Michigan, 2014"/>
  </r>
  <r>
    <s v="Cedar County"/>
    <s v="Missouri"/>
    <n v="2014"/>
    <n v="13941"/>
    <n v="7055"/>
    <n v="6886"/>
    <n v="557.64"/>
    <n v="1519.569"/>
    <n v="1505.6279999999999"/>
    <n v="1240.749"/>
    <n v="1380.1590000000001"/>
    <n v="2369.9700000000003"/>
    <n v="2286.3240000000001"/>
    <n v="1840.212"/>
    <n v="934.04700000000003"/>
    <n v="306.702"/>
    <x v="265"/>
    <s v="Missouri, 2014"/>
  </r>
  <r>
    <s v="Addison County"/>
    <s v="Vermont"/>
    <n v="2014"/>
    <n v="36841"/>
    <n v="18235"/>
    <n v="18606"/>
    <n v="1878.8910000000001"/>
    <n v="4273.5560000000005"/>
    <n v="4052.5099999999998"/>
    <n v="3573.5770000000002"/>
    <n v="4015.6689999999999"/>
    <n v="5526.15"/>
    <n v="6041.924"/>
    <n v="3868.3050000000003"/>
    <n v="2468.3469999999998"/>
    <n v="1105.23"/>
    <x v="307"/>
    <s v="Vermont, 2014"/>
  </r>
  <r>
    <s v="Dickinson County"/>
    <s v="Michigan"/>
    <n v="2014"/>
    <n v="26097"/>
    <n v="12926"/>
    <n v="13171"/>
    <n v="1304.8499999999999"/>
    <n v="3079.4459999999999"/>
    <n v="2844.5729999999999"/>
    <n v="2635.7969999999996"/>
    <n v="2844.5729999999999"/>
    <n v="4175.5200000000004"/>
    <n v="4097.2290000000003"/>
    <n v="2557.5060000000003"/>
    <n v="1696.3049999999998"/>
    <n v="835.10400000000004"/>
    <x v="295"/>
    <s v="Michigan, 2014"/>
  </r>
  <r>
    <s v="Eaton County"/>
    <s v="Michigan"/>
    <n v="2014"/>
    <n v="108081"/>
    <n v="52720"/>
    <n v="55361"/>
    <n v="5944.4549999999999"/>
    <n v="13726.287"/>
    <n v="14266.691999999999"/>
    <n v="13077.800999999999"/>
    <n v="12861.638999999999"/>
    <n v="16212.15"/>
    <n v="15563.664000000001"/>
    <n v="9511.1280000000006"/>
    <n v="4755.5640000000003"/>
    <n v="2161.62"/>
    <x v="295"/>
    <s v="Michigan, 2014"/>
  </r>
  <r>
    <s v="Emmet County"/>
    <s v="Michigan"/>
    <n v="2014"/>
    <n v="32922"/>
    <n v="16295"/>
    <n v="16627"/>
    <n v="1613.1780000000001"/>
    <n v="4115.25"/>
    <n v="3950.64"/>
    <n v="3456.81"/>
    <n v="3753.1080000000002"/>
    <n v="4872.4560000000001"/>
    <n v="5201.6759999999995"/>
    <n v="3259.2780000000002"/>
    <n v="1909.4760000000001"/>
    <n v="757.20600000000002"/>
    <x v="295"/>
    <s v="Michigan, 2014"/>
  </r>
  <r>
    <s v="Genesee County"/>
    <s v="Michigan"/>
    <n v="2014"/>
    <n v="418654"/>
    <n v="201815"/>
    <n v="216839"/>
    <n v="25956.547999999999"/>
    <n v="56936.944000000003"/>
    <n v="56518.29"/>
    <n v="48563.864000000001"/>
    <n v="52331.75"/>
    <n v="61542.137999999999"/>
    <n v="55262.328000000001"/>
    <n v="33492.32"/>
    <n v="20514.046000000002"/>
    <n v="7535.7719999999999"/>
    <x v="295"/>
    <s v="Michigan, 2014"/>
  </r>
  <r>
    <s v="Fluvanna County"/>
    <s v="Virginia"/>
    <n v="2014"/>
    <n v="25599"/>
    <n v="12860"/>
    <n v="12739"/>
    <n v="1228.752"/>
    <n v="2815.8900000000003"/>
    <n v="2687.895"/>
    <n v="2227.1130000000003"/>
    <n v="2662.2960000000003"/>
    <n v="3635.058"/>
    <n v="4249.4339999999993"/>
    <n v="3635.058"/>
    <n v="1868.7269999999999"/>
    <n v="563.178"/>
    <x v="270"/>
    <s v="Virginia, 2014"/>
  </r>
  <r>
    <s v="Gogebic County"/>
    <s v="Michigan"/>
    <n v="2014"/>
    <n v="16042"/>
    <n v="8584"/>
    <n v="7458"/>
    <n v="657.72199999999998"/>
    <n v="1411.6959999999999"/>
    <n v="1828.788"/>
    <n v="1668.3679999999999"/>
    <n v="1876.914"/>
    <n v="2390.2579999999998"/>
    <n v="2598.8040000000001"/>
    <n v="1844.83"/>
    <n v="1235.2339999999999"/>
    <n v="561.47"/>
    <x v="295"/>
    <s v="Michigan, 2014"/>
  </r>
  <r>
    <s v="Grand Traverse County"/>
    <s v="Michigan"/>
    <n v="2014"/>
    <n v="88981"/>
    <n v="43778"/>
    <n v="45203"/>
    <n v="4893.9549999999999"/>
    <n v="10766.701000000001"/>
    <n v="10499.758000000002"/>
    <n v="11300.587"/>
    <n v="10766.701000000001"/>
    <n v="13525.112000000001"/>
    <n v="13169.188"/>
    <n v="7741.3469999999998"/>
    <n v="4449.05"/>
    <n v="1957.5820000000001"/>
    <x v="295"/>
    <s v="Michigan, 2014"/>
  </r>
  <r>
    <s v="Gratiot County"/>
    <s v="Michigan"/>
    <n v="2014"/>
    <n v="42057"/>
    <n v="22322"/>
    <n v="19735"/>
    <n v="2271.078"/>
    <n v="4836.5550000000003"/>
    <n v="6602.9490000000005"/>
    <n v="5383.2960000000003"/>
    <n v="5215.0679999999993"/>
    <n v="6182.3789999999999"/>
    <n v="5088.8969999999999"/>
    <n v="3406.6170000000002"/>
    <n v="1976.6790000000001"/>
    <n v="1135.539"/>
    <x v="295"/>
    <s v="Michigan, 2014"/>
  </r>
  <r>
    <s v="Hillsdale County"/>
    <s v="Michigan"/>
    <n v="2014"/>
    <n v="46282"/>
    <n v="23044"/>
    <n v="23238"/>
    <n v="2638.0740000000001"/>
    <n v="5970.3780000000006"/>
    <n v="6525.7619999999997"/>
    <n v="4767.0460000000003"/>
    <n v="5276.1479999999992"/>
    <n v="6710.8899999999994"/>
    <n v="6710.8899999999994"/>
    <n v="4443.0720000000001"/>
    <n v="2221.5360000000001"/>
    <n v="971.92200000000003"/>
    <x v="295"/>
    <s v="Michigan, 2014"/>
  </r>
  <r>
    <s v="Houghton County"/>
    <s v="Michigan"/>
    <n v="2014"/>
    <n v="36739"/>
    <n v="19980"/>
    <n v="16759"/>
    <n v="2020.645"/>
    <n v="4224.9850000000006"/>
    <n v="8964.3159999999989"/>
    <n v="3857.5950000000003"/>
    <n v="3416.7269999999999"/>
    <n v="4188.2460000000001"/>
    <n v="4408.68"/>
    <n v="3086.076"/>
    <n v="1836.9499999999998"/>
    <n v="734.78"/>
    <x v="295"/>
    <s v="Michigan, 2014"/>
  </r>
  <r>
    <s v="Huron County"/>
    <s v="Michigan"/>
    <n v="2014"/>
    <n v="32525"/>
    <n v="16157"/>
    <n v="16368"/>
    <n v="1528.675"/>
    <n v="3675.3249999999998"/>
    <n v="3480.1750000000002"/>
    <n v="3024.8249999999998"/>
    <n v="3382.6000000000004"/>
    <n v="4911.2749999999996"/>
    <n v="5171.4750000000004"/>
    <n v="3837.95"/>
    <n v="2374.3249999999998"/>
    <n v="1170.9000000000001"/>
    <x v="295"/>
    <s v="Michigan, 2014"/>
  </r>
  <r>
    <s v="Ingham County"/>
    <s v="Michigan"/>
    <n v="2014"/>
    <n v="282562"/>
    <n v="137168"/>
    <n v="145394"/>
    <n v="16106.034"/>
    <n v="31929.506000000001"/>
    <n v="66684.631999999998"/>
    <n v="38710.994000000006"/>
    <n v="30799.258000000002"/>
    <n v="34190.002"/>
    <n v="32777.191999999995"/>
    <n v="17518.844000000001"/>
    <n v="9607.1080000000002"/>
    <n v="4238.43"/>
    <x v="295"/>
    <s v="Michigan, 2014"/>
  </r>
  <r>
    <s v="Ionia County"/>
    <s v="Michigan"/>
    <n v="2014"/>
    <n v="63976"/>
    <n v="34023"/>
    <n v="29953"/>
    <n v="3902.5360000000001"/>
    <n v="9148.5679999999993"/>
    <n v="8508.8080000000009"/>
    <n v="8316.880000000001"/>
    <n v="8828.6880000000001"/>
    <n v="9660.3760000000002"/>
    <n v="7869.0480000000007"/>
    <n v="4542.2960000000003"/>
    <n v="2303.136"/>
    <n v="895.66399999999999"/>
    <x v="295"/>
    <s v="Michigan, 2014"/>
  </r>
  <r>
    <s v="Iosco County"/>
    <s v="Michigan"/>
    <n v="2014"/>
    <n v="25504"/>
    <n v="12753"/>
    <n v="12751"/>
    <n v="994.65599999999995"/>
    <n v="2371.8720000000003"/>
    <n v="2550.4"/>
    <n v="2040.32"/>
    <n v="2346.3679999999999"/>
    <n v="3800.096"/>
    <n v="4463.2"/>
    <n v="3902.1120000000001"/>
    <n v="2295.3599999999997"/>
    <n v="714.11199999999997"/>
    <x v="295"/>
    <s v="Michigan, 2014"/>
  </r>
  <r>
    <s v="Iron County"/>
    <s v="Michigan"/>
    <n v="2014"/>
    <n v="11615"/>
    <n v="5731"/>
    <n v="5884"/>
    <n v="499.44499999999999"/>
    <n v="1080.1950000000002"/>
    <n v="975.66"/>
    <n v="952.43000000000006"/>
    <n v="1045.3499999999999"/>
    <n v="1684.175"/>
    <n v="2206.85"/>
    <n v="1556.4099999999999"/>
    <n v="917.58500000000004"/>
    <n v="685.28499999999997"/>
    <x v="295"/>
    <s v="Michigan, 2014"/>
  </r>
  <r>
    <s v="Isabella County"/>
    <s v="Michigan"/>
    <n v="2014"/>
    <n v="70506"/>
    <n v="34251"/>
    <n v="36255"/>
    <n v="3454.7939999999999"/>
    <n v="6909.5879999999997"/>
    <n v="23831.027999999998"/>
    <n v="8319.7080000000005"/>
    <n v="6416.0460000000003"/>
    <n v="7332.6239999999998"/>
    <n v="6980.0939999999991"/>
    <n v="4018.8420000000001"/>
    <n v="2185.6859999999997"/>
    <n v="987.08399999999995"/>
    <x v="295"/>
    <s v="Michigan, 2014"/>
  </r>
  <r>
    <s v="Jackson County"/>
    <s v="Michigan"/>
    <n v="2014"/>
    <n v="159927"/>
    <n v="81870"/>
    <n v="78057"/>
    <n v="9115.8389999999999"/>
    <n v="20470.655999999999"/>
    <n v="21430.218000000001"/>
    <n v="18871.385999999999"/>
    <n v="20310.728999999999"/>
    <n v="24148.976999999999"/>
    <n v="21909.999"/>
    <n v="13114.013999999999"/>
    <n v="7516.5689999999995"/>
    <n v="3358.4670000000001"/>
    <x v="295"/>
    <s v="Michigan, 2014"/>
  </r>
  <r>
    <s v="Kalamazoo County"/>
    <s v="Michigan"/>
    <n v="2014"/>
    <n v="254870"/>
    <n v="124800"/>
    <n v="130070"/>
    <n v="15547.07"/>
    <n v="32113.62"/>
    <n v="49954.520000000004"/>
    <n v="33133.1"/>
    <n v="29564.92"/>
    <n v="31858.75"/>
    <n v="30074.66"/>
    <n v="17331.16"/>
    <n v="10194.799999999999"/>
    <n v="5097.3999999999996"/>
    <x v="295"/>
    <s v="Michigan, 2014"/>
  </r>
  <r>
    <s v="Kalkaska County"/>
    <s v="Michigan"/>
    <n v="2014"/>
    <n v="17204"/>
    <n v="8731"/>
    <n v="8473"/>
    <n v="980.62800000000004"/>
    <n v="2116.0920000000001"/>
    <n v="1875.2359999999999"/>
    <n v="1823.624"/>
    <n v="2030.0720000000001"/>
    <n v="2649.4160000000002"/>
    <n v="2632.212"/>
    <n v="1892.44"/>
    <n v="894.60799999999995"/>
    <n v="275.26400000000001"/>
    <x v="295"/>
    <s v="Michigan, 2014"/>
  </r>
  <r>
    <s v="Kent County"/>
    <s v="Michigan"/>
    <n v="2014"/>
    <n v="615381"/>
    <n v="301930"/>
    <n v="313451"/>
    <n v="43692.050999999999"/>
    <n v="87384.101999999999"/>
    <n v="88614.864000000001"/>
    <n v="89230.244999999995"/>
    <n v="76922.625"/>
    <n v="84922.578000000009"/>
    <n v="71999.577000000005"/>
    <n v="38153.622000000003"/>
    <n v="22153.716"/>
    <n v="11692.239"/>
    <x v="295"/>
    <s v="Michigan, 2014"/>
  </r>
  <r>
    <s v="Lake County"/>
    <s v="Michigan"/>
    <n v="2014"/>
    <n v="11431"/>
    <n v="5842"/>
    <n v="5589"/>
    <n v="445.80900000000003"/>
    <n v="1131.6689999999999"/>
    <n v="1005.9279999999999"/>
    <n v="1005.928"/>
    <n v="1200.2550000000001"/>
    <n v="1657.4949999999999"/>
    <n v="2137.5969999999998"/>
    <n v="1783.2359999999999"/>
    <n v="845.89400000000001"/>
    <n v="228.62"/>
    <x v="295"/>
    <s v="Michigan, 2014"/>
  </r>
  <r>
    <s v="Lapeer County"/>
    <s v="Michigan"/>
    <n v="2014"/>
    <n v="88155"/>
    <n v="44429"/>
    <n v="43726"/>
    <n v="4319.5950000000003"/>
    <n v="11724.615"/>
    <n v="11460.150000000001"/>
    <n v="8551.0349999999999"/>
    <n v="11019.375"/>
    <n v="15074.505000000001"/>
    <n v="13135.095000000001"/>
    <n v="7845.7950000000001"/>
    <n v="3878.8199999999997"/>
    <n v="1234.17"/>
    <x v="295"/>
    <s v="Michigan, 2014"/>
  </r>
  <r>
    <s v="Lenawee County"/>
    <s v="Michigan"/>
    <n v="2014"/>
    <n v="99257"/>
    <n v="50285"/>
    <n v="48972"/>
    <n v="5359.8779999999997"/>
    <n v="12704.896000000001"/>
    <n v="13796.723"/>
    <n v="10918.27"/>
    <n v="12307.868"/>
    <n v="14690.036"/>
    <n v="13895.98"/>
    <n v="8734.616"/>
    <n v="4863.5929999999998"/>
    <n v="1885.883"/>
    <x v="295"/>
    <s v="Michigan, 2014"/>
  </r>
  <r>
    <s v="Livingston County"/>
    <s v="Michigan"/>
    <n v="2014"/>
    <n v="183264"/>
    <n v="91544"/>
    <n v="91720"/>
    <n v="9529.7279999999992"/>
    <n v="26023.487999999998"/>
    <n v="22724.736000000001"/>
    <n v="17959.871999999999"/>
    <n v="24007.584000000003"/>
    <n v="32254.464"/>
    <n v="26206.752"/>
    <n v="15210.912"/>
    <n v="6964.0320000000002"/>
    <n v="2382.4319999999998"/>
    <x v="295"/>
    <s v="Michigan, 2014"/>
  </r>
  <r>
    <s v="Luce County"/>
    <s v="Michigan"/>
    <n v="2014"/>
    <n v="6512"/>
    <n v="3817"/>
    <n v="2695"/>
    <n v="286.52800000000002"/>
    <n v="599.10400000000004"/>
    <n v="644.6880000000001"/>
    <n v="807.48800000000006"/>
    <n v="905.16799999999989"/>
    <n v="1067.9680000000001"/>
    <n v="976.8"/>
    <n v="670.7360000000001"/>
    <n v="410.25599999999997"/>
    <n v="143.26400000000001"/>
    <x v="295"/>
    <s v="Michigan, 2014"/>
  </r>
  <r>
    <s v="Macomb County"/>
    <s v="Michigan"/>
    <n v="2014"/>
    <n v="849344"/>
    <n v="412934"/>
    <n v="436410"/>
    <n v="47563.264000000003"/>
    <n v="107866.68799999999"/>
    <n v="107866.68799999999"/>
    <n v="103619.96799999999"/>
    <n v="113812.09599999999"/>
    <n v="131648.32000000001"/>
    <n v="111264.064"/>
    <n v="67947.520000000004"/>
    <n v="39069.823999999993"/>
    <n v="20384.256000000001"/>
    <x v="295"/>
    <s v="Michigan, 2014"/>
  </r>
  <r>
    <s v="Manistee County"/>
    <s v="Michigan"/>
    <n v="2014"/>
    <n v="24545"/>
    <n v="12689"/>
    <n v="11856"/>
    <n v="1030.8900000000001"/>
    <n v="2601.77"/>
    <n v="2724.4949999999999"/>
    <n v="2331.7749999999996"/>
    <n v="2601.77"/>
    <n v="3681.75"/>
    <n v="4221.74"/>
    <n v="3019.0349999999999"/>
    <n v="1718.15"/>
    <n v="638.16999999999996"/>
    <x v="295"/>
    <s v="Michigan, 2014"/>
  </r>
  <r>
    <s v="Marquette County"/>
    <s v="Michigan"/>
    <n v="2014"/>
    <n v="67535"/>
    <n v="34154"/>
    <n v="33381"/>
    <n v="3376.75"/>
    <n v="6753.5"/>
    <n v="12493.975"/>
    <n v="8171.7350000000006"/>
    <n v="7226.2449999999999"/>
    <n v="9049.6899999999987"/>
    <n v="9927.6450000000004"/>
    <n v="5672.9400000000005"/>
    <n v="3376.75"/>
    <n v="1418.2349999999999"/>
    <x v="295"/>
    <s v="Michigan, 2014"/>
  </r>
  <r>
    <s v="Mason County"/>
    <s v="Michigan"/>
    <n v="2014"/>
    <n v="28705"/>
    <n v="14258"/>
    <n v="14447"/>
    <n v="1550.07"/>
    <n v="3358.4850000000001"/>
    <n v="3301.0749999999998"/>
    <n v="2870.5"/>
    <n v="3042.73"/>
    <n v="4133.5200000000004"/>
    <n v="4678.915"/>
    <n v="3272.37"/>
    <n v="1894.53"/>
    <n v="602.80499999999995"/>
    <x v="295"/>
    <s v="Michigan, 2014"/>
  </r>
  <r>
    <s v="Menominee County"/>
    <s v="Michigan"/>
    <n v="2014"/>
    <n v="23838"/>
    <n v="12006"/>
    <n v="11832"/>
    <n v="1096.548"/>
    <n v="2717.5320000000002"/>
    <n v="2550.6660000000002"/>
    <n v="2216.9340000000002"/>
    <n v="2550.6660000000002"/>
    <n v="3766.404"/>
    <n v="4028.6220000000003"/>
    <n v="2598.3419999999996"/>
    <n v="1597.146"/>
    <n v="691.30200000000002"/>
    <x v="295"/>
    <s v="Michigan, 2014"/>
  </r>
  <r>
    <s v="Midland County"/>
    <s v="Michigan"/>
    <n v="2014"/>
    <n v="83620"/>
    <n v="41069"/>
    <n v="42551"/>
    <n v="4515.4799999999996"/>
    <n v="10870.6"/>
    <n v="11372.32"/>
    <n v="9449.0600000000013"/>
    <n v="10285.26"/>
    <n v="12961.099999999999"/>
    <n v="11205.08"/>
    <n v="6773.2199999999993"/>
    <n v="4348.24"/>
    <n v="1756.02"/>
    <x v="295"/>
    <s v="Michigan, 2014"/>
  </r>
  <r>
    <s v="Missaukee County"/>
    <s v="Michigan"/>
    <n v="2014"/>
    <n v="14986"/>
    <n v="7659"/>
    <n v="7327"/>
    <n v="899.16"/>
    <n v="1978.152"/>
    <n v="1813.306"/>
    <n v="1588.5160000000001"/>
    <n v="1573.5300000000002"/>
    <n v="2232.9139999999998"/>
    <n v="2172.9700000000003"/>
    <n v="1573.53"/>
    <n v="824.23"/>
    <n v="329.69200000000001"/>
    <x v="295"/>
    <s v="Michigan, 2014"/>
  </r>
  <r>
    <s v="Monroe County"/>
    <s v="Michigan"/>
    <n v="2014"/>
    <n v="150851"/>
    <n v="74367"/>
    <n v="76484"/>
    <n v="8296.8050000000003"/>
    <n v="20063.182999999997"/>
    <n v="19308.928"/>
    <n v="16442.758999999998"/>
    <n v="19158.077000000001"/>
    <n v="23834.457999999999"/>
    <n v="21571.692999999999"/>
    <n v="12218.931"/>
    <n v="6939.1460000000006"/>
    <n v="2564.4670000000001"/>
    <x v="295"/>
    <s v="Michigan, 2014"/>
  </r>
  <r>
    <s v="Montcalm County"/>
    <s v="Michigan"/>
    <n v="2014"/>
    <n v="63046"/>
    <n v="32568"/>
    <n v="30478"/>
    <n v="3593.6219999999998"/>
    <n v="8385.1180000000004"/>
    <n v="8132.9340000000002"/>
    <n v="7628.5659999999998"/>
    <n v="8006.8420000000006"/>
    <n v="9582.9920000000002"/>
    <n v="8195.98"/>
    <n v="5485.0020000000004"/>
    <n v="3089.2539999999999"/>
    <n v="945.69"/>
    <x v="295"/>
    <s v="Michigan, 2014"/>
  </r>
  <r>
    <s v="Montmorency County"/>
    <s v="Michigan"/>
    <n v="2014"/>
    <n v="9506"/>
    <n v="4820"/>
    <n v="4686"/>
    <n v="332.71"/>
    <n v="884.05799999999999"/>
    <n v="798.50400000000002"/>
    <n v="722.45600000000002"/>
    <n v="808.01"/>
    <n v="1406.8879999999999"/>
    <n v="1882.1880000000001"/>
    <n v="1511.454"/>
    <n v="808.01"/>
    <n v="332.71"/>
    <x v="295"/>
    <s v="Michigan, 2014"/>
  </r>
  <r>
    <s v="Muskegon County"/>
    <s v="Michigan"/>
    <n v="2014"/>
    <n v="171328"/>
    <n v="84953"/>
    <n v="86375"/>
    <n v="10793.664000000001"/>
    <n v="23300.608"/>
    <n v="22957.951999999997"/>
    <n v="21073.343999999997"/>
    <n v="20902.016000000003"/>
    <n v="24842.559999999998"/>
    <n v="23129.279999999999"/>
    <n v="13534.912"/>
    <n v="7709.76"/>
    <n v="3426.56"/>
    <x v="295"/>
    <s v="Michigan, 2014"/>
  </r>
  <r>
    <s v="Newaygo County"/>
    <s v="Michigan"/>
    <n v="2014"/>
    <n v="48126"/>
    <n v="24241"/>
    <n v="23885"/>
    <n v="2839.4340000000002"/>
    <n v="6448.884"/>
    <n v="6063.8760000000002"/>
    <n v="5005.1039999999994"/>
    <n v="5534.49"/>
    <n v="7363.2780000000002"/>
    <n v="6833.8919999999998"/>
    <n v="4620.0959999999995"/>
    <n v="2406.3000000000002"/>
    <n v="962.52"/>
    <x v="295"/>
    <s v="Michigan, 2014"/>
  </r>
  <r>
    <s v="Oakland County"/>
    <s v="Michigan"/>
    <n v="2014"/>
    <n v="1220798"/>
    <n v="592491"/>
    <n v="628307"/>
    <n v="68364.687999999995"/>
    <n v="157482.94199999998"/>
    <n v="148937.356"/>
    <n v="147716.55800000002"/>
    <n v="163586.932"/>
    <n v="192886.084"/>
    <n v="168470.12400000001"/>
    <n v="96443.042000000001"/>
    <n v="51273.516000000003"/>
    <n v="25636.758000000002"/>
    <x v="295"/>
    <s v="Michigan, 2014"/>
  </r>
  <r>
    <s v="Oceana County"/>
    <s v="Michigan"/>
    <n v="2014"/>
    <n v="26325"/>
    <n v="13227"/>
    <n v="13098"/>
    <n v="1711.125"/>
    <n v="3580.2"/>
    <n v="3132.6750000000002"/>
    <n v="2632.5"/>
    <n v="2869.4250000000002"/>
    <n v="3869.7749999999996"/>
    <n v="3764.4749999999999"/>
    <n v="2816.7750000000001"/>
    <n v="1342.575"/>
    <n v="631.79999999999995"/>
    <x v="295"/>
    <s v="Michigan, 2014"/>
  </r>
  <r>
    <s v="Ogemaw County"/>
    <s v="Michigan"/>
    <n v="2014"/>
    <n v="21373"/>
    <n v="10645"/>
    <n v="10728"/>
    <n v="1025.904"/>
    <n v="2308.2840000000001"/>
    <n v="2308.2840000000001"/>
    <n v="1923.57"/>
    <n v="2115.9270000000001"/>
    <n v="3099.085"/>
    <n v="3569.2910000000002"/>
    <n v="2906.7280000000001"/>
    <n v="1538.856"/>
    <n v="534.32500000000005"/>
    <x v="295"/>
    <s v="Michigan, 2014"/>
  </r>
  <r>
    <s v="Ontonagon County"/>
    <s v="Michigan"/>
    <n v="2014"/>
    <n v="6448"/>
    <n v="3331"/>
    <n v="3117"/>
    <n v="180.54400000000001"/>
    <n v="541.63199999999995"/>
    <n v="483.6"/>
    <n v="419.12"/>
    <n v="560.976"/>
    <n v="1051.0239999999999"/>
    <n v="1321.8400000000001"/>
    <n v="1115.5039999999999"/>
    <n v="573.87200000000007"/>
    <n v="186.99199999999999"/>
    <x v="295"/>
    <s v="Michigan, 2014"/>
  </r>
  <r>
    <s v="Meade County"/>
    <s v="South Dakota"/>
    <n v="2014"/>
    <n v="24126"/>
    <n v="11876"/>
    <n v="12250"/>
    <n v="1326.93"/>
    <n v="2991.6239999999998"/>
    <n v="2870.9939999999997"/>
    <n v="2436.7259999999997"/>
    <n v="2750.364"/>
    <n v="3787.7820000000002"/>
    <n v="3594.7740000000003"/>
    <n v="2460.8519999999999"/>
    <n v="1399.308"/>
    <n v="506.64600000000002"/>
    <x v="288"/>
    <s v="South Dakota, 2014"/>
  </r>
  <r>
    <s v="Ottawa County"/>
    <s v="Michigan"/>
    <n v="2014"/>
    <n v="269795"/>
    <n v="132587"/>
    <n v="137208"/>
    <n v="17536.674999999999"/>
    <n v="38850.480000000003"/>
    <n v="48023.509999999995"/>
    <n v="31296.22"/>
    <n v="32375.4"/>
    <n v="36692.119999999995"/>
    <n v="31026.425000000003"/>
    <n v="18346.059999999998"/>
    <n v="10522.005000000001"/>
    <n v="4856.3100000000004"/>
    <x v="295"/>
    <s v="Michigan, 2014"/>
  </r>
  <r>
    <s v="Presque Isle County"/>
    <s v="Michigan"/>
    <n v="2014"/>
    <n v="13128"/>
    <n v="6581"/>
    <n v="6547"/>
    <n v="472.608"/>
    <n v="1247.1599999999999"/>
    <n v="1207.7760000000001"/>
    <n v="971.47199999999998"/>
    <n v="1234.0320000000002"/>
    <n v="1903.56"/>
    <n v="2454.9359999999997"/>
    <n v="1942.944"/>
    <n v="1260.288"/>
    <n v="433.22399999999999"/>
    <x v="295"/>
    <s v="Michigan, 2014"/>
  </r>
  <r>
    <s v="Roscommon County"/>
    <s v="Michigan"/>
    <n v="2014"/>
    <n v="24141"/>
    <n v="12071"/>
    <n v="12070"/>
    <n v="893.21699999999998"/>
    <n v="2051.9850000000001"/>
    <n v="2148.549"/>
    <n v="1762.2929999999999"/>
    <n v="2076.1260000000002"/>
    <n v="3452.163"/>
    <n v="4804.0589999999993"/>
    <n v="4055.6880000000001"/>
    <n v="2245.1130000000003"/>
    <n v="651.80700000000002"/>
    <x v="295"/>
    <s v="Michigan, 2014"/>
  </r>
  <r>
    <s v="Saginaw County"/>
    <s v="Michigan"/>
    <n v="2014"/>
    <n v="197727"/>
    <n v="95723"/>
    <n v="102004"/>
    <n v="11468.165999999999"/>
    <n v="25111.328999999998"/>
    <n v="29065.868999999999"/>
    <n v="22145.423999999999"/>
    <n v="22936.332000000002"/>
    <n v="27879.507000000001"/>
    <n v="27286.326000000001"/>
    <n v="17202.249"/>
    <n v="10281.804"/>
    <n v="4349.9939999999997"/>
    <x v="295"/>
    <s v="Michigan, 2014"/>
  </r>
  <r>
    <s v="St. Clair County"/>
    <s v="Michigan"/>
    <n v="2014"/>
    <n v="161008"/>
    <n v="79793"/>
    <n v="81215"/>
    <n v="8694.4320000000007"/>
    <n v="20931.04"/>
    <n v="20126"/>
    <n v="16744.832000000002"/>
    <n v="20287.008000000002"/>
    <n v="26083.296000000002"/>
    <n v="23185.152000000002"/>
    <n v="14168.703999999998"/>
    <n v="7889.3919999999998"/>
    <n v="3220.16"/>
    <x v="295"/>
    <s v="Michigan, 2014"/>
  </r>
  <r>
    <s v="St. Joseph County"/>
    <s v="Michigan"/>
    <n v="2014"/>
    <n v="60998"/>
    <n v="30278"/>
    <n v="30720"/>
    <n v="4086.866"/>
    <n v="8722.7139999999999"/>
    <n v="7624.75"/>
    <n v="7197.7640000000001"/>
    <n v="7075.768"/>
    <n v="8539.7199999999993"/>
    <n v="8112.7340000000004"/>
    <n v="5245.8279999999995"/>
    <n v="3049.9"/>
    <n v="1280.9580000000001"/>
    <x v="295"/>
    <s v="Michigan, 2014"/>
  </r>
  <r>
    <s v="Sanilac County"/>
    <s v="Michigan"/>
    <n v="2014"/>
    <n v="42301"/>
    <n v="20922"/>
    <n v="21379"/>
    <n v="2326.5549999999998"/>
    <n v="5541.4310000000005"/>
    <n v="5076.1200000000008"/>
    <n v="4145.4980000000005"/>
    <n v="4780.0129999999999"/>
    <n v="6429.7520000000004"/>
    <n v="6218.2470000000003"/>
    <n v="4314.7020000000002"/>
    <n v="2495.759"/>
    <n v="1015.224"/>
    <x v="295"/>
    <s v="Michigan, 2014"/>
  </r>
  <r>
    <s v="Butler County"/>
    <s v="Nebraska"/>
    <n v="2014"/>
    <n v="8345"/>
    <n v="4143"/>
    <n v="4202"/>
    <n v="375.52499999999998"/>
    <n v="901.26"/>
    <n v="851.19"/>
    <n v="650.91000000000008"/>
    <n v="926.29500000000007"/>
    <n v="1268.44"/>
    <n v="1468.72"/>
    <n v="1018.0899999999999"/>
    <n v="609.18499999999995"/>
    <n v="267.04000000000002"/>
    <x v="271"/>
    <s v="Nebraska, 2014"/>
  </r>
  <r>
    <s v="Shiawassee County"/>
    <s v="Michigan"/>
    <n v="2014"/>
    <n v="69553"/>
    <n v="34354"/>
    <n v="35199"/>
    <n v="3686.3090000000002"/>
    <n v="9250.5489999999991"/>
    <n v="9250.5489999999991"/>
    <n v="7511.7240000000002"/>
    <n v="8624.5720000000001"/>
    <n v="10919.821"/>
    <n v="9667.8670000000002"/>
    <n v="6051.1109999999999"/>
    <n v="3338.5439999999999"/>
    <n v="1321.5070000000001"/>
    <x v="295"/>
    <s v="Michigan, 2014"/>
  </r>
  <r>
    <s v="Tuscola County"/>
    <s v="Michigan"/>
    <n v="2014"/>
    <n v="54795"/>
    <n v="27520"/>
    <n v="27275"/>
    <n v="2794.5450000000001"/>
    <n v="6904.17"/>
    <n v="6904.17"/>
    <n v="5698.68"/>
    <n v="6575.4"/>
    <n v="8493.2249999999985"/>
    <n v="8000.07"/>
    <n v="5369.91"/>
    <n v="2849.34"/>
    <n v="1150.6949999999999"/>
    <x v="295"/>
    <s v="Michigan, 2014"/>
  </r>
  <r>
    <s v="Van Buren County"/>
    <s v="Michigan"/>
    <n v="2014"/>
    <n v="75569"/>
    <n v="37381"/>
    <n v="38188"/>
    <n v="4760.8469999999998"/>
    <n v="10504.091"/>
    <n v="9446.125"/>
    <n v="8388.1589999999997"/>
    <n v="8841.5730000000003"/>
    <n v="11562.057000000001"/>
    <n v="10881.936000000002"/>
    <n v="6498.9339999999993"/>
    <n v="3551.7429999999995"/>
    <n v="1209.104"/>
    <x v="295"/>
    <s v="Michigan, 2014"/>
  </r>
  <r>
    <s v="Washtenaw County"/>
    <s v="Michigan"/>
    <n v="2014"/>
    <n v="351454"/>
    <n v="173390"/>
    <n v="178064"/>
    <n v="18627.062000000002"/>
    <n v="39714.301999999996"/>
    <n v="75211.156000000003"/>
    <n v="49555.013999999996"/>
    <n v="42877.387999999999"/>
    <n v="46040.474000000002"/>
    <n v="41120.118000000002"/>
    <n v="22493.056"/>
    <n v="10895.074000000001"/>
    <n v="5271.81"/>
    <x v="295"/>
    <s v="Michigan, 2014"/>
  </r>
  <r>
    <s v="Wayne County"/>
    <s v="Michigan"/>
    <n v="2014"/>
    <n v="1790078"/>
    <n v="860155"/>
    <n v="929923"/>
    <n v="116355.07"/>
    <n v="243450.60800000001"/>
    <n v="257771.23199999999"/>
    <n v="218389.516"/>
    <n v="230920.06200000001"/>
    <n v="257771.23200000002"/>
    <n v="229129.984"/>
    <n v="127095.538"/>
    <n v="75183.276000000013"/>
    <n v="35801.56"/>
    <x v="295"/>
    <s v="Michigan, 2014"/>
  </r>
  <r>
    <s v="Wexford County"/>
    <s v="Michigan"/>
    <n v="2014"/>
    <n v="32699"/>
    <n v="16380"/>
    <n v="16319"/>
    <n v="2158.134"/>
    <n v="4316.268"/>
    <n v="3727.6859999999997"/>
    <n v="3825.7830000000004"/>
    <n v="3727.6860000000001"/>
    <n v="4872.1509999999998"/>
    <n v="4610.5589999999993"/>
    <n v="3106.4049999999997"/>
    <n v="1667.6489999999999"/>
    <n v="653.98"/>
    <x v="295"/>
    <s v="Michigan, 2014"/>
  </r>
  <r>
    <s v="Aitkin County"/>
    <s v="Minnesota"/>
    <n v="2014"/>
    <n v="15964"/>
    <n v="8103"/>
    <n v="7861"/>
    <n v="702.41600000000005"/>
    <n v="1596.4"/>
    <n v="1325.0119999999999"/>
    <n v="1277.1199999999999"/>
    <n v="1340.9760000000001"/>
    <n v="2314.7799999999997"/>
    <n v="2825.6280000000002"/>
    <n v="2729.8440000000001"/>
    <n v="1436.76"/>
    <n v="446.99200000000002"/>
    <x v="263"/>
    <s v="Minnesota, 2014"/>
  </r>
  <r>
    <s v="Anoka County"/>
    <s v="Minnesota"/>
    <n v="2014"/>
    <n v="336316"/>
    <n v="168202"/>
    <n v="168114"/>
    <n v="21860.54"/>
    <n v="47420.555999999997"/>
    <n v="42375.816000000006"/>
    <n v="44730.027999999998"/>
    <n v="46747.923999999999"/>
    <n v="55492.14"/>
    <n v="41703.183999999994"/>
    <n v="22196.856"/>
    <n v="10089.48"/>
    <n v="4035.7919999999999"/>
    <x v="263"/>
    <s v="Minnesota, 2014"/>
  </r>
  <r>
    <s v="Becker County"/>
    <s v="Minnesota"/>
    <n v="2014"/>
    <n v="32971"/>
    <n v="16556"/>
    <n v="16415"/>
    <n v="2143.1149999999998"/>
    <n v="4615.9399999999996"/>
    <n v="3593.8389999999999"/>
    <n v="3560.8679999999999"/>
    <n v="3494.9259999999999"/>
    <n v="4549.9979999999996"/>
    <n v="4978.6209999999992"/>
    <n v="3330.0709999999999"/>
    <n v="1681.521"/>
    <n v="989.13"/>
    <x v="263"/>
    <s v="Minnesota, 2014"/>
  </r>
  <r>
    <s v="Benton County"/>
    <s v="Minnesota"/>
    <n v="2014"/>
    <n v="38980"/>
    <n v="19473"/>
    <n v="19507"/>
    <n v="2845.54"/>
    <n v="5379.24"/>
    <n v="4989.4400000000005"/>
    <n v="6275.7800000000007"/>
    <n v="4950.4599999999991"/>
    <n v="5301.28"/>
    <n v="4287.8"/>
    <n v="2494.7200000000003"/>
    <n v="1637.1599999999999"/>
    <n v="857.56"/>
    <x v="263"/>
    <s v="Minnesota, 2014"/>
  </r>
  <r>
    <s v="Big Stone County"/>
    <s v="Minnesota"/>
    <n v="2014"/>
    <n v="5180"/>
    <n v="2529"/>
    <n v="2651"/>
    <n v="310.8"/>
    <n v="564.62"/>
    <n v="502.46000000000004"/>
    <n v="471.38"/>
    <n v="440.3"/>
    <n v="756.28"/>
    <n v="787.36"/>
    <n v="606.05999999999995"/>
    <n v="523.18000000000006"/>
    <n v="217.56"/>
    <x v="263"/>
    <s v="Minnesota, 2014"/>
  </r>
  <r>
    <s v="Blue Earth County"/>
    <s v="Minnesota"/>
    <n v="2014"/>
    <n v="64720"/>
    <n v="32581"/>
    <n v="32139"/>
    <n v="3753.76"/>
    <n v="6925.04"/>
    <n v="16050.56"/>
    <n v="9384.4"/>
    <n v="6472"/>
    <n v="7183.92"/>
    <n v="6989.76"/>
    <n v="3947.92"/>
    <n v="2588.8000000000002"/>
    <n v="1359.12"/>
    <x v="263"/>
    <s v="Minnesota, 2014"/>
  </r>
  <r>
    <s v="Shelby County"/>
    <s v="Texas"/>
    <n v="2014"/>
    <n v="25513"/>
    <n v="12648"/>
    <n v="12865"/>
    <n v="1479.7539999999999"/>
    <n v="3112.5860000000002"/>
    <n v="3418.7420000000002"/>
    <n v="2704.3780000000002"/>
    <n v="2576.8130000000001"/>
    <n v="3724.8980000000001"/>
    <n v="3495.2809999999999"/>
    <n v="2270.6570000000002"/>
    <n v="1734.884"/>
    <n v="995.00699999999995"/>
    <x v="264"/>
    <s v="Texas, 2014"/>
  </r>
  <r>
    <s v="Carlton County"/>
    <s v="Minnesota"/>
    <n v="2014"/>
    <n v="35430"/>
    <n v="18283"/>
    <n v="17147"/>
    <n v="2054.94"/>
    <n v="4853.91"/>
    <n v="4074.45"/>
    <n v="4216.17"/>
    <n v="4535.04"/>
    <n v="5349.93"/>
    <n v="4853.91"/>
    <n v="2940.69"/>
    <n v="1736.0700000000002"/>
    <n v="850.32"/>
    <x v="263"/>
    <s v="Minnesota, 2014"/>
  </r>
  <r>
    <s v="Carver County"/>
    <s v="Minnesota"/>
    <n v="2014"/>
    <n v="94212"/>
    <n v="46728"/>
    <n v="47484"/>
    <n v="6500.6279999999997"/>
    <n v="16016.04"/>
    <n v="11399.652"/>
    <n v="10928.592000000001"/>
    <n v="13943.376"/>
    <n v="16204.464"/>
    <n v="10551.743999999999"/>
    <n v="4899.0240000000003"/>
    <n v="2637.9360000000001"/>
    <n v="1130.5440000000001"/>
    <x v="263"/>
    <s v="Minnesota, 2014"/>
  </r>
  <r>
    <s v="Cass County"/>
    <s v="Minnesota"/>
    <n v="2014"/>
    <n v="28499"/>
    <n v="14542"/>
    <n v="13957"/>
    <n v="1652.942"/>
    <n v="3391.3810000000003"/>
    <n v="2878.3989999999999"/>
    <n v="2621.9079999999999"/>
    <n v="2792.902"/>
    <n v="4103.8559999999998"/>
    <n v="4645.3369999999995"/>
    <n v="3961.3609999999999"/>
    <n v="1937.932"/>
    <n v="541.48099999999999"/>
    <x v="263"/>
    <s v="Minnesota, 2014"/>
  </r>
  <r>
    <s v="DeKalb County"/>
    <s v="Missouri"/>
    <n v="2014"/>
    <n v="12235"/>
    <n v="6055"/>
    <n v="6180"/>
    <n v="746.33500000000004"/>
    <n v="1517.1399999999999"/>
    <n v="1443.73"/>
    <n v="1431.4949999999999"/>
    <n v="1235.7350000000001"/>
    <n v="1761.84"/>
    <n v="1712.9"/>
    <n v="1113.385"/>
    <n v="721.86500000000001"/>
    <n v="550.57500000000005"/>
    <x v="265"/>
    <s v="Missouri, 2014"/>
  </r>
  <r>
    <s v="Clay County"/>
    <s v="Minnesota"/>
    <n v="2014"/>
    <n v="60249"/>
    <n v="29807"/>
    <n v="30442"/>
    <n v="4217.43"/>
    <n v="7531.125"/>
    <n v="12411.294"/>
    <n v="8434.86"/>
    <n v="6627.3899999999994"/>
    <n v="7290.1289999999999"/>
    <n v="6326.1450000000004"/>
    <n v="3614.94"/>
    <n v="2409.96"/>
    <n v="1325.4780000000001"/>
    <x v="263"/>
    <s v="Minnesota, 2014"/>
  </r>
  <r>
    <s v="Clearwater County"/>
    <s v="Minnesota"/>
    <n v="2014"/>
    <n v="8735"/>
    <n v="4424"/>
    <n v="4311"/>
    <n v="576.51"/>
    <n v="1222.9000000000001"/>
    <n v="943.38000000000011"/>
    <n v="925.91000000000008"/>
    <n v="987.05500000000006"/>
    <n v="1196.6950000000002"/>
    <n v="1231.635"/>
    <n v="890.97"/>
    <n v="515.36500000000001"/>
    <n v="244.58"/>
    <x v="263"/>
    <s v="Minnesota, 2014"/>
  </r>
  <r>
    <s v="Cameron County"/>
    <s v="Pennsylvania"/>
    <n v="2014"/>
    <n v="5197"/>
    <n v="2598"/>
    <n v="2599"/>
    <n v="192.28899999999999"/>
    <n v="462.53300000000002"/>
    <n v="436.548"/>
    <n v="498.91199999999998"/>
    <n v="561.27599999999995"/>
    <n v="810.73199999999997"/>
    <n v="1044.597"/>
    <n v="701.59500000000003"/>
    <n v="332.608"/>
    <n v="145.51599999999999"/>
    <x v="308"/>
    <s v="Pennsylvania, 2014"/>
  </r>
  <r>
    <s v="Cottonwood County"/>
    <s v="Minnesota"/>
    <n v="2014"/>
    <n v="11676"/>
    <n v="5645"/>
    <n v="6031"/>
    <n v="758.94"/>
    <n v="1541.232"/>
    <n v="1331.0639999999999"/>
    <n v="1132.5720000000001"/>
    <n v="1190.952"/>
    <n v="1552.9079999999999"/>
    <n v="1611.288"/>
    <n v="1155.924"/>
    <n v="875.7"/>
    <n v="537.096"/>
    <x v="263"/>
    <s v="Minnesota, 2014"/>
  </r>
  <r>
    <s v="Crow Wing County"/>
    <s v="Minnesota"/>
    <n v="2014"/>
    <n v="62900"/>
    <n v="31463"/>
    <n v="31437"/>
    <n v="3774"/>
    <n v="7988.3"/>
    <n v="6981.9"/>
    <n v="7170.6"/>
    <n v="6793.2"/>
    <n v="8806"/>
    <n v="8994.7000000000007"/>
    <n v="6919"/>
    <n v="3899.8"/>
    <n v="1572.5"/>
    <x v="263"/>
    <s v="Minnesota, 2014"/>
  </r>
  <r>
    <s v="Dakota County"/>
    <s v="Minnesota"/>
    <n v="2014"/>
    <n v="405521"/>
    <n v="199214"/>
    <n v="206307"/>
    <n v="27169.906999999999"/>
    <n v="58395.024000000005"/>
    <n v="49879.082999999999"/>
    <n v="54745.334999999999"/>
    <n v="55556.377"/>
    <n v="64883.360000000001"/>
    <n v="49473.561999999998"/>
    <n v="25953.344000000001"/>
    <n v="13382.192999999999"/>
    <n v="5271.7730000000001"/>
    <x v="263"/>
    <s v="Minnesota, 2014"/>
  </r>
  <r>
    <s v="Dodge County"/>
    <s v="Minnesota"/>
    <n v="2014"/>
    <n v="20246"/>
    <n v="10116"/>
    <n v="10130"/>
    <n v="1376.7280000000001"/>
    <n v="3279.8519999999999"/>
    <n v="2530.75"/>
    <n v="2328.29"/>
    <n v="2773.7020000000002"/>
    <n v="3016.654"/>
    <n v="2328.29"/>
    <n v="1396.9740000000002"/>
    <n v="830.08600000000001"/>
    <n v="384.67399999999998"/>
    <x v="263"/>
    <s v="Minnesota, 2014"/>
  </r>
  <r>
    <s v="Greene County"/>
    <s v="Mississippi"/>
    <n v="2014"/>
    <n v="14337"/>
    <n v="7192"/>
    <n v="7145"/>
    <n v="802.87199999999996"/>
    <n v="1663.0920000000001"/>
    <n v="1562.7329999999999"/>
    <n v="1476.711"/>
    <n v="1419.3629999999998"/>
    <n v="2050.1909999999998"/>
    <n v="2207.8980000000001"/>
    <n v="1491.048"/>
    <n v="1060.9380000000001"/>
    <n v="587.81700000000001"/>
    <x v="285"/>
    <s v="Mississippi, 2014"/>
  </r>
  <r>
    <s v="Madison County"/>
    <s v="North Carolina"/>
    <n v="2014"/>
    <n v="20842"/>
    <n v="10394"/>
    <n v="10448"/>
    <n v="1333.8879999999999"/>
    <n v="2834.5120000000002"/>
    <n v="2271.7780000000002"/>
    <n v="2188.41"/>
    <n v="2292.62"/>
    <n v="2897.038"/>
    <n v="2938.7219999999998"/>
    <n v="1959.1480000000001"/>
    <n v="1292.204"/>
    <n v="854.52200000000005"/>
    <x v="297"/>
    <s v="North Carolina, 2014"/>
  </r>
  <r>
    <s v="Freeborn County"/>
    <s v="Minnesota"/>
    <n v="2014"/>
    <n v="31034"/>
    <n v="15346"/>
    <n v="15688"/>
    <n v="1862.04"/>
    <n v="3786.1480000000001"/>
    <n v="3444.7740000000003"/>
    <n v="3289.6040000000003"/>
    <n v="3320.6379999999999"/>
    <n v="4530.9639999999999"/>
    <n v="4344.76"/>
    <n v="3165.4679999999998"/>
    <n v="1986.1759999999999"/>
    <n v="1303.4280000000001"/>
    <x v="263"/>
    <s v="Minnesota, 2014"/>
  </r>
  <r>
    <s v="Goodhue County"/>
    <s v="Minnesota"/>
    <n v="2014"/>
    <n v="46336"/>
    <n v="23190"/>
    <n v="23146"/>
    <n v="2733.8240000000001"/>
    <n v="5931.0079999999998"/>
    <n v="5421.3119999999999"/>
    <n v="5189.6319999999996"/>
    <n v="5282.3040000000001"/>
    <n v="7182.08"/>
    <n v="6487.04"/>
    <n v="4170.24"/>
    <n v="2548.48"/>
    <n v="1390.08"/>
    <x v="263"/>
    <s v="Minnesota, 2014"/>
  </r>
  <r>
    <s v="Hennepin County"/>
    <s v="Minnesota"/>
    <n v="2014"/>
    <n v="1184091"/>
    <n v="582534"/>
    <n v="601557"/>
    <n v="78150.005999999994"/>
    <n v="145643.193"/>
    <n v="152747.739"/>
    <n v="198927.288"/>
    <n v="156300.01199999999"/>
    <n v="168140.92199999999"/>
    <n v="143275.011"/>
    <n v="75781.823999999993"/>
    <n v="42627.275999999998"/>
    <n v="22497.728999999999"/>
    <x v="263"/>
    <s v="Minnesota, 2014"/>
  </r>
  <r>
    <s v="Houston County"/>
    <s v="Minnesota"/>
    <n v="2014"/>
    <n v="18859"/>
    <n v="9421"/>
    <n v="9438"/>
    <n v="980.66800000000001"/>
    <n v="2376.2339999999999"/>
    <n v="2112.2080000000001"/>
    <n v="1942.4769999999999"/>
    <n v="2036.7719999999999"/>
    <n v="2998.5810000000001"/>
    <n v="2847.7089999999998"/>
    <n v="1753.8870000000002"/>
    <n v="1263.5529999999999"/>
    <n v="528.05200000000002"/>
    <x v="263"/>
    <s v="Minnesota, 2014"/>
  </r>
  <r>
    <s v="Hubbard County"/>
    <s v="Minnesota"/>
    <n v="2014"/>
    <n v="20518"/>
    <n v="10286"/>
    <n v="10232"/>
    <n v="1190.0440000000001"/>
    <n v="2380.0880000000002"/>
    <n v="2010.7639999999999"/>
    <n v="1887.6559999999999"/>
    <n v="2092.8360000000002"/>
    <n v="3016.1460000000002"/>
    <n v="3344.4340000000002"/>
    <n v="2646.8220000000001"/>
    <n v="1477.2959999999998"/>
    <n v="430.87799999999999"/>
    <x v="263"/>
    <s v="Minnesota, 2014"/>
  </r>
  <r>
    <s v="Isanti County"/>
    <s v="Minnesota"/>
    <n v="2014"/>
    <n v="38190"/>
    <n v="19245"/>
    <n v="18945"/>
    <n v="2482.35"/>
    <n v="5422.98"/>
    <n v="4659.18"/>
    <n v="4888.32"/>
    <n v="4735.5599999999995"/>
    <n v="6148.59"/>
    <n v="4659.18"/>
    <n v="3017.01"/>
    <n v="1489.4099999999999"/>
    <n v="687.42"/>
    <x v="263"/>
    <s v="Minnesota, 2014"/>
  </r>
  <r>
    <s v="Itasca County"/>
    <s v="Minnesota"/>
    <n v="2014"/>
    <n v="45303"/>
    <n v="22904"/>
    <n v="22399"/>
    <n v="2401.0590000000002"/>
    <n v="5572.2690000000002"/>
    <n v="4983.33"/>
    <n v="4530.2999999999993"/>
    <n v="4802.1180000000004"/>
    <n v="6568.9349999999995"/>
    <n v="7474.9949999999999"/>
    <n v="5028.6329999999998"/>
    <n v="2989.9979999999996"/>
    <n v="1041.9690000000001"/>
    <x v="263"/>
    <s v="Minnesota, 2014"/>
  </r>
  <r>
    <s v="Jackson County"/>
    <s v="Minnesota"/>
    <n v="2014"/>
    <n v="10260"/>
    <n v="5184"/>
    <n v="5076"/>
    <n v="625.86"/>
    <n v="1282.5"/>
    <n v="1138.8600000000001"/>
    <n v="1169.6399999999999"/>
    <n v="1118.3399999999999"/>
    <n v="1446.66"/>
    <n v="1446.66"/>
    <n v="933.66000000000008"/>
    <n v="636.11999999999989"/>
    <n v="482.22"/>
    <x v="263"/>
    <s v="Minnesota, 2014"/>
  </r>
  <r>
    <s v="Kanabec County"/>
    <s v="Minnesota"/>
    <n v="2014"/>
    <n v="16084"/>
    <n v="8164"/>
    <n v="7920"/>
    <n v="852.452"/>
    <n v="2107.0039999999999"/>
    <n v="1817.492"/>
    <n v="1704.904"/>
    <n v="1881.828"/>
    <n v="2476.9360000000001"/>
    <n v="2412.6"/>
    <n v="1624.4839999999999"/>
    <n v="932.87199999999996"/>
    <n v="241.26"/>
    <x v="263"/>
    <s v="Minnesota, 2014"/>
  </r>
  <r>
    <s v="Kandiyohi County"/>
    <s v="Minnesota"/>
    <n v="2014"/>
    <n v="42316"/>
    <n v="21353"/>
    <n v="20963"/>
    <n v="2792.8560000000002"/>
    <n v="5543.3960000000006"/>
    <n v="5628.0280000000002"/>
    <n v="4993.2880000000005"/>
    <n v="4570.1280000000006"/>
    <n v="5797.2919999999995"/>
    <n v="5881.924"/>
    <n v="3596.8599999999997"/>
    <n v="2369.6959999999999"/>
    <n v="1184.848"/>
    <x v="263"/>
    <s v="Minnesota, 2014"/>
  </r>
  <r>
    <s v="Kittson County"/>
    <s v="Minnesota"/>
    <n v="2014"/>
    <n v="4501"/>
    <n v="2245"/>
    <n v="2256"/>
    <n v="225.05"/>
    <n v="571.62699999999995"/>
    <n v="472.60500000000002"/>
    <n v="355.57900000000001"/>
    <n v="450.1"/>
    <n v="657.14599999999996"/>
    <n v="738.16399999999999"/>
    <n v="481.60699999999997"/>
    <n v="342.07600000000002"/>
    <n v="211.547"/>
    <x v="263"/>
    <s v="Minnesota, 2014"/>
  </r>
  <r>
    <s v="Bailey County"/>
    <s v="Texas"/>
    <n v="2014"/>
    <n v="7096"/>
    <n v="3562"/>
    <n v="3534"/>
    <n v="376.08800000000002"/>
    <n v="830.23199999999997"/>
    <n v="681.21600000000001"/>
    <n v="624.44799999999998"/>
    <n v="652.83200000000011"/>
    <n v="1043.1120000000001"/>
    <n v="1185.0320000000002"/>
    <n v="766.36799999999994"/>
    <n v="567.68000000000006"/>
    <n v="376.08800000000002"/>
    <x v="264"/>
    <s v="Texas, 2014"/>
  </r>
  <r>
    <s v="Lake County"/>
    <s v="Minnesota"/>
    <n v="2014"/>
    <n v="10791"/>
    <n v="5468"/>
    <n v="5323"/>
    <n v="571.923"/>
    <n v="1079.0999999999999"/>
    <n v="981.98099999999999"/>
    <n v="1089.8910000000001"/>
    <n v="1046.7269999999999"/>
    <n v="1607.8589999999999"/>
    <n v="1834.47"/>
    <n v="1284.1289999999999"/>
    <n v="928.02600000000007"/>
    <n v="345.31200000000001"/>
    <x v="263"/>
    <s v="Minnesota, 2014"/>
  </r>
  <r>
    <s v="Le Sueur County"/>
    <s v="Minnesota"/>
    <n v="2014"/>
    <n v="27717"/>
    <n v="14045"/>
    <n v="13672"/>
    <n v="1718.454"/>
    <n v="3991.2479999999996"/>
    <n v="3132.0209999999997"/>
    <n v="3132.0209999999997"/>
    <n v="3436.9080000000004"/>
    <n v="4351.5690000000004"/>
    <n v="3741.7950000000001"/>
    <n v="2328.2280000000001"/>
    <n v="1330.4160000000002"/>
    <n v="554.34"/>
    <x v="263"/>
    <s v="Minnesota, 2014"/>
  </r>
  <r>
    <s v="Lyon County"/>
    <s v="Minnesota"/>
    <n v="2014"/>
    <n v="25724"/>
    <n v="12811"/>
    <n v="12913"/>
    <n v="1826.404"/>
    <n v="3421.2920000000004"/>
    <n v="4244.46"/>
    <n v="3421.2919999999999"/>
    <n v="2855.364"/>
    <n v="3369.8440000000001"/>
    <n v="3009.7080000000001"/>
    <n v="1697.7840000000001"/>
    <n v="1131.856"/>
    <n v="720.27200000000005"/>
    <x v="263"/>
    <s v="Minnesota, 2014"/>
  </r>
  <r>
    <s v="McLeod County"/>
    <s v="Minnesota"/>
    <n v="2014"/>
    <n v="36172"/>
    <n v="17949"/>
    <n v="18223"/>
    <n v="2242.6640000000002"/>
    <n v="5136.424"/>
    <n v="4195.9519999999993"/>
    <n v="4340.6400000000003"/>
    <n v="4449.1559999999999"/>
    <n v="5389.6280000000006"/>
    <n v="4485.3279999999995"/>
    <n v="3110.7919999999999"/>
    <n v="1808.6"/>
    <n v="1048.9880000000001"/>
    <x v="263"/>
    <s v="Minnesota, 2014"/>
  </r>
  <r>
    <s v="Mahnomen County"/>
    <s v="Minnesota"/>
    <n v="2014"/>
    <n v="5486"/>
    <n v="2771"/>
    <n v="2715"/>
    <n v="543.11400000000003"/>
    <n v="888.73199999999997"/>
    <n v="658.32"/>
    <n v="576.03"/>
    <n v="548.6"/>
    <n v="674.77800000000002"/>
    <n v="713.18000000000006"/>
    <n v="482.76800000000003"/>
    <n v="285.27199999999999"/>
    <n v="120.69199999999999"/>
    <x v="263"/>
    <s v="Minnesota, 2014"/>
  </r>
  <r>
    <s v="Marshall County"/>
    <s v="Minnesota"/>
    <n v="2014"/>
    <n v="9447"/>
    <n v="4805"/>
    <n v="4642"/>
    <n v="566.82000000000005"/>
    <n v="1218.663"/>
    <n v="1001.3820000000001"/>
    <n v="1020.2760000000001"/>
    <n v="1029.723"/>
    <n v="1407.6030000000001"/>
    <n v="1360.3679999999999"/>
    <n v="906.91200000000003"/>
    <n v="604.60799999999995"/>
    <n v="330.64499999999998"/>
    <x v="263"/>
    <s v="Minnesota, 2014"/>
  </r>
  <r>
    <s v="Martin County"/>
    <s v="Minnesota"/>
    <n v="2014"/>
    <n v="20515"/>
    <n v="10116"/>
    <n v="10399"/>
    <n v="1107.81"/>
    <n v="2584.89"/>
    <n v="2154.0749999999998"/>
    <n v="2174.59"/>
    <n v="2154.0749999999998"/>
    <n v="2872.1"/>
    <n v="3118.2799999999997"/>
    <n v="2010.4700000000003"/>
    <n v="1497.595"/>
    <n v="882.14499999999998"/>
    <x v="263"/>
    <s v="Minnesota, 2014"/>
  </r>
  <r>
    <s v="Meeker County"/>
    <s v="Minnesota"/>
    <n v="2014"/>
    <n v="23147"/>
    <n v="11752"/>
    <n v="11395"/>
    <n v="1527.702"/>
    <n v="3240.58"/>
    <n v="2569.317"/>
    <n v="2499.8760000000002"/>
    <n v="2661.9049999999997"/>
    <n v="3379.462"/>
    <n v="3286.8739999999998"/>
    <n v="2060.0830000000001"/>
    <n v="1342.5260000000001"/>
    <n v="601.822"/>
    <x v="263"/>
    <s v="Minnesota, 2014"/>
  </r>
  <r>
    <s v="Mille Lacs County"/>
    <s v="Minnesota"/>
    <n v="2014"/>
    <n v="25891"/>
    <n v="12989"/>
    <n v="12902"/>
    <n v="1708.806"/>
    <n v="3598.8490000000002"/>
    <n v="2977.4650000000001"/>
    <n v="3106.92"/>
    <n v="3106.92"/>
    <n v="3805.9769999999999"/>
    <n v="3236.375"/>
    <n v="2330.19"/>
    <n v="1346.3319999999999"/>
    <n v="673.16600000000005"/>
    <x v="263"/>
    <s v="Minnesota, 2014"/>
  </r>
  <r>
    <s v="Morrison County"/>
    <s v="Minnesota"/>
    <n v="2014"/>
    <n v="33054"/>
    <n v="16714"/>
    <n v="16340"/>
    <n v="2115.4560000000001"/>
    <n v="4429.2359999999999"/>
    <n v="3834.2640000000001"/>
    <n v="3933.4260000000004"/>
    <n v="3635.9399999999996"/>
    <n v="4991.1540000000005"/>
    <n v="4561.4520000000002"/>
    <n v="2908.752"/>
    <n v="1784.9160000000002"/>
    <n v="859.404"/>
    <x v="263"/>
    <s v="Minnesota, 2014"/>
  </r>
  <r>
    <s v="Mower County"/>
    <s v="Minnesota"/>
    <n v="2014"/>
    <n v="39312"/>
    <n v="19654"/>
    <n v="19658"/>
    <n v="2673.2159999999999"/>
    <n v="5582.3040000000001"/>
    <n v="4992.6239999999998"/>
    <n v="4481.5679999999993"/>
    <n v="4560.192"/>
    <n v="5307.12"/>
    <n v="4874.6880000000001"/>
    <n v="3105.6480000000001"/>
    <n v="2476.6559999999999"/>
    <n v="1297.296"/>
    <x v="263"/>
    <s v="Minnesota, 2014"/>
  </r>
  <r>
    <s v="Choctaw County"/>
    <s v="Mississippi"/>
    <n v="2014"/>
    <n v="8586"/>
    <n v="4255"/>
    <n v="4331"/>
    <n v="480.81599999999997"/>
    <n v="1021.734"/>
    <n v="867.18599999999992"/>
    <n v="824.25599999999997"/>
    <n v="824.25599999999997"/>
    <n v="1193.4540000000002"/>
    <n v="1356.5880000000002"/>
    <n v="961.63200000000006"/>
    <n v="729.81"/>
    <n v="309.096"/>
    <x v="285"/>
    <s v="Mississippi, 2014"/>
  </r>
  <r>
    <s v="Nicollet County"/>
    <s v="Minnesota"/>
    <n v="2014"/>
    <n v="32923"/>
    <n v="16454"/>
    <n v="16469"/>
    <n v="1975.38"/>
    <n v="4181.2209999999995"/>
    <n v="5695.6790000000001"/>
    <n v="4642.143"/>
    <n v="3786.145"/>
    <n v="4345.8360000000002"/>
    <n v="4049.529"/>
    <n v="2271.6869999999999"/>
    <n v="1283.9970000000001"/>
    <n v="691.38300000000004"/>
    <x v="263"/>
    <s v="Minnesota, 2014"/>
  </r>
  <r>
    <s v="Nobles County"/>
    <s v="Minnesota"/>
    <n v="2014"/>
    <n v="21589"/>
    <n v="11031"/>
    <n v="10558"/>
    <n v="1748.7090000000001"/>
    <n v="2936.1040000000003"/>
    <n v="2957.6930000000002"/>
    <n v="2677.0360000000001"/>
    <n v="2482.7349999999997"/>
    <n v="2763.3919999999998"/>
    <n v="2698.625"/>
    <n v="1575.9970000000001"/>
    <n v="971.505"/>
    <n v="755.61500000000001"/>
    <x v="263"/>
    <s v="Minnesota, 2014"/>
  </r>
  <r>
    <s v="Norman County"/>
    <s v="Minnesota"/>
    <n v="2014"/>
    <n v="6725"/>
    <n v="3357"/>
    <n v="3368"/>
    <n v="376.6"/>
    <n v="860.8"/>
    <n v="759.92499999999995"/>
    <n v="598.52500000000009"/>
    <n v="719.57500000000005"/>
    <n v="1002.025"/>
    <n v="975.125"/>
    <n v="659.05"/>
    <n v="517.82500000000005"/>
    <n v="262.27499999999998"/>
    <x v="263"/>
    <s v="Minnesota, 2014"/>
  </r>
  <r>
    <s v="Olmsted County"/>
    <s v="Minnesota"/>
    <n v="2014"/>
    <n v="147431"/>
    <n v="72094"/>
    <n v="75337"/>
    <n v="10615.031999999999"/>
    <n v="20345.478000000003"/>
    <n v="16954.564999999999"/>
    <n v="22704.374"/>
    <n v="18428.875"/>
    <n v="21377.495000000003"/>
    <n v="17691.72"/>
    <n v="10320.17"/>
    <n v="6192.1019999999999"/>
    <n v="2801.1889999999999"/>
    <x v="263"/>
    <s v="Minnesota, 2014"/>
  </r>
  <r>
    <s v="Otter Tail County"/>
    <s v="Minnesota"/>
    <n v="2014"/>
    <n v="57417"/>
    <n v="28772"/>
    <n v="28645"/>
    <n v="3272.7689999999998"/>
    <n v="6775.2060000000001"/>
    <n v="6143.6190000000006"/>
    <n v="5741.7000000000007"/>
    <n v="5569.4490000000005"/>
    <n v="8555.1329999999998"/>
    <n v="8899.6350000000002"/>
    <n v="6488.1210000000001"/>
    <n v="4421.1090000000004"/>
    <n v="1550.259"/>
    <x v="263"/>
    <s v="Minnesota, 2014"/>
  </r>
  <r>
    <s v="Pennington County"/>
    <s v="Minnesota"/>
    <n v="2014"/>
    <n v="14041"/>
    <n v="6974"/>
    <n v="7067"/>
    <n v="912.66499999999996"/>
    <n v="1839.3710000000001"/>
    <n v="1797.248"/>
    <n v="1867.453"/>
    <n v="1684.92"/>
    <n v="1909.576"/>
    <n v="1811.289"/>
    <n v="1123.2800000000002"/>
    <n v="673.96799999999996"/>
    <n v="421.23"/>
    <x v="263"/>
    <s v="Minnesota, 2014"/>
  </r>
  <r>
    <s v="Pine County"/>
    <s v="Minnesota"/>
    <n v="2014"/>
    <n v="29347"/>
    <n v="15719"/>
    <n v="13628"/>
    <n v="1584.7380000000001"/>
    <n v="3580.3339999999998"/>
    <n v="3110.7820000000002"/>
    <n v="3550.9870000000001"/>
    <n v="3550.9870000000001"/>
    <n v="4724.8670000000002"/>
    <n v="4137.9269999999997"/>
    <n v="2905.3530000000001"/>
    <n v="1614.085"/>
    <n v="586.94000000000005"/>
    <x v="263"/>
    <s v="Minnesota, 2014"/>
  </r>
  <r>
    <s v="Grand County"/>
    <s v="Utah"/>
    <n v="2014"/>
    <n v="9407"/>
    <n v="4614"/>
    <n v="4793"/>
    <n v="602.048"/>
    <n v="1316.98"/>
    <n v="1053.5840000000001"/>
    <n v="959.51400000000001"/>
    <n v="1044.1770000000001"/>
    <n v="1326.3870000000002"/>
    <n v="1213.5030000000002"/>
    <n v="809.00199999999995"/>
    <n v="714.93200000000002"/>
    <n v="366.87299999999999"/>
    <x v="302"/>
    <s v="Utah, 2014"/>
  </r>
  <r>
    <s v="Polk County"/>
    <s v="Minnesota"/>
    <n v="2014"/>
    <n v="31630"/>
    <n v="16000"/>
    <n v="15630"/>
    <n v="2119.21"/>
    <n v="4048.64"/>
    <n v="4428.2"/>
    <n v="3700.71"/>
    <n v="3257.8900000000003"/>
    <n v="4586.3500000000004"/>
    <n v="4206.79"/>
    <n v="2625.29"/>
    <n v="1771.28"/>
    <n v="885.64"/>
    <x v="263"/>
    <s v="Minnesota, 2014"/>
  </r>
  <r>
    <s v="Pope County"/>
    <s v="Minnesota"/>
    <n v="2014"/>
    <n v="10946"/>
    <n v="5570"/>
    <n v="5376"/>
    <n v="634.86800000000005"/>
    <n v="1291.6280000000002"/>
    <n v="1105.546"/>
    <n v="1160.2760000000001"/>
    <n v="1160.2759999999998"/>
    <n v="1499.6019999999999"/>
    <n v="1696.63"/>
    <n v="1236.8980000000001"/>
    <n v="810.00399999999991"/>
    <n v="372.16399999999999"/>
    <x v="263"/>
    <s v="Minnesota, 2014"/>
  </r>
  <r>
    <s v="Ramsey County"/>
    <s v="Minnesota"/>
    <n v="2014"/>
    <n v="521265"/>
    <n v="253159"/>
    <n v="268106"/>
    <n v="36488.550000000003"/>
    <n v="65158.125"/>
    <n v="78711.015000000014"/>
    <n v="82881.135000000009"/>
    <n v="61509.27"/>
    <n v="68806.98000000001"/>
    <n v="63073.065000000002"/>
    <n v="34403.49"/>
    <n v="20850.599999999999"/>
    <n v="10425.299999999999"/>
    <x v="263"/>
    <s v="Minnesota, 2014"/>
  </r>
  <r>
    <s v="Pope County"/>
    <s v="Illinois"/>
    <n v="2014"/>
    <n v="4071"/>
    <n v="2080"/>
    <n v="1991"/>
    <n v="276.82799999999997"/>
    <n v="578.08199999999999"/>
    <n v="386.745"/>
    <n v="480.37800000000004"/>
    <n v="419.31299999999999"/>
    <n v="610.65000000000009"/>
    <n v="598.43700000000001"/>
    <n v="382.67399999999998"/>
    <n v="227.976"/>
    <n v="118.059"/>
    <x v="281"/>
    <s v="Illinois, 2014"/>
  </r>
  <r>
    <s v="Renville County"/>
    <s v="Minnesota"/>
    <n v="2014"/>
    <n v="15834"/>
    <n v="7951"/>
    <n v="7883"/>
    <n v="965.87400000000002"/>
    <n v="2248.4279999999999"/>
    <n v="1773.4079999999999"/>
    <n v="1599.2339999999999"/>
    <n v="1662.5700000000002"/>
    <n v="2200.9259999999999"/>
    <n v="2153.424"/>
    <n v="1551.732"/>
    <n v="1076.712"/>
    <n v="601.69200000000001"/>
    <x v="263"/>
    <s v="Minnesota, 2014"/>
  </r>
  <r>
    <s v="Rice County"/>
    <s v="Minnesota"/>
    <n v="2014"/>
    <n v="64829"/>
    <n v="32934"/>
    <n v="31895"/>
    <n v="3889.74"/>
    <n v="8362.9409999999989"/>
    <n v="12317.51"/>
    <n v="7390.5059999999994"/>
    <n v="7779.4800000000005"/>
    <n v="9076.06"/>
    <n v="7520.1639999999998"/>
    <n v="4538.03"/>
    <n v="2787.6469999999999"/>
    <n v="1166.922"/>
    <x v="263"/>
    <s v="Minnesota, 2014"/>
  </r>
  <r>
    <s v="Macon County"/>
    <s v="Missouri"/>
    <n v="2014"/>
    <n v="15545"/>
    <n v="7925"/>
    <n v="7620"/>
    <n v="932.7"/>
    <n v="2207.39"/>
    <n v="1896.4900000000002"/>
    <n v="1585.5900000000001"/>
    <n v="1912.0349999999999"/>
    <n v="2596.0149999999999"/>
    <n v="2083.0299999999997"/>
    <n v="1243.5999999999999"/>
    <n v="730.61500000000001"/>
    <n v="341.99"/>
    <x v="265"/>
    <s v="Missouri, 2014"/>
  </r>
  <r>
    <s v="St. Louis County"/>
    <s v="Minnesota"/>
    <n v="2014"/>
    <n v="200563"/>
    <n v="100738"/>
    <n v="99825"/>
    <n v="10629.839"/>
    <n v="21660.804"/>
    <n v="32290.642999999996"/>
    <n v="23666.434000000001"/>
    <n v="21259.678"/>
    <n v="27878.256999999998"/>
    <n v="30084.45"/>
    <n v="17248.417999999998"/>
    <n v="10629.839"/>
    <n v="5214.6379999999999"/>
    <x v="263"/>
    <s v="Minnesota, 2014"/>
  </r>
  <r>
    <s v="Scott County"/>
    <s v="Minnesota"/>
    <n v="2014"/>
    <n v="135129"/>
    <n v="67314"/>
    <n v="67815"/>
    <n v="10404.933000000001"/>
    <n v="23107.059000000001"/>
    <n v="15810.093000000001"/>
    <n v="17837.027999999998"/>
    <n v="22026.027000000002"/>
    <n v="21485.510999999999"/>
    <n v="13107.512999999999"/>
    <n v="7026.7079999999996"/>
    <n v="3513.3540000000003"/>
    <n v="1216.1610000000001"/>
    <x v="263"/>
    <s v="Minnesota, 2014"/>
  </r>
  <r>
    <s v="Sherburne County"/>
    <s v="Minnesota"/>
    <n v="2014"/>
    <n v="89770"/>
    <n v="45962"/>
    <n v="43808"/>
    <n v="6283.9"/>
    <n v="14722.279999999999"/>
    <n v="11759.869999999999"/>
    <n v="12029.18"/>
    <n v="13555.27"/>
    <n v="13914.35"/>
    <n v="9156.5400000000009"/>
    <n v="4847.58"/>
    <n v="2334.02"/>
    <n v="1077.24"/>
    <x v="263"/>
    <s v="Minnesota, 2014"/>
  </r>
  <r>
    <s v="Sibley County"/>
    <s v="Minnesota"/>
    <n v="2014"/>
    <n v="15096"/>
    <n v="7598"/>
    <n v="7498"/>
    <n v="966.14400000000001"/>
    <n v="2158.7280000000001"/>
    <n v="1705.848"/>
    <n v="1645.4639999999999"/>
    <n v="1826.616"/>
    <n v="2309.6880000000001"/>
    <n v="1932.288"/>
    <n v="1252.9680000000001"/>
    <n v="905.76"/>
    <n v="407.59199999999998"/>
    <x v="263"/>
    <s v="Minnesota, 2014"/>
  </r>
  <r>
    <s v="Stearns County"/>
    <s v="Minnesota"/>
    <n v="2014"/>
    <n v="151728"/>
    <n v="76411"/>
    <n v="75317"/>
    <n v="9558.8639999999996"/>
    <n v="19421.184000000001"/>
    <n v="29586.959999999999"/>
    <n v="19572.912"/>
    <n v="16690.080000000002"/>
    <n v="20483.28"/>
    <n v="17296.991999999998"/>
    <n v="10014.047999999999"/>
    <n v="6524.3040000000001"/>
    <n v="2731.1039999999998"/>
    <x v="263"/>
    <s v="Minnesota, 2014"/>
  </r>
  <r>
    <s v="Steele County"/>
    <s v="Minnesota"/>
    <n v="2014"/>
    <n v="36472"/>
    <n v="17940"/>
    <n v="18532"/>
    <n v="2553.04"/>
    <n v="5215.4960000000001"/>
    <n v="4340.1679999999997"/>
    <n v="4376.6399999999994"/>
    <n v="4522.5280000000002"/>
    <n v="5288.4400000000005"/>
    <n v="4559"/>
    <n v="2808.3440000000001"/>
    <n v="1823.6"/>
    <n v="948.27200000000005"/>
    <x v="263"/>
    <s v="Minnesota, 2014"/>
  </r>
  <r>
    <s v="St. Clair County"/>
    <s v="Missouri"/>
    <n v="2014"/>
    <n v="9748"/>
    <n v="4844"/>
    <n v="4904"/>
    <n v="555.63599999999997"/>
    <n v="1189.2560000000001"/>
    <n v="2290.7799999999997"/>
    <n v="1082.028"/>
    <n v="867.572"/>
    <n v="1062.5320000000002"/>
    <n v="1111.2719999999999"/>
    <n v="682.36"/>
    <n v="526.39200000000005"/>
    <n v="389.92"/>
    <x v="265"/>
    <s v="Missouri, 2014"/>
  </r>
  <r>
    <s v="Swift County"/>
    <s v="Minnesota"/>
    <n v="2014"/>
    <n v="9602"/>
    <n v="4853"/>
    <n v="4749"/>
    <n v="537.71199999999999"/>
    <n v="1123.4340000000002"/>
    <n v="1104.23"/>
    <n v="1037.0160000000001"/>
    <n v="1065.8220000000001"/>
    <n v="1392.29"/>
    <n v="1363.4839999999999"/>
    <n v="892.9860000000001"/>
    <n v="700.94599999999991"/>
    <n v="384.08"/>
    <x v="263"/>
    <s v="Minnesota, 2014"/>
  </r>
  <r>
    <s v="Todd County"/>
    <s v="Minnesota"/>
    <n v="2014"/>
    <n v="24588"/>
    <n v="12622"/>
    <n v="11966"/>
    <n v="1671.9839999999999"/>
    <n v="3221.0280000000002"/>
    <n v="2999.7359999999999"/>
    <n v="2458.8000000000002"/>
    <n v="2557.152"/>
    <n v="3614.4359999999997"/>
    <n v="3565.26"/>
    <n v="2507.9760000000001"/>
    <n v="1352.3400000000001"/>
    <n v="639.28800000000001"/>
    <x v="263"/>
    <s v="Minnesota, 2014"/>
  </r>
  <r>
    <s v="Hall County"/>
    <s v="Texas"/>
    <n v="2014"/>
    <n v="3455"/>
    <n v="1725"/>
    <n v="1730"/>
    <n v="141.655"/>
    <n v="424.96500000000003"/>
    <n v="366.23"/>
    <n v="276.39999999999998"/>
    <n v="335.13499999999999"/>
    <n v="514.79499999999996"/>
    <n v="476.78999999999996"/>
    <n v="366.23"/>
    <n v="366.23"/>
    <n v="183.11500000000001"/>
    <x v="264"/>
    <s v="Texas, 2014"/>
  </r>
  <r>
    <s v="Wabasha County"/>
    <s v="Minnesota"/>
    <n v="2014"/>
    <n v="21485"/>
    <n v="10807"/>
    <n v="10678"/>
    <n v="1181.675"/>
    <n v="2814.5349999999999"/>
    <n v="2363.35"/>
    <n v="2298.895"/>
    <n v="2513.7449999999999"/>
    <n v="3308.69"/>
    <n v="3136.81"/>
    <n v="2105.5300000000002"/>
    <n v="1203.1600000000001"/>
    <n v="558.61"/>
    <x v="263"/>
    <s v="Minnesota, 2014"/>
  </r>
  <r>
    <s v="Wadena County"/>
    <s v="Minnesota"/>
    <n v="2014"/>
    <n v="13754"/>
    <n v="6837"/>
    <n v="6917"/>
    <n v="866.50199999999995"/>
    <n v="1870.5439999999999"/>
    <n v="1567.9560000000001"/>
    <n v="1375.4"/>
    <n v="1402.9079999999999"/>
    <n v="1870.5439999999999"/>
    <n v="1801.7739999999999"/>
    <n v="1471.6779999999999"/>
    <n v="1086.566"/>
    <n v="426.37400000000002"/>
    <x v="263"/>
    <s v="Minnesota, 2014"/>
  </r>
  <r>
    <s v="Waseca County"/>
    <s v="Minnesota"/>
    <n v="2014"/>
    <n v="19127"/>
    <n v="9037"/>
    <n v="10090"/>
    <n v="1185.874"/>
    <n v="2601.2719999999999"/>
    <n v="2065.7159999999999"/>
    <n v="2735.1610000000001"/>
    <n v="2333.4940000000001"/>
    <n v="2696.9070000000002"/>
    <n v="2543.8910000000001"/>
    <n v="1453.652"/>
    <n v="1013.731"/>
    <n v="497.30200000000002"/>
    <x v="263"/>
    <s v="Minnesota, 2014"/>
  </r>
  <r>
    <s v="Washington County"/>
    <s v="Minnesota"/>
    <n v="2014"/>
    <n v="244103"/>
    <n v="120650"/>
    <n v="123453"/>
    <n v="15134.386"/>
    <n v="36371.346999999994"/>
    <n v="30024.668999999998"/>
    <n v="29536.463"/>
    <n v="32953.904999999999"/>
    <n v="40032.892"/>
    <n v="31245.184000000001"/>
    <n v="16843.107"/>
    <n v="8299.5020000000004"/>
    <n v="3417.442"/>
    <x v="263"/>
    <s v="Minnesota, 2014"/>
  </r>
  <r>
    <s v="Watonwan County"/>
    <s v="Minnesota"/>
    <n v="2014"/>
    <n v="11151"/>
    <n v="5621"/>
    <n v="5530"/>
    <n v="780.57"/>
    <n v="1505.385"/>
    <n v="1326.9690000000001"/>
    <n v="1360.422"/>
    <n v="1115.0999999999999"/>
    <n v="1471.932"/>
    <n v="1516.5360000000001"/>
    <n v="958.98599999999999"/>
    <n v="713.66399999999999"/>
    <n v="412.58699999999999"/>
    <x v="263"/>
    <s v="Minnesota, 2014"/>
  </r>
  <r>
    <s v="Wilkin County"/>
    <s v="Minnesota"/>
    <n v="2014"/>
    <n v="6561"/>
    <n v="3328"/>
    <n v="3233"/>
    <n v="380.53800000000001"/>
    <n v="885.73500000000001"/>
    <n v="715.149"/>
    <n v="675.7829999999999"/>
    <n v="728.27099999999996"/>
    <n v="1089.126"/>
    <n v="905.41800000000001"/>
    <n v="557.68499999999995"/>
    <n v="426.46500000000003"/>
    <n v="196.83"/>
    <x v="263"/>
    <s v="Minnesota, 2014"/>
  </r>
  <r>
    <s v="Winona County"/>
    <s v="Minnesota"/>
    <n v="2014"/>
    <n v="51285"/>
    <n v="25128"/>
    <n v="26157"/>
    <n v="2410.395"/>
    <n v="5436.21"/>
    <n v="12462.255000000001"/>
    <n v="5949.0599999999995"/>
    <n v="4974.6450000000004"/>
    <n v="6359.34"/>
    <n v="6410.625"/>
    <n v="3795.09"/>
    <n v="2359.11"/>
    <n v="1128.27"/>
    <x v="263"/>
    <s v="Minnesota, 2014"/>
  </r>
  <r>
    <s v="Wright County"/>
    <s v="Minnesota"/>
    <n v="2014"/>
    <n v="127386"/>
    <n v="64133"/>
    <n v="63253"/>
    <n v="10063.494000000001"/>
    <n v="21273.462"/>
    <n v="14649.39"/>
    <n v="17069.724000000002"/>
    <n v="18980.514000000003"/>
    <n v="18725.741999999998"/>
    <n v="13248.144"/>
    <n v="7897.9320000000007"/>
    <n v="3821.58"/>
    <n v="1528.6320000000001"/>
    <x v="263"/>
    <s v="Minnesota, 2014"/>
  </r>
  <r>
    <s v="Juab County"/>
    <s v="Utah"/>
    <n v="2014"/>
    <n v="10233"/>
    <n v="5228"/>
    <n v="5005"/>
    <n v="634.44600000000003"/>
    <n v="1309.8240000000001"/>
    <n v="1197.261"/>
    <n v="1166.5619999999999"/>
    <n v="1033.5329999999999"/>
    <n v="1463.319"/>
    <n v="1401.9209999999998"/>
    <n v="941.43600000000004"/>
    <n v="706.077"/>
    <n v="378.62099999999998"/>
    <x v="302"/>
    <s v="Utah, 2014"/>
  </r>
  <r>
    <s v="Adams County"/>
    <s v="Mississippi"/>
    <n v="2014"/>
    <n v="32189"/>
    <n v="16244"/>
    <n v="15945"/>
    <n v="1931.34"/>
    <n v="3830.491"/>
    <n v="3862.68"/>
    <n v="4088.0029999999997"/>
    <n v="3894.8690000000001"/>
    <n v="4699.5940000000001"/>
    <n v="4699.5940000000001"/>
    <n v="2768.2539999999999"/>
    <n v="1802.5839999999998"/>
    <n v="611.59100000000001"/>
    <x v="285"/>
    <s v="Mississippi, 2014"/>
  </r>
  <r>
    <s v="Amite County"/>
    <s v="Mississippi"/>
    <n v="2014"/>
    <n v="12957"/>
    <n v="6462"/>
    <n v="6495"/>
    <n v="608.97900000000004"/>
    <n v="1749.1950000000002"/>
    <n v="1425.27"/>
    <n v="1373.442"/>
    <n v="1360.4850000000001"/>
    <n v="1904.6790000000001"/>
    <n v="2008.335"/>
    <n v="1490.0550000000001"/>
    <n v="686.721"/>
    <n v="349.839"/>
    <x v="285"/>
    <s v="Mississippi, 2014"/>
  </r>
  <r>
    <s v="Attala County"/>
    <s v="Mississippi"/>
    <n v="2014"/>
    <n v="19303"/>
    <n v="9112"/>
    <n v="10191"/>
    <n v="1409.1189999999999"/>
    <n v="2779.6320000000001"/>
    <n v="2354.9659999999999"/>
    <n v="2104.027"/>
    <n v="2200.5419999999999"/>
    <n v="2509.39"/>
    <n v="2470.7839999999997"/>
    <n v="1910.9970000000001"/>
    <n v="1138.877"/>
    <n v="424.666"/>
    <x v="285"/>
    <s v="Mississippi, 2014"/>
  </r>
  <r>
    <s v="Bolivar County"/>
    <s v="Mississippi"/>
    <n v="2014"/>
    <n v="33961"/>
    <n v="15949"/>
    <n v="18012"/>
    <n v="2479.1529999999998"/>
    <n v="4686.6180000000004"/>
    <n v="5501.6820000000007"/>
    <n v="4516.8130000000001"/>
    <n v="3837.5929999999998"/>
    <n v="4245.125"/>
    <n v="4279.0860000000002"/>
    <n v="2648.9580000000001"/>
    <n v="1256.557"/>
    <n v="475.45400000000001"/>
    <x v="285"/>
    <s v="Mississippi, 2014"/>
  </r>
  <r>
    <s v="Clay County"/>
    <s v="North Carolina"/>
    <n v="2014"/>
    <n v="10418"/>
    <n v="5259"/>
    <n v="5159"/>
    <n v="531.31799999999998"/>
    <n v="1333.5039999999999"/>
    <n v="1020.9639999999999"/>
    <n v="1333.5039999999999"/>
    <n v="1166.816"/>
    <n v="1406.43"/>
    <n v="1593.9540000000002"/>
    <n v="1281.414"/>
    <n v="510.48199999999997"/>
    <n v="229.196"/>
    <x v="297"/>
    <s v="North Carolina, 2014"/>
  </r>
  <r>
    <s v="Chickasaw County"/>
    <s v="Mississippi"/>
    <n v="2014"/>
    <n v="17376"/>
    <n v="8316"/>
    <n v="9060"/>
    <n v="1181.568"/>
    <n v="2432.64"/>
    <n v="2467.3919999999998"/>
    <n v="2015.616"/>
    <n v="2085.12"/>
    <n v="2380.5119999999997"/>
    <n v="2224.1279999999997"/>
    <n v="1407.4560000000001"/>
    <n v="816.67200000000003"/>
    <n v="347.52"/>
    <x v="285"/>
    <s v="Mississippi, 2014"/>
  </r>
  <r>
    <s v="Claiborne County"/>
    <s v="Mississippi"/>
    <n v="2014"/>
    <n v="9396"/>
    <n v="4393"/>
    <n v="5003"/>
    <n v="544.96799999999996"/>
    <n v="1221.48"/>
    <n v="2217.4560000000001"/>
    <n v="958.39200000000005"/>
    <n v="930.20399999999995"/>
    <n v="977.18399999999997"/>
    <n v="1277.856"/>
    <n v="704.7"/>
    <n v="413.42399999999998"/>
    <n v="131.54400000000001"/>
    <x v="285"/>
    <s v="Mississippi, 2014"/>
  </r>
  <r>
    <s v="Clarke County"/>
    <s v="Mississippi"/>
    <n v="2014"/>
    <n v="16509"/>
    <n v="7824"/>
    <n v="8685"/>
    <n v="974.03099999999995"/>
    <n v="2278.2420000000002"/>
    <n v="1981.08"/>
    <n v="1865.5170000000001"/>
    <n v="1964.5709999999999"/>
    <n v="2294.7510000000002"/>
    <n v="2294.7510000000002"/>
    <n v="1617.8820000000001"/>
    <n v="841.95900000000006"/>
    <n v="379.70699999999999"/>
    <x v="285"/>
    <s v="Mississippi, 2014"/>
  </r>
  <r>
    <s v="Clay County"/>
    <s v="Mississippi"/>
    <n v="2014"/>
    <n v="20414"/>
    <n v="9545"/>
    <n v="10869"/>
    <n v="1326.91"/>
    <n v="2919.2020000000002"/>
    <n v="2755.8900000000003"/>
    <n v="2408.8519999999999"/>
    <n v="2368.0240000000003"/>
    <n v="2755.89"/>
    <n v="2755.89"/>
    <n v="1694.3620000000001"/>
    <n v="1061.528"/>
    <n v="347.03800000000001"/>
    <x v="285"/>
    <s v="Mississippi, 2014"/>
  </r>
  <r>
    <s v="Marion County"/>
    <s v="Mississippi"/>
    <n v="2014"/>
    <n v="25527"/>
    <n v="11799"/>
    <n v="13728"/>
    <n v="2144.268"/>
    <n v="3905.6310000000003"/>
    <n v="4058.7930000000001"/>
    <n v="3190.875"/>
    <n v="2756.9160000000002"/>
    <n v="3267.4560000000001"/>
    <n v="3012.1860000000001"/>
    <n v="1761.3629999999998"/>
    <n v="1072.134"/>
    <n v="357.37799999999999"/>
    <x v="285"/>
    <s v="Mississippi, 2014"/>
  </r>
  <r>
    <s v="Meade County"/>
    <s v="Kentucky"/>
    <n v="2014"/>
    <n v="29028"/>
    <n v="13970"/>
    <n v="15058"/>
    <n v="1973.904"/>
    <n v="3918.7799999999997"/>
    <n v="4383.2280000000001"/>
    <n v="3367.248"/>
    <n v="3309.192"/>
    <n v="4034.8919999999998"/>
    <n v="3831.6959999999999"/>
    <n v="2351.268"/>
    <n v="1335.288"/>
    <n v="493.476"/>
    <x v="278"/>
    <s v="Kentucky, 2014"/>
  </r>
  <r>
    <s v="Covington County"/>
    <s v="Mississippi"/>
    <n v="2014"/>
    <n v="19495"/>
    <n v="9392"/>
    <n v="10103"/>
    <n v="1520.61"/>
    <n v="2631.8249999999998"/>
    <n v="2553.8450000000003"/>
    <n v="2378.39"/>
    <n v="2241.9250000000002"/>
    <n v="2612.33"/>
    <n v="2241.9250000000002"/>
    <n v="1949.5"/>
    <n v="1013.74"/>
    <n v="350.91"/>
    <x v="285"/>
    <s v="Mississippi, 2014"/>
  </r>
  <r>
    <s v="DeSoto County"/>
    <s v="Mississippi"/>
    <n v="2014"/>
    <n v="166266"/>
    <n v="80830"/>
    <n v="85436"/>
    <n v="11139.822"/>
    <n v="26436.294000000002"/>
    <n v="21947.112000000001"/>
    <n v="21947.112000000001"/>
    <n v="25272.432000000001"/>
    <n v="23443.506000000001"/>
    <n v="18122.993999999999"/>
    <n v="11139.822"/>
    <n v="5320.5120000000006"/>
    <n v="1662.66"/>
    <x v="285"/>
    <s v="Mississippi, 2014"/>
  </r>
  <r>
    <s v="Forrest County"/>
    <s v="Mississippi"/>
    <n v="2014"/>
    <n v="76159"/>
    <n v="36352"/>
    <n v="39807"/>
    <n v="5407.2889999999998"/>
    <n v="9672.1929999999993"/>
    <n v="15460.277"/>
    <n v="11347.690999999999"/>
    <n v="8529.8080000000009"/>
    <n v="8986.7619999999988"/>
    <n v="7692.0590000000002"/>
    <n v="5102.6530000000002"/>
    <n v="2817.8829999999998"/>
    <n v="1218.5440000000001"/>
    <x v="285"/>
    <s v="Mississippi, 2014"/>
  </r>
  <r>
    <s v="Franklin County"/>
    <s v="Mississippi"/>
    <n v="2014"/>
    <n v="7944"/>
    <n v="3895"/>
    <n v="4049"/>
    <n v="492.52800000000002"/>
    <n v="1159.8240000000001"/>
    <n v="850.00800000000004"/>
    <n v="993"/>
    <n v="873.83999999999992"/>
    <n v="1088.328"/>
    <n v="1135.992"/>
    <n v="722.904"/>
    <n v="468.69600000000003"/>
    <n v="166.82400000000001"/>
    <x v="285"/>
    <s v="Mississippi, 2014"/>
  </r>
  <r>
    <s v="George County"/>
    <s v="Mississippi"/>
    <n v="2014"/>
    <n v="22960"/>
    <n v="11726"/>
    <n v="11234"/>
    <n v="1676.08"/>
    <n v="3375.12"/>
    <n v="3145.52"/>
    <n v="2824.08"/>
    <n v="2984.8"/>
    <n v="3237.3599999999997"/>
    <n v="2663.36"/>
    <n v="1997.52"/>
    <n v="688.8"/>
    <n v="367.36"/>
    <x v="285"/>
    <s v="Mississippi, 2014"/>
  </r>
  <r>
    <s v="Lincoln County"/>
    <s v="West Virginia"/>
    <n v="2014"/>
    <n v="21660"/>
    <n v="10150"/>
    <n v="11510"/>
    <n v="1407.9"/>
    <n v="2880.7799999999997"/>
    <n v="3140.7"/>
    <n v="2057.6999999999998"/>
    <n v="2880.7799999999997"/>
    <n v="3054.06"/>
    <n v="2859.12"/>
    <n v="1949.4"/>
    <n v="1039.68"/>
    <n v="433.2"/>
    <x v="300"/>
    <s v="West Virginia, 2014"/>
  </r>
  <r>
    <s v="Hancock County"/>
    <s v="Mississippi"/>
    <n v="2014"/>
    <n v="45136"/>
    <n v="22131"/>
    <n v="23005"/>
    <n v="2572.752"/>
    <n v="5777.4079999999994"/>
    <n v="5551.7280000000001"/>
    <n v="4964.96"/>
    <n v="5596.8639999999996"/>
    <n v="6770.4"/>
    <n v="6409.3119999999999"/>
    <n v="4649.0079999999998"/>
    <n v="2347.0720000000001"/>
    <n v="496.49599999999998"/>
    <x v="285"/>
    <s v="Mississippi, 2014"/>
  </r>
  <r>
    <s v="Harrison County"/>
    <s v="Mississippi"/>
    <n v="2014"/>
    <n v="193642"/>
    <n v="96240"/>
    <n v="97402"/>
    <n v="13942.224"/>
    <n v="25948.027999999998"/>
    <n v="27884.447999999997"/>
    <n v="27884.448"/>
    <n v="24011.608"/>
    <n v="26916.237999999998"/>
    <n v="22849.756000000001"/>
    <n v="13942.224"/>
    <n v="7552.0380000000005"/>
    <n v="2710.9879999999998"/>
    <x v="285"/>
    <s v="Mississippi, 2014"/>
  </r>
  <r>
    <s v="Hinds County"/>
    <s v="Mississippi"/>
    <n v="2014"/>
    <n v="246364"/>
    <n v="115527"/>
    <n v="130837"/>
    <n v="17245.48"/>
    <n v="35230.051999999996"/>
    <n v="40403.695999999996"/>
    <n v="35476.415999999997"/>
    <n v="29317.315999999999"/>
    <n v="32273.684000000001"/>
    <n v="28331.86"/>
    <n v="15767.295999999998"/>
    <n v="8130.0120000000006"/>
    <n v="4188.1880000000001"/>
    <x v="285"/>
    <s v="Mississippi, 2014"/>
  </r>
  <r>
    <s v="Issaquena County"/>
    <s v="Mississippi"/>
    <n v="2014"/>
    <n v="1279"/>
    <n v="806"/>
    <n v="473"/>
    <n v="76.739999999999995"/>
    <n v="104.87799999999999"/>
    <n v="143.24799999999999"/>
    <n v="258.358"/>
    <n v="122.78399999999999"/>
    <n v="191.85"/>
    <n v="156.03800000000001"/>
    <n v="140.69"/>
    <n v="39.649000000000001"/>
    <n v="44.765000000000001"/>
    <x v="285"/>
    <s v="Mississippi, 2014"/>
  </r>
  <r>
    <s v="Itawamba County"/>
    <s v="Mississippi"/>
    <n v="2014"/>
    <n v="23415"/>
    <n v="11496"/>
    <n v="11919"/>
    <n v="1404.9"/>
    <n v="2880.0450000000001"/>
    <n v="3559.08"/>
    <n v="2645.895"/>
    <n v="3090.7799999999997"/>
    <n v="3137.61"/>
    <n v="2856.63"/>
    <n v="2247.84"/>
    <n v="1147.335"/>
    <n v="468.3"/>
    <x v="285"/>
    <s v="Mississippi, 2014"/>
  </r>
  <r>
    <s v="Jackson County"/>
    <s v="Mississippi"/>
    <n v="2014"/>
    <n v="140194"/>
    <n v="69008"/>
    <n v="71186"/>
    <n v="8972.4159999999993"/>
    <n v="19907.548000000003"/>
    <n v="18365.413999999997"/>
    <n v="18225.22"/>
    <n v="18505.608"/>
    <n v="20187.936000000002"/>
    <n v="17524.25"/>
    <n v="11215.52"/>
    <n v="5607.76"/>
    <n v="1682.328"/>
    <x v="285"/>
    <s v="Mississippi, 2014"/>
  </r>
  <r>
    <s v="Jasper County"/>
    <s v="Mississippi"/>
    <n v="2014"/>
    <n v="16687"/>
    <n v="8091"/>
    <n v="8596"/>
    <n v="1101.3420000000001"/>
    <n v="2135.9359999999997"/>
    <n v="2152.623"/>
    <n v="1835.57"/>
    <n v="1902.318"/>
    <n v="2352.8670000000002"/>
    <n v="2369.5540000000001"/>
    <n v="1618.6390000000001"/>
    <n v="951.15899999999999"/>
    <n v="283.67899999999997"/>
    <x v="285"/>
    <s v="Mississippi, 2014"/>
  </r>
  <r>
    <s v="Jefferson County"/>
    <s v="Mississippi"/>
    <n v="2014"/>
    <n v="7634"/>
    <n v="3710"/>
    <n v="3924"/>
    <n v="580.18399999999997"/>
    <n v="885.54399999999998"/>
    <n v="1190.904"/>
    <n v="1007.6880000000001"/>
    <n v="809.20399999999995"/>
    <n v="1076.394"/>
    <n v="1099.2959999999998"/>
    <n v="503.84399999999999"/>
    <n v="282.45800000000003"/>
    <n v="198.48400000000001"/>
    <x v="285"/>
    <s v="Mississippi, 2014"/>
  </r>
  <r>
    <s v="Jefferson Davis County"/>
    <s v="Mississippi"/>
    <n v="2014"/>
    <n v="12100"/>
    <n v="5898"/>
    <n v="6202"/>
    <n v="762.3"/>
    <n v="1403.6"/>
    <n v="1609.3000000000002"/>
    <n v="1197.9000000000001"/>
    <n v="1524.6"/>
    <n v="1706.1"/>
    <n v="1730.3"/>
    <n v="1270.5"/>
    <n v="617.09999999999991"/>
    <n v="290.39999999999998"/>
    <x v="285"/>
    <s v="Mississippi, 2014"/>
  </r>
  <r>
    <s v="Jones County"/>
    <s v="Mississippi"/>
    <n v="2014"/>
    <n v="68273"/>
    <n v="33093"/>
    <n v="35180"/>
    <n v="4983.9290000000001"/>
    <n v="9626.4930000000004"/>
    <n v="9216.8549999999996"/>
    <n v="8738.9439999999995"/>
    <n v="8056.2139999999999"/>
    <n v="9148.5819999999985"/>
    <n v="8465.8520000000008"/>
    <n v="5598.3860000000004"/>
    <n v="3413.65"/>
    <n v="1092.3679999999999"/>
    <x v="285"/>
    <s v="Mississippi, 2014"/>
  </r>
  <r>
    <s v="Kemper County"/>
    <s v="Mississippi"/>
    <n v="2014"/>
    <n v="10310"/>
    <n v="5081"/>
    <n v="5229"/>
    <n v="587.66999999999996"/>
    <n v="1412.47"/>
    <n v="1422.78"/>
    <n v="1247.51"/>
    <n v="1360.92"/>
    <n v="1247.51"/>
    <n v="1371.23"/>
    <n v="896.97"/>
    <n v="484.57"/>
    <n v="278.37"/>
    <x v="285"/>
    <s v="Mississippi, 2014"/>
  </r>
  <r>
    <s v="Lamar County"/>
    <s v="Mississippi"/>
    <n v="2014"/>
    <n v="58038"/>
    <n v="28044"/>
    <n v="29994"/>
    <n v="4120.6980000000003"/>
    <n v="8473.5480000000007"/>
    <n v="8531.5859999999993"/>
    <n v="8937.8520000000008"/>
    <n v="7893.1679999999997"/>
    <n v="7428.8639999999996"/>
    <n v="6210.0660000000007"/>
    <n v="3830.5079999999998"/>
    <n v="1915.2539999999999"/>
    <n v="638.41800000000001"/>
    <x v="285"/>
    <s v="Mississippi, 2014"/>
  </r>
  <r>
    <s v="Lauderdale County"/>
    <s v="Mississippi"/>
    <n v="2014"/>
    <n v="80261"/>
    <n v="38747"/>
    <n v="41514"/>
    <n v="5297.2259999999997"/>
    <n v="11076.018"/>
    <n v="11316.800999999999"/>
    <n v="10514.190999999999"/>
    <n v="9711.5810000000001"/>
    <n v="10754.974"/>
    <n v="10112.886"/>
    <n v="6180.0969999999998"/>
    <n v="3692.0060000000003"/>
    <n v="1685.481"/>
    <x v="285"/>
    <s v="Mississippi, 2014"/>
  </r>
  <r>
    <s v="Lawrence County"/>
    <s v="Mississippi"/>
    <n v="2014"/>
    <n v="12636"/>
    <n v="6148"/>
    <n v="6488"/>
    <n v="859.24800000000005"/>
    <n v="1705.8600000000001"/>
    <n v="1630.0439999999999"/>
    <n v="1352.0520000000001"/>
    <n v="1554.2280000000001"/>
    <n v="1857.492"/>
    <n v="1731.1320000000001"/>
    <n v="1162.5119999999999"/>
    <n v="669.70799999999997"/>
    <n v="126.36"/>
    <x v="285"/>
    <s v="Mississippi, 2014"/>
  </r>
  <r>
    <s v="Lee County"/>
    <s v="Mississippi"/>
    <n v="2014"/>
    <n v="84588"/>
    <n v="40367"/>
    <n v="44221"/>
    <n v="6090.3360000000002"/>
    <n v="12434.436"/>
    <n v="10827.263999999999"/>
    <n v="11165.616"/>
    <n v="11081.028"/>
    <n v="11588.556"/>
    <n v="9812.2079999999987"/>
    <n v="6513.2759999999998"/>
    <n v="3383.52"/>
    <n v="1607.172"/>
    <x v="285"/>
    <s v="Mississippi, 2014"/>
  </r>
  <r>
    <s v="Leflore County"/>
    <s v="Mississippi"/>
    <n v="2014"/>
    <n v="31772"/>
    <n v="15155"/>
    <n v="16617"/>
    <n v="2509.9879999999998"/>
    <n v="4702.2559999999994"/>
    <n v="5147.0640000000003"/>
    <n v="4384.5360000000001"/>
    <n v="3685.5519999999997"/>
    <n v="3844.4119999999998"/>
    <n v="3622.0079999999998"/>
    <n v="2065.1800000000003"/>
    <n v="1112.02"/>
    <n v="667.21199999999999"/>
    <x v="285"/>
    <s v="Mississippi, 2014"/>
  </r>
  <r>
    <s v="Lincoln County"/>
    <s v="Mississippi"/>
    <n v="2014"/>
    <n v="34824"/>
    <n v="16617"/>
    <n v="18207"/>
    <n v="2333.2080000000001"/>
    <n v="4945.0079999999998"/>
    <n v="4736.0640000000003"/>
    <n v="4074.4079999999999"/>
    <n v="4318.1759999999995"/>
    <n v="4770.8879999999999"/>
    <n v="4492.2960000000003"/>
    <n v="2785.92"/>
    <n v="1845.672"/>
    <n v="522.36"/>
    <x v="285"/>
    <s v="Mississippi, 2014"/>
  </r>
  <r>
    <s v="Lowndes County"/>
    <s v="Mississippi"/>
    <n v="2014"/>
    <n v="59736"/>
    <n v="28463"/>
    <n v="31273"/>
    <n v="4002.3119999999999"/>
    <n v="8183.8319999999994"/>
    <n v="8840.9279999999999"/>
    <n v="7825.4159999999993"/>
    <n v="7228.0560000000005"/>
    <n v="8124.0960000000005"/>
    <n v="7347.5280000000002"/>
    <n v="4539.9359999999997"/>
    <n v="2568.6480000000001"/>
    <n v="1015.5119999999999"/>
    <x v="285"/>
    <s v="Mississippi, 2014"/>
  </r>
  <r>
    <s v="Madison County"/>
    <s v="Mississippi"/>
    <n v="2014"/>
    <n v="98622"/>
    <n v="47208"/>
    <n v="51414"/>
    <n v="6804.9179999999997"/>
    <n v="14596.056"/>
    <n v="12820.86"/>
    <n v="13412.592000000001"/>
    <n v="13511.214"/>
    <n v="14300.19"/>
    <n v="11933.261999999999"/>
    <n v="6410.43"/>
    <n v="3155.904"/>
    <n v="1775.1959999999999"/>
    <x v="285"/>
    <s v="Mississippi, 2014"/>
  </r>
  <r>
    <s v="Monroe County"/>
    <s v="Mississippi"/>
    <n v="2014"/>
    <n v="36383"/>
    <n v="17329"/>
    <n v="19054"/>
    <n v="2182.98"/>
    <n v="4875.3220000000001"/>
    <n v="4657.0239999999994"/>
    <n v="4002.13"/>
    <n v="4657.0239999999994"/>
    <n v="5093.62"/>
    <n v="4838.9390000000003"/>
    <n v="3420.002"/>
    <n v="1964.6820000000002"/>
    <n v="691.27700000000004"/>
    <x v="285"/>
    <s v="Mississippi, 2014"/>
  </r>
  <r>
    <s v="Neshoba County"/>
    <s v="Mississippi"/>
    <n v="2014"/>
    <n v="29596"/>
    <n v="14220"/>
    <n v="15376"/>
    <n v="2249.2959999999998"/>
    <n v="4972.1279999999997"/>
    <n v="3817.884"/>
    <n v="3551.52"/>
    <n v="3521.924"/>
    <n v="3669.904"/>
    <n v="3669.904"/>
    <n v="2219.6999999999998"/>
    <n v="1361.4159999999999"/>
    <n v="532.72799999999995"/>
    <x v="285"/>
    <s v="Mississippi, 2014"/>
  </r>
  <r>
    <s v="Newton County"/>
    <s v="Mississippi"/>
    <n v="2014"/>
    <n v="21671"/>
    <n v="10455"/>
    <n v="11216"/>
    <n v="1408.615"/>
    <n v="3120.6239999999998"/>
    <n v="3077.2820000000002"/>
    <n v="2383.81"/>
    <n v="2860.5720000000001"/>
    <n v="2773.8879999999999"/>
    <n v="2643.8620000000001"/>
    <n v="1863.7059999999999"/>
    <n v="1256.9179999999999"/>
    <n v="260.05200000000002"/>
    <x v="285"/>
    <s v="Mississippi, 2014"/>
  </r>
  <r>
    <s v="Noxubee County"/>
    <s v="Mississippi"/>
    <n v="2014"/>
    <n v="11240"/>
    <n v="5376"/>
    <n v="5864"/>
    <n v="786.8"/>
    <n v="1618.56"/>
    <n v="1562.3600000000001"/>
    <n v="1405"/>
    <n v="1371.28"/>
    <n v="1427.48"/>
    <n v="1438.72"/>
    <n v="876.72"/>
    <n v="550.76"/>
    <n v="191.08"/>
    <x v="285"/>
    <s v="Mississippi, 2014"/>
  </r>
  <r>
    <s v="Oktibbeha County"/>
    <s v="Mississippi"/>
    <n v="2014"/>
    <n v="48639"/>
    <n v="24237"/>
    <n v="24402"/>
    <n v="2577.8670000000002"/>
    <n v="4912.5389999999998"/>
    <n v="16439.982"/>
    <n v="6663.5429999999997"/>
    <n v="4231.5929999999998"/>
    <n v="4766.6220000000003"/>
    <n v="4377.51"/>
    <n v="2675.145"/>
    <n v="1556.4480000000001"/>
    <n v="437.75099999999998"/>
    <x v="285"/>
    <s v="Mississippi, 2014"/>
  </r>
  <r>
    <s v="Panola County"/>
    <s v="Mississippi"/>
    <n v="2014"/>
    <n v="34507"/>
    <n v="16561"/>
    <n v="17946"/>
    <n v="2588.0250000000001"/>
    <n v="5141.5429999999997"/>
    <n v="4727.4590000000007"/>
    <n v="4140.84"/>
    <n v="4140.84"/>
    <n v="4761.9660000000003"/>
    <n v="4313.375"/>
    <n v="2691.5460000000003"/>
    <n v="1449.2939999999999"/>
    <n v="483.09800000000001"/>
    <x v="285"/>
    <s v="Mississippi, 2014"/>
  </r>
  <r>
    <s v="Halifax County"/>
    <s v="North Carolina"/>
    <n v="2014"/>
    <n v="55293"/>
    <n v="27208"/>
    <n v="28085"/>
    <n v="3428.1660000000002"/>
    <n v="7519.848"/>
    <n v="7464.5550000000003"/>
    <n v="5971.6440000000002"/>
    <n v="6635.16"/>
    <n v="7962.192"/>
    <n v="7575.1409999999996"/>
    <n v="5363.4210000000003"/>
    <n v="2598.7710000000002"/>
    <n v="774.10199999999998"/>
    <x v="297"/>
    <s v="North Carolina, 2014"/>
  </r>
  <r>
    <s v="Perry County"/>
    <s v="Mississippi"/>
    <n v="2014"/>
    <n v="12173"/>
    <n v="5927"/>
    <n v="6246"/>
    <n v="791.245"/>
    <n v="1606.836"/>
    <n v="1570.317"/>
    <n v="1472.933"/>
    <n v="1460.76"/>
    <n v="1728.566"/>
    <n v="1619.009"/>
    <n v="1168.6079999999999"/>
    <n v="572.13099999999997"/>
    <n v="194.768"/>
    <x v="285"/>
    <s v="Mississippi, 2014"/>
  </r>
  <r>
    <s v="Pike County"/>
    <s v="Mississippi"/>
    <n v="2014"/>
    <n v="40209"/>
    <n v="19120"/>
    <n v="21089"/>
    <n v="2975.4659999999999"/>
    <n v="6071.5590000000002"/>
    <n v="5508.6329999999998"/>
    <n v="4744.6620000000003"/>
    <n v="4624.0349999999999"/>
    <n v="5227.17"/>
    <n v="5146.7520000000004"/>
    <n v="3256.9290000000001"/>
    <n v="1970.241"/>
    <n v="683.553"/>
    <x v="285"/>
    <s v="Mississippi, 2014"/>
  </r>
  <r>
    <s v="Pontotoc County"/>
    <s v="Mississippi"/>
    <n v="2014"/>
    <n v="30374"/>
    <n v="14888"/>
    <n v="15486"/>
    <n v="2004.684"/>
    <n v="4647.2219999999998"/>
    <n v="4039.7420000000002"/>
    <n v="3857.498"/>
    <n v="3796.75"/>
    <n v="4282.7340000000004"/>
    <n v="3584.1320000000001"/>
    <n v="2338.7979999999998"/>
    <n v="1336.4560000000001"/>
    <n v="485.98399999999998"/>
    <x v="285"/>
    <s v="Mississippi, 2014"/>
  </r>
  <r>
    <s v="Prentiss County"/>
    <s v="Mississippi"/>
    <n v="2014"/>
    <n v="25338"/>
    <n v="12475"/>
    <n v="12863"/>
    <n v="1646.97"/>
    <n v="3369.9539999999997"/>
    <n v="3724.6860000000001"/>
    <n v="2964.5460000000003"/>
    <n v="3091.2359999999999"/>
    <n v="3344.616"/>
    <n v="3091.2359999999999"/>
    <n v="2229.7440000000001"/>
    <n v="1418.9279999999999"/>
    <n v="430.74599999999998"/>
    <x v="285"/>
    <s v="Mississippi, 2014"/>
  </r>
  <r>
    <s v="Rankin County"/>
    <s v="Mississippi"/>
    <n v="2014"/>
    <n v="145483"/>
    <n v="70446"/>
    <n v="75037"/>
    <n v="9601.8780000000006"/>
    <n v="20222.137000000002"/>
    <n v="17748.925999999999"/>
    <n v="21531.484"/>
    <n v="21095.035"/>
    <n v="20076.653999999999"/>
    <n v="17166.993999999999"/>
    <n v="10765.742"/>
    <n v="5528.3540000000003"/>
    <n v="1600.3130000000001"/>
    <x v="285"/>
    <s v="Mississippi, 2014"/>
  </r>
  <r>
    <s v="Scott County"/>
    <s v="Mississippi"/>
    <n v="2014"/>
    <n v="28312"/>
    <n v="13695"/>
    <n v="14617"/>
    <n v="2264.96"/>
    <n v="4133.5519999999997"/>
    <n v="3708.8720000000003"/>
    <n v="3850.4319999999998"/>
    <n v="3539"/>
    <n v="3765.4960000000001"/>
    <n v="3397.44"/>
    <n v="2066.7759999999998"/>
    <n v="1245.7280000000001"/>
    <n v="339.74400000000003"/>
    <x v="285"/>
    <s v="Mississippi, 2014"/>
  </r>
  <r>
    <s v="Simpson County"/>
    <s v="Mississippi"/>
    <n v="2014"/>
    <n v="27425"/>
    <n v="13185"/>
    <n v="14240"/>
    <n v="1864.9"/>
    <n v="4031.4750000000004"/>
    <n v="3620.1"/>
    <n v="3263.5749999999998"/>
    <n v="3236.15"/>
    <n v="3702.375"/>
    <n v="3647.5249999999996"/>
    <n v="2276.2750000000001"/>
    <n v="1179.2750000000001"/>
    <n v="575.92499999999995"/>
    <x v="285"/>
    <s v="Mississippi, 2014"/>
  </r>
  <r>
    <s v="Stone County"/>
    <s v="Mississippi"/>
    <n v="2014"/>
    <n v="17941"/>
    <n v="9020"/>
    <n v="8921"/>
    <n v="1004.696"/>
    <n v="2457.9169999999999"/>
    <n v="2762.9140000000002"/>
    <n v="2224.6840000000002"/>
    <n v="2242.625"/>
    <n v="2619.386"/>
    <n v="2296.4479999999999"/>
    <n v="1363.5160000000001"/>
    <n v="771.46299999999997"/>
    <n v="197.351"/>
    <x v="285"/>
    <s v="Mississippi, 2014"/>
  </r>
  <r>
    <s v="Sunflower County"/>
    <s v="Mississippi"/>
    <n v="2014"/>
    <n v="28314"/>
    <n v="14885"/>
    <n v="13429"/>
    <n v="1925.3520000000001"/>
    <n v="3794.076"/>
    <n v="4416.9840000000004"/>
    <n v="4445.2980000000007"/>
    <n v="3567.5640000000003"/>
    <n v="3850.7040000000002"/>
    <n v="3227.7960000000003"/>
    <n v="1727.154"/>
    <n v="934.36200000000008"/>
    <n v="368.08199999999999"/>
    <x v="285"/>
    <s v="Mississippi, 2014"/>
  </r>
  <r>
    <s v="Tallahatchie County"/>
    <s v="Mississippi"/>
    <n v="2014"/>
    <n v="15124"/>
    <n v="8629"/>
    <n v="6495"/>
    <n v="922.56399999999996"/>
    <n v="1784.6320000000001"/>
    <n v="2011.492"/>
    <n v="2813.0640000000003"/>
    <n v="2238.3519999999999"/>
    <n v="1724.136"/>
    <n v="1709.0119999999999"/>
    <n v="1058.6799999999998"/>
    <n v="574.71199999999999"/>
    <n v="287.35599999999999"/>
    <x v="285"/>
    <s v="Mississippi, 2014"/>
  </r>
  <r>
    <s v="Park County"/>
    <s v="Wyoming"/>
    <n v="2014"/>
    <n v="28557"/>
    <n v="13925"/>
    <n v="14632"/>
    <n v="1827.6479999999999"/>
    <n v="4112.2080000000005"/>
    <n v="4397.7780000000002"/>
    <n v="3398.2829999999999"/>
    <n v="3398.2829999999999"/>
    <n v="3883.752"/>
    <n v="3569.625"/>
    <n v="2455.902"/>
    <n v="1056.6089999999999"/>
    <n v="456.91199999999998"/>
    <x v="280"/>
    <s v="Wyoming, 2014"/>
  </r>
  <r>
    <s v="Tippah County"/>
    <s v="Mississippi"/>
    <n v="2014"/>
    <n v="22069"/>
    <n v="10851"/>
    <n v="11218"/>
    <n v="1390.347"/>
    <n v="3177.9360000000001"/>
    <n v="2979.3149999999996"/>
    <n v="2493.797"/>
    <n v="2802.7629999999999"/>
    <n v="3155.8670000000002"/>
    <n v="2648.2799999999997"/>
    <n v="2074.4859999999999"/>
    <n v="1059.3119999999999"/>
    <n v="308.96600000000001"/>
    <x v="285"/>
    <s v="Mississippi, 2014"/>
  </r>
  <r>
    <s v="Tishomingo County"/>
    <s v="Mississippi"/>
    <n v="2014"/>
    <n v="19532"/>
    <n v="9438"/>
    <n v="10094"/>
    <n v="1035.1959999999999"/>
    <n v="2500.096"/>
    <n v="2363.3720000000003"/>
    <n v="1972.732"/>
    <n v="2461.0320000000002"/>
    <n v="2832.14"/>
    <n v="2695.4160000000002"/>
    <n v="2089.924"/>
    <n v="1289.1120000000001"/>
    <n v="312.512"/>
    <x v="285"/>
    <s v="Mississippi, 2014"/>
  </r>
  <r>
    <s v="Tunica County"/>
    <s v="Mississippi"/>
    <n v="2014"/>
    <n v="10583"/>
    <n v="4989"/>
    <n v="5594"/>
    <n v="931.30399999999997"/>
    <n v="1788.527"/>
    <n v="1471.037"/>
    <n v="1545.1179999999999"/>
    <n v="1333.4580000000001"/>
    <n v="1280.5430000000001"/>
    <n v="1174.713"/>
    <n v="571.48199999999997"/>
    <n v="391.57099999999997"/>
    <n v="95.247"/>
    <x v="285"/>
    <s v="Mississippi, 2014"/>
  </r>
  <r>
    <s v="Union County"/>
    <s v="Mississippi"/>
    <n v="2014"/>
    <n v="27536"/>
    <n v="13360"/>
    <n v="14176"/>
    <n v="1872.4480000000001"/>
    <n v="3965.1839999999997"/>
    <n v="3524.6080000000002"/>
    <n v="3414.4639999999999"/>
    <n v="3744.8960000000002"/>
    <n v="3634.752"/>
    <n v="3249.2479999999996"/>
    <n v="2313.0239999999999"/>
    <n v="1486.944"/>
    <n v="330.43200000000002"/>
    <x v="285"/>
    <s v="Mississippi, 2014"/>
  </r>
  <r>
    <s v="Walthall County"/>
    <s v="Mississippi"/>
    <n v="2014"/>
    <n v="15126"/>
    <n v="7250"/>
    <n v="7876"/>
    <n v="952.93799999999999"/>
    <n v="2178.1440000000002"/>
    <n v="1981.5059999999999"/>
    <n v="1678.9859999999999"/>
    <n v="1845.3719999999998"/>
    <n v="1966.38"/>
    <n v="2011.7579999999998"/>
    <n v="1376.4659999999999"/>
    <n v="862.18200000000002"/>
    <n v="272.26799999999997"/>
    <x v="285"/>
    <s v="Mississippi, 2014"/>
  </r>
  <r>
    <s v="Washington County"/>
    <s v="Mississippi"/>
    <n v="2014"/>
    <n v="50038"/>
    <n v="23360"/>
    <n v="26678"/>
    <n v="3852.9259999999999"/>
    <n v="7405.6239999999998"/>
    <n v="7255.51"/>
    <n v="6154.6740000000009"/>
    <n v="5654.2939999999999"/>
    <n v="6705.0919999999996"/>
    <n v="6605.0159999999996"/>
    <n v="3652.7740000000003"/>
    <n v="2101.596"/>
    <n v="700.53200000000004"/>
    <x v="285"/>
    <s v="Mississippi, 2014"/>
  </r>
  <r>
    <s v="Northampton County"/>
    <s v="North Carolina"/>
    <n v="2014"/>
    <n v="20611"/>
    <n v="9864"/>
    <n v="10747"/>
    <n v="1422.1590000000001"/>
    <n v="2906.1509999999998"/>
    <n v="2803.096"/>
    <n v="2576.375"/>
    <n v="2473.3199999999997"/>
    <n v="2844.3180000000002"/>
    <n v="2555.7640000000001"/>
    <n v="1896.212"/>
    <n v="886.27299999999991"/>
    <n v="288.55399999999997"/>
    <x v="297"/>
    <s v="North Carolina, 2014"/>
  </r>
  <r>
    <s v="Wilkinson County"/>
    <s v="Mississippi"/>
    <n v="2014"/>
    <n v="9481"/>
    <n v="5051"/>
    <n v="4430"/>
    <n v="597.303"/>
    <n v="1147.201"/>
    <n v="1308.3780000000002"/>
    <n v="1374.7449999999999"/>
    <n v="1175.644"/>
    <n v="1242.011"/>
    <n v="1260.973"/>
    <n v="748.99900000000002"/>
    <n v="445.60699999999997"/>
    <n v="180.13900000000001"/>
    <x v="285"/>
    <s v="Mississippi, 2014"/>
  </r>
  <r>
    <s v="Winston County"/>
    <s v="Mississippi"/>
    <n v="2014"/>
    <n v="18882"/>
    <n v="9191"/>
    <n v="9691"/>
    <n v="1246.212"/>
    <n v="2586.8339999999998"/>
    <n v="2341.3679999999999"/>
    <n v="2152.5480000000002"/>
    <n v="2209.194"/>
    <n v="2530.1880000000001"/>
    <n v="2586.8339999999998"/>
    <n v="1793.79"/>
    <n v="1076.2739999999999"/>
    <n v="358.75799999999998"/>
    <x v="285"/>
    <s v="Mississippi, 2014"/>
  </r>
  <r>
    <s v="Gilmer County"/>
    <s v="Georgia"/>
    <n v="2014"/>
    <n v="28076"/>
    <n v="15491"/>
    <n v="12585"/>
    <n v="1965.32"/>
    <n v="3790.26"/>
    <n v="3762.1840000000002"/>
    <n v="3818.3360000000002"/>
    <n v="4548.3119999999999"/>
    <n v="3706.0320000000002"/>
    <n v="3060.2839999999997"/>
    <n v="1824.94"/>
    <n v="1235.3440000000001"/>
    <n v="336.91199999999998"/>
    <x v="273"/>
    <s v="Georgia, 2014"/>
  </r>
  <r>
    <s v="Andrew County"/>
    <s v="Missouri"/>
    <n v="2014"/>
    <n v="17373"/>
    <n v="8544"/>
    <n v="8829"/>
    <n v="955.51499999999999"/>
    <n v="2310.6089999999999"/>
    <n v="2084.7599999999998"/>
    <n v="1824.165"/>
    <n v="2188.9979999999996"/>
    <n v="2588.5770000000002"/>
    <n v="2466.9659999999999"/>
    <n v="1650.4349999999999"/>
    <n v="833.904"/>
    <n v="434.32499999999999"/>
    <x v="265"/>
    <s v="Missouri, 2014"/>
  </r>
  <r>
    <s v="Audrain County"/>
    <s v="Missouri"/>
    <n v="2014"/>
    <n v="25637"/>
    <n v="11712"/>
    <n v="13925"/>
    <n v="1640.768"/>
    <n v="3281.5360000000001"/>
    <n v="3332.81"/>
    <n v="3332.81"/>
    <n v="3178.9880000000003"/>
    <n v="3435.3580000000002"/>
    <n v="3204.625"/>
    <n v="2204.7820000000002"/>
    <n v="1410.0349999999999"/>
    <n v="589.65099999999995"/>
    <x v="265"/>
    <s v="Missouri, 2014"/>
  </r>
  <r>
    <s v="Barry County"/>
    <s v="Missouri"/>
    <n v="2014"/>
    <n v="35681"/>
    <n v="17844"/>
    <n v="17837"/>
    <n v="2212.2220000000002"/>
    <n v="4567.1679999999997"/>
    <n v="4281.72"/>
    <n v="3710.8240000000001"/>
    <n v="3853.5479999999998"/>
    <n v="5173.7449999999999"/>
    <n v="5066.7019999999993"/>
    <n v="3996.2719999999999"/>
    <n v="2069.498"/>
    <n v="749.30100000000004"/>
    <x v="265"/>
    <s v="Missouri, 2014"/>
  </r>
  <r>
    <s v="Bates County"/>
    <s v="Missouri"/>
    <n v="2014"/>
    <n v="16780"/>
    <n v="8261"/>
    <n v="8519"/>
    <n v="990.02"/>
    <n v="2416.3199999999997"/>
    <n v="1912.92"/>
    <n v="1862.58"/>
    <n v="1862.58"/>
    <n v="2483.44"/>
    <n v="2231.7399999999998"/>
    <n v="1627.66"/>
    <n v="990.02"/>
    <n v="436.28"/>
    <x v="265"/>
    <s v="Missouri, 2014"/>
  </r>
  <r>
    <s v="Benton County"/>
    <s v="Missouri"/>
    <n v="2014"/>
    <n v="18961"/>
    <n v="9423"/>
    <n v="9538"/>
    <n v="739.47900000000004"/>
    <n v="1952.9830000000002"/>
    <n v="1744.412"/>
    <n v="1403.114"/>
    <n v="1820.2559999999999"/>
    <n v="2654.54"/>
    <n v="3526.7460000000001"/>
    <n v="3052.721"/>
    <n v="1516.88"/>
    <n v="511.947"/>
    <x v="265"/>
    <s v="Missouri, 2014"/>
  </r>
  <r>
    <s v="Bollinger County"/>
    <s v="Missouri"/>
    <n v="2014"/>
    <n v="12394"/>
    <n v="6191"/>
    <n v="6203"/>
    <n v="756.03399999999999"/>
    <n v="1574.038"/>
    <n v="1536.856"/>
    <n v="1288.9760000000001"/>
    <n v="1462.4920000000002"/>
    <n v="1883.8879999999999"/>
    <n v="1772.3420000000001"/>
    <n v="1251.7939999999999"/>
    <n v="607.30600000000004"/>
    <n v="260.274"/>
    <x v="265"/>
    <s v="Missouri, 2014"/>
  </r>
  <r>
    <s v="Boone County"/>
    <s v="Missouri"/>
    <n v="2014"/>
    <n v="168268"/>
    <n v="81402"/>
    <n v="86866"/>
    <n v="10264.348"/>
    <n v="19182.552"/>
    <n v="40889.124000000003"/>
    <n v="25745.004000000001"/>
    <n v="18677.748"/>
    <n v="19519.088"/>
    <n v="17331.603999999999"/>
    <n v="9086.4719999999998"/>
    <n v="5048.04"/>
    <n v="2187.4839999999999"/>
    <x v="265"/>
    <s v="Missouri, 2014"/>
  </r>
  <r>
    <s v="Buchanan County"/>
    <s v="Missouri"/>
    <n v="2014"/>
    <n v="89536"/>
    <n v="44816"/>
    <n v="44720"/>
    <n v="5909.3760000000002"/>
    <n v="11371.072"/>
    <n v="12982.720000000001"/>
    <n v="12445.504000000001"/>
    <n v="10833.856"/>
    <n v="12355.968000000001"/>
    <n v="11012.928"/>
    <n v="6625.6640000000007"/>
    <n v="4029.12"/>
    <n v="1880.2560000000001"/>
    <x v="265"/>
    <s v="Missouri, 2014"/>
  </r>
  <r>
    <s v="Butler County"/>
    <s v="Missouri"/>
    <n v="2014"/>
    <n v="42957"/>
    <n v="20684"/>
    <n v="22273"/>
    <n v="2749.248"/>
    <n v="5713.2809999999999"/>
    <n v="5154.84"/>
    <n v="5111.8829999999998"/>
    <n v="5197.7970000000005"/>
    <n v="5885.1090000000004"/>
    <n v="5885.1090000000004"/>
    <n v="3952.0439999999999"/>
    <n v="2491.5060000000003"/>
    <n v="859.14"/>
    <x v="265"/>
    <s v="Missouri, 2014"/>
  </r>
  <r>
    <s v="Dawes County"/>
    <s v="Nebraska"/>
    <n v="2014"/>
    <n v="9176"/>
    <n v="4594"/>
    <n v="4582"/>
    <n v="523.03200000000004"/>
    <n v="1339.6959999999999"/>
    <n v="1027.712"/>
    <n v="981.83199999999999"/>
    <n v="1064.4159999999999"/>
    <n v="1339.6959999999999"/>
    <n v="1266.288"/>
    <n v="899.24800000000005"/>
    <n v="568.91200000000003"/>
    <n v="165.16800000000001"/>
    <x v="271"/>
    <s v="Nebraska, 2014"/>
  </r>
  <r>
    <s v="Callaway County"/>
    <s v="Missouri"/>
    <n v="2014"/>
    <n v="44483"/>
    <n v="22707"/>
    <n v="21776"/>
    <n v="2535.5309999999999"/>
    <n v="5426.9260000000004"/>
    <n v="6939.348"/>
    <n v="5693.8239999999996"/>
    <n v="5560.375"/>
    <n v="6716.933"/>
    <n v="5738.3069999999998"/>
    <n v="3558.6400000000003"/>
    <n v="1779.3200000000002"/>
    <n v="622.76199999999994"/>
    <x v="265"/>
    <s v="Missouri, 2014"/>
  </r>
  <r>
    <s v="Camden County"/>
    <s v="Missouri"/>
    <n v="2014"/>
    <n v="43873"/>
    <n v="21669"/>
    <n v="22204"/>
    <n v="2149.777"/>
    <n v="4650.5380000000005"/>
    <n v="4387.3"/>
    <n v="4080.1889999999999"/>
    <n v="4255.6810000000005"/>
    <n v="6273.8389999999999"/>
    <n v="7853.2669999999998"/>
    <n v="6624.8230000000003"/>
    <n v="2763.9989999999998"/>
    <n v="789.71400000000006"/>
    <x v="265"/>
    <s v="Missouri, 2014"/>
  </r>
  <r>
    <s v="Cape Girardeau County"/>
    <s v="Missouri"/>
    <n v="2014"/>
    <n v="77031"/>
    <n v="37223"/>
    <n v="39808"/>
    <n v="4621.8599999999997"/>
    <n v="9397.7819999999992"/>
    <n v="13788.548999999999"/>
    <n v="9782.9369999999999"/>
    <n v="8550.4409999999989"/>
    <n v="10014.029999999999"/>
    <n v="9474.8130000000001"/>
    <n v="5854.3559999999998"/>
    <n v="3697.4879999999998"/>
    <n v="1848.7439999999999"/>
    <x v="265"/>
    <s v="Missouri, 2014"/>
  </r>
  <r>
    <s v="Carroll County"/>
    <s v="Missouri"/>
    <n v="2014"/>
    <n v="9157"/>
    <n v="4425"/>
    <n v="4732"/>
    <n v="512.79200000000003"/>
    <n v="1208.7240000000002"/>
    <n v="1144.625"/>
    <n v="924.85699999999997"/>
    <n v="1080.5259999999998"/>
    <n v="1236.1950000000002"/>
    <n v="1254.509"/>
    <n v="943.17100000000005"/>
    <n v="586.048"/>
    <n v="256.39600000000002"/>
    <x v="265"/>
    <s v="Missouri, 2014"/>
  </r>
  <r>
    <s v="Cass County"/>
    <s v="Missouri"/>
    <n v="2014"/>
    <n v="100339"/>
    <n v="49234"/>
    <n v="51105"/>
    <n v="6321.357"/>
    <n v="14950.511"/>
    <n v="12341.697"/>
    <n v="11840.002"/>
    <n v="13244.748"/>
    <n v="14749.832999999999"/>
    <n v="12341.697"/>
    <n v="8127.4589999999998"/>
    <n v="4615.5940000000001"/>
    <n v="1705.7629999999999"/>
    <x v="265"/>
    <s v="Missouri, 2014"/>
  </r>
  <r>
    <s v="Hardy County"/>
    <s v="West Virginia"/>
    <n v="2014"/>
    <n v="13912"/>
    <n v="6933"/>
    <n v="6979"/>
    <n v="779.072"/>
    <n v="1892.0320000000002"/>
    <n v="1516.4079999999999"/>
    <n v="1335.5520000000001"/>
    <n v="1544.232"/>
    <n v="1739"/>
    <n v="1933.768"/>
    <n v="1725.088"/>
    <n v="1001.664"/>
    <n v="459.096"/>
    <x v="300"/>
    <s v="West Virginia, 2014"/>
  </r>
  <r>
    <s v="Presidio County"/>
    <s v="Texas"/>
    <n v="2014"/>
    <n v="7727"/>
    <n v="3815"/>
    <n v="3912"/>
    <n v="486.80099999999999"/>
    <n v="973.60200000000009"/>
    <n v="780.42699999999991"/>
    <n v="772.7"/>
    <n v="788.154"/>
    <n v="1104.961"/>
    <n v="1120.415"/>
    <n v="811.33500000000004"/>
    <n v="571.798"/>
    <n v="324.53399999999999"/>
    <x v="264"/>
    <s v="Texas, 2014"/>
  </r>
  <r>
    <s v="Christian County"/>
    <s v="Missouri"/>
    <n v="2014"/>
    <n v="79856"/>
    <n v="38875"/>
    <n v="40981"/>
    <n v="5510.0640000000003"/>
    <n v="12217.968000000001"/>
    <n v="9662.5760000000009"/>
    <n v="10461.136"/>
    <n v="11099.984"/>
    <n v="10940.272000000001"/>
    <n v="9423.0079999999998"/>
    <n v="6388.48"/>
    <n v="3274.096"/>
    <n v="1038.1279999999999"/>
    <x v="265"/>
    <s v="Missouri, 2014"/>
  </r>
  <r>
    <s v="Fall River County"/>
    <s v="South Dakota"/>
    <n v="2014"/>
    <n v="7001"/>
    <n v="3516"/>
    <n v="3485"/>
    <n v="427.06099999999998"/>
    <n v="952.13599999999997"/>
    <n v="798.11400000000003"/>
    <n v="721.10299999999995"/>
    <n v="798.11400000000003"/>
    <n v="1015.145"/>
    <n v="1001.143"/>
    <n v="714.10199999999998"/>
    <n v="406.05799999999999"/>
    <n v="182.02600000000001"/>
    <x v="288"/>
    <s v="South Dakota, 2014"/>
  </r>
  <r>
    <s v="Clay County"/>
    <s v="Missouri"/>
    <n v="2014"/>
    <n v="227984"/>
    <n v="111575"/>
    <n v="116409"/>
    <n v="15730.896000000001"/>
    <n v="32601.712"/>
    <n v="27814.048000000003"/>
    <n v="32601.712"/>
    <n v="32373.728000000003"/>
    <n v="32373.728000000003"/>
    <n v="26902.112000000001"/>
    <n v="15502.912"/>
    <n v="8207.4239999999991"/>
    <n v="3419.76"/>
    <x v="265"/>
    <s v="Missouri, 2014"/>
  </r>
  <r>
    <s v="Clinton County"/>
    <s v="Missouri"/>
    <n v="2014"/>
    <n v="20545"/>
    <n v="10325"/>
    <n v="10220"/>
    <n v="1232.7"/>
    <n v="2917.3900000000003"/>
    <n v="2301.04"/>
    <n v="2259.9499999999998"/>
    <n v="2485.9449999999997"/>
    <n v="3184.4750000000004"/>
    <n v="2732.4849999999997"/>
    <n v="1849.05"/>
    <n v="1109.43"/>
    <n v="431.44499999999999"/>
    <x v="265"/>
    <s v="Missouri, 2014"/>
  </r>
  <r>
    <s v="Cole County"/>
    <s v="Missouri"/>
    <n v="2014"/>
    <n v="76426"/>
    <n v="38688"/>
    <n v="37738"/>
    <n v="4814.8379999999997"/>
    <n v="9935.380000000001"/>
    <n v="9858.9539999999997"/>
    <n v="10623.214"/>
    <n v="9935.380000000001"/>
    <n v="11081.77"/>
    <n v="9858.9539999999997"/>
    <n v="5579.098"/>
    <n v="3209.8919999999998"/>
    <n v="1299.242"/>
    <x v="265"/>
    <s v="Missouri, 2014"/>
  </r>
  <r>
    <s v="Cooper County"/>
    <s v="Missouri"/>
    <n v="2014"/>
    <n v="17585"/>
    <n v="9326"/>
    <n v="8259"/>
    <n v="1019.93"/>
    <n v="2233.2950000000001"/>
    <n v="2444.3150000000001"/>
    <n v="2356.3900000000003"/>
    <n v="1987.105"/>
    <n v="2461.9"/>
    <n v="2250.88"/>
    <n v="1477.1399999999999"/>
    <n v="844.07999999999993"/>
    <n v="492.38"/>
    <x v="265"/>
    <s v="Missouri, 2014"/>
  </r>
  <r>
    <s v="Crawford County"/>
    <s v="Missouri"/>
    <n v="2014"/>
    <n v="24680"/>
    <n v="12155"/>
    <n v="12525"/>
    <n v="1604.2"/>
    <n v="3282.44"/>
    <n v="2936.92"/>
    <n v="2887.56"/>
    <n v="2813.52"/>
    <n v="3677.32"/>
    <n v="3257.76"/>
    <n v="2393.96"/>
    <n v="1283.3600000000001"/>
    <n v="542.96"/>
    <x v="265"/>
    <s v="Missouri, 2014"/>
  </r>
  <r>
    <s v="Dallas County"/>
    <s v="Missouri"/>
    <n v="2014"/>
    <n v="16632"/>
    <n v="8259"/>
    <n v="8373"/>
    <n v="1014.552"/>
    <n v="2261.9519999999998"/>
    <n v="1912.68"/>
    <n v="1696.4639999999999"/>
    <n v="1812.8879999999999"/>
    <n v="2494.8000000000002"/>
    <n v="2411.64"/>
    <n v="1679.8319999999999"/>
    <n v="1014.5519999999999"/>
    <n v="299.37599999999998"/>
    <x v="265"/>
    <s v="Missouri, 2014"/>
  </r>
  <r>
    <s v="Daviess County"/>
    <s v="Missouri"/>
    <n v="2014"/>
    <n v="8324"/>
    <n v="4161"/>
    <n v="4163"/>
    <n v="566.03200000000004"/>
    <n v="1215.3040000000001"/>
    <n v="1015.528"/>
    <n v="832.40000000000009"/>
    <n v="973.90800000000002"/>
    <n v="1065.472"/>
    <n v="1173.684"/>
    <n v="874.02"/>
    <n v="449.49599999999998"/>
    <n v="174.804"/>
    <x v="265"/>
    <s v="Missouri, 2014"/>
  </r>
  <r>
    <s v="Linn County"/>
    <s v="Missouri"/>
    <n v="2014"/>
    <n v="12824"/>
    <n v="8074"/>
    <n v="4750"/>
    <n v="551.43200000000002"/>
    <n v="1282.4000000000001"/>
    <n v="1487.5839999999998"/>
    <n v="2051.84"/>
    <n v="1974.8959999999997"/>
    <n v="2064.6640000000002"/>
    <n v="1513.232"/>
    <n v="1000.272"/>
    <n v="512.96"/>
    <n v="397.54399999999998"/>
    <x v="265"/>
    <s v="Missouri, 2014"/>
  </r>
  <r>
    <s v="Dunklin County"/>
    <s v="Missouri"/>
    <n v="2014"/>
    <n v="31778"/>
    <n v="15283"/>
    <n v="16495"/>
    <n v="2256.2379999999998"/>
    <n v="4544.2539999999999"/>
    <n v="4099.3620000000001"/>
    <n v="3400.2460000000001"/>
    <n v="3781.5820000000003"/>
    <n v="4353.5860000000002"/>
    <n v="4035.806"/>
    <n v="2923.576"/>
    <n v="1811.346"/>
    <n v="635.55999999999995"/>
    <x v="265"/>
    <s v="Missouri, 2014"/>
  </r>
  <r>
    <s v="Franklin County"/>
    <s v="Missouri"/>
    <n v="2014"/>
    <n v="101682"/>
    <n v="50553"/>
    <n v="51129"/>
    <n v="6304.2839999999997"/>
    <n v="13930.434000000001"/>
    <n v="12710.25"/>
    <n v="12100.157999999999"/>
    <n v="12201.84"/>
    <n v="16269.12"/>
    <n v="13320.342000000001"/>
    <n v="8337.9239999999991"/>
    <n v="4677.3720000000003"/>
    <n v="1830.2760000000001"/>
    <x v="265"/>
    <s v="Missouri, 2014"/>
  </r>
  <r>
    <s v="Gasconade County"/>
    <s v="Missouri"/>
    <n v="2014"/>
    <n v="15014"/>
    <n v="7390"/>
    <n v="7624"/>
    <n v="780.72799999999995"/>
    <n v="1891.7640000000001"/>
    <n v="1651.54"/>
    <n v="1426.33"/>
    <n v="1621.5120000000002"/>
    <n v="2282.1279999999997"/>
    <n v="2237.0860000000002"/>
    <n v="1621.5120000000002"/>
    <n v="1005.9380000000001"/>
    <n v="495.46199999999999"/>
    <x v="265"/>
    <s v="Missouri, 2014"/>
  </r>
  <r>
    <s v="Bland County"/>
    <s v="Virginia"/>
    <n v="2014"/>
    <n v="6792"/>
    <n v="3290"/>
    <n v="3502"/>
    <n v="482.23200000000003"/>
    <n v="903.33600000000001"/>
    <n v="815.04"/>
    <n v="760.70399999999995"/>
    <n v="699.57600000000002"/>
    <n v="944.08799999999997"/>
    <n v="828.62400000000002"/>
    <n v="638.44799999999998"/>
    <n v="502.608"/>
    <n v="224.136"/>
    <x v="270"/>
    <s v="Virginia, 2014"/>
  </r>
  <r>
    <s v="Greene County"/>
    <s v="Missouri"/>
    <n v="2014"/>
    <n v="280657"/>
    <n v="136688"/>
    <n v="143969"/>
    <n v="17120.077000000001"/>
    <n v="32556.212"/>
    <n v="48553.661"/>
    <n v="39853.294000000002"/>
    <n v="32836.868999999999"/>
    <n v="35643.438999999998"/>
    <n v="32836.868999999999"/>
    <n v="21610.589"/>
    <n v="12910.222"/>
    <n v="6455.1109999999999"/>
    <x v="265"/>
    <s v="Missouri, 2014"/>
  </r>
  <r>
    <s v="Grundy County"/>
    <s v="Missouri"/>
    <n v="2014"/>
    <n v="10279"/>
    <n v="4934"/>
    <n v="5345"/>
    <n v="668.13499999999999"/>
    <n v="1397.944"/>
    <n v="1295.154"/>
    <n v="1151.248"/>
    <n v="1017.6210000000001"/>
    <n v="1356.828"/>
    <n v="1274.596"/>
    <n v="1089.5740000000001"/>
    <n v="719.53"/>
    <n v="339.20699999999999"/>
    <x v="265"/>
    <s v="Missouri, 2014"/>
  </r>
  <r>
    <s v="Harrison County"/>
    <s v="Missouri"/>
    <n v="2014"/>
    <n v="8795"/>
    <n v="4415"/>
    <n v="4380"/>
    <n v="571.67499999999995"/>
    <n v="1231.3"/>
    <n v="923.47500000000002"/>
    <n v="993.83500000000004"/>
    <n v="888.29500000000007"/>
    <n v="1169.7350000000001"/>
    <n v="1178.53"/>
    <n v="914.68"/>
    <n v="624.44499999999994"/>
    <n v="299.02999999999997"/>
    <x v="265"/>
    <s v="Missouri, 2014"/>
  </r>
  <r>
    <s v="Henry County"/>
    <s v="Missouri"/>
    <n v="2014"/>
    <n v="22134"/>
    <n v="10813"/>
    <n v="11321"/>
    <n v="1239.5039999999999"/>
    <n v="2877.42"/>
    <n v="2434.7399999999998"/>
    <n v="2412.6059999999998"/>
    <n v="2523.2759999999998"/>
    <n v="3231.5640000000003"/>
    <n v="3098.76"/>
    <n v="2412.6059999999998"/>
    <n v="1460.8440000000001"/>
    <n v="531.21600000000001"/>
    <x v="265"/>
    <s v="Missouri, 2014"/>
  </r>
  <r>
    <s v="Hickory County"/>
    <s v="Missouri"/>
    <n v="2014"/>
    <n v="9420"/>
    <n v="4583"/>
    <n v="4837"/>
    <n v="423.9"/>
    <n v="876.06"/>
    <n v="838.38"/>
    <n v="649.98"/>
    <n v="828.96"/>
    <n v="1281.1199999999999"/>
    <n v="1601.4"/>
    <n v="1686.18"/>
    <n v="989.1"/>
    <n v="244.92"/>
    <x v="265"/>
    <s v="Missouri, 2014"/>
  </r>
  <r>
    <s v="Holt County"/>
    <s v="Missouri"/>
    <n v="2014"/>
    <n v="4695"/>
    <n v="2332"/>
    <n v="2363"/>
    <n v="262.92"/>
    <n v="521.14499999999998"/>
    <n v="450.72"/>
    <n v="492.97500000000002"/>
    <n v="511.755"/>
    <n v="704.25"/>
    <n v="723.03"/>
    <n v="483.58500000000004"/>
    <n v="352.125"/>
    <n v="187.8"/>
    <x v="265"/>
    <s v="Missouri, 2014"/>
  </r>
  <r>
    <s v="Howard County"/>
    <s v="Missouri"/>
    <n v="2014"/>
    <n v="10183"/>
    <n v="5058"/>
    <n v="5125"/>
    <n v="600.79700000000003"/>
    <n v="1333.973"/>
    <n v="1690.3780000000002"/>
    <n v="1109.9470000000001"/>
    <n v="997.93399999999997"/>
    <n v="1425.62"/>
    <n v="1425.62"/>
    <n v="885.92100000000005"/>
    <n v="427.68599999999998"/>
    <n v="295.30700000000002"/>
    <x v="265"/>
    <s v="Missouri, 2014"/>
  </r>
  <r>
    <s v="Howell County"/>
    <s v="Missouri"/>
    <n v="2014"/>
    <n v="40469"/>
    <n v="19637"/>
    <n v="20832"/>
    <n v="2711.4229999999998"/>
    <n v="5625.1909999999998"/>
    <n v="4977.6869999999999"/>
    <n v="4734.8729999999996"/>
    <n v="4613.4660000000003"/>
    <n v="5341.9079999999994"/>
    <n v="5220.5010000000002"/>
    <n v="3885.0239999999999"/>
    <n v="2347.2020000000002"/>
    <n v="930.78700000000003"/>
    <x v="265"/>
    <s v="Missouri, 2014"/>
  </r>
  <r>
    <s v="Catahoula Parish"/>
    <s v="Louisiana"/>
    <n v="2014"/>
    <n v="10424"/>
    <n v="5182"/>
    <n v="5242"/>
    <n v="594.16800000000001"/>
    <n v="1271.7280000000001"/>
    <n v="1230.0320000000002"/>
    <n v="1084.096"/>
    <n v="1240.4560000000001"/>
    <n v="1563.6"/>
    <n v="1563.6"/>
    <n v="1104.944"/>
    <n v="479.50400000000002"/>
    <n v="302.29599999999999"/>
    <x v="303"/>
    <s v="Louisiana, 2014"/>
  </r>
  <r>
    <s v="Jackson County"/>
    <s v="Missouri"/>
    <n v="2014"/>
    <n v="678167"/>
    <n v="327817"/>
    <n v="350350"/>
    <n v="47471.69"/>
    <n v="90874.377999999997"/>
    <n v="87483.543000000005"/>
    <n v="101725.04999999999"/>
    <n v="85449.042000000001"/>
    <n v="94943.38"/>
    <n v="82736.373999999996"/>
    <n v="47471.69"/>
    <n v="27804.847000000002"/>
    <n v="12207.005999999999"/>
    <x v="265"/>
    <s v="Missouri, 2014"/>
  </r>
  <r>
    <s v="Jasper County"/>
    <s v="Missouri"/>
    <n v="2014"/>
    <n v="116996"/>
    <n v="56984"/>
    <n v="60012"/>
    <n v="8774.7000000000007"/>
    <n v="16613.432000000001"/>
    <n v="16262.444"/>
    <n v="16262.444"/>
    <n v="14624.5"/>
    <n v="15092.484"/>
    <n v="13571.536"/>
    <n v="8540.7080000000005"/>
    <n v="5030.8280000000004"/>
    <n v="2222.924"/>
    <x v="265"/>
    <s v="Missouri, 2014"/>
  </r>
  <r>
    <s v="Jefferson County"/>
    <s v="Missouri"/>
    <n v="2014"/>
    <n v="220558"/>
    <n v="109667"/>
    <n v="110891"/>
    <n v="14336.27"/>
    <n v="30657.561999999998"/>
    <n v="27349.191999999999"/>
    <n v="28451.982"/>
    <n v="29334.214"/>
    <n v="34848.164000000004"/>
    <n v="28451.982"/>
    <n v="16762.407999999999"/>
    <n v="7719.53"/>
    <n v="2426.1379999999999"/>
    <x v="265"/>
    <s v="Missouri, 2014"/>
  </r>
  <r>
    <s v="Johnson County"/>
    <s v="Missouri"/>
    <n v="2014"/>
    <n v="53879"/>
    <n v="27572"/>
    <n v="26307"/>
    <n v="3556.0140000000001"/>
    <n v="6573.2379999999994"/>
    <n v="12930.96"/>
    <n v="7650.8180000000002"/>
    <n v="5549.5370000000003"/>
    <n v="6303.8429999999998"/>
    <n v="5226.2629999999999"/>
    <n v="3394.377"/>
    <n v="1993.5230000000001"/>
    <n v="592.66899999999998"/>
    <x v="265"/>
    <s v="Missouri, 2014"/>
  </r>
  <r>
    <s v="Corson County"/>
    <s v="South Dakota"/>
    <n v="2014"/>
    <n v="4078"/>
    <n v="2021"/>
    <n v="2057"/>
    <n v="248.75800000000001"/>
    <n v="542.37400000000002"/>
    <n v="485.28200000000004"/>
    <n v="379.25400000000002"/>
    <n v="424.11199999999997"/>
    <n v="648.40200000000004"/>
    <n v="530.14"/>
    <n v="452.65800000000002"/>
    <n v="232.446"/>
    <n v="134.57400000000001"/>
    <x v="288"/>
    <s v="South Dakota, 2014"/>
  </r>
  <r>
    <s v="Lafayette County"/>
    <s v="Missouri"/>
    <n v="2014"/>
    <n v="33069"/>
    <n v="16340"/>
    <n v="16729"/>
    <n v="1951.0709999999999"/>
    <n v="4431.2460000000001"/>
    <n v="4133.625"/>
    <n v="3670.6589999999997"/>
    <n v="3902.1419999999998"/>
    <n v="4927.2809999999999"/>
    <n v="4365.1080000000002"/>
    <n v="2976.21"/>
    <n v="1984.14"/>
    <n v="727.51800000000003"/>
    <x v="265"/>
    <s v="Missouri, 2014"/>
  </r>
  <r>
    <s v="Lawrence County"/>
    <s v="Missouri"/>
    <n v="2014"/>
    <n v="38306"/>
    <n v="19120"/>
    <n v="19186"/>
    <n v="2528.1959999999999"/>
    <n v="5554.3700000000008"/>
    <n v="4673.3320000000003"/>
    <n v="4328.5779999999995"/>
    <n v="4788.25"/>
    <n v="5171.3099999999995"/>
    <n v="4864.8620000000001"/>
    <n v="3409.2339999999999"/>
    <n v="2145.136"/>
    <n v="804.42600000000004"/>
    <x v="265"/>
    <s v="Missouri, 2014"/>
  </r>
  <r>
    <s v="Lewis County"/>
    <s v="Missouri"/>
    <n v="2014"/>
    <n v="10176"/>
    <n v="5120"/>
    <n v="5056"/>
    <n v="620.73599999999999"/>
    <n v="1312.704"/>
    <n v="1597.6320000000001"/>
    <n v="1109.184"/>
    <n v="1099.008"/>
    <n v="1434.816"/>
    <n v="1261.8240000000001"/>
    <n v="915.83999999999992"/>
    <n v="590.20799999999997"/>
    <n v="244.22399999999999"/>
    <x v="265"/>
    <s v="Missouri, 2014"/>
  </r>
  <r>
    <s v="Lincoln County"/>
    <s v="Missouri"/>
    <n v="2014"/>
    <n v="53458"/>
    <n v="26730"/>
    <n v="26728"/>
    <n v="3635.1439999999998"/>
    <n v="8285.99"/>
    <n v="6949.5400000000009"/>
    <n v="7002.9979999999996"/>
    <n v="6789.1659999999993"/>
    <n v="8179.0739999999996"/>
    <n v="6361.5020000000004"/>
    <n v="3795.518"/>
    <n v="1764.114"/>
    <n v="694.95399999999995"/>
    <x v="265"/>
    <s v="Missouri, 2014"/>
  </r>
  <r>
    <s v="Livingston County"/>
    <s v="Missouri"/>
    <n v="2014"/>
    <n v="15034"/>
    <n v="6769"/>
    <n v="8265"/>
    <n v="811.83600000000001"/>
    <n v="1834.1480000000001"/>
    <n v="1698.8420000000001"/>
    <n v="1924.3519999999999"/>
    <n v="1819.114"/>
    <n v="2089.7260000000001"/>
    <n v="1969.4540000000002"/>
    <n v="1443.2640000000001"/>
    <n v="917.07400000000007"/>
    <n v="541.22400000000005"/>
    <x v="265"/>
    <s v="Missouri, 2014"/>
  </r>
  <r>
    <s v="McDonald County"/>
    <s v="Missouri"/>
    <n v="2014"/>
    <n v="22851"/>
    <n v="11509"/>
    <n v="11342"/>
    <n v="1599.57"/>
    <n v="3473.3519999999999"/>
    <n v="2993.4809999999998"/>
    <n v="2696.4180000000001"/>
    <n v="2993.4809999999998"/>
    <n v="3290.5439999999999"/>
    <n v="2764.971"/>
    <n v="1942.335"/>
    <n v="799.78499999999997"/>
    <n v="319.91399999999999"/>
    <x v="265"/>
    <s v="Missouri, 2014"/>
  </r>
  <r>
    <s v="Camp County"/>
    <s v="Texas"/>
    <n v="2014"/>
    <n v="12353"/>
    <n v="6060"/>
    <n v="6293"/>
    <n v="765.88599999999997"/>
    <n v="1630.596"/>
    <n v="1457.654"/>
    <n v="1346.4769999999999"/>
    <n v="1432.9479999999999"/>
    <n v="1778.8319999999999"/>
    <n v="1593.537"/>
    <n v="1309.4180000000001"/>
    <n v="765.88599999999997"/>
    <n v="247.06"/>
    <x v="264"/>
    <s v="Texas, 2014"/>
  </r>
  <r>
    <s v="Marion County"/>
    <s v="Missouri"/>
    <n v="2014"/>
    <n v="28844"/>
    <n v="13853"/>
    <n v="14991"/>
    <n v="1932.548"/>
    <n v="3778.5640000000003"/>
    <n v="3778.5639999999999"/>
    <n v="3461.2799999999997"/>
    <n v="3403.5920000000001"/>
    <n v="3951.6279999999997"/>
    <n v="3749.7200000000003"/>
    <n v="2422.8959999999997"/>
    <n v="1586.42"/>
    <n v="778.78800000000001"/>
    <x v="265"/>
    <s v="Missouri, 2014"/>
  </r>
  <r>
    <s v="Miller County"/>
    <s v="Missouri"/>
    <n v="2014"/>
    <n v="24905"/>
    <n v="12294"/>
    <n v="12611"/>
    <n v="1519.2049999999999"/>
    <n v="3387.08"/>
    <n v="2938.79"/>
    <n v="2839.17"/>
    <n v="3013.5050000000001"/>
    <n v="3661.0349999999999"/>
    <n v="3362.1750000000002"/>
    <n v="2341.0699999999997"/>
    <n v="1344.87"/>
    <n v="498.1"/>
    <x v="265"/>
    <s v="Missouri, 2014"/>
  </r>
  <r>
    <s v="Monroe County"/>
    <s v="Ohio"/>
    <n v="2014"/>
    <n v="14276"/>
    <n v="7618"/>
    <n v="6658"/>
    <n v="899.38800000000003"/>
    <n v="1884.432"/>
    <n v="1584.636"/>
    <n v="1927.26"/>
    <n v="1984.364"/>
    <n v="1998.6399999999999"/>
    <n v="1727.3960000000002"/>
    <n v="1327.6680000000001"/>
    <n v="556.76400000000001"/>
    <n v="371.17599999999999"/>
    <x v="294"/>
    <s v="Ohio, 2014"/>
  </r>
  <r>
    <s v="Moniteau County"/>
    <s v="Missouri"/>
    <n v="2014"/>
    <n v="15719"/>
    <n v="8206"/>
    <n v="7513"/>
    <n v="990.29700000000003"/>
    <n v="2279.2550000000001"/>
    <n v="1964.875"/>
    <n v="2027.7510000000002"/>
    <n v="2059.1890000000003"/>
    <n v="2373.569"/>
    <n v="1791.9659999999999"/>
    <n v="1194.644"/>
    <n v="707.35500000000002"/>
    <n v="330.09899999999999"/>
    <x v="265"/>
    <s v="Missouri, 2014"/>
  </r>
  <r>
    <s v="Benton County"/>
    <s v="Mississippi"/>
    <n v="2014"/>
    <n v="8725"/>
    <n v="4326"/>
    <n v="4399"/>
    <n v="488.6"/>
    <n v="1151.7"/>
    <n v="985.92500000000007"/>
    <n v="863.77499999999998"/>
    <n v="907.4"/>
    <n v="1273.8499999999999"/>
    <n v="1308.75"/>
    <n v="985.92499999999995"/>
    <n v="514.77499999999998"/>
    <n v="244.3"/>
    <x v="285"/>
    <s v="Mississippi, 2014"/>
  </r>
  <r>
    <s v="Montgomery County"/>
    <s v="Missouri"/>
    <n v="2014"/>
    <n v="12054"/>
    <n v="5980"/>
    <n v="6074"/>
    <n v="723.24"/>
    <n v="1615.2359999999999"/>
    <n v="1289.7779999999998"/>
    <n v="1277.7240000000002"/>
    <n v="1325.94"/>
    <n v="1796.0459999999998"/>
    <n v="1711.6680000000001"/>
    <n v="1229.508"/>
    <n v="699.13200000000006"/>
    <n v="361.62"/>
    <x v="265"/>
    <s v="Missouri, 2014"/>
  </r>
  <r>
    <s v="Morgan County"/>
    <s v="Missouri"/>
    <n v="2014"/>
    <n v="20314"/>
    <n v="10239"/>
    <n v="10075"/>
    <n v="1218.8399999999999"/>
    <n v="2457.9939999999997"/>
    <n v="2132.9700000000003"/>
    <n v="1950.1439999999998"/>
    <n v="1990.7719999999999"/>
    <n v="2864.2740000000003"/>
    <n v="3087.7280000000001"/>
    <n v="2722.076"/>
    <n v="1401.6659999999999"/>
    <n v="507.85"/>
    <x v="265"/>
    <s v="Missouri, 2014"/>
  </r>
  <r>
    <s v="New Madrid County"/>
    <s v="Missouri"/>
    <n v="2014"/>
    <n v="18568"/>
    <n v="8919"/>
    <n v="9649"/>
    <n v="1151.2159999999999"/>
    <n v="2469.5439999999999"/>
    <n v="2246.7280000000001"/>
    <n v="2023.912"/>
    <n v="2265.2960000000003"/>
    <n v="2692.3599999999997"/>
    <n v="2599.5200000000004"/>
    <n v="1745.3919999999998"/>
    <n v="909.83199999999988"/>
    <n v="464.2"/>
    <x v="265"/>
    <s v="Missouri, 2014"/>
  </r>
  <r>
    <s v="Newton County"/>
    <s v="Missouri"/>
    <n v="2014"/>
    <n v="58683"/>
    <n v="29106"/>
    <n v="29577"/>
    <n v="3755.712"/>
    <n v="8274.3029999999999"/>
    <n v="7863.5220000000008"/>
    <n v="6396.4470000000001"/>
    <n v="7100.643"/>
    <n v="8215.6200000000008"/>
    <n v="7452.741"/>
    <n v="5574.8850000000002"/>
    <n v="3110.1990000000001"/>
    <n v="1056.2940000000001"/>
    <x v="265"/>
    <s v="Missouri, 2014"/>
  </r>
  <r>
    <s v="Nodaway County"/>
    <s v="Missouri"/>
    <n v="2014"/>
    <n v="23296"/>
    <n v="11556"/>
    <n v="11740"/>
    <n v="1118.2080000000001"/>
    <n v="2189.8239999999996"/>
    <n v="7338.24"/>
    <n v="2679.04"/>
    <n v="1980.1599999999999"/>
    <n v="2515.9679999999998"/>
    <n v="2329.6"/>
    <n v="1560.8319999999999"/>
    <n v="1001.7280000000001"/>
    <n v="535.80799999999999"/>
    <x v="265"/>
    <s v="Missouri, 2014"/>
  </r>
  <r>
    <s v="Oregon County"/>
    <s v="Missouri"/>
    <n v="2014"/>
    <n v="10975"/>
    <n v="5386"/>
    <n v="5589"/>
    <n v="603.625"/>
    <n v="1426.75"/>
    <n v="1273.0999999999999"/>
    <n v="932.875"/>
    <n v="1152.375"/>
    <n v="1602.35"/>
    <n v="1646.25"/>
    <n v="1393.825"/>
    <n v="647.52499999999998"/>
    <n v="318.27499999999998"/>
    <x v="265"/>
    <s v="Missouri, 2014"/>
  </r>
  <r>
    <s v="Osage County"/>
    <s v="Missouri"/>
    <n v="2014"/>
    <n v="13812"/>
    <n v="7220"/>
    <n v="6592"/>
    <n v="787.28399999999999"/>
    <n v="1961.3040000000001"/>
    <n v="1878.432"/>
    <n v="1477.884"/>
    <n v="1754.124"/>
    <n v="2071.8000000000002"/>
    <n v="1698.876"/>
    <n v="1146.396"/>
    <n v="732.03600000000006"/>
    <n v="290.05200000000002"/>
    <x v="265"/>
    <s v="Missouri, 2014"/>
  </r>
  <r>
    <s v="Ozark County"/>
    <s v="Missouri"/>
    <n v="2014"/>
    <n v="9612"/>
    <n v="4912"/>
    <n v="4700"/>
    <n v="451.76400000000001"/>
    <n v="1047.7080000000001"/>
    <n v="913.14"/>
    <n v="797.79600000000005"/>
    <n v="961.19999999999993"/>
    <n v="1384.1280000000002"/>
    <n v="1672.4880000000001"/>
    <n v="1403.3519999999999"/>
    <n v="778.572"/>
    <n v="182.62799999999999"/>
    <x v="265"/>
    <s v="Missouri, 2014"/>
  </r>
  <r>
    <s v="Pemiscot County"/>
    <s v="Missouri"/>
    <n v="2014"/>
    <n v="18010"/>
    <n v="8482"/>
    <n v="9528"/>
    <n v="1386.77"/>
    <n v="2665.48"/>
    <n v="2521.4"/>
    <n v="1945.08"/>
    <n v="2143.19"/>
    <n v="2431.3500000000004"/>
    <n v="2215.23"/>
    <n v="1440.8"/>
    <n v="954.53"/>
    <n v="342.19"/>
    <x v="265"/>
    <s v="Missouri, 2014"/>
  </r>
  <r>
    <s v="Green Lake County"/>
    <s v="Wisconsin"/>
    <n v="2014"/>
    <n v="19042"/>
    <n v="9471"/>
    <n v="9571"/>
    <n v="1161.5619999999999"/>
    <n v="2723.0059999999999"/>
    <n v="2265.998"/>
    <n v="2246.9560000000001"/>
    <n v="2323.1239999999998"/>
    <n v="2761.09"/>
    <n v="2513.5439999999999"/>
    <n v="1561.444"/>
    <n v="1066.3520000000001"/>
    <n v="399.88200000000001"/>
    <x v="286"/>
    <s v="Wisconsin, 2014"/>
  </r>
  <r>
    <s v="Pettis County"/>
    <s v="Missouri"/>
    <n v="2014"/>
    <n v="42213"/>
    <n v="20709"/>
    <n v="21504"/>
    <n v="2997.123"/>
    <n v="5909.82"/>
    <n v="5572.116"/>
    <n v="5529.9030000000002"/>
    <n v="4770.0689999999995"/>
    <n v="5994.2460000000001"/>
    <n v="5149.9859999999999"/>
    <n v="3208.1880000000001"/>
    <n v="2110.65"/>
    <n v="928.68600000000004"/>
    <x v="265"/>
    <s v="Missouri, 2014"/>
  </r>
  <r>
    <s v="Atascosa County"/>
    <s v="Texas"/>
    <n v="2014"/>
    <n v="45091"/>
    <n v="23512"/>
    <n v="21579"/>
    <n v="2660.3690000000001"/>
    <n v="5365.8289999999997"/>
    <n v="9514.2010000000009"/>
    <n v="5591.2839999999997"/>
    <n v="4599.2819999999992"/>
    <n v="5771.6480000000001"/>
    <n v="5185.4650000000001"/>
    <n v="3562.1890000000003"/>
    <n v="2074.1860000000001"/>
    <n v="811.63800000000003"/>
    <x v="264"/>
    <s v="Texas, 2014"/>
  </r>
  <r>
    <s v="Platte County"/>
    <s v="Missouri"/>
    <n v="2014"/>
    <n v="92149"/>
    <n v="45454"/>
    <n v="46695"/>
    <n v="5713.2380000000003"/>
    <n v="12532.263999999999"/>
    <n v="11426.475999999999"/>
    <n v="12255.816999999999"/>
    <n v="12993.009"/>
    <n v="14190.946"/>
    <n v="11887.221"/>
    <n v="6726.8770000000004"/>
    <n v="2948.768"/>
    <n v="1474.384"/>
    <x v="265"/>
    <s v="Missouri, 2014"/>
  </r>
  <r>
    <s v="Polk County"/>
    <s v="Missouri"/>
    <n v="2014"/>
    <n v="31122"/>
    <n v="15268"/>
    <n v="15854"/>
    <n v="1929.5640000000001"/>
    <n v="4170.348"/>
    <n v="5166.2520000000004"/>
    <n v="3392.2979999999998"/>
    <n v="3423.42"/>
    <n v="4201.47"/>
    <n v="3703.518"/>
    <n v="2800.98"/>
    <n v="1587.222"/>
    <n v="809.17200000000003"/>
    <x v="265"/>
    <s v="Missouri, 2014"/>
  </r>
  <r>
    <s v="Pulaski County"/>
    <s v="Missouri"/>
    <n v="2014"/>
    <n v="53343"/>
    <n v="30097"/>
    <n v="23246"/>
    <n v="4054.0680000000002"/>
    <n v="6561.1890000000003"/>
    <n v="14295.923999999999"/>
    <n v="9495.0540000000001"/>
    <n v="6081.1019999999999"/>
    <n v="5280.9570000000003"/>
    <n v="3894.0389999999998"/>
    <n v="2187.0630000000001"/>
    <n v="1066.8600000000001"/>
    <n v="533.42999999999995"/>
    <x v="265"/>
    <s v="Missouri, 2014"/>
  </r>
  <r>
    <s v="Putnam County"/>
    <s v="Missouri"/>
    <n v="2014"/>
    <n v="4911"/>
    <n v="2447"/>
    <n v="2464"/>
    <n v="255.37200000000001"/>
    <n v="648.25199999999995"/>
    <n v="535.29899999999998"/>
    <n v="466.54500000000002"/>
    <n v="510.74399999999997"/>
    <n v="692.45100000000002"/>
    <n v="702.27299999999991"/>
    <n v="608.96399999999994"/>
    <n v="309.39300000000003"/>
    <n v="191.529"/>
    <x v="265"/>
    <s v="Missouri, 2014"/>
  </r>
  <r>
    <s v="Randolph County"/>
    <s v="Missouri"/>
    <n v="2014"/>
    <n v="25207"/>
    <n v="13203"/>
    <n v="12004"/>
    <n v="1537.627"/>
    <n v="3201.2889999999998"/>
    <n v="3327.3240000000001"/>
    <n v="3402.9449999999997"/>
    <n v="3302.1170000000002"/>
    <n v="3629.808"/>
    <n v="3075.2539999999999"/>
    <n v="1991.3530000000001"/>
    <n v="1109.1079999999999"/>
    <n v="604.96799999999996"/>
    <x v="265"/>
    <s v="Missouri, 2014"/>
  </r>
  <r>
    <s v="Prince Edward County"/>
    <s v="Virginia"/>
    <n v="2014"/>
    <n v="23166"/>
    <n v="11508"/>
    <n v="11658"/>
    <n v="1366.7940000000001"/>
    <n v="3220.0740000000001"/>
    <n v="2756.7539999999999"/>
    <n v="2525.0940000000001"/>
    <n v="2872.5839999999998"/>
    <n v="3660.2280000000001"/>
    <n v="3104.2439999999997"/>
    <n v="2177.6040000000003"/>
    <n v="996.13799999999992"/>
    <n v="486.48599999999999"/>
    <x v="270"/>
    <s v="Virginia, 2014"/>
  </r>
  <r>
    <s v="Reynolds County"/>
    <s v="Missouri"/>
    <n v="2014"/>
    <n v="6644"/>
    <n v="3390"/>
    <n v="3254"/>
    <n v="358.77600000000001"/>
    <n v="830.5"/>
    <n v="671.04399999999998"/>
    <n v="677.68799999999999"/>
    <n v="744.12799999999993"/>
    <n v="956.73599999999999"/>
    <n v="943.44799999999998"/>
    <n v="830.5"/>
    <n v="458.43599999999998"/>
    <n v="179.38800000000001"/>
    <x v="265"/>
    <s v="Missouri, 2014"/>
  </r>
  <r>
    <s v="Ripley County"/>
    <s v="Missouri"/>
    <n v="2014"/>
    <n v="14056"/>
    <n v="6931"/>
    <n v="7125"/>
    <n v="871.47199999999998"/>
    <n v="1855.3920000000001"/>
    <n v="1672.664"/>
    <n v="1475.88"/>
    <n v="1644.5520000000001"/>
    <n v="1981.8959999999997"/>
    <n v="1897.56"/>
    <n v="1503.9920000000002"/>
    <n v="871.47199999999998"/>
    <n v="267.06400000000002"/>
    <x v="265"/>
    <s v="Missouri, 2014"/>
  </r>
  <r>
    <s v="St. Charles County"/>
    <s v="Missouri"/>
    <n v="2014"/>
    <n v="369781"/>
    <n v="181478"/>
    <n v="188303"/>
    <n v="23665.984"/>
    <n v="52878.682999999997"/>
    <n v="47701.748999999996"/>
    <n v="48811.092000000004"/>
    <n v="49920.434999999998"/>
    <n v="56946.274000000005"/>
    <n v="44373.72"/>
    <n v="26254.451000000001"/>
    <n v="13681.897000000001"/>
    <n v="5546.7150000000001"/>
    <x v="265"/>
    <s v="Missouri, 2014"/>
  </r>
  <r>
    <s v="Livingston County"/>
    <s v="Kentucky"/>
    <n v="2014"/>
    <n v="9609"/>
    <n v="4850"/>
    <n v="4759"/>
    <n v="480.45"/>
    <n v="1018.554"/>
    <n v="999.33600000000001"/>
    <n v="855.20100000000002"/>
    <n v="999.33600000000001"/>
    <n v="1354.8690000000001"/>
    <n v="1547.049"/>
    <n v="1316.433"/>
    <n v="672.63"/>
    <n v="374.75099999999998"/>
    <x v="278"/>
    <s v="Kentucky, 2014"/>
  </r>
  <r>
    <s v="Ste. Genevieve County"/>
    <s v="Missouri"/>
    <n v="2014"/>
    <n v="18017"/>
    <n v="9133"/>
    <n v="8884"/>
    <n v="954.90099999999995"/>
    <n v="2432.2950000000001"/>
    <n v="2198.0740000000001"/>
    <n v="1837.7339999999999"/>
    <n v="2089.9719999999998"/>
    <n v="2810.652"/>
    <n v="2702.55"/>
    <n v="1603.5129999999999"/>
    <n v="990.93499999999995"/>
    <n v="378.35700000000003"/>
    <x v="265"/>
    <s v="Missouri, 2014"/>
  </r>
  <r>
    <s v="St. Francois County"/>
    <s v="Missouri"/>
    <n v="2014"/>
    <n v="65813"/>
    <n v="35465"/>
    <n v="30348"/>
    <n v="3619.7150000000001"/>
    <n v="7963.3729999999996"/>
    <n v="8489.8770000000004"/>
    <n v="9674.5110000000004"/>
    <n v="8621.5030000000006"/>
    <n v="9806.1369999999988"/>
    <n v="8029.1859999999997"/>
    <n v="5396.6659999999993"/>
    <n v="3093.2110000000002"/>
    <n v="1118.8209999999999"/>
    <x v="265"/>
    <s v="Missouri, 2014"/>
  </r>
  <r>
    <s v="St. Louis County"/>
    <s v="Missouri"/>
    <n v="2014"/>
    <n v="1000423"/>
    <n v="473575"/>
    <n v="526848"/>
    <n v="58024.534"/>
    <n v="128054.144"/>
    <n v="130054.99"/>
    <n v="125052.875"/>
    <n v="120050.76"/>
    <n v="148062.60399999999"/>
    <n v="136057.52799999999"/>
    <n v="81034.263000000006"/>
    <n v="50021.149999999994"/>
    <n v="25010.575000000001"/>
    <x v="265"/>
    <s v="Missouri, 2014"/>
  </r>
  <r>
    <s v="Union County"/>
    <s v="New Mexico"/>
    <n v="2014"/>
    <n v="4388"/>
    <n v="2140"/>
    <n v="2248"/>
    <n v="267.66800000000001"/>
    <n v="645.03600000000006"/>
    <n v="561.66399999999999"/>
    <n v="416.86"/>
    <n v="487.06799999999998"/>
    <n v="601.15599999999995"/>
    <n v="548.5"/>
    <n v="456.35199999999998"/>
    <n v="285.22000000000003"/>
    <n v="122.864"/>
    <x v="298"/>
    <s v="New Mexico, 2014"/>
  </r>
  <r>
    <s v="McLean County"/>
    <s v="North Dakota"/>
    <n v="2014"/>
    <n v="8360"/>
    <n v="4109"/>
    <n v="4251"/>
    <n v="484.88"/>
    <n v="1095.1600000000001"/>
    <n v="1019.92"/>
    <n v="861.07999999999993"/>
    <n v="836"/>
    <n v="1245.6399999999999"/>
    <n v="1279.08"/>
    <n v="978.12000000000012"/>
    <n v="443.08000000000004"/>
    <n v="117.04"/>
    <x v="287"/>
    <s v="North Dakota, 2014"/>
  </r>
  <r>
    <s v="Shelby County"/>
    <s v="Missouri"/>
    <n v="2014"/>
    <n v="6218"/>
    <n v="3074"/>
    <n v="3144"/>
    <n v="385.51600000000002"/>
    <n v="826.99399999999991"/>
    <n v="696.41599999999994"/>
    <n v="665.32600000000002"/>
    <n v="665.32600000000002"/>
    <n v="882.95600000000002"/>
    <n v="876.73800000000006"/>
    <n v="628.01800000000003"/>
    <n v="422.82400000000001"/>
    <n v="174.10400000000001"/>
    <x v="265"/>
    <s v="Missouri, 2014"/>
  </r>
  <r>
    <s v="Stoddard County"/>
    <s v="Missouri"/>
    <n v="2014"/>
    <n v="29864"/>
    <n v="14541"/>
    <n v="15323"/>
    <n v="1642.52"/>
    <n v="3762.864"/>
    <n v="3643.4080000000004"/>
    <n v="3434.36"/>
    <n v="3703.136"/>
    <n v="4210.8240000000005"/>
    <n v="3882.32"/>
    <n v="2986.3999999999996"/>
    <n v="1941.1599999999999"/>
    <n v="627.14400000000001"/>
    <x v="265"/>
    <s v="Missouri, 2014"/>
  </r>
  <r>
    <s v="Stone County"/>
    <s v="Missouri"/>
    <n v="2014"/>
    <n v="31593"/>
    <n v="15447"/>
    <n v="16146"/>
    <n v="1295.3130000000001"/>
    <n v="3317.2650000000003"/>
    <n v="3064.5210000000002"/>
    <n v="2464.2539999999999"/>
    <n v="3190.893"/>
    <n v="4486.2060000000001"/>
    <n v="5686.74"/>
    <n v="5086.473"/>
    <n v="2306.2889999999998"/>
    <n v="663.45299999999997"/>
    <x v="265"/>
    <s v="Missouri, 2014"/>
  </r>
  <r>
    <s v="Sullivan County"/>
    <s v="Missouri"/>
    <n v="2014"/>
    <n v="6551"/>
    <n v="3389"/>
    <n v="3162"/>
    <n v="379.95800000000003"/>
    <n v="917.14"/>
    <n v="740.26300000000003"/>
    <n v="792.67100000000005"/>
    <n v="733.71199999999999"/>
    <n v="936.79300000000001"/>
    <n v="864.73199999999997"/>
    <n v="635.447"/>
    <n v="406.16200000000003"/>
    <n v="150.673"/>
    <x v="265"/>
    <s v="Missouri, 2014"/>
  </r>
  <r>
    <s v="Taney County"/>
    <s v="Missouri"/>
    <n v="2014"/>
    <n v="53086"/>
    <n v="25811"/>
    <n v="27275"/>
    <n v="3291.3319999999999"/>
    <n v="6264.1480000000001"/>
    <n v="7325.8680000000004"/>
    <n v="6104.8899999999994"/>
    <n v="5839.4599999999991"/>
    <n v="7378.9539999999997"/>
    <n v="7007.3520000000008"/>
    <n v="5945.6319999999996"/>
    <n v="2813.558"/>
    <n v="1167.8920000000001"/>
    <x v="265"/>
    <s v="Missouri, 2014"/>
  </r>
  <r>
    <s v="Texas County"/>
    <s v="Missouri"/>
    <n v="2014"/>
    <n v="25796"/>
    <n v="13219"/>
    <n v="12577"/>
    <n v="1573.556"/>
    <n v="3069.7240000000002"/>
    <n v="3405.0720000000001"/>
    <n v="2837.56"/>
    <n v="2837.56"/>
    <n v="3663.0320000000002"/>
    <n v="3611.44"/>
    <n v="2656.9879999999998"/>
    <n v="1650.944"/>
    <n v="464.32799999999997"/>
    <x v="265"/>
    <s v="Missouri, 2014"/>
  </r>
  <r>
    <s v="Stutsman County"/>
    <s v="North Dakota"/>
    <n v="2014"/>
    <n v="20984"/>
    <n v="10125"/>
    <n v="10859"/>
    <n v="1280.0239999999999"/>
    <n v="3063.6640000000002"/>
    <n v="2706.9359999999997"/>
    <n v="2329.2240000000002"/>
    <n v="2329.2240000000002"/>
    <n v="2937.76"/>
    <n v="2811.8559999999998"/>
    <n v="1951.5120000000002"/>
    <n v="1091.1679999999999"/>
    <n v="503.61599999999999"/>
    <x v="287"/>
    <s v="North Dakota, 2014"/>
  </r>
  <r>
    <s v="Warren County"/>
    <s v="Missouri"/>
    <n v="2014"/>
    <n v="32847"/>
    <n v="16455"/>
    <n v="16392"/>
    <n v="2102.2080000000001"/>
    <n v="4532.8860000000004"/>
    <n v="3711.7110000000002"/>
    <n v="4270.1100000000006"/>
    <n v="3777.4049999999997"/>
    <n v="4959.8970000000008"/>
    <n v="4270.1099999999997"/>
    <n v="3087.6180000000004"/>
    <n v="1576.6559999999999"/>
    <n v="492.70499999999998"/>
    <x v="265"/>
    <s v="Missouri, 2014"/>
  </r>
  <r>
    <s v="Wasco County"/>
    <s v="Oregon"/>
    <n v="2014"/>
    <n v="25113"/>
    <n v="12934"/>
    <n v="12179"/>
    <n v="1506.78"/>
    <n v="3415.3679999999999"/>
    <n v="3013.5600000000004"/>
    <n v="3063.7860000000001"/>
    <n v="3264.6899999999996"/>
    <n v="3867.402"/>
    <n v="3340.029"/>
    <n v="2235.0570000000002"/>
    <n v="1130.085"/>
    <n v="276.24299999999999"/>
    <x v="269"/>
    <s v="Oregon, 2014"/>
  </r>
  <r>
    <s v="Webster County"/>
    <s v="Missouri"/>
    <n v="2014"/>
    <n v="36461"/>
    <n v="18582"/>
    <n v="17879"/>
    <n v="2515.8090000000002"/>
    <n v="5760.8379999999997"/>
    <n v="4557.625"/>
    <n v="4193.0150000000003"/>
    <n v="4667.0079999999998"/>
    <n v="5323.3060000000005"/>
    <n v="4411.7809999999999"/>
    <n v="2989.8019999999997"/>
    <n v="1640.7449999999999"/>
    <n v="473.99299999999999"/>
    <x v="265"/>
    <s v="Missouri, 2014"/>
  </r>
  <r>
    <s v="Worth County"/>
    <s v="Missouri"/>
    <n v="2014"/>
    <n v="2102"/>
    <n v="1028"/>
    <n v="1074"/>
    <n v="111.40600000000001"/>
    <n v="245.934"/>
    <n v="260.64800000000002"/>
    <n v="157.65"/>
    <n v="193.38400000000001"/>
    <n v="317.40199999999999"/>
    <n v="308.99400000000003"/>
    <n v="250.13799999999998"/>
    <n v="184.976"/>
    <n v="75.671999999999997"/>
    <x v="265"/>
    <s v="Missouri, 2014"/>
  </r>
  <r>
    <s v="Wright County"/>
    <s v="Missouri"/>
    <n v="2014"/>
    <n v="18565"/>
    <n v="9209"/>
    <n v="9356"/>
    <n v="1151.03"/>
    <n v="2747.62"/>
    <n v="2264.9299999999998"/>
    <n v="1875.0650000000001"/>
    <n v="1967.8899999999999"/>
    <n v="2654.7950000000001"/>
    <n v="2543.4049999999997"/>
    <n v="1875.0650000000001"/>
    <n v="1058.2049999999999"/>
    <n v="408.43"/>
    <x v="265"/>
    <s v="Missouri, 2014"/>
  </r>
  <r>
    <s v="St. Louis city"/>
    <s v="Missouri"/>
    <n v="2014"/>
    <n v="318727"/>
    <n v="153977"/>
    <n v="164750"/>
    <n v="21354.708999999999"/>
    <n v="33785.062000000005"/>
    <n v="46534.142"/>
    <n v="60239.402999999998"/>
    <n v="40159.601999999999"/>
    <n v="42709.417999999998"/>
    <n v="38247.24"/>
    <n v="18804.893"/>
    <n v="11474.171999999999"/>
    <n v="4780.9049999999997"/>
    <x v="265"/>
    <s v="Missouri, 2014"/>
  </r>
  <r>
    <s v="Deer Lodge County"/>
    <s v="Montana"/>
    <n v="2014"/>
    <n v="9294"/>
    <n v="4637"/>
    <n v="4657"/>
    <n v="418.23"/>
    <n v="966.57600000000002"/>
    <n v="1570.6859999999999"/>
    <n v="947.98800000000006"/>
    <n v="957.28199999999993"/>
    <n v="1226.808"/>
    <n v="1505.6280000000002"/>
    <n v="1003.752"/>
    <n v="464.7"/>
    <n v="250.93799999999999"/>
    <x v="301"/>
    <s v="Montana, 2014"/>
  </r>
  <r>
    <s v="Big Horn County"/>
    <s v="Montana"/>
    <n v="2014"/>
    <n v="13079"/>
    <n v="6469"/>
    <n v="6610"/>
    <n v="1347.1369999999999"/>
    <n v="2406.5360000000001"/>
    <n v="1974.9290000000001"/>
    <n v="1595.6379999999999"/>
    <n v="1255.5840000000001"/>
    <n v="1621.7959999999998"/>
    <n v="1477.9269999999999"/>
    <n v="837.05600000000004"/>
    <n v="353.13299999999998"/>
    <n v="196.185"/>
    <x v="301"/>
    <s v="Montana, 2014"/>
  </r>
  <r>
    <s v="Carbon County"/>
    <s v="Montana"/>
    <n v="2014"/>
    <n v="10189"/>
    <n v="5124"/>
    <n v="5065"/>
    <n v="427.93799999999999"/>
    <n v="1120.79"/>
    <n v="947.577"/>
    <n v="947.577"/>
    <n v="1110.6010000000001"/>
    <n v="1630.24"/>
    <n v="1884.9650000000001"/>
    <n v="1263.4360000000001"/>
    <n v="550.2059999999999"/>
    <n v="315.85899999999998"/>
    <x v="301"/>
    <s v="Montana, 2014"/>
  </r>
  <r>
    <s v="Harding County"/>
    <s v="South Dakota"/>
    <n v="2014"/>
    <n v="1205"/>
    <n v="617"/>
    <n v="588"/>
    <n v="49.405000000000001"/>
    <n v="118.09"/>
    <n v="150.625"/>
    <n v="110.86"/>
    <n v="90.375"/>
    <n v="168.7"/>
    <n v="232.565"/>
    <n v="130.13999999999999"/>
    <n v="121.70499999999998"/>
    <n v="33.74"/>
    <x v="288"/>
    <s v="South Dakota, 2014"/>
  </r>
  <r>
    <s v="Cascade County"/>
    <s v="Montana"/>
    <n v="2014"/>
    <n v="81953"/>
    <n v="40989"/>
    <n v="40964"/>
    <n v="5490.8509999999997"/>
    <n v="10080.219000000001"/>
    <n v="11227.561"/>
    <n v="11309.513999999999"/>
    <n v="8768.9710000000014"/>
    <n v="11063.654999999999"/>
    <n v="10735.843000000001"/>
    <n v="7129.9110000000001"/>
    <n v="4343.509"/>
    <n v="1802.9659999999999"/>
    <x v="301"/>
    <s v="Montana, 2014"/>
  </r>
  <r>
    <s v="Grant County"/>
    <s v="West Virginia"/>
    <n v="2014"/>
    <n v="11869"/>
    <n v="5848"/>
    <n v="6021"/>
    <n v="783.35400000000004"/>
    <n v="1400.5419999999999"/>
    <n v="1459.8869999999999"/>
    <n v="1471.7559999999999"/>
    <n v="1246.2449999999999"/>
    <n v="1661.66"/>
    <n v="1709.136"/>
    <n v="1056.3409999999999"/>
    <n v="783.35400000000004"/>
    <n v="308.59399999999999"/>
    <x v="300"/>
    <s v="West Virginia, 2014"/>
  </r>
  <r>
    <s v="Daniels County"/>
    <s v="Montana"/>
    <n v="2014"/>
    <n v="1813"/>
    <n v="924"/>
    <n v="889"/>
    <n v="101.52800000000001"/>
    <n v="152.292"/>
    <n v="188.55199999999999"/>
    <n v="168.60899999999998"/>
    <n v="159.54399999999998"/>
    <n v="268.32400000000001"/>
    <n v="322.71400000000006"/>
    <n v="199.43"/>
    <n v="188.55199999999999"/>
    <n v="67.081000000000003"/>
    <x v="301"/>
    <s v="Montana, 2014"/>
  </r>
  <r>
    <s v="Dawson County"/>
    <s v="Montana"/>
    <n v="2014"/>
    <n v="9219"/>
    <n v="4865"/>
    <n v="4354"/>
    <n v="516.26400000000001"/>
    <n v="1097.0609999999999"/>
    <n v="1170.8130000000001"/>
    <n v="1235.346"/>
    <n v="995.65200000000004"/>
    <n v="1244.5650000000001"/>
    <n v="1373.6309999999999"/>
    <n v="792.83400000000006"/>
    <n v="645.32999999999993"/>
    <n v="156.72300000000001"/>
    <x v="301"/>
    <s v="Montana, 2014"/>
  </r>
  <r>
    <s v="Cuming County"/>
    <s v="Nebraska"/>
    <n v="2014"/>
    <n v="9243"/>
    <n v="4886"/>
    <n v="4357"/>
    <n v="397.44900000000001"/>
    <n v="896.57099999999991"/>
    <n v="1164.6179999999999"/>
    <n v="998.24400000000003"/>
    <n v="1044.4590000000001"/>
    <n v="1386.45"/>
    <n v="1562.067"/>
    <n v="989.00099999999998"/>
    <n v="600.79500000000007"/>
    <n v="203.346"/>
    <x v="271"/>
    <s v="Nebraska, 2014"/>
  </r>
  <r>
    <s v="Fallon County"/>
    <s v="Montana"/>
    <n v="2014"/>
    <n v="3028"/>
    <n v="1553"/>
    <n v="1475"/>
    <n v="266.464"/>
    <n v="405.75199999999995"/>
    <n v="278.57600000000002"/>
    <n v="396.66800000000001"/>
    <n v="311.88400000000001"/>
    <n v="423.91999999999996"/>
    <n v="454.2"/>
    <n v="266.464"/>
    <n v="160.48399999999998"/>
    <n v="60.56"/>
    <x v="301"/>
    <s v="Montana, 2014"/>
  </r>
  <r>
    <s v="Fergus County"/>
    <s v="Montana"/>
    <n v="2014"/>
    <n v="11496"/>
    <n v="5764"/>
    <n v="5732"/>
    <n v="563.30399999999997"/>
    <n v="1287.5520000000001"/>
    <n v="1046.136"/>
    <n v="1172.5920000000001"/>
    <n v="1184.088"/>
    <n v="1655.424"/>
    <n v="2034.7919999999999"/>
    <n v="1310.5439999999999"/>
    <n v="839.20799999999997"/>
    <n v="390.86399999999998"/>
    <x v="301"/>
    <s v="Montana, 2014"/>
  </r>
  <r>
    <s v="Flathead County"/>
    <s v="Montana"/>
    <n v="2014"/>
    <n v="92373"/>
    <n v="46068"/>
    <n v="46305"/>
    <n v="5450.0069999999996"/>
    <n v="11916.117"/>
    <n v="10900.013999999999"/>
    <n v="10715.268"/>
    <n v="10530.522000000001"/>
    <n v="13671.204"/>
    <n v="14687.307000000001"/>
    <n v="8405.9429999999993"/>
    <n v="4526.277"/>
    <n v="1570.3409999999999"/>
    <x v="301"/>
    <s v="Montana, 2014"/>
  </r>
  <r>
    <s v="Gallatin County"/>
    <s v="Montana"/>
    <n v="2014"/>
    <n v="93108"/>
    <n v="47971"/>
    <n v="45137"/>
    <n v="5679.5879999999997"/>
    <n v="10614.312"/>
    <n v="17969.843999999997"/>
    <n v="15176.603999999999"/>
    <n v="11731.608"/>
    <n v="11452.284"/>
    <n v="10800.527999999998"/>
    <n v="5679.5879999999997"/>
    <n v="2607.0239999999999"/>
    <n v="1303.5119999999999"/>
    <x v="301"/>
    <s v="Montana, 2014"/>
  </r>
  <r>
    <s v="Garfield County"/>
    <s v="Montana"/>
    <n v="2014"/>
    <n v="1097"/>
    <n v="521"/>
    <n v="576"/>
    <n v="77.887"/>
    <n v="143.70699999999999"/>
    <n v="89.954000000000008"/>
    <n v="128.34899999999999"/>
    <n v="93.245000000000005"/>
    <n v="145.90100000000001"/>
    <n v="174.423"/>
    <n v="160.16200000000001"/>
    <n v="55.947000000000003"/>
    <n v="26.327999999999999"/>
    <x v="301"/>
    <s v="Montana, 2014"/>
  </r>
  <r>
    <s v="Glacier County"/>
    <s v="Montana"/>
    <n v="2014"/>
    <n v="13641"/>
    <n v="6594"/>
    <n v="7047"/>
    <n v="1282.2539999999999"/>
    <n v="2414.4569999999999"/>
    <n v="2087.0729999999999"/>
    <n v="1582.356"/>
    <n v="1500.51"/>
    <n v="1855.1759999999999"/>
    <n v="1473.2280000000001"/>
    <n v="845.74199999999996"/>
    <n v="450.15300000000002"/>
    <n v="163.69200000000001"/>
    <x v="301"/>
    <s v="Montana, 2014"/>
  </r>
  <r>
    <s v="Slope County"/>
    <s v="North Dakota"/>
    <n v="2014"/>
    <n v="738"/>
    <n v="367"/>
    <n v="371"/>
    <n v="30.995999999999999"/>
    <n v="64.943999999999988"/>
    <n v="78.966000000000008"/>
    <n v="45.018000000000001"/>
    <n v="67.896000000000001"/>
    <n v="115.128"/>
    <n v="162.35999999999999"/>
    <n v="80.442000000000007"/>
    <n v="67.158000000000001"/>
    <n v="25.83"/>
    <x v="287"/>
    <s v="North Dakota, 2014"/>
  </r>
  <r>
    <s v="Sherman County"/>
    <s v="Nebraska"/>
    <n v="2014"/>
    <n v="3133"/>
    <n v="1612"/>
    <n v="1521"/>
    <n v="140.98500000000001"/>
    <n v="300.76800000000003"/>
    <n v="275.70400000000001"/>
    <n v="209.911"/>
    <n v="275.70400000000001"/>
    <n v="454.28499999999997"/>
    <n v="635.99900000000002"/>
    <n v="513.81200000000001"/>
    <n v="231.84199999999998"/>
    <n v="93.99"/>
    <x v="271"/>
    <s v="Nebraska, 2014"/>
  </r>
  <r>
    <s v="Hill County"/>
    <s v="Montana"/>
    <n v="2014"/>
    <n v="16434"/>
    <n v="8325"/>
    <n v="8109"/>
    <n v="1331.154"/>
    <n v="2399.364"/>
    <n v="2415.7979999999998"/>
    <n v="2103.5519999999997"/>
    <n v="1725.5700000000002"/>
    <n v="2119.9859999999999"/>
    <n v="2136.42"/>
    <n v="1166.8140000000001"/>
    <n v="690.22800000000007"/>
    <n v="328.68"/>
    <x v="301"/>
    <s v="Montana, 2014"/>
  </r>
  <r>
    <s v="Edwards County"/>
    <s v="Texas"/>
    <n v="2014"/>
    <n v="2023"/>
    <n v="1004"/>
    <n v="1019"/>
    <n v="62.713000000000001"/>
    <n v="265.01299999999998"/>
    <n v="182.07"/>
    <n v="147.679"/>
    <n v="190.16200000000001"/>
    <n v="378.30099999999999"/>
    <n v="349.97899999999998"/>
    <n v="271.08199999999999"/>
    <n v="121.38"/>
    <n v="52.597999999999999"/>
    <x v="264"/>
    <s v="Texas, 2014"/>
  </r>
  <r>
    <s v="Lake County"/>
    <s v="Montana"/>
    <n v="2014"/>
    <n v="28987"/>
    <n v="14254"/>
    <n v="14733"/>
    <n v="1971.116"/>
    <n v="3971.2190000000001"/>
    <n v="3536.4139999999998"/>
    <n v="3014.6480000000001"/>
    <n v="2985.6610000000001"/>
    <n v="3797.2969999999996"/>
    <n v="4463.9979999999996"/>
    <n v="3159.5830000000001"/>
    <n v="1623.2719999999999"/>
    <n v="521.76599999999996"/>
    <x v="301"/>
    <s v="Montana, 2014"/>
  </r>
  <r>
    <s v="Lewis and Clark County"/>
    <s v="Montana"/>
    <n v="2014"/>
    <n v="64772"/>
    <n v="32221"/>
    <n v="32551"/>
    <n v="3821.5479999999998"/>
    <n v="8031.7280000000001"/>
    <n v="8096.5"/>
    <n v="7902.1839999999993"/>
    <n v="7448.78"/>
    <n v="9651.0280000000002"/>
    <n v="10233.976000000001"/>
    <n v="5570.3919999999998"/>
    <n v="2785.1959999999999"/>
    <n v="1230.6679999999999"/>
    <x v="301"/>
    <s v="Montana, 2014"/>
  </r>
  <r>
    <s v="Liberty County"/>
    <s v="Montana"/>
    <n v="2014"/>
    <n v="2235"/>
    <n v="1056"/>
    <n v="1179"/>
    <n v="120.69"/>
    <n v="252.55500000000001"/>
    <n v="250.32"/>
    <n v="239.14499999999998"/>
    <n v="214.56"/>
    <n v="346.42499999999995"/>
    <n v="308.43"/>
    <n v="234.67500000000001"/>
    <n v="178.8"/>
    <n v="91.635000000000005"/>
    <x v="301"/>
    <s v="Montana, 2014"/>
  </r>
  <r>
    <s v="Lincoln County"/>
    <s v="Montana"/>
    <n v="2014"/>
    <n v="19455"/>
    <n v="9853"/>
    <n v="9602"/>
    <n v="894.93"/>
    <n v="2062.23"/>
    <n v="1848.2249999999999"/>
    <n v="1595.31"/>
    <n v="1945.5"/>
    <n v="2918.25"/>
    <n v="3774.27"/>
    <n v="2801.52"/>
    <n v="1245.1199999999999"/>
    <n v="369.64499999999998"/>
    <x v="301"/>
    <s v="Montana, 2014"/>
  </r>
  <r>
    <s v="McCone County"/>
    <s v="Montana"/>
    <n v="2014"/>
    <n v="1758"/>
    <n v="939"/>
    <n v="819"/>
    <n v="112.512"/>
    <n v="167.01"/>
    <n v="137.124"/>
    <n v="198.654"/>
    <n v="147.672"/>
    <n v="288.31200000000001"/>
    <n v="309.40800000000002"/>
    <n v="188.10599999999999"/>
    <n v="165.25200000000001"/>
    <n v="45.707999999999998"/>
    <x v="301"/>
    <s v="Montana, 2014"/>
  </r>
  <r>
    <s v="Meagher County"/>
    <s v="Montana"/>
    <n v="2014"/>
    <n v="2026"/>
    <n v="1004"/>
    <n v="1022"/>
    <n v="123.586"/>
    <n v="204.626"/>
    <n v="220.834"/>
    <n v="218.80799999999999"/>
    <n v="192.47"/>
    <n v="287.69200000000001"/>
    <n v="358.60199999999998"/>
    <n v="228.93799999999999"/>
    <n v="143.846"/>
    <n v="46.597999999999999"/>
    <x v="301"/>
    <s v="Montana, 2014"/>
  </r>
  <r>
    <s v="Mineral County"/>
    <s v="Montana"/>
    <n v="2014"/>
    <n v="4230"/>
    <n v="2146"/>
    <n v="2084"/>
    <n v="274.95"/>
    <n v="296.10000000000002"/>
    <n v="494.90999999999997"/>
    <n v="262.26"/>
    <n v="423"/>
    <n v="630.27"/>
    <n v="807.93000000000006"/>
    <n v="647.19000000000005"/>
    <n v="355.32"/>
    <n v="42.3"/>
    <x v="301"/>
    <s v="Montana, 2014"/>
  </r>
  <r>
    <s v="Missoula County"/>
    <s v="Montana"/>
    <n v="2014"/>
    <n v="111011"/>
    <n v="55810"/>
    <n v="55201"/>
    <n v="6105.6049999999996"/>
    <n v="12100.199000000001"/>
    <n v="20759.057000000001"/>
    <n v="17206.705000000002"/>
    <n v="12766.264999999999"/>
    <n v="13876.375"/>
    <n v="14320.419000000002"/>
    <n v="8103.8029999999999"/>
    <n v="3663.3629999999998"/>
    <n v="1998.1980000000001"/>
    <x v="301"/>
    <s v="Montana, 2014"/>
  </r>
  <r>
    <s v="Mineral County"/>
    <s v="Nevada"/>
    <n v="2014"/>
    <n v="4760"/>
    <n v="2418"/>
    <n v="2342"/>
    <n v="218.96"/>
    <n v="599.76"/>
    <n v="509.32000000000005"/>
    <n v="395.08000000000004"/>
    <n v="452.2"/>
    <n v="742.56"/>
    <n v="918.68000000000006"/>
    <n v="575.96"/>
    <n v="247.52"/>
    <n v="104.72"/>
    <x v="275"/>
    <s v="Nevada, 2014"/>
  </r>
  <r>
    <s v="Park County"/>
    <s v="Montana"/>
    <n v="2014"/>
    <n v="15642"/>
    <n v="7796"/>
    <n v="7846"/>
    <n v="797.74199999999996"/>
    <n v="1673.694"/>
    <n v="1485.99"/>
    <n v="1642.4099999999999"/>
    <n v="1986.5339999999999"/>
    <n v="2487.078"/>
    <n v="2768.634"/>
    <n v="1673.694"/>
    <n v="844.66800000000001"/>
    <n v="297.19799999999998"/>
    <x v="301"/>
    <s v="Montana, 2014"/>
  </r>
  <r>
    <s v="Phillips County"/>
    <s v="Montana"/>
    <n v="2014"/>
    <n v="4194"/>
    <n v="2114"/>
    <n v="2080"/>
    <n v="243.25200000000001"/>
    <n v="520.05600000000004"/>
    <n v="440.37"/>
    <n v="402.62400000000002"/>
    <n v="369.072"/>
    <n v="687.81600000000003"/>
    <n v="658.45799999999997"/>
    <n v="419.4"/>
    <n v="318.74400000000003"/>
    <n v="121.626"/>
    <x v="301"/>
    <s v="Montana, 2014"/>
  </r>
  <r>
    <s v="Powder River County"/>
    <s v="Montana"/>
    <n v="2014"/>
    <n v="1710"/>
    <n v="823"/>
    <n v="887"/>
    <n v="71.819999999999993"/>
    <n v="189.81"/>
    <n v="165.87"/>
    <n v="145.35000000000002"/>
    <n v="138.51"/>
    <n v="290.7"/>
    <n v="299.25"/>
    <n v="212.04000000000002"/>
    <n v="140.22"/>
    <n v="56.43"/>
    <x v="301"/>
    <s v="Montana, 2014"/>
  </r>
  <r>
    <s v="Sheridan County"/>
    <s v="North Dakota"/>
    <n v="2014"/>
    <n v="1282"/>
    <n v="682"/>
    <n v="600"/>
    <n v="53.844000000000001"/>
    <n v="134.61000000000001"/>
    <n v="144.86599999999999"/>
    <n v="83.33"/>
    <n v="132.04599999999999"/>
    <n v="105.124"/>
    <n v="275.63"/>
    <n v="193.58199999999999"/>
    <n v="111.53399999999999"/>
    <n v="47.433999999999997"/>
    <x v="287"/>
    <s v="North Dakota, 2014"/>
  </r>
  <r>
    <s v="Ravalli County"/>
    <s v="Montana"/>
    <n v="2014"/>
    <n v="40640"/>
    <n v="20114"/>
    <n v="20526"/>
    <n v="1991.36"/>
    <n v="4917.4400000000005"/>
    <n v="4145.2800000000007"/>
    <n v="3860.8"/>
    <n v="4348.4799999999996"/>
    <n v="5933.4400000000005"/>
    <n v="6949.4400000000005"/>
    <n v="5080"/>
    <n v="2438.4"/>
    <n v="1016"/>
    <x v="301"/>
    <s v="Montana, 2014"/>
  </r>
  <r>
    <s v="Sabine County"/>
    <s v="Texas"/>
    <n v="2014"/>
    <n v="10686"/>
    <n v="5560"/>
    <n v="5126"/>
    <n v="715.96199999999999"/>
    <n v="1389.1799999999998"/>
    <n v="1228.8899999999999"/>
    <n v="1399.866"/>
    <n v="1293.0059999999999"/>
    <n v="1645.644"/>
    <n v="1538.7840000000001"/>
    <n v="822.822"/>
    <n v="427.44000000000005"/>
    <n v="213.72"/>
    <x v="264"/>
    <s v="Texas, 2014"/>
  </r>
  <r>
    <s v="Sheridan County"/>
    <s v="Montana"/>
    <n v="2014"/>
    <n v="3510"/>
    <n v="1775"/>
    <n v="1735"/>
    <n v="168.48"/>
    <n v="445.77"/>
    <n v="322.92"/>
    <n v="358.02"/>
    <n v="340.47"/>
    <n v="498.41999999999996"/>
    <n v="600.21"/>
    <n v="365.03999999999996"/>
    <n v="245.7"/>
    <n v="164.97"/>
    <x v="301"/>
    <s v="Montana, 2014"/>
  </r>
  <r>
    <s v="Stillwater County"/>
    <s v="Montana"/>
    <n v="2014"/>
    <n v="9214"/>
    <n v="4715"/>
    <n v="4499"/>
    <n v="442.27199999999999"/>
    <n v="1142.5360000000001"/>
    <n v="921.4"/>
    <n v="847.68799999999999"/>
    <n v="1004.326"/>
    <n v="1437.384"/>
    <n v="1741.4459999999999"/>
    <n v="1041.182"/>
    <n v="451.48599999999999"/>
    <n v="193.494"/>
    <x v="301"/>
    <s v="Montana, 2014"/>
  </r>
  <r>
    <s v="Sweet Grass County"/>
    <s v="Montana"/>
    <n v="2014"/>
    <n v="3622"/>
    <n v="1837"/>
    <n v="1785"/>
    <n v="217.32"/>
    <n v="521.56799999999998"/>
    <n v="358.57800000000003"/>
    <n v="336.846"/>
    <n v="416.53"/>
    <n v="503.45800000000003"/>
    <n v="568.654"/>
    <n v="376.68799999999999"/>
    <n v="235.43"/>
    <n v="94.171999999999997"/>
    <x v="301"/>
    <s v="Montana, 2014"/>
  </r>
  <r>
    <s v="Toole County"/>
    <s v="Montana"/>
    <n v="2014"/>
    <n v="5208"/>
    <n v="2939"/>
    <n v="2269"/>
    <n v="234.36"/>
    <n v="583.29600000000005"/>
    <n v="703.07999999999993"/>
    <n v="619.75199999999995"/>
    <n v="624.96"/>
    <n v="854.11200000000008"/>
    <n v="817.65599999999995"/>
    <n v="380.18399999999997"/>
    <n v="192.696"/>
    <n v="187.488"/>
    <x v="301"/>
    <s v="Montana, 2014"/>
  </r>
  <r>
    <s v="Valley County"/>
    <s v="Montana"/>
    <n v="2014"/>
    <n v="7518"/>
    <n v="3763"/>
    <n v="3755"/>
    <n v="390.93599999999998"/>
    <n v="992.37599999999998"/>
    <n v="804.42599999999993"/>
    <n v="706.69200000000001"/>
    <n v="804.42599999999993"/>
    <n v="1037.4839999999999"/>
    <n v="1172.808"/>
    <n v="804.42599999999993"/>
    <n v="556.33199999999999"/>
    <n v="248.09399999999999"/>
    <x v="301"/>
    <s v="Montana, 2014"/>
  </r>
  <r>
    <s v="Wibaux County"/>
    <s v="Montana"/>
    <n v="2014"/>
    <n v="987"/>
    <n v="485"/>
    <n v="502"/>
    <n v="30.597000000000001"/>
    <n v="128.31"/>
    <n v="105.60899999999999"/>
    <n v="86.855999999999995"/>
    <n v="81.920999999999992"/>
    <n v="151.99799999999999"/>
    <n v="159.89400000000001"/>
    <n v="96.725999999999999"/>
    <n v="105.60900000000001"/>
    <n v="41.454000000000001"/>
    <x v="301"/>
    <s v="Montana, 2014"/>
  </r>
  <r>
    <s v="Yellowstone County"/>
    <s v="Montana"/>
    <n v="2014"/>
    <n v="151965"/>
    <n v="74450"/>
    <n v="77515"/>
    <n v="10181.655000000001"/>
    <n v="19907.415000000001"/>
    <n v="18843.66"/>
    <n v="20971.169999999998"/>
    <n v="18387.764999999999"/>
    <n v="21123.135000000002"/>
    <n v="20211.345000000001"/>
    <n v="11853.27"/>
    <n v="7294.32"/>
    <n v="3343.23"/>
    <x v="301"/>
    <s v="Montana, 2014"/>
  </r>
  <r>
    <s v="Adams County"/>
    <s v="Nebraska"/>
    <n v="2014"/>
    <n v="31396"/>
    <n v="15768"/>
    <n v="15628"/>
    <n v="2072.136"/>
    <n v="4175.6679999999997"/>
    <n v="4991.9639999999999"/>
    <n v="3516.3519999999999"/>
    <n v="3359.3719999999998"/>
    <n v="4364.0439999999999"/>
    <n v="3955.8959999999997"/>
    <n v="2511.6800000000003"/>
    <n v="1507.008"/>
    <n v="973.27599999999995"/>
    <x v="271"/>
    <s v="Nebraska, 2014"/>
  </r>
  <r>
    <s v="Antelope County"/>
    <s v="Nebraska"/>
    <n v="2014"/>
    <n v="6531"/>
    <n v="3250"/>
    <n v="3281"/>
    <n v="411.45299999999997"/>
    <n v="835.96800000000007"/>
    <n v="685.755"/>
    <n v="626.976"/>
    <n v="587.79"/>
    <n v="940.46399999999994"/>
    <n v="1038.4290000000001"/>
    <n v="679.22399999999993"/>
    <n v="457.17"/>
    <n v="274.30200000000002"/>
    <x v="271"/>
    <s v="Nebraska, 2014"/>
  </r>
  <r>
    <s v="Arthur County"/>
    <s v="Nebraska"/>
    <n v="2014"/>
    <n v="476"/>
    <n v="236"/>
    <n v="240"/>
    <n v="47.124000000000002"/>
    <n v="88.06"/>
    <n v="33.795999999999999"/>
    <n v="47.123999999999995"/>
    <n v="61.879999999999995"/>
    <n v="46.171999999999997"/>
    <n v="69.972000000000008"/>
    <n v="43.316000000000003"/>
    <n v="37.128"/>
    <n v="1.9039999999999999"/>
    <x v="271"/>
    <s v="Nebraska, 2014"/>
  </r>
  <r>
    <s v="Banner County"/>
    <s v="Nebraska"/>
    <n v="2014"/>
    <n v="788"/>
    <n v="370"/>
    <n v="418"/>
    <n v="44.915999999999997"/>
    <n v="93.771999999999991"/>
    <n v="69.344000000000008"/>
    <n v="63.040000000000006"/>
    <n v="63.828000000000003"/>
    <n v="185.18"/>
    <n v="153.66000000000003"/>
    <n v="45.704000000000001"/>
    <n v="38.612000000000002"/>
    <n v="29.943999999999999"/>
    <x v="271"/>
    <s v="Nebraska, 2014"/>
  </r>
  <r>
    <s v="Blaine County"/>
    <s v="Nebraska"/>
    <n v="2014"/>
    <n v="594"/>
    <n v="312"/>
    <n v="282"/>
    <n v="49.896000000000001"/>
    <n v="68.903999999999996"/>
    <n v="79.596000000000004"/>
    <n v="73.061999999999998"/>
    <n v="55.835999999999999"/>
    <n v="96.227999999999994"/>
    <n v="84.942000000000007"/>
    <n v="42.174000000000007"/>
    <n v="37.421999999999997"/>
    <n v="5.94"/>
    <x v="271"/>
    <s v="Nebraska, 2014"/>
  </r>
  <r>
    <s v="Boone County"/>
    <s v="Nebraska"/>
    <n v="2014"/>
    <n v="5404"/>
    <n v="2697"/>
    <n v="2707"/>
    <n v="313.43200000000002"/>
    <n v="691.71199999999999"/>
    <n v="632.26800000000003"/>
    <n v="507.976"/>
    <n v="497.16800000000001"/>
    <n v="810.59999999999991"/>
    <n v="783.58"/>
    <n v="491.76400000000001"/>
    <n v="394.49199999999996"/>
    <n v="264.79599999999999"/>
    <x v="271"/>
    <s v="Nebraska, 2014"/>
  </r>
  <r>
    <s v="Box Butte County"/>
    <s v="Nebraska"/>
    <n v="2014"/>
    <n v="11308"/>
    <n v="5577"/>
    <n v="5731"/>
    <n v="678.48"/>
    <n v="1718.8159999999998"/>
    <n v="1526.58"/>
    <n v="1085.568"/>
    <n v="1176.0320000000002"/>
    <n v="1571.8119999999999"/>
    <n v="1809.28"/>
    <n v="870.71600000000001"/>
    <n v="565.4"/>
    <n v="305.31599999999997"/>
    <x v="271"/>
    <s v="Nebraska, 2014"/>
  </r>
  <r>
    <s v="Rich County"/>
    <s v="Utah"/>
    <n v="2014"/>
    <n v="2067"/>
    <n v="1045"/>
    <n v="1022"/>
    <n v="132.28800000000001"/>
    <n v="239.77199999999999"/>
    <n v="217.035"/>
    <n v="155.02500000000001"/>
    <n v="181.89600000000002"/>
    <n v="254.24099999999999"/>
    <n v="336.92099999999999"/>
    <n v="281.11200000000002"/>
    <n v="183.96299999999999"/>
    <n v="84.747"/>
    <x v="302"/>
    <s v="Utah, 2014"/>
  </r>
  <r>
    <s v="Brown County"/>
    <s v="Nebraska"/>
    <n v="2014"/>
    <n v="3090"/>
    <n v="1467"/>
    <n v="1623"/>
    <n v="166.86"/>
    <n v="389.34000000000003"/>
    <n v="262.64999999999998"/>
    <n v="315.18"/>
    <n v="296.64"/>
    <n v="417.15"/>
    <n v="482.03999999999996"/>
    <n v="358.44"/>
    <n v="265.74"/>
    <n v="135.96"/>
    <x v="271"/>
    <s v="Nebraska, 2014"/>
  </r>
  <r>
    <s v="Carter County"/>
    <s v="Oklahoma"/>
    <n v="2014"/>
    <n v="47388"/>
    <n v="23512"/>
    <n v="23876"/>
    <n v="3317.16"/>
    <n v="6018.2759999999998"/>
    <n v="9524.9879999999994"/>
    <n v="6492.1559999999999"/>
    <n v="5307.4560000000001"/>
    <n v="5497.0079999999998"/>
    <n v="5354.8440000000001"/>
    <n v="3032.8320000000003"/>
    <n v="1895.52"/>
    <n v="995.14800000000002"/>
    <x v="268"/>
    <s v="Oklahoma, 2014"/>
  </r>
  <r>
    <s v="Burt County"/>
    <s v="Nebraska"/>
    <n v="2014"/>
    <n v="6690"/>
    <n v="3323"/>
    <n v="3367"/>
    <n v="341.19"/>
    <n v="816.18"/>
    <n v="689.07"/>
    <n v="582.03"/>
    <n v="648.92999999999995"/>
    <n v="976.74"/>
    <n v="1050.33"/>
    <n v="689.06999999999994"/>
    <n v="602.1"/>
    <n v="301.05"/>
    <x v="271"/>
    <s v="Nebraska, 2014"/>
  </r>
  <r>
    <s v="Wirt County"/>
    <s v="West Virginia"/>
    <n v="2014"/>
    <n v="5749"/>
    <n v="2735"/>
    <n v="3014"/>
    <n v="298.94799999999998"/>
    <n v="684.13100000000009"/>
    <n v="603.64499999999998"/>
    <n v="695.62900000000002"/>
    <n v="620.89200000000005"/>
    <n v="793.36200000000008"/>
    <n v="833.60500000000002"/>
    <n v="592.14699999999993"/>
    <n v="488.66500000000002"/>
    <n v="137.976"/>
    <x v="300"/>
    <s v="West Virginia, 2014"/>
  </r>
  <r>
    <s v="Clay County"/>
    <s v="Nebraska"/>
    <n v="2014"/>
    <n v="6425"/>
    <n v="3262"/>
    <n v="3163"/>
    <n v="391.92500000000001"/>
    <n v="880.22500000000002"/>
    <n v="732.45"/>
    <n v="661.77499999999998"/>
    <n v="636.07500000000005"/>
    <n v="957.32500000000005"/>
    <n v="983.02499999999998"/>
    <n v="610.375"/>
    <n v="372.65"/>
    <n v="199.17500000000001"/>
    <x v="271"/>
    <s v="Nebraska, 2014"/>
  </r>
  <r>
    <s v="Colfax County"/>
    <s v="Nebraska"/>
    <n v="2014"/>
    <n v="10512"/>
    <n v="5370"/>
    <n v="5142"/>
    <n v="904.03200000000004"/>
    <n v="1671.4079999999999"/>
    <n v="1356.048"/>
    <n v="1335.0239999999999"/>
    <n v="1219.3919999999998"/>
    <n v="1408.6079999999999"/>
    <n v="1208.8800000000001"/>
    <n v="662.25600000000009"/>
    <n v="462.52800000000002"/>
    <n v="262.8"/>
    <x v="271"/>
    <s v="Nebraska, 2014"/>
  </r>
  <r>
    <s v="Custer County"/>
    <s v="Nebraska"/>
    <n v="2014"/>
    <n v="10820"/>
    <n v="5372"/>
    <n v="5448"/>
    <n v="649.20000000000005"/>
    <n v="1428.24"/>
    <n v="1179.3800000000001"/>
    <n v="1049.54"/>
    <n v="1157.74"/>
    <n v="1568.9"/>
    <n v="1558.08"/>
    <n v="1092.82"/>
    <n v="789.8599999999999"/>
    <n v="346.24"/>
    <x v="271"/>
    <s v="Nebraska, 2014"/>
  </r>
  <r>
    <s v="Dakota County"/>
    <s v="Nebraska"/>
    <n v="2014"/>
    <n v="20902"/>
    <n v="10212"/>
    <n v="10690"/>
    <n v="1902.0820000000001"/>
    <n v="3260.712"/>
    <n v="3114.3980000000001"/>
    <n v="2759.0640000000003"/>
    <n v="2382.828"/>
    <n v="2696.3580000000002"/>
    <n v="2361.9259999999999"/>
    <n v="1358.63"/>
    <n v="794.27599999999995"/>
    <n v="271.726"/>
    <x v="271"/>
    <s v="Nebraska, 2014"/>
  </r>
  <r>
    <s v="Deuel County"/>
    <s v="Nebraska"/>
    <n v="2014"/>
    <n v="1951"/>
    <n v="981"/>
    <n v="970"/>
    <n v="78.040000000000006"/>
    <n v="300.45400000000001"/>
    <n v="208.75700000000001"/>
    <n v="156.07999999999998"/>
    <n v="187.29599999999999"/>
    <n v="304.35599999999999"/>
    <n v="277.04200000000003"/>
    <n v="216.56099999999998"/>
    <n v="136.57"/>
    <n v="81.941999999999993"/>
    <x v="271"/>
    <s v="Nebraska, 2014"/>
  </r>
  <r>
    <s v="Dodge County"/>
    <s v="Nebraska"/>
    <n v="2014"/>
    <n v="36742"/>
    <n v="18030"/>
    <n v="18712"/>
    <n v="2351.4879999999998"/>
    <n v="4996.9120000000003"/>
    <n v="4409.04"/>
    <n v="4409.04"/>
    <n v="4519.2659999999996"/>
    <n v="4776.4599999999991"/>
    <n v="4482.5239999999994"/>
    <n v="3270.038"/>
    <n v="2461.7139999999999"/>
    <n v="1065.518"/>
    <x v="271"/>
    <s v="Nebraska, 2014"/>
  </r>
  <r>
    <s v="Douglas County"/>
    <s v="Nebraska"/>
    <n v="2014"/>
    <n v="531057"/>
    <n v="261222"/>
    <n v="269835"/>
    <n v="40891.389000000003"/>
    <n v="75941.150999999998"/>
    <n v="73285.866000000009"/>
    <n v="84969.12"/>
    <n v="67975.296000000002"/>
    <n v="70099.524000000005"/>
    <n v="60009.440999999999"/>
    <n v="31863.42"/>
    <n v="18055.938000000002"/>
    <n v="9027.9689999999991"/>
    <x v="271"/>
    <s v="Nebraska, 2014"/>
  </r>
  <r>
    <s v="Garden County"/>
    <s v="Nebraska"/>
    <n v="2014"/>
    <n v="1966"/>
    <n v="1001"/>
    <n v="965"/>
    <n v="94.367999999999995"/>
    <n v="245.75"/>
    <n v="194.63400000000001"/>
    <n v="151.38200000000001"/>
    <n v="226.09000000000003"/>
    <n v="269.34199999999998"/>
    <n v="353.88"/>
    <n v="200.53199999999998"/>
    <n v="153.34800000000001"/>
    <n v="80.605999999999995"/>
    <x v="271"/>
    <s v="Nebraska, 2014"/>
  </r>
  <r>
    <s v="Fillmore County"/>
    <s v="Nebraska"/>
    <n v="2014"/>
    <n v="5767"/>
    <n v="2811"/>
    <n v="2956"/>
    <n v="305.65100000000001"/>
    <n v="686.27299999999991"/>
    <n v="663.20500000000004"/>
    <n v="542.09799999999996"/>
    <n v="542.09799999999996"/>
    <n v="865.05"/>
    <n v="870.81700000000001"/>
    <n v="594.00099999999998"/>
    <n v="478.661"/>
    <n v="230.68"/>
    <x v="271"/>
    <s v="Nebraska, 2014"/>
  </r>
  <r>
    <s v="Franklin County"/>
    <s v="Nebraska"/>
    <n v="2014"/>
    <n v="3161"/>
    <n v="1584"/>
    <n v="1577"/>
    <n v="154.88900000000001"/>
    <n v="350.87099999999998"/>
    <n v="335.06600000000003"/>
    <n v="259.202"/>
    <n v="303.45600000000002"/>
    <n v="477.31100000000004"/>
    <n v="496.27699999999999"/>
    <n v="369.83699999999999"/>
    <n v="256.041"/>
    <n v="158.05000000000001"/>
    <x v="271"/>
    <s v="Nebraska, 2014"/>
  </r>
  <r>
    <s v="Hamilton County"/>
    <s v="New York"/>
    <n v="2014"/>
    <n v="4908"/>
    <n v="2380"/>
    <n v="2528"/>
    <n v="230.67599999999999"/>
    <n v="682.21199999999999"/>
    <n v="510.43200000000002"/>
    <n v="412.27200000000005"/>
    <n v="505.524"/>
    <n v="657.67200000000003"/>
    <n v="775.46399999999994"/>
    <n v="544.78800000000001"/>
    <n v="348.46799999999996"/>
    <n v="230.67599999999999"/>
    <x v="293"/>
    <s v="New York, 2014"/>
  </r>
  <r>
    <s v="Gage County"/>
    <s v="Nebraska"/>
    <n v="2014"/>
    <n v="21889"/>
    <n v="10785"/>
    <n v="11104"/>
    <n v="1291.451"/>
    <n v="2758.0140000000001"/>
    <n v="2429.6790000000001"/>
    <n v="2232.6779999999999"/>
    <n v="2407.79"/>
    <n v="3327.1279999999997"/>
    <n v="3130.127"/>
    <n v="2013.788"/>
    <n v="1510.3409999999999"/>
    <n v="788.00400000000002"/>
    <x v="271"/>
    <s v="Nebraska, 2014"/>
  </r>
  <r>
    <s v="Dundy County"/>
    <s v="Nebraska"/>
    <n v="2014"/>
    <n v="1939"/>
    <n v="979"/>
    <n v="960"/>
    <n v="131.852"/>
    <n v="158.99799999999999"/>
    <n v="127.974"/>
    <n v="191.96100000000001"/>
    <n v="207.47299999999998"/>
    <n v="277.27700000000004"/>
    <n v="316.05700000000002"/>
    <n v="246.25299999999999"/>
    <n v="201.65600000000001"/>
    <n v="81.438000000000002"/>
    <x v="271"/>
    <s v="Nebraska, 2014"/>
  </r>
  <r>
    <s v="Garfield County"/>
    <s v="Nebraska"/>
    <n v="2014"/>
    <n v="1954"/>
    <n v="969"/>
    <n v="985"/>
    <n v="84.022000000000006"/>
    <n v="277.46800000000002"/>
    <n v="168.04399999999998"/>
    <n v="187.584"/>
    <n v="138.73400000000001"/>
    <n v="271.60599999999999"/>
    <n v="304.82400000000001"/>
    <n v="261.83600000000001"/>
    <n v="211.03199999999998"/>
    <n v="50.804000000000002"/>
    <x v="271"/>
    <s v="Nebraska, 2014"/>
  </r>
  <r>
    <s v="Gosper County"/>
    <s v="Nebraska"/>
    <n v="2014"/>
    <n v="1997"/>
    <n v="938"/>
    <n v="1059"/>
    <n v="121.81699999999999"/>
    <n v="261.60700000000003"/>
    <n v="271.59199999999998"/>
    <n v="155.76599999999999"/>
    <n v="187.71799999999999"/>
    <n v="365.45100000000002"/>
    <n v="257.613"/>
    <n v="185.721"/>
    <n v="143.78399999999999"/>
    <n v="51.921999999999997"/>
    <x v="271"/>
    <s v="Nebraska, 2014"/>
  </r>
  <r>
    <s v="Borden County"/>
    <s v="Texas"/>
    <n v="2014"/>
    <n v="649"/>
    <n v="335"/>
    <n v="314"/>
    <n v="31.152000000000001"/>
    <n v="78.528999999999996"/>
    <n v="88.26400000000001"/>
    <n v="41.536000000000001"/>
    <n v="64.900000000000006"/>
    <n v="112.92599999999999"/>
    <n v="81.774000000000001"/>
    <n v="78.528999999999996"/>
    <n v="44.780999999999999"/>
    <n v="25.311"/>
    <x v="264"/>
    <s v="Texas, 2014"/>
  </r>
  <r>
    <s v="Hall County"/>
    <s v="Nebraska"/>
    <n v="2014"/>
    <n v="60223"/>
    <n v="30157"/>
    <n v="30066"/>
    <n v="4637.1710000000003"/>
    <n v="9033.4500000000007"/>
    <n v="7828.99"/>
    <n v="7828.99"/>
    <n v="7648.3209999999999"/>
    <n v="8009.6589999999997"/>
    <n v="6985.8680000000004"/>
    <n v="4095.1639999999998"/>
    <n v="2770.2579999999998"/>
    <n v="1324.9059999999999"/>
    <x v="271"/>
    <s v="Nebraska, 2014"/>
  </r>
  <r>
    <s v="Harlan County"/>
    <s v="Nebraska"/>
    <n v="2014"/>
    <n v="3462"/>
    <n v="1838"/>
    <n v="1624"/>
    <n v="211.18199999999999"/>
    <n v="411.97800000000001"/>
    <n v="273.49799999999999"/>
    <n v="311.58"/>
    <n v="335.81400000000002"/>
    <n v="450.05999999999995"/>
    <n v="619.69800000000009"/>
    <n v="439.67399999999998"/>
    <n v="301.19399999999996"/>
    <n v="100.398"/>
    <x v="271"/>
    <s v="Nebraska, 2014"/>
  </r>
  <r>
    <s v="Hitchcock County"/>
    <s v="Nebraska"/>
    <n v="2014"/>
    <n v="2884"/>
    <n v="1475"/>
    <n v="1409"/>
    <n v="158.62"/>
    <n v="340.31200000000001"/>
    <n v="273.98"/>
    <n v="302.82"/>
    <n v="262.44399999999996"/>
    <n v="412.41199999999998"/>
    <n v="458.55600000000004"/>
    <n v="337.428"/>
    <n v="262.44399999999996"/>
    <n v="72.099999999999994"/>
    <x v="271"/>
    <s v="Nebraska, 2014"/>
  </r>
  <r>
    <s v="Holt County"/>
    <s v="Nebraska"/>
    <n v="2014"/>
    <n v="10432"/>
    <n v="5113"/>
    <n v="5319"/>
    <n v="730.24"/>
    <n v="1335.296"/>
    <n v="1064.0640000000001"/>
    <n v="980.60799999999995"/>
    <n v="1011.904"/>
    <n v="1606.5279999999998"/>
    <n v="1554.3679999999999"/>
    <n v="1001.472"/>
    <n v="761.53600000000006"/>
    <n v="375.55200000000002"/>
    <x v="271"/>
    <s v="Nebraska, 2014"/>
  </r>
  <r>
    <s v="Hooker County"/>
    <s v="Nebraska"/>
    <n v="2014"/>
    <n v="688"/>
    <n v="334"/>
    <n v="354"/>
    <n v="28.896000000000001"/>
    <n v="79.12"/>
    <n v="29.584"/>
    <n v="75.680000000000007"/>
    <n v="55.04"/>
    <n v="52.287999999999997"/>
    <n v="126.592"/>
    <n v="120.4"/>
    <n v="63.296000000000006"/>
    <n v="57.103999999999999"/>
    <x v="271"/>
    <s v="Nebraska, 2014"/>
  </r>
  <r>
    <s v="Howard County"/>
    <s v="Nebraska"/>
    <n v="2014"/>
    <n v="6315"/>
    <n v="3207"/>
    <n v="3108"/>
    <n v="378.9"/>
    <n v="858.84"/>
    <n v="669.3900000000001"/>
    <n v="631.5"/>
    <n v="719.91"/>
    <n v="934.62"/>
    <n v="877.78500000000008"/>
    <n v="644.13"/>
    <n v="423.10500000000002"/>
    <n v="176.82"/>
    <x v="271"/>
    <s v="Nebraska, 2014"/>
  </r>
  <r>
    <s v="Woodruff County"/>
    <s v="Arkansas"/>
    <n v="2014"/>
    <n v="7505"/>
    <n v="3657"/>
    <n v="3848"/>
    <n v="397.76499999999999"/>
    <n v="968.14499999999998"/>
    <n v="720.48"/>
    <n v="735.49"/>
    <n v="788.02500000000009"/>
    <n v="1058.2049999999999"/>
    <n v="1185.79"/>
    <n v="795.53"/>
    <n v="547.86500000000001"/>
    <n v="322.71499999999997"/>
    <x v="266"/>
    <s v="Arkansas, 2014"/>
  </r>
  <r>
    <s v="Johnson County"/>
    <s v="Nebraska"/>
    <n v="2014"/>
    <n v="5178"/>
    <n v="2989"/>
    <n v="2189"/>
    <n v="269.25599999999997"/>
    <n v="517.79999999999995"/>
    <n v="559.22400000000005"/>
    <n v="730.09799999999996"/>
    <n v="585.11400000000003"/>
    <n v="952.75199999999995"/>
    <n v="652.428"/>
    <n v="445.30799999999999"/>
    <n v="253.72200000000001"/>
    <n v="212.298"/>
    <x v="271"/>
    <s v="Nebraska, 2014"/>
  </r>
  <r>
    <s v="Keith County"/>
    <s v="Nebraska"/>
    <n v="2014"/>
    <n v="8206"/>
    <n v="4080"/>
    <n v="4126"/>
    <n v="361.06400000000002"/>
    <n v="1025.75"/>
    <n v="837.01199999999994"/>
    <n v="763.15800000000002"/>
    <n v="828.80600000000004"/>
    <n v="1255.518"/>
    <n v="1255.518"/>
    <n v="1066.78"/>
    <n v="648.274"/>
    <n v="155.91399999999999"/>
    <x v="271"/>
    <s v="Nebraska, 2014"/>
  </r>
  <r>
    <s v="Wheeler County"/>
    <s v="Nebraska"/>
    <n v="2014"/>
    <n v="741"/>
    <n v="401"/>
    <n v="340"/>
    <n v="17.783999999999999"/>
    <n v="71.135999999999996"/>
    <n v="51.87"/>
    <n v="57.057000000000002"/>
    <n v="75.581999999999994"/>
    <n v="154.869"/>
    <n v="123.006"/>
    <n v="92.625"/>
    <n v="69.653999999999996"/>
    <n v="25.934999999999999"/>
    <x v="271"/>
    <s v="Nebraska, 2014"/>
  </r>
  <r>
    <s v="Lancaster County"/>
    <s v="Nebraska"/>
    <n v="2014"/>
    <n v="293726"/>
    <n v="147131"/>
    <n v="146595"/>
    <n v="20267.094000000001"/>
    <n v="37596.928"/>
    <n v="54045.584000000003"/>
    <n v="43471.448000000004"/>
    <n v="35540.846000000005"/>
    <n v="35834.572"/>
    <n v="33484.764000000003"/>
    <n v="18504.738000000001"/>
    <n v="10574.136"/>
    <n v="4993.3419999999996"/>
    <x v="271"/>
    <s v="Nebraska, 2014"/>
  </r>
  <r>
    <s v="Lincoln County"/>
    <s v="Nebraska"/>
    <n v="2014"/>
    <n v="36054"/>
    <n v="17821"/>
    <n v="18233"/>
    <n v="2415.6179999999999"/>
    <n v="5047.5599999999995"/>
    <n v="4218.3180000000002"/>
    <n v="4470.6959999999999"/>
    <n v="4146.21"/>
    <n v="4867.29"/>
    <n v="5083.6139999999996"/>
    <n v="2956.4279999999999"/>
    <n v="2127.1860000000001"/>
    <n v="793.18799999999999"/>
    <x v="271"/>
    <s v="Nebraska, 2014"/>
  </r>
  <r>
    <s v="Logan County"/>
    <s v="Nebraska"/>
    <n v="2014"/>
    <n v="736"/>
    <n v="356"/>
    <n v="380"/>
    <n v="58.143999999999998"/>
    <n v="122.91200000000001"/>
    <n v="61.088000000000008"/>
    <n v="64.768000000000001"/>
    <n v="61.088000000000001"/>
    <n v="122.176"/>
    <n v="100.096"/>
    <n v="80.224000000000004"/>
    <n v="43.423999999999999"/>
    <n v="22.815999999999999"/>
    <x v="271"/>
    <s v="Nebraska, 2014"/>
  </r>
  <r>
    <s v="Madison County"/>
    <s v="Nebraska"/>
    <n v="2014"/>
    <n v="35103"/>
    <n v="17272"/>
    <n v="17831"/>
    <n v="2667.828"/>
    <n v="4668.6990000000005"/>
    <n v="5054.8320000000003"/>
    <n v="4458.0810000000001"/>
    <n v="3791.1239999999998"/>
    <n v="4844.2139999999999"/>
    <n v="4352.7719999999999"/>
    <n v="2597.6220000000003"/>
    <n v="1790.2529999999999"/>
    <n v="982.88400000000001"/>
    <x v="271"/>
    <s v="Nebraska, 2014"/>
  </r>
  <r>
    <s v="Morrill County"/>
    <s v="Nebraska"/>
    <n v="2014"/>
    <n v="4918"/>
    <n v="2507"/>
    <n v="2411"/>
    <n v="285.24400000000003"/>
    <n v="708.19200000000001"/>
    <n v="545.89799999999991"/>
    <n v="511.47199999999998"/>
    <n v="560.65200000000004"/>
    <n v="678.68399999999997"/>
    <n v="713.1099999999999"/>
    <n v="462.29199999999997"/>
    <n v="359.01400000000001"/>
    <n v="103.27800000000001"/>
    <x v="271"/>
    <s v="Nebraska, 2014"/>
  </r>
  <r>
    <s v="Nance County"/>
    <s v="Nebraska"/>
    <n v="2014"/>
    <n v="3667"/>
    <n v="1840"/>
    <n v="1827"/>
    <n v="216.35300000000001"/>
    <n v="476.71000000000004"/>
    <n v="388.702"/>
    <n v="366.7"/>
    <n v="363.03300000000002"/>
    <n v="550.04999999999995"/>
    <n v="594.05400000000009"/>
    <n v="311.69499999999999"/>
    <n v="275.02499999999998"/>
    <n v="128.345"/>
    <x v="271"/>
    <s v="Nebraska, 2014"/>
  </r>
  <r>
    <s v="Nemaha County"/>
    <s v="Nebraska"/>
    <n v="2014"/>
    <n v="7214"/>
    <n v="3479"/>
    <n v="3735"/>
    <n v="411.19799999999998"/>
    <n v="829.6099999999999"/>
    <n v="1269.664"/>
    <n v="836.82400000000007"/>
    <n v="634.83199999999999"/>
    <n v="945.03399999999988"/>
    <n v="1009.96"/>
    <n v="627.61799999999994"/>
    <n v="403.98400000000004"/>
    <n v="252.49"/>
    <x v="271"/>
    <s v="Nebraska, 2014"/>
  </r>
  <r>
    <s v="Nuckolls County"/>
    <s v="Nebraska"/>
    <n v="2014"/>
    <n v="4431"/>
    <n v="2208"/>
    <n v="2223"/>
    <n v="217.119"/>
    <n v="527.28899999999999"/>
    <n v="403.221"/>
    <n v="407.65199999999999"/>
    <n v="438.66899999999998"/>
    <n v="607.04700000000003"/>
    <n v="669.08100000000002"/>
    <n v="536.15100000000007"/>
    <n v="403.221"/>
    <n v="221.55"/>
    <x v="271"/>
    <s v="Nebraska, 2014"/>
  </r>
  <r>
    <s v="McIntosh County"/>
    <s v="North Dakota"/>
    <n v="2014"/>
    <n v="2754"/>
    <n v="1383"/>
    <n v="1371"/>
    <n v="140.45400000000001"/>
    <n v="330.48"/>
    <n v="286.416"/>
    <n v="214.81200000000001"/>
    <n v="278.154"/>
    <n v="371.79"/>
    <n v="415.85400000000004"/>
    <n v="324.97199999999998"/>
    <n v="261.63"/>
    <n v="129.43799999999999"/>
    <x v="287"/>
    <s v="North Dakota, 2014"/>
  </r>
  <r>
    <s v="Perkins County"/>
    <s v="Nebraska"/>
    <n v="2014"/>
    <n v="2938"/>
    <n v="1496"/>
    <n v="1442"/>
    <n v="188.03200000000001"/>
    <n v="399.56799999999998"/>
    <n v="287.92399999999998"/>
    <n v="308.49"/>
    <n v="296.738"/>
    <n v="405.44399999999996"/>
    <n v="440.70000000000005"/>
    <n v="279.11"/>
    <n v="205.66"/>
    <n v="126.334"/>
    <x v="271"/>
    <s v="Nebraska, 2014"/>
  </r>
  <r>
    <s v="Phelps County"/>
    <s v="Nebraska"/>
    <n v="2014"/>
    <n v="9189"/>
    <n v="4569"/>
    <n v="4620"/>
    <n v="597.28499999999997"/>
    <n v="1268.0819999999999"/>
    <n v="983.22299999999996"/>
    <n v="1019.979"/>
    <n v="1010.79"/>
    <n v="1323.2159999999999"/>
    <n v="1203.759"/>
    <n v="836.19900000000007"/>
    <n v="753.49800000000005"/>
    <n v="202.15799999999999"/>
    <x v="271"/>
    <s v="Nebraska, 2014"/>
  </r>
  <r>
    <s v="Pierce County"/>
    <s v="Nebraska"/>
    <n v="2014"/>
    <n v="7201"/>
    <n v="3660"/>
    <n v="3541"/>
    <n v="432.06"/>
    <n v="1044.145"/>
    <n v="842.51700000000005"/>
    <n v="756.10500000000002"/>
    <n v="770.50700000000006"/>
    <n v="1101.7529999999999"/>
    <n v="936.13"/>
    <n v="640.88900000000001"/>
    <n v="439.26099999999997"/>
    <n v="223.23099999999999"/>
    <x v="271"/>
    <s v="Nebraska, 2014"/>
  </r>
  <r>
    <s v="Platte County"/>
    <s v="Nebraska"/>
    <n v="2014"/>
    <n v="32485"/>
    <n v="16345"/>
    <n v="16140"/>
    <n v="2371.4050000000002"/>
    <n v="4775.2950000000001"/>
    <n v="4190.5650000000005"/>
    <n v="3865.7150000000001"/>
    <n v="3703.29"/>
    <n v="4547.8999999999996"/>
    <n v="4158.08"/>
    <n v="2436.375"/>
    <n v="1656.7350000000001"/>
    <n v="779.64"/>
    <x v="271"/>
    <s v="Nebraska, 2014"/>
  </r>
  <r>
    <s v="Polk County"/>
    <s v="Nebraska"/>
    <n v="2014"/>
    <n v="5307"/>
    <n v="2617"/>
    <n v="2690"/>
    <n v="286.57799999999997"/>
    <n v="727.05899999999997"/>
    <n v="562.54199999999992"/>
    <n v="440.48099999999999"/>
    <n v="594.38400000000001"/>
    <n v="758.90100000000007"/>
    <n v="859.73399999999992"/>
    <n v="488.24400000000003"/>
    <n v="392.71800000000002"/>
    <n v="191.05199999999999"/>
    <x v="271"/>
    <s v="Nebraska, 2014"/>
  </r>
  <r>
    <s v="Red Willow County"/>
    <s v="Nebraska"/>
    <n v="2014"/>
    <n v="10993"/>
    <n v="5459"/>
    <n v="5534"/>
    <n v="681.56600000000003"/>
    <n v="1385.1179999999999"/>
    <n v="1484.0549999999998"/>
    <n v="1187.2440000000001"/>
    <n v="1154.2650000000001"/>
    <n v="1550.0129999999999"/>
    <n v="1484.0549999999998"/>
    <n v="945.39800000000002"/>
    <n v="780.50300000000004"/>
    <n v="329.79"/>
    <x v="271"/>
    <s v="Nebraska, 2014"/>
  </r>
  <r>
    <s v="Richardson County"/>
    <s v="Nebraska"/>
    <n v="2014"/>
    <n v="8237"/>
    <n v="4012"/>
    <n v="4225"/>
    <n v="387.13900000000001"/>
    <n v="1021.388"/>
    <n v="807.226"/>
    <n v="798.98900000000003"/>
    <n v="856.64800000000002"/>
    <n v="1227.3130000000001"/>
    <n v="1243.787"/>
    <n v="881.35900000000004"/>
    <n v="593.06399999999996"/>
    <n v="411.85"/>
    <x v="271"/>
    <s v="Nebraska, 2014"/>
  </r>
  <r>
    <s v="Rock County"/>
    <s v="Nebraska"/>
    <n v="2014"/>
    <n v="1436"/>
    <n v="691"/>
    <n v="745"/>
    <n v="47.387999999999998"/>
    <n v="176.62799999999999"/>
    <n v="119.18799999999999"/>
    <n v="139.292"/>
    <n v="117.752"/>
    <n v="242.684"/>
    <n v="277.14800000000002"/>
    <n v="130.67599999999999"/>
    <n v="97.647999999999996"/>
    <n v="89.031999999999996"/>
    <x v="271"/>
    <s v="Nebraska, 2014"/>
  </r>
  <r>
    <s v="Saline County"/>
    <s v="Nebraska"/>
    <n v="2014"/>
    <n v="14317"/>
    <n v="7353"/>
    <n v="6964"/>
    <n v="973.55600000000004"/>
    <n v="1918.4780000000001"/>
    <n v="2720.23"/>
    <n v="1360.115"/>
    <n v="1732.357"/>
    <n v="1861.21"/>
    <n v="1718.04"/>
    <n v="959.23900000000003"/>
    <n v="758.80099999999993"/>
    <n v="329.291"/>
    <x v="271"/>
    <s v="Nebraska, 2014"/>
  </r>
  <r>
    <s v="Sarpy County"/>
    <s v="Nebraska"/>
    <n v="2014"/>
    <n v="165955"/>
    <n v="82827"/>
    <n v="83128"/>
    <n v="13442.355"/>
    <n v="26552.799999999999"/>
    <n v="21740.105000000003"/>
    <n v="25391.114999999998"/>
    <n v="23565.61"/>
    <n v="23067.745000000003"/>
    <n v="17093.364999999998"/>
    <n v="9293.48"/>
    <n v="4812.6949999999997"/>
    <n v="1493.595"/>
    <x v="271"/>
    <s v="Nebraska, 2014"/>
  </r>
  <r>
    <s v="Saunders County"/>
    <s v="Nebraska"/>
    <n v="2014"/>
    <n v="20867"/>
    <n v="10556"/>
    <n v="10311"/>
    <n v="1335.4880000000001"/>
    <n v="3067.4489999999996"/>
    <n v="2337.1039999999998"/>
    <n v="2170.1679999999997"/>
    <n v="2399.7049999999999"/>
    <n v="3359.587"/>
    <n v="2837.9119999999998"/>
    <n v="1794.5619999999999"/>
    <n v="1147.6849999999999"/>
    <n v="438.20699999999999"/>
    <x v="271"/>
    <s v="Nebraska, 2014"/>
  </r>
  <r>
    <s v="Scotts Bluff County"/>
    <s v="Nebraska"/>
    <n v="2014"/>
    <n v="36844"/>
    <n v="17796"/>
    <n v="19048"/>
    <n v="2505.3919999999998"/>
    <n v="5121.3160000000007"/>
    <n v="4679.1880000000001"/>
    <n v="4458.1239999999998"/>
    <n v="4126.5280000000002"/>
    <n v="4789.7199999999993"/>
    <n v="4900.2520000000004"/>
    <n v="3094.8959999999997"/>
    <n v="2136.9520000000002"/>
    <n v="1031.6320000000001"/>
    <x v="271"/>
    <s v="Nebraska, 2014"/>
  </r>
  <r>
    <s v="Seward County"/>
    <s v="Nebraska"/>
    <n v="2014"/>
    <n v="16939"/>
    <n v="8647"/>
    <n v="8292"/>
    <n v="999.40099999999995"/>
    <n v="2269.826"/>
    <n v="2964.3249999999998"/>
    <n v="1710.8389999999999"/>
    <n v="1846.3510000000001"/>
    <n v="2320.643"/>
    <n v="2134.3139999999999"/>
    <n v="1355.12"/>
    <n v="948.58400000000006"/>
    <n v="389.59699999999998"/>
    <x v="271"/>
    <s v="Nebraska, 2014"/>
  </r>
  <r>
    <s v="Stanton County"/>
    <s v="Nebraska"/>
    <n v="2014"/>
    <n v="6112"/>
    <n v="3101"/>
    <n v="3011"/>
    <n v="391.16800000000001"/>
    <n v="996.25599999999997"/>
    <n v="690.65599999999995"/>
    <n v="696.76800000000003"/>
    <n v="696.76800000000003"/>
    <n v="892.35199999999998"/>
    <n v="837.34400000000005"/>
    <n v="470.62400000000002"/>
    <n v="299.488"/>
    <n v="140.57599999999999"/>
    <x v="271"/>
    <s v="Nebraska, 2014"/>
  </r>
  <r>
    <s v="Thayer County"/>
    <s v="Nebraska"/>
    <n v="2014"/>
    <n v="5194"/>
    <n v="2599"/>
    <n v="2595"/>
    <n v="322.02800000000002"/>
    <n v="581.72800000000007"/>
    <n v="509.012"/>
    <n v="410.32600000000002"/>
    <n v="483.04200000000003"/>
    <n v="747.93599999999992"/>
    <n v="810.26400000000001"/>
    <n v="592.11599999999999"/>
    <n v="493.43"/>
    <n v="238.92400000000001"/>
    <x v="271"/>
    <s v="Nebraska, 2014"/>
  </r>
  <r>
    <s v="Washington County"/>
    <s v="Nebraska"/>
    <n v="2014"/>
    <n v="20264"/>
    <n v="10068"/>
    <n v="10196"/>
    <n v="1155.048"/>
    <n v="2836.96"/>
    <n v="2695.1120000000001"/>
    <n v="2046.664"/>
    <n v="2350.6239999999998"/>
    <n v="3282.768"/>
    <n v="2897.752"/>
    <n v="1661.6480000000001"/>
    <n v="932.14400000000001"/>
    <n v="445.80799999999999"/>
    <x v="271"/>
    <s v="Nebraska, 2014"/>
  </r>
  <r>
    <s v="Howard County"/>
    <s v="Iowa"/>
    <n v="2014"/>
    <n v="9488"/>
    <n v="4799"/>
    <n v="4689"/>
    <n v="483.88799999999998"/>
    <n v="1005.7280000000001"/>
    <n v="2827.424"/>
    <n v="967.77599999999995"/>
    <n v="844.43200000000002"/>
    <n v="1072.144"/>
    <n v="996.24"/>
    <n v="597.74399999999991"/>
    <n v="493.37599999999998"/>
    <n v="199.24799999999999"/>
    <x v="279"/>
    <s v="Iowa, 2014"/>
  </r>
  <r>
    <s v="Webster County"/>
    <s v="Nebraska"/>
    <n v="2014"/>
    <n v="3733"/>
    <n v="1804"/>
    <n v="1929"/>
    <n v="209.048"/>
    <n v="447.96000000000004"/>
    <n v="418.096"/>
    <n v="309.839"/>
    <n v="362.101"/>
    <n v="582.34799999999996"/>
    <n v="530.08600000000001"/>
    <n v="414.36300000000006"/>
    <n v="332.23700000000002"/>
    <n v="130.655"/>
    <x v="271"/>
    <s v="Nebraska, 2014"/>
  </r>
  <r>
    <s v="Treasure County"/>
    <s v="Montana"/>
    <n v="2014"/>
    <n v="848"/>
    <n v="435"/>
    <n v="413"/>
    <n v="29.68"/>
    <n v="54.272000000000006"/>
    <n v="146.70400000000001"/>
    <n v="47.488"/>
    <n v="114.47999999999999"/>
    <n v="116.176"/>
    <n v="158.57599999999999"/>
    <n v="86.496000000000009"/>
    <n v="73.77600000000001"/>
    <n v="20.352"/>
    <x v="301"/>
    <s v="Montana, 2014"/>
  </r>
  <r>
    <s v="Cannon County"/>
    <s v="Tennessee"/>
    <n v="2014"/>
    <n v="13797"/>
    <n v="6747"/>
    <n v="7050"/>
    <n v="896.80499999999995"/>
    <n v="1600.452"/>
    <n v="1903.9859999999999"/>
    <n v="1572.8580000000002"/>
    <n v="1476.279"/>
    <n v="1903.9859999999999"/>
    <n v="1917.7829999999999"/>
    <n v="1200.3389999999999"/>
    <n v="938.19599999999991"/>
    <n v="386.31599999999997"/>
    <x v="262"/>
    <s v="Tennessee, 2014"/>
  </r>
  <r>
    <s v="Clark County"/>
    <s v="Nevada"/>
    <n v="2014"/>
    <n v="2003613"/>
    <n v="1005553"/>
    <n v="998060"/>
    <n v="134242.071"/>
    <n v="272491.36800000002"/>
    <n v="262473.30300000001"/>
    <n v="298538.337"/>
    <n v="288520.272"/>
    <n v="270487.755"/>
    <n v="228411.88199999998"/>
    <n v="154278.201"/>
    <n v="70126.455000000002"/>
    <n v="24043.356"/>
    <x v="275"/>
    <s v="Nevada, 2014"/>
  </r>
  <r>
    <s v="Elko County"/>
    <s v="Nevada"/>
    <n v="2014"/>
    <n v="50991"/>
    <n v="26632"/>
    <n v="24359"/>
    <n v="3926.3069999999998"/>
    <n v="8107.5689999999995"/>
    <n v="7444.6859999999997"/>
    <n v="7138.74"/>
    <n v="6577.8389999999999"/>
    <n v="7342.7039999999997"/>
    <n v="5914.9560000000001"/>
    <n v="2906.4870000000001"/>
    <n v="1172.7930000000001"/>
    <n v="407.928"/>
    <x v="275"/>
    <s v="Nevada, 2014"/>
  </r>
  <r>
    <s v="Esmeralda County"/>
    <s v="Nevada"/>
    <n v="2014"/>
    <n v="1041"/>
    <n v="510"/>
    <n v="531"/>
    <n v="36.435000000000002"/>
    <n v="127.00200000000001"/>
    <n v="123.87899999999999"/>
    <n v="119.715"/>
    <n v="94.730999999999995"/>
    <n v="117.63300000000001"/>
    <n v="158.232"/>
    <n v="153.02699999999999"/>
    <n v="96.812999999999988"/>
    <n v="12.492000000000001"/>
    <x v="275"/>
    <s v="Nevada, 2014"/>
  </r>
  <r>
    <s v="Eureka County"/>
    <s v="Nevada"/>
    <n v="2014"/>
    <n v="1761"/>
    <n v="911"/>
    <n v="850"/>
    <n v="116.226"/>
    <n v="243.01800000000003"/>
    <n v="162.012"/>
    <n v="232.452"/>
    <n v="213.08100000000002"/>
    <n v="294.08699999999999"/>
    <n v="265.911"/>
    <n v="169.05599999999998"/>
    <n v="44.024999999999999"/>
    <n v="19.370999999999999"/>
    <x v="275"/>
    <s v="Nevada, 2014"/>
  </r>
  <r>
    <s v="Lincoln County"/>
    <s v="Nevada"/>
    <n v="2014"/>
    <n v="5282"/>
    <n v="2893"/>
    <n v="2389"/>
    <n v="316.92"/>
    <n v="750.04399999999998"/>
    <n v="908.50399999999991"/>
    <n v="602.14800000000002"/>
    <n v="602.14800000000002"/>
    <n v="517.63599999999997"/>
    <n v="654.96800000000007"/>
    <n v="570.4559999999999"/>
    <n v="311.63800000000003"/>
    <n v="42.256"/>
    <x v="275"/>
    <s v="Nevada, 2014"/>
  </r>
  <r>
    <s v="Lyon County"/>
    <s v="Nevada"/>
    <n v="2014"/>
    <n v="51579"/>
    <n v="26047"/>
    <n v="25532"/>
    <n v="2940.0030000000002"/>
    <n v="6911.5859999999993"/>
    <n v="5880.0059999999994"/>
    <n v="5570.5320000000002"/>
    <n v="6034.7430000000004"/>
    <n v="7427.3760000000002"/>
    <n v="7582.1129999999994"/>
    <n v="5880.0060000000003"/>
    <n v="2372.634"/>
    <n v="980.00099999999998"/>
    <x v="275"/>
    <s v="Nevada, 2014"/>
  </r>
  <r>
    <s v="Nye County"/>
    <s v="Nevada"/>
    <n v="2014"/>
    <n v="42938"/>
    <n v="21652"/>
    <n v="21286"/>
    <n v="1889.2719999999999"/>
    <n v="4766.1180000000004"/>
    <n v="4207.924"/>
    <n v="3520.9160000000002"/>
    <n v="4122.0479999999998"/>
    <n v="6140.134"/>
    <n v="7084.77"/>
    <n v="6998.8940000000002"/>
    <n v="3306.2260000000001"/>
    <n v="901.69799999999998"/>
    <x v="275"/>
    <s v="Nevada, 2014"/>
  </r>
  <r>
    <s v="Pershing County"/>
    <s v="Nevada"/>
    <n v="2014"/>
    <n v="6741"/>
    <n v="4311"/>
    <n v="2430"/>
    <n v="310.08600000000001"/>
    <n v="754.99199999999996"/>
    <n v="640.39499999999998"/>
    <n v="1024.6320000000001"/>
    <n v="1119.0060000000001"/>
    <n v="1112.2650000000001"/>
    <n v="842.625"/>
    <n v="620.17200000000003"/>
    <n v="269.64"/>
    <n v="47.186999999999998"/>
    <x v="275"/>
    <s v="Nevada, 2014"/>
  </r>
  <r>
    <s v="Smith County"/>
    <s v="Kansas"/>
    <n v="2014"/>
    <n v="3934"/>
    <n v="1862"/>
    <n v="2072"/>
    <n v="125.88800000000001"/>
    <n v="236.04000000000002"/>
    <n v="283.24799999999999"/>
    <n v="161.29399999999998"/>
    <n v="385.53200000000004"/>
    <n v="861.54600000000005"/>
    <n v="952.02800000000002"/>
    <n v="590.1"/>
    <n v="314.72000000000003"/>
    <n v="27.538"/>
    <x v="284"/>
    <s v="Kansas, 2014"/>
  </r>
  <r>
    <s v="Washoe County"/>
    <s v="Nevada"/>
    <n v="2014"/>
    <n v="429985"/>
    <n v="216395"/>
    <n v="213590"/>
    <n v="27089.055"/>
    <n v="54608.095000000001"/>
    <n v="60627.885000000002"/>
    <n v="59767.914999999994"/>
    <n v="54178.11"/>
    <n v="60197.899999999994"/>
    <n v="55898.05"/>
    <n v="35258.769999999997"/>
    <n v="15479.46"/>
    <n v="6449.7749999999996"/>
    <x v="275"/>
    <s v="Nevada, 2014"/>
  </r>
  <r>
    <s v="Carson City"/>
    <s v="Nevada"/>
    <n v="2014"/>
    <n v="54634"/>
    <n v="28073"/>
    <n v="26561"/>
    <n v="3004.87"/>
    <n v="6556.08"/>
    <n v="6719.982"/>
    <n v="6556.08"/>
    <n v="6392.1779999999999"/>
    <n v="7921.93"/>
    <n v="7703.3940000000002"/>
    <n v="5354.1319999999996"/>
    <n v="3004.87"/>
    <n v="1420.4839999999999"/>
    <x v="275"/>
    <s v="Nevada, 2014"/>
  </r>
  <r>
    <s v="Belknap County"/>
    <s v="New Hampshire"/>
    <n v="2014"/>
    <n v="60252"/>
    <n v="29355"/>
    <n v="30897"/>
    <n v="2952.348"/>
    <n v="6868.7280000000001"/>
    <n v="6687.9719999999998"/>
    <n v="6266.2080000000005"/>
    <n v="6989.232"/>
    <n v="9700.5720000000001"/>
    <n v="9941.58"/>
    <n v="6266.2080000000005"/>
    <n v="3193.3559999999998"/>
    <n v="1385.796"/>
    <x v="309"/>
    <s v="New Hampshire, 2014"/>
  </r>
  <r>
    <s v="Carroll County"/>
    <s v="New Hampshire"/>
    <n v="2014"/>
    <n v="47623"/>
    <n v="23786"/>
    <n v="23837"/>
    <n v="1809.674"/>
    <n v="4762.2999999999993"/>
    <n v="4762.2999999999993"/>
    <n v="3857.4629999999997"/>
    <n v="5190.9070000000002"/>
    <n v="7905.4179999999997"/>
    <n v="8572.14"/>
    <n v="6238.6129999999994"/>
    <n v="3190.741"/>
    <n v="1381.067"/>
    <x v="309"/>
    <s v="New Hampshire, 2014"/>
  </r>
  <r>
    <s v="Cheshire County"/>
    <s v="New Hampshire"/>
    <n v="2014"/>
    <n v="76596"/>
    <n v="37283"/>
    <n v="39313"/>
    <n v="3600.0120000000002"/>
    <n v="8195.7720000000008"/>
    <n v="12714.936000000002"/>
    <n v="8425.5600000000013"/>
    <n v="8578.7520000000004"/>
    <n v="11642.592000000001"/>
    <n v="11259.612000000001"/>
    <n v="6817.0439999999999"/>
    <n v="3676.6080000000002"/>
    <n v="1685.1120000000001"/>
    <x v="309"/>
    <s v="New Hampshire, 2014"/>
  </r>
  <r>
    <s v="Coos County"/>
    <s v="New Hampshire"/>
    <n v="2014"/>
    <n v="32202"/>
    <n v="16524"/>
    <n v="15678"/>
    <n v="1288.08"/>
    <n v="3220.2"/>
    <n v="3316.8059999999996"/>
    <n v="3155.7959999999998"/>
    <n v="3928.6439999999998"/>
    <n v="5120.1180000000004"/>
    <n v="5474.34"/>
    <n v="3606.6239999999998"/>
    <n v="2060.9279999999999"/>
    <n v="998.26199999999994"/>
    <x v="309"/>
    <s v="New Hampshire, 2014"/>
  </r>
  <r>
    <s v="Grafton County"/>
    <s v="New Hampshire"/>
    <n v="2014"/>
    <n v="89360"/>
    <n v="44009"/>
    <n v="45351"/>
    <n v="3931.84"/>
    <n v="8936"/>
    <n v="15369.92"/>
    <n v="10097.68"/>
    <n v="9650.880000000001"/>
    <n v="13046.560000000001"/>
    <n v="13404"/>
    <n v="8310.48"/>
    <n v="4736.08"/>
    <n v="1787.2"/>
    <x v="309"/>
    <s v="New Hampshire, 2014"/>
  </r>
  <r>
    <s v="Hillsborough County"/>
    <s v="New Hampshire"/>
    <n v="2014"/>
    <n v="402776"/>
    <n v="199502"/>
    <n v="203274"/>
    <n v="22958.232"/>
    <n v="50749.775999999998"/>
    <n v="52360.880000000005"/>
    <n v="49944.224000000002"/>
    <n v="54374.76"/>
    <n v="67263.592000000004"/>
    <n v="53166.432000000001"/>
    <n v="28999.871999999999"/>
    <n v="15708.263999999999"/>
    <n v="6847.192"/>
    <x v="309"/>
    <s v="New Hampshire, 2014"/>
  </r>
  <r>
    <s v="Merrimack County"/>
    <s v="New Hampshire"/>
    <n v="2014"/>
    <n v="146880"/>
    <n v="72226"/>
    <n v="74654"/>
    <n v="7197.12"/>
    <n v="17331.84"/>
    <n v="19975.68"/>
    <n v="16303.68"/>
    <n v="18506.88"/>
    <n v="24235.200000000001"/>
    <n v="21738.239999999998"/>
    <n v="12044.16"/>
    <n v="6462.7199999999993"/>
    <n v="3231.36"/>
    <x v="309"/>
    <s v="New Hampshire, 2014"/>
  </r>
  <r>
    <s v="Rockingham County"/>
    <s v="New Hampshire"/>
    <n v="2014"/>
    <n v="297702"/>
    <n v="147129"/>
    <n v="150573"/>
    <n v="14289.696"/>
    <n v="37212.75"/>
    <n v="35426.538"/>
    <n v="31556.412"/>
    <n v="39892.067999999999"/>
    <n v="54181.763999999996"/>
    <n v="44059.895999999993"/>
    <n v="24411.563999999998"/>
    <n v="12205.781999999999"/>
    <n v="5060.9340000000002"/>
    <x v="309"/>
    <s v="New Hampshire, 2014"/>
  </r>
  <r>
    <s v="Strafford County"/>
    <s v="New Hampshire"/>
    <n v="2014"/>
    <n v="124387"/>
    <n v="60789"/>
    <n v="63598"/>
    <n v="6592.5110000000004"/>
    <n v="14055.731"/>
    <n v="24006.690999999999"/>
    <n v="15050.827000000001"/>
    <n v="15175.214"/>
    <n v="18409.276000000002"/>
    <n v="15175.214"/>
    <n v="8831.476999999999"/>
    <n v="5099.8670000000002"/>
    <n v="1990.192"/>
    <x v="309"/>
    <s v="New Hampshire, 2014"/>
  </r>
  <r>
    <s v="Atlantic County"/>
    <s v="New Jersey"/>
    <n v="2014"/>
    <n v="275325"/>
    <n v="133392"/>
    <n v="141933"/>
    <n v="16519.5"/>
    <n v="34415.625"/>
    <n v="37719.524999999994"/>
    <n v="32213.025000000001"/>
    <n v="34415.625"/>
    <n v="42950.7"/>
    <n v="36342.899999999994"/>
    <n v="22851.974999999999"/>
    <n v="12940.275"/>
    <n v="5231.1750000000002"/>
    <x v="310"/>
    <s v="New Jersey, 2014"/>
  </r>
  <r>
    <s v="Bergen County"/>
    <s v="New Jersey"/>
    <n v="2014"/>
    <n v="920456"/>
    <n v="444844"/>
    <n v="475612"/>
    <n v="49704.624000000003"/>
    <n v="115977.45600000001"/>
    <n v="109534.264"/>
    <n v="107693.352"/>
    <n v="127022.92800000001"/>
    <n v="146352.50400000002"/>
    <n v="121500.19200000001"/>
    <n v="74556.936000000002"/>
    <n v="46022.8"/>
    <n v="23011.4"/>
    <x v="310"/>
    <s v="New Jersey, 2014"/>
  </r>
  <r>
    <s v="Burlington County"/>
    <s v="New Jersey"/>
    <n v="2014"/>
    <n v="450155"/>
    <n v="221307"/>
    <n v="228848"/>
    <n v="24308.37"/>
    <n v="57619.839999999997"/>
    <n v="58069.994999999995"/>
    <n v="53568.445"/>
    <n v="58970.305"/>
    <n v="73825.42"/>
    <n v="58520.149999999994"/>
    <n v="35562.244999999995"/>
    <n v="21607.439999999999"/>
    <n v="9003.1"/>
    <x v="310"/>
    <s v="New Jersey, 2014"/>
  </r>
  <r>
    <s v="Camden County"/>
    <s v="New Jersey"/>
    <n v="2014"/>
    <n v="512632"/>
    <n v="247625"/>
    <n v="265007"/>
    <n v="32808.447999999997"/>
    <n v="67667.423999999999"/>
    <n v="67154.792000000001"/>
    <n v="68692.687999999995"/>
    <n v="67154.792000000001"/>
    <n v="76382.168000000005"/>
    <n v="64079"/>
    <n v="37422.135999999999"/>
    <n v="20505.28"/>
    <n v="10765.272000000001"/>
    <x v="310"/>
    <s v="New Jersey, 2014"/>
  </r>
  <r>
    <s v="Cape May County"/>
    <s v="New Jersey"/>
    <n v="2014"/>
    <n v="96286"/>
    <n v="46957"/>
    <n v="49329"/>
    <n v="4525.442"/>
    <n v="9628.6"/>
    <n v="11361.748"/>
    <n v="9436.0280000000002"/>
    <n v="9532.3139999999985"/>
    <n v="14442.900000000001"/>
    <n v="15598.332"/>
    <n v="11939.464"/>
    <n v="7510.308"/>
    <n v="2503.4360000000001"/>
    <x v="310"/>
    <s v="New Jersey, 2014"/>
  </r>
  <r>
    <s v="Cumberland County"/>
    <s v="New Jersey"/>
    <n v="2014"/>
    <n v="157429"/>
    <n v="81133"/>
    <n v="76296"/>
    <n v="10862.601000000001"/>
    <n v="20465.77"/>
    <n v="20780.628000000001"/>
    <n v="23142.062999999998"/>
    <n v="21567.773000000001"/>
    <n v="21882.631000000001"/>
    <n v="18104.334999999999"/>
    <n v="11334.887999999999"/>
    <n v="6454.5889999999999"/>
    <n v="2833.7220000000002"/>
    <x v="310"/>
    <s v="New Jersey, 2014"/>
  </r>
  <r>
    <s v="Essex County"/>
    <s v="New Jersey"/>
    <n v="2014"/>
    <n v="789616"/>
    <n v="379041"/>
    <n v="410575"/>
    <n v="53693.887999999999"/>
    <n v="107387.776"/>
    <n v="107387.776"/>
    <n v="107387.776"/>
    <n v="113704.704"/>
    <n v="115283.936"/>
    <n v="89226.608000000007"/>
    <n v="51325.04"/>
    <n v="28426.175999999999"/>
    <n v="14213.088"/>
    <x v="310"/>
    <s v="New Jersey, 2014"/>
  </r>
  <r>
    <s v="Gloucester County"/>
    <s v="New Jersey"/>
    <n v="2014"/>
    <n v="289705"/>
    <n v="140730"/>
    <n v="148975"/>
    <n v="16513.185000000001"/>
    <n v="39110.175000000003"/>
    <n v="39689.584999999999"/>
    <n v="34185.19"/>
    <n v="39110.175000000003"/>
    <n v="46063.095000000001"/>
    <n v="37082.239999999998"/>
    <n v="21438.17"/>
    <n v="11298.495000000001"/>
    <n v="5214.6899999999996"/>
    <x v="310"/>
    <s v="New Jersey, 2014"/>
  </r>
  <r>
    <s v="Hudson County"/>
    <s v="New Jersey"/>
    <n v="2014"/>
    <n v="654878"/>
    <n v="324965"/>
    <n v="329913"/>
    <n v="45186.582000000002"/>
    <n v="68107.312000000005"/>
    <n v="83169.505999999994"/>
    <n v="136869.50200000001"/>
    <n v="101506.09"/>
    <n v="84479.261999999988"/>
    <n v="66142.678"/>
    <n v="38637.801999999996"/>
    <n v="21610.974000000002"/>
    <n v="9168.2919999999995"/>
    <x v="310"/>
    <s v="New Jersey, 2014"/>
  </r>
  <r>
    <s v="Hunterdon County"/>
    <s v="New Jersey"/>
    <n v="2014"/>
    <n v="126746"/>
    <n v="63256"/>
    <n v="63490"/>
    <n v="5323.3320000000003"/>
    <n v="16603.726000000002"/>
    <n v="16223.488000000001"/>
    <n v="10393.172"/>
    <n v="15716.504000000001"/>
    <n v="24588.724000000002"/>
    <n v="19645.629999999997"/>
    <n v="10646.664000000001"/>
    <n v="5450.0779999999995"/>
    <n v="2281.4279999999999"/>
    <x v="310"/>
    <s v="New Jersey, 2014"/>
  </r>
  <r>
    <s v="Mercer County"/>
    <s v="New Jersey"/>
    <n v="2014"/>
    <n v="369526"/>
    <n v="180915"/>
    <n v="188611"/>
    <n v="21802.034"/>
    <n v="45821.224000000002"/>
    <n v="55798.425999999999"/>
    <n v="46929.801999999996"/>
    <n v="50255.536"/>
    <n v="55428.9"/>
    <n v="45082.171999999999"/>
    <n v="25866.82"/>
    <n v="15520.092000000001"/>
    <n v="7390.52"/>
    <x v="310"/>
    <s v="New Jersey, 2014"/>
  </r>
  <r>
    <s v="Middlesex County"/>
    <s v="New Jersey"/>
    <n v="2014"/>
    <n v="824046"/>
    <n v="405015"/>
    <n v="419031"/>
    <n v="50266.805999999997"/>
    <n v="103005.75"/>
    <n v="114542.394"/>
    <n v="113718.348"/>
    <n v="117014.53200000001"/>
    <n v="121958.808"/>
    <n v="98061.473999999987"/>
    <n v="56035.127999999997"/>
    <n v="32961.839999999997"/>
    <n v="16480.919999999998"/>
    <x v="310"/>
    <s v="New Jersey, 2014"/>
  </r>
  <r>
    <s v="Monmouth County"/>
    <s v="New Jersey"/>
    <n v="2014"/>
    <n v="629702"/>
    <n v="306294"/>
    <n v="323408"/>
    <n v="33374.205999999998"/>
    <n v="83120.66399999999"/>
    <n v="79342.45199999999"/>
    <n v="66118.709999999992"/>
    <n v="80601.856"/>
    <n v="108308.74400000001"/>
    <n v="86898.876000000004"/>
    <n v="49746.457999999999"/>
    <n v="27706.887999999999"/>
    <n v="14483.146000000001"/>
    <x v="310"/>
    <s v="New Jersey, 2014"/>
  </r>
  <r>
    <s v="Morris County"/>
    <s v="New Jersey"/>
    <n v="2014"/>
    <n v="497103"/>
    <n v="243487"/>
    <n v="253616"/>
    <n v="26346.458999999999"/>
    <n v="66611.801999999996"/>
    <n v="60149.463000000003"/>
    <n v="53190.021000000001"/>
    <n v="67606.008000000002"/>
    <n v="85501.716"/>
    <n v="65617.596000000005"/>
    <n v="38774.034"/>
    <n v="22369.635000000002"/>
    <n v="10936.266"/>
    <x v="310"/>
    <s v="New Jersey, 2014"/>
  </r>
  <r>
    <s v="Ocean County"/>
    <s v="New Jersey"/>
    <n v="2014"/>
    <n v="581413"/>
    <n v="279156"/>
    <n v="302257"/>
    <n v="39536.084000000003"/>
    <n v="75002.277000000002"/>
    <n v="66281.081999999995"/>
    <n v="62211.190999999999"/>
    <n v="63374.016999999993"/>
    <n v="77327.929000000004"/>
    <n v="73258.038"/>
    <n v="62211.190999999999"/>
    <n v="41861.736000000004"/>
    <n v="20349.455000000002"/>
    <x v="310"/>
    <s v="New Jersey, 2014"/>
  </r>
  <r>
    <s v="Passaic County"/>
    <s v="New Jersey"/>
    <n v="2014"/>
    <n v="505403"/>
    <n v="245785"/>
    <n v="259618"/>
    <n v="34872.807000000001"/>
    <n v="68229.404999999999"/>
    <n v="72778.032000000007"/>
    <n v="67218.598999999987"/>
    <n v="67724.001999999993"/>
    <n v="72778.032000000007"/>
    <n v="58626.748"/>
    <n v="34872.807000000001"/>
    <n v="19205.313999999998"/>
    <n v="9602.6569999999992"/>
    <x v="310"/>
    <s v="New Jersey, 2014"/>
  </r>
  <r>
    <s v="Salem County"/>
    <s v="New Jersey"/>
    <n v="2014"/>
    <n v="65501"/>
    <n v="31836"/>
    <n v="33665"/>
    <n v="3733.5569999999998"/>
    <n v="8384.1280000000006"/>
    <n v="8253.1260000000002"/>
    <n v="7467.1139999999996"/>
    <n v="7925.6209999999992"/>
    <n v="10087.153999999999"/>
    <n v="9235.6409999999996"/>
    <n v="5633.0859999999993"/>
    <n v="3340.5509999999999"/>
    <n v="1506.5229999999999"/>
    <x v="310"/>
    <s v="New Jersey, 2014"/>
  </r>
  <r>
    <s v="Somerset County"/>
    <s v="New Jersey"/>
    <n v="2014"/>
    <n v="328704"/>
    <n v="160245"/>
    <n v="168459"/>
    <n v="18736.128000000001"/>
    <n v="45361.152000000002"/>
    <n v="38458.368000000002"/>
    <n v="36157.440000000002"/>
    <n v="46675.968000000001"/>
    <n v="57194.495999999999"/>
    <n v="42402.815999999999"/>
    <n v="23337.984"/>
    <n v="13476.864000000001"/>
    <n v="6902.7839999999997"/>
    <x v="310"/>
    <s v="New Jersey, 2014"/>
  </r>
  <r>
    <s v="Sussex County"/>
    <s v="New Jersey"/>
    <n v="2014"/>
    <n v="146888"/>
    <n v="72897"/>
    <n v="73991"/>
    <n v="7197.5119999999997"/>
    <n v="19242.328000000001"/>
    <n v="18507.887999999999"/>
    <n v="14248.135999999999"/>
    <n v="19242.328000000001"/>
    <n v="26880.504000000001"/>
    <n v="22033.200000000001"/>
    <n v="12044.815999999999"/>
    <n v="5287.9679999999998"/>
    <n v="2350.2080000000001"/>
    <x v="310"/>
    <s v="New Jersey, 2014"/>
  </r>
  <r>
    <s v="Union County"/>
    <s v="New Jersey"/>
    <n v="2014"/>
    <n v="545236"/>
    <n v="265252"/>
    <n v="279984"/>
    <n v="35985.576000000001"/>
    <n v="73606.86"/>
    <n v="69790.207999999999"/>
    <n v="70880.679999999993"/>
    <n v="77968.747999999992"/>
    <n v="83966.343999999997"/>
    <n v="64883.084000000003"/>
    <n v="36530.812000000005"/>
    <n v="21264.203999999998"/>
    <n v="11995.191999999999"/>
    <x v="310"/>
    <s v="New Jersey, 2014"/>
  </r>
  <r>
    <s v="Warren County"/>
    <s v="New Jersey"/>
    <n v="2014"/>
    <n v="107624"/>
    <n v="52386"/>
    <n v="55238"/>
    <n v="5381.2"/>
    <n v="13991.119999999999"/>
    <n v="13668.248"/>
    <n v="10977.647999999999"/>
    <n v="14206.368"/>
    <n v="18726.576000000001"/>
    <n v="14744.487999999999"/>
    <n v="8825.1679999999997"/>
    <n v="4843.08"/>
    <n v="2475.3519999999999"/>
    <x v="310"/>
    <s v="New Jersey, 2014"/>
  </r>
  <r>
    <s v="Bernalillo County"/>
    <s v="New Mexico"/>
    <n v="2014"/>
    <n v="671429"/>
    <n v="329088"/>
    <n v="342341"/>
    <n v="43642.885000000002"/>
    <n v="87957.198999999993"/>
    <n v="93328.630999999994"/>
    <n v="100042.921"/>
    <n v="84600.054000000004"/>
    <n v="90642.915000000008"/>
    <n v="83257.195999999996"/>
    <n v="49685.745999999999"/>
    <n v="27528.589"/>
    <n v="11414.293"/>
    <x v="298"/>
    <s v="New Mexico, 2014"/>
  </r>
  <r>
    <s v="Catron County"/>
    <s v="New Mexico"/>
    <n v="2014"/>
    <n v="3651"/>
    <n v="1956"/>
    <n v="1695"/>
    <n v="18.254999999999999"/>
    <n v="284.77800000000002"/>
    <n v="303.03300000000002"/>
    <n v="116.83199999999999"/>
    <n v="233.66399999999999"/>
    <n v="679.08600000000001"/>
    <n v="971.16599999999994"/>
    <n v="795.91799999999989"/>
    <n v="222.71100000000001"/>
    <n v="18.254999999999999"/>
    <x v="298"/>
    <s v="New Mexico, 2014"/>
  </r>
  <r>
    <s v="Chaves County"/>
    <s v="New Mexico"/>
    <n v="2014"/>
    <n v="65850"/>
    <n v="32575"/>
    <n v="33275"/>
    <n v="5004.6000000000004"/>
    <n v="9877.5"/>
    <n v="9877.5"/>
    <n v="8297.1"/>
    <n v="7506.9"/>
    <n v="8165.4"/>
    <n v="7836.15"/>
    <n v="5004.6000000000004"/>
    <n v="3226.65"/>
    <n v="1185.3"/>
    <x v="298"/>
    <s v="New Mexico, 2014"/>
  </r>
  <r>
    <s v="Cibola County"/>
    <s v="New Mexico"/>
    <n v="2014"/>
    <n v="27392"/>
    <n v="13822"/>
    <n v="13570"/>
    <n v="1862.6559999999999"/>
    <n v="3725.3119999999999"/>
    <n v="3725.3119999999999"/>
    <n v="3971.84"/>
    <n v="3287.04"/>
    <n v="3615.7439999999997"/>
    <n v="3451.3919999999998"/>
    <n v="2191.36"/>
    <n v="1232.6400000000001"/>
    <n v="328.70400000000001"/>
    <x v="298"/>
    <s v="New Mexico, 2014"/>
  </r>
  <r>
    <s v="Colfax County"/>
    <s v="New Mexico"/>
    <n v="2014"/>
    <n v="13264"/>
    <n v="6755"/>
    <n v="6509"/>
    <n v="663.2"/>
    <n v="1445.7760000000001"/>
    <n v="1512.096"/>
    <n v="1352.9279999999999"/>
    <n v="1366.192"/>
    <n v="1883.4880000000001"/>
    <n v="2201.8240000000001"/>
    <n v="1644.7360000000001"/>
    <n v="994.8"/>
    <n v="198.96"/>
    <x v="298"/>
    <s v="New Mexico, 2014"/>
  </r>
  <r>
    <s v="Judith Basin County"/>
    <s v="Montana"/>
    <n v="2014"/>
    <n v="1967"/>
    <n v="889"/>
    <n v="1078"/>
    <n v="39.340000000000003"/>
    <n v="232.10599999999999"/>
    <n v="273.41300000000001"/>
    <n v="133.756"/>
    <n v="238.00700000000001"/>
    <n v="238.00700000000001"/>
    <n v="442.57500000000005"/>
    <n v="190.79899999999998"/>
    <n v="155.393"/>
    <n v="27.538"/>
    <x v="301"/>
    <s v="Montana, 2014"/>
  </r>
  <r>
    <s v="Do?a Ana County"/>
    <s v="New Mexico"/>
    <n v="2014"/>
    <n v="212942"/>
    <n v="104630"/>
    <n v="108312"/>
    <n v="15757.708000000001"/>
    <n v="30663.648000000001"/>
    <n v="39394.270000000004"/>
    <n v="27469.518"/>
    <n v="22997.736000000001"/>
    <n v="25553.040000000001"/>
    <n v="23210.678"/>
    <n v="15970.650000000001"/>
    <n v="9156.5060000000012"/>
    <n v="2981.1880000000001"/>
    <x v="298"/>
    <s v="New Mexico, 2014"/>
  </r>
  <r>
    <s v="Eddy County"/>
    <s v="New Mexico"/>
    <n v="2014"/>
    <n v="54834"/>
    <n v="27760"/>
    <n v="27074"/>
    <n v="3783.5459999999998"/>
    <n v="8005.7639999999992"/>
    <n v="7347.7560000000003"/>
    <n v="7292.9220000000005"/>
    <n v="6251.076"/>
    <n v="7402.59"/>
    <n v="7018.7520000000004"/>
    <n v="4057.7160000000003"/>
    <n v="2796.5339999999997"/>
    <n v="822.51"/>
    <x v="298"/>
    <s v="New Mexico, 2014"/>
  </r>
  <r>
    <s v="Grant County"/>
    <s v="New Mexico"/>
    <n v="2014"/>
    <n v="29303"/>
    <n v="14583"/>
    <n v="14720"/>
    <n v="1699.5740000000001"/>
    <n v="3604.2690000000002"/>
    <n v="3311.239"/>
    <n v="2871.694"/>
    <n v="2783.7849999999999"/>
    <n v="3574.9659999999999"/>
    <n v="4717.7829999999994"/>
    <n v="3780.0869999999995"/>
    <n v="2109.8159999999998"/>
    <n v="791.18100000000004"/>
    <x v="298"/>
    <s v="New Mexico, 2014"/>
  </r>
  <r>
    <s v="Guadalupe County"/>
    <s v="New Mexico"/>
    <n v="2014"/>
    <n v="4594"/>
    <n v="2727"/>
    <n v="1867"/>
    <n v="192.94800000000001"/>
    <n v="509.93399999999997"/>
    <n v="523.71600000000001"/>
    <n v="840.702"/>
    <n v="560.46800000000007"/>
    <n v="574.25"/>
    <n v="555.87400000000002"/>
    <n v="330.76799999999997"/>
    <n v="418.05400000000003"/>
    <n v="87.286000000000001"/>
    <x v="298"/>
    <s v="New Mexico, 2014"/>
  </r>
  <r>
    <s v="Harding County"/>
    <s v="New Mexico"/>
    <n v="2014"/>
    <n v="655"/>
    <n v="294"/>
    <n v="361"/>
    <n v="30.13"/>
    <n v="50.435000000000002"/>
    <n v="85.15"/>
    <n v="47.814999999999998"/>
    <n v="18.994999999999997"/>
    <n v="55.674999999999997"/>
    <n v="195.19"/>
    <n v="92.355000000000004"/>
    <n v="41.265000000000001"/>
    <n v="39.299999999999997"/>
    <x v="298"/>
    <s v="New Mexico, 2014"/>
  </r>
  <r>
    <s v="Hidalgo County"/>
    <s v="New Mexico"/>
    <n v="2014"/>
    <n v="4734"/>
    <n v="2357"/>
    <n v="2377"/>
    <n v="321.91199999999998"/>
    <n v="658.02600000000007"/>
    <n v="539.67600000000004"/>
    <n v="544.41"/>
    <n v="534.94200000000001"/>
    <n v="648.55799999999999"/>
    <n v="643.82400000000007"/>
    <n v="435.52800000000002"/>
    <n v="312.44400000000002"/>
    <n v="99.414000000000001"/>
    <x v="298"/>
    <s v="New Mexico, 2014"/>
  </r>
  <r>
    <s v="Lea County"/>
    <s v="New Mexico"/>
    <n v="2014"/>
    <n v="66876"/>
    <n v="34219"/>
    <n v="32657"/>
    <n v="5818.2120000000004"/>
    <n v="11168.292000000001"/>
    <n v="9830.7720000000008"/>
    <n v="9697.02"/>
    <n v="8158.8719999999994"/>
    <n v="8359.5"/>
    <n v="6888.2280000000001"/>
    <n v="3878.808"/>
    <n v="2541.288"/>
    <n v="668.76"/>
    <x v="298"/>
    <s v="New Mexico, 2014"/>
  </r>
  <r>
    <s v="Lincoln County"/>
    <s v="New Mexico"/>
    <n v="2014"/>
    <n v="20162"/>
    <n v="10060"/>
    <n v="10102"/>
    <n v="967.77599999999995"/>
    <n v="2137.172"/>
    <n v="1875.0659999999998"/>
    <n v="1935.5520000000001"/>
    <n v="1875.066"/>
    <n v="2842.8419999999996"/>
    <n v="3629.16"/>
    <n v="3044.462"/>
    <n v="1491.9880000000001"/>
    <n v="403.24"/>
    <x v="298"/>
    <s v="New Mexico, 2014"/>
  </r>
  <r>
    <s v="Los Alamos County"/>
    <s v="New Mexico"/>
    <n v="2014"/>
    <n v="17974"/>
    <n v="9115"/>
    <n v="8859"/>
    <n v="898.7"/>
    <n v="2462.4380000000001"/>
    <n v="1959.1659999999999"/>
    <n v="1779.4259999999999"/>
    <n v="2210.8019999999997"/>
    <n v="3037.6059999999998"/>
    <n v="2803.9440000000004"/>
    <n v="1599.6859999999999"/>
    <n v="844.77800000000002"/>
    <n v="395.428"/>
    <x v="298"/>
    <s v="New Mexico, 2014"/>
  </r>
  <r>
    <s v="Luna County"/>
    <s v="New Mexico"/>
    <n v="2014"/>
    <n v="24947"/>
    <n v="12348"/>
    <n v="12599"/>
    <n v="1796.184"/>
    <n v="3692.1559999999999"/>
    <n v="3268.0569999999998"/>
    <n v="2744.17"/>
    <n v="2544.5940000000001"/>
    <n v="2819.011"/>
    <n v="3093.4279999999999"/>
    <n v="2694.2759999999998"/>
    <n v="1671.4490000000001"/>
    <n v="573.78099999999995"/>
    <x v="298"/>
    <s v="New Mexico, 2014"/>
  </r>
  <r>
    <s v="McKinley County"/>
    <s v="New Mexico"/>
    <n v="2014"/>
    <n v="73082"/>
    <n v="35603"/>
    <n v="37479"/>
    <n v="6431.2160000000003"/>
    <n v="12204.694"/>
    <n v="12277.776000000002"/>
    <n v="9500.66"/>
    <n v="8623.6759999999995"/>
    <n v="9208.3320000000003"/>
    <n v="7600.5280000000002"/>
    <n v="4311.8379999999997"/>
    <n v="2484.788"/>
    <n v="657.73800000000006"/>
    <x v="298"/>
    <s v="New Mexico, 2014"/>
  </r>
  <r>
    <s v="Mora County"/>
    <s v="New Mexico"/>
    <n v="2014"/>
    <n v="4722"/>
    <n v="2378"/>
    <n v="2344"/>
    <n v="273.87599999999998"/>
    <n v="585.52800000000002"/>
    <n v="689.41200000000003"/>
    <n v="311.65199999999999"/>
    <n v="684.69"/>
    <n v="476.92200000000003"/>
    <n v="538.30799999999999"/>
    <n v="646.91399999999999"/>
    <n v="458.03399999999999"/>
    <n v="56.664000000000001"/>
    <x v="298"/>
    <s v="New Mexico, 2014"/>
  </r>
  <r>
    <s v="Otero County"/>
    <s v="New Mexico"/>
    <n v="2014"/>
    <n v="65415"/>
    <n v="33440"/>
    <n v="31975"/>
    <n v="4971.54"/>
    <n v="8831.0249999999996"/>
    <n v="9681.42"/>
    <n v="8765.61"/>
    <n v="6999.4049999999997"/>
    <n v="8307.7049999999999"/>
    <n v="7915.2150000000001"/>
    <n v="5691.1049999999996"/>
    <n v="3205.335"/>
    <n v="1046.6400000000001"/>
    <x v="298"/>
    <s v="New Mexico, 2014"/>
  </r>
  <r>
    <s v="Rio Arriba County"/>
    <s v="New Mexico"/>
    <n v="2014"/>
    <n v="40155"/>
    <n v="19750"/>
    <n v="20405"/>
    <n v="2810.85"/>
    <n v="5420.9249999999993"/>
    <n v="5099.6850000000004"/>
    <n v="4738.29"/>
    <n v="4738.29"/>
    <n v="5621.7"/>
    <n v="5661.8549999999996"/>
    <n v="3654.1050000000005"/>
    <n v="1726.665"/>
    <n v="762.94500000000005"/>
    <x v="298"/>
    <s v="New Mexico, 2014"/>
  </r>
  <r>
    <s v="Roosevelt County"/>
    <s v="New Mexico"/>
    <n v="2014"/>
    <n v="20065"/>
    <n v="10179"/>
    <n v="9886"/>
    <n v="1545.0050000000001"/>
    <n v="2748.9049999999997"/>
    <n v="4574.82"/>
    <n v="2548.2550000000001"/>
    <n v="2086.7600000000002"/>
    <n v="2146.9549999999999"/>
    <n v="2006.5"/>
    <n v="1324.29"/>
    <n v="782.53500000000008"/>
    <n v="300.97500000000002"/>
    <x v="298"/>
    <s v="New Mexico, 2014"/>
  </r>
  <r>
    <s v="Sandoval County"/>
    <s v="New Mexico"/>
    <n v="2014"/>
    <n v="135191"/>
    <n v="66215"/>
    <n v="68976"/>
    <n v="8381.8420000000006"/>
    <n v="20143.458999999999"/>
    <n v="17034.065999999999"/>
    <n v="16087.728999999999"/>
    <n v="17710.021000000001"/>
    <n v="19332.313000000002"/>
    <n v="18115.594000000001"/>
    <n v="11356.044000000002"/>
    <n v="5002.067"/>
    <n v="2027.865"/>
    <x v="298"/>
    <s v="New Mexico, 2014"/>
  </r>
  <r>
    <s v="San Juan County"/>
    <s v="New Mexico"/>
    <n v="2014"/>
    <n v="127358"/>
    <n v="63149"/>
    <n v="64209"/>
    <n v="9806.5660000000007"/>
    <n v="20122.563999999998"/>
    <n v="17957.477999999999"/>
    <n v="17830.12"/>
    <n v="14900.885999999999"/>
    <n v="16683.898000000001"/>
    <n v="15155.601999999999"/>
    <n v="8532.9860000000008"/>
    <n v="4712.2460000000001"/>
    <n v="1910.37"/>
    <x v="298"/>
    <s v="New Mexico, 2014"/>
  </r>
  <r>
    <s v="San Miguel County"/>
    <s v="New Mexico"/>
    <n v="2014"/>
    <n v="28899"/>
    <n v="14226"/>
    <n v="14673"/>
    <n v="1589.4449999999999"/>
    <n v="3438.9809999999998"/>
    <n v="4277.0519999999997"/>
    <n v="2861.0010000000002"/>
    <n v="3467.88"/>
    <n v="4219.2539999999999"/>
    <n v="4277.0519999999997"/>
    <n v="2947.6980000000003"/>
    <n v="1387.152"/>
    <n v="520.18200000000002"/>
    <x v="298"/>
    <s v="New Mexico, 2014"/>
  </r>
  <r>
    <s v="Santa Fe County"/>
    <s v="New Mexico"/>
    <n v="2014"/>
    <n v="146361"/>
    <n v="71323"/>
    <n v="75038"/>
    <n v="7610.7719999999999"/>
    <n v="16831.514999999999"/>
    <n v="16246.071"/>
    <n v="16538.792999999998"/>
    <n v="17856.042000000001"/>
    <n v="21368.705999999998"/>
    <n v="24442.287"/>
    <n v="16099.710000000001"/>
    <n v="6732.6059999999998"/>
    <n v="2634.498"/>
    <x v="298"/>
    <s v="New Mexico, 2014"/>
  </r>
  <r>
    <s v="Socorro County"/>
    <s v="New Mexico"/>
    <n v="2014"/>
    <n v="17608"/>
    <n v="9220"/>
    <n v="8388"/>
    <n v="1021.264"/>
    <n v="2676.4160000000002"/>
    <n v="2870.1040000000003"/>
    <n v="2042.5279999999998"/>
    <n v="1602.328"/>
    <n v="2236.2160000000003"/>
    <n v="2465.12"/>
    <n v="1637.5440000000001"/>
    <n v="669.10400000000004"/>
    <n v="387.37599999999998"/>
    <x v="298"/>
    <s v="New Mexico, 2014"/>
  </r>
  <r>
    <s v="Botetourt County"/>
    <s v="Virginia"/>
    <n v="2014"/>
    <n v="32956"/>
    <n v="16118"/>
    <n v="16838"/>
    <n v="1713.712"/>
    <n v="3658.116"/>
    <n v="3328.556"/>
    <n v="3328.556"/>
    <n v="3756.9839999999999"/>
    <n v="4811.576"/>
    <n v="5833.2119999999995"/>
    <n v="4020.6320000000001"/>
    <n v="1614.8440000000001"/>
    <n v="856.85599999999999"/>
    <x v="270"/>
    <s v="Virginia, 2014"/>
  </r>
  <r>
    <s v="Torrance County"/>
    <s v="New Mexico"/>
    <n v="2014"/>
    <n v="16037"/>
    <n v="8246"/>
    <n v="7791"/>
    <n v="817.88699999999994"/>
    <n v="2068.7730000000001"/>
    <n v="2052.7359999999999"/>
    <n v="1683.885"/>
    <n v="1876.3290000000002"/>
    <n v="2421.5870000000004"/>
    <n v="2549.8829999999998"/>
    <n v="1667.848"/>
    <n v="721.66499999999996"/>
    <n v="176.40700000000001"/>
    <x v="298"/>
    <s v="New Mexico, 2014"/>
  </r>
  <r>
    <s v="Musselshell County"/>
    <s v="Montana"/>
    <n v="2014"/>
    <n v="4413"/>
    <n v="2477"/>
    <n v="1936"/>
    <n v="229.476"/>
    <n v="542.79899999999998"/>
    <n v="525.14700000000005"/>
    <n v="595.755"/>
    <n v="573.69000000000005"/>
    <n v="586.92900000000009"/>
    <n v="529.55999999999995"/>
    <n v="476.60400000000004"/>
    <n v="251.541"/>
    <n v="97.085999999999999"/>
    <x v="301"/>
    <s v="Montana, 2014"/>
  </r>
  <r>
    <s v="Valencia County"/>
    <s v="New Mexico"/>
    <n v="2014"/>
    <n v="76480"/>
    <n v="38490"/>
    <n v="37990"/>
    <n v="5047.68"/>
    <n v="10936.64"/>
    <n v="10324.799999999999"/>
    <n v="9024.64"/>
    <n v="9254.08"/>
    <n v="11089.6"/>
    <n v="10095.36"/>
    <n v="6424.32"/>
    <n v="3288.64"/>
    <n v="994.24"/>
    <x v="298"/>
    <s v="New Mexico, 2014"/>
  </r>
  <r>
    <s v="Albany County"/>
    <s v="New York"/>
    <n v="2014"/>
    <n v="306124"/>
    <n v="148019"/>
    <n v="158105"/>
    <n v="15306.2"/>
    <n v="32755.268"/>
    <n v="54490.072"/>
    <n v="40102.244000000006"/>
    <n v="35510.383999999998"/>
    <n v="43469.608"/>
    <n v="40102.243999999999"/>
    <n v="23265.423999999999"/>
    <n v="14387.828"/>
    <n v="7346.9759999999997"/>
    <x v="293"/>
    <s v="New York, 2014"/>
  </r>
  <r>
    <s v="Bronx County"/>
    <s v="New York"/>
    <n v="2014"/>
    <n v="1413566"/>
    <n v="664506"/>
    <n v="749060"/>
    <n v="107431.016"/>
    <n v="197899.24"/>
    <n v="227584.12599999999"/>
    <n v="212034.9"/>
    <n v="185177.14600000001"/>
    <n v="189417.84399999998"/>
    <n v="142770.166"/>
    <n v="86227.525999999998"/>
    <n v="48061.244000000006"/>
    <n v="21203.49"/>
    <x v="293"/>
    <s v="New York, 2014"/>
  </r>
  <r>
    <s v="Broome County"/>
    <s v="New York"/>
    <n v="2014"/>
    <n v="198797"/>
    <n v="97538"/>
    <n v="101259"/>
    <n v="10138.647000000001"/>
    <n v="21867.67"/>
    <n v="34590.678"/>
    <n v="22464.061000000002"/>
    <n v="21072.482"/>
    <n v="28427.971000000001"/>
    <n v="26241.204000000002"/>
    <n v="16698.948"/>
    <n v="11530.226000000001"/>
    <n v="5367.5190000000002"/>
    <x v="293"/>
    <s v="New York, 2014"/>
  </r>
  <r>
    <s v="Cattaraugus County"/>
    <s v="New York"/>
    <n v="2014"/>
    <n v="79397"/>
    <n v="39367"/>
    <n v="40030"/>
    <n v="4763.82"/>
    <n v="10162.815999999999"/>
    <n v="10877.388999999999"/>
    <n v="8574.8760000000002"/>
    <n v="8892.4639999999999"/>
    <n v="11750.756000000001"/>
    <n v="11353.771000000001"/>
    <n v="6986.9359999999997"/>
    <n v="4049.2469999999998"/>
    <n v="1826.1310000000001"/>
    <x v="293"/>
    <s v="New York, 2014"/>
  </r>
  <r>
    <s v="Cayuga County"/>
    <s v="New York"/>
    <n v="2014"/>
    <n v="79481"/>
    <n v="40650"/>
    <n v="38831"/>
    <n v="4133.0119999999997"/>
    <n v="9299.277"/>
    <n v="10332.529999999999"/>
    <n v="9140.3150000000005"/>
    <n v="9776.1630000000005"/>
    <n v="12716.96"/>
    <n v="11127.34"/>
    <n v="6835.366"/>
    <n v="4133.0119999999997"/>
    <n v="1828.0630000000001"/>
    <x v="293"/>
    <s v="New York, 2014"/>
  </r>
  <r>
    <s v="Chautauqua County"/>
    <s v="New York"/>
    <n v="2014"/>
    <n v="133556"/>
    <n v="66053"/>
    <n v="67503"/>
    <n v="7212.0240000000003"/>
    <n v="15893.164000000001"/>
    <n v="20033.400000000001"/>
    <n v="14424.047999999999"/>
    <n v="14691.16"/>
    <n v="19365.620000000003"/>
    <n v="18831.396000000001"/>
    <n v="12020.04"/>
    <n v="7612.692"/>
    <n v="3338.9"/>
    <x v="293"/>
    <s v="New York, 2014"/>
  </r>
  <r>
    <s v="Chemung County"/>
    <s v="New York"/>
    <n v="2014"/>
    <n v="88681"/>
    <n v="44148"/>
    <n v="44533"/>
    <n v="5232.1790000000001"/>
    <n v="10996.444"/>
    <n v="11617.210999999999"/>
    <n v="10641.720000000001"/>
    <n v="10641.720000000001"/>
    <n v="13124.788"/>
    <n v="12326.659"/>
    <n v="7271.8419999999996"/>
    <n v="4434.05"/>
    <n v="2394.3870000000002"/>
    <x v="293"/>
    <s v="New York, 2014"/>
  </r>
  <r>
    <s v="Chenango County"/>
    <s v="New York"/>
    <n v="2014"/>
    <n v="49868"/>
    <n v="24818"/>
    <n v="25050"/>
    <n v="2593.136"/>
    <n v="6133.7639999999992"/>
    <n v="6133.7640000000001"/>
    <n v="5286.0079999999998"/>
    <n v="5784.6880000000001"/>
    <n v="7829.2759999999998"/>
    <n v="7330.5960000000005"/>
    <n v="4986.8"/>
    <n v="2643.0039999999999"/>
    <n v="1196.8320000000001"/>
    <x v="293"/>
    <s v="New York, 2014"/>
  </r>
  <r>
    <s v="Clinton County"/>
    <s v="New York"/>
    <n v="2014"/>
    <n v="81829"/>
    <n v="42070"/>
    <n v="39759"/>
    <n v="4009.6210000000001"/>
    <n v="8428.3870000000006"/>
    <n v="13910.93"/>
    <n v="10310.454"/>
    <n v="9901.3090000000011"/>
    <n v="13092.64"/>
    <n v="10637.77"/>
    <n v="6382.6620000000003"/>
    <n v="3845.9629999999997"/>
    <n v="1391.0930000000001"/>
    <x v="293"/>
    <s v="New York, 2014"/>
  </r>
  <r>
    <s v="Columbia County"/>
    <s v="New York"/>
    <n v="2014"/>
    <n v="62525"/>
    <n v="31495"/>
    <n v="31030"/>
    <n v="2813.625"/>
    <n v="6752.7"/>
    <n v="7315.4249999999993"/>
    <n v="6002.4"/>
    <n v="7127.85"/>
    <n v="10254.1"/>
    <n v="10129.049999999999"/>
    <n v="6752.7"/>
    <n v="3688.9750000000004"/>
    <n v="1688.175"/>
    <x v="293"/>
    <s v="New York, 2014"/>
  </r>
  <r>
    <s v="Cortland County"/>
    <s v="New York"/>
    <n v="2014"/>
    <n v="49231"/>
    <n v="23903"/>
    <n v="25328"/>
    <n v="2412.319"/>
    <n v="5710.7960000000003"/>
    <n v="10732.358"/>
    <n v="5366.1790000000001"/>
    <n v="5366.1790000000001"/>
    <n v="6596.9539999999997"/>
    <n v="6006.1819999999998"/>
    <n v="3938.48"/>
    <n v="2067.7020000000002"/>
    <n v="984.62"/>
    <x v="293"/>
    <s v="New York, 2014"/>
  </r>
  <r>
    <s v="Delaware County"/>
    <s v="New York"/>
    <n v="2014"/>
    <n v="47223"/>
    <n v="23726"/>
    <n v="23497"/>
    <n v="2313.9270000000001"/>
    <n v="4769.5230000000001"/>
    <n v="6800.1120000000001"/>
    <n v="4438.9620000000004"/>
    <n v="4722.3"/>
    <n v="7036.2270000000008"/>
    <n v="7461.2340000000004"/>
    <n v="5477.8680000000004"/>
    <n v="3022.2719999999999"/>
    <n v="1180.575"/>
    <x v="293"/>
    <s v="New York, 2014"/>
  </r>
  <r>
    <s v="Dutchess County"/>
    <s v="New York"/>
    <n v="2014"/>
    <n v="297388"/>
    <n v="147928"/>
    <n v="149460"/>
    <n v="14572.012000000001"/>
    <n v="35389.172000000006"/>
    <n v="46095.14"/>
    <n v="32415.292000000001"/>
    <n v="36876.112000000001"/>
    <n v="49069.020000000004"/>
    <n v="39255.216"/>
    <n v="23493.652000000002"/>
    <n v="13382.46"/>
    <n v="5947.76"/>
    <x v="293"/>
    <s v="New York, 2014"/>
  </r>
  <r>
    <s v="Erie County"/>
    <s v="New York"/>
    <n v="2014"/>
    <n v="920694"/>
    <n v="444960"/>
    <n v="475734"/>
    <n v="48796.781999999999"/>
    <n v="108641.89199999999"/>
    <n v="131659.242"/>
    <n v="116007.444"/>
    <n v="106800.504"/>
    <n v="136262.712"/>
    <n v="123372.996"/>
    <n v="75496.907999999996"/>
    <n v="49717.476000000002"/>
    <n v="23017.35"/>
    <x v="293"/>
    <s v="New York, 2014"/>
  </r>
  <r>
    <s v="Franklin County"/>
    <s v="New York"/>
    <n v="2014"/>
    <n v="51508"/>
    <n v="28340"/>
    <n v="23168"/>
    <n v="2678.4160000000002"/>
    <n v="5768.8959999999997"/>
    <n v="7005.0879999999997"/>
    <n v="7262.6280000000006"/>
    <n v="6490.0079999999998"/>
    <n v="8241.2800000000007"/>
    <n v="6799.0560000000005"/>
    <n v="4172.1480000000001"/>
    <n v="2266.3519999999999"/>
    <n v="875.63599999999997"/>
    <x v="293"/>
    <s v="New York, 2014"/>
  </r>
  <r>
    <s v="Fulton County"/>
    <s v="New York"/>
    <n v="2014"/>
    <n v="54870"/>
    <n v="27345"/>
    <n v="27525"/>
    <n v="2853.24"/>
    <n v="6639.27"/>
    <n v="6639.27"/>
    <n v="6419.79"/>
    <n v="6749.01"/>
    <n v="8614.59"/>
    <n v="7736.67"/>
    <n v="5048.04"/>
    <n v="2798.37"/>
    <n v="1481.49"/>
    <x v="293"/>
    <s v="New York, 2014"/>
  </r>
  <r>
    <s v="Genesee County"/>
    <s v="New York"/>
    <n v="2014"/>
    <n v="59702"/>
    <n v="29876"/>
    <n v="29826"/>
    <n v="3164.2060000000001"/>
    <n v="6985.134"/>
    <n v="7940.366"/>
    <n v="6806.0280000000002"/>
    <n v="7164.24"/>
    <n v="9552.32"/>
    <n v="8179.174"/>
    <n v="5074.67"/>
    <n v="3104.5039999999999"/>
    <n v="1671.6559999999999"/>
    <x v="293"/>
    <s v="New York, 2014"/>
  </r>
  <r>
    <s v="Herkimer County"/>
    <s v="New York"/>
    <n v="2014"/>
    <n v="64329"/>
    <n v="31718"/>
    <n v="32611"/>
    <n v="3473.7660000000001"/>
    <n v="7783.8089999999993"/>
    <n v="8491.4279999999999"/>
    <n v="6818.8739999999998"/>
    <n v="7397.8349999999991"/>
    <n v="9713.6790000000001"/>
    <n v="9199.0470000000005"/>
    <n v="5982.5969999999998"/>
    <n v="3602.424"/>
    <n v="1865.5409999999999"/>
    <x v="293"/>
    <s v="New York, 2014"/>
  </r>
  <r>
    <s v="Jefferson County"/>
    <s v="New York"/>
    <n v="2014"/>
    <n v="118885"/>
    <n v="61515"/>
    <n v="57370"/>
    <n v="10224.11"/>
    <n v="15573.934999999999"/>
    <n v="19378.255000000001"/>
    <n v="19616.025000000001"/>
    <n v="14147.314999999999"/>
    <n v="14385.084999999999"/>
    <n v="11888.5"/>
    <n v="7608.6399999999994"/>
    <n v="4279.8600000000006"/>
    <n v="1902.16"/>
    <x v="293"/>
    <s v="New York, 2014"/>
  </r>
  <r>
    <s v="Kings County"/>
    <s v="New York"/>
    <n v="2014"/>
    <n v="2570801"/>
    <n v="1216040"/>
    <n v="1354761"/>
    <n v="190239.274"/>
    <n v="318779.32400000002"/>
    <n v="352199.73699999996"/>
    <n v="449890.17500000005"/>
    <n v="352199.73700000002"/>
    <n v="323920.92599999998"/>
    <n v="277646.50800000003"/>
    <n v="164531.264"/>
    <n v="95119.636999999988"/>
    <n v="43703.616999999998"/>
    <x v="293"/>
    <s v="New York, 2014"/>
  </r>
  <r>
    <s v="Lewis County"/>
    <s v="New York"/>
    <n v="2014"/>
    <n v="27164"/>
    <n v="13720"/>
    <n v="13444"/>
    <n v="1684.1679999999999"/>
    <n v="3585.6480000000001"/>
    <n v="3422.6639999999998"/>
    <n v="3069.5320000000002"/>
    <n v="3178.1880000000001"/>
    <n v="4210.42"/>
    <n v="3694.3040000000001"/>
    <n v="2281.7759999999998"/>
    <n v="1494.02"/>
    <n v="516.11599999999999"/>
    <x v="293"/>
    <s v="New York, 2014"/>
  </r>
  <r>
    <s v="Livingston County"/>
    <s v="New York"/>
    <n v="2014"/>
    <n v="64867"/>
    <n v="32481"/>
    <n v="32386"/>
    <n v="2919.0149999999999"/>
    <n v="7200.2369999999992"/>
    <n v="12259.862999999999"/>
    <n v="6551.567"/>
    <n v="7459.7049999999999"/>
    <n v="9989.518"/>
    <n v="8757.0450000000001"/>
    <n v="5189.3599999999997"/>
    <n v="2789.2809999999999"/>
    <n v="1621.675"/>
    <x v="293"/>
    <s v="New York, 2014"/>
  </r>
  <r>
    <s v="Madison County"/>
    <s v="New York"/>
    <n v="2014"/>
    <n v="72731"/>
    <n v="35811"/>
    <n v="36920"/>
    <n v="3563.819"/>
    <n v="8800.4510000000009"/>
    <n v="12873.386999999999"/>
    <n v="7345.8310000000001"/>
    <n v="8073.1409999999996"/>
    <n v="11418.767"/>
    <n v="9964.1470000000008"/>
    <n v="6109.4040000000005"/>
    <n v="3272.895"/>
    <n v="1381.8889999999999"/>
    <x v="293"/>
    <s v="New York, 2014"/>
  </r>
  <r>
    <s v="Monroe County"/>
    <s v="New York"/>
    <n v="2014"/>
    <n v="748076"/>
    <n v="361297"/>
    <n v="386779"/>
    <n v="42640.332000000002"/>
    <n v="91265.271999999997"/>
    <n v="113707.552"/>
    <n v="97249.88"/>
    <n v="88272.967999999993"/>
    <n v="109219.09599999999"/>
    <n v="95753.728000000003"/>
    <n v="58349.928"/>
    <n v="33663.42"/>
    <n v="18701.900000000001"/>
    <x v="293"/>
    <s v="New York, 2014"/>
  </r>
  <r>
    <s v="Montgomery County"/>
    <s v="New York"/>
    <n v="2014"/>
    <n v="49951"/>
    <n v="24564"/>
    <n v="25387"/>
    <n v="2997.06"/>
    <n v="6393.7280000000001"/>
    <n v="6243.875"/>
    <n v="5844.2669999999998"/>
    <n v="6044.0709999999999"/>
    <n v="7043.0910000000003"/>
    <n v="6893.2379999999994"/>
    <n v="4195.884"/>
    <n v="2647.4030000000002"/>
    <n v="1598.432"/>
    <x v="293"/>
    <s v="New York, 2014"/>
  </r>
  <r>
    <s v="Nassau County"/>
    <s v="New York"/>
    <n v="2014"/>
    <n v="1350601"/>
    <n v="654217"/>
    <n v="696384"/>
    <n v="72932.453999999998"/>
    <n v="172876.92800000001"/>
    <n v="176928.731"/>
    <n v="148566.10999999999"/>
    <n v="170175.726"/>
    <n v="214745.55900000001"/>
    <n v="180980.53399999999"/>
    <n v="108048.08"/>
    <n v="68880.650999999998"/>
    <n v="36466.226999999999"/>
    <x v="293"/>
    <s v="New York, 2014"/>
  </r>
  <r>
    <s v="New York County"/>
    <s v="New York"/>
    <n v="2014"/>
    <n v="1618398"/>
    <n v="762733"/>
    <n v="855665"/>
    <n v="80919.899999999994"/>
    <n v="119761.452"/>
    <n v="200681.35200000001"/>
    <n v="360902.75399999996"/>
    <n v="239522.90399999998"/>
    <n v="205536.546"/>
    <n v="182878.97399999999"/>
    <n v="122998.24799999999"/>
    <n v="69591.114000000001"/>
    <n v="32367.96"/>
    <x v="293"/>
    <s v="New York, 2014"/>
  </r>
  <r>
    <s v="Niagara County"/>
    <s v="New York"/>
    <n v="2014"/>
    <n v="214973"/>
    <n v="104372"/>
    <n v="110601"/>
    <n v="11393.569"/>
    <n v="25151.841"/>
    <n v="28376.436000000002"/>
    <n v="24506.921999999999"/>
    <n v="25581.787"/>
    <n v="33535.788"/>
    <n v="30956.112000000001"/>
    <n v="18702.650999999998"/>
    <n v="11608.541999999999"/>
    <n v="5589.2979999999998"/>
    <x v="293"/>
    <s v="New York, 2014"/>
  </r>
  <r>
    <s v="Oneida County"/>
    <s v="New York"/>
    <n v="2014"/>
    <n v="233944"/>
    <n v="116513"/>
    <n v="117431"/>
    <n v="13334.808000000001"/>
    <n v="27839.336000000003"/>
    <n v="32518.216"/>
    <n v="27605.392"/>
    <n v="27371.447999999997"/>
    <n v="34623.712"/>
    <n v="31114.552"/>
    <n v="19885.239999999998"/>
    <n v="11931.144"/>
    <n v="7252.2640000000001"/>
    <x v="293"/>
    <s v="New York, 2014"/>
  </r>
  <r>
    <s v="Onondaga County"/>
    <s v="New York"/>
    <n v="2014"/>
    <n v="467846"/>
    <n v="225727"/>
    <n v="242119"/>
    <n v="27135.067999999999"/>
    <n v="58480.75"/>
    <n v="70176.899999999994"/>
    <n v="58948.596000000005"/>
    <n v="54737.982000000004"/>
    <n v="69241.207999999999"/>
    <n v="60819.979999999996"/>
    <n v="35088.449999999997"/>
    <n v="21988.761999999999"/>
    <n v="11228.304"/>
    <x v="293"/>
    <s v="New York, 2014"/>
  </r>
  <r>
    <s v="Ontario County"/>
    <s v="New York"/>
    <n v="2014"/>
    <n v="108975"/>
    <n v="53445"/>
    <n v="55530"/>
    <n v="5557.7250000000004"/>
    <n v="13512.9"/>
    <n v="14711.625"/>
    <n v="11115.45"/>
    <n v="12859.05"/>
    <n v="17327.025000000001"/>
    <n v="15910.35"/>
    <n v="10025.700000000001"/>
    <n v="5448.75"/>
    <n v="2506.4250000000002"/>
    <x v="293"/>
    <s v="New York, 2014"/>
  </r>
  <r>
    <s v="Orange County"/>
    <s v="New York"/>
    <n v="2014"/>
    <n v="374518"/>
    <n v="187404"/>
    <n v="187114"/>
    <n v="25467.223999999998"/>
    <n v="56177.7"/>
    <n v="56552.217999999993"/>
    <n v="41571.498000000007"/>
    <n v="49061.858"/>
    <n v="57675.771999999997"/>
    <n v="44193.123999999996"/>
    <n v="25092.705999999998"/>
    <n v="12733.611999999999"/>
    <n v="6366.8059999999996"/>
    <x v="293"/>
    <s v="New York, 2014"/>
  </r>
  <r>
    <s v="Orleans County"/>
    <s v="New York"/>
    <n v="2014"/>
    <n v="42492"/>
    <n v="20903"/>
    <n v="21589"/>
    <n v="2124.6"/>
    <n v="5099.04"/>
    <n v="5651.4359999999997"/>
    <n v="5141.5320000000002"/>
    <n v="5226.5159999999996"/>
    <n v="6926.1959999999999"/>
    <n v="5821.4040000000005"/>
    <n v="3654.3119999999999"/>
    <n v="1954.6320000000001"/>
    <n v="892.33199999999999"/>
    <x v="293"/>
    <s v="New York, 2014"/>
  </r>
  <r>
    <s v="Oswego County"/>
    <s v="New York"/>
    <n v="2014"/>
    <n v="121659"/>
    <n v="60737"/>
    <n v="60922"/>
    <n v="6812.9040000000005"/>
    <n v="15085.716"/>
    <n v="19952.076000000001"/>
    <n v="13747.467000000001"/>
    <n v="14477.421"/>
    <n v="19343.781000000003"/>
    <n v="16058.988000000001"/>
    <n v="9367.7430000000004"/>
    <n v="4866.3600000000006"/>
    <n v="1946.5440000000001"/>
    <x v="293"/>
    <s v="New York, 2014"/>
  </r>
  <r>
    <s v="Otsego County"/>
    <s v="New York"/>
    <n v="2014"/>
    <n v="61778"/>
    <n v="29915"/>
    <n v="31863"/>
    <n v="2594.6759999999999"/>
    <n v="6116.0219999999999"/>
    <n v="12911.601999999999"/>
    <n v="5683.576"/>
    <n v="6177.8"/>
    <n v="8772.4760000000006"/>
    <n v="8772.4760000000006"/>
    <n v="5930.6880000000001"/>
    <n v="3397.79"/>
    <n v="1482.672"/>
    <x v="293"/>
    <s v="New York, 2014"/>
  </r>
  <r>
    <s v="Putnam County"/>
    <s v="New York"/>
    <n v="2014"/>
    <n v="99697"/>
    <n v="49685"/>
    <n v="50012"/>
    <n v="4685.759"/>
    <n v="13259.701000000001"/>
    <n v="12362.428"/>
    <n v="9770.3060000000005"/>
    <n v="13359.398000000001"/>
    <n v="18543.642"/>
    <n v="14156.974"/>
    <n v="8274.8509999999987"/>
    <n v="3589.0920000000001"/>
    <n v="1694.8489999999999"/>
    <x v="293"/>
    <s v="New York, 2014"/>
  </r>
  <r>
    <s v="Queens County"/>
    <s v="New York"/>
    <n v="2014"/>
    <n v="2280602"/>
    <n v="1105061"/>
    <n v="1175541"/>
    <n v="141397.32399999999"/>
    <n v="248585.61800000002"/>
    <n v="291917.05599999998"/>
    <n v="369457.52399999998"/>
    <n v="330687.29000000004"/>
    <n v="323845.484"/>
    <n v="271391.63800000004"/>
    <n v="161922.742"/>
    <n v="93504.682000000001"/>
    <n v="45612.04"/>
    <x v="293"/>
    <s v="New York, 2014"/>
  </r>
  <r>
    <s v="Rensselaer County"/>
    <s v="New York"/>
    <n v="2014"/>
    <n v="159600"/>
    <n v="78748"/>
    <n v="80852"/>
    <n v="8618.4"/>
    <n v="18194.400000000001"/>
    <n v="24099.599999999999"/>
    <n v="20588.400000000001"/>
    <n v="19471.2"/>
    <n v="23940"/>
    <n v="21865.200000000001"/>
    <n v="12448.8"/>
    <n v="6703.2000000000007"/>
    <n v="3511.2"/>
    <x v="293"/>
    <s v="New York, 2014"/>
  </r>
  <r>
    <s v="Richmond County"/>
    <s v="New York"/>
    <n v="2014"/>
    <n v="471522"/>
    <n v="228224"/>
    <n v="243298"/>
    <n v="27819.797999999999"/>
    <n v="59883.294000000002"/>
    <n v="63655.47"/>
    <n v="60354.815999999999"/>
    <n v="63183.948000000004"/>
    <n v="70728.299999999988"/>
    <n v="61297.86"/>
    <n v="36307.194000000003"/>
    <n v="18860.879999999997"/>
    <n v="8958.9179999999997"/>
    <x v="293"/>
    <s v="New York, 2014"/>
  </r>
  <r>
    <s v="Rockland County"/>
    <s v="New York"/>
    <n v="2014"/>
    <n v="318186"/>
    <n v="156073"/>
    <n v="162113"/>
    <n v="23863.95"/>
    <n v="49637.016000000003"/>
    <n v="44227.853999999999"/>
    <n v="36273.203999999998"/>
    <n v="37227.762000000002"/>
    <n v="44227.853999999999"/>
    <n v="37864.134000000005"/>
    <n v="24500.322"/>
    <n v="14318.369999999999"/>
    <n v="6363.72"/>
    <x v="293"/>
    <s v="New York, 2014"/>
  </r>
  <r>
    <s v="St. Lawrence County"/>
    <s v="New York"/>
    <n v="2014"/>
    <n v="112015"/>
    <n v="56867"/>
    <n v="55148"/>
    <n v="6272.84"/>
    <n v="13105.755000000001"/>
    <n v="20722.775000000001"/>
    <n v="12769.71"/>
    <n v="12769.71"/>
    <n v="15682.1"/>
    <n v="14337.92"/>
    <n v="9073.2150000000001"/>
    <n v="5152.6900000000005"/>
    <n v="2128.2849999999999"/>
    <x v="293"/>
    <s v="New York, 2014"/>
  </r>
  <r>
    <s v="Saratoga County"/>
    <s v="New York"/>
    <n v="2014"/>
    <n v="222512"/>
    <n v="109617"/>
    <n v="112895"/>
    <n v="11793.136"/>
    <n v="28036.512000000002"/>
    <n v="27368.976000000002"/>
    <n v="25588.880000000001"/>
    <n v="30261.631999999998"/>
    <n v="36269.456000000006"/>
    <n v="30706.655999999999"/>
    <n v="18913.52"/>
    <n v="9122.9920000000002"/>
    <n v="4450.24"/>
    <x v="293"/>
    <s v="New York, 2014"/>
  </r>
  <r>
    <s v="Schenectady County"/>
    <s v="New York"/>
    <n v="2014"/>
    <n v="155178"/>
    <n v="75230"/>
    <n v="79948"/>
    <n v="9310.68"/>
    <n v="19242.072"/>
    <n v="21104.207999999999"/>
    <n v="19242.072"/>
    <n v="19242.072"/>
    <n v="23276.7"/>
    <n v="20173.14"/>
    <n v="11638.35"/>
    <n v="6983.01"/>
    <n v="4810.518"/>
    <x v="293"/>
    <s v="New York, 2014"/>
  </r>
  <r>
    <s v="Schoharie County"/>
    <s v="New York"/>
    <n v="2014"/>
    <n v="32153"/>
    <n v="15961"/>
    <n v="16192"/>
    <n v="1511.191"/>
    <n v="3472.5240000000003"/>
    <n v="4887.2559999999994"/>
    <n v="3215.3"/>
    <n v="3697.5950000000003"/>
    <n v="4887.2559999999994"/>
    <n v="4983.7150000000001"/>
    <n v="3150.9939999999997"/>
    <n v="1639.8029999999999"/>
    <n v="707.36599999999999"/>
    <x v="293"/>
    <s v="New York, 2014"/>
  </r>
  <r>
    <s v="Seneca County"/>
    <s v="New York"/>
    <n v="2014"/>
    <n v="35232"/>
    <n v="18451"/>
    <n v="16781"/>
    <n v="1832.0640000000001"/>
    <n v="3945.9840000000004"/>
    <n v="4580.16"/>
    <n v="4544.9279999999999"/>
    <n v="4051.6800000000003"/>
    <n v="5425.7280000000001"/>
    <n v="5108.6399999999994"/>
    <n v="3100.4160000000002"/>
    <n v="1867.2959999999998"/>
    <n v="845.56799999999998"/>
    <x v="293"/>
    <s v="New York, 2014"/>
  </r>
  <r>
    <s v="Steuben County"/>
    <s v="New York"/>
    <n v="2014"/>
    <n v="98917"/>
    <n v="49001"/>
    <n v="49916"/>
    <n v="5638.2690000000002"/>
    <n v="12760.293"/>
    <n v="12166.791000000001"/>
    <n v="11078.704000000002"/>
    <n v="11771.123"/>
    <n v="14936.467000000001"/>
    <n v="14046.214"/>
    <n v="8902.5299999999988"/>
    <n v="5341.518"/>
    <n v="2176.174"/>
    <x v="293"/>
    <s v="New York, 2014"/>
  </r>
  <r>
    <s v="Suffolk County"/>
    <s v="New York"/>
    <n v="2014"/>
    <n v="1500373"/>
    <n v="738625"/>
    <n v="761748"/>
    <n v="82520.514999999999"/>
    <n v="198049.23599999998"/>
    <n v="202550.35499999998"/>
    <n v="168041.77600000001"/>
    <n v="199549.609"/>
    <n v="246061.17199999999"/>
    <n v="187546.625"/>
    <n v="118529.467"/>
    <n v="67516.785000000003"/>
    <n v="28507.087"/>
    <x v="293"/>
    <s v="New York, 2014"/>
  </r>
  <r>
    <s v="Sullivan County"/>
    <s v="New York"/>
    <n v="2014"/>
    <n v="76892"/>
    <n v="39333"/>
    <n v="37559"/>
    <n v="4382.8440000000001"/>
    <n v="9380.8240000000005"/>
    <n v="9688.3919999999998"/>
    <n v="8688.7960000000003"/>
    <n v="9380.8240000000005"/>
    <n v="12148.936000000002"/>
    <n v="11149.34"/>
    <n v="7304.74"/>
    <n v="3229.4639999999999"/>
    <n v="1460.9480000000001"/>
    <x v="293"/>
    <s v="New York, 2014"/>
  </r>
  <r>
    <s v="Tioga County"/>
    <s v="New York"/>
    <n v="2014"/>
    <n v="50464"/>
    <n v="24885"/>
    <n v="25579"/>
    <n v="2674.5920000000001"/>
    <n v="6509.8559999999998"/>
    <n v="5954.7520000000004"/>
    <n v="5349.1840000000002"/>
    <n v="5904.2880000000005"/>
    <n v="8377.0240000000013"/>
    <n v="7266.8159999999998"/>
    <n v="4642.6880000000001"/>
    <n v="2624.1279999999997"/>
    <n v="1160.672"/>
    <x v="293"/>
    <s v="New York, 2014"/>
  </r>
  <r>
    <s v="Tompkins County"/>
    <s v="New York"/>
    <n v="2014"/>
    <n v="103179"/>
    <n v="50835"/>
    <n v="52344"/>
    <n v="4436.6970000000001"/>
    <n v="8667.0360000000001"/>
    <n v="31469.595000000001"/>
    <n v="13413.27"/>
    <n v="10214.721000000001"/>
    <n v="11556.047999999999"/>
    <n v="11659.227000000001"/>
    <n v="6500.277"/>
    <n v="3508.0860000000002"/>
    <n v="1754.0429999999999"/>
    <x v="293"/>
    <s v="New York, 2014"/>
  </r>
  <r>
    <s v="Ulster County"/>
    <s v="New York"/>
    <n v="2014"/>
    <n v="181598"/>
    <n v="90391"/>
    <n v="91207"/>
    <n v="8535.1059999999998"/>
    <n v="19612.583999999999"/>
    <n v="25060.524000000001"/>
    <n v="20338.975999999999"/>
    <n v="22518.152000000002"/>
    <n v="29418.876"/>
    <n v="26513.308000000001"/>
    <n v="16162.222"/>
    <n v="8898.3019999999997"/>
    <n v="4176.7539999999999"/>
    <x v="293"/>
    <s v="New York, 2014"/>
  </r>
  <r>
    <s v="Warren County"/>
    <s v="New York"/>
    <n v="2014"/>
    <n v="65388"/>
    <n v="31846"/>
    <n v="33542"/>
    <n v="3138.6239999999998"/>
    <n v="7192.68"/>
    <n v="7781.1720000000005"/>
    <n v="7061.9040000000005"/>
    <n v="7650.3960000000006"/>
    <n v="10592.856"/>
    <n v="10004.364000000001"/>
    <n v="6669.576"/>
    <n v="3727.116"/>
    <n v="1700.088"/>
    <x v="293"/>
    <s v="New York, 2014"/>
  </r>
  <r>
    <s v="Washington County"/>
    <s v="New York"/>
    <n v="2014"/>
    <n v="62910"/>
    <n v="32547"/>
    <n v="30363"/>
    <n v="3208.41"/>
    <n v="7234.65"/>
    <n v="7863.75"/>
    <n v="7297.56"/>
    <n v="8241.2099999999991"/>
    <n v="10002.689999999999"/>
    <n v="8870.31"/>
    <n v="5661.9"/>
    <n v="3208.41"/>
    <n v="1321.11"/>
    <x v="293"/>
    <s v="New York, 2014"/>
  </r>
  <r>
    <s v="Wayne County"/>
    <s v="New York"/>
    <n v="2014"/>
    <n v="92887"/>
    <n v="45912"/>
    <n v="46975"/>
    <n v="5201.6719999999996"/>
    <n v="11982.422999999999"/>
    <n v="11332.214"/>
    <n v="9938.9089999999997"/>
    <n v="11239.327000000001"/>
    <n v="15605.016"/>
    <n v="13189.954"/>
    <n v="8266.9429999999993"/>
    <n v="4365.6890000000003"/>
    <n v="1764.8530000000001"/>
    <x v="293"/>
    <s v="New York, 2014"/>
  </r>
  <r>
    <s v="Westchester County"/>
    <s v="New York"/>
    <n v="2014"/>
    <n v="962319"/>
    <n v="464043"/>
    <n v="498276"/>
    <n v="55814.502"/>
    <n v="127988.427"/>
    <n v="123176.83199999999"/>
    <n v="109704.36600000001"/>
    <n v="129913.065"/>
    <n v="148197.12599999999"/>
    <n v="121252.19399999999"/>
    <n v="74098.562999999995"/>
    <n v="47153.631000000001"/>
    <n v="24057.974999999999"/>
    <x v="293"/>
    <s v="New York, 2014"/>
  </r>
  <r>
    <s v="Wyoming County"/>
    <s v="New York"/>
    <n v="2014"/>
    <n v="41679"/>
    <n v="22551"/>
    <n v="19128"/>
    <n v="2000.5920000000001"/>
    <n v="4626.3690000000006"/>
    <n v="5043.1589999999997"/>
    <n v="5710.0230000000001"/>
    <n v="5584.9860000000008"/>
    <n v="6835.3559999999998"/>
    <n v="5793.3810000000003"/>
    <n v="3542.7150000000001"/>
    <n v="1750.518"/>
    <n v="833.58"/>
    <x v="293"/>
    <s v="New York, 2014"/>
  </r>
  <r>
    <s v="Alamance County"/>
    <s v="North Carolina"/>
    <n v="2014"/>
    <n v="153713"/>
    <n v="73188"/>
    <n v="80525"/>
    <n v="9376.4930000000004"/>
    <n v="20136.402999999998"/>
    <n v="21980.959000000003"/>
    <n v="17830.707999999999"/>
    <n v="19982.690000000002"/>
    <n v="22288.385000000002"/>
    <n v="18906.699000000001"/>
    <n v="12604.466"/>
    <n v="7224.5110000000004"/>
    <n v="3535.3989999999999"/>
    <x v="297"/>
    <s v="North Carolina, 2014"/>
  </r>
  <r>
    <s v="Alexander County"/>
    <s v="North Carolina"/>
    <n v="2014"/>
    <n v="37175"/>
    <n v="18889"/>
    <n v="18286"/>
    <n v="2007.45"/>
    <n v="4609.7"/>
    <n v="4535.3500000000004"/>
    <n v="4237.9500000000007"/>
    <n v="5055.8"/>
    <n v="5427.55"/>
    <n v="4981.4500000000007"/>
    <n v="3866.2"/>
    <n v="1970.2749999999999"/>
    <n v="483.27499999999998"/>
    <x v="297"/>
    <s v="North Carolina, 2014"/>
  </r>
  <r>
    <s v="Alleghany County"/>
    <s v="North Carolina"/>
    <n v="2014"/>
    <n v="10974"/>
    <n v="5479"/>
    <n v="5495"/>
    <n v="548.70000000000005"/>
    <n v="1185.192"/>
    <n v="1240.0619999999999"/>
    <n v="877.92000000000007"/>
    <n v="1327.854"/>
    <n v="1624.152"/>
    <n v="1755.8400000000001"/>
    <n v="1360.7759999999998"/>
    <n v="812.07600000000002"/>
    <n v="230.45400000000001"/>
    <x v="297"/>
    <s v="North Carolina, 2014"/>
  </r>
  <r>
    <s v="Ashe County"/>
    <s v="North Carolina"/>
    <n v="2014"/>
    <n v="27173"/>
    <n v="13388"/>
    <n v="13785"/>
    <n v="1385.8230000000001"/>
    <n v="2907.5110000000004"/>
    <n v="2744.473"/>
    <n v="2853.165"/>
    <n v="3233.5870000000004"/>
    <n v="3858.5659999999998"/>
    <n v="4266.1610000000001"/>
    <n v="3342.279"/>
    <n v="1847.7640000000001"/>
    <n v="706.49800000000005"/>
    <x v="297"/>
    <s v="North Carolina, 2014"/>
  </r>
  <r>
    <s v="Avery County"/>
    <s v="North Carolina"/>
    <n v="2014"/>
    <n v="17739"/>
    <n v="9702"/>
    <n v="8037"/>
    <n v="727.29899999999998"/>
    <n v="1631.9879999999998"/>
    <n v="2341.5479999999998"/>
    <n v="2217.375"/>
    <n v="2447.982"/>
    <n v="2607.6329999999998"/>
    <n v="2430.2429999999999"/>
    <n v="1915.8119999999999"/>
    <n v="1064.3400000000001"/>
    <n v="372.51900000000001"/>
    <x v="297"/>
    <s v="North Carolina, 2014"/>
  </r>
  <r>
    <s v="Beaufort County"/>
    <s v="North Carolina"/>
    <n v="2014"/>
    <n v="47587"/>
    <n v="22801"/>
    <n v="24786"/>
    <n v="2617.2849999999999"/>
    <n v="5995.9619999999995"/>
    <n v="5186.9830000000002"/>
    <n v="4853.8739999999998"/>
    <n v="5472.5049999999992"/>
    <n v="6519.4189999999999"/>
    <n v="7423.5720000000001"/>
    <n v="5758.027"/>
    <n v="2950.3940000000002"/>
    <n v="856.56600000000003"/>
    <x v="297"/>
    <s v="North Carolina, 2014"/>
  </r>
  <r>
    <s v="Bertie County"/>
    <s v="North Carolina"/>
    <n v="2014"/>
    <n v="20677"/>
    <n v="10347"/>
    <n v="10330"/>
    <n v="1075.204"/>
    <n v="2274.4700000000003"/>
    <n v="2501.9169999999999"/>
    <n v="2398.5320000000002"/>
    <n v="2315.8240000000001"/>
    <n v="3184.2579999999998"/>
    <n v="3060.1959999999999"/>
    <n v="2047.0229999999999"/>
    <n v="1261.297"/>
    <n v="496.24799999999999"/>
    <x v="297"/>
    <s v="North Carolina, 2014"/>
  </r>
  <r>
    <s v="Bladen County"/>
    <s v="North Carolina"/>
    <n v="2014"/>
    <n v="34915"/>
    <n v="16693"/>
    <n v="18222"/>
    <n v="1920.325"/>
    <n v="4469.12"/>
    <n v="4434.2049999999999"/>
    <n v="3421.67"/>
    <n v="4329.46"/>
    <n v="5062.6749999999993"/>
    <n v="5376.91"/>
    <n v="3561.33"/>
    <n v="1571.175"/>
    <n v="768.13"/>
    <x v="297"/>
    <s v="North Carolina, 2014"/>
  </r>
  <r>
    <s v="Brunswick County"/>
    <s v="North Carolina"/>
    <n v="2014"/>
    <n v="112907"/>
    <n v="55006"/>
    <n v="57901"/>
    <n v="5532.4430000000002"/>
    <n v="11403.607"/>
    <n v="10274.537"/>
    <n v="11290.7"/>
    <n v="12419.77"/>
    <n v="14452.096000000001"/>
    <n v="20097.446000000004"/>
    <n v="18403.841"/>
    <n v="7226.0479999999998"/>
    <n v="1806.5119999999999"/>
    <x v="297"/>
    <s v="North Carolina, 2014"/>
  </r>
  <r>
    <s v="Buncombe County"/>
    <s v="North Carolina"/>
    <n v="2014"/>
    <n v="244599"/>
    <n v="117723"/>
    <n v="126876"/>
    <n v="13208.346"/>
    <n v="27395.088"/>
    <n v="28862.682000000001"/>
    <n v="33020.865000000005"/>
    <n v="32287.067999999999"/>
    <n v="33754.661999999997"/>
    <n v="34243.86"/>
    <n v="22747.707000000002"/>
    <n v="12719.148000000001"/>
    <n v="5870.3760000000002"/>
    <x v="297"/>
    <s v="North Carolina, 2014"/>
  </r>
  <r>
    <s v="Burke County"/>
    <s v="North Carolina"/>
    <n v="2014"/>
    <n v="90164"/>
    <n v="45074"/>
    <n v="45090"/>
    <n v="4688.5280000000002"/>
    <n v="10549.188"/>
    <n v="12262.304"/>
    <n v="9647.5479999999989"/>
    <n v="11631.155999999999"/>
    <n v="13434.436"/>
    <n v="12532.796"/>
    <n v="8926.2360000000008"/>
    <n v="4778.692"/>
    <n v="1803.28"/>
    <x v="297"/>
    <s v="North Carolina, 2014"/>
  </r>
  <r>
    <s v="Cabarrus County"/>
    <s v="North Carolina"/>
    <n v="2014"/>
    <n v="184855"/>
    <n v="90204"/>
    <n v="94651"/>
    <n v="12385.285"/>
    <n v="28652.525000000001"/>
    <n v="23106.875"/>
    <n v="22367.455000000002"/>
    <n v="28652.525000000001"/>
    <n v="26988.83"/>
    <n v="20703.760000000002"/>
    <n v="12939.849999999999"/>
    <n v="6654.78"/>
    <n v="2587.9699999999998"/>
    <x v="297"/>
    <s v="North Carolina, 2014"/>
  </r>
  <r>
    <s v="Caldwell County"/>
    <s v="North Carolina"/>
    <n v="2014"/>
    <n v="82140"/>
    <n v="40365"/>
    <n v="41775"/>
    <n v="4271.28"/>
    <n v="10267.5"/>
    <n v="10185.36"/>
    <n v="8131.86"/>
    <n v="11417.46"/>
    <n v="12731.7"/>
    <n v="11581.74"/>
    <n v="8131.8600000000006"/>
    <n v="3942.7200000000003"/>
    <n v="1560.66"/>
    <x v="297"/>
    <s v="North Carolina, 2014"/>
  </r>
  <r>
    <s v="Ralls County"/>
    <s v="Missouri"/>
    <n v="2014"/>
    <n v="10127"/>
    <n v="5073"/>
    <n v="5054"/>
    <n v="475.96899999999999"/>
    <n v="1579.8119999999999"/>
    <n v="1316.51"/>
    <n v="870.92200000000003"/>
    <n v="1539.3040000000001"/>
    <n v="1660.828"/>
    <n v="1235.4940000000001"/>
    <n v="830.41399999999999"/>
    <n v="475.96899999999994"/>
    <n v="141.77799999999999"/>
    <x v="265"/>
    <s v="Missouri, 2014"/>
  </r>
  <r>
    <s v="Carteret County"/>
    <s v="North Carolina"/>
    <n v="2014"/>
    <n v="67851"/>
    <n v="33309"/>
    <n v="34542"/>
    <n v="3188.9969999999998"/>
    <n v="7192.2060000000001"/>
    <n v="7260.0569999999998"/>
    <n v="7463.61"/>
    <n v="7938.5669999999991"/>
    <n v="10109.798999999999"/>
    <n v="10856.16"/>
    <n v="8277.8220000000001"/>
    <n v="4071.06"/>
    <n v="1492.722"/>
    <x v="297"/>
    <s v="North Carolina, 2014"/>
  </r>
  <r>
    <s v="Caswell County"/>
    <s v="North Carolina"/>
    <n v="2014"/>
    <n v="23357"/>
    <n v="11813"/>
    <n v="11544"/>
    <n v="1144.4929999999999"/>
    <n v="2615.9839999999999"/>
    <n v="2592.6270000000004"/>
    <n v="2545.913"/>
    <n v="2896.268"/>
    <n v="3667.049"/>
    <n v="3690.4059999999999"/>
    <n v="2499.1990000000001"/>
    <n v="1214.5640000000001"/>
    <n v="467.14"/>
    <x v="297"/>
    <s v="North Carolina, 2014"/>
  </r>
  <r>
    <s v="Catawba County"/>
    <s v="North Carolina"/>
    <n v="2014"/>
    <n v="154457"/>
    <n v="75678"/>
    <n v="78779"/>
    <n v="9112.9629999999997"/>
    <n v="20542.781000000003"/>
    <n v="19307.125"/>
    <n v="17453.641"/>
    <n v="21160.609"/>
    <n v="23014.093000000001"/>
    <n v="20388.324000000001"/>
    <n v="13592.216"/>
    <n v="7413.9359999999997"/>
    <n v="2625.7689999999998"/>
    <x v="297"/>
    <s v="North Carolina, 2014"/>
  </r>
  <r>
    <s v="Chatham County"/>
    <s v="North Carolina"/>
    <n v="2014"/>
    <n v="66050"/>
    <n v="32387"/>
    <n v="33663"/>
    <n v="3632.75"/>
    <n v="7992.05"/>
    <n v="6340.8"/>
    <n v="6340.7999999999993"/>
    <n v="8388.35"/>
    <n v="9313.0499999999993"/>
    <n v="10039.599999999999"/>
    <n v="7727.8499999999995"/>
    <n v="4425.3500000000004"/>
    <n v="1849.4"/>
    <x v="297"/>
    <s v="North Carolina, 2014"/>
  </r>
  <r>
    <s v="Cherokee County"/>
    <s v="North Carolina"/>
    <n v="2014"/>
    <n v="27156"/>
    <n v="13290"/>
    <n v="13866"/>
    <n v="1384.9559999999999"/>
    <n v="2851.38"/>
    <n v="2661.288"/>
    <n v="2281.1040000000003"/>
    <n v="2960.0039999999999"/>
    <n v="3638.904"/>
    <n v="4670.8320000000003"/>
    <n v="4100.5560000000005"/>
    <n v="2036.6999999999998"/>
    <n v="570.27599999999995"/>
    <x v="297"/>
    <s v="North Carolina, 2014"/>
  </r>
  <r>
    <s v="Chowan County"/>
    <s v="North Carolina"/>
    <n v="2014"/>
    <n v="14703"/>
    <n v="7094"/>
    <n v="7609"/>
    <n v="852.774"/>
    <n v="1779.0630000000001"/>
    <n v="1587.924"/>
    <n v="1823.172"/>
    <n v="1249.7550000000001"/>
    <n v="2087.826"/>
    <n v="2249.5590000000002"/>
    <n v="1764.3600000000001"/>
    <n v="896.88300000000004"/>
    <n v="396.98099999999999"/>
    <x v="297"/>
    <s v="North Carolina, 2014"/>
  </r>
  <r>
    <s v="Cleveland County"/>
    <s v="North Carolina"/>
    <n v="2014"/>
    <n v="97464"/>
    <n v="46756"/>
    <n v="50708"/>
    <n v="5652.9120000000003"/>
    <n v="12475.392"/>
    <n v="13255.103999999999"/>
    <n v="10526.112000000001"/>
    <n v="12183"/>
    <n v="14327.208000000001"/>
    <n v="13255.103999999999"/>
    <n v="9161.616"/>
    <n v="4678.2719999999999"/>
    <n v="1949.28"/>
    <x v="297"/>
    <s v="North Carolina, 2014"/>
  </r>
  <r>
    <s v="Columbus County"/>
    <s v="North Carolina"/>
    <n v="2014"/>
    <n v="57512"/>
    <n v="28358"/>
    <n v="29154"/>
    <n v="3335.6959999999999"/>
    <n v="7419.0480000000007"/>
    <n v="7476.56"/>
    <n v="6671.3919999999998"/>
    <n v="7189"/>
    <n v="8166.7039999999997"/>
    <n v="7764.12"/>
    <n v="5578.6640000000007"/>
    <n v="2818.0879999999997"/>
    <n v="1092.7280000000001"/>
    <x v="297"/>
    <s v="North Carolina, 2014"/>
  </r>
  <r>
    <s v="Craven County"/>
    <s v="North Carolina"/>
    <n v="2014"/>
    <n v="104574"/>
    <n v="52684"/>
    <n v="51890"/>
    <n v="7633.902"/>
    <n v="12653.454"/>
    <n v="16940.987999999998"/>
    <n v="14117.49"/>
    <n v="11084.844000000001"/>
    <n v="12548.880000000001"/>
    <n v="12548.880000000001"/>
    <n v="9411.66"/>
    <n v="5333.2740000000003"/>
    <n v="2091.48"/>
    <x v="297"/>
    <s v="North Carolina, 2014"/>
  </r>
  <r>
    <s v="Cumberland County"/>
    <s v="North Carolina"/>
    <n v="2014"/>
    <n v="324002"/>
    <n v="157667"/>
    <n v="166335"/>
    <n v="26892.166000000001"/>
    <n v="45360.28"/>
    <n v="53784.331999999995"/>
    <n v="53136.328000000001"/>
    <n v="39528.243999999999"/>
    <n v="40176.248"/>
    <n v="32400.2"/>
    <n v="19116.118000000002"/>
    <n v="10368.063999999998"/>
    <n v="3240.02"/>
    <x v="297"/>
    <s v="North Carolina, 2014"/>
  </r>
  <r>
    <s v="Currituck County"/>
    <s v="North Carolina"/>
    <n v="2014"/>
    <n v="24212"/>
    <n v="12120"/>
    <n v="12092"/>
    <n v="1283.2360000000001"/>
    <n v="3244.4079999999999"/>
    <n v="2711.7439999999997"/>
    <n v="2542.2600000000002"/>
    <n v="3317.0439999999999"/>
    <n v="4285.5239999999994"/>
    <n v="3534.9520000000002"/>
    <n v="2106.444"/>
    <n v="992.69200000000001"/>
    <n v="169.48400000000001"/>
    <x v="297"/>
    <s v="North Carolina, 2014"/>
  </r>
  <r>
    <s v="Dare County"/>
    <s v="North Carolina"/>
    <n v="2014"/>
    <n v="34530"/>
    <n v="17165"/>
    <n v="17365"/>
    <n v="1761.03"/>
    <n v="3901.8900000000003"/>
    <n v="3349.41"/>
    <n v="4074.54"/>
    <n v="4557.96"/>
    <n v="5386.68"/>
    <n v="5697.4500000000007"/>
    <n v="3660.1800000000003"/>
    <n v="1726.5"/>
    <n v="414.36"/>
    <x v="297"/>
    <s v="North Carolina, 2014"/>
  </r>
  <r>
    <s v="Davidson County"/>
    <s v="North Carolina"/>
    <n v="2014"/>
    <n v="163545"/>
    <n v="80115"/>
    <n v="83430"/>
    <n v="9322.0650000000005"/>
    <n v="21915.03"/>
    <n v="19298.309999999998"/>
    <n v="18153.495000000003"/>
    <n v="22405.665000000001"/>
    <n v="25185.93"/>
    <n v="21587.940000000002"/>
    <n v="15046.14"/>
    <n v="7686.6149999999998"/>
    <n v="2780.2649999999999"/>
    <x v="297"/>
    <s v="North Carolina, 2014"/>
  </r>
  <r>
    <s v="Davie County"/>
    <s v="North Carolina"/>
    <n v="2014"/>
    <n v="41411"/>
    <n v="20248"/>
    <n v="21163"/>
    <n v="2194.7829999999999"/>
    <n v="5590.4850000000006"/>
    <n v="4720.8539999999994"/>
    <n v="3809.8119999999999"/>
    <n v="5424.8410000000003"/>
    <n v="6501.527"/>
    <n v="5921.7729999999992"/>
    <n v="4141.1000000000004"/>
    <n v="2401.8380000000002"/>
    <n v="745.39800000000002"/>
    <x v="297"/>
    <s v="North Carolina, 2014"/>
  </r>
  <r>
    <s v="Duplin County"/>
    <s v="North Carolina"/>
    <n v="2014"/>
    <n v="59455"/>
    <n v="29350"/>
    <n v="30105"/>
    <n v="4161.8500000000004"/>
    <n v="8323.7000000000007"/>
    <n v="7610.24"/>
    <n v="7134.6"/>
    <n v="7550.7849999999999"/>
    <n v="8145.3350000000009"/>
    <n v="7788.6049999999996"/>
    <n v="4994.22"/>
    <n v="2794.3850000000002"/>
    <n v="951.28"/>
    <x v="297"/>
    <s v="North Carolina, 2014"/>
  </r>
  <r>
    <s v="Durham County"/>
    <s v="North Carolina"/>
    <n v="2014"/>
    <n v="282422"/>
    <n v="135655"/>
    <n v="146767"/>
    <n v="20334.383999999998"/>
    <n v="33325.796000000002"/>
    <n v="40386.346000000005"/>
    <n v="51683.225999999995"/>
    <n v="40668.767999999996"/>
    <n v="35585.171999999999"/>
    <n v="31066.420000000002"/>
    <n v="16662.898000000001"/>
    <n v="8190.2379999999994"/>
    <n v="4518.7520000000004"/>
    <x v="297"/>
    <s v="North Carolina, 2014"/>
  </r>
  <r>
    <s v="Edgecombe County"/>
    <s v="North Carolina"/>
    <n v="2014"/>
    <n v="55779"/>
    <n v="26011"/>
    <n v="29768"/>
    <n v="3625.6350000000002"/>
    <n v="7307.0490000000009"/>
    <n v="7530.1650000000009"/>
    <n v="6414.5849999999991"/>
    <n v="6358.8059999999996"/>
    <n v="7920.6180000000004"/>
    <n v="7976.3969999999999"/>
    <n v="5020.1099999999997"/>
    <n v="2677.3919999999998"/>
    <n v="1115.58"/>
    <x v="297"/>
    <s v="North Carolina, 2014"/>
  </r>
  <r>
    <s v="Forsyth County"/>
    <s v="North Carolina"/>
    <n v="2014"/>
    <n v="358130"/>
    <n v="170038"/>
    <n v="188092"/>
    <n v="23636.58"/>
    <n v="48347.55"/>
    <n v="50138.2"/>
    <n v="46198.770000000004"/>
    <n v="46915.03"/>
    <n v="50496.33"/>
    <n v="44408.12"/>
    <n v="26859.75"/>
    <n v="15399.59"/>
    <n v="6446.34"/>
    <x v="297"/>
    <s v="North Carolina, 2014"/>
  </r>
  <r>
    <s v="Franklin County"/>
    <s v="North Carolina"/>
    <n v="2014"/>
    <n v="61723"/>
    <n v="30670"/>
    <n v="31053"/>
    <n v="3641.6570000000002"/>
    <n v="8332.6049999999996"/>
    <n v="7838.8209999999999"/>
    <n v="6851.2530000000006"/>
    <n v="8888.112000000001"/>
    <n v="9196.7270000000008"/>
    <n v="8209.1589999999997"/>
    <n v="5246.4549999999999"/>
    <n v="2592.366"/>
    <n v="864.12199999999996"/>
    <x v="297"/>
    <s v="North Carolina, 2014"/>
  </r>
  <r>
    <s v="Gaston County"/>
    <s v="North Carolina"/>
    <n v="2014"/>
    <n v="208379"/>
    <n v="100973"/>
    <n v="107406"/>
    <n v="13127.877"/>
    <n v="27297.648999999998"/>
    <n v="26672.512000000002"/>
    <n v="24588.722000000002"/>
    <n v="29381.438999999998"/>
    <n v="30631.713"/>
    <n v="26672.512000000002"/>
    <n v="16878.699000000001"/>
    <n v="8751.9179999999997"/>
    <n v="3750.8220000000001"/>
    <x v="297"/>
    <s v="North Carolina, 2014"/>
  </r>
  <r>
    <s v="Graham County"/>
    <s v="North Carolina"/>
    <n v="2014"/>
    <n v="8743"/>
    <n v="4285"/>
    <n v="4458"/>
    <n v="489.608"/>
    <n v="1084.1320000000001"/>
    <n v="1145.3330000000001"/>
    <n v="769.38400000000001"/>
    <n v="1005.4449999999999"/>
    <n v="1162.819"/>
    <n v="1311.4499999999998"/>
    <n v="1014.1880000000001"/>
    <n v="559.55200000000002"/>
    <n v="209.83199999999999"/>
    <x v="297"/>
    <s v="North Carolina, 2014"/>
  </r>
  <r>
    <s v="Granville County"/>
    <s v="North Carolina"/>
    <n v="2014"/>
    <n v="57955"/>
    <n v="29549"/>
    <n v="28406"/>
    <n v="3013.66"/>
    <n v="7592.1049999999996"/>
    <n v="7765.97"/>
    <n v="6201.1849999999995"/>
    <n v="8229.61"/>
    <n v="9388.7099999999991"/>
    <n v="7650.0599999999995"/>
    <n v="4868.22"/>
    <n v="2434.11"/>
    <n v="869.32500000000005"/>
    <x v="297"/>
    <s v="North Carolina, 2014"/>
  </r>
  <r>
    <s v="Guilford County"/>
    <s v="North Carolina"/>
    <n v="2014"/>
    <n v="500899"/>
    <n v="238318"/>
    <n v="262581"/>
    <n v="31055.738000000001"/>
    <n v="64615.971000000005"/>
    <n v="76136.648000000001"/>
    <n v="67120.466"/>
    <n v="66619.566999999995"/>
    <n v="70125.86"/>
    <n v="59606.981"/>
    <n v="36565.627"/>
    <n v="20536.858999999997"/>
    <n v="8515.2829999999994"/>
    <x v="297"/>
    <s v="North Carolina, 2014"/>
  </r>
  <r>
    <s v="Harnett County"/>
    <s v="North Carolina"/>
    <n v="2014"/>
    <n v="121789"/>
    <n v="59921"/>
    <n v="61868"/>
    <n v="9499.5419999999995"/>
    <n v="18877.294999999998"/>
    <n v="17415.827000000001"/>
    <n v="18024.771999999997"/>
    <n v="17050.46"/>
    <n v="15588.992"/>
    <n v="12422.477999999999"/>
    <n v="7794.496000000001"/>
    <n v="4019.0370000000003"/>
    <n v="1217.8900000000001"/>
    <x v="297"/>
    <s v="North Carolina, 2014"/>
  </r>
  <r>
    <s v="Haywood County"/>
    <s v="North Carolina"/>
    <n v="2014"/>
    <n v="59012"/>
    <n v="28618"/>
    <n v="30394"/>
    <n v="2773.5639999999999"/>
    <n v="6196.26"/>
    <n v="6432.308"/>
    <n v="5783.1759999999995"/>
    <n v="7081.4400000000005"/>
    <n v="8674.7639999999992"/>
    <n v="8910.8119999999999"/>
    <n v="7494.5240000000003"/>
    <n v="4307.8760000000002"/>
    <n v="1357.2760000000001"/>
    <x v="297"/>
    <s v="North Carolina, 2014"/>
  </r>
  <r>
    <s v="Henderson County"/>
    <s v="North Carolina"/>
    <n v="2014"/>
    <n v="108642"/>
    <n v="52551"/>
    <n v="56091"/>
    <n v="5649.384"/>
    <n v="12493.83"/>
    <n v="10972.842000000001"/>
    <n v="10864.2"/>
    <n v="13037.04"/>
    <n v="14558.027999999998"/>
    <n v="15535.806"/>
    <n v="13906.175999999999"/>
    <n v="8256.7919999999995"/>
    <n v="3585.1860000000001"/>
    <x v="297"/>
    <s v="North Carolina, 2014"/>
  </r>
  <r>
    <s v="Hertford County"/>
    <s v="North Carolina"/>
    <n v="2014"/>
    <n v="24460"/>
    <n v="12218"/>
    <n v="12242"/>
    <n v="1271.92"/>
    <n v="2763.98"/>
    <n v="3424.3999999999996"/>
    <n v="2739.52"/>
    <n v="2984.12"/>
    <n v="3620.08"/>
    <n v="3571.16"/>
    <n v="2323.6999999999998"/>
    <n v="1174.08"/>
    <n v="611.5"/>
    <x v="297"/>
    <s v="North Carolina, 2014"/>
  </r>
  <r>
    <s v="Hoke County"/>
    <s v="North Carolina"/>
    <n v="2014"/>
    <n v="50034"/>
    <n v="24456"/>
    <n v="25578"/>
    <n v="4753.2299999999996"/>
    <n v="8005.44"/>
    <n v="6504.42"/>
    <n v="9106.1880000000001"/>
    <n v="7054.7939999999999"/>
    <n v="6054.1139999999996"/>
    <n v="4853.2979999999998"/>
    <n v="2351.598"/>
    <n v="900.61200000000008"/>
    <n v="450.30599999999998"/>
    <x v="297"/>
    <s v="North Carolina, 2014"/>
  </r>
  <r>
    <s v="Hyde County"/>
    <s v="North Carolina"/>
    <n v="2014"/>
    <n v="5757"/>
    <n v="3195"/>
    <n v="2562"/>
    <n v="253.30799999999999"/>
    <n v="598.72800000000007"/>
    <n v="569.94299999999998"/>
    <n v="909.60599999999999"/>
    <n v="610.24199999999996"/>
    <n v="932.63400000000001"/>
    <n v="857.79299999999989"/>
    <n v="662.05500000000006"/>
    <n v="195.738"/>
    <n v="172.71"/>
    <x v="297"/>
    <s v="North Carolina, 2014"/>
  </r>
  <r>
    <s v="Iredell County"/>
    <s v="North Carolina"/>
    <n v="2014"/>
    <n v="162999"/>
    <n v="80206"/>
    <n v="82793"/>
    <n v="9616.9410000000007"/>
    <n v="23308.857"/>
    <n v="20863.872000000003"/>
    <n v="18255.887999999999"/>
    <n v="23145.858"/>
    <n v="25590.843000000001"/>
    <n v="20048.877"/>
    <n v="13202.919"/>
    <n v="6682.9590000000007"/>
    <n v="2444.9850000000001"/>
    <x v="297"/>
    <s v="North Carolina, 2014"/>
  </r>
  <r>
    <s v="Jackson County"/>
    <s v="North Carolina"/>
    <n v="2014"/>
    <n v="40598"/>
    <n v="20102"/>
    <n v="20496"/>
    <n v="1948.704"/>
    <n v="3978.6039999999998"/>
    <n v="9134.5499999999993"/>
    <n v="4831.1620000000003"/>
    <n v="4100.3980000000001"/>
    <n v="4749.9660000000003"/>
    <n v="5318.3379999999997"/>
    <n v="4059.8"/>
    <n v="1948.7040000000002"/>
    <n v="527.774"/>
    <x v="297"/>
    <s v="North Carolina, 2014"/>
  </r>
  <r>
    <s v="Johnston County"/>
    <s v="North Carolina"/>
    <n v="2014"/>
    <n v="175343"/>
    <n v="86311"/>
    <n v="89032"/>
    <n v="12274.01"/>
    <n v="27704.194"/>
    <n v="21391.845999999998"/>
    <n v="21391.846000000001"/>
    <n v="27353.508000000002"/>
    <n v="25424.735000000001"/>
    <n v="19989.101999999999"/>
    <n v="12449.352999999999"/>
    <n v="5610.9760000000006"/>
    <n v="1753.43"/>
    <x v="297"/>
    <s v="North Carolina, 2014"/>
  </r>
  <r>
    <s v="Lee County"/>
    <s v="North Carolina"/>
    <n v="2014"/>
    <n v="59096"/>
    <n v="28919"/>
    <n v="30177"/>
    <n v="4136.72"/>
    <n v="8568.92"/>
    <n v="7505.192"/>
    <n v="7505.1919999999991"/>
    <n v="7623.384"/>
    <n v="8096.152"/>
    <n v="7150.616"/>
    <n v="4786.7759999999998"/>
    <n v="2718.4160000000002"/>
    <n v="945.53599999999994"/>
    <x v="297"/>
    <s v="North Carolina, 2014"/>
  </r>
  <r>
    <s v="Lenoir County"/>
    <s v="North Carolina"/>
    <n v="2014"/>
    <n v="59095"/>
    <n v="28128"/>
    <n v="30967"/>
    <n v="3545.7"/>
    <n v="7741.4449999999997"/>
    <n v="7564.16"/>
    <n v="6382.26"/>
    <n v="7091.4"/>
    <n v="8450.5849999999991"/>
    <n v="8391.49"/>
    <n v="5495.835"/>
    <n v="3250.2249999999999"/>
    <n v="1181.9000000000001"/>
    <x v="297"/>
    <s v="North Carolina, 2014"/>
  </r>
  <r>
    <s v="Lincoln County"/>
    <s v="North Carolina"/>
    <n v="2014"/>
    <n v="79041"/>
    <n v="39119"/>
    <n v="39922"/>
    <n v="4268.2139999999999"/>
    <n v="10512.453000000001"/>
    <n v="9168.7560000000012"/>
    <n v="8378.3459999999995"/>
    <n v="11539.986000000001"/>
    <n v="12725.601000000001"/>
    <n v="10907.657999999999"/>
    <n v="7192.7309999999998"/>
    <n v="3319.7219999999998"/>
    <n v="948.49199999999996"/>
    <x v="297"/>
    <s v="North Carolina, 2014"/>
  </r>
  <r>
    <s v="McDowell County"/>
    <s v="North Carolina"/>
    <n v="2014"/>
    <n v="44982"/>
    <n v="22789"/>
    <n v="22193"/>
    <n v="2249.1"/>
    <n v="5577.768"/>
    <n v="5262.8940000000002"/>
    <n v="5037.9840000000004"/>
    <n v="5847.66"/>
    <n v="6882.2460000000001"/>
    <n v="6252.4979999999996"/>
    <n v="4543.1819999999998"/>
    <n v="2608.9560000000001"/>
    <n v="809.67600000000004"/>
    <x v="297"/>
    <s v="North Carolina, 2014"/>
  </r>
  <r>
    <s v="Macon County"/>
    <s v="North Carolina"/>
    <n v="2014"/>
    <n v="33840"/>
    <n v="16520"/>
    <n v="17320"/>
    <n v="1658.16"/>
    <n v="3553.2"/>
    <n v="3384"/>
    <n v="3214.8"/>
    <n v="3756.24"/>
    <n v="4365.3600000000006"/>
    <n v="5380.5599999999995"/>
    <n v="4872.96"/>
    <n v="2774.88"/>
    <n v="879.84"/>
    <x v="297"/>
    <s v="North Carolina, 2014"/>
  </r>
  <r>
    <s v="Martin County"/>
    <s v="North Carolina"/>
    <n v="2014"/>
    <n v="23947"/>
    <n v="11277"/>
    <n v="12670"/>
    <n v="1221.297"/>
    <n v="2921.5339999999997"/>
    <n v="2849.6930000000002"/>
    <n v="2251.018"/>
    <n v="2706.011"/>
    <n v="3472.3150000000001"/>
    <n v="3927.308"/>
    <n v="2682.0640000000003"/>
    <n v="1388.9259999999999"/>
    <n v="550.78099999999995"/>
    <x v="297"/>
    <s v="North Carolina, 2014"/>
  </r>
  <r>
    <s v="Mecklenburg County"/>
    <s v="North Carolina"/>
    <n v="2014"/>
    <n v="968500"/>
    <n v="466889"/>
    <n v="501611"/>
    <n v="69732"/>
    <n v="135590"/>
    <n v="129779"/>
    <n v="160771"/>
    <n v="150117.5"/>
    <n v="132684.5"/>
    <n v="98787"/>
    <n v="53267.5"/>
    <n v="27118"/>
    <n v="11622"/>
    <x v="297"/>
    <s v="North Carolina, 2014"/>
  </r>
  <r>
    <s v="Mitchell County"/>
    <s v="North Carolina"/>
    <n v="2014"/>
    <n v="15380"/>
    <n v="7538"/>
    <n v="7842"/>
    <n v="692.1"/>
    <n v="1691.8000000000002"/>
    <n v="1722.56"/>
    <n v="1553.38"/>
    <n v="1768.6999999999998"/>
    <n v="2245.48"/>
    <n v="2353.14"/>
    <n v="1907.12"/>
    <n v="953.56000000000006"/>
    <n v="507.54"/>
    <x v="297"/>
    <s v="North Carolina, 2014"/>
  </r>
  <r>
    <s v="Moore County"/>
    <s v="North Carolina"/>
    <n v="2014"/>
    <n v="90579"/>
    <n v="43410"/>
    <n v="47169"/>
    <n v="5072.424"/>
    <n v="11141.217000000001"/>
    <n v="9148.4789999999994"/>
    <n v="9329.6369999999988"/>
    <n v="10597.743"/>
    <n v="12137.585999999999"/>
    <n v="12228.165000000001"/>
    <n v="10778.901"/>
    <n v="6702.8459999999995"/>
    <n v="3532.5810000000001"/>
    <x v="297"/>
    <s v="North Carolina, 2014"/>
  </r>
  <r>
    <s v="Nash County"/>
    <s v="North Carolina"/>
    <n v="2014"/>
    <n v="95174"/>
    <n v="45833"/>
    <n v="49341"/>
    <n v="5615.2659999999996"/>
    <n v="12562.968000000001"/>
    <n v="12372.619999999999"/>
    <n v="10659.487999999999"/>
    <n v="12087.098"/>
    <n v="14180.925999999999"/>
    <n v="13419.534"/>
    <n v="8184.9639999999999"/>
    <n v="4378.0039999999999"/>
    <n v="1713.1320000000001"/>
    <x v="297"/>
    <s v="North Carolina, 2014"/>
  </r>
  <r>
    <s v="New Hanover County"/>
    <s v="North Carolina"/>
    <n v="2014"/>
    <n v="209586"/>
    <n v="101171"/>
    <n v="108415"/>
    <n v="11317.644"/>
    <n v="23054.46"/>
    <n v="33952.932000000001"/>
    <n v="29342.04"/>
    <n v="27036.594000000001"/>
    <n v="27455.766"/>
    <n v="26407.835999999999"/>
    <n v="17814.810000000001"/>
    <n v="9431.369999999999"/>
    <n v="3562.962"/>
    <x v="297"/>
    <s v="North Carolina, 2014"/>
  </r>
  <r>
    <s v="Onslow County"/>
    <s v="North Carolina"/>
    <n v="2014"/>
    <n v="182921"/>
    <n v="98843"/>
    <n v="84078"/>
    <n v="17926.258000000002"/>
    <n v="23230.967000000001"/>
    <n v="45730.25"/>
    <n v="32742.859"/>
    <n v="18475.021000000001"/>
    <n v="16828.732"/>
    <n v="13536.154"/>
    <n v="8597.2870000000003"/>
    <n v="4573.0249999999996"/>
    <n v="1280.4469999999999"/>
    <x v="297"/>
    <s v="North Carolina, 2014"/>
  </r>
  <r>
    <s v="Orange County"/>
    <s v="North Carolina"/>
    <n v="2014"/>
    <n v="137275"/>
    <n v="65519"/>
    <n v="71756"/>
    <n v="6726.4750000000004"/>
    <n v="16473"/>
    <n v="30612.324999999997"/>
    <n v="17296.650000000001"/>
    <n v="16747.55"/>
    <n v="18806.675000000003"/>
    <n v="16335.725"/>
    <n v="8785.6"/>
    <n v="4118.25"/>
    <n v="1510.0250000000001"/>
    <x v="297"/>
    <s v="North Carolina, 2014"/>
  </r>
  <r>
    <s v="Pasquotank County"/>
    <s v="North Carolina"/>
    <n v="2014"/>
    <n v="40233"/>
    <n v="19580"/>
    <n v="20653"/>
    <n v="2655.3780000000002"/>
    <n v="4747.4940000000006"/>
    <n v="6276.348"/>
    <n v="5190.0569999999998"/>
    <n v="4948.6589999999997"/>
    <n v="5672.8530000000001"/>
    <n v="4908.4259999999995"/>
    <n v="3258.8729999999996"/>
    <n v="1890.951"/>
    <n v="603.495"/>
    <x v="297"/>
    <s v="North Carolina, 2014"/>
  </r>
  <r>
    <s v="Perquimans County"/>
    <s v="North Carolina"/>
    <n v="2014"/>
    <n v="13507"/>
    <n v="6488"/>
    <n v="7019"/>
    <n v="648.33600000000001"/>
    <n v="1607.3330000000001"/>
    <n v="1418.2350000000001"/>
    <n v="1242.644"/>
    <n v="1458.7560000000001"/>
    <n v="1904.4870000000001"/>
    <n v="2107.0920000000001"/>
    <n v="1877.473"/>
    <n v="931.98300000000006"/>
    <n v="297.154"/>
    <x v="297"/>
    <s v="North Carolina, 2014"/>
  </r>
  <r>
    <s v="Pitt County"/>
    <s v="North Carolina"/>
    <n v="2014"/>
    <n v="172438"/>
    <n v="81322"/>
    <n v="91116"/>
    <n v="11036.031999999999"/>
    <n v="21209.874"/>
    <n v="38281.235999999997"/>
    <n v="23796.444"/>
    <n v="21037.436000000002"/>
    <n v="20520.122000000003"/>
    <n v="18278.428"/>
    <n v="10691.155999999999"/>
    <n v="5345.5779999999995"/>
    <n v="2414.1320000000001"/>
    <x v="297"/>
    <s v="North Carolina, 2014"/>
  </r>
  <r>
    <s v="Polk County"/>
    <s v="North Carolina"/>
    <n v="2014"/>
    <n v="20352"/>
    <n v="9839"/>
    <n v="10513"/>
    <n v="793.72799999999995"/>
    <n v="2157.3119999999999"/>
    <n v="2075.904"/>
    <n v="1587.4560000000001"/>
    <n v="2096.2560000000003"/>
    <n v="2951.04"/>
    <n v="3398.7840000000001"/>
    <n v="2788.2240000000002"/>
    <n v="1668.864"/>
    <n v="854.78399999999999"/>
    <x v="297"/>
    <s v="North Carolina, 2014"/>
  </r>
  <r>
    <s v="Randolph County"/>
    <s v="North Carolina"/>
    <n v="2014"/>
    <n v="142276"/>
    <n v="70243"/>
    <n v="72033"/>
    <n v="8678.8359999999993"/>
    <n v="19634.088"/>
    <n v="17215.396000000001"/>
    <n v="16077.188"/>
    <n v="19634.088000000003"/>
    <n v="21056.847999999998"/>
    <n v="18353.603999999999"/>
    <n v="12662.564"/>
    <n v="6544.6959999999999"/>
    <n v="2134.14"/>
    <x v="297"/>
    <s v="North Carolina, 2014"/>
  </r>
  <r>
    <s v="Richmond County"/>
    <s v="North Carolina"/>
    <n v="2014"/>
    <n v="46317"/>
    <n v="22674"/>
    <n v="23643"/>
    <n v="2686.386"/>
    <n v="6438.0630000000001"/>
    <n v="6391.7460000000001"/>
    <n v="5372.7719999999999"/>
    <n v="5789.625"/>
    <n v="6484.38"/>
    <n v="6160.1610000000001"/>
    <n v="4029.5789999999997"/>
    <n v="2176.8989999999999"/>
    <n v="694.755"/>
    <x v="297"/>
    <s v="North Carolina, 2014"/>
  </r>
  <r>
    <s v="Robeson County"/>
    <s v="North Carolina"/>
    <n v="2014"/>
    <n v="134913"/>
    <n v="65415"/>
    <n v="69498"/>
    <n v="9983.5619999999999"/>
    <n v="19697.298000000003"/>
    <n v="20911.514999999999"/>
    <n v="16999.038"/>
    <n v="17133.951000000001"/>
    <n v="17673.602999999999"/>
    <n v="16189.560000000001"/>
    <n v="9983.5619999999999"/>
    <n v="4721.9549999999999"/>
    <n v="1753.8689999999999"/>
    <x v="297"/>
    <s v="North Carolina, 2014"/>
  </r>
  <r>
    <s v="Rockingham County"/>
    <s v="North Carolina"/>
    <n v="2014"/>
    <n v="92602"/>
    <n v="44604"/>
    <n v="47998"/>
    <n v="4907.9059999999999"/>
    <n v="11297.444"/>
    <n v="11019.637999999999"/>
    <n v="9630.6080000000002"/>
    <n v="12038.26"/>
    <n v="14260.707999999999"/>
    <n v="13519.892"/>
    <n v="8982.3940000000002"/>
    <n v="5093.1099999999997"/>
    <n v="1852.04"/>
    <x v="297"/>
    <s v="North Carolina, 2014"/>
  </r>
  <r>
    <s v="Rowan County"/>
    <s v="North Carolina"/>
    <n v="2014"/>
    <n v="138246"/>
    <n v="68226"/>
    <n v="70020"/>
    <n v="8294.76"/>
    <n v="18248.472000000002"/>
    <n v="18110.226000000002"/>
    <n v="16451.273999999998"/>
    <n v="17695.488000000001"/>
    <n v="20183.916000000001"/>
    <n v="18110.225999999999"/>
    <n v="12027.401999999998"/>
    <n v="6774.0540000000001"/>
    <n v="2626.674"/>
    <x v="297"/>
    <s v="North Carolina, 2014"/>
  </r>
  <r>
    <s v="Rutherford County"/>
    <s v="North Carolina"/>
    <n v="2014"/>
    <n v="67181"/>
    <n v="32526"/>
    <n v="34655"/>
    <n v="3627.7739999999999"/>
    <n v="8330.4439999999995"/>
    <n v="7860.1769999999997"/>
    <n v="7054.0050000000001"/>
    <n v="8531.9869999999992"/>
    <n v="9539.7019999999993"/>
    <n v="9808.4259999999995"/>
    <n v="7121.1859999999997"/>
    <n v="3627.7740000000003"/>
    <n v="1612.3440000000001"/>
    <x v="297"/>
    <s v="North Carolina, 2014"/>
  </r>
  <r>
    <s v="Sampson County"/>
    <s v="North Carolina"/>
    <n v="2014"/>
    <n v="63842"/>
    <n v="31393"/>
    <n v="32449"/>
    <n v="4213.5720000000001"/>
    <n v="9129.405999999999"/>
    <n v="8044.0920000000006"/>
    <n v="7405.6720000000005"/>
    <n v="8363.3019999999997"/>
    <n v="8810.1959999999999"/>
    <n v="8299.4599999999991"/>
    <n v="5426.57"/>
    <n v="3128.2579999999998"/>
    <n v="957.63"/>
    <x v="297"/>
    <s v="North Carolina, 2014"/>
  </r>
  <r>
    <s v="Stanly County"/>
    <s v="North Carolina"/>
    <n v="2014"/>
    <n v="60553"/>
    <n v="30308"/>
    <n v="30245"/>
    <n v="3451.5210000000002"/>
    <n v="7629.6779999999999"/>
    <n v="7992.9960000000001"/>
    <n v="6660.83"/>
    <n v="7871.89"/>
    <n v="8840.7379999999994"/>
    <n v="8114.1019999999999"/>
    <n v="5813.0879999999997"/>
    <n v="3148.7559999999999"/>
    <n v="1150.5070000000001"/>
    <x v="297"/>
    <s v="North Carolina, 2014"/>
  </r>
  <r>
    <s v="Stokes County"/>
    <s v="North Carolina"/>
    <n v="2014"/>
    <n v="46858"/>
    <n v="22860"/>
    <n v="23998"/>
    <n v="2389.7579999999998"/>
    <n v="5669.8179999999993"/>
    <n v="5388.67"/>
    <n v="4685.8"/>
    <n v="5997.8240000000005"/>
    <n v="7778.4279999999999"/>
    <n v="6747.5519999999997"/>
    <n v="4826.3739999999998"/>
    <n v="2577.1899999999996"/>
    <n v="843.44399999999996"/>
    <x v="297"/>
    <s v="North Carolina, 2014"/>
  </r>
  <r>
    <s v="Surry County"/>
    <s v="North Carolina"/>
    <n v="2014"/>
    <n v="73391"/>
    <n v="35904"/>
    <n v="37487"/>
    <n v="4109.8959999999997"/>
    <n v="9467.4390000000003"/>
    <n v="8806.92"/>
    <n v="7632.6640000000007"/>
    <n v="9761.0030000000006"/>
    <n v="10641.695"/>
    <n v="10054.566999999999"/>
    <n v="7265.7089999999998"/>
    <n v="4256.6779999999999"/>
    <n v="1541.211"/>
    <x v="297"/>
    <s v="North Carolina, 2014"/>
  </r>
  <r>
    <s v="Transylvania County"/>
    <s v="North Carolina"/>
    <n v="2014"/>
    <n v="32943"/>
    <n v="15843"/>
    <n v="17100"/>
    <n v="1416.549"/>
    <n v="3162.5280000000002"/>
    <n v="3920.2169999999996"/>
    <n v="2800.1549999999997"/>
    <n v="3096.6419999999998"/>
    <n v="4414.3620000000001"/>
    <n v="5139.1080000000002"/>
    <n v="4875.5640000000003"/>
    <n v="2997.8130000000001"/>
    <n v="1087.1189999999999"/>
    <x v="297"/>
    <s v="North Carolina, 2014"/>
  </r>
  <r>
    <s v="Haskell County"/>
    <s v="Kansas"/>
    <n v="2014"/>
    <n v="4219"/>
    <n v="2312"/>
    <n v="1907"/>
    <n v="160.322"/>
    <n v="514.71800000000007"/>
    <n v="472.52800000000002"/>
    <n v="540.03200000000004"/>
    <n v="641.28800000000001"/>
    <n v="607.53600000000006"/>
    <n v="607.53600000000006"/>
    <n v="333.30099999999999"/>
    <n v="236.26400000000001"/>
    <n v="113.913"/>
    <x v="284"/>
    <s v="Kansas, 2014"/>
  </r>
  <r>
    <s v="Union County"/>
    <s v="North Carolina"/>
    <n v="2014"/>
    <n v="209387"/>
    <n v="103400"/>
    <n v="105987"/>
    <n v="13610.155000000001"/>
    <n v="37061.498999999996"/>
    <n v="27639.084000000003"/>
    <n v="20938.7"/>
    <n v="33292.532999999996"/>
    <n v="32664.372000000003"/>
    <n v="21985.634999999998"/>
    <n v="14028.929"/>
    <n v="5862.8360000000002"/>
    <n v="2093.87"/>
    <x v="297"/>
    <s v="North Carolina, 2014"/>
  </r>
  <r>
    <s v="Vance County"/>
    <s v="North Carolina"/>
    <n v="2014"/>
    <n v="44998"/>
    <n v="21020"/>
    <n v="23978"/>
    <n v="3014.866"/>
    <n v="6209.7240000000002"/>
    <n v="6119.7280000000001"/>
    <n v="5219.768"/>
    <n v="5399.76"/>
    <n v="6074.73"/>
    <n v="6119.7280000000001"/>
    <n v="3914.826"/>
    <n v="2159.904"/>
    <n v="719.96799999999996"/>
    <x v="297"/>
    <s v="North Carolina, 2014"/>
  </r>
  <r>
    <s v="Wake County"/>
    <s v="North Carolina"/>
    <n v="2014"/>
    <n v="952513"/>
    <n v="463511"/>
    <n v="489002"/>
    <n v="65723.396999999997"/>
    <n v="139066.89799999999"/>
    <n v="129541.768"/>
    <n v="141924.43699999998"/>
    <n v="150497.054"/>
    <n v="139066.89799999999"/>
    <n v="99061.351999999999"/>
    <n v="53340.728000000003"/>
    <n v="24765.338"/>
    <n v="10477.643"/>
    <x v="297"/>
    <s v="North Carolina, 2014"/>
  </r>
  <r>
    <s v="Warren County"/>
    <s v="North Carolina"/>
    <n v="2014"/>
    <n v="20628"/>
    <n v="10529"/>
    <n v="10099"/>
    <n v="1113.912"/>
    <n v="2248.4520000000002"/>
    <n v="2475.3599999999997"/>
    <n v="2207.1959999999999"/>
    <n v="2124.6840000000002"/>
    <n v="3011.6880000000001"/>
    <n v="3362.364"/>
    <n v="2392.848"/>
    <n v="1526.472"/>
    <n v="226.90799999999999"/>
    <x v="297"/>
    <s v="North Carolina, 2014"/>
  </r>
  <r>
    <s v="Washington County"/>
    <s v="North Carolina"/>
    <n v="2014"/>
    <n v="12837"/>
    <n v="5853"/>
    <n v="6984"/>
    <n v="770.22"/>
    <n v="1643.136"/>
    <n v="1630.299"/>
    <n v="1181.0039999999999"/>
    <n v="1270.8630000000001"/>
    <n v="1771.5059999999999"/>
    <n v="2066.7570000000001"/>
    <n v="1399.2329999999999"/>
    <n v="808.73099999999999"/>
    <n v="308.08800000000002"/>
    <x v="297"/>
    <s v="North Carolina, 2014"/>
  </r>
  <r>
    <s v="Watauga County"/>
    <s v="North Carolina"/>
    <n v="2014"/>
    <n v="51903"/>
    <n v="25823"/>
    <n v="26080"/>
    <n v="1868.508"/>
    <n v="3892.7250000000004"/>
    <n v="17491.310999999998"/>
    <n v="5501.7179999999998"/>
    <n v="4671.2700000000004"/>
    <n v="5657.4269999999997"/>
    <n v="5968.8449999999993"/>
    <n v="4048.4340000000002"/>
    <n v="1920.4110000000001"/>
    <n v="830.44799999999998"/>
    <x v="297"/>
    <s v="North Carolina, 2014"/>
  </r>
  <r>
    <s v="Wayne County"/>
    <s v="North Carolina"/>
    <n v="2014"/>
    <n v="124093"/>
    <n v="60944"/>
    <n v="63149"/>
    <n v="8562.4169999999995"/>
    <n v="16752.555"/>
    <n v="17621.205999999998"/>
    <n v="16256.183000000001"/>
    <n v="15387.531999999999"/>
    <n v="17000.741000000002"/>
    <n v="15387.531999999999"/>
    <n v="9679.2540000000008"/>
    <n v="5211.9059999999999"/>
    <n v="1985.4880000000001"/>
    <x v="297"/>
    <s v="North Carolina, 2014"/>
  </r>
  <r>
    <s v="Wilkes County"/>
    <s v="North Carolina"/>
    <n v="2014"/>
    <n v="69093"/>
    <n v="34079"/>
    <n v="35014"/>
    <n v="3661.9290000000001"/>
    <n v="8774.8109999999997"/>
    <n v="7807.509"/>
    <n v="7047.4859999999999"/>
    <n v="8843.9040000000005"/>
    <n v="10294.857"/>
    <n v="9742.1130000000012"/>
    <n v="7392.9510000000009"/>
    <n v="4007.3940000000002"/>
    <n v="1520.046"/>
    <x v="297"/>
    <s v="North Carolina, 2014"/>
  </r>
  <r>
    <s v="Wilson County"/>
    <s v="North Carolina"/>
    <n v="2014"/>
    <n v="81499"/>
    <n v="38699"/>
    <n v="42800"/>
    <n v="5215.9359999999997"/>
    <n v="11002.365"/>
    <n v="10594.869999999999"/>
    <n v="9535.3829999999998"/>
    <n v="10187.375"/>
    <n v="11491.359"/>
    <n v="11002.365"/>
    <n v="7171.9120000000003"/>
    <n v="3830.453"/>
    <n v="1548.481"/>
    <x v="297"/>
    <s v="North Carolina, 2014"/>
  </r>
  <r>
    <s v="Yadkin County"/>
    <s v="North Carolina"/>
    <n v="2014"/>
    <n v="38101"/>
    <n v="18695"/>
    <n v="19406"/>
    <n v="2095.5549999999998"/>
    <n v="4915.0290000000005"/>
    <n v="4610.2209999999995"/>
    <n v="3810.1"/>
    <n v="5448.4430000000002"/>
    <n v="5677.049"/>
    <n v="4991.2309999999998"/>
    <n v="3771.9989999999998"/>
    <n v="2095.5550000000003"/>
    <n v="685.81799999999998"/>
    <x v="297"/>
    <s v="North Carolina, 2014"/>
  </r>
  <r>
    <s v="Yancey County"/>
    <s v="North Carolina"/>
    <n v="2014"/>
    <n v="17662"/>
    <n v="8591"/>
    <n v="9071"/>
    <n v="777.12800000000004"/>
    <n v="2066.4540000000002"/>
    <n v="1854.51"/>
    <n v="1677.8899999999999"/>
    <n v="2243.0740000000001"/>
    <n v="2472.6800000000003"/>
    <n v="2684.6239999999998"/>
    <n v="2190.0880000000002"/>
    <n v="1377.636"/>
    <n v="335.57799999999997"/>
    <x v="297"/>
    <s v="North Carolina, 2014"/>
  </r>
  <r>
    <s v="Adams County"/>
    <s v="North Dakota"/>
    <n v="2014"/>
    <n v="2339"/>
    <n v="1181"/>
    <n v="1158"/>
    <n v="123.967"/>
    <n v="175.42500000000001"/>
    <n v="259.62900000000002"/>
    <n v="203.49299999999999"/>
    <n v="240.917"/>
    <n v="355.52800000000002"/>
    <n v="385.935"/>
    <n v="306.40899999999999"/>
    <n v="198.815"/>
    <n v="88.882000000000005"/>
    <x v="287"/>
    <s v="North Dakota, 2014"/>
  </r>
  <r>
    <s v="Greenwood County"/>
    <s v="Kansas"/>
    <n v="2014"/>
    <n v="6764"/>
    <n v="3461"/>
    <n v="3303"/>
    <n v="642.58000000000004"/>
    <n v="1298.6880000000001"/>
    <n v="953.72399999999993"/>
    <n v="750.80399999999997"/>
    <n v="656.10799999999995"/>
    <n v="831.97199999999998"/>
    <n v="777.8599999999999"/>
    <n v="473.48"/>
    <n v="284.08800000000002"/>
    <n v="81.168000000000006"/>
    <x v="284"/>
    <s v="Kansas, 2014"/>
  </r>
  <r>
    <s v="Billings County"/>
    <s v="North Dakota"/>
    <n v="2014"/>
    <n v="855"/>
    <n v="484"/>
    <n v="371"/>
    <n v="45.314999999999998"/>
    <n v="62.414999999999999"/>
    <n v="106.02"/>
    <n v="112.86"/>
    <n v="64.98"/>
    <n v="140.22"/>
    <n v="174.42000000000002"/>
    <n v="75.240000000000009"/>
    <n v="57.284999999999997"/>
    <n v="17.954999999999998"/>
    <x v="287"/>
    <s v="North Dakota, 2014"/>
  </r>
  <r>
    <s v="Bottineau County"/>
    <s v="North Dakota"/>
    <n v="2014"/>
    <n v="6579"/>
    <n v="3422"/>
    <n v="3157"/>
    <n v="355.26600000000002"/>
    <n v="697.37400000000002"/>
    <n v="828.95399999999995"/>
    <n v="611.84699999999998"/>
    <n v="684.21600000000001"/>
    <n v="940.79700000000003"/>
    <n v="1078.9559999999999"/>
    <n v="736.84799999999996"/>
    <n v="427.63499999999999"/>
    <n v="217.107"/>
    <x v="287"/>
    <s v="North Dakota, 2014"/>
  </r>
  <r>
    <s v="Burke County"/>
    <s v="North Dakota"/>
    <n v="2014"/>
    <n v="2145"/>
    <n v="1126"/>
    <n v="1019"/>
    <n v="141.57"/>
    <n v="289.57499999999999"/>
    <n v="278.85000000000002"/>
    <n v="298.15499999999997"/>
    <n v="218.79"/>
    <n v="280.995"/>
    <n v="253.11"/>
    <n v="195.19499999999999"/>
    <n v="160.875"/>
    <n v="23.594999999999999"/>
    <x v="287"/>
    <s v="North Dakota, 2014"/>
  </r>
  <r>
    <s v="Burleigh County"/>
    <s v="North Dakota"/>
    <n v="2014"/>
    <n v="86111"/>
    <n v="42541"/>
    <n v="43570"/>
    <n v="5597.2150000000001"/>
    <n v="10677.763999999999"/>
    <n v="12055.54"/>
    <n v="12744.428"/>
    <n v="10161.098"/>
    <n v="11883.317999999999"/>
    <n v="11022.208000000001"/>
    <n v="6113.8809999999994"/>
    <n v="3874.9949999999999"/>
    <n v="1980.5530000000001"/>
    <x v="287"/>
    <s v="North Dakota, 2014"/>
  </r>
  <r>
    <s v="Cass County"/>
    <s v="North Dakota"/>
    <n v="2014"/>
    <n v="158041"/>
    <n v="79800"/>
    <n v="78241"/>
    <n v="10904.829"/>
    <n v="18648.838"/>
    <n v="30343.871999999999"/>
    <n v="26866.97"/>
    <n v="19281.002"/>
    <n v="18806.879000000001"/>
    <n v="16910.387000000002"/>
    <n v="8218.1319999999996"/>
    <n v="5373.3940000000002"/>
    <n v="2370.6149999999998"/>
    <x v="287"/>
    <s v="North Dakota, 2014"/>
  </r>
  <r>
    <s v="Cavalier County"/>
    <s v="North Dakota"/>
    <n v="2014"/>
    <n v="3922"/>
    <n v="1969"/>
    <n v="1953"/>
    <n v="211.78800000000001"/>
    <n v="419.654"/>
    <n v="368.66800000000001"/>
    <n v="321.60399999999998"/>
    <n v="349.05799999999999"/>
    <n v="584.37799999999993"/>
    <n v="654.97399999999993"/>
    <n v="478.48400000000004"/>
    <n v="380.43399999999997"/>
    <n v="160.80199999999999"/>
    <x v="287"/>
    <s v="North Dakota, 2014"/>
  </r>
  <r>
    <s v="Dickey County"/>
    <s v="North Dakota"/>
    <n v="2014"/>
    <n v="5234"/>
    <n v="2634"/>
    <n v="2600"/>
    <n v="329.74200000000002"/>
    <n v="649.01600000000008"/>
    <n v="696.12199999999996"/>
    <n v="544.33600000000001"/>
    <n v="549.57000000000005"/>
    <n v="664.71800000000007"/>
    <n v="659.48399999999992"/>
    <n v="533.86799999999994"/>
    <n v="324.50800000000004"/>
    <n v="287.87"/>
    <x v="287"/>
    <s v="North Dakota, 2014"/>
  </r>
  <r>
    <s v="Dunn County"/>
    <s v="North Dakota"/>
    <n v="2014"/>
    <n v="3965"/>
    <n v="2115"/>
    <n v="1850"/>
    <n v="233.935"/>
    <n v="499.59000000000003"/>
    <n v="467.87"/>
    <n v="479.76499999999999"/>
    <n v="432.185"/>
    <n v="578.89"/>
    <n v="626.47"/>
    <n v="325.13"/>
    <n v="229.96999999999997"/>
    <n v="91.194999999999993"/>
    <x v="287"/>
    <s v="North Dakota, 2014"/>
  </r>
  <r>
    <s v="Eddy County"/>
    <s v="North Dakota"/>
    <n v="2014"/>
    <n v="2379"/>
    <n v="1179"/>
    <n v="1200"/>
    <n v="154.63499999999999"/>
    <n v="271.20600000000002"/>
    <n v="218.86799999999999"/>
    <n v="226.005"/>
    <n v="226.005"/>
    <n v="347.334"/>
    <n v="390.15600000000001"/>
    <n v="218.86799999999999"/>
    <n v="192.69900000000001"/>
    <n v="137.982"/>
    <x v="287"/>
    <s v="North Dakota, 2014"/>
  </r>
  <r>
    <s v="Coke County"/>
    <s v="Texas"/>
    <n v="2014"/>
    <n v="3491"/>
    <n v="1796"/>
    <n v="1695"/>
    <n v="178.041"/>
    <n v="390.99199999999996"/>
    <n v="418.91999999999996"/>
    <n v="178.041"/>
    <n v="331.64499999999998"/>
    <n v="548.08699999999999"/>
    <n v="516.66800000000001"/>
    <n v="380.51900000000001"/>
    <n v="338.62700000000001"/>
    <n v="205.96899999999999"/>
    <x v="264"/>
    <s v="Texas, 2014"/>
  </r>
  <r>
    <s v="Foster County"/>
    <s v="North Dakota"/>
    <n v="2014"/>
    <n v="3364"/>
    <n v="1667"/>
    <n v="1697"/>
    <n v="174.928"/>
    <n v="400.31600000000003"/>
    <n v="376.76800000000003"/>
    <n v="309.488"/>
    <n v="370.03999999999996"/>
    <n v="521.41999999999996"/>
    <n v="457.50400000000002"/>
    <n v="309.488"/>
    <n v="336.4"/>
    <n v="107.648"/>
    <x v="287"/>
    <s v="North Dakota, 2014"/>
  </r>
  <r>
    <s v="Golden Valley County"/>
    <s v="North Dakota"/>
    <n v="2014"/>
    <n v="1812"/>
    <n v="866"/>
    <n v="946"/>
    <n v="97.847999999999999"/>
    <n v="273.61200000000002"/>
    <n v="224.68799999999999"/>
    <n v="161.268"/>
    <n v="197.50800000000001"/>
    <n v="266.36399999999998"/>
    <n v="239.184"/>
    <n v="177.57599999999999"/>
    <n v="110.532"/>
    <n v="63.42"/>
    <x v="287"/>
    <s v="North Dakota, 2014"/>
  </r>
  <r>
    <s v="Grand Forks County"/>
    <s v="North Dakota"/>
    <n v="2014"/>
    <n v="68144"/>
    <n v="35095"/>
    <n v="33049"/>
    <n v="4497.5039999999999"/>
    <n v="7086.9760000000006"/>
    <n v="17581.151999999998"/>
    <n v="9949.0240000000013"/>
    <n v="6609.9679999999998"/>
    <n v="7836.5599999999995"/>
    <n v="7155.119999999999"/>
    <n v="4020.4960000000001"/>
    <n v="2385.04"/>
    <n v="1090.3040000000001"/>
    <x v="287"/>
    <s v="North Dakota, 2014"/>
  </r>
  <r>
    <s v="Grant County"/>
    <s v="North Dakota"/>
    <n v="2014"/>
    <n v="2363"/>
    <n v="1176"/>
    <n v="1187"/>
    <n v="101.60899999999999"/>
    <n v="215.03300000000002"/>
    <n v="231.57400000000001"/>
    <n v="174.86199999999999"/>
    <n v="203.21800000000002"/>
    <n v="356.81299999999999"/>
    <n v="432.42899999999997"/>
    <n v="328.45699999999999"/>
    <n v="219.75900000000001"/>
    <n v="94.52"/>
    <x v="287"/>
    <s v="North Dakota, 2014"/>
  </r>
  <r>
    <s v="Kidder County"/>
    <s v="North Dakota"/>
    <n v="2014"/>
    <n v="2434"/>
    <n v="1248"/>
    <n v="1186"/>
    <n v="124.134"/>
    <n v="287.21199999999999"/>
    <n v="211.75799999999998"/>
    <n v="270.17399999999998"/>
    <n v="233.66399999999999"/>
    <n v="321.28800000000001"/>
    <n v="455.15800000000002"/>
    <n v="279.90999999999997"/>
    <n v="177.68200000000002"/>
    <n v="70.585999999999999"/>
    <x v="287"/>
    <s v="North Dakota, 2014"/>
  </r>
  <r>
    <s v="Adams County"/>
    <s v="Iowa"/>
    <n v="2014"/>
    <n v="4127"/>
    <n v="2153"/>
    <n v="1974"/>
    <n v="239.36600000000001"/>
    <n v="482.85900000000004"/>
    <n v="375.55700000000002"/>
    <n v="363.17600000000004"/>
    <n v="400.31900000000002"/>
    <n v="614.923"/>
    <n v="631.43100000000004"/>
    <n v="449.84300000000002"/>
    <n v="408.57299999999998"/>
    <n v="160.953"/>
    <x v="279"/>
    <s v="Iowa, 2014"/>
  </r>
  <r>
    <s v="McHenry County"/>
    <s v="North Dakota"/>
    <n v="2014"/>
    <n v="5711"/>
    <n v="2999"/>
    <n v="2712"/>
    <n v="359.79300000000001"/>
    <n v="696.74199999999996"/>
    <n v="611.077"/>
    <n v="622.49900000000002"/>
    <n v="628.21"/>
    <n v="833.80600000000004"/>
    <n v="816.673"/>
    <n v="553.96699999999998"/>
    <n v="445.45799999999997"/>
    <n v="142.77500000000001"/>
    <x v="287"/>
    <s v="North Dakota, 2014"/>
  </r>
  <r>
    <s v="McKenzie County"/>
    <s v="North Dakota"/>
    <n v="2014"/>
    <n v="8333"/>
    <n v="4389"/>
    <n v="3944"/>
    <n v="633.30799999999999"/>
    <n v="1291.615"/>
    <n v="1124.9549999999999"/>
    <n v="1241.617"/>
    <n v="916.63"/>
    <n v="1166.6199999999999"/>
    <n v="1041.625"/>
    <n v="533.31200000000001"/>
    <n v="291.65499999999997"/>
    <n v="99.995999999999995"/>
    <x v="287"/>
    <s v="North Dakota, 2014"/>
  </r>
  <r>
    <s v="Monona County"/>
    <s v="Iowa"/>
    <n v="2014"/>
    <n v="9299"/>
    <n v="4714"/>
    <n v="4585"/>
    <n v="483.548"/>
    <n v="1050.787"/>
    <n v="911.30200000000002"/>
    <n v="874.10599999999999"/>
    <n v="967.096"/>
    <n v="1320.4580000000001"/>
    <n v="1664.5210000000002"/>
    <n v="1106.5810000000001"/>
    <n v="585.83699999999999"/>
    <n v="306.86700000000002"/>
    <x v="279"/>
    <s v="Iowa, 2014"/>
  </r>
  <r>
    <s v="Jenkins County"/>
    <s v="Georgia"/>
    <n v="2014"/>
    <n v="8532"/>
    <n v="4407"/>
    <n v="4125"/>
    <n v="494.85599999999999"/>
    <n v="981.18000000000006"/>
    <n v="853.2"/>
    <n v="938.52"/>
    <n v="870.26400000000001"/>
    <n v="1544.2919999999999"/>
    <n v="1433.376"/>
    <n v="759.34799999999996"/>
    <n v="486.32399999999996"/>
    <n v="179.172"/>
    <x v="273"/>
    <s v="Georgia, 2014"/>
  </r>
  <r>
    <s v="Nelson County"/>
    <s v="North Dakota"/>
    <n v="2014"/>
    <n v="3078"/>
    <n v="1594"/>
    <n v="1484"/>
    <n v="129.27600000000001"/>
    <n v="304.72199999999998"/>
    <n v="270.86400000000003"/>
    <n v="277.02"/>
    <n v="264.70799999999997"/>
    <n v="467.85599999999999"/>
    <n v="504.79200000000003"/>
    <n v="418.608"/>
    <n v="243.16200000000001"/>
    <n v="196.99199999999999"/>
    <x v="287"/>
    <s v="North Dakota, 2014"/>
  </r>
  <r>
    <s v="Oliver County"/>
    <s v="North Dakota"/>
    <n v="2014"/>
    <n v="1832"/>
    <n v="924"/>
    <n v="908"/>
    <n v="113.584"/>
    <n v="241.82400000000001"/>
    <n v="168.54399999999998"/>
    <n v="141.06399999999999"/>
    <n v="205.184"/>
    <n v="247.32"/>
    <n v="329.76"/>
    <n v="208.84800000000001"/>
    <n v="119.08000000000001"/>
    <n v="54.96"/>
    <x v="287"/>
    <s v="North Dakota, 2014"/>
  </r>
  <r>
    <s v="Pembina County"/>
    <s v="North Dakota"/>
    <n v="2014"/>
    <n v="7266"/>
    <n v="3705"/>
    <n v="3561"/>
    <n v="392.36399999999998"/>
    <n v="857.38799999999992"/>
    <n v="712.06799999999998"/>
    <n v="748.39799999999991"/>
    <n v="741.13200000000006"/>
    <n v="1089.9000000000001"/>
    <n v="1220.6880000000001"/>
    <n v="697.53600000000006"/>
    <n v="508.62"/>
    <n v="297.90600000000001"/>
    <x v="287"/>
    <s v="North Dakota, 2014"/>
  </r>
  <r>
    <s v="Hardin County"/>
    <s v="Illinois"/>
    <n v="2014"/>
    <n v="4402"/>
    <n v="2242"/>
    <n v="2160"/>
    <n v="237.708"/>
    <n v="493.024"/>
    <n v="471.01400000000001"/>
    <n v="369.76799999999997"/>
    <n v="532.64200000000005"/>
    <n v="620.68200000000002"/>
    <n v="616.28"/>
    <n v="457.80799999999999"/>
    <n v="382.97399999999999"/>
    <n v="224.50200000000001"/>
    <x v="281"/>
    <s v="Illinois, 2014"/>
  </r>
  <r>
    <s v="Ransom County"/>
    <s v="North Dakota"/>
    <n v="2014"/>
    <n v="5452"/>
    <n v="2799"/>
    <n v="2653"/>
    <n v="305.31200000000001"/>
    <n v="719.66399999999999"/>
    <n v="583.36400000000003"/>
    <n v="523.39200000000005"/>
    <n v="632.43200000000002"/>
    <n v="757.82799999999997"/>
    <n v="817.8"/>
    <n v="468.87200000000001"/>
    <n v="354.38"/>
    <n v="288.95600000000002"/>
    <x v="287"/>
    <s v="North Dakota, 2014"/>
  </r>
  <r>
    <s v="Ashland County"/>
    <s v="Wisconsin"/>
    <n v="2014"/>
    <n v="16307"/>
    <n v="8445"/>
    <n v="7862"/>
    <n v="864.27099999999996"/>
    <n v="1973.1469999999999"/>
    <n v="3000.4879999999998"/>
    <n v="1712.2350000000001"/>
    <n v="1614.393"/>
    <n v="2364.5149999999999"/>
    <n v="2282.98"/>
    <n v="1174.104"/>
    <n v="864.27099999999996"/>
    <n v="456.596"/>
    <x v="286"/>
    <s v="Wisconsin, 2014"/>
  </r>
  <r>
    <s v="Rolette County"/>
    <s v="North Dakota"/>
    <n v="2014"/>
    <n v="14341"/>
    <n v="7141"/>
    <n v="7200"/>
    <n v="1434.1"/>
    <n v="2681.7669999999998"/>
    <n v="2151.15"/>
    <n v="1692.2380000000001"/>
    <n v="1534.4870000000001"/>
    <n v="1878.6709999999998"/>
    <n v="1505.8050000000001"/>
    <n v="831.77800000000002"/>
    <n v="501.93499999999995"/>
    <n v="114.72799999999999"/>
    <x v="287"/>
    <s v="North Dakota, 2014"/>
  </r>
  <r>
    <s v="Hemphill County"/>
    <s v="Texas"/>
    <n v="2014"/>
    <n v="3863"/>
    <n v="2030"/>
    <n v="1833"/>
    <n v="185.42400000000001"/>
    <n v="467.423"/>
    <n v="440.38200000000006"/>
    <n v="378.57400000000001"/>
    <n v="428.79300000000001"/>
    <n v="591.03899999999999"/>
    <n v="621.94299999999998"/>
    <n v="413.34100000000001"/>
    <n v="224.05400000000003"/>
    <n v="104.301"/>
    <x v="264"/>
    <s v="Texas, 2014"/>
  </r>
  <r>
    <s v="Sioux County"/>
    <s v="North Dakota"/>
    <n v="2014"/>
    <n v="4317"/>
    <n v="2211"/>
    <n v="2106"/>
    <n v="474.87"/>
    <n v="923.83799999999997"/>
    <n v="673.452"/>
    <n v="548.25900000000001"/>
    <n v="513.72299999999996"/>
    <n v="526.67399999999998"/>
    <n v="336.726"/>
    <n v="202.899"/>
    <n v="90.657000000000011"/>
    <n v="17.268000000000001"/>
    <x v="287"/>
    <s v="North Dakota, 2014"/>
  </r>
  <r>
    <s v="Stark County"/>
    <s v="North Dakota"/>
    <n v="2014"/>
    <n v="27038"/>
    <n v="13890"/>
    <n v="13148"/>
    <n v="1811.546"/>
    <n v="3460.864"/>
    <n v="3947.5479999999998"/>
    <n v="3947.5479999999998"/>
    <n v="3082.3319999999999"/>
    <n v="3677.1679999999997"/>
    <n v="3190.4840000000004"/>
    <n v="1703.394"/>
    <n v="1378.9380000000001"/>
    <n v="784.10199999999998"/>
    <x v="287"/>
    <s v="North Dakota, 2014"/>
  </r>
  <r>
    <s v="Steele County"/>
    <s v="North Dakota"/>
    <n v="2014"/>
    <n v="1982"/>
    <n v="1047"/>
    <n v="935"/>
    <n v="97.117999999999995"/>
    <n v="221.98400000000001"/>
    <n v="214.05599999999998"/>
    <n v="170.452"/>
    <n v="235.858"/>
    <n v="283.42599999999999"/>
    <n v="350.81399999999996"/>
    <n v="178.38"/>
    <n v="170.452"/>
    <n v="59.46"/>
    <x v="287"/>
    <s v="North Dakota, 2014"/>
  </r>
  <r>
    <s v="Towner County"/>
    <s v="North Dakota"/>
    <n v="2014"/>
    <n v="2292"/>
    <n v="1129"/>
    <n v="1163"/>
    <n v="151.27199999999999"/>
    <n v="277.33199999999999"/>
    <n v="210.864"/>
    <n v="220.03199999999998"/>
    <n v="155.85599999999999"/>
    <n v="359.84399999999999"/>
    <n v="398.80799999999999"/>
    <n v="256.70400000000001"/>
    <n v="183.36"/>
    <n v="80.22"/>
    <x v="287"/>
    <s v="North Dakota, 2014"/>
  </r>
  <r>
    <s v="Traill County"/>
    <s v="North Dakota"/>
    <n v="2014"/>
    <n v="8106"/>
    <n v="4073"/>
    <n v="4033"/>
    <n v="486.36"/>
    <n v="988.93200000000002"/>
    <n v="1118.6280000000002"/>
    <n v="834.91800000000001"/>
    <n v="899.76600000000008"/>
    <n v="1151.0520000000001"/>
    <n v="1126.7339999999999"/>
    <n v="697.11599999999999"/>
    <n v="478.25400000000002"/>
    <n v="332.346"/>
    <x v="287"/>
    <s v="North Dakota, 2014"/>
  </r>
  <r>
    <s v="Ward County"/>
    <s v="North Dakota"/>
    <n v="2014"/>
    <n v="65854"/>
    <n v="34179"/>
    <n v="31675"/>
    <n v="5004.9040000000005"/>
    <n v="8165.8959999999997"/>
    <n v="12512.26"/>
    <n v="10404.932000000001"/>
    <n v="7309.7939999999999"/>
    <n v="7639.0640000000003"/>
    <n v="6782.9619999999995"/>
    <n v="3951.24"/>
    <n v="2700.0140000000001"/>
    <n v="1317.08"/>
    <x v="287"/>
    <s v="North Dakota, 2014"/>
  </r>
  <r>
    <s v="Wells County"/>
    <s v="North Dakota"/>
    <n v="2014"/>
    <n v="4210"/>
    <n v="2057"/>
    <n v="2153"/>
    <n v="193.66"/>
    <n v="458.89"/>
    <n v="370.48"/>
    <n v="294.70000000000005"/>
    <n v="374.69"/>
    <n v="665.18000000000006"/>
    <n v="648.34"/>
    <n v="547.29999999999995"/>
    <n v="458.89"/>
    <n v="197.87"/>
    <x v="287"/>
    <s v="North Dakota, 2014"/>
  </r>
  <r>
    <s v="Williams County"/>
    <s v="North Dakota"/>
    <n v="2014"/>
    <n v="27066"/>
    <n v="14394"/>
    <n v="12672"/>
    <n v="2084.0819999999999"/>
    <n v="3491.5140000000001"/>
    <n v="3735.1080000000002"/>
    <n v="4547.0879999999997"/>
    <n v="3166.7219999999998"/>
    <n v="3653.91"/>
    <n v="3329.1179999999999"/>
    <n v="1515.6959999999999"/>
    <n v="1028.508"/>
    <n v="595.452"/>
    <x v="287"/>
    <s v="North Dakota, 2014"/>
  </r>
  <r>
    <s v="Allen County"/>
    <s v="Ohio"/>
    <n v="2014"/>
    <n v="105562"/>
    <n v="53186"/>
    <n v="52376"/>
    <n v="6544.8440000000001"/>
    <n v="14039.745999999999"/>
    <n v="15623.175999999999"/>
    <n v="12350.754000000001"/>
    <n v="12245.191999999999"/>
    <n v="14461.993999999999"/>
    <n v="14145.308000000001"/>
    <n v="8444.9599999999991"/>
    <n v="5066.9759999999997"/>
    <n v="2533.4879999999998"/>
    <x v="294"/>
    <s v="Ohio, 2014"/>
  </r>
  <r>
    <s v="Ashland County"/>
    <s v="Ohio"/>
    <n v="2014"/>
    <n v="53202"/>
    <n v="26006"/>
    <n v="27196"/>
    <n v="3085.7159999999999"/>
    <n v="7022.6640000000007"/>
    <n v="8033.5020000000004"/>
    <n v="5799.018"/>
    <n v="6118.23"/>
    <n v="7341.8760000000002"/>
    <n v="7075.866"/>
    <n v="4788.18"/>
    <n v="2660.1"/>
    <n v="1330.05"/>
    <x v="294"/>
    <s v="Ohio, 2014"/>
  </r>
  <r>
    <s v="Ashtabula County"/>
    <s v="Ohio"/>
    <n v="2014"/>
    <n v="100346"/>
    <n v="50307"/>
    <n v="50039"/>
    <n v="5820.0680000000002"/>
    <n v="13044.98"/>
    <n v="12141.866"/>
    <n v="10937.714"/>
    <n v="12543.25"/>
    <n v="15051.9"/>
    <n v="14249.132000000001"/>
    <n v="9031.14"/>
    <n v="4716.2620000000006"/>
    <n v="2709.3420000000001"/>
    <x v="294"/>
    <s v="Ohio, 2014"/>
  </r>
  <r>
    <s v="Athens County"/>
    <s v="Ohio"/>
    <n v="2014"/>
    <n v="64840"/>
    <n v="32388"/>
    <n v="32452"/>
    <n v="2658.44"/>
    <n v="5641.08"/>
    <n v="22240.120000000003"/>
    <n v="7586.2800000000007"/>
    <n v="6289.48"/>
    <n v="6808.2"/>
    <n v="6613.68"/>
    <n v="4020.08"/>
    <n v="2204.56"/>
    <n v="713.24"/>
    <x v="294"/>
    <s v="Ohio, 2014"/>
  </r>
  <r>
    <s v="Auglaize County"/>
    <s v="Ohio"/>
    <n v="2014"/>
    <n v="45867"/>
    <n v="22758"/>
    <n v="23109"/>
    <n v="2889.6210000000001"/>
    <n v="6375.5129999999999"/>
    <n v="5595.7740000000003"/>
    <n v="5091.2370000000001"/>
    <n v="5504.04"/>
    <n v="6742.4490000000005"/>
    <n v="6283.7790000000005"/>
    <n v="3761.0940000000001"/>
    <n v="2476.8180000000002"/>
    <n v="1146.675"/>
    <x v="294"/>
    <s v="Ohio, 2014"/>
  </r>
  <r>
    <s v="Belmont County"/>
    <s v="Ohio"/>
    <n v="2014"/>
    <n v="69793"/>
    <n v="35449"/>
    <n v="34344"/>
    <n v="3419.857"/>
    <n v="7467.8510000000006"/>
    <n v="8235.5740000000005"/>
    <n v="8654.3319999999985"/>
    <n v="8514.7459999999992"/>
    <n v="10259.571"/>
    <n v="10678.329"/>
    <n v="6560.5419999999995"/>
    <n v="4047.9940000000001"/>
    <n v="2023.9970000000001"/>
    <x v="294"/>
    <s v="Ohio, 2014"/>
  </r>
  <r>
    <s v="Brown County"/>
    <s v="Ohio"/>
    <n v="2014"/>
    <n v="44464"/>
    <n v="21931"/>
    <n v="22533"/>
    <n v="2712.3040000000001"/>
    <n v="6002.6399999999994"/>
    <n v="5469.0720000000001"/>
    <n v="4979.9680000000008"/>
    <n v="5691.3919999999998"/>
    <n v="6758.5280000000002"/>
    <n v="5958.1759999999995"/>
    <n v="3957.2959999999998"/>
    <n v="2178.7359999999999"/>
    <n v="711.42399999999998"/>
    <x v="294"/>
    <s v="Ohio, 2014"/>
  </r>
  <r>
    <s v="Butler County"/>
    <s v="Ohio"/>
    <n v="2014"/>
    <n v="371154"/>
    <n v="181704"/>
    <n v="189450"/>
    <n v="23753.856"/>
    <n v="51961.56"/>
    <n v="59755.793999999994"/>
    <n v="44538.479999999996"/>
    <n v="47136.558000000005"/>
    <n v="53075.021999999997"/>
    <n v="45651.941999999995"/>
    <n v="25609.626"/>
    <n v="14475.005999999999"/>
    <n v="5938.4639999999999"/>
    <x v="294"/>
    <s v="Ohio, 2014"/>
  </r>
  <r>
    <s v="Carroll County"/>
    <s v="Ohio"/>
    <n v="2014"/>
    <n v="28539"/>
    <n v="14280"/>
    <n v="14259"/>
    <n v="1426.95"/>
    <n v="3652.9920000000002"/>
    <n v="3253.4459999999999"/>
    <n v="2825.3609999999999"/>
    <n v="3453.2190000000001"/>
    <n v="4452.0840000000007"/>
    <n v="4337.9279999999999"/>
    <n v="3025.134"/>
    <n v="1484.0279999999998"/>
    <n v="627.85799999999995"/>
    <x v="294"/>
    <s v="Ohio, 2014"/>
  </r>
  <r>
    <s v="Champaign County"/>
    <s v="Ohio"/>
    <n v="2014"/>
    <n v="39628"/>
    <n v="19804"/>
    <n v="19824"/>
    <n v="2377.6799999999998"/>
    <n v="5389.4080000000004"/>
    <n v="5151.6399999999994"/>
    <n v="4279.8240000000005"/>
    <n v="5112.0120000000006"/>
    <n v="5864.9439999999995"/>
    <n v="5230.8959999999997"/>
    <n v="3606.1480000000001"/>
    <n v="1743.6320000000001"/>
    <n v="752.93200000000002"/>
    <x v="294"/>
    <s v="Ohio, 2014"/>
  </r>
  <r>
    <s v="Clark County"/>
    <s v="Ohio"/>
    <n v="2014"/>
    <n v="137303"/>
    <n v="66448"/>
    <n v="70855"/>
    <n v="8238.18"/>
    <n v="17849.39"/>
    <n v="17986.692999999999"/>
    <n v="15240.633"/>
    <n v="16064.451000000001"/>
    <n v="19359.722999999998"/>
    <n v="19222.419999999998"/>
    <n v="12769.179"/>
    <n v="7139.7559999999994"/>
    <n v="3295.2719999999999"/>
    <x v="294"/>
    <s v="Ohio, 2014"/>
  </r>
  <r>
    <s v="Clermont County"/>
    <s v="Ohio"/>
    <n v="2014"/>
    <n v="199450"/>
    <n v="98518"/>
    <n v="100932"/>
    <n v="12764.8"/>
    <n v="28521.35"/>
    <n v="24332.9"/>
    <n v="23934"/>
    <n v="26526.85"/>
    <n v="30914.75"/>
    <n v="26726.300000000003"/>
    <n v="15357.650000000001"/>
    <n v="7778.5499999999993"/>
    <n v="2592.85"/>
    <x v="294"/>
    <s v="Ohio, 2014"/>
  </r>
  <r>
    <s v="Clinton County"/>
    <s v="Ohio"/>
    <n v="2014"/>
    <n v="41871"/>
    <n v="20650"/>
    <n v="21221"/>
    <n v="2554.1309999999999"/>
    <n v="5861.94"/>
    <n v="5861.9400000000005"/>
    <n v="4647.6810000000005"/>
    <n v="5150.1329999999998"/>
    <n v="6196.9079999999994"/>
    <n v="5568.8429999999998"/>
    <n v="3391.5509999999999"/>
    <n v="1926.0660000000003"/>
    <n v="669.93600000000004"/>
    <x v="294"/>
    <s v="Ohio, 2014"/>
  </r>
  <r>
    <s v="Columbiana County"/>
    <s v="Ohio"/>
    <n v="2014"/>
    <n v="106622"/>
    <n v="53541"/>
    <n v="53081"/>
    <n v="5757.5879999999997"/>
    <n v="12794.64"/>
    <n v="12261.529999999999"/>
    <n v="12048.286"/>
    <n v="13434.371999999999"/>
    <n v="16099.921999999999"/>
    <n v="15780.056"/>
    <n v="10022.468000000001"/>
    <n v="5970.8320000000003"/>
    <n v="2452.306"/>
    <x v="294"/>
    <s v="Ohio, 2014"/>
  </r>
  <r>
    <s v="Coshocton County"/>
    <s v="Ohio"/>
    <n v="2014"/>
    <n v="36768"/>
    <n v="18239"/>
    <n v="18529"/>
    <n v="2206.08"/>
    <n v="4926.9120000000003"/>
    <n v="4412.16"/>
    <n v="4118.0159999999996"/>
    <n v="4412.16"/>
    <n v="5294.5920000000006"/>
    <n v="5221.0560000000005"/>
    <n v="3456.192"/>
    <n v="1985.472"/>
    <n v="772.12800000000004"/>
    <x v="294"/>
    <s v="Ohio, 2014"/>
  </r>
  <r>
    <s v="Crawford County"/>
    <s v="Ohio"/>
    <n v="2014"/>
    <n v="43036"/>
    <n v="20805"/>
    <n v="22231"/>
    <n v="2410.0160000000001"/>
    <n v="5508.6080000000002"/>
    <n v="5207.3559999999998"/>
    <n v="4518.78"/>
    <n v="5250.3919999999998"/>
    <n v="6111.1119999999992"/>
    <n v="6025.04"/>
    <n v="4217.5280000000002"/>
    <n v="2625.1959999999999"/>
    <n v="1161.972"/>
    <x v="294"/>
    <s v="Ohio, 2014"/>
  </r>
  <r>
    <s v="Cuyahoga County"/>
    <s v="Ohio"/>
    <n v="2014"/>
    <n v="1267513"/>
    <n v="602698"/>
    <n v="664815"/>
    <n v="73515.754000000001"/>
    <n v="153369.073"/>
    <n v="166044.20299999998"/>
    <n v="160974.15100000001"/>
    <n v="150834.04700000002"/>
    <n v="186324.41099999999"/>
    <n v="172381.76799999998"/>
    <n v="101401.04000000001"/>
    <n v="65910.676000000007"/>
    <n v="34222.851000000002"/>
    <x v="294"/>
    <s v="Ohio, 2014"/>
  </r>
  <r>
    <s v="Darke County"/>
    <s v="Ohio"/>
    <n v="2014"/>
    <n v="52537"/>
    <n v="25729"/>
    <n v="26808"/>
    <n v="3257.2939999999999"/>
    <n v="7407.7170000000006"/>
    <n v="6251.9030000000002"/>
    <n v="5568.9220000000005"/>
    <n v="6146.8289999999997"/>
    <n v="7565.3279999999995"/>
    <n v="6987.4210000000003"/>
    <n v="4991.0149999999994"/>
    <n v="2836.998"/>
    <n v="1471.0360000000001"/>
    <x v="294"/>
    <s v="Ohio, 2014"/>
  </r>
  <r>
    <s v="Defiance County"/>
    <s v="Ohio"/>
    <n v="2014"/>
    <n v="38795"/>
    <n v="19242"/>
    <n v="19553"/>
    <n v="2327.6999999999998"/>
    <n v="5353.71"/>
    <n v="5198.53"/>
    <n v="4539.0149999999994"/>
    <n v="4616.6049999999996"/>
    <n v="5237.3249999999998"/>
    <n v="5314.915"/>
    <n v="3375.165"/>
    <n v="2211.3150000000001"/>
    <n v="659.51499999999999"/>
    <x v="294"/>
    <s v="Ohio, 2014"/>
  </r>
  <r>
    <s v="Delaware County"/>
    <s v="Ohio"/>
    <n v="2014"/>
    <n v="181821"/>
    <n v="89850"/>
    <n v="91971"/>
    <n v="12182.007"/>
    <n v="30909.57"/>
    <n v="20909.415000000001"/>
    <n v="18909.383999999998"/>
    <n v="30000.465"/>
    <n v="28364.076000000001"/>
    <n v="21454.878000000001"/>
    <n v="11636.544000000002"/>
    <n v="5454.6299999999992"/>
    <n v="1818.21"/>
    <x v="294"/>
    <s v="Ohio, 2014"/>
  </r>
  <r>
    <s v="Erie County"/>
    <s v="Ohio"/>
    <n v="2014"/>
    <n v="76416"/>
    <n v="37408"/>
    <n v="39008"/>
    <n v="4050.0479999999998"/>
    <n v="9246.3359999999993"/>
    <n v="9093.5040000000008"/>
    <n v="8100.0959999999995"/>
    <n v="8711.4239999999991"/>
    <n v="11615.232"/>
    <n v="11615.232"/>
    <n v="7641.6"/>
    <n v="4432.1280000000006"/>
    <n v="1910.4"/>
    <x v="294"/>
    <s v="Ohio, 2014"/>
  </r>
  <r>
    <s v="Fairfield County"/>
    <s v="Ohio"/>
    <n v="2014"/>
    <n v="148067"/>
    <n v="73561"/>
    <n v="74506"/>
    <n v="8735.9529999999995"/>
    <n v="21765.849000000002"/>
    <n v="19248.71"/>
    <n v="17323.839"/>
    <n v="20285.179"/>
    <n v="22210.05"/>
    <n v="18804.508999999998"/>
    <n v="11401.159"/>
    <n v="5922.68"/>
    <n v="2369.0720000000001"/>
    <x v="294"/>
    <s v="Ohio, 2014"/>
  </r>
  <r>
    <s v="Franklin County"/>
    <s v="Ohio"/>
    <n v="2014"/>
    <n v="1197592"/>
    <n v="583151"/>
    <n v="614441"/>
    <n v="86226.623999999996"/>
    <n v="154489.36800000002"/>
    <n v="177243.61599999998"/>
    <n v="203590.64"/>
    <n v="161674.91999999998"/>
    <n v="158082.144"/>
    <n v="131735.12"/>
    <n v="69460.335999999996"/>
    <n v="37125.351999999999"/>
    <n v="16766.288"/>
    <x v="294"/>
    <s v="Ohio, 2014"/>
  </r>
  <r>
    <s v="Fulton County"/>
    <s v="Ohio"/>
    <n v="2014"/>
    <n v="42541"/>
    <n v="20961"/>
    <n v="21580"/>
    <n v="2595.0010000000002"/>
    <n v="5998.2810000000009"/>
    <n v="5402.7070000000003"/>
    <n v="4764.5920000000006"/>
    <n v="4977.2970000000005"/>
    <n v="6466.232"/>
    <n v="5870.6580000000004"/>
    <n v="3530.9030000000002"/>
    <n v="2041.9679999999998"/>
    <n v="935.90200000000004"/>
    <x v="294"/>
    <s v="Ohio, 2014"/>
  </r>
  <r>
    <s v="Gallia County"/>
    <s v="Ohio"/>
    <n v="2014"/>
    <n v="30763"/>
    <n v="15010"/>
    <n v="15753"/>
    <n v="1876.5429999999999"/>
    <n v="4214.5309999999999"/>
    <n v="3968.4269999999997"/>
    <n v="3506.982"/>
    <n v="3630.0340000000001"/>
    <n v="4399.1090000000004"/>
    <n v="4122.2420000000002"/>
    <n v="2891.7219999999998"/>
    <n v="1630.4389999999999"/>
    <n v="553.73400000000004"/>
    <x v="294"/>
    <s v="Ohio, 2014"/>
  </r>
  <r>
    <s v="Geauga County"/>
    <s v="Ohio"/>
    <n v="2014"/>
    <n v="93819"/>
    <n v="46053"/>
    <n v="47766"/>
    <n v="4878.5879999999997"/>
    <n v="13791.393"/>
    <n v="11727.375"/>
    <n v="7411.701"/>
    <n v="10789.184999999999"/>
    <n v="15292.496999999999"/>
    <n v="14260.488000000001"/>
    <n v="9006.6239999999998"/>
    <n v="4503.3119999999999"/>
    <n v="2157.837"/>
    <x v="294"/>
    <s v="Ohio, 2014"/>
  </r>
  <r>
    <s v="Greene County"/>
    <s v="Ohio"/>
    <n v="2014"/>
    <n v="163313"/>
    <n v="80129"/>
    <n v="83184"/>
    <n v="8982.2150000000001"/>
    <n v="19270.934000000001"/>
    <n v="28089.836000000003"/>
    <n v="20740.751"/>
    <n v="18291.056"/>
    <n v="22537.194"/>
    <n v="21230.69"/>
    <n v="13228.352999999999"/>
    <n v="7512.3980000000001"/>
    <n v="3102.9470000000001"/>
    <x v="294"/>
    <s v="Ohio, 2014"/>
  </r>
  <r>
    <s v="Guernsey County"/>
    <s v="Ohio"/>
    <n v="2014"/>
    <n v="39794"/>
    <n v="19662"/>
    <n v="20132"/>
    <n v="2347.846"/>
    <n v="5093.6319999999996"/>
    <n v="4974.25"/>
    <n v="4417.134"/>
    <n v="4815.0740000000005"/>
    <n v="5730.3359999999993"/>
    <n v="5770.13"/>
    <n v="3780.43"/>
    <n v="2029.4939999999999"/>
    <n v="915.26199999999994"/>
    <x v="294"/>
    <s v="Ohio, 2014"/>
  </r>
  <r>
    <s v="Hamilton County"/>
    <s v="Ohio"/>
    <n v="2014"/>
    <n v="803272"/>
    <n v="385969"/>
    <n v="417303"/>
    <n v="53819.224000000002"/>
    <n v="102818.81599999999"/>
    <n v="113261.352"/>
    <n v="113261.352"/>
    <n v="95589.367999999988"/>
    <n v="114064.624"/>
    <n v="102015.54399999999"/>
    <n v="57032.312000000005"/>
    <n v="35343.968000000001"/>
    <n v="17671.984"/>
    <x v="294"/>
    <s v="Ohio, 2014"/>
  </r>
  <r>
    <s v="Hancock County"/>
    <s v="Ohio"/>
    <n v="2014"/>
    <n v="75290"/>
    <n v="36607"/>
    <n v="38683"/>
    <n v="4592.6899999999996"/>
    <n v="9787.7000000000007"/>
    <n v="10540.6"/>
    <n v="9486.5400000000009"/>
    <n v="9110.09"/>
    <n v="10615.89"/>
    <n v="9787.7000000000007"/>
    <n v="6173.7800000000007"/>
    <n v="3162.18"/>
    <n v="2108.12"/>
    <x v="294"/>
    <s v="Ohio, 2014"/>
  </r>
  <r>
    <s v="Hardin County"/>
    <s v="Ohio"/>
    <n v="2014"/>
    <n v="31826"/>
    <n v="15811"/>
    <n v="16015"/>
    <n v="2036.864"/>
    <n v="4137.38"/>
    <n v="6333.3739999999998"/>
    <n v="3341.73"/>
    <n v="3659.99"/>
    <n v="3978.25"/>
    <n v="3850.9459999999999"/>
    <n v="2482.4279999999999"/>
    <n v="1400.3440000000001"/>
    <n v="604.69399999999996"/>
    <x v="294"/>
    <s v="Ohio, 2014"/>
  </r>
  <r>
    <s v="Henry County"/>
    <s v="Ohio"/>
    <n v="2014"/>
    <n v="28074"/>
    <n v="13886"/>
    <n v="14188"/>
    <n v="1740.588"/>
    <n v="3902.2860000000001"/>
    <n v="3396.9539999999997"/>
    <n v="3228.51"/>
    <n v="3340.806"/>
    <n v="4014.5819999999999"/>
    <n v="3818.0640000000003"/>
    <n v="2358.2160000000003"/>
    <n v="1628.2919999999999"/>
    <n v="645.702"/>
    <x v="294"/>
    <s v="Ohio, 2014"/>
  </r>
  <r>
    <s v="Titus County"/>
    <s v="Texas"/>
    <n v="2014"/>
    <n v="29111"/>
    <n v="14632"/>
    <n v="14479"/>
    <n v="1630.2159999999999"/>
    <n v="3959.0959999999995"/>
    <n v="3464.2089999999998"/>
    <n v="3085.7659999999996"/>
    <n v="3638.875"/>
    <n v="4337.5390000000007"/>
    <n v="4221.0949999999993"/>
    <n v="2852.8779999999997"/>
    <n v="1339.106"/>
    <n v="553.10900000000004"/>
    <x v="264"/>
    <s v="Texas, 2014"/>
  </r>
  <r>
    <s v="Holmes County"/>
    <s v="Ohio"/>
    <n v="2014"/>
    <n v="43176"/>
    <n v="21652"/>
    <n v="21524"/>
    <n v="4058.5439999999999"/>
    <n v="8073.9120000000003"/>
    <n v="6692.2800000000007"/>
    <n v="5224.2960000000003"/>
    <n v="4706.1840000000002"/>
    <n v="4922.0640000000003"/>
    <n v="4360.7759999999998"/>
    <n v="2763.2640000000001"/>
    <n v="1813.3920000000001"/>
    <n v="518.11199999999997"/>
    <x v="294"/>
    <s v="Ohio, 2014"/>
  </r>
  <r>
    <s v="Huron County"/>
    <s v="Ohio"/>
    <n v="2014"/>
    <n v="59186"/>
    <n v="29159"/>
    <n v="30027"/>
    <n v="3847.09"/>
    <n v="8522.7839999999997"/>
    <n v="7398.25"/>
    <n v="7043.134"/>
    <n v="7575.808"/>
    <n v="8404.4120000000003"/>
    <n v="7871.7379999999994"/>
    <n v="4734.88"/>
    <n v="2663.37"/>
    <n v="1124.5340000000001"/>
    <x v="294"/>
    <s v="Ohio, 2014"/>
  </r>
  <r>
    <s v="Jackson County"/>
    <s v="Ohio"/>
    <n v="2014"/>
    <n v="32952"/>
    <n v="16094"/>
    <n v="16858"/>
    <n v="2075.9760000000001"/>
    <n v="4448.5199999999995"/>
    <n v="4119"/>
    <n v="3987.192"/>
    <n v="4250.808"/>
    <n v="4613.2800000000007"/>
    <n v="4514.424"/>
    <n v="2833.8719999999998"/>
    <n v="1449.8879999999999"/>
    <n v="691.99199999999996"/>
    <x v="294"/>
    <s v="Ohio, 2014"/>
  </r>
  <r>
    <s v="Knox County"/>
    <s v="Ohio"/>
    <n v="2014"/>
    <n v="61063"/>
    <n v="29889"/>
    <n v="31174"/>
    <n v="3785.9059999999999"/>
    <n v="8182.4419999999991"/>
    <n v="9709.0169999999998"/>
    <n v="6594.8040000000001"/>
    <n v="6961.1819999999998"/>
    <n v="8365.6309999999994"/>
    <n v="8060.3160000000007"/>
    <n v="5251.4179999999997"/>
    <n v="3053.15"/>
    <n v="1160.1969999999999"/>
    <x v="294"/>
    <s v="Ohio, 2014"/>
  </r>
  <r>
    <s v="Lake County"/>
    <s v="Ohio"/>
    <n v="2014"/>
    <n v="229602"/>
    <n v="112010"/>
    <n v="117592"/>
    <n v="11939.304"/>
    <n v="28241.046000000002"/>
    <n v="26863.434000000001"/>
    <n v="26174.627999999997"/>
    <n v="28470.648000000001"/>
    <n v="35817.911999999997"/>
    <n v="33292.29"/>
    <n v="21123.383999999998"/>
    <n v="12628.11"/>
    <n v="5051.2439999999997"/>
    <x v="294"/>
    <s v="Ohio, 2014"/>
  </r>
  <r>
    <s v="Lawrence County"/>
    <s v="Ohio"/>
    <n v="2014"/>
    <n v="62100"/>
    <n v="30344"/>
    <n v="31756"/>
    <n v="3663.9"/>
    <n v="8073"/>
    <n v="7576.2000000000007"/>
    <n v="7141.5"/>
    <n v="8073"/>
    <n v="8818.2000000000007"/>
    <n v="8383.5"/>
    <n v="5899.5"/>
    <n v="3415.5"/>
    <n v="993.6"/>
    <x v="294"/>
    <s v="Ohio, 2014"/>
  </r>
  <r>
    <s v="Licking County"/>
    <s v="Ohio"/>
    <n v="2014"/>
    <n v="167911"/>
    <n v="82203"/>
    <n v="85708"/>
    <n v="10242.571"/>
    <n v="23003.807000000001"/>
    <n v="21996.341"/>
    <n v="19141.853999999999"/>
    <n v="21660.519"/>
    <n v="25522.472000000002"/>
    <n v="22164.252"/>
    <n v="14104.523999999999"/>
    <n v="7052.2620000000006"/>
    <n v="2686.576"/>
    <x v="294"/>
    <s v="Ohio, 2014"/>
  </r>
  <r>
    <s v="Logan County"/>
    <s v="Ohio"/>
    <n v="2014"/>
    <n v="45564"/>
    <n v="22365"/>
    <n v="23199"/>
    <n v="2870.5320000000002"/>
    <n v="6287.8320000000003"/>
    <n v="5513.2439999999997"/>
    <n v="5103.1679999999997"/>
    <n v="5558.808"/>
    <n v="6697.9079999999994"/>
    <n v="6378.96"/>
    <n v="4100.76"/>
    <n v="2141.5079999999998"/>
    <n v="911.28"/>
    <x v="294"/>
    <s v="Ohio, 2014"/>
  </r>
  <r>
    <s v="Lorain County"/>
    <s v="Ohio"/>
    <n v="2014"/>
    <n v="302465"/>
    <n v="148884"/>
    <n v="153581"/>
    <n v="17542.97"/>
    <n v="39925.379999999997"/>
    <n v="39320.449999999997"/>
    <n v="33271.15"/>
    <n v="39017.985000000001"/>
    <n v="45672.214999999997"/>
    <n v="41437.705000000002"/>
    <n v="25709.525000000001"/>
    <n v="14518.32"/>
    <n v="6351.7650000000003"/>
    <x v="294"/>
    <s v="Ohio, 2014"/>
  </r>
  <r>
    <s v="Lucas County"/>
    <s v="Ohio"/>
    <n v="2014"/>
    <n v="438167"/>
    <n v="212492"/>
    <n v="225675"/>
    <n v="28480.855"/>
    <n v="56961.71"/>
    <n v="63534.215000000004"/>
    <n v="57399.877"/>
    <n v="53018.207000000002"/>
    <n v="60905.213000000003"/>
    <n v="57399.877"/>
    <n v="32424.358"/>
    <n v="19279.347999999998"/>
    <n v="9201.5069999999996"/>
    <x v="294"/>
    <s v="Ohio, 2014"/>
  </r>
  <r>
    <s v="Madison County"/>
    <s v="Ohio"/>
    <n v="2014"/>
    <n v="43326"/>
    <n v="23786"/>
    <n v="19540"/>
    <n v="2339.6039999999998"/>
    <n v="5329.098"/>
    <n v="5502.402"/>
    <n v="5502.402"/>
    <n v="6628.8780000000006"/>
    <n v="6888.8339999999998"/>
    <n v="5415.75"/>
    <n v="3249.45"/>
    <n v="1646.3879999999999"/>
    <n v="779.86800000000005"/>
    <x v="294"/>
    <s v="Ohio, 2014"/>
  </r>
  <r>
    <s v="Mahoning County"/>
    <s v="Ohio"/>
    <n v="2014"/>
    <n v="235809"/>
    <n v="114506"/>
    <n v="121303"/>
    <n v="12262.067999999999"/>
    <n v="27825.462"/>
    <n v="29947.742999999999"/>
    <n v="26174.798999999999"/>
    <n v="27353.844000000001"/>
    <n v="33956.495999999999"/>
    <n v="35371.35"/>
    <n v="21222.81"/>
    <n v="14148.54"/>
    <n v="8017.5060000000003"/>
    <x v="294"/>
    <s v="Ohio, 2014"/>
  </r>
  <r>
    <s v="Marion County"/>
    <s v="Ohio"/>
    <n v="2014"/>
    <n v="66171"/>
    <n v="35278"/>
    <n v="30893"/>
    <n v="3771.7469999999998"/>
    <n v="7874.3490000000002"/>
    <n v="8271.375"/>
    <n v="8668.4009999999998"/>
    <n v="8536.0589999999993"/>
    <n v="9991.8209999999999"/>
    <n v="9065.4269999999997"/>
    <n v="5426.0219999999999"/>
    <n v="3043.866"/>
    <n v="1521.933"/>
    <x v="294"/>
    <s v="Ohio, 2014"/>
  </r>
  <r>
    <s v="Medina County"/>
    <s v="Ohio"/>
    <n v="2014"/>
    <n v="174091"/>
    <n v="85811"/>
    <n v="88280"/>
    <n v="9575.0049999999992"/>
    <n v="24895.012999999999"/>
    <n v="20542.738000000001"/>
    <n v="18279.555"/>
    <n v="23850.467000000001"/>
    <n v="28202.741999999998"/>
    <n v="23850.467000000001"/>
    <n v="14623.644"/>
    <n v="7137.7309999999998"/>
    <n v="3133.6379999999999"/>
    <x v="294"/>
    <s v="Ohio, 2014"/>
  </r>
  <r>
    <s v="Meigs County"/>
    <s v="Ohio"/>
    <n v="2014"/>
    <n v="23564"/>
    <n v="11559"/>
    <n v="12005"/>
    <n v="1296.02"/>
    <n v="3016.192"/>
    <n v="2733.424"/>
    <n v="2709.8599999999997"/>
    <n v="2921.9359999999997"/>
    <n v="3511.0360000000001"/>
    <n v="3511.0360000000001"/>
    <n v="2215.0159999999996"/>
    <n v="1248.8920000000001"/>
    <n v="447.71600000000001"/>
    <x v="294"/>
    <s v="Ohio, 2014"/>
  </r>
  <r>
    <s v="Miami County"/>
    <s v="Ohio"/>
    <n v="2014"/>
    <n v="103145"/>
    <n v="50709"/>
    <n v="52436"/>
    <n v="6085.5550000000003"/>
    <n v="13821.43"/>
    <n v="12171.11"/>
    <n v="11655.385"/>
    <n v="13099.415000000001"/>
    <n v="15059.17"/>
    <n v="14337.154999999999"/>
    <n v="9592.4850000000006"/>
    <n v="5363.54"/>
    <n v="1856.61"/>
    <x v="294"/>
    <s v="Ohio, 2014"/>
  </r>
  <r>
    <s v="Montgomery County"/>
    <s v="Ohio"/>
    <n v="2014"/>
    <n v="534801"/>
    <n v="257015"/>
    <n v="277786"/>
    <n v="33157.661999999997"/>
    <n v="67384.926000000007"/>
    <n v="72198.135000000009"/>
    <n v="68454.527999999991"/>
    <n v="63106.518000000004"/>
    <n v="75406.940999999992"/>
    <n v="70593.732000000004"/>
    <n v="44923.284"/>
    <n v="27809.652000000002"/>
    <n v="12300.423000000001"/>
    <x v="294"/>
    <s v="Ohio, 2014"/>
  </r>
  <r>
    <s v="Morgan County"/>
    <s v="Ohio"/>
    <n v="2014"/>
    <n v="14977"/>
    <n v="7448"/>
    <n v="7529"/>
    <n v="793.78099999999995"/>
    <n v="1947.01"/>
    <n v="1767.2860000000001"/>
    <n v="1602.539"/>
    <n v="1662.4470000000001"/>
    <n v="2216.596"/>
    <n v="2216.596"/>
    <n v="1542.6310000000001"/>
    <n v="958.52800000000002"/>
    <n v="239.63200000000001"/>
    <x v="294"/>
    <s v="Ohio, 2014"/>
  </r>
  <r>
    <s v="Morrow County"/>
    <s v="Ohio"/>
    <n v="2014"/>
    <n v="34991"/>
    <n v="17463"/>
    <n v="17528"/>
    <n v="2099.46"/>
    <n v="5038.7039999999997"/>
    <n v="4338.884"/>
    <n v="3744.0370000000003"/>
    <n v="4548.83"/>
    <n v="5283.6409999999996"/>
    <n v="4863.7489999999998"/>
    <n v="3009.2259999999997"/>
    <n v="1504.6129999999998"/>
    <n v="594.84699999999998"/>
    <x v="294"/>
    <s v="Ohio, 2014"/>
  </r>
  <r>
    <s v="Muskingum County"/>
    <s v="Ohio"/>
    <n v="2014"/>
    <n v="85947"/>
    <n v="41634"/>
    <n v="44313"/>
    <n v="5242.7669999999998"/>
    <n v="11345.004000000001"/>
    <n v="11602.845000000001"/>
    <n v="9969.851999999999"/>
    <n v="10399.587"/>
    <n v="12290.421"/>
    <n v="11516.898000000001"/>
    <n v="7391.442"/>
    <n v="4383.2970000000005"/>
    <n v="1890.8340000000001"/>
    <x v="294"/>
    <s v="Ohio, 2014"/>
  </r>
  <r>
    <s v="Noble County"/>
    <s v="Ohio"/>
    <n v="2014"/>
    <n v="14561"/>
    <n v="8311"/>
    <n v="6250"/>
    <n v="640.68399999999997"/>
    <n v="1150.319"/>
    <n v="1485.222"/>
    <n v="2169.5889999999999"/>
    <n v="1295.9290000000001"/>
    <n v="1732.759"/>
    <n v="2752.029"/>
    <n v="1674.5149999999999"/>
    <n v="1266.807"/>
    <n v="393.14699999999999"/>
    <x v="294"/>
    <s v="Ohio, 2014"/>
  </r>
  <r>
    <s v="Ottawa County"/>
    <s v="Ohio"/>
    <n v="2014"/>
    <n v="41304"/>
    <n v="20562"/>
    <n v="20742"/>
    <n v="1858.68"/>
    <n v="4873.8719999999994"/>
    <n v="4213.0079999999998"/>
    <n v="4006.4880000000003"/>
    <n v="4543.4399999999996"/>
    <n v="6567.3359999999993"/>
    <n v="6897.768"/>
    <n v="4832.5679999999993"/>
    <n v="2436.9359999999997"/>
    <n v="1156.5119999999999"/>
    <x v="294"/>
    <s v="Ohio, 2014"/>
  </r>
  <r>
    <s v="Paulding County"/>
    <s v="Ohio"/>
    <n v="2014"/>
    <n v="19293"/>
    <n v="9623"/>
    <n v="9670"/>
    <n v="1254.0450000000001"/>
    <n v="2604.5550000000003"/>
    <n v="2334.453"/>
    <n v="2199.402"/>
    <n v="2276.5740000000001"/>
    <n v="2855.364"/>
    <n v="2720.3130000000001"/>
    <n v="1755.663"/>
    <n v="1080.4079999999999"/>
    <n v="231.51599999999999"/>
    <x v="294"/>
    <s v="Ohio, 2014"/>
  </r>
  <r>
    <s v="Perry County"/>
    <s v="Ohio"/>
    <n v="2014"/>
    <n v="36000"/>
    <n v="17962"/>
    <n v="18038"/>
    <n v="2196"/>
    <n v="5040"/>
    <n v="4788"/>
    <n v="4104"/>
    <n v="4536"/>
    <n v="5472"/>
    <n v="4824"/>
    <n v="2988"/>
    <n v="1440"/>
    <n v="612"/>
    <x v="294"/>
    <s v="Ohio, 2014"/>
  </r>
  <r>
    <s v="Pickaway County"/>
    <s v="Ohio"/>
    <n v="2014"/>
    <n v="56279"/>
    <n v="29648"/>
    <n v="26631"/>
    <n v="3151.6239999999998"/>
    <n v="7316.2699999999995"/>
    <n v="7485.107"/>
    <n v="7147.433"/>
    <n v="8160.4549999999999"/>
    <n v="8385.5709999999999"/>
    <n v="6978.5959999999995"/>
    <n v="4502.32"/>
    <n v="2251.16"/>
    <n v="900.46400000000006"/>
    <x v="294"/>
    <s v="Ohio, 2014"/>
  </r>
  <r>
    <s v="Pike County"/>
    <s v="Ohio"/>
    <n v="2014"/>
    <n v="28504"/>
    <n v="14231"/>
    <n v="14273"/>
    <n v="1710.24"/>
    <n v="3962.0559999999996"/>
    <n v="3620.0079999999998"/>
    <n v="3163.944"/>
    <n v="3705.5200000000004"/>
    <n v="4104.576"/>
    <n v="3848.04"/>
    <n v="2422.84"/>
    <n v="1425.1999999999998"/>
    <n v="513.072"/>
    <x v="294"/>
    <s v="Ohio, 2014"/>
  </r>
  <r>
    <s v="Portage County"/>
    <s v="Ohio"/>
    <n v="2014"/>
    <n v="161553"/>
    <n v="78856"/>
    <n v="82697"/>
    <n v="7592.991"/>
    <n v="18417.042000000001"/>
    <n v="32633.706000000002"/>
    <n v="17770.830000000002"/>
    <n v="18578.595000000001"/>
    <n v="23586.737999999998"/>
    <n v="21001.89"/>
    <n v="12762.687"/>
    <n v="6946.7790000000005"/>
    <n v="2584.848"/>
    <x v="294"/>
    <s v="Ohio, 2014"/>
  </r>
  <r>
    <s v="Preble County"/>
    <s v="Ohio"/>
    <n v="2014"/>
    <n v="41887"/>
    <n v="20720"/>
    <n v="21167"/>
    <n v="2387.5590000000002"/>
    <n v="5696.6319999999996"/>
    <n v="5068.3269999999993"/>
    <n v="4649.4570000000003"/>
    <n v="5110.2139999999999"/>
    <n v="6324.9369999999999"/>
    <n v="5947.9539999999997"/>
    <n v="3895.491"/>
    <n v="2010.576"/>
    <n v="837.74"/>
    <x v="294"/>
    <s v="Ohio, 2014"/>
  </r>
  <r>
    <s v="Putnam County"/>
    <s v="Ohio"/>
    <n v="2014"/>
    <n v="34256"/>
    <n v="17146"/>
    <n v="17110"/>
    <n v="2363.6640000000002"/>
    <n v="5001.3760000000002"/>
    <n v="4247.7440000000006"/>
    <n v="3870.9279999999999"/>
    <n v="3870.9279999999999"/>
    <n v="5275.424"/>
    <n v="4556.0480000000007"/>
    <n v="2603.4560000000001"/>
    <n v="1610.0319999999999"/>
    <n v="856.4"/>
    <x v="294"/>
    <s v="Ohio, 2014"/>
  </r>
  <r>
    <s v="Richland County"/>
    <s v="Ohio"/>
    <n v="2014"/>
    <n v="122813"/>
    <n v="62260"/>
    <n v="60553"/>
    <n v="7000.3410000000003"/>
    <n v="15351.625"/>
    <n v="15228.812"/>
    <n v="14860.373"/>
    <n v="15105.999"/>
    <n v="17439.446"/>
    <n v="16825.381000000001"/>
    <n v="11298.795999999998"/>
    <n v="7123.1540000000005"/>
    <n v="2701.886"/>
    <x v="294"/>
    <s v="Ohio, 2014"/>
  </r>
  <r>
    <s v="Ross County"/>
    <s v="Ohio"/>
    <n v="2014"/>
    <n v="77552"/>
    <n v="40861"/>
    <n v="36691"/>
    <n v="4342.9120000000003"/>
    <n v="9694"/>
    <n v="9228.6880000000001"/>
    <n v="9926.655999999999"/>
    <n v="10702.175999999999"/>
    <n v="12098.112000000001"/>
    <n v="10469.52"/>
    <n v="6359.2639999999992"/>
    <n v="3412.288"/>
    <n v="1163.28"/>
    <x v="294"/>
    <s v="Ohio, 2014"/>
  </r>
  <r>
    <s v="Sandusky County"/>
    <s v="Ohio"/>
    <n v="2014"/>
    <n v="60498"/>
    <n v="29809"/>
    <n v="30689"/>
    <n v="3629.88"/>
    <n v="8167.23"/>
    <n v="7380.7559999999994"/>
    <n v="6836.2739999999994"/>
    <n v="7259.76"/>
    <n v="9014.2020000000011"/>
    <n v="8590.7160000000003"/>
    <n v="5142.33"/>
    <n v="3085.3980000000001"/>
    <n v="1391.454"/>
    <x v="294"/>
    <s v="Ohio, 2014"/>
  </r>
  <r>
    <s v="Scioto County"/>
    <s v="Ohio"/>
    <n v="2014"/>
    <n v="78520"/>
    <n v="38934"/>
    <n v="39586"/>
    <n v="4397.12"/>
    <n v="10050.560000000001"/>
    <n v="10678.720000000001"/>
    <n v="9893.52"/>
    <n v="9893.52"/>
    <n v="10757.24"/>
    <n v="10443.16"/>
    <n v="6831.24"/>
    <n v="4083.04"/>
    <n v="1648.92"/>
    <x v="294"/>
    <s v="Ohio, 2014"/>
  </r>
  <r>
    <s v="Seneca County"/>
    <s v="Ohio"/>
    <n v="2014"/>
    <n v="56100"/>
    <n v="28123"/>
    <n v="27977"/>
    <n v="3085.5"/>
    <n v="7517.4"/>
    <n v="8415"/>
    <n v="6227.1"/>
    <n v="6507.6"/>
    <n v="7910.1"/>
    <n v="7797.9"/>
    <n v="4544.1000000000004"/>
    <n v="2805"/>
    <n v="1346.4"/>
    <x v="294"/>
    <s v="Ohio, 2014"/>
  </r>
  <r>
    <s v="Shelby County"/>
    <s v="Ohio"/>
    <n v="2014"/>
    <n v="49165"/>
    <n v="24486"/>
    <n v="24679"/>
    <n v="3294.0549999999998"/>
    <n v="7522.2449999999999"/>
    <n v="6096.46"/>
    <n v="5604.8099999999995"/>
    <n v="6243.9549999999999"/>
    <n v="7374.75"/>
    <n v="6391.4500000000007"/>
    <n v="3687.375"/>
    <n v="2114.0950000000003"/>
    <n v="934.13499999999999"/>
    <x v="294"/>
    <s v="Ohio, 2014"/>
  </r>
  <r>
    <s v="Stark County"/>
    <s v="Ohio"/>
    <n v="2014"/>
    <n v="375090"/>
    <n v="181756"/>
    <n v="193334"/>
    <n v="21005.040000000001"/>
    <n v="47261.34"/>
    <n v="49136.789999999994"/>
    <n v="42760.26"/>
    <n v="44635.71"/>
    <n v="54388.05"/>
    <n v="52887.69"/>
    <n v="33383.01"/>
    <n v="20254.86"/>
    <n v="9752.34"/>
    <x v="294"/>
    <s v="Ohio, 2014"/>
  </r>
  <r>
    <s v="Summit County"/>
    <s v="Ohio"/>
    <n v="2014"/>
    <n v="541464"/>
    <n v="262038"/>
    <n v="279426"/>
    <n v="30863.448"/>
    <n v="66600.072"/>
    <n v="71473.248000000007"/>
    <n v="66600.072"/>
    <n v="66600.072"/>
    <n v="80678.135999999999"/>
    <n v="75263.496000000014"/>
    <n v="43317.120000000003"/>
    <n v="26531.736000000001"/>
    <n v="12995.136"/>
    <x v="294"/>
    <s v="Ohio, 2014"/>
  </r>
  <r>
    <s v="Trumbull County"/>
    <s v="Ohio"/>
    <n v="2014"/>
    <n v="207596"/>
    <n v="100899"/>
    <n v="106697"/>
    <n v="11002.588"/>
    <n v="25119.116000000002"/>
    <n v="25119.116000000002"/>
    <n v="22420.367999999999"/>
    <n v="24496.328000000001"/>
    <n v="30724.207999999999"/>
    <n v="31139.4"/>
    <n v="20136.811999999998"/>
    <n v="12248.164000000001"/>
    <n v="5397.4960000000001"/>
    <x v="294"/>
    <s v="Ohio, 2014"/>
  </r>
  <r>
    <s v="Tuscarawas County"/>
    <s v="Ohio"/>
    <n v="2014"/>
    <n v="92616"/>
    <n v="45630"/>
    <n v="46986"/>
    <n v="5464.3440000000001"/>
    <n v="12225.312"/>
    <n v="11113.92"/>
    <n v="10836.072"/>
    <n v="10928.688"/>
    <n v="13336.704"/>
    <n v="13058.856"/>
    <n v="8335.44"/>
    <n v="5186.4960000000001"/>
    <n v="2315.4"/>
    <x v="294"/>
    <s v="Ohio, 2014"/>
  </r>
  <r>
    <s v="Union County"/>
    <s v="Ohio"/>
    <n v="2014"/>
    <n v="53090"/>
    <n v="25224"/>
    <n v="27866"/>
    <n v="3291.58"/>
    <n v="8228.9500000000007"/>
    <n v="6476.98"/>
    <n v="6689.34"/>
    <n v="8600.58"/>
    <n v="8388.2200000000012"/>
    <n v="5892.99"/>
    <n v="3291.58"/>
    <n v="1645.79"/>
    <n v="583.99"/>
    <x v="294"/>
    <s v="Ohio, 2014"/>
  </r>
  <r>
    <s v="Van Wert County"/>
    <s v="Ohio"/>
    <n v="2014"/>
    <n v="28612"/>
    <n v="14036"/>
    <n v="14576"/>
    <n v="1688.1079999999999"/>
    <n v="3862.62"/>
    <n v="3462.0519999999997"/>
    <n v="3147.3199999999997"/>
    <n v="3404.828"/>
    <n v="4177.3519999999999"/>
    <n v="3862.62"/>
    <n v="2575.08"/>
    <n v="1716.72"/>
    <n v="686.68799999999999"/>
    <x v="294"/>
    <s v="Ohio, 2014"/>
  </r>
  <r>
    <s v="Vinton County"/>
    <s v="Ohio"/>
    <n v="2014"/>
    <n v="13319"/>
    <n v="6673"/>
    <n v="6646"/>
    <n v="759.18299999999999"/>
    <n v="1811.384"/>
    <n v="1678.194"/>
    <n v="1411.8140000000001"/>
    <n v="1784.7460000000001"/>
    <n v="2011.1689999999999"/>
    <n v="1877.9789999999998"/>
    <n v="1185.3910000000001"/>
    <n v="625.99300000000005"/>
    <n v="146.50899999999999"/>
    <x v="294"/>
    <s v="Ohio, 2014"/>
  </r>
  <r>
    <s v="Warren County"/>
    <s v="Ohio"/>
    <n v="2014"/>
    <n v="217623"/>
    <n v="109409"/>
    <n v="108214"/>
    <n v="13492.626"/>
    <n v="34384.434000000001"/>
    <n v="25244.268"/>
    <n v="25244.268"/>
    <n v="32643.45"/>
    <n v="34602.057000000001"/>
    <n v="25679.514000000003"/>
    <n v="15015.986999999999"/>
    <n v="8052.0509999999995"/>
    <n v="2829.0990000000002"/>
    <x v="294"/>
    <s v="Ohio, 2014"/>
  </r>
  <r>
    <s v="Washington County"/>
    <s v="Ohio"/>
    <n v="2014"/>
    <n v="61473"/>
    <n v="30139"/>
    <n v="31334"/>
    <n v="3073.65"/>
    <n v="7007.9219999999996"/>
    <n v="7991.49"/>
    <n v="6577.6109999999999"/>
    <n v="7192.3410000000003"/>
    <n v="9159.476999999999"/>
    <n v="9098.0040000000008"/>
    <n v="6270.2460000000001"/>
    <n v="3749.8530000000001"/>
    <n v="1290.933"/>
    <x v="294"/>
    <s v="Ohio, 2014"/>
  </r>
  <r>
    <s v="Wayne County"/>
    <s v="Ohio"/>
    <n v="2014"/>
    <n v="114978"/>
    <n v="56753"/>
    <n v="58225"/>
    <n v="7588.5479999999998"/>
    <n v="16096.92"/>
    <n v="16441.853999999999"/>
    <n v="12647.58"/>
    <n v="13452.425999999999"/>
    <n v="15866.964"/>
    <n v="14947.14"/>
    <n v="9773.1299999999992"/>
    <n v="5518.9439999999995"/>
    <n v="2529.5160000000001"/>
    <x v="294"/>
    <s v="Ohio, 2014"/>
  </r>
  <r>
    <s v="Williams County"/>
    <s v="Ohio"/>
    <n v="2014"/>
    <n v="37493"/>
    <n v="18549"/>
    <n v="18944"/>
    <n v="2137.1010000000001"/>
    <n v="5024.0619999999999"/>
    <n v="4461.6669999999995"/>
    <n v="4349.1880000000001"/>
    <n v="4574.1460000000006"/>
    <n v="5586.4570000000003"/>
    <n v="5136.5410000000002"/>
    <n v="3336.877"/>
    <n v="1987.1289999999999"/>
    <n v="937.32500000000005"/>
    <x v="294"/>
    <s v="Ohio, 2014"/>
  </r>
  <r>
    <s v="Wood County"/>
    <s v="Ohio"/>
    <n v="2014"/>
    <n v="128139"/>
    <n v="62751"/>
    <n v="65388"/>
    <n v="6919.5060000000003"/>
    <n v="15248.541000000001"/>
    <n v="27165.468000000001"/>
    <n v="14864.124"/>
    <n v="14864.124"/>
    <n v="16658.07"/>
    <n v="15889.235999999999"/>
    <n v="8969.73"/>
    <n v="5509.9769999999999"/>
    <n v="2050.2240000000002"/>
    <x v="294"/>
    <s v="Ohio, 2014"/>
  </r>
  <r>
    <s v="Wyandot County"/>
    <s v="Ohio"/>
    <n v="2014"/>
    <n v="22535"/>
    <n v="11130"/>
    <n v="11405"/>
    <n v="1352.1"/>
    <n v="3087.2950000000001"/>
    <n v="2568.9899999999998"/>
    <n v="2523.92"/>
    <n v="2861.9449999999997"/>
    <n v="3245.04"/>
    <n v="3042.2250000000004"/>
    <n v="1960.5450000000001"/>
    <n v="1261.96"/>
    <n v="653.51499999999999"/>
    <x v="294"/>
    <s v="Ohio, 2014"/>
  </r>
  <r>
    <s v="Alfalfa County"/>
    <s v="Oklahoma"/>
    <n v="2014"/>
    <n v="5703"/>
    <n v="3434"/>
    <n v="2269"/>
    <n v="285.14999999999998"/>
    <n v="564.59699999999998"/>
    <n v="530.37900000000002"/>
    <n v="593.11200000000008"/>
    <n v="844.04399999999998"/>
    <n v="946.69799999999998"/>
    <n v="826.93499999999995"/>
    <n v="615.92399999999998"/>
    <n v="382.101"/>
    <n v="119.76300000000001"/>
    <x v="268"/>
    <s v="Oklahoma, 2014"/>
  </r>
  <r>
    <s v="Beaver County"/>
    <s v="Oklahoma"/>
    <n v="2014"/>
    <n v="5581"/>
    <n v="2736"/>
    <n v="2845"/>
    <n v="362.76499999999999"/>
    <n v="831.56899999999996"/>
    <n v="652.97699999999998"/>
    <n v="619.49099999999999"/>
    <n v="658.55799999999999"/>
    <n v="759.01600000000008"/>
    <n v="775.75900000000001"/>
    <n v="491.12800000000004"/>
    <n v="323.69799999999998"/>
    <n v="100.458"/>
    <x v="268"/>
    <s v="Oklahoma, 2014"/>
  </r>
  <r>
    <s v="Beckham County"/>
    <s v="Oklahoma"/>
    <n v="2014"/>
    <n v="22941"/>
    <n v="12445"/>
    <n v="10496"/>
    <n v="1835.28"/>
    <n v="3051.1530000000002"/>
    <n v="3074.0940000000001"/>
    <n v="3624.6779999999999"/>
    <n v="2844.6840000000002"/>
    <n v="3074.0940000000001"/>
    <n v="2638.2150000000001"/>
    <n v="1468.2239999999999"/>
    <n v="848.81700000000001"/>
    <n v="504.702"/>
    <x v="268"/>
    <s v="Oklahoma, 2014"/>
  </r>
  <r>
    <s v="Blaine County"/>
    <s v="Oklahoma"/>
    <n v="2014"/>
    <n v="9832"/>
    <n v="5318"/>
    <n v="4514"/>
    <n v="766.89599999999996"/>
    <n v="1022.528"/>
    <n v="1022.528"/>
    <n v="1219.1680000000001"/>
    <n v="1229"/>
    <n v="1474.8"/>
    <n v="1327.32"/>
    <n v="943.87199999999996"/>
    <n v="619.41599999999994"/>
    <n v="216.304"/>
    <x v="268"/>
    <s v="Oklahoma, 2014"/>
  </r>
  <r>
    <s v="Bryan County"/>
    <s v="Oklahoma"/>
    <n v="2014"/>
    <n v="43595"/>
    <n v="21212"/>
    <n v="22383"/>
    <n v="2920.8649999999998"/>
    <n v="5667.35"/>
    <n v="6452.0599999999995"/>
    <n v="5798.1350000000002"/>
    <n v="5013.4250000000002"/>
    <n v="5405.78"/>
    <n v="5231.3999999999996"/>
    <n v="4141.5249999999996"/>
    <n v="2266.94"/>
    <n v="784.71"/>
    <x v="268"/>
    <s v="Oklahoma, 2014"/>
  </r>
  <r>
    <s v="Caddo County"/>
    <s v="Oklahoma"/>
    <n v="2014"/>
    <n v="29551"/>
    <n v="15291"/>
    <n v="14260"/>
    <n v="2039.019"/>
    <n v="4166.6910000000007"/>
    <n v="3782.5280000000002"/>
    <n v="3959.8339999999998"/>
    <n v="3516.569"/>
    <n v="4107.5889999999999"/>
    <n v="3605.2219999999998"/>
    <n v="2511.835"/>
    <n v="1329.7950000000001"/>
    <n v="561.46900000000005"/>
    <x v="268"/>
    <s v="Oklahoma, 2014"/>
  </r>
  <r>
    <s v="Canadian County"/>
    <s v="Oklahoma"/>
    <n v="2014"/>
    <n v="122832"/>
    <n v="60881"/>
    <n v="61951"/>
    <n v="8721.0720000000001"/>
    <n v="18793.296000000002"/>
    <n v="15108.335999999999"/>
    <n v="17810.64"/>
    <n v="17442.144"/>
    <n v="16950.815999999999"/>
    <n v="14248.511999999999"/>
    <n v="8352.5760000000009"/>
    <n v="4053.4560000000001"/>
    <n v="1719.6479999999999"/>
    <x v="268"/>
    <s v="Oklahoma, 2014"/>
  </r>
  <r>
    <s v="Cherokee County"/>
    <s v="Oklahoma"/>
    <n v="2014"/>
    <n v="47860"/>
    <n v="23598"/>
    <n v="24262"/>
    <n v="3206.62"/>
    <n v="6173.9400000000005"/>
    <n v="8806.24"/>
    <n v="5838.92"/>
    <n v="5264.6"/>
    <n v="5982.5"/>
    <n v="5695.34"/>
    <n v="4068.1000000000004"/>
    <n v="2010.12"/>
    <n v="765.76"/>
    <x v="268"/>
    <s v="Oklahoma, 2014"/>
  </r>
  <r>
    <s v="Choctaw County"/>
    <s v="Oklahoma"/>
    <n v="2014"/>
    <n v="15175"/>
    <n v="7319"/>
    <n v="7856"/>
    <n v="1016.725"/>
    <n v="2124.5"/>
    <n v="1760.3000000000002"/>
    <n v="1608.55"/>
    <n v="1699.6"/>
    <n v="2048.625"/>
    <n v="2063.8000000000002"/>
    <n v="1638.9"/>
    <n v="895.32500000000005"/>
    <n v="303.5"/>
    <x v="268"/>
    <s v="Oklahoma, 2014"/>
  </r>
  <r>
    <s v="Sedgwick County"/>
    <s v="Colorado"/>
    <n v="2014"/>
    <n v="2390"/>
    <n v="1214"/>
    <n v="1176"/>
    <n v="145.79"/>
    <n v="317.87"/>
    <n v="277.24"/>
    <n v="200.76"/>
    <n v="262.89999999999998"/>
    <n v="298.75"/>
    <n v="351.33000000000004"/>
    <n v="282.02"/>
    <n v="169.69"/>
    <n v="83.65"/>
    <x v="274"/>
    <s v="Colorado, 2014"/>
  </r>
  <r>
    <s v="Cleveland County"/>
    <s v="Oklahoma"/>
    <n v="2014"/>
    <n v="264934"/>
    <n v="132363"/>
    <n v="132571"/>
    <n v="16425.907999999999"/>
    <n v="33911.551999999996"/>
    <n v="49012.79"/>
    <n v="40534.902000000002"/>
    <n v="33116.75"/>
    <n v="33381.684000000001"/>
    <n v="29142.739999999998"/>
    <n v="17220.71"/>
    <n v="8742.8220000000001"/>
    <n v="3179.2080000000001"/>
    <x v="268"/>
    <s v="Oklahoma, 2014"/>
  </r>
  <r>
    <s v="Haskell County"/>
    <s v="Texas"/>
    <n v="2014"/>
    <n v="5877"/>
    <n v="2866"/>
    <n v="3011"/>
    <n v="382.005"/>
    <n v="840.41100000000006"/>
    <n v="722.87099999999998"/>
    <n v="546.56099999999992"/>
    <n v="664.101"/>
    <n v="781.64099999999996"/>
    <n v="793.39499999999998"/>
    <n v="599.45400000000006"/>
    <n v="423.14400000000001"/>
    <n v="123.417"/>
    <x v="264"/>
    <s v="Texas, 2014"/>
  </r>
  <r>
    <s v="Comanche County"/>
    <s v="Oklahoma"/>
    <n v="2014"/>
    <n v="125647"/>
    <n v="65047"/>
    <n v="60600"/>
    <n v="9549.1720000000005"/>
    <n v="16711.050999999999"/>
    <n v="21736.931"/>
    <n v="21108.696"/>
    <n v="15328.933999999999"/>
    <n v="15580.227999999999"/>
    <n v="12313.405999999999"/>
    <n v="7413.1729999999998"/>
    <n v="4397.6450000000004"/>
    <n v="1382.117"/>
    <x v="268"/>
    <s v="Oklahoma, 2014"/>
  </r>
  <r>
    <s v="Cotton County"/>
    <s v="Oklahoma"/>
    <n v="2014"/>
    <n v="6157"/>
    <n v="3072"/>
    <n v="3085"/>
    <n v="369.42"/>
    <n v="843.50900000000001"/>
    <n v="757.31099999999992"/>
    <n v="652.64200000000005"/>
    <n v="738.84"/>
    <n v="843.50900000000001"/>
    <n v="781.93900000000008"/>
    <n v="634.17100000000005"/>
    <n v="387.89099999999996"/>
    <n v="147.768"/>
    <x v="268"/>
    <s v="Oklahoma, 2014"/>
  </r>
  <r>
    <s v="Craig County"/>
    <s v="Oklahoma"/>
    <n v="2014"/>
    <n v="14792"/>
    <n v="7516"/>
    <n v="7276"/>
    <n v="828.35199999999998"/>
    <n v="1863.7919999999999"/>
    <n v="1775.04"/>
    <n v="1567.952"/>
    <n v="1789.8319999999999"/>
    <n v="2292.7600000000002"/>
    <n v="1952.5440000000001"/>
    <n v="1538.3679999999999"/>
    <n v="887.52"/>
    <n v="266.25599999999997"/>
    <x v="268"/>
    <s v="Oklahoma, 2014"/>
  </r>
  <r>
    <s v="Creek County"/>
    <s v="Oklahoma"/>
    <n v="2014"/>
    <n v="70607"/>
    <n v="34978"/>
    <n v="35629"/>
    <n v="4448.241"/>
    <n v="9743.7659999999996"/>
    <n v="8755.268"/>
    <n v="8190.4120000000003"/>
    <n v="8614.0540000000001"/>
    <n v="10026.194"/>
    <n v="9531.9449999999997"/>
    <n v="6637.058"/>
    <n v="3459.7429999999999"/>
    <n v="1129.712"/>
    <x v="268"/>
    <s v="Oklahoma, 2014"/>
  </r>
  <r>
    <s v="Custer County"/>
    <s v="Oklahoma"/>
    <n v="2014"/>
    <n v="28506"/>
    <n v="14397"/>
    <n v="14109"/>
    <n v="2137.9499999999998"/>
    <n v="3705.78"/>
    <n v="5872.2359999999999"/>
    <n v="4076.3580000000002"/>
    <n v="2822.0940000000001"/>
    <n v="3221.1779999999999"/>
    <n v="2993.13"/>
    <n v="1881.396"/>
    <n v="1282.77"/>
    <n v="541.61400000000003"/>
    <x v="268"/>
    <s v="Oklahoma, 2014"/>
  </r>
  <r>
    <s v="Dillingham Census Area"/>
    <s v="Alaska"/>
    <n v="2014"/>
    <n v="4817"/>
    <n v="2435"/>
    <n v="2382"/>
    <n v="274.56900000000002"/>
    <n v="727.36699999999996"/>
    <n v="558.77199999999993"/>
    <n v="520.23599999999999"/>
    <n v="491.334"/>
    <n v="684.01400000000001"/>
    <n v="631.02700000000004"/>
    <n v="505.78499999999997"/>
    <n v="322.73900000000003"/>
    <n v="110.791"/>
    <x v="272"/>
    <s v="Alaska, 2014"/>
  </r>
  <r>
    <s v="Ellis County"/>
    <s v="Oklahoma"/>
    <n v="2014"/>
    <n v="4113"/>
    <n v="2054"/>
    <n v="2059"/>
    <n v="263.23200000000003"/>
    <n v="551.14200000000005"/>
    <n v="431.86500000000001"/>
    <n v="403.07400000000001"/>
    <n v="444.20400000000001"/>
    <n v="538.803"/>
    <n v="645.74099999999999"/>
    <n v="444.20400000000001"/>
    <n v="296.13600000000002"/>
    <n v="86.373000000000005"/>
    <x v="268"/>
    <s v="Oklahoma, 2014"/>
  </r>
  <r>
    <s v="Garfield County"/>
    <s v="Oklahoma"/>
    <n v="2014"/>
    <n v="61663"/>
    <n v="30574"/>
    <n v="31089"/>
    <n v="4563.0619999999999"/>
    <n v="8694.4830000000002"/>
    <n v="7892.8639999999996"/>
    <n v="8571.1569999999992"/>
    <n v="6906.2559999999994"/>
    <n v="8016.1900000000005"/>
    <n v="7584.5490000000009"/>
    <n v="4871.3770000000004"/>
    <n v="3083.15"/>
    <n v="1479.912"/>
    <x v="268"/>
    <s v="Oklahoma, 2014"/>
  </r>
  <r>
    <s v="Garvin County"/>
    <s v="Oklahoma"/>
    <n v="2014"/>
    <n v="27421"/>
    <n v="13488"/>
    <n v="13933"/>
    <n v="1837.2070000000001"/>
    <n v="3811.5189999999998"/>
    <n v="3345.3620000000001"/>
    <n v="3180.8360000000002"/>
    <n v="3317.9409999999998"/>
    <n v="3674.4139999999998"/>
    <n v="3592.1509999999998"/>
    <n v="2495.3110000000001"/>
    <n v="1535.576"/>
    <n v="630.68299999999999"/>
    <x v="268"/>
    <s v="Oklahoma, 2014"/>
  </r>
  <r>
    <s v="Grady County"/>
    <s v="Oklahoma"/>
    <n v="2014"/>
    <n v="53161"/>
    <n v="26349"/>
    <n v="26812"/>
    <n v="3402.3040000000001"/>
    <n v="7495.701"/>
    <n v="6857.7690000000002"/>
    <n v="6538.8029999999999"/>
    <n v="6538.8029999999999"/>
    <n v="7761.5059999999994"/>
    <n v="6857.7690000000002"/>
    <n v="4465.5240000000003"/>
    <n v="2339.0839999999998"/>
    <n v="797.41499999999996"/>
    <x v="268"/>
    <s v="Oklahoma, 2014"/>
  </r>
  <r>
    <s v="Greer County"/>
    <s v="Oklahoma"/>
    <n v="2014"/>
    <n v="6144"/>
    <n v="3534"/>
    <n v="2610"/>
    <n v="337.92"/>
    <n v="632.83199999999999"/>
    <n v="681.98399999999992"/>
    <n v="1001.472"/>
    <n v="933.88799999999992"/>
    <n v="694.27199999999993"/>
    <n v="724.99199999999996"/>
    <n v="559.10400000000004"/>
    <n v="405.50400000000002"/>
    <n v="178.17599999999999"/>
    <x v="268"/>
    <s v="Oklahoma, 2014"/>
  </r>
  <r>
    <s v="Harmon County"/>
    <s v="Oklahoma"/>
    <n v="2014"/>
    <n v="2883"/>
    <n v="1341"/>
    <n v="1542"/>
    <n v="193.161"/>
    <n v="400.73699999999997"/>
    <n v="317.13"/>
    <n v="320.01300000000003"/>
    <n v="363.25800000000004"/>
    <n v="386.322"/>
    <n v="383.43900000000002"/>
    <n v="256.58699999999999"/>
    <n v="172.98"/>
    <n v="92.256"/>
    <x v="268"/>
    <s v="Oklahoma, 2014"/>
  </r>
  <r>
    <s v="Harper County"/>
    <s v="Oklahoma"/>
    <n v="2014"/>
    <n v="3747"/>
    <n v="1841"/>
    <n v="1906"/>
    <n v="288.51900000000001"/>
    <n v="520.83300000000008"/>
    <n v="385.94100000000003"/>
    <n v="479.61599999999999"/>
    <n v="370.95299999999997"/>
    <n v="565.79700000000003"/>
    <n v="468.375"/>
    <n v="299.76"/>
    <n v="266.03700000000003"/>
    <n v="97.421999999999997"/>
    <x v="268"/>
    <s v="Oklahoma, 2014"/>
  </r>
  <r>
    <s v="Haskell County"/>
    <s v="Oklahoma"/>
    <n v="2014"/>
    <n v="12839"/>
    <n v="6351"/>
    <n v="6488"/>
    <n v="821.69600000000003"/>
    <n v="1835.9769999999999"/>
    <n v="1553.519"/>
    <n v="1476.4850000000001"/>
    <n v="1476.4850000000001"/>
    <n v="1617.7139999999999"/>
    <n v="1630.5529999999999"/>
    <n v="1412.29"/>
    <n v="706.14499999999998"/>
    <n v="295.29700000000003"/>
    <x v="268"/>
    <s v="Oklahoma, 2014"/>
  </r>
  <r>
    <s v="Jackson County"/>
    <s v="Oklahoma"/>
    <n v="2014"/>
    <n v="26275"/>
    <n v="12996"/>
    <n v="13279"/>
    <n v="2102"/>
    <n v="3731.05"/>
    <n v="3862.4250000000002"/>
    <n v="3704.7749999999996"/>
    <n v="3153"/>
    <n v="3258.1000000000004"/>
    <n v="2995.35"/>
    <n v="1891.8"/>
    <n v="1234.925"/>
    <n v="341.57499999999999"/>
    <x v="268"/>
    <s v="Oklahoma, 2014"/>
  </r>
  <r>
    <s v="Jefferson County"/>
    <s v="Oklahoma"/>
    <n v="2014"/>
    <n v="6377"/>
    <n v="3202"/>
    <n v="3175"/>
    <n v="420.88200000000001"/>
    <n v="848.14100000000008"/>
    <n v="765.24"/>
    <n v="637.70000000000005"/>
    <n v="714.22399999999993"/>
    <n v="854.51800000000003"/>
    <n v="905.53400000000011"/>
    <n v="663.20800000000008"/>
    <n v="465.52099999999996"/>
    <n v="108.40900000000001"/>
    <x v="268"/>
    <s v="Oklahoma, 2014"/>
  </r>
  <r>
    <s v="Johnston County"/>
    <s v="Oklahoma"/>
    <n v="2014"/>
    <n v="11043"/>
    <n v="5425"/>
    <n v="5618"/>
    <n v="717.79499999999996"/>
    <n v="1446.6329999999998"/>
    <n v="1457.6759999999999"/>
    <n v="1258.902"/>
    <n v="1303.0740000000001"/>
    <n v="1468.7190000000001"/>
    <n v="1490.8049999999998"/>
    <n v="1093.2570000000001"/>
    <n v="585.279"/>
    <n v="198.774"/>
    <x v="268"/>
    <s v="Oklahoma, 2014"/>
  </r>
  <r>
    <s v="Kingfisher County"/>
    <s v="Oklahoma"/>
    <n v="2014"/>
    <n v="15202"/>
    <n v="7565"/>
    <n v="7637"/>
    <n v="1079.3420000000001"/>
    <n v="2386.7139999999999"/>
    <n v="1763.432"/>
    <n v="1824.24"/>
    <n v="1945.8560000000002"/>
    <n v="2097.8760000000002"/>
    <n v="1793.836"/>
    <n v="1216.1600000000001"/>
    <n v="881.71600000000012"/>
    <n v="228.03"/>
    <x v="268"/>
    <s v="Oklahoma, 2014"/>
  </r>
  <r>
    <s v="Pratt County"/>
    <s v="Kansas"/>
    <n v="2014"/>
    <n v="9379"/>
    <n v="4597"/>
    <n v="4782"/>
    <n v="562.74"/>
    <n v="1266.165"/>
    <n v="1059.827"/>
    <n v="1050.4480000000001"/>
    <n v="994.17399999999998"/>
    <n v="1378.7130000000002"/>
    <n v="1303.681"/>
    <n v="1012.932"/>
    <n v="581.49800000000005"/>
    <n v="178.20099999999999"/>
    <x v="284"/>
    <s v="Kansas, 2014"/>
  </r>
  <r>
    <s v="Latimer County"/>
    <s v="Oklahoma"/>
    <n v="2014"/>
    <n v="10921"/>
    <n v="5547"/>
    <n v="5374"/>
    <n v="688.02300000000002"/>
    <n v="1452.4929999999999"/>
    <n v="1605.3869999999999"/>
    <n v="1201.31"/>
    <n v="1179.4680000000001"/>
    <n v="1441.5720000000001"/>
    <n v="1376.046"/>
    <n v="1081.1790000000001"/>
    <n v="611.57600000000002"/>
    <n v="283.94600000000003"/>
    <x v="268"/>
    <s v="Oklahoma, 2014"/>
  </r>
  <r>
    <s v="Le Flore County"/>
    <s v="Oklahoma"/>
    <n v="2014"/>
    <n v="50048"/>
    <n v="25186"/>
    <n v="24862"/>
    <n v="3102.9760000000001"/>
    <n v="7006.7199999999993"/>
    <n v="6456.192"/>
    <n v="6105.8559999999998"/>
    <n v="6055.808"/>
    <n v="6806.5280000000002"/>
    <n v="6506.24"/>
    <n v="4804.6080000000002"/>
    <n v="2452.3519999999999"/>
    <n v="800.76800000000003"/>
    <x v="268"/>
    <s v="Oklahoma, 2014"/>
  </r>
  <r>
    <s v="Lincoln County"/>
    <s v="Oklahoma"/>
    <n v="2014"/>
    <n v="34366"/>
    <n v="17068"/>
    <n v="17298"/>
    <n v="2130.692"/>
    <n v="4845.6059999999998"/>
    <n v="4192.652"/>
    <n v="3642.7960000000003"/>
    <n v="4055.1880000000001"/>
    <n v="5154.8999999999996"/>
    <n v="4673.7759999999998"/>
    <n v="3402.2339999999999"/>
    <n v="1615.202"/>
    <n v="618.58799999999997"/>
    <x v="268"/>
    <s v="Oklahoma, 2014"/>
  </r>
  <r>
    <s v="Logan County"/>
    <s v="Oklahoma"/>
    <n v="2014"/>
    <n v="43700"/>
    <n v="21632"/>
    <n v="22068"/>
    <n v="2665.7"/>
    <n v="6074.3"/>
    <n v="6161.7"/>
    <n v="5462.5"/>
    <n v="5375.1"/>
    <n v="6161.7"/>
    <n v="5637.3"/>
    <n v="3714.5"/>
    <n v="1966.5"/>
    <n v="480.7"/>
    <x v="268"/>
    <s v="Oklahoma, 2014"/>
  </r>
  <r>
    <s v="Love County"/>
    <s v="Oklahoma"/>
    <n v="2014"/>
    <n v="9574"/>
    <n v="4668"/>
    <n v="4906"/>
    <n v="612.73599999999999"/>
    <n v="1321.212"/>
    <n v="1215.8979999999999"/>
    <n v="1091.4359999999999"/>
    <n v="1110.5839999999998"/>
    <n v="1254.194"/>
    <n v="1330.7860000000001"/>
    <n v="986.12199999999996"/>
    <n v="488.274"/>
    <n v="162.75800000000001"/>
    <x v="268"/>
    <s v="Oklahoma, 2014"/>
  </r>
  <r>
    <s v="McClain County"/>
    <s v="Oklahoma"/>
    <n v="2014"/>
    <n v="35860"/>
    <n v="17932"/>
    <n v="17928"/>
    <n v="2402.62"/>
    <n v="5450.7199999999993"/>
    <n v="4482.5"/>
    <n v="3944.6"/>
    <n v="4841.1000000000004"/>
    <n v="5271.42"/>
    <n v="4446.6399999999994"/>
    <n v="3048.1000000000004"/>
    <n v="1577.8400000000001"/>
    <n v="358.6"/>
    <x v="268"/>
    <s v="Oklahoma, 2014"/>
  </r>
  <r>
    <s v="McCurtain County"/>
    <s v="Oklahoma"/>
    <n v="2014"/>
    <n v="33164"/>
    <n v="16272"/>
    <n v="16892"/>
    <n v="2354.6439999999998"/>
    <n v="4742.4519999999993"/>
    <n v="4344.4839999999995"/>
    <n v="3648.04"/>
    <n v="3946.5159999999996"/>
    <n v="4477.1399999999994"/>
    <n v="4278.1559999999999"/>
    <n v="3117.4160000000002"/>
    <n v="1857.184"/>
    <n v="397.96800000000002"/>
    <x v="268"/>
    <s v="Oklahoma, 2014"/>
  </r>
  <r>
    <s v="McIntosh County"/>
    <s v="Oklahoma"/>
    <n v="2014"/>
    <n v="20334"/>
    <n v="10035"/>
    <n v="10299"/>
    <n v="1037.0340000000001"/>
    <n v="2399.4120000000003"/>
    <n v="2196.0720000000001"/>
    <n v="1911.396"/>
    <n v="2114.7359999999999"/>
    <n v="2806.0920000000001"/>
    <n v="3090.768"/>
    <n v="2745.09"/>
    <n v="1525.0500000000002"/>
    <n v="508.35"/>
    <x v="268"/>
    <s v="Oklahoma, 2014"/>
  </r>
  <r>
    <s v="Mayes County"/>
    <s v="Oklahoma"/>
    <n v="2014"/>
    <n v="41084"/>
    <n v="20432"/>
    <n v="20652"/>
    <n v="2752.6280000000002"/>
    <n v="5669.5920000000006"/>
    <n v="5258.7520000000004"/>
    <n v="4683.576"/>
    <n v="4888.9960000000001"/>
    <n v="5710.6760000000004"/>
    <n v="5505.2559999999994"/>
    <n v="4026.232"/>
    <n v="1848.7800000000002"/>
    <n v="821.68"/>
    <x v="268"/>
    <s v="Oklahoma, 2014"/>
  </r>
  <r>
    <s v="Murray County"/>
    <s v="Oklahoma"/>
    <n v="2014"/>
    <n v="13656"/>
    <n v="6913"/>
    <n v="6743"/>
    <n v="805.70399999999995"/>
    <n v="1884.528"/>
    <n v="1652.376"/>
    <n v="1529.472"/>
    <n v="1584.096"/>
    <n v="1843.56"/>
    <n v="1843.56"/>
    <n v="1433.88"/>
    <n v="792.048"/>
    <n v="300.43200000000002"/>
    <x v="268"/>
    <s v="Oklahoma, 2014"/>
  </r>
  <r>
    <s v="Muskogee County"/>
    <s v="Oklahoma"/>
    <n v="2014"/>
    <n v="70519"/>
    <n v="34519"/>
    <n v="36000"/>
    <n v="5006.8490000000002"/>
    <n v="9590.5839999999989"/>
    <n v="9308.5079999999998"/>
    <n v="8955.9130000000005"/>
    <n v="8673.8369999999995"/>
    <n v="9308.5079999999998"/>
    <n v="8955.9130000000005"/>
    <n v="5923.5959999999995"/>
    <n v="3314.393"/>
    <n v="1480.8989999999999"/>
    <x v="268"/>
    <s v="Oklahoma, 2014"/>
  </r>
  <r>
    <s v="Noble County"/>
    <s v="Oklahoma"/>
    <n v="2014"/>
    <n v="11498"/>
    <n v="5654"/>
    <n v="5844"/>
    <n v="689.88"/>
    <n v="1621.2179999999998"/>
    <n v="1322.27"/>
    <n v="1333.768"/>
    <n v="1391.258"/>
    <n v="1644.2139999999999"/>
    <n v="1540.732"/>
    <n v="1080.8119999999999"/>
    <n v="643.88800000000003"/>
    <n v="241.458"/>
    <x v="268"/>
    <s v="Oklahoma, 2014"/>
  </r>
  <r>
    <s v="Oklahoma County"/>
    <s v="Oklahoma"/>
    <n v="2014"/>
    <n v="743145"/>
    <n v="363556"/>
    <n v="379589"/>
    <n v="57965.31"/>
    <n v="103297.155"/>
    <n v="102554.01000000001"/>
    <n v="115930.62"/>
    <n v="92149.98000000001"/>
    <n v="95122.559999999998"/>
    <n v="85461.675000000003"/>
    <n v="49790.714999999997"/>
    <n v="28239.510000000002"/>
    <n v="11890.32"/>
    <x v="268"/>
    <s v="Oklahoma, 2014"/>
  </r>
  <r>
    <s v="Osage County"/>
    <s v="Oklahoma"/>
    <n v="2014"/>
    <n v="47937"/>
    <n v="24044"/>
    <n v="23893"/>
    <n v="2684.4720000000002"/>
    <n v="6615.3060000000005"/>
    <n v="5704.5030000000006"/>
    <n v="5321.0069999999996"/>
    <n v="5416.8809999999994"/>
    <n v="7238.4870000000001"/>
    <n v="6854.991"/>
    <n v="4889.5740000000005"/>
    <n v="2636.5349999999999"/>
    <n v="671.11800000000005"/>
    <x v="268"/>
    <s v="Oklahoma, 2014"/>
  </r>
  <r>
    <s v="Ottawa County"/>
    <s v="Oklahoma"/>
    <n v="2014"/>
    <n v="32086"/>
    <n v="15734"/>
    <n v="16352"/>
    <n v="2213.9340000000002"/>
    <n v="4395.7820000000002"/>
    <n v="4524.1260000000002"/>
    <n v="3593.6320000000001"/>
    <n v="3689.8900000000003"/>
    <n v="4139.0940000000001"/>
    <n v="3946.578"/>
    <n v="3080.2560000000003"/>
    <n v="1957.2460000000001"/>
    <n v="545.46199999999999"/>
    <x v="268"/>
    <s v="Oklahoma, 2014"/>
  </r>
  <r>
    <s v="Payne County"/>
    <s v="Oklahoma"/>
    <n v="2014"/>
    <n v="78723"/>
    <n v="40189"/>
    <n v="38534"/>
    <n v="4565.9340000000002"/>
    <n v="8344.6380000000008"/>
    <n v="23774.346000000001"/>
    <n v="11099.942999999999"/>
    <n v="7321.2389999999996"/>
    <n v="7951.023000000001"/>
    <n v="7321.2389999999996"/>
    <n v="4565.9340000000002"/>
    <n v="2597.8589999999999"/>
    <n v="1180.845"/>
    <x v="268"/>
    <s v="Oklahoma, 2014"/>
  </r>
  <r>
    <s v="Pittsburg County"/>
    <s v="Oklahoma"/>
    <n v="2014"/>
    <n v="45220"/>
    <n v="23075"/>
    <n v="22145"/>
    <n v="2848.86"/>
    <n v="5607.28"/>
    <n v="5200.3"/>
    <n v="5878.6"/>
    <n v="5245.52"/>
    <n v="6376.02"/>
    <n v="6014.26"/>
    <n v="4567.22"/>
    <n v="2487.1"/>
    <n v="994.84"/>
    <x v="268"/>
    <s v="Oklahoma, 2014"/>
  </r>
  <r>
    <s v="Pontotoc County"/>
    <s v="Oklahoma"/>
    <n v="2014"/>
    <n v="37873"/>
    <n v="18466"/>
    <n v="19407"/>
    <n v="2651.11"/>
    <n v="4885.6170000000002"/>
    <n v="6097.5529999999999"/>
    <n v="5074.982"/>
    <n v="4203.9030000000002"/>
    <n v="4809.8710000000001"/>
    <n v="4317.5219999999999"/>
    <n v="3181.3320000000003"/>
    <n v="1893.65"/>
    <n v="681.71400000000006"/>
    <x v="268"/>
    <s v="Oklahoma, 2014"/>
  </r>
  <r>
    <s v="Pottawatomie County"/>
    <s v="Oklahoma"/>
    <n v="2014"/>
    <n v="70700"/>
    <n v="33777"/>
    <n v="36923"/>
    <n v="4807.6000000000004"/>
    <n v="9685.9"/>
    <n v="10110.099999999999"/>
    <n v="8766.7999999999993"/>
    <n v="8696.1"/>
    <n v="9544.5"/>
    <n v="8554.7000000000007"/>
    <n v="6080.2"/>
    <n v="3252.2"/>
    <n v="1131.2"/>
    <x v="268"/>
    <s v="Oklahoma, 2014"/>
  </r>
  <r>
    <s v="Pushmataha County"/>
    <s v="Oklahoma"/>
    <n v="2014"/>
    <n v="11315"/>
    <n v="5562"/>
    <n v="5753"/>
    <n v="656.27"/>
    <n v="1414.375"/>
    <n v="1267.28"/>
    <n v="1210.7049999999999"/>
    <n v="1154.1300000000001"/>
    <n v="1629.3600000000001"/>
    <n v="1606.73"/>
    <n v="1380.43"/>
    <n v="701.53"/>
    <n v="305.505"/>
    <x v="268"/>
    <s v="Oklahoma, 2014"/>
  </r>
  <r>
    <s v="Roger Mills County"/>
    <s v="Oklahoma"/>
    <n v="2014"/>
    <n v="3743"/>
    <n v="1878"/>
    <n v="1865"/>
    <n v="228.32300000000001"/>
    <n v="580.16499999999996"/>
    <n v="378.04300000000001"/>
    <n v="441.67399999999998"/>
    <n v="400.50099999999998"/>
    <n v="520.27700000000004"/>
    <n v="520.27700000000004"/>
    <n v="366.81399999999996"/>
    <n v="194.636"/>
    <n v="112.29"/>
    <x v="268"/>
    <s v="Oklahoma, 2014"/>
  </r>
  <r>
    <s v="Rogers County"/>
    <s v="Oklahoma"/>
    <n v="2014"/>
    <n v="88444"/>
    <n v="43990"/>
    <n v="44454"/>
    <n v="5218.1959999999999"/>
    <n v="12912.824000000001"/>
    <n v="12116.828"/>
    <n v="10082.616"/>
    <n v="11320.832"/>
    <n v="13178.155999999999"/>
    <n v="10967.056"/>
    <n v="7517.74"/>
    <n v="3891.5360000000001"/>
    <n v="1415.104"/>
    <x v="268"/>
    <s v="Oklahoma, 2014"/>
  </r>
  <r>
    <s v="White County"/>
    <s v="Tennessee"/>
    <n v="2014"/>
    <n v="25460"/>
    <n v="12398"/>
    <n v="13062"/>
    <n v="1654.9"/>
    <n v="3691.7"/>
    <n v="3386.18"/>
    <n v="2851.5200000000004"/>
    <n v="2851.52"/>
    <n v="3488.02"/>
    <n v="3233.42"/>
    <n v="2418.6999999999998"/>
    <n v="1400.3"/>
    <n v="458.28"/>
    <x v="262"/>
    <s v="Tennessee, 2014"/>
  </r>
  <r>
    <s v="Sequoyah County"/>
    <s v="Oklahoma"/>
    <n v="2014"/>
    <n v="41720"/>
    <n v="20599"/>
    <n v="21121"/>
    <n v="2461.48"/>
    <n v="5965.9599999999991"/>
    <n v="5256.72"/>
    <n v="4797.7999999999993"/>
    <n v="5340.16"/>
    <n v="6007.68"/>
    <n v="5256.72"/>
    <n v="4005.12"/>
    <n v="2127.7199999999998"/>
    <n v="584.08000000000004"/>
    <x v="268"/>
    <s v="Oklahoma, 2014"/>
  </r>
  <r>
    <s v="Stephens County"/>
    <s v="Oklahoma"/>
    <n v="2014"/>
    <n v="44900"/>
    <n v="21947"/>
    <n v="22953"/>
    <n v="2873.6"/>
    <n v="6106.4"/>
    <n v="5388"/>
    <n v="5208.3999999999996"/>
    <n v="5253.3"/>
    <n v="6106.4"/>
    <n v="6061.5"/>
    <n v="4220.6000000000004"/>
    <n v="2828.7"/>
    <n v="853.1"/>
    <x v="268"/>
    <s v="Oklahoma, 2014"/>
  </r>
  <r>
    <s v="Texas County"/>
    <s v="Oklahoma"/>
    <n v="2014"/>
    <n v="21495"/>
    <n v="11069"/>
    <n v="10426"/>
    <n v="1805.58"/>
    <n v="3310.23"/>
    <n v="3396.21"/>
    <n v="3138.27"/>
    <n v="2815.8449999999998"/>
    <n v="2579.3999999999996"/>
    <n v="2321.46"/>
    <n v="1160.73"/>
    <n v="752.32500000000005"/>
    <n v="236.44499999999999"/>
    <x v="268"/>
    <s v="Oklahoma, 2014"/>
  </r>
  <r>
    <s v="Liberty County"/>
    <s v="Florida"/>
    <n v="2014"/>
    <n v="7811"/>
    <n v="3929"/>
    <n v="3882"/>
    <n v="484.28199999999998"/>
    <n v="1077.9180000000001"/>
    <n v="1023.241"/>
    <n v="921.69799999999998"/>
    <n v="788.91100000000006"/>
    <n v="1109.1619999999998"/>
    <n v="1015.43"/>
    <n v="749.85599999999999"/>
    <n v="460.84899999999999"/>
    <n v="179.65299999999999"/>
    <x v="292"/>
    <s v="Florida, 2014"/>
  </r>
  <r>
    <s v="Tulsa County"/>
    <s v="Oklahoma"/>
    <n v="2014"/>
    <n v="616128"/>
    <n v="300316"/>
    <n v="315812"/>
    <n v="45593.472000000002"/>
    <n v="86874.04800000001"/>
    <n v="83793.407999999996"/>
    <n v="89338.559999999998"/>
    <n v="79480.511999999988"/>
    <n v="81328.896000000008"/>
    <n v="72703.103999999992"/>
    <n v="41896.703999999998"/>
    <n v="24028.991999999998"/>
    <n v="11090.304"/>
    <x v="268"/>
    <s v="Oklahoma, 2014"/>
  </r>
  <r>
    <s v="Washington County"/>
    <s v="Oklahoma"/>
    <n v="2014"/>
    <n v="51564"/>
    <n v="24829"/>
    <n v="26735"/>
    <n v="3351.66"/>
    <n v="6806.4480000000003"/>
    <n v="6342.3719999999994"/>
    <n v="6032.9879999999994"/>
    <n v="6084.5519999999997"/>
    <n v="6651.7559999999994"/>
    <n v="6961.1399999999994"/>
    <n v="4743.8879999999999"/>
    <n v="3042.2759999999998"/>
    <n v="1495.356"/>
    <x v="268"/>
    <s v="Oklahoma, 2014"/>
  </r>
  <r>
    <s v="Washita County"/>
    <s v="Oklahoma"/>
    <n v="2014"/>
    <n v="11622"/>
    <n v="5745"/>
    <n v="5877"/>
    <n v="801.91800000000001"/>
    <n v="1754.922"/>
    <n v="1324.9079999999999"/>
    <n v="1452.75"/>
    <n v="1243.5540000000001"/>
    <n v="1650.3240000000001"/>
    <n v="1464.3719999999998"/>
    <n v="987.87"/>
    <n v="697.31999999999994"/>
    <n v="255.684"/>
    <x v="268"/>
    <s v="Oklahoma, 2014"/>
  </r>
  <r>
    <s v="Woods County"/>
    <s v="Oklahoma"/>
    <n v="2014"/>
    <n v="8958"/>
    <n v="4843"/>
    <n v="4115"/>
    <n v="546.43799999999999"/>
    <n v="931.63200000000006"/>
    <n v="1809.5160000000001"/>
    <n v="1272.0360000000001"/>
    <n v="815.178"/>
    <n v="1066.002"/>
    <n v="1048.086"/>
    <n v="725.59799999999996"/>
    <n v="528.52199999999993"/>
    <n v="223.95"/>
    <x v="268"/>
    <s v="Oklahoma, 2014"/>
  </r>
  <r>
    <s v="Woodward County"/>
    <s v="Oklahoma"/>
    <n v="2014"/>
    <n v="20697"/>
    <n v="10978"/>
    <n v="9719"/>
    <n v="1469.4870000000001"/>
    <n v="2897.58"/>
    <n v="2711.3069999999998"/>
    <n v="2897.58"/>
    <n v="2649.2160000000003"/>
    <n v="2856.1859999999997"/>
    <n v="2380.1549999999997"/>
    <n v="1614.366"/>
    <n v="869.274"/>
    <n v="351.84899999999999"/>
    <x v="268"/>
    <s v="Oklahoma, 2014"/>
  </r>
  <r>
    <s v="Baker County"/>
    <s v="Oregon"/>
    <n v="2014"/>
    <n v="16049"/>
    <n v="8104"/>
    <n v="7945"/>
    <n v="802.45"/>
    <n v="1717.2429999999999"/>
    <n v="1701.194"/>
    <n v="1620.9490000000001"/>
    <n v="1524.655"/>
    <n v="2278.9580000000001"/>
    <n v="2599.9380000000001"/>
    <n v="2118.4679999999998"/>
    <n v="1396.2629999999999"/>
    <n v="272.83300000000003"/>
    <x v="269"/>
    <s v="Oregon, 2014"/>
  </r>
  <r>
    <s v="Benton County"/>
    <s v="Oregon"/>
    <n v="2014"/>
    <n v="86034"/>
    <n v="43218"/>
    <n v="42816"/>
    <n v="3699.462"/>
    <n v="8259.2639999999992"/>
    <n v="22626.942000000003"/>
    <n v="10668.216"/>
    <n v="8517.366"/>
    <n v="9807.8760000000002"/>
    <n v="11098.385999999999"/>
    <n v="6194.4480000000003"/>
    <n v="3183.2579999999998"/>
    <n v="1892.748"/>
    <x v="269"/>
    <s v="Oregon, 2014"/>
  </r>
  <r>
    <s v="Clackamas County"/>
    <s v="Oregon"/>
    <n v="2014"/>
    <n v="384697"/>
    <n v="189438"/>
    <n v="195259"/>
    <n v="21158.334999999999"/>
    <n v="50010.61"/>
    <n v="47317.731"/>
    <n v="44240.154999999999"/>
    <n v="50010.61"/>
    <n v="57704.55"/>
    <n v="56550.459000000003"/>
    <n v="33468.638999999996"/>
    <n v="16541.970999999998"/>
    <n v="7693.94"/>
    <x v="269"/>
    <s v="Oregon, 2014"/>
  </r>
  <r>
    <s v="Clatsop County"/>
    <s v="Oregon"/>
    <n v="2014"/>
    <n v="37236"/>
    <n v="18357"/>
    <n v="18879"/>
    <n v="1936.2719999999999"/>
    <n v="4133.1959999999999"/>
    <n v="4505.5560000000005"/>
    <n v="4468.32"/>
    <n v="4058.7240000000002"/>
    <n v="5250.2759999999998"/>
    <n v="6181.1760000000004"/>
    <n v="3984.2520000000004"/>
    <n v="1824.5640000000001"/>
    <n v="930.9"/>
    <x v="269"/>
    <s v="Oregon, 2014"/>
  </r>
  <r>
    <s v="Columbia County"/>
    <s v="Oregon"/>
    <n v="2014"/>
    <n v="49325"/>
    <n v="24643"/>
    <n v="24682"/>
    <n v="2614.2249999999999"/>
    <n v="6510.9"/>
    <n v="5771.0249999999996"/>
    <n v="5179.125"/>
    <n v="6362.9249999999993"/>
    <n v="7497.4"/>
    <n v="7694.7"/>
    <n v="4685.875"/>
    <n v="2170.3000000000002"/>
    <n v="789.2"/>
    <x v="269"/>
    <s v="Oregon, 2014"/>
  </r>
  <r>
    <s v="Coos County"/>
    <s v="Oregon"/>
    <n v="2014"/>
    <n v="62678"/>
    <n v="30785"/>
    <n v="31893"/>
    <n v="3071.2220000000002"/>
    <n v="6581.1900000000005"/>
    <n v="6769.2240000000002"/>
    <n v="6455.8339999999998"/>
    <n v="6142.4439999999995"/>
    <n v="8774.92"/>
    <n v="10592.581999999999"/>
    <n v="8022.7839999999997"/>
    <n v="4512.8159999999998"/>
    <n v="1754.9839999999999"/>
    <x v="269"/>
    <s v="Oregon, 2014"/>
  </r>
  <r>
    <s v="Sevier County"/>
    <s v="Utah"/>
    <n v="2014"/>
    <n v="20798"/>
    <n v="10324"/>
    <n v="10474"/>
    <n v="915.11199999999997"/>
    <n v="2495.7600000000002"/>
    <n v="2038.2040000000002"/>
    <n v="1934.2139999999999"/>
    <n v="2370.9720000000002"/>
    <n v="2890.922"/>
    <n v="3431.67"/>
    <n v="2849.326"/>
    <n v="1185.4859999999999"/>
    <n v="686.33399999999995"/>
    <x v="302"/>
    <s v="Utah, 2014"/>
  </r>
  <r>
    <s v="Deschutes County"/>
    <s v="Oregon"/>
    <n v="2014"/>
    <n v="163141"/>
    <n v="80452"/>
    <n v="82689"/>
    <n v="9135.8960000000006"/>
    <n v="20555.766000000003"/>
    <n v="18108.650999999998"/>
    <n v="20229.483999999997"/>
    <n v="21371.470999999998"/>
    <n v="22513.457999999999"/>
    <n v="24144.868000000002"/>
    <n v="16477.241000000002"/>
    <n v="7178.2039999999997"/>
    <n v="3425.9609999999998"/>
    <x v="269"/>
    <s v="Oregon, 2014"/>
  </r>
  <r>
    <s v="Douglas County"/>
    <s v="Oregon"/>
    <n v="2014"/>
    <n v="107156"/>
    <n v="52920"/>
    <n v="54236"/>
    <n v="5464.9560000000001"/>
    <n v="11787.16"/>
    <n v="11894.315999999999"/>
    <n v="10929.912"/>
    <n v="11037.067999999999"/>
    <n v="14680.371999999999"/>
    <n v="17466.428"/>
    <n v="13287.344000000001"/>
    <n v="7715.232"/>
    <n v="3000.3679999999999"/>
    <x v="269"/>
    <s v="Oregon, 2014"/>
  </r>
  <r>
    <s v="Gilliam County"/>
    <s v="Oregon"/>
    <n v="2014"/>
    <n v="1926"/>
    <n v="995"/>
    <n v="931"/>
    <n v="107.85599999999999"/>
    <n v="208.00799999999998"/>
    <n v="182.97000000000003"/>
    <n v="152.154"/>
    <n v="186.822"/>
    <n v="306.23399999999998"/>
    <n v="337.04999999999995"/>
    <n v="238.82400000000001"/>
    <n v="121.33799999999999"/>
    <n v="88.596000000000004"/>
    <x v="269"/>
    <s v="Oregon, 2014"/>
  </r>
  <r>
    <s v="Grant County"/>
    <s v="Oregon"/>
    <n v="2014"/>
    <n v="7325"/>
    <n v="3645"/>
    <n v="3680"/>
    <n v="329.625"/>
    <n v="754.47500000000002"/>
    <n v="710.52499999999998"/>
    <n v="651.92499999999995"/>
    <n v="710.52500000000009"/>
    <n v="959.57500000000005"/>
    <n v="1355.125"/>
    <n v="1025.5"/>
    <n v="556.70000000000005"/>
    <n v="263.7"/>
    <x v="269"/>
    <s v="Oregon, 2014"/>
  </r>
  <r>
    <s v="Emanuel County"/>
    <s v="Georgia"/>
    <n v="2014"/>
    <n v="22620"/>
    <n v="11169"/>
    <n v="11451"/>
    <n v="1515.54"/>
    <n v="3279.8999999999996"/>
    <n v="2759.64"/>
    <n v="2737.02"/>
    <n v="3076.3199999999997"/>
    <n v="3347.76"/>
    <n v="2827.5"/>
    <n v="1719.12"/>
    <n v="950.04"/>
    <n v="429.78"/>
    <x v="273"/>
    <s v="Georgia, 2014"/>
  </r>
  <r>
    <s v="Jackson County"/>
    <s v="Oregon"/>
    <n v="2014"/>
    <n v="206583"/>
    <n v="100809"/>
    <n v="105774"/>
    <n v="11981.814"/>
    <n v="24376.794000000002"/>
    <n v="24996.542999999998"/>
    <n v="24583.377"/>
    <n v="23137.296000000002"/>
    <n v="27475.539000000001"/>
    <n v="31194.033000000003"/>
    <n v="21278.048999999999"/>
    <n v="11568.648000000001"/>
    <n v="5784.3239999999996"/>
    <x v="269"/>
    <s v="Oregon, 2014"/>
  </r>
  <r>
    <s v="Jefferson County"/>
    <s v="Oregon"/>
    <n v="2014"/>
    <n v="21830"/>
    <n v="11306"/>
    <n v="10524"/>
    <n v="1506.27"/>
    <n v="2968.88"/>
    <n v="2816.07"/>
    <n v="2401.3000000000002"/>
    <n v="2619.6"/>
    <n v="2837.8999999999996"/>
    <n v="3056.2"/>
    <n v="2313.98"/>
    <n v="1004.1800000000001"/>
    <n v="305.62"/>
    <x v="269"/>
    <s v="Oregon, 2014"/>
  </r>
  <r>
    <s v="Josephine County"/>
    <s v="Oregon"/>
    <n v="2014"/>
    <n v="83021"/>
    <n v="40385"/>
    <n v="42636"/>
    <n v="4151.05"/>
    <n v="9132.3100000000013"/>
    <n v="9215.3310000000001"/>
    <n v="7886.9949999999999"/>
    <n v="8385.1209999999992"/>
    <n v="11207.834999999999"/>
    <n v="13698.465"/>
    <n v="10792.73"/>
    <n v="5811.4699999999993"/>
    <n v="2739.6930000000002"/>
    <x v="269"/>
    <s v="Oregon, 2014"/>
  </r>
  <r>
    <s v="East Carroll Parish"/>
    <s v="Louisiana"/>
    <n v="2014"/>
    <n v="7854"/>
    <n v="4188"/>
    <n v="3666"/>
    <n v="306.30599999999998"/>
    <n v="808.96199999999999"/>
    <n v="832.524"/>
    <n v="722.56799999999998"/>
    <n v="887.50199999999995"/>
    <n v="1272.348"/>
    <n v="1358.7420000000002"/>
    <n v="997.45800000000008"/>
    <n v="479.09399999999999"/>
    <n v="204.20400000000001"/>
    <x v="303"/>
    <s v="Louisiana, 2014"/>
  </r>
  <r>
    <s v="Lane County"/>
    <s v="Oregon"/>
    <n v="2014"/>
    <n v="354764"/>
    <n v="174261"/>
    <n v="180503"/>
    <n v="17738.2"/>
    <n v="38314.512000000002"/>
    <n v="58890.824000000001"/>
    <n v="44700.263999999996"/>
    <n v="40797.86"/>
    <n v="45409.792000000001"/>
    <n v="51086.016000000003"/>
    <n v="32283.523999999998"/>
    <n v="17028.671999999999"/>
    <n v="7804.808"/>
    <x v="269"/>
    <s v="Oregon, 2014"/>
  </r>
  <r>
    <s v="Fayette County"/>
    <s v="West Virginia"/>
    <n v="2014"/>
    <n v="46138"/>
    <n v="22495"/>
    <n v="23643"/>
    <n v="2306.9"/>
    <n v="4290.8339999999998"/>
    <n v="4429.2479999999996"/>
    <n v="4567.6620000000003"/>
    <n v="4567.6620000000003"/>
    <n v="6320.9059999999999"/>
    <n v="8950.7720000000008"/>
    <n v="6551.5959999999995"/>
    <n v="2952.8320000000003"/>
    <n v="1245.7260000000001"/>
    <x v="300"/>
    <s v="West Virginia, 2014"/>
  </r>
  <r>
    <s v="Linn County"/>
    <s v="Oregon"/>
    <n v="2014"/>
    <n v="118270"/>
    <n v="58605"/>
    <n v="59665"/>
    <n v="7451.01"/>
    <n v="15848.18"/>
    <n v="14665.48"/>
    <n v="14902.02"/>
    <n v="14192.400000000001"/>
    <n v="15729.91"/>
    <n v="16557.8"/>
    <n v="10880.84"/>
    <n v="6031.77"/>
    <n v="2247.13"/>
    <x v="269"/>
    <s v="Oregon, 2014"/>
  </r>
  <r>
    <s v="Malheur County"/>
    <s v="Oregon"/>
    <n v="2014"/>
    <n v="30740"/>
    <n v="16778"/>
    <n v="13962"/>
    <n v="2182.54"/>
    <n v="4242.12"/>
    <n v="4303.6000000000004"/>
    <n v="4149.8999999999996"/>
    <n v="3750.2799999999997"/>
    <n v="3781.02"/>
    <n v="3627.32"/>
    <n v="2612.9"/>
    <n v="1475.52"/>
    <n v="614.79999999999995"/>
    <x v="269"/>
    <s v="Oregon, 2014"/>
  </r>
  <r>
    <s v="Marion County"/>
    <s v="Oregon"/>
    <n v="2014"/>
    <n v="320448"/>
    <n v="159538"/>
    <n v="160910"/>
    <n v="22751.808000000001"/>
    <n v="46144.512000000002"/>
    <n v="44862.720000000001"/>
    <n v="43901.376000000004"/>
    <n v="40056"/>
    <n v="40376.448000000004"/>
    <n v="38774.207999999999"/>
    <n v="24354.047999999999"/>
    <n v="12817.92"/>
    <n v="6408.96"/>
    <x v="269"/>
    <s v="Oregon, 2014"/>
  </r>
  <r>
    <s v="Morrow County"/>
    <s v="Oregon"/>
    <n v="2014"/>
    <n v="11217"/>
    <n v="5763"/>
    <n v="5454"/>
    <n v="785.19"/>
    <n v="1794.72"/>
    <n v="1536.7289999999998"/>
    <n v="1233.8699999999999"/>
    <n v="1390.9079999999999"/>
    <n v="1424.5590000000002"/>
    <n v="1581.597"/>
    <n v="863.70900000000006"/>
    <n v="426.24599999999998"/>
    <n v="190.68899999999999"/>
    <x v="269"/>
    <s v="Oregon, 2014"/>
  </r>
  <r>
    <s v="Multnomah County"/>
    <s v="Oregon"/>
    <n v="2014"/>
    <n v="757371"/>
    <n v="374175"/>
    <n v="383196"/>
    <n v="46199.631000000001"/>
    <n v="82553.438999999998"/>
    <n v="90884.52"/>
    <n v="140871.00599999999"/>
    <n v="119664.618"/>
    <n v="99972.971999999994"/>
    <n v="92399.261999999988"/>
    <n v="47714.373000000007"/>
    <n v="23478.501"/>
    <n v="12875.307000000001"/>
    <x v="269"/>
    <s v="Oregon, 2014"/>
  </r>
  <r>
    <s v="Polk County"/>
    <s v="Oregon"/>
    <n v="2014"/>
    <n v="76464"/>
    <n v="36768"/>
    <n v="39696"/>
    <n v="4587.84"/>
    <n v="10322.64"/>
    <n v="13151.808000000001"/>
    <n v="8181.648000000001"/>
    <n v="8716.8960000000006"/>
    <n v="9405.0720000000001"/>
    <n v="9787.3919999999998"/>
    <n v="6728.8320000000003"/>
    <n v="3670.2719999999999"/>
    <n v="1758.672"/>
    <x v="269"/>
    <s v="Oregon, 2014"/>
  </r>
  <r>
    <s v="Sherman County"/>
    <s v="Oregon"/>
    <n v="2014"/>
    <n v="1790"/>
    <n v="883"/>
    <n v="907"/>
    <n v="100.24"/>
    <n v="191.53"/>
    <n v="189.74"/>
    <n v="182.58"/>
    <n v="144.99"/>
    <n v="277.45"/>
    <n v="281.02999999999997"/>
    <n v="198.69"/>
    <n v="164.68"/>
    <n v="62.65"/>
    <x v="269"/>
    <s v="Oregon, 2014"/>
  </r>
  <r>
    <s v="Tillamook County"/>
    <s v="Oregon"/>
    <n v="2014"/>
    <n v="25334"/>
    <n v="12724"/>
    <n v="12610"/>
    <n v="1266.7"/>
    <n v="2685.404"/>
    <n v="2584.0680000000002"/>
    <n v="2609.402"/>
    <n v="2685.404"/>
    <n v="3420.09"/>
    <n v="4560.12"/>
    <n v="3217.4179999999997"/>
    <n v="1773.38"/>
    <n v="582.68200000000002"/>
    <x v="269"/>
    <s v="Oregon, 2014"/>
  </r>
  <r>
    <s v="Umatilla County"/>
    <s v="Oregon"/>
    <n v="2014"/>
    <n v="76645"/>
    <n v="39967"/>
    <n v="36678"/>
    <n v="5595.085"/>
    <n v="11266.814999999999"/>
    <n v="10423.720000000001"/>
    <n v="10193.785"/>
    <n v="9733.9150000000009"/>
    <n v="9887.2049999999999"/>
    <n v="9427.3349999999991"/>
    <n v="5748.375"/>
    <n v="3219.09"/>
    <n v="1226.32"/>
    <x v="269"/>
    <s v="Oregon, 2014"/>
  </r>
  <r>
    <s v="Gladwin County"/>
    <s v="Michigan"/>
    <n v="2014"/>
    <n v="25736"/>
    <n v="12613"/>
    <n v="13123"/>
    <n v="1544.16"/>
    <n v="3191.2640000000001"/>
    <n v="3911.8720000000003"/>
    <n v="2882.4319999999998"/>
    <n v="2805.2240000000002"/>
    <n v="3139.7919999999999"/>
    <n v="3705.9839999999999"/>
    <n v="2444.92"/>
    <n v="1389.7440000000001"/>
    <n v="669.13599999999997"/>
    <x v="295"/>
    <s v="Michigan, 2014"/>
  </r>
  <r>
    <s v="Kane County"/>
    <s v="Utah"/>
    <n v="2014"/>
    <n v="6893"/>
    <n v="3373"/>
    <n v="3520"/>
    <n v="337.75700000000001"/>
    <n v="758.23"/>
    <n v="537.654"/>
    <n v="606.58399999999995"/>
    <n v="620.37"/>
    <n v="944.34100000000012"/>
    <n v="1364.8139999999999"/>
    <n v="965.02"/>
    <n v="516.97500000000002"/>
    <n v="255.041"/>
    <x v="302"/>
    <s v="Utah, 2014"/>
  </r>
  <r>
    <s v="Abbeville County"/>
    <s v="South Carolina"/>
    <n v="2014"/>
    <n v="25387"/>
    <n v="12624"/>
    <n v="12763"/>
    <n v="1548.607"/>
    <n v="3198.7620000000002"/>
    <n v="3021.0529999999999"/>
    <n v="2894.1179999999999"/>
    <n v="2767.183"/>
    <n v="3376.471"/>
    <n v="3808.05"/>
    <n v="2589.4740000000002"/>
    <n v="1396.2849999999999"/>
    <n v="786.99699999999996"/>
    <x v="267"/>
    <s v="South Carolina, 2014"/>
  </r>
  <r>
    <s v="Washington County"/>
    <s v="Oregon"/>
    <n v="2014"/>
    <n v="547451"/>
    <n v="269401"/>
    <n v="278050"/>
    <n v="37226.667999999998"/>
    <n v="77190.591"/>
    <n v="67336.472999999998"/>
    <n v="84307.453999999998"/>
    <n v="83760.002999999997"/>
    <n v="75548.237999999998"/>
    <n v="62409.414000000004"/>
    <n v="34489.413"/>
    <n v="16423.53"/>
    <n v="9306.6669999999995"/>
    <x v="269"/>
    <s v="Oregon, 2014"/>
  </r>
  <r>
    <s v="Wheeler County"/>
    <s v="Oregon"/>
    <n v="2014"/>
    <n v="1357"/>
    <n v="656"/>
    <n v="701"/>
    <n v="48.851999999999997"/>
    <n v="105.846"/>
    <n v="124.84399999999999"/>
    <n v="89.561999999999998"/>
    <n v="132.98599999999999"/>
    <n v="180.48099999999999"/>
    <n v="259.18700000000001"/>
    <n v="264.61500000000001"/>
    <n v="118.059"/>
    <n v="33.924999999999997"/>
    <x v="269"/>
    <s v="Oregon, 2014"/>
  </r>
  <r>
    <s v="Yamhill County"/>
    <s v="Oregon"/>
    <n v="2014"/>
    <n v="100486"/>
    <n v="50368"/>
    <n v="50118"/>
    <n v="6029.16"/>
    <n v="13867.067999999999"/>
    <n v="15072.900000000001"/>
    <n v="12158.806"/>
    <n v="12761.722000000002"/>
    <n v="13565.61"/>
    <n v="12761.722"/>
    <n v="7938.3940000000002"/>
    <n v="4521.87"/>
    <n v="2210.692"/>
    <x v="269"/>
    <s v="Oregon, 2014"/>
  </r>
  <r>
    <s v="Allegheny County"/>
    <s v="Pennsylvania"/>
    <n v="2014"/>
    <n v="1229172"/>
    <n v="590519"/>
    <n v="638653"/>
    <n v="63916.944000000003"/>
    <n v="130292.232"/>
    <n v="162250.704"/>
    <n v="173313.25199999998"/>
    <n v="142583.95199999999"/>
    <n v="177000.76800000001"/>
    <n v="172084.08000000002"/>
    <n v="102021.27600000001"/>
    <n v="70062.804000000004"/>
    <n v="36875.160000000003"/>
    <x v="308"/>
    <s v="Pennsylvania, 2014"/>
  </r>
  <r>
    <s v="Armstrong County"/>
    <s v="Pennsylvania"/>
    <n v="2014"/>
    <n v="68343"/>
    <n v="33913"/>
    <n v="34430"/>
    <n v="3417.15"/>
    <n v="7654.4159999999993"/>
    <n v="7517.73"/>
    <n v="7176.0149999999994"/>
    <n v="8201.16"/>
    <n v="10866.537"/>
    <n v="10456.478999999999"/>
    <n v="6834.2999999999993"/>
    <n v="4305.6089999999995"/>
    <n v="2050.29"/>
    <x v="308"/>
    <s v="Pennsylvania, 2014"/>
  </r>
  <r>
    <s v="Beaver County"/>
    <s v="Pennsylvania"/>
    <n v="2014"/>
    <n v="170124"/>
    <n v="82339"/>
    <n v="87785"/>
    <n v="8846.4480000000003"/>
    <n v="18883.763999999999"/>
    <n v="19734.383999999998"/>
    <n v="18883.763999999999"/>
    <n v="19224.011999999999"/>
    <n v="26539.343999999997"/>
    <n v="25518.6"/>
    <n v="15991.655999999999"/>
    <n v="11568.432000000001"/>
    <n v="4763.4719999999998"/>
    <x v="308"/>
    <s v="Pennsylvania, 2014"/>
  </r>
  <r>
    <s v="Bedford County"/>
    <s v="Pennsylvania"/>
    <n v="2014"/>
    <n v="49332"/>
    <n v="24636"/>
    <n v="24696"/>
    <n v="2515.9319999999998"/>
    <n v="5919.84"/>
    <n v="5475.8519999999999"/>
    <n v="4883.8680000000004"/>
    <n v="6117.1679999999997"/>
    <n v="7646.46"/>
    <n v="7054.4760000000006"/>
    <n v="5278.5239999999994"/>
    <n v="3107.9160000000002"/>
    <n v="1331.9639999999999"/>
    <x v="308"/>
    <s v="Pennsylvania, 2014"/>
  </r>
  <r>
    <s v="Berks County"/>
    <s v="Pennsylvania"/>
    <n v="2014"/>
    <n v="413016"/>
    <n v="202883"/>
    <n v="210133"/>
    <n v="24780.959999999999"/>
    <n v="54105.096000000005"/>
    <n v="58648.271999999997"/>
    <n v="47496.84"/>
    <n v="51213.983999999997"/>
    <n v="61952.4"/>
    <n v="52453.031999999999"/>
    <n v="32628.264000000003"/>
    <n v="20650.800000000003"/>
    <n v="9086.3520000000008"/>
    <x v="308"/>
    <s v="Pennsylvania, 2014"/>
  </r>
  <r>
    <s v="Blair County"/>
    <s v="Pennsylvania"/>
    <n v="2014"/>
    <n v="126708"/>
    <n v="61789"/>
    <n v="64919"/>
    <n v="7095.6480000000001"/>
    <n v="14698.128000000001"/>
    <n v="16345.332"/>
    <n v="14191.295999999998"/>
    <n v="14951.544"/>
    <n v="17992.536"/>
    <n v="18119.243999999999"/>
    <n v="11910.552"/>
    <n v="7729.1880000000001"/>
    <n v="3801.24"/>
    <x v="308"/>
    <s v="Pennsylvania, 2014"/>
  </r>
  <r>
    <s v="Bradford County"/>
    <s v="Pennsylvania"/>
    <n v="2014"/>
    <n v="62510"/>
    <n v="30884"/>
    <n v="31626"/>
    <n v="3688.09"/>
    <n v="7751.24"/>
    <n v="7126.1399999999994"/>
    <n v="6563.55"/>
    <n v="7126.1399999999994"/>
    <n v="9626.5400000000009"/>
    <n v="9063.9500000000007"/>
    <n v="6438.5300000000007"/>
    <n v="3688.09"/>
    <n v="1437.73"/>
    <x v="308"/>
    <s v="Pennsylvania, 2014"/>
  </r>
  <r>
    <s v="Bucks County"/>
    <s v="Pennsylvania"/>
    <n v="2014"/>
    <n v="626205"/>
    <n v="306927"/>
    <n v="319278"/>
    <n v="32562.66"/>
    <n v="78901.829999999987"/>
    <n v="75144.600000000006"/>
    <n v="67630.14"/>
    <n v="78901.83"/>
    <n v="105202.44"/>
    <n v="88921.11"/>
    <n v="52601.22"/>
    <n v="30684.044999999998"/>
    <n v="15028.92"/>
    <x v="308"/>
    <s v="Pennsylvania, 2014"/>
  </r>
  <r>
    <s v="Butler County"/>
    <s v="Pennsylvania"/>
    <n v="2014"/>
    <n v="185034"/>
    <n v="91379"/>
    <n v="93655"/>
    <n v="9436.7340000000004"/>
    <n v="22759.182000000001"/>
    <n v="24424.488000000001"/>
    <n v="19613.603999999999"/>
    <n v="23314.284"/>
    <n v="29605.440000000002"/>
    <n v="26089.794000000002"/>
    <n v="15727.89"/>
    <n v="9621.768"/>
    <n v="4625.8500000000004"/>
    <x v="308"/>
    <s v="Pennsylvania, 2014"/>
  </r>
  <r>
    <s v="Cambria County"/>
    <s v="Pennsylvania"/>
    <n v="2014"/>
    <n v="140835"/>
    <n v="69499"/>
    <n v="71336"/>
    <n v="7041.75"/>
    <n v="15491.85"/>
    <n v="18167.715"/>
    <n v="14928.51"/>
    <n v="16196.025000000001"/>
    <n v="20280.239999999998"/>
    <n v="21547.755000000001"/>
    <n v="13520.16"/>
    <n v="9295.11"/>
    <n v="4506.72"/>
    <x v="308"/>
    <s v="Pennsylvania, 2014"/>
  </r>
  <r>
    <s v="Carbon County"/>
    <s v="Pennsylvania"/>
    <n v="2014"/>
    <n v="64874"/>
    <n v="31986"/>
    <n v="32888"/>
    <n v="3113.9520000000002"/>
    <n v="7590.2579999999998"/>
    <n v="6811.77"/>
    <n v="6876.6440000000002"/>
    <n v="8174.1239999999998"/>
    <n v="10379.84"/>
    <n v="9731.1"/>
    <n v="6552.2739999999994"/>
    <n v="3827.5659999999998"/>
    <n v="1686.7239999999999"/>
    <x v="308"/>
    <s v="Pennsylvania, 2014"/>
  </r>
  <r>
    <s v="Centre County"/>
    <s v="Pennsylvania"/>
    <n v="2014"/>
    <n v="156240"/>
    <n v="81386"/>
    <n v="74854"/>
    <n v="6562.08"/>
    <n v="13436.64"/>
    <n v="47653.2"/>
    <n v="19842.480000000003"/>
    <n v="16092.720000000001"/>
    <n v="18123.84"/>
    <n v="16092.720000000001"/>
    <n v="9843.119999999999"/>
    <n v="6093.3600000000006"/>
    <n v="2499.84"/>
    <x v="308"/>
    <s v="Pennsylvania, 2014"/>
  </r>
  <r>
    <s v="Chester County"/>
    <s v="Pennsylvania"/>
    <n v="2014"/>
    <n v="506422"/>
    <n v="248929"/>
    <n v="257493"/>
    <n v="29878.898000000001"/>
    <n v="70392.657999999996"/>
    <n v="67860.547999999995"/>
    <n v="56719.264000000003"/>
    <n v="66341.282000000007"/>
    <n v="80521.097999999998"/>
    <n v="65834.86"/>
    <n v="38488.072"/>
    <n v="20763.302"/>
    <n v="10128.44"/>
    <x v="308"/>
    <s v="Pennsylvania, 2014"/>
  </r>
  <r>
    <s v="Clarion County"/>
    <s v="Pennsylvania"/>
    <n v="2014"/>
    <n v="39437"/>
    <n v="19266"/>
    <n v="20171"/>
    <n v="2050.7240000000002"/>
    <n v="4062.011"/>
    <n v="7493.03"/>
    <n v="4022.5740000000001"/>
    <n v="4338.07"/>
    <n v="5402.8690000000006"/>
    <n v="5363.4319999999998"/>
    <n v="3588.7669999999998"/>
    <n v="2287.346"/>
    <n v="867.61400000000003"/>
    <x v="308"/>
    <s v="Pennsylvania, 2014"/>
  </r>
  <r>
    <s v="Clearfield County"/>
    <s v="Pennsylvania"/>
    <n v="2014"/>
    <n v="81472"/>
    <n v="42340"/>
    <n v="39132"/>
    <n v="3829.1840000000002"/>
    <n v="8880.4480000000003"/>
    <n v="9532.2240000000002"/>
    <n v="9613.6959999999999"/>
    <n v="10917.248"/>
    <n v="12791.103999999999"/>
    <n v="11243.135999999999"/>
    <n v="7821.3119999999999"/>
    <n v="4725.3760000000002"/>
    <n v="2281.2159999999999"/>
    <x v="308"/>
    <s v="Pennsylvania, 2014"/>
  </r>
  <r>
    <s v="Clinton County"/>
    <s v="Pennsylvania"/>
    <n v="2014"/>
    <n v="39611"/>
    <n v="19301"/>
    <n v="20310"/>
    <n v="2178.605"/>
    <n v="4515.6540000000005"/>
    <n v="7842.9780000000001"/>
    <n v="4000.7110000000002"/>
    <n v="4357.21"/>
    <n v="5149.43"/>
    <n v="4951.375"/>
    <n v="3525.3789999999999"/>
    <n v="2178.605"/>
    <n v="911.053"/>
    <x v="308"/>
    <s v="Pennsylvania, 2014"/>
  </r>
  <r>
    <s v="Columbia County"/>
    <s v="Pennsylvania"/>
    <n v="2014"/>
    <n v="67089"/>
    <n v="32243"/>
    <n v="34846"/>
    <n v="3153.183"/>
    <n v="6843.0779999999995"/>
    <n v="13350.710999999999"/>
    <n v="6775.9889999999996"/>
    <n v="7581.0570000000007"/>
    <n v="9258.2819999999992"/>
    <n v="9057.0149999999994"/>
    <n v="5836.7430000000004"/>
    <n v="3689.895"/>
    <n v="1543.047"/>
    <x v="308"/>
    <s v="Pennsylvania, 2014"/>
  </r>
  <r>
    <s v="Crawford County"/>
    <s v="Pennsylvania"/>
    <n v="2014"/>
    <n v="87801"/>
    <n v="42927"/>
    <n v="44874"/>
    <n v="4829.0550000000003"/>
    <n v="10711.722"/>
    <n v="12028.737000000001"/>
    <n v="9131.3040000000001"/>
    <n v="10184.916000000001"/>
    <n v="12731.145"/>
    <n v="12818.946"/>
    <n v="8604.4979999999996"/>
    <n v="5004.6570000000002"/>
    <n v="1756.02"/>
    <x v="308"/>
    <s v="Pennsylvania, 2014"/>
  </r>
  <r>
    <s v="Cumberland County"/>
    <s v="Pennsylvania"/>
    <n v="2014"/>
    <n v="239420"/>
    <n v="117974"/>
    <n v="121446"/>
    <n v="12689.26"/>
    <n v="27533.300000000003"/>
    <n v="33518.800000000003"/>
    <n v="29927.5"/>
    <n v="29927.5"/>
    <n v="34715.9"/>
    <n v="32082.28"/>
    <n v="20350.699999999997"/>
    <n v="12449.84"/>
    <n v="5985.5"/>
    <x v="308"/>
    <s v="Pennsylvania, 2014"/>
  </r>
  <r>
    <s v="Dauphin County"/>
    <s v="Pennsylvania"/>
    <n v="2014"/>
    <n v="269946"/>
    <n v="130608"/>
    <n v="139338"/>
    <n v="16736.651999999998"/>
    <n v="33743.25"/>
    <n v="33743.25"/>
    <n v="36172.764000000003"/>
    <n v="33473.304000000004"/>
    <n v="39952.008000000002"/>
    <n v="36982.601999999999"/>
    <n v="21055.788"/>
    <n v="12147.57"/>
    <n v="5938.8119999999999"/>
    <x v="308"/>
    <s v="Pennsylvania, 2014"/>
  </r>
  <r>
    <s v="Delaware County"/>
    <s v="Pennsylvania"/>
    <n v="2014"/>
    <n v="560775"/>
    <n v="269013"/>
    <n v="291762"/>
    <n v="33646.5"/>
    <n v="70657.649999999994"/>
    <n v="82433.925000000003"/>
    <n v="68975.324999999997"/>
    <n v="67293"/>
    <n v="82994.700000000012"/>
    <n v="72900.75"/>
    <n v="40375.800000000003"/>
    <n v="26917.200000000001"/>
    <n v="14019.375"/>
    <x v="308"/>
    <s v="Pennsylvania, 2014"/>
  </r>
  <r>
    <s v="Elk County"/>
    <s v="Pennsylvania"/>
    <n v="2014"/>
    <n v="31584"/>
    <n v="15726"/>
    <n v="15858"/>
    <n v="1484.4480000000001"/>
    <n v="3600.576"/>
    <n v="3284.7359999999999"/>
    <n v="3063.6480000000001"/>
    <n v="3916.4160000000002"/>
    <n v="5242.9439999999995"/>
    <n v="4769.1839999999993"/>
    <n v="3126.8159999999998"/>
    <n v="2179.2960000000003"/>
    <n v="915.93600000000004"/>
    <x v="308"/>
    <s v="Pennsylvania, 2014"/>
  </r>
  <r>
    <s v="Erie County"/>
    <s v="Pennsylvania"/>
    <n v="2014"/>
    <n v="280132"/>
    <n v="137955"/>
    <n v="142177"/>
    <n v="16527.788"/>
    <n v="34736.368000000002"/>
    <n v="42860.195999999996"/>
    <n v="34456.236000000004"/>
    <n v="32495.311999999998"/>
    <n v="39498.612000000001"/>
    <n v="37537.687999999995"/>
    <n v="22130.428"/>
    <n v="13446.335999999999"/>
    <n v="6443.0360000000001"/>
    <x v="308"/>
    <s v="Pennsylvania, 2014"/>
  </r>
  <r>
    <s v="Fayette County"/>
    <s v="Pennsylvania"/>
    <n v="2014"/>
    <n v="135376"/>
    <n v="66674"/>
    <n v="68702"/>
    <n v="6633.424"/>
    <n v="15162.112000000001"/>
    <n v="15568.24"/>
    <n v="15162.112000000001"/>
    <n v="16922"/>
    <n v="20306.400000000001"/>
    <n v="20441.775999999998"/>
    <n v="12996.096000000001"/>
    <n v="8257.9359999999997"/>
    <n v="3925.904"/>
    <x v="308"/>
    <s v="Pennsylvania, 2014"/>
  </r>
  <r>
    <s v="Forest County"/>
    <s v="Pennsylvania"/>
    <n v="2014"/>
    <n v="7649"/>
    <n v="5332"/>
    <n v="2317"/>
    <n v="145.33099999999999"/>
    <n v="328.90699999999998"/>
    <n v="1009.6679999999999"/>
    <n v="1369.1709999999998"/>
    <n v="1285.0319999999999"/>
    <n v="833.74099999999999"/>
    <n v="1147.3499999999999"/>
    <n v="948.476"/>
    <n v="374.80099999999999"/>
    <n v="214.172"/>
    <x v="308"/>
    <s v="Pennsylvania, 2014"/>
  </r>
  <r>
    <s v="Franklin County"/>
    <s v="Pennsylvania"/>
    <n v="2014"/>
    <n v="151517"/>
    <n v="74170"/>
    <n v="77347"/>
    <n v="9697.0879999999997"/>
    <n v="19697.21"/>
    <n v="18182.04"/>
    <n v="17575.972000000002"/>
    <n v="19242.659"/>
    <n v="21212.38"/>
    <n v="19545.692999999999"/>
    <n v="14091.080999999998"/>
    <n v="8484.9519999999993"/>
    <n v="3636.4079999999999"/>
    <x v="308"/>
    <s v="Pennsylvania, 2014"/>
  </r>
  <r>
    <s v="White County"/>
    <s v="Illinois"/>
    <n v="2014"/>
    <n v="14747"/>
    <n v="7412"/>
    <n v="7335"/>
    <n v="825.83199999999999"/>
    <n v="1858.1219999999998"/>
    <n v="1666.4110000000001"/>
    <n v="1563.182"/>
    <n v="1902.3629999999998"/>
    <n v="2212.0500000000002"/>
    <n v="2020.3389999999999"/>
    <n v="1622.17"/>
    <n v="870.07300000000009"/>
    <n v="235.952"/>
    <x v="281"/>
    <s v="Illinois, 2014"/>
  </r>
  <r>
    <s v="Greene County"/>
    <s v="Pennsylvania"/>
    <n v="2014"/>
    <n v="38171"/>
    <n v="19867"/>
    <n v="18304"/>
    <n v="1870.3789999999999"/>
    <n v="4122.4679999999998"/>
    <n v="5153.0849999999991"/>
    <n v="4656.8620000000001"/>
    <n v="5076.7430000000004"/>
    <n v="5572.9660000000003"/>
    <n v="5572.9660000000003"/>
    <n v="3397.2190000000001"/>
    <n v="1755.866"/>
    <n v="1030.617"/>
    <x v="308"/>
    <s v="Pennsylvania, 2014"/>
  </r>
  <r>
    <s v="Huntingdon County"/>
    <s v="Pennsylvania"/>
    <n v="2014"/>
    <n v="45950"/>
    <n v="24221"/>
    <n v="21729"/>
    <n v="2251.5500000000002"/>
    <n v="5008.5499999999993"/>
    <n v="6019.4500000000007"/>
    <n v="5559.95"/>
    <n v="5835.65"/>
    <n v="6846.5499999999993"/>
    <n v="6341.1"/>
    <n v="4503.1000000000004"/>
    <n v="2527.25"/>
    <n v="1102.8"/>
    <x v="308"/>
    <s v="Pennsylvania, 2014"/>
  </r>
  <r>
    <s v="Jefferson County"/>
    <s v="Pennsylvania"/>
    <n v="2014"/>
    <n v="44935"/>
    <n v="22313"/>
    <n v="22622"/>
    <n v="2606.23"/>
    <n v="5257.3950000000004"/>
    <n v="5392.2000000000007"/>
    <n v="4897.915"/>
    <n v="5257.3950000000004"/>
    <n v="6695.3150000000005"/>
    <n v="6425.7049999999999"/>
    <n v="4313.76"/>
    <n v="2920.7749999999996"/>
    <n v="1213.2449999999999"/>
    <x v="308"/>
    <s v="Pennsylvania, 2014"/>
  </r>
  <r>
    <s v="Juniata County"/>
    <s v="Pennsylvania"/>
    <n v="2014"/>
    <n v="24793"/>
    <n v="12307"/>
    <n v="12486"/>
    <n v="1413.201"/>
    <n v="3347.0550000000003"/>
    <n v="2851.1949999999997"/>
    <n v="2702.4369999999999"/>
    <n v="2975.16"/>
    <n v="3619.7780000000002"/>
    <n v="3272.6760000000004"/>
    <n v="2454.5070000000001"/>
    <n v="1537.1659999999999"/>
    <n v="619.82500000000005"/>
    <x v="308"/>
    <s v="Pennsylvania, 2014"/>
  </r>
  <r>
    <s v="Lackawanna County"/>
    <s v="Pennsylvania"/>
    <n v="2014"/>
    <n v="214023"/>
    <n v="103234"/>
    <n v="110789"/>
    <n v="11343.218999999999"/>
    <n v="24184.599000000002"/>
    <n v="29107.127999999997"/>
    <n v="25254.714"/>
    <n v="25254.714"/>
    <n v="30819.311999999998"/>
    <n v="29535.173999999999"/>
    <n v="19476.093000000001"/>
    <n v="12199.311000000002"/>
    <n v="7062.759"/>
    <x v="308"/>
    <s v="Pennsylvania, 2014"/>
  </r>
  <r>
    <s v="Lancaster County"/>
    <s v="Pennsylvania"/>
    <n v="2014"/>
    <n v="526839"/>
    <n v="257612"/>
    <n v="269227"/>
    <n v="35298.213000000003"/>
    <n v="71650.104000000007"/>
    <n v="72703.782000000007"/>
    <n v="64274.358000000007"/>
    <n v="62167.002"/>
    <n v="73230.621000000014"/>
    <n v="65328.036000000007"/>
    <n v="42147.12"/>
    <n v="26868.789000000001"/>
    <n v="13697.814"/>
    <x v="308"/>
    <s v="Pennsylvania, 2014"/>
  </r>
  <r>
    <s v="Lawrence County"/>
    <s v="Pennsylvania"/>
    <n v="2014"/>
    <n v="89859"/>
    <n v="43351"/>
    <n v="46508"/>
    <n v="4762.527"/>
    <n v="10423.644"/>
    <n v="10872.938999999998"/>
    <n v="9345.3359999999993"/>
    <n v="10423.644"/>
    <n v="13119.414000000001"/>
    <n v="13388.991"/>
    <n v="8446.7459999999992"/>
    <n v="5750.9760000000006"/>
    <n v="3234.924"/>
    <x v="308"/>
    <s v="Pennsylvania, 2014"/>
  </r>
  <r>
    <s v="Lebanon County"/>
    <s v="Pennsylvania"/>
    <n v="2014"/>
    <n v="135184"/>
    <n v="65974"/>
    <n v="69210"/>
    <n v="8516.5920000000006"/>
    <n v="17438.735999999997"/>
    <n v="16627.632000000001"/>
    <n v="15275.791999999999"/>
    <n v="16492.448"/>
    <n v="19060.944"/>
    <n v="17979.472000000002"/>
    <n v="12166.560000000001"/>
    <n v="7975.8559999999998"/>
    <n v="3514.7840000000001"/>
    <x v="308"/>
    <s v="Pennsylvania, 2014"/>
  </r>
  <r>
    <s v="Lehigh County"/>
    <s v="Pennsylvania"/>
    <n v="2014"/>
    <n v="354537"/>
    <n v="172366"/>
    <n v="182171"/>
    <n v="21272.22"/>
    <n v="46089.81"/>
    <n v="46444.346999999994"/>
    <n v="44317.125"/>
    <n v="45026.199000000001"/>
    <n v="52116.938999999998"/>
    <n v="44671.661999999997"/>
    <n v="28008.423000000003"/>
    <n v="17726.849999999999"/>
    <n v="8863.4249999999993"/>
    <x v="308"/>
    <s v="Pennsylvania, 2014"/>
  </r>
  <r>
    <s v="Luzerne County"/>
    <s v="Pennsylvania"/>
    <n v="2014"/>
    <n v="320392"/>
    <n v="157499"/>
    <n v="162893"/>
    <n v="16339.992"/>
    <n v="35563.512000000002"/>
    <n v="41971.351999999999"/>
    <n v="36845.08"/>
    <n v="39408.216"/>
    <n v="47418.016000000003"/>
    <n v="44214.095999999998"/>
    <n v="29476.063999999998"/>
    <n v="19864.304"/>
    <n v="9611.76"/>
    <x v="308"/>
    <s v="Pennsylvania, 2014"/>
  </r>
  <r>
    <s v="Lycoming County"/>
    <s v="Pennsylvania"/>
    <n v="2014"/>
    <n v="116676"/>
    <n v="57253"/>
    <n v="59423"/>
    <n v="6533.8559999999998"/>
    <n v="13417.74"/>
    <n v="16451.315999999999"/>
    <n v="14001.119999999999"/>
    <n v="13417.740000000002"/>
    <n v="16918.02"/>
    <n v="16217.964"/>
    <n v="10150.812"/>
    <n v="6300.5039999999999"/>
    <n v="3266.9279999999999"/>
    <x v="308"/>
    <s v="Pennsylvania, 2014"/>
  </r>
  <r>
    <s v="McKean County"/>
    <s v="Pennsylvania"/>
    <n v="2014"/>
    <n v="43024"/>
    <n v="22054"/>
    <n v="20970"/>
    <n v="2194.2240000000002"/>
    <n v="4990.7839999999997"/>
    <n v="5593.12"/>
    <n v="4775.6639999999998"/>
    <n v="5636.1440000000002"/>
    <n v="6281.5039999999999"/>
    <n v="5980.3359999999993"/>
    <n v="3872.16"/>
    <n v="2366.3199999999997"/>
    <n v="1247.6959999999999"/>
    <x v="308"/>
    <s v="Pennsylvania, 2014"/>
  </r>
  <r>
    <s v="Mercer County"/>
    <s v="Pennsylvania"/>
    <n v="2014"/>
    <n v="115739"/>
    <n v="56870"/>
    <n v="58869"/>
    <n v="5671.2110000000002"/>
    <n v="13541.463"/>
    <n v="16203.46"/>
    <n v="11573.9"/>
    <n v="13194.245999999999"/>
    <n v="16897.894"/>
    <n v="16434.938000000002"/>
    <n v="10995.205"/>
    <n v="7407.2960000000003"/>
    <n v="3703.6480000000001"/>
    <x v="308"/>
    <s v="Pennsylvania, 2014"/>
  </r>
  <r>
    <s v="Mifflin County"/>
    <s v="Pennsylvania"/>
    <n v="2014"/>
    <n v="46705"/>
    <n v="23006"/>
    <n v="23699"/>
    <n v="2849.0050000000001"/>
    <n v="5978.24"/>
    <n v="5230.96"/>
    <n v="4950.7299999999996"/>
    <n v="5557.8950000000004"/>
    <n v="6725.52"/>
    <n v="6398.585"/>
    <n v="4810.6149999999998"/>
    <n v="2849.0050000000001"/>
    <n v="1401.15"/>
    <x v="308"/>
    <s v="Pennsylvania, 2014"/>
  </r>
  <r>
    <s v="Monroe County"/>
    <s v="Pennsylvania"/>
    <n v="2014"/>
    <n v="168342"/>
    <n v="83140"/>
    <n v="85202"/>
    <n v="7912.0739999999996"/>
    <n v="21716.117999999999"/>
    <n v="26429.694"/>
    <n v="16329.173999999999"/>
    <n v="20537.724000000002"/>
    <n v="28618.14"/>
    <n v="23399.538"/>
    <n v="13804.044000000002"/>
    <n v="6733.68"/>
    <n v="2861.8139999999999"/>
    <x v="308"/>
    <s v="Pennsylvania, 2014"/>
  </r>
  <r>
    <s v="Montgomery County"/>
    <s v="Pennsylvania"/>
    <n v="2014"/>
    <n v="809372"/>
    <n v="392969"/>
    <n v="416403"/>
    <n v="46134.203999999998"/>
    <n v="102790.24400000001"/>
    <n v="97124.64"/>
    <n v="99552.755999999994"/>
    <n v="105218.36"/>
    <n v="125452.66"/>
    <n v="106837.10399999999"/>
    <n v="64749.760000000002"/>
    <n v="40468.600000000006"/>
    <n v="21853.044000000002"/>
    <x v="308"/>
    <s v="Pennsylvania, 2014"/>
  </r>
  <r>
    <s v="Montour County"/>
    <s v="Pennsylvania"/>
    <n v="2014"/>
    <n v="18475"/>
    <n v="8936"/>
    <n v="9539"/>
    <n v="1034.5999999999999"/>
    <n v="2087.6750000000002"/>
    <n v="2032.25"/>
    <n v="2272.4250000000002"/>
    <n v="2069.1999999999998"/>
    <n v="2734.3"/>
    <n v="2697.3500000000004"/>
    <n v="1681.2249999999999"/>
    <n v="1182.4000000000001"/>
    <n v="646.625"/>
    <x v="308"/>
    <s v="Pennsylvania, 2014"/>
  </r>
  <r>
    <s v="Northampton County"/>
    <s v="Pennsylvania"/>
    <n v="2014"/>
    <n v="299225"/>
    <n v="146479"/>
    <n v="152746"/>
    <n v="15559.7"/>
    <n v="36206.224999999999"/>
    <n v="41592.275000000001"/>
    <n v="33213.974999999999"/>
    <n v="37403.125"/>
    <n v="45482.2"/>
    <n v="40694.600000000006"/>
    <n v="25134.9"/>
    <n v="15858.924999999999"/>
    <n v="8378.2999999999993"/>
    <x v="308"/>
    <s v="Pennsylvania, 2014"/>
  </r>
  <r>
    <s v="Northumberland County"/>
    <s v="Pennsylvania"/>
    <n v="2014"/>
    <n v="94294"/>
    <n v="47612"/>
    <n v="46682"/>
    <n v="5091.8760000000002"/>
    <n v="10372.34"/>
    <n v="10655.222"/>
    <n v="11126.691999999999"/>
    <n v="11503.868"/>
    <n v="13955.511999999999"/>
    <n v="13672.630000000001"/>
    <n v="9146.518"/>
    <n v="5940.5219999999999"/>
    <n v="2734.5259999999998"/>
    <x v="308"/>
    <s v="Pennsylvania, 2014"/>
  </r>
  <r>
    <s v="Perry County"/>
    <s v="Pennsylvania"/>
    <n v="2014"/>
    <n v="45788"/>
    <n v="22909"/>
    <n v="22879"/>
    <n v="2701.4920000000002"/>
    <n v="5677.7119999999995"/>
    <n v="5631.924"/>
    <n v="5082.4680000000008"/>
    <n v="5998.2280000000001"/>
    <n v="7142.9279999999999"/>
    <n v="6913.9879999999994"/>
    <n v="3983.556"/>
    <n v="1923.096"/>
    <n v="824.18399999999997"/>
    <x v="308"/>
    <s v="Pennsylvania, 2014"/>
  </r>
  <r>
    <s v="Philadelphia County"/>
    <s v="Pennsylvania"/>
    <n v="2014"/>
    <n v="1546920"/>
    <n v="730499"/>
    <n v="816421"/>
    <n v="106737.48"/>
    <n v="182536.56"/>
    <n v="247507.20000000001"/>
    <n v="266070.24"/>
    <n v="188724.24"/>
    <n v="194911.91999999998"/>
    <n v="170161.2"/>
    <n v="100549.79999999999"/>
    <n v="60329.88"/>
    <n v="29391.48"/>
    <x v="308"/>
    <s v="Pennsylvania, 2014"/>
  </r>
  <r>
    <s v="Pike County"/>
    <s v="Pennsylvania"/>
    <n v="2014"/>
    <n v="56883"/>
    <n v="28351"/>
    <n v="28532"/>
    <n v="2389.0859999999998"/>
    <n v="7053.4920000000002"/>
    <n v="7110.375"/>
    <n v="4664.4059999999999"/>
    <n v="6939.7260000000006"/>
    <n v="9783.8760000000002"/>
    <n v="8304.9179999999997"/>
    <n v="6541.5450000000001"/>
    <n v="3071.6819999999998"/>
    <n v="1023.894"/>
    <x v="308"/>
    <s v="Pennsylvania, 2014"/>
  </r>
  <r>
    <s v="Potter County"/>
    <s v="Pennsylvania"/>
    <n v="2014"/>
    <n v="17451"/>
    <n v="8725"/>
    <n v="8726"/>
    <n v="977.25599999999997"/>
    <n v="2146.473"/>
    <n v="1971.963"/>
    <n v="1675.296"/>
    <n v="1867.2570000000001"/>
    <n v="2547.846"/>
    <n v="2687.4539999999997"/>
    <n v="1989.414"/>
    <n v="1047.06"/>
    <n v="558.43200000000002"/>
    <x v="308"/>
    <s v="Pennsylvania, 2014"/>
  </r>
  <r>
    <s v="Schuylkill County"/>
    <s v="Pennsylvania"/>
    <n v="2014"/>
    <n v="147146"/>
    <n v="74906"/>
    <n v="72240"/>
    <n v="7210.1540000000005"/>
    <n v="16480.351999999999"/>
    <n v="16038.914000000001"/>
    <n v="17216.082000000002"/>
    <n v="19717.563999999998"/>
    <n v="22219.046000000002"/>
    <n v="21041.877999999997"/>
    <n v="13831.724"/>
    <n v="9123.0519999999997"/>
    <n v="4414.38"/>
    <x v="308"/>
    <s v="Pennsylvania, 2014"/>
  </r>
  <r>
    <s v="Snyder County"/>
    <s v="Pennsylvania"/>
    <n v="2014"/>
    <n v="39922"/>
    <n v="19804"/>
    <n v="20118"/>
    <n v="2235.6320000000001"/>
    <n v="5030.1720000000005"/>
    <n v="6347.598"/>
    <n v="4311.576"/>
    <n v="4750.7180000000008"/>
    <n v="5589.08"/>
    <n v="5269.7039999999997"/>
    <n v="3473.2139999999999"/>
    <n v="2115.866"/>
    <n v="838.36199999999997"/>
    <x v="308"/>
    <s v="Pennsylvania, 2014"/>
  </r>
  <r>
    <s v="Somerset County"/>
    <s v="Pennsylvania"/>
    <n v="2014"/>
    <n v="77011"/>
    <n v="39793"/>
    <n v="37218"/>
    <n v="3542.5059999999999"/>
    <n v="8240.1769999999997"/>
    <n v="8548.2209999999995"/>
    <n v="8625.232"/>
    <n v="9780.3970000000008"/>
    <n v="11705.672"/>
    <n v="11705.671999999999"/>
    <n v="7701.1"/>
    <n v="4851.6929999999993"/>
    <n v="2387.3409999999999"/>
    <x v="308"/>
    <s v="Pennsylvania, 2014"/>
  </r>
  <r>
    <s v="Sullivan County"/>
    <s v="Pennsylvania"/>
    <n v="2014"/>
    <n v="6400"/>
    <n v="3275"/>
    <n v="3125"/>
    <n v="230.4"/>
    <n v="428.8"/>
    <n v="800"/>
    <n v="550.40000000000009"/>
    <n v="588.79999999999995"/>
    <n v="998.4"/>
    <n v="1132.8"/>
    <n v="915.2"/>
    <n v="486.4"/>
    <n v="256"/>
    <x v="308"/>
    <s v="Pennsylvania, 2014"/>
  </r>
  <r>
    <s v="Susquehanna County"/>
    <s v="Pennsylvania"/>
    <n v="2014"/>
    <n v="42708"/>
    <n v="21490"/>
    <n v="21218"/>
    <n v="2049.9839999999999"/>
    <n v="4954.1280000000006"/>
    <n v="4826.0040000000008"/>
    <n v="4228.0920000000006"/>
    <n v="4826.0039999999999"/>
    <n v="7004.1120000000001"/>
    <n v="6747.8639999999996"/>
    <n v="4612.4639999999999"/>
    <n v="2391.6480000000001"/>
    <n v="1024.992"/>
    <x v="308"/>
    <s v="Pennsylvania, 2014"/>
  </r>
  <r>
    <s v="Tioga County"/>
    <s v="Pennsylvania"/>
    <n v="2014"/>
    <n v="42358"/>
    <n v="20962"/>
    <n v="21396"/>
    <n v="2329.69"/>
    <n v="4701.7379999999994"/>
    <n v="6099.5519999999997"/>
    <n v="4532.3059999999996"/>
    <n v="4659.38"/>
    <n v="6014.8360000000002"/>
    <n v="6014.8359999999993"/>
    <n v="4447.59"/>
    <n v="2541.48"/>
    <n v="931.87599999999998"/>
    <x v="308"/>
    <s v="Pennsylvania, 2014"/>
  </r>
  <r>
    <s v="Venango County"/>
    <s v="Pennsylvania"/>
    <n v="2014"/>
    <n v="54265"/>
    <n v="26610"/>
    <n v="27655"/>
    <n v="2930.31"/>
    <n v="6240.4750000000004"/>
    <n v="6131.9449999999997"/>
    <n v="5535.03"/>
    <n v="6186.21"/>
    <n v="8302.5450000000001"/>
    <n v="8628.1350000000002"/>
    <n v="5426.5"/>
    <n v="3418.6950000000002"/>
    <n v="1356.625"/>
    <x v="308"/>
    <s v="Pennsylvania, 2014"/>
  </r>
  <r>
    <s v="Warren County"/>
    <s v="Pennsylvania"/>
    <n v="2014"/>
    <n v="41218"/>
    <n v="20625"/>
    <n v="20593"/>
    <n v="2019.682"/>
    <n v="4657.634"/>
    <n v="4533.9799999999996"/>
    <n v="4204.2359999999999"/>
    <n v="4698.8519999999999"/>
    <n v="6347.5720000000001"/>
    <n v="6512.4439999999995"/>
    <n v="4369.1080000000002"/>
    <n v="2761.6059999999998"/>
    <n v="1030.45"/>
    <x v="308"/>
    <s v="Pennsylvania, 2014"/>
  </r>
  <r>
    <s v="Washington County"/>
    <s v="Pennsylvania"/>
    <n v="2014"/>
    <n v="208157"/>
    <n v="101521"/>
    <n v="106636"/>
    <n v="10407.85"/>
    <n v="23521.741000000002"/>
    <n v="26435.938999999998"/>
    <n v="21440.171000000002"/>
    <n v="25186.996999999999"/>
    <n v="32056.178"/>
    <n v="31223.55"/>
    <n v="19774.915000000001"/>
    <n v="12489.42"/>
    <n v="5620.2389999999996"/>
    <x v="308"/>
    <s v="Pennsylvania, 2014"/>
  </r>
  <r>
    <s v="Wayne County"/>
    <s v="Pennsylvania"/>
    <n v="2014"/>
    <n v="51967"/>
    <n v="27489"/>
    <n v="24478"/>
    <n v="2130.6469999999999"/>
    <n v="5404.5679999999993"/>
    <n v="5716.37"/>
    <n v="5248.6670000000004"/>
    <n v="6443.9079999999994"/>
    <n v="8470.6209999999992"/>
    <n v="8262.7530000000006"/>
    <n v="5924.2379999999994"/>
    <n v="3118.02"/>
    <n v="1195.241"/>
    <x v="308"/>
    <s v="Pennsylvania, 2014"/>
  </r>
  <r>
    <s v="Westmoreland County"/>
    <s v="Pennsylvania"/>
    <n v="2014"/>
    <n v="362587"/>
    <n v="176656"/>
    <n v="185931"/>
    <n v="17041.589"/>
    <n v="39521.983"/>
    <n v="41697.505000000005"/>
    <n v="36621.286999999997"/>
    <n v="42785.266000000003"/>
    <n v="57288.745999999999"/>
    <n v="56563.572"/>
    <n v="36621.286999999997"/>
    <n v="23205.567999999999"/>
    <n v="11602.784"/>
    <x v="308"/>
    <s v="Pennsylvania, 2014"/>
  </r>
  <r>
    <s v="Wyoming County"/>
    <s v="Pennsylvania"/>
    <n v="2014"/>
    <n v="28229"/>
    <n v="14245"/>
    <n v="13984"/>
    <n v="1467.9079999999999"/>
    <n v="3331.0219999999999"/>
    <n v="3697.9989999999998"/>
    <n v="3048.732"/>
    <n v="3387.48"/>
    <n v="4206.1210000000001"/>
    <n v="4234.3500000000004"/>
    <n v="2907.587"/>
    <n v="1439.6790000000001"/>
    <n v="508.12200000000001"/>
    <x v="308"/>
    <s v="Pennsylvania, 2014"/>
  </r>
  <r>
    <s v="York County"/>
    <s v="Pennsylvania"/>
    <n v="2014"/>
    <n v="438052"/>
    <n v="216406"/>
    <n v="221646"/>
    <n v="25845.067999999999"/>
    <n v="56946.76"/>
    <n v="54756.5"/>
    <n v="51690.135999999999"/>
    <n v="57822.864000000001"/>
    <n v="67898.06"/>
    <n v="58698.967999999993"/>
    <n v="35920.263999999996"/>
    <n v="21464.548000000003"/>
    <n v="8322.9879999999994"/>
    <x v="308"/>
    <s v="Pennsylvania, 2014"/>
  </r>
  <r>
    <s v="Bristol County"/>
    <s v="Rhode Island"/>
    <n v="2014"/>
    <n v="49338"/>
    <n v="23626"/>
    <n v="25712"/>
    <n v="2072.1959999999999"/>
    <n v="5969.8980000000001"/>
    <n v="7450.0380000000005"/>
    <n v="4588.4340000000002"/>
    <n v="5575.1939999999995"/>
    <n v="7894.08"/>
    <n v="7005.9959999999992"/>
    <n v="4341.7439999999997"/>
    <n v="2812.2660000000001"/>
    <n v="1677.492"/>
    <x v="311"/>
    <s v="Rhode Island, 2014"/>
  </r>
  <r>
    <s v="Kent County"/>
    <s v="Rhode Island"/>
    <n v="2014"/>
    <n v="165253"/>
    <n v="79773"/>
    <n v="85480"/>
    <n v="7932.1440000000002"/>
    <n v="18673.589"/>
    <n v="19004.095000000001"/>
    <n v="19665.107"/>
    <n v="21648.143"/>
    <n v="27101.491999999998"/>
    <n v="23961.684999999998"/>
    <n v="14046.504999999999"/>
    <n v="8262.65"/>
    <n v="4957.59"/>
    <x v="311"/>
    <s v="Rhode Island, 2014"/>
  </r>
  <r>
    <s v="Newport County"/>
    <s v="Rhode Island"/>
    <n v="2014"/>
    <n v="82772"/>
    <n v="40552"/>
    <n v="42220"/>
    <n v="3641.9679999999998"/>
    <n v="9022.148000000001"/>
    <n v="11008.675999999999"/>
    <n v="9022.148000000001"/>
    <n v="10015.412"/>
    <n v="12581.344000000001"/>
    <n v="12333.028"/>
    <n v="8277.2000000000007"/>
    <n v="4386.9160000000002"/>
    <n v="2400.3879999999999"/>
    <x v="311"/>
    <s v="Rhode Island, 2014"/>
  </r>
  <r>
    <s v="Providence County"/>
    <s v="Rhode Island"/>
    <n v="2014"/>
    <n v="629280"/>
    <n v="304502"/>
    <n v="324778"/>
    <n v="36498.239999999998"/>
    <n v="74255.040000000008"/>
    <n v="98796.959999999992"/>
    <n v="88099.200000000012"/>
    <n v="79289.279999999999"/>
    <n v="89357.760000000009"/>
    <n v="74884.320000000007"/>
    <n v="43420.32"/>
    <n v="27688.32"/>
    <n v="15732"/>
    <x v="311"/>
    <s v="Rhode Island, 2014"/>
  </r>
  <r>
    <s v="Washington County"/>
    <s v="Rhode Island"/>
    <n v="2014"/>
    <n v="126609"/>
    <n v="61373"/>
    <n v="65236"/>
    <n v="5190.9690000000001"/>
    <n v="13926.99"/>
    <n v="22916.228999999999"/>
    <n v="10761.764999999999"/>
    <n v="13800.381000000001"/>
    <n v="20004.222000000002"/>
    <n v="18991.349999999999"/>
    <n v="11648.028"/>
    <n v="6203.8410000000003"/>
    <n v="3038.616"/>
    <x v="311"/>
    <s v="Rhode Island, 2014"/>
  </r>
  <r>
    <s v="Aiken County"/>
    <s v="South Carolina"/>
    <n v="2014"/>
    <n v="162991"/>
    <n v="78854"/>
    <n v="84137"/>
    <n v="9779.4599999999991"/>
    <n v="20699.857000000004"/>
    <n v="20699.857000000004"/>
    <n v="20047.893"/>
    <n v="19232.938000000002"/>
    <n v="23144.722000000002"/>
    <n v="22492.758000000002"/>
    <n v="15810.127"/>
    <n v="8475.5319999999992"/>
    <n v="2607.8560000000002"/>
    <x v="267"/>
    <s v="South Carolina, 2014"/>
  </r>
  <r>
    <s v="Allendale County"/>
    <s v="South Carolina"/>
    <n v="2014"/>
    <n v="10027"/>
    <n v="5334"/>
    <n v="4693"/>
    <n v="561.51199999999994"/>
    <n v="1183.1859999999999"/>
    <n v="1333.5909999999999"/>
    <n v="1443.8879999999999"/>
    <n v="1263.402"/>
    <n v="1343.6179999999999"/>
    <n v="1423.8340000000001"/>
    <n v="932.51099999999997"/>
    <n v="381.02599999999995"/>
    <n v="150.405"/>
    <x v="267"/>
    <s v="South Carolina, 2014"/>
  </r>
  <r>
    <s v="Anderson County"/>
    <s v="South Carolina"/>
    <n v="2014"/>
    <n v="189763"/>
    <n v="91562"/>
    <n v="98201"/>
    <n v="11575.543"/>
    <n v="25618.004999999997"/>
    <n v="23910.137999999999"/>
    <n v="21632.982"/>
    <n v="24289.664000000001"/>
    <n v="27325.872000000003"/>
    <n v="24858.953000000001"/>
    <n v="17647.958999999999"/>
    <n v="9298.3870000000006"/>
    <n v="3605.4969999999998"/>
    <x v="267"/>
    <s v="South Carolina, 2014"/>
  </r>
  <r>
    <s v="Dent County"/>
    <s v="Missouri"/>
    <n v="2014"/>
    <n v="15649"/>
    <n v="7488"/>
    <n v="8161"/>
    <n v="845.04600000000005"/>
    <n v="1846.5820000000001"/>
    <n v="2942.0120000000002"/>
    <n v="1345.8140000000001"/>
    <n v="1658.7940000000001"/>
    <n v="2081.317"/>
    <n v="2269.105"/>
    <n v="1564.9"/>
    <n v="735.50300000000004"/>
    <n v="375.57600000000002"/>
    <x v="265"/>
    <s v="Missouri, 2014"/>
  </r>
  <r>
    <s v="Beaufort County"/>
    <s v="South Carolina"/>
    <n v="2014"/>
    <n v="168453"/>
    <n v="83022"/>
    <n v="85431"/>
    <n v="10444.085999999999"/>
    <n v="18698.282999999999"/>
    <n v="21898.89"/>
    <n v="20551.266"/>
    <n v="17687.564999999999"/>
    <n v="18698.282999999999"/>
    <n v="22572.701999999997"/>
    <n v="23246.513999999999"/>
    <n v="10949.445"/>
    <n v="3705.9659999999999"/>
    <x v="267"/>
    <s v="South Carolina, 2014"/>
  </r>
  <r>
    <s v="Berkeley County"/>
    <s v="South Carolina"/>
    <n v="2014"/>
    <n v="188835"/>
    <n v="94192"/>
    <n v="94643"/>
    <n v="13407.285"/>
    <n v="25870.395"/>
    <n v="27381.074999999997"/>
    <n v="27758.745000000003"/>
    <n v="25115.055"/>
    <n v="26248.065000000002"/>
    <n v="22093.695"/>
    <n v="13784.955"/>
    <n v="5287.38"/>
    <n v="1888.35"/>
    <x v="267"/>
    <s v="South Carolina, 2014"/>
  </r>
  <r>
    <s v="Calhoun County"/>
    <s v="South Carolina"/>
    <n v="2014"/>
    <n v="15031"/>
    <n v="7208"/>
    <n v="7823"/>
    <n v="826.70500000000004"/>
    <n v="1728.5650000000001"/>
    <n v="1743.596"/>
    <n v="1458.0070000000001"/>
    <n v="1713.5340000000001"/>
    <n v="2359.8670000000002"/>
    <n v="2389.9290000000001"/>
    <n v="1728.5650000000001"/>
    <n v="841.73599999999988"/>
    <n v="225.465"/>
    <x v="267"/>
    <s v="South Carolina, 2014"/>
  </r>
  <r>
    <s v="Charleston County"/>
    <s v="South Carolina"/>
    <n v="2014"/>
    <n v="365674"/>
    <n v="177204"/>
    <n v="188470"/>
    <n v="23037.462"/>
    <n v="40589.813999999998"/>
    <n v="51560.034"/>
    <n v="60701.884000000005"/>
    <n v="44977.902000000002"/>
    <n v="48634.642"/>
    <n v="46074.923999999999"/>
    <n v="29253.919999999998"/>
    <n v="14626.96"/>
    <n v="5850.7839999999997"/>
    <x v="267"/>
    <s v="South Carolina, 2014"/>
  </r>
  <r>
    <s v="Cherokee County"/>
    <s v="South Carolina"/>
    <n v="2014"/>
    <n v="55707"/>
    <n v="27050"/>
    <n v="28657"/>
    <n v="3620.9549999999999"/>
    <n v="7631.8590000000004"/>
    <n v="7798.98"/>
    <n v="6350.598"/>
    <n v="7353.3240000000005"/>
    <n v="7854.6869999999999"/>
    <n v="7130.4960000000001"/>
    <n v="4735.0950000000003"/>
    <n v="2172.5729999999999"/>
    <n v="1002.726"/>
    <x v="267"/>
    <s v="South Carolina, 2014"/>
  </r>
  <r>
    <s v="Chester County"/>
    <s v="South Carolina"/>
    <n v="2014"/>
    <n v="32708"/>
    <n v="15924"/>
    <n v="16784"/>
    <n v="2027.896"/>
    <n v="4284.7479999999996"/>
    <n v="4219.3320000000003"/>
    <n v="3597.88"/>
    <n v="3924.96"/>
    <n v="4840.7839999999997"/>
    <n v="4677.2440000000006"/>
    <n v="3074.5520000000001"/>
    <n v="1602.692"/>
    <n v="490.62"/>
    <x v="267"/>
    <s v="South Carolina, 2014"/>
  </r>
  <r>
    <s v="Chesterfield County"/>
    <s v="South Carolina"/>
    <n v="2014"/>
    <n v="46333"/>
    <n v="22609"/>
    <n v="23724"/>
    <n v="2779.98"/>
    <n v="6208.6219999999994"/>
    <n v="6069.6229999999996"/>
    <n v="5003.9639999999999"/>
    <n v="6115.9560000000001"/>
    <n v="6903.6170000000002"/>
    <n v="6393.9539999999997"/>
    <n v="4169.97"/>
    <n v="1992.319"/>
    <n v="694.995"/>
    <x v="267"/>
    <s v="South Carolina, 2014"/>
  </r>
  <r>
    <s v="Clarendon County"/>
    <s v="South Carolina"/>
    <n v="2014"/>
    <n v="34439"/>
    <n v="16894"/>
    <n v="17545"/>
    <n v="1825.2670000000001"/>
    <n v="4098.241"/>
    <n v="4924.777"/>
    <n v="3650.5339999999997"/>
    <n v="3684.973"/>
    <n v="4752.5820000000003"/>
    <n v="5165.8500000000004"/>
    <n v="3926.0459999999998"/>
    <n v="1756.3890000000001"/>
    <n v="619.90200000000004"/>
    <x v="267"/>
    <s v="South Carolina, 2014"/>
  </r>
  <r>
    <s v="Colleton County"/>
    <s v="South Carolina"/>
    <n v="2014"/>
    <n v="38247"/>
    <n v="18287"/>
    <n v="19960"/>
    <n v="2371.3139999999999"/>
    <n v="5048.6039999999994"/>
    <n v="4895.616"/>
    <n v="4092.4290000000001"/>
    <n v="4321.9110000000001"/>
    <n v="5431.0740000000005"/>
    <n v="5469.3209999999999"/>
    <n v="3939.4409999999998"/>
    <n v="1759.3620000000001"/>
    <n v="841.43399999999997"/>
    <x v="267"/>
    <s v="South Carolina, 2014"/>
  </r>
  <r>
    <s v="Darlington County"/>
    <s v="South Carolina"/>
    <n v="2014"/>
    <n v="68161"/>
    <n v="32188"/>
    <n v="35973"/>
    <n v="4157.8209999999999"/>
    <n v="9065.4130000000005"/>
    <n v="9065.4130000000005"/>
    <n v="7293.2269999999999"/>
    <n v="8451.9639999999999"/>
    <n v="9678.862000000001"/>
    <n v="9951.5059999999994"/>
    <n v="6270.8119999999999"/>
    <n v="3135.4059999999999"/>
    <n v="1090.576"/>
    <x v="267"/>
    <s v="South Carolina, 2014"/>
  </r>
  <r>
    <s v="Dorchester County"/>
    <s v="South Carolina"/>
    <n v="2014"/>
    <n v="142772"/>
    <n v="69529"/>
    <n v="73243"/>
    <n v="9708.4959999999992"/>
    <n v="21558.572"/>
    <n v="18845.904000000002"/>
    <n v="19702.536"/>
    <n v="19845.307999999997"/>
    <n v="21273.027999999998"/>
    <n v="16704.324000000001"/>
    <n v="9851.268"/>
    <n v="4140.3879999999999"/>
    <n v="1427.72"/>
    <x v="267"/>
    <s v="South Carolina, 2014"/>
  </r>
  <r>
    <s v="Edgefield County"/>
    <s v="South Carolina"/>
    <n v="2014"/>
    <n v="26573"/>
    <n v="14426"/>
    <n v="12147"/>
    <n v="1248.931"/>
    <n v="3109.0410000000002"/>
    <n v="3268.4790000000003"/>
    <n v="3454.49"/>
    <n v="3640.5010000000002"/>
    <n v="4118.8149999999996"/>
    <n v="3853.085"/>
    <n v="2391.5700000000002"/>
    <n v="1116.066"/>
    <n v="345.44900000000001"/>
    <x v="267"/>
    <s v="South Carolina, 2014"/>
  </r>
  <r>
    <s v="Fairfield County"/>
    <s v="South Carolina"/>
    <n v="2014"/>
    <n v="23382"/>
    <n v="11185"/>
    <n v="12197"/>
    <n v="1239.2460000000001"/>
    <n v="2852.6040000000003"/>
    <n v="2642.1660000000002"/>
    <n v="2572.02"/>
    <n v="2782.4579999999996"/>
    <n v="3647.5919999999996"/>
    <n v="3811.2660000000001"/>
    <n v="2268.0540000000001"/>
    <n v="1075.5720000000001"/>
    <n v="467.64"/>
    <x v="267"/>
    <s v="South Carolina, 2014"/>
  </r>
  <r>
    <s v="Florence County"/>
    <s v="South Carolina"/>
    <n v="2014"/>
    <n v="138058"/>
    <n v="64618"/>
    <n v="73440"/>
    <n v="9111.8279999999995"/>
    <n v="19052.004000000001"/>
    <n v="18913.946"/>
    <n v="17257.25"/>
    <n v="17671.423999999999"/>
    <n v="18775.887999999999"/>
    <n v="18085.597999999998"/>
    <n v="11458.813999999998"/>
    <n v="5522.32"/>
    <n v="2208.9279999999999"/>
    <x v="267"/>
    <s v="South Carolina, 2014"/>
  </r>
  <r>
    <s v="Georgetown County"/>
    <s v="South Carolina"/>
    <n v="2014"/>
    <n v="60389"/>
    <n v="28757"/>
    <n v="31632"/>
    <n v="3079.8389999999999"/>
    <n v="7125.902"/>
    <n v="6642.79"/>
    <n v="5676.5659999999998"/>
    <n v="6401.2340000000004"/>
    <n v="8092.1260000000002"/>
    <n v="10024.574000000001"/>
    <n v="8333.6820000000007"/>
    <n v="3744.1180000000004"/>
    <n v="1328.558"/>
    <x v="267"/>
    <s v="South Carolina, 2014"/>
  </r>
  <r>
    <s v="Greenville County"/>
    <s v="South Carolina"/>
    <n v="2014"/>
    <n v="467087"/>
    <n v="226871"/>
    <n v="240216"/>
    <n v="30827.741999999998"/>
    <n v="62122.570999999996"/>
    <n v="62122.570999999996"/>
    <n v="63056.745000000003"/>
    <n v="63523.832000000002"/>
    <n v="65859.267000000007"/>
    <n v="56984.614000000001"/>
    <n v="36432.786"/>
    <n v="18216.393"/>
    <n v="7940.4790000000003"/>
    <x v="267"/>
    <s v="South Carolina, 2014"/>
  </r>
  <r>
    <s v="Greenwood County"/>
    <s v="South Carolina"/>
    <n v="2014"/>
    <n v="69708"/>
    <n v="32597"/>
    <n v="37111"/>
    <n v="4600.7280000000001"/>
    <n v="8922.6239999999998"/>
    <n v="10107.66"/>
    <n v="8434.6679999999997"/>
    <n v="8574.0840000000007"/>
    <n v="9271.1640000000007"/>
    <n v="8574.0839999999989"/>
    <n v="6064.5959999999995"/>
    <n v="3206.5680000000002"/>
    <n v="1882.116"/>
    <x v="267"/>
    <s v="South Carolina, 2014"/>
  </r>
  <r>
    <s v="Hampton County"/>
    <s v="South Carolina"/>
    <n v="2014"/>
    <n v="20670"/>
    <n v="10643"/>
    <n v="10027"/>
    <n v="1198.8599999999999"/>
    <n v="2625.09"/>
    <n v="2831.79"/>
    <n v="2542.41"/>
    <n v="2749.1099999999997"/>
    <n v="2955.81"/>
    <n v="2728.44"/>
    <n v="1860.3"/>
    <n v="909.48"/>
    <n v="310.05"/>
    <x v="267"/>
    <s v="South Carolina, 2014"/>
  </r>
  <r>
    <s v="Horry County"/>
    <s v="South Carolina"/>
    <n v="2014"/>
    <n v="283280"/>
    <n v="137948"/>
    <n v="145332"/>
    <n v="15580.4"/>
    <n v="31160.799999999999"/>
    <n v="34843.440000000002"/>
    <n v="34843.440000000002"/>
    <n v="34276.880000000005"/>
    <n v="37959.520000000004"/>
    <n v="41642.160000000003"/>
    <n v="33710.32"/>
    <n v="15013.84"/>
    <n v="4532.4799999999996"/>
    <x v="267"/>
    <s v="South Carolina, 2014"/>
  </r>
  <r>
    <s v="Kershaw County"/>
    <s v="South Carolina"/>
    <n v="2014"/>
    <n v="62342"/>
    <n v="30061"/>
    <n v="32281"/>
    <n v="3865.2040000000002"/>
    <n v="8478.5119999999988"/>
    <n v="7481.04"/>
    <n v="6857.62"/>
    <n v="7792.75"/>
    <n v="9226.616"/>
    <n v="8977.2479999999996"/>
    <n v="5610.78"/>
    <n v="3117.1"/>
    <n v="872.78800000000001"/>
    <x v="267"/>
    <s v="South Carolina, 2014"/>
  </r>
  <r>
    <s v="Lancaster County"/>
    <s v="South Carolina"/>
    <n v="2014"/>
    <n v="79515"/>
    <n v="39092"/>
    <n v="40423"/>
    <n v="4929.93"/>
    <n v="10098.404999999999"/>
    <n v="9223.74"/>
    <n v="9382.77"/>
    <n v="10575.495000000001"/>
    <n v="11052.584999999999"/>
    <n v="10575.494999999999"/>
    <n v="8508.1049999999996"/>
    <n v="4134.7800000000007"/>
    <n v="1033.6949999999999"/>
    <x v="267"/>
    <s v="South Carolina, 2014"/>
  </r>
  <r>
    <s v="Laurens County"/>
    <s v="South Carolina"/>
    <n v="2014"/>
    <n v="66390"/>
    <n v="32150"/>
    <n v="34240"/>
    <n v="4116.18"/>
    <n v="8365.14"/>
    <n v="9360.99"/>
    <n v="7302.9"/>
    <n v="8099.58"/>
    <n v="9692.9399999999987"/>
    <n v="9029.0400000000009"/>
    <n v="6107.88"/>
    <n v="3120.33"/>
    <n v="1327.8"/>
    <x v="267"/>
    <s v="South Carolina, 2014"/>
  </r>
  <r>
    <s v="Lexington County"/>
    <s v="South Carolina"/>
    <n v="2014"/>
    <n v="270263"/>
    <n v="132046"/>
    <n v="138217"/>
    <n v="17296.831999999999"/>
    <n v="36485.504999999997"/>
    <n v="34323.400999999998"/>
    <n v="35674.716"/>
    <n v="36755.767999999996"/>
    <n v="39728.661"/>
    <n v="34863.927000000003"/>
    <n v="21350.777000000002"/>
    <n v="10269.993999999999"/>
    <n v="4053.9450000000002"/>
    <x v="267"/>
    <s v="South Carolina, 2014"/>
  </r>
  <r>
    <s v="Marion County"/>
    <s v="South Carolina"/>
    <n v="2014"/>
    <n v="32411"/>
    <n v="14862"/>
    <n v="17549"/>
    <n v="2139.1260000000002"/>
    <n v="4245.8410000000003"/>
    <n v="4148.6080000000002"/>
    <n v="3694.8540000000003"/>
    <n v="3824.498"/>
    <n v="4343.0740000000005"/>
    <n v="4894.0609999999997"/>
    <n v="3046.634"/>
    <n v="1458.4949999999999"/>
    <n v="583.39800000000002"/>
    <x v="267"/>
    <s v="South Carolina, 2014"/>
  </r>
  <r>
    <s v="Marlboro County"/>
    <s v="South Carolina"/>
    <n v="2014"/>
    <n v="28294"/>
    <n v="14942"/>
    <n v="13352"/>
    <n v="1556.17"/>
    <n v="3338.692"/>
    <n v="3451.8679999999999"/>
    <n v="3904.5720000000001"/>
    <n v="3989.4539999999997"/>
    <n v="4159.2179999999998"/>
    <n v="3734.808"/>
    <n v="2518.1660000000002"/>
    <n v="1244.9359999999999"/>
    <n v="311.23399999999998"/>
    <x v="267"/>
    <s v="South Carolina, 2014"/>
  </r>
  <r>
    <s v="Newberry County"/>
    <s v="South Carolina"/>
    <n v="2014"/>
    <n v="37593"/>
    <n v="18259"/>
    <n v="19334"/>
    <n v="2293.1729999999998"/>
    <n v="4774.3109999999997"/>
    <n v="5112.6480000000001"/>
    <n v="4135.2299999999996"/>
    <n v="4548.7530000000006"/>
    <n v="5112.6480000000001"/>
    <n v="5225.4269999999997"/>
    <n v="3721.7070000000003"/>
    <n v="1766.8710000000001"/>
    <n v="902.23199999999997"/>
    <x v="267"/>
    <s v="South Carolina, 2014"/>
  </r>
  <r>
    <s v="Oconee County"/>
    <s v="South Carolina"/>
    <n v="2014"/>
    <n v="74656"/>
    <n v="36772"/>
    <n v="37884"/>
    <n v="4106.08"/>
    <n v="8809.4079999999994"/>
    <n v="8734.7520000000004"/>
    <n v="8137.5039999999999"/>
    <n v="8510.7839999999997"/>
    <n v="10078.560000000001"/>
    <n v="11198.4"/>
    <n v="9182.6880000000001"/>
    <n v="4703.3279999999995"/>
    <n v="1269.152"/>
    <x v="267"/>
    <s v="South Carolina, 2014"/>
  </r>
  <r>
    <s v="Orangeburg County"/>
    <s v="South Carolina"/>
    <n v="2014"/>
    <n v="91262"/>
    <n v="43000"/>
    <n v="48262"/>
    <n v="5840.768"/>
    <n v="11407.75"/>
    <n v="14328.134"/>
    <n v="10586.392"/>
    <n v="9582.5099999999984"/>
    <n v="12411.632"/>
    <n v="12411.632000000001"/>
    <n v="8578.6280000000006"/>
    <n v="4471.8379999999997"/>
    <n v="1642.7159999999999"/>
    <x v="267"/>
    <s v="South Carolina, 2014"/>
  </r>
  <r>
    <s v="Pickens County"/>
    <s v="South Carolina"/>
    <n v="2014"/>
    <n v="119577"/>
    <n v="59561"/>
    <n v="60016"/>
    <n v="6098.4269999999997"/>
    <n v="13512.201000000001"/>
    <n v="26306.940000000002"/>
    <n v="13512.201000000001"/>
    <n v="13512.201000000001"/>
    <n v="15425.433000000001"/>
    <n v="14110.085999999999"/>
    <n v="9924.8909999999996"/>
    <n v="5261.3880000000008"/>
    <n v="1793.655"/>
    <x v="267"/>
    <s v="South Carolina, 2014"/>
  </r>
  <r>
    <s v="Richland County"/>
    <s v="South Carolina"/>
    <n v="2014"/>
    <n v="393707"/>
    <n v="191300"/>
    <n v="202407"/>
    <n v="24016.127"/>
    <n v="48425.960999999996"/>
    <n v="77166.572"/>
    <n v="58662.343000000001"/>
    <n v="49607.081999999995"/>
    <n v="50788.203000000001"/>
    <n v="43307.770000000004"/>
    <n v="24409.833999999999"/>
    <n v="12598.624"/>
    <n v="4724.4840000000004"/>
    <x v="267"/>
    <s v="South Carolina, 2014"/>
  </r>
  <r>
    <s v="Saluda County"/>
    <s v="South Carolina"/>
    <n v="2014"/>
    <n v="19973"/>
    <n v="10142"/>
    <n v="9831"/>
    <n v="1358.164"/>
    <n v="2476.652"/>
    <n v="2416.7330000000002"/>
    <n v="2436.7060000000001"/>
    <n v="2396.7600000000002"/>
    <n v="2776.2470000000003"/>
    <n v="2716.328"/>
    <n v="1997.3"/>
    <n v="838.86599999999999"/>
    <n v="559.24400000000003"/>
    <x v="267"/>
    <s v="South Carolina, 2014"/>
  </r>
  <r>
    <s v="Spartanburg County"/>
    <s v="South Carolina"/>
    <n v="2014"/>
    <n v="288728"/>
    <n v="140128"/>
    <n v="148600"/>
    <n v="18767.32"/>
    <n v="38689.551999999996"/>
    <n v="40421.919999999998"/>
    <n v="34936.088000000003"/>
    <n v="37245.911999999997"/>
    <n v="40999.375999999997"/>
    <n v="36379.728000000003"/>
    <n v="24253.152000000002"/>
    <n v="12704.031999999999"/>
    <n v="4330.92"/>
    <x v="267"/>
    <s v="South Carolina, 2014"/>
  </r>
  <r>
    <s v="Sumter County"/>
    <s v="South Carolina"/>
    <n v="2014"/>
    <n v="107782"/>
    <n v="51909"/>
    <n v="55873"/>
    <n v="7760.3040000000001"/>
    <n v="14873.916000000001"/>
    <n v="16167.3"/>
    <n v="14335.006000000001"/>
    <n v="12394.93"/>
    <n v="14550.57"/>
    <n v="12826.058000000001"/>
    <n v="8406.9959999999992"/>
    <n v="4526.8440000000001"/>
    <n v="1832.2940000000001"/>
    <x v="267"/>
    <s v="South Carolina, 2014"/>
  </r>
  <r>
    <s v="Union County"/>
    <s v="South Carolina"/>
    <n v="2014"/>
    <n v="28329"/>
    <n v="13539"/>
    <n v="14790"/>
    <n v="1586.424"/>
    <n v="3569.4539999999997"/>
    <n v="3427.8090000000002"/>
    <n v="2946.2160000000003"/>
    <n v="3484.4670000000001"/>
    <n v="4221.0209999999997"/>
    <n v="4107.7049999999999"/>
    <n v="2832.9"/>
    <n v="1756.3980000000001"/>
    <n v="424.935"/>
    <x v="267"/>
    <s v="South Carolina, 2014"/>
  </r>
  <r>
    <s v="York County"/>
    <s v="South Carolina"/>
    <n v="2014"/>
    <n v="235285"/>
    <n v="113478"/>
    <n v="121807"/>
    <n v="15528.81"/>
    <n v="33645.755000000005"/>
    <n v="31528.190000000002"/>
    <n v="28469.485000000001"/>
    <n v="33881.040000000001"/>
    <n v="35057.464999999997"/>
    <n v="28704.77"/>
    <n v="17646.375"/>
    <n v="7999.6900000000005"/>
    <n v="3058.7049999999999"/>
    <x v="267"/>
    <s v="South Carolina, 2014"/>
  </r>
  <r>
    <s v="Aurora County"/>
    <s v="South Dakota"/>
    <n v="2014"/>
    <n v="2729"/>
    <n v="1395"/>
    <n v="1334"/>
    <n v="207.404"/>
    <n v="387.51800000000003"/>
    <n v="286.54500000000002"/>
    <n v="261.98400000000004"/>
    <n v="308.37700000000001"/>
    <n v="365.68600000000004"/>
    <n v="379.33100000000002"/>
    <n v="264.71300000000002"/>
    <n v="180.114"/>
    <n v="90.057000000000002"/>
    <x v="288"/>
    <s v="South Dakota, 2014"/>
  </r>
  <r>
    <s v="Bennett County"/>
    <s v="South Dakota"/>
    <n v="2014"/>
    <n v="3440"/>
    <n v="1667"/>
    <n v="1773"/>
    <n v="371.52"/>
    <n v="650.16000000000008"/>
    <n v="533.20000000000005"/>
    <n v="323.36"/>
    <n v="364.64"/>
    <n v="374.96000000000004"/>
    <n v="405.92"/>
    <n v="206.4"/>
    <n v="168.56"/>
    <n v="41.28"/>
    <x v="288"/>
    <s v="South Dakota, 2014"/>
  </r>
  <r>
    <s v="Grand Isle County"/>
    <s v="Vermont"/>
    <n v="2014"/>
    <n v="7032"/>
    <n v="4069"/>
    <n v="2963"/>
    <n v="344.56799999999998"/>
    <n v="738.36"/>
    <n v="815.71199999999999"/>
    <n v="977.44800000000009"/>
    <n v="794.61599999999999"/>
    <n v="1012.6080000000001"/>
    <n v="942.28800000000001"/>
    <n v="618.81600000000003"/>
    <n v="527.4"/>
    <n v="260.18400000000003"/>
    <x v="307"/>
    <s v="Vermont, 2014"/>
  </r>
  <r>
    <s v="Brookings County"/>
    <s v="South Dakota"/>
    <n v="2014"/>
    <n v="32647"/>
    <n v="16725"/>
    <n v="15922"/>
    <n v="1860.8789999999999"/>
    <n v="3395.288"/>
    <n v="10447.040000000001"/>
    <n v="4407.3450000000003"/>
    <n v="2970.877"/>
    <n v="3232.0529999999999"/>
    <n v="3068.8180000000002"/>
    <n v="1730.2909999999999"/>
    <n v="1044.704"/>
    <n v="489.70499999999998"/>
    <x v="288"/>
    <s v="South Dakota, 2014"/>
  </r>
  <r>
    <s v="Brown County"/>
    <s v="South Dakota"/>
    <n v="2014"/>
    <n v="37528"/>
    <n v="18246"/>
    <n v="19282"/>
    <n v="2401.7919999999999"/>
    <n v="4878.6400000000003"/>
    <n v="5441.5599999999995"/>
    <n v="4916.1679999999997"/>
    <n v="4165.6080000000002"/>
    <n v="5028.7520000000004"/>
    <n v="4766.0559999999996"/>
    <n v="2739.5439999999999"/>
    <n v="2101.5680000000002"/>
    <n v="1088.3119999999999"/>
    <x v="288"/>
    <s v="South Dakota, 2014"/>
  </r>
  <r>
    <s v="Charles Mix County"/>
    <s v="South Dakota"/>
    <n v="2014"/>
    <n v="9209"/>
    <n v="4567"/>
    <n v="4642"/>
    <n v="791.97400000000005"/>
    <n v="1473.44"/>
    <n v="1187.961"/>
    <n v="911.69100000000003"/>
    <n v="902.48199999999997"/>
    <n v="1187.961"/>
    <n v="1114.289"/>
    <n v="782.7650000000001"/>
    <n v="561.74900000000002"/>
    <n v="294.68799999999999"/>
    <x v="288"/>
    <s v="South Dakota, 2014"/>
  </r>
  <r>
    <s v="Clark County"/>
    <s v="South Dakota"/>
    <n v="2014"/>
    <n v="3631"/>
    <n v="1841"/>
    <n v="1790"/>
    <n v="275.95600000000002"/>
    <n v="428.45799999999997"/>
    <n v="403.041"/>
    <n v="373.99300000000005"/>
    <n v="348.57600000000002"/>
    <n v="475.66100000000006"/>
    <n v="551.91200000000003"/>
    <n v="355.83800000000002"/>
    <n v="214.22899999999998"/>
    <n v="203.33600000000001"/>
    <x v="288"/>
    <s v="South Dakota, 2014"/>
  </r>
  <r>
    <s v="Codington County"/>
    <s v="South Dakota"/>
    <n v="2014"/>
    <n v="27598"/>
    <n v="13811"/>
    <n v="13787"/>
    <n v="1904.2619999999999"/>
    <n v="3836.1219999999998"/>
    <n v="3560.1419999999998"/>
    <n v="3477.348"/>
    <n v="3284.1620000000003"/>
    <n v="3918.9159999999997"/>
    <n v="3449.75"/>
    <n v="2069.8500000000004"/>
    <n v="1352.3020000000001"/>
    <n v="717.548"/>
    <x v="288"/>
    <s v="South Dakota, 2014"/>
  </r>
  <r>
    <s v="Dewey County"/>
    <s v="South Dakota"/>
    <n v="2014"/>
    <n v="5510"/>
    <n v="2736"/>
    <n v="2774"/>
    <n v="595.08000000000004"/>
    <n v="1057.92"/>
    <n v="832.01"/>
    <n v="677.73"/>
    <n v="595.08000000000004"/>
    <n v="716.3"/>
    <n v="506.92"/>
    <n v="336.11"/>
    <n v="154.28"/>
    <n v="49.59"/>
    <x v="288"/>
    <s v="South Dakota, 2014"/>
  </r>
  <r>
    <s v="Douglas County"/>
    <s v="South Dakota"/>
    <n v="2014"/>
    <n v="2990"/>
    <n v="1482"/>
    <n v="1508"/>
    <n v="173.42"/>
    <n v="379.73"/>
    <n v="313.95"/>
    <n v="263.12"/>
    <n v="266.11"/>
    <n v="424.58"/>
    <n v="436.53999999999996"/>
    <n v="313.95000000000005"/>
    <n v="239.2"/>
    <n v="179.4"/>
    <x v="288"/>
    <s v="South Dakota, 2014"/>
  </r>
  <r>
    <s v="Edmunds County"/>
    <s v="South Dakota"/>
    <n v="2014"/>
    <n v="4036"/>
    <n v="2084"/>
    <n v="1952"/>
    <n v="189.69200000000001"/>
    <n v="488.35599999999999"/>
    <n v="488.35599999999999"/>
    <n v="339.024"/>
    <n v="411.67200000000003"/>
    <n v="617.50800000000004"/>
    <n v="613.47199999999998"/>
    <n v="399.56399999999996"/>
    <n v="302.7"/>
    <n v="189.69200000000001"/>
    <x v="288"/>
    <s v="South Dakota, 2014"/>
  </r>
  <r>
    <s v="Goliad County"/>
    <s v="Texas"/>
    <n v="2014"/>
    <n v="7281"/>
    <n v="3786"/>
    <n v="3495"/>
    <n v="407.73599999999999"/>
    <n v="866.43900000000008"/>
    <n v="910.125"/>
    <n v="677.13300000000004"/>
    <n v="800.91000000000008"/>
    <n v="1143.117"/>
    <n v="1077.588"/>
    <n v="684.41399999999999"/>
    <n v="531.51299999999992"/>
    <n v="167.46299999999999"/>
    <x v="264"/>
    <s v="Texas, 2014"/>
  </r>
  <r>
    <s v="Gregory County"/>
    <s v="South Dakota"/>
    <n v="2014"/>
    <n v="4235"/>
    <n v="2167"/>
    <n v="2068"/>
    <n v="249.86500000000001"/>
    <n v="542.07999999999993"/>
    <n v="393.85500000000002"/>
    <n v="376.91499999999996"/>
    <n v="431.96999999999997"/>
    <n v="571.72500000000002"/>
    <n v="656.42499999999995"/>
    <n v="470.08500000000004"/>
    <n v="364.21000000000004"/>
    <n v="177.87"/>
    <x v="288"/>
    <s v="South Dakota, 2014"/>
  </r>
  <r>
    <s v="Haakon County"/>
    <s v="South Dakota"/>
    <n v="2014"/>
    <n v="2092"/>
    <n v="1042"/>
    <n v="1050"/>
    <n v="123.428"/>
    <n v="305.43200000000002"/>
    <n v="165.268"/>
    <n v="242.672"/>
    <n v="171.54399999999998"/>
    <n v="328.44399999999996"/>
    <n v="301.24799999999999"/>
    <n v="236.39600000000002"/>
    <n v="148.53199999999998"/>
    <n v="69.036000000000001"/>
    <x v="288"/>
    <s v="South Dakota, 2014"/>
  </r>
  <r>
    <s v="Hamlin County"/>
    <s v="South Dakota"/>
    <n v="2014"/>
    <n v="5949"/>
    <n v="3009"/>
    <n v="2940"/>
    <n v="565.15499999999997"/>
    <n v="969.6869999999999"/>
    <n v="743.625"/>
    <n v="624.64499999999998"/>
    <n v="606.798"/>
    <n v="737.67599999999993"/>
    <n v="672.23699999999997"/>
    <n v="517.56299999999999"/>
    <n v="303.399"/>
    <n v="214.16399999999999"/>
    <x v="288"/>
    <s v="South Dakota, 2014"/>
  </r>
  <r>
    <s v="Hand County"/>
    <s v="South Dakota"/>
    <n v="2014"/>
    <n v="3344"/>
    <n v="1692"/>
    <n v="1652"/>
    <n v="177.232"/>
    <n v="418"/>
    <n v="307.64799999999997"/>
    <n v="294.27199999999999"/>
    <n v="331.05599999999998"/>
    <n v="441.40800000000002"/>
    <n v="508.28800000000001"/>
    <n v="331.05600000000004"/>
    <n v="364.49599999999998"/>
    <n v="177.232"/>
    <x v="288"/>
    <s v="South Dakota, 2014"/>
  </r>
  <r>
    <s v="Hanson County"/>
    <s v="South Dakota"/>
    <n v="2014"/>
    <n v="3392"/>
    <n v="1725"/>
    <n v="1667"/>
    <n v="325.63200000000001"/>
    <n v="613.952"/>
    <n v="383.29600000000005"/>
    <n v="349.37599999999998"/>
    <n v="410.43200000000002"/>
    <n v="430.78399999999999"/>
    <n v="417.21600000000001"/>
    <n v="257.79200000000003"/>
    <n v="142.464"/>
    <n v="61.055999999999997"/>
    <x v="288"/>
    <s v="South Dakota, 2014"/>
  </r>
  <r>
    <s v="Hughes County"/>
    <s v="South Dakota"/>
    <n v="2014"/>
    <n v="17379"/>
    <n v="8538"/>
    <n v="8841"/>
    <n v="1216.53"/>
    <n v="2224.5120000000002"/>
    <n v="1859.5529999999999"/>
    <n v="2502.576"/>
    <n v="2120.2380000000003"/>
    <n v="2537.3339999999998"/>
    <n v="2433.06"/>
    <n v="1303.4250000000002"/>
    <n v="764.67599999999993"/>
    <n v="399.71699999999998"/>
    <x v="288"/>
    <s v="South Dakota, 2014"/>
  </r>
  <r>
    <s v="Hutchinson County"/>
    <s v="South Dakota"/>
    <n v="2014"/>
    <n v="7221"/>
    <n v="3598"/>
    <n v="3623"/>
    <n v="411.59699999999998"/>
    <n v="902.625"/>
    <n v="772.64699999999993"/>
    <n v="642.66899999999998"/>
    <n v="743.76300000000003"/>
    <n v="960.39300000000003"/>
    <n v="989.27699999999993"/>
    <n v="707.65800000000002"/>
    <n v="664.33199999999999"/>
    <n v="404.37599999999998"/>
    <x v="288"/>
    <s v="South Dakota, 2014"/>
  </r>
  <r>
    <s v="Hyde County"/>
    <s v="South Dakota"/>
    <n v="2014"/>
    <n v="1460"/>
    <n v="714"/>
    <n v="746"/>
    <n v="106.58"/>
    <n v="140.16"/>
    <n v="185.42"/>
    <n v="175.2"/>
    <n v="86.14"/>
    <n v="271.56"/>
    <n v="185.42000000000002"/>
    <n v="144.54"/>
    <n v="84.679999999999993"/>
    <n v="80.3"/>
    <x v="288"/>
    <s v="South Dakota, 2014"/>
  </r>
  <r>
    <s v="Jerauld County"/>
    <s v="South Dakota"/>
    <n v="2014"/>
    <n v="2051"/>
    <n v="987"/>
    <n v="1064"/>
    <n v="123.06"/>
    <n v="266.63"/>
    <n v="180.488"/>
    <n v="225.61"/>
    <n v="172.28399999999999"/>
    <n v="268.68100000000004"/>
    <n v="311.75200000000001"/>
    <n v="211.25299999999999"/>
    <n v="192.79399999999998"/>
    <n v="98.447999999999993"/>
    <x v="288"/>
    <s v="South Dakota, 2014"/>
  </r>
  <r>
    <s v="Jones County"/>
    <s v="South Dakota"/>
    <n v="2014"/>
    <n v="805"/>
    <n v="412"/>
    <n v="393"/>
    <n v="33.81"/>
    <n v="80.5"/>
    <n v="43.47"/>
    <n v="90.16"/>
    <n v="67.62"/>
    <n v="161.80500000000001"/>
    <n v="129.60500000000002"/>
    <n v="70.84"/>
    <n v="103.04"/>
    <n v="24.15"/>
    <x v="288"/>
    <s v="South Dakota, 2014"/>
  </r>
  <r>
    <s v="Kingsbury County"/>
    <s v="South Dakota"/>
    <n v="2014"/>
    <n v="5141"/>
    <n v="2582"/>
    <n v="2559"/>
    <n v="334.16500000000002"/>
    <n v="601.49699999999996"/>
    <n v="503.81799999999998"/>
    <n v="550.08699999999999"/>
    <n v="488.39499999999998"/>
    <n v="771.15"/>
    <n v="796.85500000000002"/>
    <n v="493.536"/>
    <n v="349.58799999999997"/>
    <n v="251.90899999999999"/>
    <x v="288"/>
    <s v="South Dakota, 2014"/>
  </r>
  <r>
    <s v="Lake County"/>
    <s v="South Dakota"/>
    <n v="2014"/>
    <n v="11831"/>
    <n v="6009"/>
    <n v="5822"/>
    <n v="721.69100000000003"/>
    <n v="1254.086"/>
    <n v="1975.777"/>
    <n v="1254.086"/>
    <n v="1076.6210000000001"/>
    <n v="1620.847"/>
    <n v="1798.3119999999999"/>
    <n v="1159.4380000000001"/>
    <n v="603.38099999999997"/>
    <n v="366.76100000000002"/>
    <x v="288"/>
    <s v="South Dakota, 2014"/>
  </r>
  <r>
    <s v="Lincoln County"/>
    <s v="South Dakota"/>
    <n v="2014"/>
    <n v="48326"/>
    <n v="24074"/>
    <n v="24252"/>
    <n v="4156.0360000000001"/>
    <n v="7973.79"/>
    <n v="5219.2080000000005"/>
    <n v="8070.442"/>
    <n v="7152.2479999999996"/>
    <n v="6089.076"/>
    <n v="5122.5560000000005"/>
    <n v="2512.9520000000002"/>
    <n v="1401.454"/>
    <n v="628.23800000000006"/>
    <x v="288"/>
    <s v="South Dakota, 2014"/>
  </r>
  <r>
    <s v="McCook County"/>
    <s v="South Dakota"/>
    <n v="2014"/>
    <n v="5615"/>
    <n v="2800"/>
    <n v="2815"/>
    <n v="404.28"/>
    <n v="819.79"/>
    <n v="567.11500000000001"/>
    <n v="572.73"/>
    <n v="589.57500000000005"/>
    <n v="825.40499999999997"/>
    <n v="746.79500000000007"/>
    <n v="516.58000000000004"/>
    <n v="364.97500000000002"/>
    <n v="196.52500000000001"/>
    <x v="288"/>
    <s v="South Dakota, 2014"/>
  </r>
  <r>
    <s v="McPherson County"/>
    <s v="South Dakota"/>
    <n v="2014"/>
    <n v="2401"/>
    <n v="1239"/>
    <n v="1162"/>
    <n v="117.649"/>
    <n v="252.10500000000002"/>
    <n v="235.298"/>
    <n v="168.07"/>
    <n v="230.49599999999998"/>
    <n v="369.75400000000002"/>
    <n v="340.94200000000001"/>
    <n v="237.69900000000001"/>
    <n v="271.31299999999999"/>
    <n v="170.471"/>
    <x v="288"/>
    <s v="South Dakota, 2014"/>
  </r>
  <r>
    <s v="Marshall County"/>
    <s v="South Dakota"/>
    <n v="2014"/>
    <n v="4668"/>
    <n v="2461"/>
    <n v="2207"/>
    <n v="359.43599999999998"/>
    <n v="616.17600000000004"/>
    <n v="532.15200000000004"/>
    <n v="532.15200000000004"/>
    <n v="410.78399999999999"/>
    <n v="602.17200000000003"/>
    <n v="709.53599999999994"/>
    <n v="457.464"/>
    <n v="303.42"/>
    <n v="149.376"/>
    <x v="288"/>
    <s v="South Dakota, 2014"/>
  </r>
  <r>
    <s v="Mellette County"/>
    <s v="South Dakota"/>
    <n v="2014"/>
    <n v="2084"/>
    <n v="1048"/>
    <n v="1036"/>
    <n v="225.072"/>
    <n v="377.20400000000001"/>
    <n v="268.83600000000001"/>
    <n v="227.15600000000001"/>
    <n v="177.14"/>
    <n v="243.828"/>
    <n v="279.25599999999997"/>
    <n v="160.46800000000002"/>
    <n v="100.03200000000001"/>
    <n v="25.007999999999999"/>
    <x v="288"/>
    <s v="South Dakota, 2014"/>
  </r>
  <r>
    <s v="Jeff Davis County"/>
    <s v="Texas"/>
    <n v="2014"/>
    <n v="2340"/>
    <n v="1190"/>
    <n v="1150"/>
    <n v="152.1"/>
    <n v="360.36"/>
    <n v="196.56"/>
    <n v="238.68"/>
    <n v="222.3"/>
    <n v="320.58"/>
    <n v="329.94"/>
    <n v="236.34000000000003"/>
    <n v="152.1"/>
    <n v="133.38"/>
    <x v="264"/>
    <s v="Texas, 2014"/>
  </r>
  <r>
    <s v="Minnehaha County"/>
    <s v="South Dakota"/>
    <n v="2014"/>
    <n v="176014"/>
    <n v="87995"/>
    <n v="88019"/>
    <n v="13553.078"/>
    <n v="23585.876"/>
    <n v="24113.918000000001"/>
    <n v="27458.184000000001"/>
    <n v="22177.764000000003"/>
    <n v="24289.932000000001"/>
    <n v="20417.624"/>
    <n v="10912.867999999999"/>
    <n v="6336.5039999999999"/>
    <n v="3168.252"/>
    <x v="288"/>
    <s v="South Dakota, 2014"/>
  </r>
  <r>
    <s v="Perkins County"/>
    <s v="South Dakota"/>
    <n v="2014"/>
    <n v="3024"/>
    <n v="1555"/>
    <n v="1469"/>
    <n v="169.34399999999999"/>
    <n v="353.80799999999999"/>
    <n v="260.06399999999996"/>
    <n v="299.37599999999998"/>
    <n v="287.27999999999997"/>
    <n v="459.64800000000002"/>
    <n v="489.88800000000003"/>
    <n v="335.66399999999999"/>
    <n v="223.77600000000001"/>
    <n v="148.17599999999999"/>
    <x v="288"/>
    <s v="South Dakota, 2014"/>
  </r>
  <r>
    <s v="Potter County"/>
    <s v="South Dakota"/>
    <n v="2014"/>
    <n v="2312"/>
    <n v="1096"/>
    <n v="1216"/>
    <n v="113.288"/>
    <n v="258.94400000000002"/>
    <n v="187.27199999999999"/>
    <n v="210.392"/>
    <n v="210.392"/>
    <n v="307.49599999999998"/>
    <n v="418.47199999999998"/>
    <n v="277.44"/>
    <n v="210.392"/>
    <n v="113.288"/>
    <x v="288"/>
    <s v="South Dakota, 2014"/>
  </r>
  <r>
    <s v="Ritchie County"/>
    <s v="West Virginia"/>
    <n v="2014"/>
    <n v="10303"/>
    <n v="5176"/>
    <n v="5127"/>
    <n v="844.846"/>
    <n v="1566.056"/>
    <n v="1339.3899999999999"/>
    <n v="989.08799999999997"/>
    <n v="1040.6030000000001"/>
    <n v="1308.481"/>
    <n v="1370.299"/>
    <n v="947.87599999999998"/>
    <n v="659.39200000000005"/>
    <n v="226.666"/>
    <x v="300"/>
    <s v="West Virginia, 2014"/>
  </r>
  <r>
    <s v="Sanborn County"/>
    <s v="South Dakota"/>
    <n v="2014"/>
    <n v="2341"/>
    <n v="1205"/>
    <n v="1136"/>
    <n v="114.709"/>
    <n v="229.41800000000001"/>
    <n v="297.30700000000002"/>
    <n v="234.1"/>
    <n v="222.39500000000001"/>
    <n v="374.56"/>
    <n v="407.334"/>
    <n v="206.00800000000001"/>
    <n v="161.529"/>
    <n v="91.299000000000007"/>
    <x v="288"/>
    <s v="South Dakota, 2014"/>
  </r>
  <r>
    <s v="Stanley County"/>
    <s v="South Dakota"/>
    <n v="2014"/>
    <n v="2984"/>
    <n v="1494"/>
    <n v="1490"/>
    <n v="199.928"/>
    <n v="402.84000000000003"/>
    <n v="352.11199999999997"/>
    <n v="322.27199999999999"/>
    <n v="393.88800000000003"/>
    <n v="352.11200000000002"/>
    <n v="465.50400000000002"/>
    <n v="316.30399999999997"/>
    <n v="131.29599999999999"/>
    <n v="41.776000000000003"/>
    <x v="288"/>
    <s v="South Dakota, 2014"/>
  </r>
  <r>
    <s v="Tripp County"/>
    <s v="South Dakota"/>
    <n v="2014"/>
    <n v="5549"/>
    <n v="2856"/>
    <n v="2693"/>
    <n v="332.94"/>
    <n v="704.72299999999996"/>
    <n v="582.64499999999998"/>
    <n v="610.3900000000001"/>
    <n v="510.50800000000004"/>
    <n v="848.99699999999996"/>
    <n v="815.70299999999997"/>
    <n v="521.60599999999999"/>
    <n v="349.58699999999999"/>
    <n v="266.35199999999998"/>
    <x v="288"/>
    <s v="South Dakota, 2014"/>
  </r>
  <r>
    <s v="Turner County"/>
    <s v="South Dakota"/>
    <n v="2014"/>
    <n v="8339"/>
    <n v="4187"/>
    <n v="4152"/>
    <n v="517.01800000000003"/>
    <n v="1117.4259999999999"/>
    <n v="875.59500000000003"/>
    <n v="858.91699999999992"/>
    <n v="925.62899999999991"/>
    <n v="1225.8330000000001"/>
    <n v="1200.816"/>
    <n v="783.86599999999999"/>
    <n v="592.06899999999996"/>
    <n v="258.50900000000001"/>
    <x v="288"/>
    <s v="South Dakota, 2014"/>
  </r>
  <r>
    <s v="Ziebach County"/>
    <s v="South Dakota"/>
    <n v="2014"/>
    <n v="2837"/>
    <n v="1389"/>
    <n v="1448"/>
    <n v="275.18900000000002"/>
    <n v="607.11799999999994"/>
    <n v="470.94200000000001"/>
    <n v="348.95100000000002"/>
    <n v="303.55899999999997"/>
    <n v="402.85400000000004"/>
    <n v="232.63400000000001"/>
    <n v="85.11"/>
    <n v="82.272999999999996"/>
    <n v="31.207000000000001"/>
    <x v="288"/>
    <s v="South Dakota, 2014"/>
  </r>
  <r>
    <s v="Anderson County"/>
    <s v="Tennessee"/>
    <n v="2014"/>
    <n v="75346"/>
    <n v="36488"/>
    <n v="38858"/>
    <n v="4068.6840000000002"/>
    <n v="9267.5580000000009"/>
    <n v="8890.8279999999995"/>
    <n v="8288.06"/>
    <n v="9342.9039999999986"/>
    <n v="11000.516"/>
    <n v="11000.516"/>
    <n v="7233.2160000000003"/>
    <n v="4068.6840000000002"/>
    <n v="2335.7260000000001"/>
    <x v="262"/>
    <s v="Tennessee, 2014"/>
  </r>
  <r>
    <s v="Bedford County"/>
    <s v="Tennessee"/>
    <n v="2014"/>
    <n v="45660"/>
    <n v="22678"/>
    <n v="22982"/>
    <n v="3241.86"/>
    <n v="6940.32"/>
    <n v="5844.48"/>
    <n v="5616.18"/>
    <n v="6255.42"/>
    <n v="6164.1"/>
    <n v="5250.9"/>
    <n v="3881.1000000000004"/>
    <n v="1689.42"/>
    <n v="776.22"/>
    <x v="262"/>
    <s v="Tennessee, 2014"/>
  </r>
  <r>
    <s v="Vermillion County"/>
    <s v="Indiana"/>
    <n v="2014"/>
    <n v="16345"/>
    <n v="8020"/>
    <n v="8325"/>
    <n v="800.90499999999997"/>
    <n v="1781.605"/>
    <n v="1765.26"/>
    <n v="1536.43"/>
    <n v="2026.7800000000002"/>
    <n v="2419.06"/>
    <n v="2517.13"/>
    <n v="2092.16"/>
    <n v="948.01"/>
    <n v="441.315"/>
    <x v="296"/>
    <s v="Indiana, 2014"/>
  </r>
  <r>
    <s v="Blount County"/>
    <s v="Tennessee"/>
    <n v="2014"/>
    <n v="124435"/>
    <n v="60357"/>
    <n v="64078"/>
    <n v="6595.0550000000003"/>
    <n v="15429.94"/>
    <n v="15056.635"/>
    <n v="13687.849999999999"/>
    <n v="16176.55"/>
    <n v="18665.25"/>
    <n v="17420.900000000001"/>
    <n v="12692.369999999999"/>
    <n v="6470.62"/>
    <n v="2364.2649999999999"/>
    <x v="262"/>
    <s v="Tennessee, 2014"/>
  </r>
  <r>
    <s v="Bradley County"/>
    <s v="Tennessee"/>
    <n v="2014"/>
    <n v="101004"/>
    <n v="49177"/>
    <n v="51827"/>
    <n v="5757.2280000000001"/>
    <n v="13332.527999999998"/>
    <n v="14342.567999999999"/>
    <n v="12221.484"/>
    <n v="13534.536"/>
    <n v="14342.567999999999"/>
    <n v="12524.495999999999"/>
    <n v="8888.351999999999"/>
    <n v="4747.1880000000001"/>
    <n v="1515.06"/>
    <x v="262"/>
    <s v="Tennessee, 2014"/>
  </r>
  <r>
    <s v="Campbell County"/>
    <s v="Tennessee"/>
    <n v="2014"/>
    <n v="40361"/>
    <n v="19530"/>
    <n v="20831"/>
    <n v="2139.1329999999998"/>
    <n v="4843.32"/>
    <n v="4762.598"/>
    <n v="4237.9049999999997"/>
    <n v="5368.0129999999999"/>
    <n v="5731.2620000000006"/>
    <n v="5811.9840000000004"/>
    <n v="4439.71"/>
    <n v="2219.855"/>
    <n v="686.13699999999994"/>
    <x v="262"/>
    <s v="Tennessee, 2014"/>
  </r>
  <r>
    <s v="Carroll County"/>
    <s v="Tennessee"/>
    <n v="2014"/>
    <n v="28511"/>
    <n v="13893"/>
    <n v="14618"/>
    <n v="1682.1489999999999"/>
    <n v="3307.2759999999998"/>
    <n v="3963.029"/>
    <n v="2993.6549999999997"/>
    <n v="3364.2979999999998"/>
    <n v="4020.0509999999999"/>
    <n v="3848.9850000000001"/>
    <n v="2993.6549999999997"/>
    <n v="1710.6599999999999"/>
    <n v="598.73099999999999"/>
    <x v="262"/>
    <s v="Tennessee, 2014"/>
  </r>
  <r>
    <s v="Carter County"/>
    <s v="Tennessee"/>
    <n v="2014"/>
    <n v="57298"/>
    <n v="27975"/>
    <n v="29323"/>
    <n v="2864.9"/>
    <n v="6245.482"/>
    <n v="7391.442"/>
    <n v="6360.0779999999995"/>
    <n v="7334.1440000000002"/>
    <n v="8365.5079999999998"/>
    <n v="8193.6139999999996"/>
    <n v="6188.1839999999993"/>
    <n v="3323.2840000000001"/>
    <n v="1031.364"/>
    <x v="262"/>
    <s v="Tennessee, 2014"/>
  </r>
  <r>
    <s v="Cheatham County"/>
    <s v="Tennessee"/>
    <n v="2014"/>
    <n v="39324"/>
    <n v="19599"/>
    <n v="19725"/>
    <n v="2359.44"/>
    <n v="5426.7119999999995"/>
    <n v="4836.8519999999999"/>
    <n v="4482.9359999999997"/>
    <n v="5544.6839999999993"/>
    <n v="6488.46"/>
    <n v="5348.0640000000003"/>
    <n v="2988.6239999999998"/>
    <n v="1219.0439999999999"/>
    <n v="550.53599999999994"/>
    <x v="262"/>
    <s v="Tennessee, 2014"/>
  </r>
  <r>
    <s v="Claiborne County"/>
    <s v="Tennessee"/>
    <n v="2014"/>
    <n v="31841"/>
    <n v="15602"/>
    <n v="16239"/>
    <n v="1496.527"/>
    <n v="3629.8739999999998"/>
    <n v="4330.3760000000002"/>
    <n v="3661.7150000000001"/>
    <n v="4107.4889999999996"/>
    <n v="4489.5810000000001"/>
    <n v="4616.9449999999997"/>
    <n v="3343.3050000000003"/>
    <n v="1592.0500000000002"/>
    <n v="541.29700000000003"/>
    <x v="262"/>
    <s v="Tennessee, 2014"/>
  </r>
  <r>
    <s v="Coffee County"/>
    <s v="Tennessee"/>
    <n v="2014"/>
    <n v="53151"/>
    <n v="25749"/>
    <n v="27402"/>
    <n v="3295.3620000000001"/>
    <n v="7334.8379999999997"/>
    <n v="6484.4220000000005"/>
    <n v="6484.4220000000005"/>
    <n v="6484.4220000000005"/>
    <n v="7653.7439999999997"/>
    <n v="6803.3279999999995"/>
    <n v="4836.741"/>
    <n v="2710.701"/>
    <n v="1009.869"/>
    <x v="262"/>
    <s v="Tennessee, 2014"/>
  </r>
  <r>
    <s v="Cumberland County"/>
    <s v="Tennessee"/>
    <n v="2014"/>
    <n v="57064"/>
    <n v="27722"/>
    <n v="29342"/>
    <n v="2796.136"/>
    <n v="5820.5280000000002"/>
    <n v="5649.3359999999993"/>
    <n v="5421.08"/>
    <n v="5877.5919999999996"/>
    <n v="7247.1280000000006"/>
    <n v="8445.4719999999998"/>
    <n v="9301.4320000000007"/>
    <n v="4907.5039999999999"/>
    <n v="1654.856"/>
    <x v="262"/>
    <s v="Tennessee, 2014"/>
  </r>
  <r>
    <s v="Davidson County"/>
    <s v="Tennessee"/>
    <n v="2014"/>
    <n v="648048"/>
    <n v="312710"/>
    <n v="335338"/>
    <n v="45363.360000000001"/>
    <n v="74525.51999999999"/>
    <n v="90726.720000000001"/>
    <n v="121184.976"/>
    <n v="88782.576000000001"/>
    <n v="84246.239999999991"/>
    <n v="72581.376000000004"/>
    <n v="38882.880000000005"/>
    <n v="21385.584000000003"/>
    <n v="9072.6720000000005"/>
    <x v="262"/>
    <s v="Tennessee, 2014"/>
  </r>
  <r>
    <s v="Decatur County"/>
    <s v="Tennessee"/>
    <n v="2014"/>
    <n v="11675"/>
    <n v="5693"/>
    <n v="5982"/>
    <n v="607.1"/>
    <n v="1377.65"/>
    <n v="1260.9000000000001"/>
    <n v="1260.9000000000001"/>
    <n v="1330.95"/>
    <n v="1611.15"/>
    <n v="1646.1750000000002"/>
    <n v="1459.375"/>
    <n v="863.95"/>
    <n v="268.52499999999998"/>
    <x v="262"/>
    <s v="Tennessee, 2014"/>
  </r>
  <r>
    <s v="DeKalb County"/>
    <s v="Tennessee"/>
    <n v="2014"/>
    <n v="18968"/>
    <n v="9571"/>
    <n v="9397"/>
    <n v="1024.2719999999999"/>
    <n v="2446.8719999999998"/>
    <n v="2257.192"/>
    <n v="2181.3200000000002"/>
    <n v="2579.6480000000001"/>
    <n v="2655.52"/>
    <n v="2655.52"/>
    <n v="1877.8319999999999"/>
    <n v="986.33600000000001"/>
    <n v="265.55200000000002"/>
    <x v="262"/>
    <s v="Tennessee, 2014"/>
  </r>
  <r>
    <s v="Dickson County"/>
    <s v="Tennessee"/>
    <n v="2014"/>
    <n v="50115"/>
    <n v="24461"/>
    <n v="25654"/>
    <n v="3157.2449999999999"/>
    <n v="6915.8700000000008"/>
    <n v="6314.49"/>
    <n v="6114.0300000000007"/>
    <n v="6665.2950000000001"/>
    <n v="7517.25"/>
    <n v="6214.26"/>
    <n v="4309.8900000000003"/>
    <n v="2154.9450000000002"/>
    <n v="801.84"/>
    <x v="262"/>
    <s v="Tennessee, 2014"/>
  </r>
  <r>
    <s v="Dyer County"/>
    <s v="Tennessee"/>
    <n v="2014"/>
    <n v="38156"/>
    <n v="18500"/>
    <n v="19656"/>
    <n v="2365.672"/>
    <n v="5227.3719999999994"/>
    <n v="4922.1239999999998"/>
    <n v="4197.16"/>
    <n v="4960.28"/>
    <n v="5494.4639999999999"/>
    <n v="5036.5920000000006"/>
    <n v="3510.3519999999999"/>
    <n v="1793.3319999999999"/>
    <n v="572.34"/>
    <x v="262"/>
    <s v="Tennessee, 2014"/>
  </r>
  <r>
    <s v="Fayette County"/>
    <s v="Tennessee"/>
    <n v="2014"/>
    <n v="38664"/>
    <n v="19107"/>
    <n v="19557"/>
    <n v="2281.1759999999999"/>
    <n v="4717.0079999999998"/>
    <n v="4098.384"/>
    <n v="4369.0320000000002"/>
    <n v="4678.3440000000001"/>
    <n v="5799.6"/>
    <n v="6186.24"/>
    <n v="4021.0559999999996"/>
    <n v="1855.8720000000001"/>
    <n v="618.62400000000002"/>
    <x v="262"/>
    <s v="Tennessee, 2014"/>
  </r>
  <r>
    <s v="Franklin County"/>
    <s v="Tennessee"/>
    <n v="2014"/>
    <n v="41069"/>
    <n v="19811"/>
    <n v="21258"/>
    <n v="2094.5189999999998"/>
    <n v="5133.625"/>
    <n v="6037.143"/>
    <n v="4147.9690000000001"/>
    <n v="4846.1419999999998"/>
    <n v="5585.384"/>
    <n v="5749.66"/>
    <n v="4189.0380000000005"/>
    <n v="2423.0709999999999"/>
    <n v="780.31100000000004"/>
    <x v="262"/>
    <s v="Tennessee, 2014"/>
  </r>
  <r>
    <s v="Gibson County"/>
    <s v="Tennessee"/>
    <n v="2014"/>
    <n v="49632"/>
    <n v="23557"/>
    <n v="26075"/>
    <n v="3275.712"/>
    <n v="6849.2160000000003"/>
    <n v="5906.2080000000005"/>
    <n v="5856.576"/>
    <n v="6154.3680000000004"/>
    <n v="6948.48"/>
    <n v="6204"/>
    <n v="4466.88"/>
    <n v="2829.0240000000003"/>
    <n v="1141.5360000000001"/>
    <x v="262"/>
    <s v="Tennessee, 2014"/>
  </r>
  <r>
    <s v="Giles County"/>
    <s v="Tennessee"/>
    <n v="2014"/>
    <n v="29064"/>
    <n v="14176"/>
    <n v="14888"/>
    <n v="1656.6479999999999"/>
    <n v="3487.68"/>
    <n v="3691.1279999999997"/>
    <n v="3167.9759999999997"/>
    <n v="3400.4879999999998"/>
    <n v="4330.5360000000001"/>
    <n v="4127.0879999999997"/>
    <n v="3022.6559999999999"/>
    <n v="1569.4560000000001"/>
    <n v="552.21600000000001"/>
    <x v="262"/>
    <s v="Tennessee, 2014"/>
  </r>
  <r>
    <s v="Greene County"/>
    <s v="Tennessee"/>
    <n v="2014"/>
    <n v="68596"/>
    <n v="33513"/>
    <n v="35083"/>
    <n v="3361.2040000000002"/>
    <n v="8162.924"/>
    <n v="8231.52"/>
    <n v="7339.7720000000008"/>
    <n v="8848.884"/>
    <n v="10015.016"/>
    <n v="9877.8240000000005"/>
    <n v="7614.1560000000009"/>
    <n v="3772.78"/>
    <n v="1303.3240000000001"/>
    <x v="262"/>
    <s v="Tennessee, 2014"/>
  </r>
  <r>
    <s v="Grundy County"/>
    <s v="Tennessee"/>
    <n v="2014"/>
    <n v="13574"/>
    <n v="6721"/>
    <n v="6853"/>
    <n v="760.14400000000001"/>
    <n v="1751.046"/>
    <n v="1574.5840000000001"/>
    <n v="1493.1399999999999"/>
    <n v="1669.6019999999999"/>
    <n v="1859.6379999999999"/>
    <n v="1859.6379999999999"/>
    <n v="1601.732"/>
    <n v="773.71799999999996"/>
    <n v="230.75800000000001"/>
    <x v="262"/>
    <s v="Tennessee, 2014"/>
  </r>
  <r>
    <s v="Hamblen County"/>
    <s v="Tennessee"/>
    <n v="2014"/>
    <n v="62863"/>
    <n v="30667"/>
    <n v="32196"/>
    <n v="3897.5059999999999"/>
    <n v="8360.7790000000005"/>
    <n v="7292.1080000000002"/>
    <n v="7732.1489999999994"/>
    <n v="8486.505000000001"/>
    <n v="8612.2309999999998"/>
    <n v="7983.6009999999997"/>
    <n v="6160.5739999999996"/>
    <n v="3268.8760000000002"/>
    <n v="1131.5340000000001"/>
    <x v="262"/>
    <s v="Tennessee, 2014"/>
  </r>
  <r>
    <s v="Hamilton County"/>
    <s v="Tennessee"/>
    <n v="2014"/>
    <n v="344772"/>
    <n v="166094"/>
    <n v="178678"/>
    <n v="20686.32"/>
    <n v="40683.095999999998"/>
    <n v="46544.22"/>
    <n v="45509.903999999995"/>
    <n v="43786.044000000002"/>
    <n v="48268.08"/>
    <n v="46544.22"/>
    <n v="28960.847999999998"/>
    <n v="16549.056"/>
    <n v="7240.2120000000004"/>
    <x v="262"/>
    <s v="Tennessee, 2014"/>
  </r>
  <r>
    <s v="Hancock County"/>
    <s v="Tennessee"/>
    <n v="2014"/>
    <n v="6706"/>
    <n v="3319"/>
    <n v="3387"/>
    <n v="362.12400000000002"/>
    <n v="811.42599999999993"/>
    <n v="724.24800000000005"/>
    <n v="764.48399999999992"/>
    <n v="811.42600000000004"/>
    <n v="985.78199999999993"/>
    <n v="1066.2539999999999"/>
    <n v="684.01199999999994"/>
    <n v="348.71199999999999"/>
    <n v="147.53200000000001"/>
    <x v="262"/>
    <s v="Tennessee, 2014"/>
  </r>
  <r>
    <s v="Hardeman County"/>
    <s v="Tennessee"/>
    <n v="2014"/>
    <n v="26560"/>
    <n v="14484"/>
    <n v="12076"/>
    <n v="1328"/>
    <n v="3160.64"/>
    <n v="3426.24"/>
    <n v="3585.6000000000004"/>
    <n v="3585.6"/>
    <n v="3957.44"/>
    <n v="3452.8"/>
    <n v="2390.3999999999996"/>
    <n v="1354.56"/>
    <n v="345.28"/>
    <x v="262"/>
    <s v="Tennessee, 2014"/>
  </r>
  <r>
    <s v="Hardin County"/>
    <s v="Tennessee"/>
    <n v="2014"/>
    <n v="25969"/>
    <n v="12508"/>
    <n v="13461"/>
    <n v="1402.326"/>
    <n v="3064.3420000000001"/>
    <n v="3064.3419999999996"/>
    <n v="2596.8999999999996"/>
    <n v="3142.2489999999998"/>
    <n v="3713.567"/>
    <n v="3869.3810000000003"/>
    <n v="2960.4660000000003"/>
    <n v="1584.1089999999999"/>
    <n v="571.31799999999998"/>
    <x v="262"/>
    <s v="Tennessee, 2014"/>
  </r>
  <r>
    <s v="Hawkins County"/>
    <s v="Tennessee"/>
    <n v="2014"/>
    <n v="56741"/>
    <n v="27589"/>
    <n v="29152"/>
    <n v="2950.5320000000002"/>
    <n v="7149.366"/>
    <n v="6354.9920000000002"/>
    <n v="5957.8050000000003"/>
    <n v="7546.5529999999999"/>
    <n v="8454.4089999999997"/>
    <n v="8170.7039999999997"/>
    <n v="6128.0280000000002"/>
    <n v="2950.5320000000002"/>
    <n v="964.59699999999998"/>
    <x v="262"/>
    <s v="Tennessee, 2014"/>
  </r>
  <r>
    <s v="Haywood County"/>
    <s v="Tennessee"/>
    <n v="2014"/>
    <n v="18389"/>
    <n v="8619"/>
    <n v="9770"/>
    <n v="1066.5619999999999"/>
    <n v="2611.2379999999998"/>
    <n v="2353.7919999999999"/>
    <n v="2151.5129999999999"/>
    <n v="2096.346"/>
    <n v="2739.9610000000002"/>
    <n v="2611.2380000000003"/>
    <n v="1563.0650000000001"/>
    <n v="901.06099999999992"/>
    <n v="331.00200000000001"/>
    <x v="262"/>
    <s v="Tennessee, 2014"/>
  </r>
  <r>
    <s v="Henderson County"/>
    <s v="Tennessee"/>
    <n v="2014"/>
    <n v="27963"/>
    <n v="13471"/>
    <n v="14492"/>
    <n v="1705.7429999999999"/>
    <n v="3886.857"/>
    <n v="3355.56"/>
    <n v="3299.634"/>
    <n v="3635.1899999999996"/>
    <n v="3998.7089999999998"/>
    <n v="3663.1530000000002"/>
    <n v="2684.4480000000003"/>
    <n v="1370.1869999999999"/>
    <n v="335.55599999999998"/>
    <x v="262"/>
    <s v="Tennessee, 2014"/>
  </r>
  <r>
    <s v="Henry County"/>
    <s v="Tennessee"/>
    <n v="2014"/>
    <n v="32279"/>
    <n v="15586"/>
    <n v="16693"/>
    <n v="1743.066"/>
    <n v="3905.759"/>
    <n v="3518.4110000000001"/>
    <n v="3324.7370000000001"/>
    <n v="3712.085"/>
    <n v="4745.0130000000008"/>
    <n v="4712.7340000000004"/>
    <n v="3873.48"/>
    <n v="2065.8560000000002"/>
    <n v="677.85900000000004"/>
    <x v="262"/>
    <s v="Tennessee, 2014"/>
  </r>
  <r>
    <s v="Humphreys County"/>
    <s v="Tennessee"/>
    <n v="2014"/>
    <n v="18322"/>
    <n v="9039"/>
    <n v="9283"/>
    <n v="934.42200000000003"/>
    <n v="2381.86"/>
    <n v="2198.6400000000003"/>
    <n v="1942.1320000000001"/>
    <n v="2400.1819999999998"/>
    <n v="2546.7579999999998"/>
    <n v="2620.0460000000003"/>
    <n v="1978.7760000000001"/>
    <n v="971.06600000000003"/>
    <n v="366.44"/>
    <x v="262"/>
    <s v="Tennessee, 2014"/>
  </r>
  <r>
    <s v="Jefferson County"/>
    <s v="Tennessee"/>
    <n v="2014"/>
    <n v="52166"/>
    <n v="25694"/>
    <n v="26472"/>
    <n v="2764.7979999999998"/>
    <n v="6259.92"/>
    <n v="7042.41"/>
    <n v="5477.43"/>
    <n v="6416.4179999999997"/>
    <n v="7772.7340000000004"/>
    <n v="7094.576"/>
    <n v="5790.4259999999995"/>
    <n v="2816.9639999999999"/>
    <n v="730.32399999999996"/>
    <x v="262"/>
    <s v="Tennessee, 2014"/>
  </r>
  <r>
    <s v="Johnson County"/>
    <s v="Tennessee"/>
    <n v="2014"/>
    <n v="18089"/>
    <n v="9785"/>
    <n v="8304"/>
    <n v="795.91600000000005"/>
    <n v="1754.633"/>
    <n v="1935.5230000000001"/>
    <n v="2243.0360000000001"/>
    <n v="2568.6379999999999"/>
    <n v="2677.172"/>
    <n v="2604.8159999999998"/>
    <n v="2134.502"/>
    <n v="1067.251"/>
    <n v="289.42399999999998"/>
    <x v="262"/>
    <s v="Tennessee, 2014"/>
  </r>
  <r>
    <s v="Knox County"/>
    <s v="Tennessee"/>
    <n v="2014"/>
    <n v="440732"/>
    <n v="214220"/>
    <n v="226512"/>
    <n v="26003.187999999998"/>
    <n v="53328.572"/>
    <n v="69194.923999999999"/>
    <n v="59498.820000000007"/>
    <n v="56854.428"/>
    <n v="60821.016000000003"/>
    <n v="54210.036"/>
    <n v="33936.364000000001"/>
    <n v="18951.475999999999"/>
    <n v="7492.4440000000004"/>
    <x v="262"/>
    <s v="Tennessee, 2014"/>
  </r>
  <r>
    <s v="Pendleton County"/>
    <s v="West Virginia"/>
    <n v="2014"/>
    <n v="7725"/>
    <n v="4879"/>
    <n v="2846"/>
    <n v="355.35"/>
    <n v="726.15000000000009"/>
    <n v="950.17499999999995"/>
    <n v="1382.7750000000001"/>
    <n v="1212.825"/>
    <n v="1089.2249999999999"/>
    <n v="919.27500000000009"/>
    <n v="587.1"/>
    <n v="401.7"/>
    <n v="100.425"/>
    <x v="300"/>
    <s v="West Virginia, 2014"/>
  </r>
  <r>
    <s v="Lauderdale County"/>
    <s v="Tennessee"/>
    <n v="2014"/>
    <n v="27619"/>
    <n v="14484"/>
    <n v="13135"/>
    <n v="1657.14"/>
    <n v="3756.1840000000002"/>
    <n v="3756.1840000000002"/>
    <n v="3949.5169999999998"/>
    <n v="3673.3270000000002"/>
    <n v="4004.7550000000001"/>
    <n v="3259.0419999999999"/>
    <n v="2126.663"/>
    <n v="994.28399999999999"/>
    <n v="441.904"/>
    <x v="262"/>
    <s v="Tennessee, 2014"/>
  </r>
  <r>
    <s v="Lewis County"/>
    <s v="Tennessee"/>
    <n v="2014"/>
    <n v="12010"/>
    <n v="5933"/>
    <n v="6077"/>
    <n v="696.58"/>
    <n v="1549.29"/>
    <n v="1309.0900000000001"/>
    <n v="1261.05"/>
    <n v="1417.1799999999998"/>
    <n v="1777.48"/>
    <n v="1777.48"/>
    <n v="1201"/>
    <n v="816.68000000000006"/>
    <n v="180.15"/>
    <x v="262"/>
    <s v="Tennessee, 2014"/>
  </r>
  <r>
    <s v="Lincoln County"/>
    <s v="Tennessee"/>
    <n v="2014"/>
    <n v="33498"/>
    <n v="16380"/>
    <n v="17118"/>
    <n v="1942.884"/>
    <n v="4421.7359999999999"/>
    <n v="3952.7640000000001"/>
    <n v="3517.29"/>
    <n v="3986.2619999999997"/>
    <n v="5091.6959999999999"/>
    <n v="4723.2180000000008"/>
    <n v="3349.8"/>
    <n v="1875.8879999999999"/>
    <n v="636.46199999999999"/>
    <x v="262"/>
    <s v="Tennessee, 2014"/>
  </r>
  <r>
    <s v="Loudon County"/>
    <s v="Tennessee"/>
    <n v="2014"/>
    <n v="49749"/>
    <n v="24199"/>
    <n v="25550"/>
    <n v="2537.1990000000001"/>
    <n v="5671.3860000000004"/>
    <n v="5124.1469999999999"/>
    <n v="5024.6489999999994"/>
    <n v="5721.1350000000002"/>
    <n v="6566.8680000000004"/>
    <n v="7561.848"/>
    <n v="7114.107"/>
    <n v="3333.183"/>
    <n v="1094.4780000000001"/>
    <x v="262"/>
    <s v="Tennessee, 2014"/>
  </r>
  <r>
    <s v="McMinn County"/>
    <s v="Tennessee"/>
    <n v="2014"/>
    <n v="52409"/>
    <n v="25384"/>
    <n v="27025"/>
    <n v="3039.7220000000002"/>
    <n v="6498.7160000000003"/>
    <n v="6446.3070000000007"/>
    <n v="5555.3539999999994"/>
    <n v="6551.125"/>
    <n v="7704.1229999999996"/>
    <n v="7232.442"/>
    <n v="5502.9449999999997"/>
    <n v="2987.3130000000001"/>
    <n v="890.95299999999997"/>
    <x v="262"/>
    <s v="Tennessee, 2014"/>
  </r>
  <r>
    <s v="McNairy County"/>
    <s v="Tennessee"/>
    <n v="2014"/>
    <n v="26138"/>
    <n v="12928"/>
    <n v="13210"/>
    <n v="1489.866"/>
    <n v="3450.2159999999999"/>
    <n v="2979.732"/>
    <n v="2770.6280000000002"/>
    <n v="3267.25"/>
    <n v="3711.596"/>
    <n v="3607.0439999999999"/>
    <n v="2822.904"/>
    <n v="1411.452"/>
    <n v="627.31200000000001"/>
    <x v="262"/>
    <s v="Tennessee, 2014"/>
  </r>
  <r>
    <s v="Marshall County"/>
    <s v="Tennessee"/>
    <n v="2014"/>
    <n v="30977"/>
    <n v="15151"/>
    <n v="15826"/>
    <n v="1858.62"/>
    <n v="4243.8490000000002"/>
    <n v="3841.1480000000001"/>
    <n v="3779.1940000000004"/>
    <n v="4088.9639999999999"/>
    <n v="4553.6189999999997"/>
    <n v="4212.8720000000003"/>
    <n v="2633.0450000000001"/>
    <n v="1332.011"/>
    <n v="402.70100000000002"/>
    <x v="262"/>
    <s v="Tennessee, 2014"/>
  </r>
  <r>
    <s v="Maury County"/>
    <s v="Tennessee"/>
    <n v="2014"/>
    <n v="82729"/>
    <n v="39882"/>
    <n v="42847"/>
    <n v="5791.03"/>
    <n v="10920.227999999999"/>
    <n v="9844.7510000000002"/>
    <n v="10920.227999999999"/>
    <n v="10589.312"/>
    <n v="11664.789000000001"/>
    <n v="11499.331"/>
    <n v="6701.049"/>
    <n v="3474.6180000000004"/>
    <n v="1323.664"/>
    <x v="262"/>
    <s v="Tennessee, 2014"/>
  </r>
  <r>
    <s v="Meigs County"/>
    <s v="Tennessee"/>
    <n v="2014"/>
    <n v="11694"/>
    <n v="5789"/>
    <n v="5905"/>
    <n v="549.61800000000005"/>
    <n v="1531.914"/>
    <n v="1239.5640000000001"/>
    <n v="1227.8699999999999"/>
    <n v="1473.444"/>
    <n v="1765.7939999999999"/>
    <n v="1777.4880000000001"/>
    <n v="1379.8919999999998"/>
    <n v="584.70000000000005"/>
    <n v="163.71600000000001"/>
    <x v="262"/>
    <s v="Tennessee, 2014"/>
  </r>
  <r>
    <s v="Montgomery County"/>
    <s v="Tennessee"/>
    <n v="2014"/>
    <n v="182015"/>
    <n v="90325"/>
    <n v="91690"/>
    <n v="16017.32"/>
    <n v="26938.22"/>
    <n v="29304.415000000001"/>
    <n v="33126.729999999996"/>
    <n v="24207.995000000003"/>
    <n v="21659.785000000003"/>
    <n v="15835.305"/>
    <n v="8918.7350000000006"/>
    <n v="4732.3900000000003"/>
    <n v="1274.105"/>
    <x v="262"/>
    <s v="Tennessee, 2014"/>
  </r>
  <r>
    <s v="Moore County"/>
    <s v="Tennessee"/>
    <n v="2014"/>
    <n v="6348"/>
    <n v="3091"/>
    <n v="3257"/>
    <n v="253.92"/>
    <n v="812.5440000000001"/>
    <n v="742.71600000000001"/>
    <n v="596.71199999999999"/>
    <n v="837.93600000000004"/>
    <n v="933.15599999999995"/>
    <n v="914.11200000000008"/>
    <n v="742.71600000000001"/>
    <n v="368.18399999999997"/>
    <n v="152.352"/>
    <x v="262"/>
    <s v="Tennessee, 2014"/>
  </r>
  <r>
    <s v="Pickett County"/>
    <s v="Tennessee"/>
    <n v="2014"/>
    <n v="5101"/>
    <n v="2490"/>
    <n v="2611"/>
    <n v="209.14099999999999"/>
    <n v="566.21100000000001"/>
    <n v="479.49400000000003"/>
    <n v="438.68599999999998"/>
    <n v="561.11"/>
    <n v="760.04899999999998"/>
    <n v="805.95799999999997"/>
    <n v="714.14"/>
    <n v="469.29200000000003"/>
    <n v="102.02"/>
    <x v="262"/>
    <s v="Tennessee, 2014"/>
  </r>
  <r>
    <s v="Polk County"/>
    <s v="Tennessee"/>
    <n v="2014"/>
    <n v="16715"/>
    <n v="8324"/>
    <n v="8391"/>
    <n v="802.32"/>
    <n v="2089.375"/>
    <n v="1922.2249999999999"/>
    <n v="1654.7849999999999"/>
    <n v="2239.81"/>
    <n v="2473.8199999999997"/>
    <n v="2440.3900000000003"/>
    <n v="1922.2249999999999"/>
    <n v="952.75500000000011"/>
    <n v="200.58"/>
    <x v="262"/>
    <s v="Tennessee, 2014"/>
  </r>
  <r>
    <s v="Putnam County"/>
    <s v="Tennessee"/>
    <n v="2014"/>
    <n v="73237"/>
    <n v="35981"/>
    <n v="37256"/>
    <n v="4320.9830000000002"/>
    <n v="8641.9660000000003"/>
    <n v="13768.556"/>
    <n v="8861.6769999999997"/>
    <n v="8715.2029999999995"/>
    <n v="9081.3880000000008"/>
    <n v="8641.9660000000003"/>
    <n v="6371.6190000000006"/>
    <n v="3661.8500000000004"/>
    <n v="1171.7919999999999"/>
    <x v="262"/>
    <s v="Tennessee, 2014"/>
  </r>
  <r>
    <s v="Rhea County"/>
    <s v="Tennessee"/>
    <n v="2014"/>
    <n v="32272"/>
    <n v="15957"/>
    <n v="16315"/>
    <n v="1678.144"/>
    <n v="4453.5360000000001"/>
    <n v="4388.9920000000002"/>
    <n v="3517.6480000000001"/>
    <n v="4066.2719999999999"/>
    <n v="4421.2640000000001"/>
    <n v="4292.1759999999995"/>
    <n v="3291.7439999999997"/>
    <n v="1581.328"/>
    <n v="484.08"/>
    <x v="262"/>
    <s v="Tennessee, 2014"/>
  </r>
  <r>
    <s v="Roane County"/>
    <s v="Tennessee"/>
    <n v="2014"/>
    <n v="53413"/>
    <n v="26229"/>
    <n v="27184"/>
    <n v="2563.8240000000001"/>
    <n v="6195.9080000000004"/>
    <n v="5822.0169999999998"/>
    <n v="5074.2350000000006"/>
    <n v="6462.973"/>
    <n v="8118.7759999999998"/>
    <n v="8546.08"/>
    <n v="6195.9079999999994"/>
    <n v="3204.7799999999997"/>
    <n v="1335.325"/>
    <x v="262"/>
    <s v="Tennessee, 2014"/>
  </r>
  <r>
    <s v="Robertson County"/>
    <s v="Tennessee"/>
    <n v="2014"/>
    <n v="67024"/>
    <n v="32964"/>
    <n v="34060"/>
    <n v="4490.6080000000002"/>
    <n v="9651.4560000000001"/>
    <n v="8176.9279999999999"/>
    <n v="8378"/>
    <n v="9249.3119999999999"/>
    <n v="10187.648000000001"/>
    <n v="8445.0239999999994"/>
    <n v="5093.8240000000005"/>
    <n v="2345.84"/>
    <n v="1072.384"/>
    <x v="262"/>
    <s v="Tennessee, 2014"/>
  </r>
  <r>
    <s v="Rutherford County"/>
    <s v="Tennessee"/>
    <n v="2014"/>
    <n v="275461"/>
    <n v="135832"/>
    <n v="139629"/>
    <n v="19006.809000000001"/>
    <n v="39941.845000000001"/>
    <n v="47103.831000000006"/>
    <n v="40768.228000000003"/>
    <n v="39941.845000000001"/>
    <n v="36911.774000000005"/>
    <n v="27270.639000000003"/>
    <n v="15150.355"/>
    <n v="7161.9860000000008"/>
    <n v="2479.1489999999999"/>
    <x v="262"/>
    <s v="Tennessee, 2014"/>
  </r>
  <r>
    <s v="Scott County"/>
    <s v="Tennessee"/>
    <n v="2014"/>
    <n v="22104"/>
    <n v="10876"/>
    <n v="11228"/>
    <n v="1414.6559999999999"/>
    <n v="3050.3519999999999"/>
    <n v="2829.3119999999999"/>
    <n v="2630.3760000000002"/>
    <n v="3006.1440000000002"/>
    <n v="3138.768"/>
    <n v="2785.1039999999998"/>
    <n v="2011.4639999999999"/>
    <n v="972.57600000000002"/>
    <n v="287.35199999999998"/>
    <x v="262"/>
    <s v="Tennessee, 2014"/>
  </r>
  <r>
    <s v="Shelby County"/>
    <s v="Tennessee"/>
    <n v="2014"/>
    <n v="936130"/>
    <n v="446442"/>
    <n v="489688"/>
    <n v="67401.36"/>
    <n v="132930.46000000002"/>
    <n v="138547.24"/>
    <n v="131994.33000000002"/>
    <n v="122633.03"/>
    <n v="128249.81"/>
    <n v="112335.6"/>
    <n v="58040.06"/>
    <n v="30892.29"/>
    <n v="12169.69"/>
    <x v="262"/>
    <s v="Tennessee, 2014"/>
  </r>
  <r>
    <s v="Smith County"/>
    <s v="Tennessee"/>
    <n v="2014"/>
    <n v="19092"/>
    <n v="9408"/>
    <n v="9684"/>
    <n v="1069.152"/>
    <n v="2711.0640000000003"/>
    <n v="2271.9479999999999"/>
    <n v="2195.58"/>
    <n v="2424.6840000000002"/>
    <n v="3073.8119999999999"/>
    <n v="2539.2359999999999"/>
    <n v="1718.2800000000002"/>
    <n v="801.86400000000003"/>
    <n v="286.38"/>
    <x v="262"/>
    <s v="Tennessee, 2014"/>
  </r>
  <r>
    <s v="Stewart County"/>
    <s v="Tennessee"/>
    <n v="2014"/>
    <n v="13311"/>
    <n v="6729"/>
    <n v="6582"/>
    <n v="732.10500000000002"/>
    <n v="1637.2529999999999"/>
    <n v="1584.009"/>
    <n v="1357.722"/>
    <n v="1597.3200000000002"/>
    <n v="2089.8270000000002"/>
    <n v="1916.7840000000001"/>
    <n v="1464.21"/>
    <n v="772.03800000000001"/>
    <n v="173.04300000000001"/>
    <x v="262"/>
    <s v="Tennessee, 2014"/>
  </r>
  <r>
    <s v="Sullivan County"/>
    <s v="Tennessee"/>
    <n v="2014"/>
    <n v="156850"/>
    <n v="75840"/>
    <n v="81010"/>
    <n v="7999.35"/>
    <n v="18037.75"/>
    <n v="18037.75"/>
    <n v="16312.4"/>
    <n v="20233.650000000001"/>
    <n v="23056.95"/>
    <n v="22586.400000000001"/>
    <n v="17253.5"/>
    <n v="9567.85"/>
    <n v="3764.4"/>
    <x v="262"/>
    <s v="Tennessee, 2014"/>
  </r>
  <r>
    <s v="Sumner County"/>
    <s v="Tennessee"/>
    <n v="2014"/>
    <n v="166636"/>
    <n v="81331"/>
    <n v="85305"/>
    <n v="10331.432000000001"/>
    <n v="23495.675999999999"/>
    <n v="20496.228000000003"/>
    <n v="20162.955999999998"/>
    <n v="23329.040000000001"/>
    <n v="25162.036"/>
    <n v="20829.5"/>
    <n v="13997.423999999999"/>
    <n v="6498.8040000000001"/>
    <n v="2499.54"/>
    <x v="262"/>
    <s v="Tennessee, 2014"/>
  </r>
  <r>
    <s v="Tipton County"/>
    <s v="Tennessee"/>
    <n v="2014"/>
    <n v="61433"/>
    <n v="30327"/>
    <n v="31106"/>
    <n v="3870.279"/>
    <n v="9276.3830000000016"/>
    <n v="8600.6200000000008"/>
    <n v="7310.527"/>
    <n v="8293.4550000000017"/>
    <n v="9214.9500000000007"/>
    <n v="7556.259"/>
    <n v="4484.6090000000004"/>
    <n v="2150.1550000000002"/>
    <n v="675.76300000000003"/>
    <x v="262"/>
    <s v="Tennessee, 2014"/>
  </r>
  <r>
    <s v="Trousdale County"/>
    <s v="Tennessee"/>
    <n v="2014"/>
    <n v="7859"/>
    <n v="3951"/>
    <n v="3908"/>
    <n v="416.52699999999999"/>
    <n v="1053.106"/>
    <n v="1076.683"/>
    <n v="935.221"/>
    <n v="1005.952"/>
    <n v="1131.6959999999999"/>
    <n v="1123.837"/>
    <n v="683.73300000000006"/>
    <n v="392.95000000000005"/>
    <n v="39.295000000000002"/>
    <x v="262"/>
    <s v="Tennessee, 2014"/>
  </r>
  <r>
    <s v="Unicoi County"/>
    <s v="Tennessee"/>
    <n v="2014"/>
    <n v="18175"/>
    <n v="8943"/>
    <n v="9232"/>
    <n v="781.52499999999998"/>
    <n v="2144.65"/>
    <n v="1908.375"/>
    <n v="1853.85"/>
    <n v="2290.0500000000002"/>
    <n v="2689.8999999999996"/>
    <n v="2726.25"/>
    <n v="2071.9499999999998"/>
    <n v="1254.075"/>
    <n v="418.02499999999998"/>
    <x v="262"/>
    <s v="Tennessee, 2014"/>
  </r>
  <r>
    <s v="Union County"/>
    <s v="Tennessee"/>
    <n v="2014"/>
    <n v="19139"/>
    <n v="9497"/>
    <n v="9642"/>
    <n v="1224.896"/>
    <n v="2468.931"/>
    <n v="2296.6800000000003"/>
    <n v="2181.846"/>
    <n v="2468.931"/>
    <n v="2985.6840000000002"/>
    <n v="2679.46"/>
    <n v="1837.3440000000001"/>
    <n v="822.97700000000009"/>
    <n v="210.529"/>
    <x v="262"/>
    <s v="Tennessee, 2014"/>
  </r>
  <r>
    <s v="Van Buren County"/>
    <s v="Tennessee"/>
    <n v="2014"/>
    <n v="5578"/>
    <n v="2774"/>
    <n v="2804"/>
    <n v="267.74400000000003"/>
    <n v="630.31400000000008"/>
    <n v="647.048"/>
    <n v="507.59800000000001"/>
    <n v="674.93799999999999"/>
    <n v="797.654"/>
    <n v="987.30600000000004"/>
    <n v="691.67200000000003"/>
    <n v="256.58799999999997"/>
    <n v="122.71599999999999"/>
    <x v="262"/>
    <s v="Tennessee, 2014"/>
  </r>
  <r>
    <s v="Warren County"/>
    <s v="Tennessee"/>
    <n v="2014"/>
    <n v="39867"/>
    <n v="19729"/>
    <n v="20138"/>
    <n v="2471.7539999999999"/>
    <n v="5501.6460000000006"/>
    <n v="4584.7049999999999"/>
    <n v="4863.7740000000003"/>
    <n v="5501.6459999999997"/>
    <n v="5501.6460000000006"/>
    <n v="5063.1090000000004"/>
    <n v="3747.4979999999996"/>
    <n v="1953.4830000000002"/>
    <n v="717.60599999999999"/>
    <x v="262"/>
    <s v="Tennessee, 2014"/>
  </r>
  <r>
    <s v="Washington County"/>
    <s v="Tennessee"/>
    <n v="2014"/>
    <n v="124798"/>
    <n v="60640"/>
    <n v="64158"/>
    <n v="6614.2939999999999"/>
    <n v="14102.173999999999"/>
    <n v="19218.892"/>
    <n v="15474.951999999999"/>
    <n v="16223.740000000002"/>
    <n v="16972.527999999998"/>
    <n v="16098.941999999999"/>
    <n v="11481.416000000001"/>
    <n v="6239.9"/>
    <n v="2246.364"/>
    <x v="262"/>
    <s v="Tennessee, 2014"/>
  </r>
  <r>
    <s v="Wayne County"/>
    <s v="Tennessee"/>
    <n v="2014"/>
    <n v="16967"/>
    <n v="9375"/>
    <n v="7592"/>
    <n v="763.51499999999999"/>
    <n v="1849.403"/>
    <n v="2103.9080000000004"/>
    <n v="2222.6770000000001"/>
    <n v="2358.413"/>
    <n v="2562.0169999999998"/>
    <n v="2222.6770000000001"/>
    <n v="1662.7660000000001"/>
    <n v="916.21800000000007"/>
    <n v="322.37299999999999"/>
    <x v="262"/>
    <s v="Tennessee, 2014"/>
  </r>
  <r>
    <s v="Weakley County"/>
    <s v="Tennessee"/>
    <n v="2014"/>
    <n v="34699"/>
    <n v="16918"/>
    <n v="17781"/>
    <n v="1908.4449999999999"/>
    <n v="3643.395"/>
    <n v="7321.4889999999996"/>
    <n v="3712.7929999999997"/>
    <n v="4025.0839999999998"/>
    <n v="4233.2780000000002"/>
    <n v="4406.7730000000001"/>
    <n v="2949.415"/>
    <n v="1734.95"/>
    <n v="763.37800000000004"/>
    <x v="262"/>
    <s v="Tennessee, 2014"/>
  </r>
  <r>
    <s v="Williamson County"/>
    <s v="Tennessee"/>
    <n v="2014"/>
    <n v="193921"/>
    <n v="94597"/>
    <n v="99324"/>
    <n v="12023.102000000001"/>
    <n v="33548.332999999999"/>
    <n v="22688.757000000001"/>
    <n v="18616.416000000001"/>
    <n v="30251.675999999999"/>
    <n v="31803.044000000002"/>
    <n v="24240.125"/>
    <n v="12410.944"/>
    <n v="6011.5509999999995"/>
    <n v="2327.0520000000001"/>
    <x v="262"/>
    <s v="Tennessee, 2014"/>
  </r>
  <r>
    <s v="Wilson County"/>
    <s v="Tennessee"/>
    <n v="2014"/>
    <n v="119584"/>
    <n v="58535"/>
    <n v="61049"/>
    <n v="7294.6239999999998"/>
    <n v="17100.511999999999"/>
    <n v="14230.495999999999"/>
    <n v="13512.991999999998"/>
    <n v="17100.512000000002"/>
    <n v="18894.271999999997"/>
    <n v="15665.504000000001"/>
    <n v="10164.64"/>
    <n v="4424.6080000000002"/>
    <n v="1435.008"/>
    <x v="262"/>
    <s v="Tennessee, 2014"/>
  </r>
  <r>
    <s v="Anderson County"/>
    <s v="Texas"/>
    <n v="2014"/>
    <n v="58084"/>
    <n v="35459"/>
    <n v="22625"/>
    <n v="3078.4520000000002"/>
    <n v="6331.1559999999999"/>
    <n v="7028.1640000000007"/>
    <n v="8596.4320000000007"/>
    <n v="9641.9439999999995"/>
    <n v="8944.9360000000015"/>
    <n v="6853.9120000000003"/>
    <n v="4472.4679999999998"/>
    <n v="2439.5280000000002"/>
    <n v="813.17600000000004"/>
    <x v="264"/>
    <s v="Texas, 2014"/>
  </r>
  <r>
    <s v="Angelina County"/>
    <s v="Texas"/>
    <n v="2014"/>
    <n v="87433"/>
    <n v="42779"/>
    <n v="44654"/>
    <n v="6295.1760000000004"/>
    <n v="13027.517"/>
    <n v="11978.321"/>
    <n v="10929.125"/>
    <n v="10929.125"/>
    <n v="11541.156000000001"/>
    <n v="10317.093999999999"/>
    <n v="6907.2070000000003"/>
    <n v="3847.0519999999997"/>
    <n v="1748.66"/>
    <x v="264"/>
    <s v="Texas, 2014"/>
  </r>
  <r>
    <s v="Aransas County"/>
    <s v="Texas"/>
    <n v="2014"/>
    <n v="23889"/>
    <n v="11868"/>
    <n v="12021"/>
    <n v="1218.3389999999999"/>
    <n v="2556.123"/>
    <n v="2556.123"/>
    <n v="1935.009"/>
    <n v="2341.1220000000003"/>
    <n v="3511.683"/>
    <n v="3726.6840000000002"/>
    <n v="3559.4610000000002"/>
    <n v="2078.3429999999998"/>
    <n v="430.00200000000001"/>
    <x v="264"/>
    <s v="Texas, 2014"/>
  </r>
  <r>
    <s v="Archer County"/>
    <s v="Texas"/>
    <n v="2014"/>
    <n v="8853"/>
    <n v="4440"/>
    <n v="4413"/>
    <n v="354.12"/>
    <n v="1221.7139999999999"/>
    <n v="1150.8899999999999"/>
    <n v="832.18200000000002"/>
    <n v="1044.654"/>
    <n v="1460.7449999999999"/>
    <n v="1265.979"/>
    <n v="858.74099999999999"/>
    <n v="460.35599999999999"/>
    <n v="185.91300000000001"/>
    <x v="264"/>
    <s v="Texas, 2014"/>
  </r>
  <r>
    <s v="Austin County"/>
    <s v="Texas"/>
    <n v="2014"/>
    <n v="28724"/>
    <n v="14393"/>
    <n v="14331"/>
    <n v="1838.336"/>
    <n v="3992.636"/>
    <n v="3762.8440000000001"/>
    <n v="2671.3319999999999"/>
    <n v="3561.7759999999998"/>
    <n v="4050.0839999999998"/>
    <n v="4107.5320000000002"/>
    <n v="2786.2280000000001"/>
    <n v="1350.028"/>
    <n v="631.928"/>
    <x v="264"/>
    <s v="Texas, 2014"/>
  </r>
  <r>
    <s v="Kewaunee County"/>
    <s v="Wisconsin"/>
    <n v="2014"/>
    <n v="20642"/>
    <n v="10089"/>
    <n v="10553"/>
    <n v="970.17399999999998"/>
    <n v="2167.41"/>
    <n v="1733.9279999999999"/>
    <n v="1816.4960000000001"/>
    <n v="2229.3360000000002"/>
    <n v="3199.51"/>
    <n v="3983.9059999999999"/>
    <n v="2869.2380000000003"/>
    <n v="1135.31"/>
    <n v="536.69200000000001"/>
    <x v="286"/>
    <s v="Wisconsin, 2014"/>
  </r>
  <r>
    <s v="Bastrop County"/>
    <s v="Texas"/>
    <n v="2014"/>
    <n v="75708"/>
    <n v="38702"/>
    <n v="37006"/>
    <n v="4845.3119999999999"/>
    <n v="11356.2"/>
    <n v="9160.6679999999997"/>
    <n v="9009.2520000000004"/>
    <n v="9917.7479999999996"/>
    <n v="11356.2"/>
    <n v="10599.119999999999"/>
    <n v="5602.3919999999998"/>
    <n v="2574.0720000000001"/>
    <n v="1287.0360000000001"/>
    <x v="264"/>
    <s v="Texas, 2014"/>
  </r>
  <r>
    <s v="Bee County"/>
    <s v="Texas"/>
    <n v="2014"/>
    <n v="32462"/>
    <n v="19550"/>
    <n v="12912"/>
    <n v="1882.796"/>
    <n v="3895.44"/>
    <n v="4674.5280000000002"/>
    <n v="5128.9960000000001"/>
    <n v="5226.3819999999996"/>
    <n v="4706.99"/>
    <n v="3343.5860000000002"/>
    <n v="1980.182"/>
    <n v="1136.17"/>
    <n v="486.93"/>
    <x v="264"/>
    <s v="Texas, 2014"/>
  </r>
  <r>
    <s v="Bell County"/>
    <s v="Texas"/>
    <n v="2014"/>
    <n v="321591"/>
    <n v="160340"/>
    <n v="161251"/>
    <n v="28621.598999999998"/>
    <n v="48560.240999999995"/>
    <n v="53062.514999999999"/>
    <n v="54992.061000000002"/>
    <n v="40520.466"/>
    <n v="36982.964999999997"/>
    <n v="28943.190000000002"/>
    <n v="17365.914000000001"/>
    <n v="9004.5479999999989"/>
    <n v="3537.5010000000002"/>
    <x v="264"/>
    <s v="Texas, 2014"/>
  </r>
  <r>
    <s v="Bexar County"/>
    <s v="Texas"/>
    <n v="2014"/>
    <n v="1789088"/>
    <n v="879006"/>
    <n v="910082"/>
    <n v="132392.51199999999"/>
    <n v="264785.02399999998"/>
    <n v="273730.46399999998"/>
    <n v="271941.37599999999"/>
    <n v="237948.704"/>
    <n v="229003.264"/>
    <n v="184276.06400000001"/>
    <n v="107345.28"/>
    <n v="59039.903999999995"/>
    <n v="25047.232"/>
    <x v="264"/>
    <s v="Texas, 2014"/>
  </r>
  <r>
    <s v="Bosque County"/>
    <s v="Texas"/>
    <n v="2014"/>
    <n v="18052"/>
    <n v="8932"/>
    <n v="9120"/>
    <n v="974.80799999999999"/>
    <n v="2328.7079999999996"/>
    <n v="1967.6680000000001"/>
    <n v="1570.5239999999999"/>
    <n v="1931.5639999999999"/>
    <n v="2527.2799999999997"/>
    <n v="2689.748"/>
    <n v="2274.5519999999997"/>
    <n v="1263.6399999999999"/>
    <n v="523.50800000000004"/>
    <x v="264"/>
    <s v="Texas, 2014"/>
  </r>
  <r>
    <s v="Bowie County"/>
    <s v="Texas"/>
    <n v="2014"/>
    <n v="93068"/>
    <n v="47046"/>
    <n v="46022"/>
    <n v="5956.3519999999999"/>
    <n v="12564.18"/>
    <n v="12191.907999999999"/>
    <n v="12378.044"/>
    <n v="12191.907999999999"/>
    <n v="12843.384"/>
    <n v="11261.227999999999"/>
    <n v="7631.576"/>
    <n v="4188.0599999999995"/>
    <n v="1954.4280000000001"/>
    <x v="264"/>
    <s v="Texas, 2014"/>
  </r>
  <r>
    <s v="Brazoria County"/>
    <s v="Texas"/>
    <n v="2014"/>
    <n v="325477"/>
    <n v="165146"/>
    <n v="160331"/>
    <n v="24410.775000000001"/>
    <n v="50123.457999999999"/>
    <n v="41661.055999999997"/>
    <n v="44915.826000000001"/>
    <n v="48170.596000000005"/>
    <n v="46868.688000000002"/>
    <n v="36127.947"/>
    <n v="20179.574000000001"/>
    <n v="9764.3100000000013"/>
    <n v="3580.2469999999998"/>
    <x v="264"/>
    <s v="Texas, 2014"/>
  </r>
  <r>
    <s v="Brazos County"/>
    <s v="Texas"/>
    <n v="2014"/>
    <n v="201534"/>
    <n v="102190"/>
    <n v="99344"/>
    <n v="12898.175999999999"/>
    <n v="22370.274000000001"/>
    <n v="65700.084000000003"/>
    <n v="31036.235999999997"/>
    <n v="20354.934000000001"/>
    <n v="18541.128000000001"/>
    <n v="15115.05"/>
    <n v="8867.4959999999992"/>
    <n v="5038.3500000000004"/>
    <n v="1813.806"/>
    <x v="264"/>
    <s v="Texas, 2014"/>
  </r>
  <r>
    <s v="Brown County"/>
    <s v="Texas"/>
    <n v="2014"/>
    <n v="37903"/>
    <n v="18786"/>
    <n v="19117"/>
    <n v="2274.1799999999998"/>
    <n v="4965.2929999999997"/>
    <n v="5268.5169999999998"/>
    <n v="4396.7479999999996"/>
    <n v="4169.33"/>
    <n v="4927.3899999999994"/>
    <n v="5041.0990000000002"/>
    <n v="3828.203"/>
    <n v="2236.277"/>
    <n v="833.86599999999999"/>
    <x v="264"/>
    <s v="Texas, 2014"/>
  </r>
  <r>
    <s v="Burleson County"/>
    <s v="Texas"/>
    <n v="2014"/>
    <n v="17236"/>
    <n v="8631"/>
    <n v="8605"/>
    <n v="1068.6320000000001"/>
    <n v="2206.2080000000001"/>
    <n v="2068.3199999999997"/>
    <n v="1654.6559999999999"/>
    <n v="1878.7240000000002"/>
    <n v="2671.58"/>
    <n v="2413.04"/>
    <n v="1809.7800000000002"/>
    <n v="1154.8120000000001"/>
    <n v="327.48399999999998"/>
    <x v="264"/>
    <s v="Texas, 2014"/>
  </r>
  <r>
    <s v="Burnet County"/>
    <s v="Texas"/>
    <n v="2014"/>
    <n v="43911"/>
    <n v="21837"/>
    <n v="22074"/>
    <n v="2415.105"/>
    <n v="5664.5190000000002"/>
    <n v="5137.5869999999995"/>
    <n v="4654.5659999999998"/>
    <n v="5049.7649999999994"/>
    <n v="5927.9849999999997"/>
    <n v="6367.0950000000003"/>
    <n v="5049.7650000000003"/>
    <n v="2766.393"/>
    <n v="922.13099999999997"/>
    <x v="264"/>
    <s v="Texas, 2014"/>
  </r>
  <r>
    <s v="Caldwell County"/>
    <s v="Texas"/>
    <n v="2014"/>
    <n v="38870"/>
    <n v="19610"/>
    <n v="19260"/>
    <n v="2409.94"/>
    <n v="5441.8"/>
    <n v="6452.42"/>
    <n v="4897.62"/>
    <n v="5014.2299999999996"/>
    <n v="5130.84"/>
    <n v="4508.92"/>
    <n v="2798.6400000000003"/>
    <n v="1438.19"/>
    <n v="699.66"/>
    <x v="264"/>
    <s v="Texas, 2014"/>
  </r>
  <r>
    <s v="Calhoun County"/>
    <s v="Texas"/>
    <n v="2014"/>
    <n v="21569"/>
    <n v="10783"/>
    <n v="10786"/>
    <n v="1531.3989999999999"/>
    <n v="3041.2290000000003"/>
    <n v="2652.9870000000001"/>
    <n v="2782.4009999999998"/>
    <n v="2394.1590000000001"/>
    <n v="3062.7979999999998"/>
    <n v="2652.9870000000001"/>
    <n v="1941.21"/>
    <n v="1100.019"/>
    <n v="388.24200000000002"/>
    <x v="264"/>
    <s v="Texas, 2014"/>
  </r>
  <r>
    <s v="Moffat County"/>
    <s v="Colorado"/>
    <n v="2014"/>
    <n v="13519"/>
    <n v="6647"/>
    <n v="6872"/>
    <n v="797.62099999999998"/>
    <n v="1730.432"/>
    <n v="1487.0900000000001"/>
    <n v="1365.4189999999999"/>
    <n v="1527.6469999999999"/>
    <n v="1987.2930000000001"/>
    <n v="2014.3310000000001"/>
    <n v="1473.5709999999999"/>
    <n v="905.77299999999991"/>
    <n v="202.785"/>
    <x v="274"/>
    <s v="Colorado, 2014"/>
  </r>
  <r>
    <s v="Cameron County"/>
    <s v="Texas"/>
    <n v="2014"/>
    <n v="415103"/>
    <n v="200279"/>
    <n v="214824"/>
    <n v="36529.063999999998"/>
    <n v="75133.643000000011"/>
    <n v="65171.171000000002"/>
    <n v="51472.771999999997"/>
    <n v="53133.184000000001"/>
    <n v="46491.536"/>
    <n v="39434.785000000003"/>
    <n v="26566.592000000001"/>
    <n v="16189.017"/>
    <n v="5396.3389999999999"/>
    <x v="264"/>
    <s v="Texas, 2014"/>
  </r>
  <r>
    <s v="Carson County"/>
    <s v="Texas"/>
    <n v="2014"/>
    <n v="6108"/>
    <n v="3002"/>
    <n v="3106"/>
    <n v="342.048"/>
    <n v="922.30799999999999"/>
    <n v="708.52800000000002"/>
    <n v="616.90800000000002"/>
    <n v="684.096"/>
    <n v="965.06399999999996"/>
    <n v="867.33600000000001"/>
    <n v="537.50400000000002"/>
    <n v="311.50800000000004"/>
    <n v="158.80799999999999"/>
    <x v="264"/>
    <s v="Texas, 2014"/>
  </r>
  <r>
    <s v="Cass County"/>
    <s v="Texas"/>
    <n v="2014"/>
    <n v="30350"/>
    <n v="14667"/>
    <n v="15683"/>
    <n v="1760.3"/>
    <n v="3884.8"/>
    <n v="3399.2"/>
    <n v="3156.3999999999996"/>
    <n v="3550.95"/>
    <n v="4157.95"/>
    <n v="4279.3500000000004"/>
    <n v="3520.6000000000004"/>
    <n v="1821"/>
    <n v="819.45"/>
    <x v="264"/>
    <s v="Texas, 2014"/>
  </r>
  <r>
    <s v="Castro County"/>
    <s v="Texas"/>
    <n v="2014"/>
    <n v="8026"/>
    <n v="4082"/>
    <n v="3944"/>
    <n v="706.28800000000001"/>
    <n v="1380.472"/>
    <n v="1163.77"/>
    <n v="842.73"/>
    <n v="931.01600000000008"/>
    <n v="979.17200000000003"/>
    <n v="939.04199999999992"/>
    <n v="489.58600000000001"/>
    <n v="521.69000000000005"/>
    <n v="80.260000000000005"/>
    <x v="264"/>
    <s v="Texas, 2014"/>
  </r>
  <r>
    <s v="Chambers County"/>
    <s v="Texas"/>
    <n v="2014"/>
    <n v="36550"/>
    <n v="18300"/>
    <n v="18250"/>
    <n v="2521.9499999999998"/>
    <n v="5921.1"/>
    <n v="4824.6000000000004"/>
    <n v="4495.6499999999996"/>
    <n v="5299.75"/>
    <n v="5409.4"/>
    <n v="4349.45"/>
    <n v="2412.3000000000002"/>
    <n v="840.65"/>
    <n v="402.05"/>
    <x v="264"/>
    <s v="Texas, 2014"/>
  </r>
  <r>
    <s v="Cherokee County"/>
    <s v="Texas"/>
    <n v="2014"/>
    <n v="50971"/>
    <n v="25930"/>
    <n v="25041"/>
    <n v="3516.9989999999998"/>
    <n v="7441.7659999999996"/>
    <n v="6983.027"/>
    <n v="5810.6940000000004"/>
    <n v="6371.375"/>
    <n v="6524.2880000000005"/>
    <n v="6473.317"/>
    <n v="4383.5060000000003"/>
    <n v="2548.5500000000002"/>
    <n v="917.47799999999995"/>
    <x v="264"/>
    <s v="Texas, 2014"/>
  </r>
  <r>
    <s v="Weston County"/>
    <s v="Wyoming"/>
    <n v="2014"/>
    <n v="7066"/>
    <n v="4063"/>
    <n v="3003"/>
    <n v="339.16800000000001"/>
    <n v="1031.636"/>
    <n v="1066.9660000000001"/>
    <n v="1399.0680000000002"/>
    <n v="890.31600000000003"/>
    <n v="798.45800000000008"/>
    <n v="628.87400000000002"/>
    <n v="452.22400000000005"/>
    <n v="317.96999999999997"/>
    <n v="141.32"/>
    <x v="280"/>
    <s v="Wyoming, 2014"/>
  </r>
  <r>
    <s v="Clay County"/>
    <s v="Texas"/>
    <n v="2014"/>
    <n v="10547"/>
    <n v="5263"/>
    <n v="5284"/>
    <n v="548.44399999999996"/>
    <n v="1318.375"/>
    <n v="1170.7170000000001"/>
    <n v="1012.5119999999999"/>
    <n v="1160.17"/>
    <n v="1634.7850000000001"/>
    <n v="1676.973"/>
    <n v="1160.17"/>
    <n v="675.00800000000004"/>
    <n v="210.94"/>
    <x v="264"/>
    <s v="Texas, 2014"/>
  </r>
  <r>
    <s v="Jackson County"/>
    <s v="South Dakota"/>
    <n v="2014"/>
    <n v="3031"/>
    <n v="1550"/>
    <n v="1481"/>
    <n v="233.387"/>
    <n v="497.084"/>
    <n v="445.55700000000002"/>
    <n v="378.875"/>
    <n v="312.19299999999998"/>
    <n v="384.93700000000001"/>
    <n v="342.50299999999999"/>
    <n v="233.387"/>
    <n v="160.643"/>
    <n v="48.496000000000002"/>
    <x v="288"/>
    <s v="South Dakota, 2014"/>
  </r>
  <r>
    <s v="Lipscomb County"/>
    <s v="Texas"/>
    <n v="2014"/>
    <n v="3260"/>
    <n v="1647"/>
    <n v="1613"/>
    <n v="107.58"/>
    <n v="378.15999999999997"/>
    <n v="348.82"/>
    <n v="306.44"/>
    <n v="286.88"/>
    <n v="492.26"/>
    <n v="485.74"/>
    <n v="492.26"/>
    <n v="264.06"/>
    <n v="97.8"/>
    <x v="264"/>
    <s v="Texas, 2014"/>
  </r>
  <r>
    <s v="Collin County"/>
    <s v="Texas"/>
    <n v="2014"/>
    <n v="836947"/>
    <n v="411046"/>
    <n v="425901"/>
    <n v="57749.343000000001"/>
    <n v="136422.36099999998"/>
    <n v="102944.481"/>
    <n v="112150.898"/>
    <n v="142280.99"/>
    <n v="128052.891"/>
    <n v="85368.593999999997"/>
    <n v="46869.031999999999"/>
    <n v="20086.727999999999"/>
    <n v="6695.576"/>
    <x v="264"/>
    <s v="Texas, 2014"/>
  </r>
  <r>
    <s v="Collingsworth County"/>
    <s v="Texas"/>
    <n v="2014"/>
    <n v="3053"/>
    <n v="1495"/>
    <n v="1558"/>
    <n v="241.18700000000001"/>
    <n v="482.37400000000002"/>
    <n v="280.87599999999998"/>
    <n v="424.36699999999996"/>
    <n v="311.40600000000001"/>
    <n v="296.14100000000002"/>
    <n v="384.678"/>
    <n v="338.88299999999998"/>
    <n v="170.96799999999999"/>
    <n v="125.173"/>
    <x v="264"/>
    <s v="Texas, 2014"/>
  </r>
  <r>
    <s v="Comal County"/>
    <s v="Texas"/>
    <n v="2014"/>
    <n v="115808"/>
    <n v="57109"/>
    <n v="58699"/>
    <n v="6485.2479999999996"/>
    <n v="15402.464"/>
    <n v="13549.536"/>
    <n v="12044.031999999999"/>
    <n v="14128.576000000001"/>
    <n v="17718.624"/>
    <n v="17255.392"/>
    <n v="11580.8"/>
    <n v="5211.3599999999997"/>
    <n v="2316.16"/>
    <x v="264"/>
    <s v="Texas, 2014"/>
  </r>
  <r>
    <s v="Comanche County"/>
    <s v="Texas"/>
    <n v="2014"/>
    <n v="13755"/>
    <n v="6763"/>
    <n v="6992"/>
    <n v="880.32"/>
    <n v="1815.6599999999999"/>
    <n v="1664.355"/>
    <n v="1196.6849999999999"/>
    <n v="1485.54"/>
    <n v="1788.15"/>
    <n v="1911.9450000000002"/>
    <n v="1650.6"/>
    <n v="962.85"/>
    <n v="385.14"/>
    <x v="264"/>
    <s v="Texas, 2014"/>
  </r>
  <r>
    <s v="Concho County"/>
    <s v="Texas"/>
    <n v="2014"/>
    <n v="4091"/>
    <n v="2770"/>
    <n v="1321"/>
    <n v="159.54900000000001"/>
    <n v="319.09799999999996"/>
    <n v="376.37200000000001"/>
    <n v="687.28800000000001"/>
    <n v="855.01900000000001"/>
    <n v="585.01300000000003"/>
    <n v="458.19200000000001"/>
    <n v="400.91800000000001"/>
    <n v="188.18600000000001"/>
    <n v="65.456000000000003"/>
    <x v="264"/>
    <s v="Texas, 2014"/>
  </r>
  <r>
    <s v="Cooke County"/>
    <s v="Texas"/>
    <n v="2014"/>
    <n v="38558"/>
    <n v="19136"/>
    <n v="19422"/>
    <n v="2544.828"/>
    <n v="5166.7719999999999"/>
    <n v="5205.33"/>
    <n v="4279.9380000000001"/>
    <n v="4279.9380000000001"/>
    <n v="5282.4459999999999"/>
    <n v="5436.6779999999999"/>
    <n v="3585.8940000000002"/>
    <n v="2005.0160000000001"/>
    <n v="771.16"/>
    <x v="264"/>
    <s v="Texas, 2014"/>
  </r>
  <r>
    <s v="Coryell County"/>
    <s v="Texas"/>
    <n v="2014"/>
    <n v="76276"/>
    <n v="37585"/>
    <n v="38691"/>
    <n v="6025.8040000000001"/>
    <n v="11365.124"/>
    <n v="12661.815999999999"/>
    <n v="14187.335999999999"/>
    <n v="11136.296"/>
    <n v="8695.4639999999999"/>
    <n v="5949.5280000000002"/>
    <n v="3737.5240000000003"/>
    <n v="1983.1759999999999"/>
    <n v="457.65600000000001"/>
    <x v="264"/>
    <s v="Texas, 2014"/>
  </r>
  <r>
    <s v="Irion County"/>
    <s v="Texas"/>
    <n v="2014"/>
    <n v="1596"/>
    <n v="719"/>
    <n v="877"/>
    <n v="140.44800000000001"/>
    <n v="118.10400000000001"/>
    <n v="151.62"/>
    <n v="167.57999999999998"/>
    <n v="73.415999999999997"/>
    <n v="231.42000000000002"/>
    <n v="237.804"/>
    <n v="271.32"/>
    <n v="185.136"/>
    <n v="20.748000000000001"/>
    <x v="264"/>
    <s v="Texas, 2014"/>
  </r>
  <r>
    <s v="Broadwater County"/>
    <s v="Montana"/>
    <n v="2014"/>
    <n v="4602"/>
    <n v="2340"/>
    <n v="2262"/>
    <n v="377.36399999999998"/>
    <n v="722.51400000000001"/>
    <n v="667.29"/>
    <n v="607.46399999999994"/>
    <n v="584.45399999999995"/>
    <n v="616.66799999999989"/>
    <n v="460.20000000000005"/>
    <n v="317.53800000000001"/>
    <n v="156.46799999999999"/>
    <n v="82.835999999999999"/>
    <x v="301"/>
    <s v="Montana, 2014"/>
  </r>
  <r>
    <s v="Crockett County"/>
    <s v="Texas"/>
    <n v="2014"/>
    <n v="3871"/>
    <n v="1980"/>
    <n v="1891"/>
    <n v="387.1"/>
    <n v="495.488"/>
    <n v="387.1"/>
    <n v="510.97199999999998"/>
    <n v="499.35900000000004"/>
    <n v="371.61599999999999"/>
    <n v="603.87599999999998"/>
    <n v="394.84199999999998"/>
    <n v="127.74300000000001"/>
    <n v="89.033000000000001"/>
    <x v="264"/>
    <s v="Texas, 2014"/>
  </r>
  <r>
    <s v="Crosby County"/>
    <s v="Texas"/>
    <n v="2014"/>
    <n v="6025"/>
    <n v="2912"/>
    <n v="3113"/>
    <n v="445.85"/>
    <n v="964"/>
    <n v="795.3"/>
    <n v="626.6"/>
    <n v="632.625"/>
    <n v="765.17499999999995"/>
    <n v="716.97499999999991"/>
    <n v="596.47500000000002"/>
    <n v="343.42500000000001"/>
    <n v="144.6"/>
    <x v="264"/>
    <s v="Texas, 2014"/>
  </r>
  <r>
    <s v="Dallas County"/>
    <s v="Texas"/>
    <n v="2014"/>
    <n v="2448943"/>
    <n v="1208920"/>
    <n v="1240023"/>
    <n v="193466.497"/>
    <n v="367341.45"/>
    <n v="345300.96299999999"/>
    <n v="394279.82299999997"/>
    <n v="350198.84900000005"/>
    <n v="323260.47600000002"/>
    <n v="247343.24299999999"/>
    <n v="129793.97899999999"/>
    <n v="68570.40400000001"/>
    <n v="26938.373"/>
    <x v="264"/>
    <s v="Texas, 2014"/>
  </r>
  <r>
    <s v="Shannon County"/>
    <s v="South Dakota"/>
    <n v="2014"/>
    <n v="13593"/>
    <n v="7721"/>
    <n v="5872"/>
    <n v="965.10299999999995"/>
    <n v="1807.8689999999999"/>
    <n v="2011.7639999999999"/>
    <n v="2392.3679999999999"/>
    <n v="1563.1949999999999"/>
    <n v="1536.009"/>
    <n v="1345.7069999999999"/>
    <n v="992.28899999999999"/>
    <n v="761.20800000000008"/>
    <n v="203.89500000000001"/>
    <x v="288"/>
    <s v="South Dakota, 2014"/>
  </r>
  <r>
    <s v="Deaf Smith County"/>
    <s v="Texas"/>
    <n v="2014"/>
    <n v="19331"/>
    <n v="9604"/>
    <n v="9727"/>
    <n v="1855.7760000000001"/>
    <n v="3440.9179999999997"/>
    <n v="2860.9880000000003"/>
    <n v="2513.0300000000002"/>
    <n v="2281.058"/>
    <n v="2184.4030000000002"/>
    <n v="1991.0929999999998"/>
    <n v="1140.529"/>
    <n v="734.57799999999997"/>
    <n v="309.29599999999999"/>
    <x v="264"/>
    <s v="Texas, 2014"/>
  </r>
  <r>
    <s v="Delta County"/>
    <s v="Texas"/>
    <n v="2014"/>
    <n v="5239"/>
    <n v="2568"/>
    <n v="2671"/>
    <n v="371.96899999999999"/>
    <n v="607.72399999999993"/>
    <n v="639.15800000000002"/>
    <n v="518.66100000000006"/>
    <n v="550.09500000000003"/>
    <n v="733.46"/>
    <n v="743.9380000000001"/>
    <n v="628.68000000000006"/>
    <n v="298.62299999999999"/>
    <n v="157.16999999999999"/>
    <x v="264"/>
    <s v="Texas, 2014"/>
  </r>
  <r>
    <s v="Denton County"/>
    <s v="Texas"/>
    <n v="2014"/>
    <n v="708627"/>
    <n v="348748"/>
    <n v="359879"/>
    <n v="49603.89"/>
    <n v="109837.185"/>
    <n v="101333.66099999999"/>
    <n v="107002.677"/>
    <n v="114088.947"/>
    <n v="103459.542"/>
    <n v="69445.445999999996"/>
    <n v="36139.976999999999"/>
    <n v="14172.539999999999"/>
    <n v="4960.3890000000001"/>
    <x v="264"/>
    <s v="Texas, 2014"/>
  </r>
  <r>
    <s v="DeWitt County"/>
    <s v="Texas"/>
    <n v="2014"/>
    <n v="20397"/>
    <n v="10771"/>
    <n v="9626"/>
    <n v="1244.2170000000001"/>
    <n v="2488.4340000000002"/>
    <n v="2325.2579999999998"/>
    <n v="2284.4639999999999"/>
    <n v="2447.64"/>
    <n v="2998.3589999999999"/>
    <n v="2712.8010000000004"/>
    <n v="1896.921"/>
    <n v="1305.4079999999999"/>
    <n v="693.49800000000005"/>
    <x v="264"/>
    <s v="Texas, 2014"/>
  </r>
  <r>
    <s v="Dimmit County"/>
    <s v="Texas"/>
    <n v="2014"/>
    <n v="10537"/>
    <n v="5115"/>
    <n v="5422"/>
    <n v="948.33"/>
    <n v="1643.7719999999999"/>
    <n v="1527.865"/>
    <n v="1085.3109999999999"/>
    <n v="1327.662"/>
    <n v="1243.366"/>
    <n v="1296.0509999999999"/>
    <n v="811.34900000000005"/>
    <n v="316.11"/>
    <n v="347.721"/>
    <x v="264"/>
    <s v="Texas, 2014"/>
  </r>
  <r>
    <s v="Donley County"/>
    <s v="Texas"/>
    <n v="2014"/>
    <n v="3636"/>
    <n v="1785"/>
    <n v="1851"/>
    <n v="181.8"/>
    <n v="407.23199999999997"/>
    <n v="592.66800000000001"/>
    <n v="345.41999999999996"/>
    <n v="305.42399999999998"/>
    <n v="483.58799999999997"/>
    <n v="483.58799999999997"/>
    <n v="429.048"/>
    <n v="294.51600000000002"/>
    <n v="112.71599999999999"/>
    <x v="264"/>
    <s v="Texas, 2014"/>
  </r>
  <r>
    <s v="Duval County"/>
    <s v="Texas"/>
    <n v="2014"/>
    <n v="11644"/>
    <n v="6084"/>
    <n v="5560"/>
    <n v="780.14800000000002"/>
    <n v="1571.94"/>
    <n v="1863.04"/>
    <n v="1373.992"/>
    <n v="1362.348"/>
    <n v="1513.72"/>
    <n v="1199.3319999999999"/>
    <n v="1106.1799999999998"/>
    <n v="721.928"/>
    <n v="139.72800000000001"/>
    <x v="264"/>
    <s v="Texas, 2014"/>
  </r>
  <r>
    <s v="Eastland County"/>
    <s v="Texas"/>
    <n v="2014"/>
    <n v="18403"/>
    <n v="8969"/>
    <n v="9434"/>
    <n v="1012.165"/>
    <n v="2373.9870000000001"/>
    <n v="2576.42"/>
    <n v="1840.3000000000002"/>
    <n v="1840.3000000000002"/>
    <n v="2484.4049999999997"/>
    <n v="2576.42"/>
    <n v="2005.9269999999999"/>
    <n v="1122.5830000000001"/>
    <n v="552.09"/>
    <x v="264"/>
    <s v="Texas, 2014"/>
  </r>
  <r>
    <s v="Ector County"/>
    <s v="Texas"/>
    <n v="2014"/>
    <n v="144932"/>
    <n v="72359"/>
    <n v="72573"/>
    <n v="12898.948"/>
    <n v="23478.984"/>
    <n v="22464.46"/>
    <n v="22029.664000000001"/>
    <n v="17536.772000000001"/>
    <n v="17536.772000000001"/>
    <n v="14638.132"/>
    <n v="7826.3280000000004"/>
    <n v="4782.7559999999994"/>
    <n v="1739.184"/>
    <x v="264"/>
    <s v="Texas, 2014"/>
  </r>
  <r>
    <s v="Ellis County"/>
    <s v="Texas"/>
    <n v="2014"/>
    <n v="154447"/>
    <n v="76308"/>
    <n v="78139"/>
    <n v="10502.396000000001"/>
    <n v="24865.967000000001"/>
    <n v="21931.474000000002"/>
    <n v="18842.534"/>
    <n v="21159.239000000001"/>
    <n v="22240.367999999999"/>
    <n v="18070.298999999999"/>
    <n v="10347.949000000001"/>
    <n v="4787.857"/>
    <n v="1698.9169999999999"/>
    <x v="264"/>
    <s v="Texas, 2014"/>
  </r>
  <r>
    <s v="El Paso County"/>
    <s v="Texas"/>
    <n v="2014"/>
    <n v="823862"/>
    <n v="401890"/>
    <n v="421972"/>
    <n v="66732.822"/>
    <n v="132641.78200000001"/>
    <n v="135937.22999999998"/>
    <n v="114516.818"/>
    <n v="105454.336"/>
    <n v="100511.164"/>
    <n v="79090.752000000008"/>
    <n v="47783.995999999999"/>
    <n v="29659.031999999999"/>
    <n v="10710.206"/>
    <x v="264"/>
    <s v="Texas, 2014"/>
  </r>
  <r>
    <s v="Erath County"/>
    <s v="Texas"/>
    <n v="2014"/>
    <n v="39291"/>
    <n v="19326"/>
    <n v="19965"/>
    <n v="2475.3330000000001"/>
    <n v="4557.7559999999994"/>
    <n v="9862.0409999999993"/>
    <n v="4636.3379999999997"/>
    <n v="4046.973"/>
    <n v="4557.7559999999994"/>
    <n v="4046.973"/>
    <n v="2789.6610000000001"/>
    <n v="1768.095"/>
    <n v="589.36500000000001"/>
    <x v="264"/>
    <s v="Texas, 2014"/>
  </r>
  <r>
    <s v="Hormigueros Municipio"/>
    <s v="Puerto Rico"/>
    <n v="2014"/>
    <n v="17524"/>
    <n v="8244"/>
    <n v="9280"/>
    <n v="1051.44"/>
    <n v="2085.3559999999998"/>
    <n v="2400.788"/>
    <n v="2225.5479999999998"/>
    <n v="2120.404"/>
    <n v="2540.98"/>
    <n v="2225.5479999999998"/>
    <n v="1542.1120000000001"/>
    <n v="928.77200000000005"/>
    <n v="403.05200000000002"/>
    <x v="261"/>
    <s v="Puerto Rico, 2014"/>
  </r>
  <r>
    <s v="Fannin County"/>
    <s v="Texas"/>
    <n v="2014"/>
    <n v="33775"/>
    <n v="17855"/>
    <n v="15920"/>
    <n v="1857.625"/>
    <n v="4120.55"/>
    <n v="4221.875"/>
    <n v="4019.2250000000004"/>
    <n v="4086.7750000000001"/>
    <n v="5032.4750000000004"/>
    <n v="4424.5249999999996"/>
    <n v="3445.05"/>
    <n v="1654.9750000000001"/>
    <n v="844.375"/>
    <x v="264"/>
    <s v="Texas, 2014"/>
  </r>
  <r>
    <s v="Fisher County"/>
    <s v="Texas"/>
    <n v="2014"/>
    <n v="3882"/>
    <n v="1868"/>
    <n v="2014"/>
    <n v="229.03800000000001"/>
    <n v="450.31200000000001"/>
    <n v="527.952"/>
    <n v="357.14400000000001"/>
    <n v="423.13799999999998"/>
    <n v="446.42999999999995"/>
    <n v="562.89"/>
    <n v="458.07600000000002"/>
    <n v="310.56"/>
    <n v="116.46"/>
    <x v="264"/>
    <s v="Texas, 2014"/>
  </r>
  <r>
    <s v="Floyd County"/>
    <s v="Texas"/>
    <n v="2014"/>
    <n v="6263"/>
    <n v="3086"/>
    <n v="3177"/>
    <n v="469.72500000000002"/>
    <n v="1014.606"/>
    <n v="745.29700000000003"/>
    <n v="732.77099999999996"/>
    <n v="688.93000000000006"/>
    <n v="764.08600000000001"/>
    <n v="745.29700000000003"/>
    <n v="588.72199999999998"/>
    <n v="350.72800000000001"/>
    <n v="169.101"/>
    <x v="264"/>
    <s v="Texas, 2014"/>
  </r>
  <r>
    <s v="Foard County"/>
    <s v="Texas"/>
    <n v="2014"/>
    <n v="1159"/>
    <n v="564"/>
    <n v="595"/>
    <n v="40.564999999999998"/>
    <n v="149.511"/>
    <n v="76.494"/>
    <n v="84.606999999999999"/>
    <n v="184.28100000000001"/>
    <n v="140.239"/>
    <n v="125.172"/>
    <n v="169.214"/>
    <n v="120.536"/>
    <n v="68.381"/>
    <x v="264"/>
    <s v="Texas, 2014"/>
  </r>
  <r>
    <s v="Fort Bend County"/>
    <s v="Texas"/>
    <n v="2014"/>
    <n v="632946"/>
    <n v="310934"/>
    <n v="322012"/>
    <n v="44939.165999999997"/>
    <n v="105069.03599999999"/>
    <n v="84181.817999999999"/>
    <n v="78485.304000000004"/>
    <n v="97473.684000000008"/>
    <n v="94941.9"/>
    <n v="74054.682000000001"/>
    <n v="34812.03"/>
    <n v="14557.758000000002"/>
    <n v="5063.5680000000002"/>
    <x v="264"/>
    <s v="Texas, 2014"/>
  </r>
  <r>
    <s v="Franklin County"/>
    <s v="Texas"/>
    <n v="2014"/>
    <n v="10600"/>
    <n v="5352"/>
    <n v="5248"/>
    <n v="657.2"/>
    <n v="1547.6"/>
    <n v="1102.4000000000001"/>
    <n v="943.4"/>
    <n v="1367.4"/>
    <n v="1441.6"/>
    <n v="1494.6"/>
    <n v="1176.5999999999999"/>
    <n v="731.4"/>
    <n v="148.4"/>
    <x v="264"/>
    <s v="Texas, 2014"/>
  </r>
  <r>
    <s v="Freestone County"/>
    <s v="Texas"/>
    <n v="2014"/>
    <n v="19661"/>
    <n v="10333"/>
    <n v="9328"/>
    <n v="1179.6600000000001"/>
    <n v="2634.5740000000001"/>
    <n v="2241.3540000000003"/>
    <n v="2202.0320000000002"/>
    <n v="2575.5910000000003"/>
    <n v="2811.5230000000001"/>
    <n v="2595.252"/>
    <n v="1985.761"/>
    <n v="1199.3209999999999"/>
    <n v="275.25400000000002"/>
    <x v="264"/>
    <s v="Texas, 2014"/>
  </r>
  <r>
    <s v="Gaines County"/>
    <s v="Texas"/>
    <n v="2014"/>
    <n v="18496"/>
    <n v="9440"/>
    <n v="9056"/>
    <n v="1849.6"/>
    <n v="3606.7200000000003"/>
    <n v="2663.424"/>
    <n v="2607.9359999999997"/>
    <n v="2219.52"/>
    <n v="2219.52"/>
    <n v="1627.6480000000001"/>
    <n v="869.31200000000001"/>
    <n v="628.86400000000003"/>
    <n v="221.952"/>
    <x v="264"/>
    <s v="Texas, 2014"/>
  </r>
  <r>
    <s v="Galveston County"/>
    <s v="Texas"/>
    <n v="2014"/>
    <n v="302276"/>
    <n v="149539"/>
    <n v="152737"/>
    <n v="20252.491999999998"/>
    <n v="42620.915999999997"/>
    <n v="39900.432000000001"/>
    <n v="39900.432000000001"/>
    <n v="39598.156000000003"/>
    <n v="45341.399999999994"/>
    <n v="38993.603999999999"/>
    <n v="21461.596000000001"/>
    <n v="10881.936000000002"/>
    <n v="3929.5880000000002"/>
    <x v="264"/>
    <s v="Texas, 2014"/>
  </r>
  <r>
    <s v="Gillespie County"/>
    <s v="Texas"/>
    <n v="2014"/>
    <n v="25179"/>
    <n v="12185"/>
    <n v="12994"/>
    <n v="1233.771"/>
    <n v="2769.69"/>
    <n v="2668.9740000000002"/>
    <n v="1863.2460000000001"/>
    <n v="2442.3630000000003"/>
    <n v="3197.7330000000002"/>
    <n v="3877.5659999999998"/>
    <n v="3625.7759999999998"/>
    <n v="2467.5420000000004"/>
    <n v="981.98099999999999"/>
    <x v="264"/>
    <s v="Texas, 2014"/>
  </r>
  <r>
    <s v="Glasscock County"/>
    <s v="Texas"/>
    <n v="2014"/>
    <n v="1190"/>
    <n v="654"/>
    <n v="536"/>
    <n v="38.08"/>
    <n v="190.4"/>
    <n v="133.28"/>
    <n v="114.24000000000001"/>
    <n v="165.41"/>
    <n v="147.56"/>
    <n v="226.1"/>
    <n v="113.05000000000001"/>
    <n v="57.12"/>
    <n v="3.57"/>
    <x v="264"/>
    <s v="Texas, 2014"/>
  </r>
  <r>
    <s v="Gonzales County"/>
    <s v="Texas"/>
    <n v="2014"/>
    <n v="20054"/>
    <n v="10069"/>
    <n v="9985"/>
    <n v="1483.9960000000001"/>
    <n v="3068.2619999999997"/>
    <n v="2607.02"/>
    <n v="2266.1019999999999"/>
    <n v="2386.4260000000004"/>
    <n v="2667.1819999999998"/>
    <n v="2366.3720000000003"/>
    <n v="1865.0219999999999"/>
    <n v="882.37599999999998"/>
    <n v="461.24200000000002"/>
    <x v="264"/>
    <s v="Texas, 2014"/>
  </r>
  <r>
    <s v="Scott County"/>
    <s v="Virginia"/>
    <n v="2014"/>
    <n v="22771"/>
    <n v="11928"/>
    <n v="10843"/>
    <n v="1662.2829999999999"/>
    <n v="3142.3980000000001"/>
    <n v="2732.52"/>
    <n v="3051.3140000000003"/>
    <n v="2891.9169999999999"/>
    <n v="3028.5429999999997"/>
    <n v="2664.2070000000003"/>
    <n v="1798.9090000000001"/>
    <n v="1343.489"/>
    <n v="432.649"/>
    <x v="270"/>
    <s v="Virginia, 2014"/>
  </r>
  <r>
    <s v="Grayson County"/>
    <s v="Texas"/>
    <n v="2014"/>
    <n v="121975"/>
    <n v="59446"/>
    <n v="62529"/>
    <n v="7684.4250000000002"/>
    <n v="16466.625"/>
    <n v="16222.674999999999"/>
    <n v="14149.1"/>
    <n v="14393.05"/>
    <n v="17198.474999999999"/>
    <n v="15978.724999999999"/>
    <n v="11221.7"/>
    <n v="6098.75"/>
    <n v="2561.4749999999999"/>
    <x v="264"/>
    <s v="Texas, 2014"/>
  </r>
  <r>
    <s v="Gregg County"/>
    <s v="Texas"/>
    <n v="2014"/>
    <n v="122736"/>
    <n v="60130"/>
    <n v="62606"/>
    <n v="9327.9359999999997"/>
    <n v="17183.04"/>
    <n v="17796.72"/>
    <n v="16814.832000000002"/>
    <n v="14605.583999999999"/>
    <n v="15955.68"/>
    <n v="14237.376"/>
    <n v="8836.9920000000002"/>
    <n v="5891.3279999999995"/>
    <n v="2209.248"/>
    <x v="264"/>
    <s v="Texas, 2014"/>
  </r>
  <r>
    <s v="Grimes County"/>
    <s v="Texas"/>
    <n v="2014"/>
    <n v="26812"/>
    <n v="14400"/>
    <n v="12412"/>
    <n v="1528.2840000000001"/>
    <n v="3646.4319999999998"/>
    <n v="3137.0039999999999"/>
    <n v="3405.1239999999998"/>
    <n v="3485.56"/>
    <n v="3780.4920000000002"/>
    <n v="3619.62"/>
    <n v="2520.328"/>
    <n v="1179.7280000000001"/>
    <n v="482.61599999999999"/>
    <x v="264"/>
    <s v="Texas, 2014"/>
  </r>
  <r>
    <s v="Guadalupe County"/>
    <s v="Texas"/>
    <n v="2014"/>
    <n v="139709"/>
    <n v="68732"/>
    <n v="70977"/>
    <n v="9220.7939999999999"/>
    <n v="21235.768"/>
    <n v="19419.550999999999"/>
    <n v="16904.789000000001"/>
    <n v="19559.260000000002"/>
    <n v="20397.513999999999"/>
    <n v="15787.117000000002"/>
    <n v="10198.757"/>
    <n v="5448.6509999999998"/>
    <n v="1676.508"/>
    <x v="264"/>
    <s v="Texas, 2014"/>
  </r>
  <r>
    <s v="Hale County"/>
    <s v="Texas"/>
    <n v="2014"/>
    <n v="35925"/>
    <n v="18577"/>
    <n v="17348"/>
    <n v="2945.85"/>
    <n v="5676.15"/>
    <n v="5783.9250000000002"/>
    <n v="4813.9500000000007"/>
    <n v="4239.1499999999996"/>
    <n v="4490.625"/>
    <n v="3556.5749999999998"/>
    <n v="2299.1999999999998"/>
    <n v="1616.625"/>
    <n v="502.95"/>
    <x v="264"/>
    <s v="Texas, 2014"/>
  </r>
  <r>
    <s v="Hardin County"/>
    <s v="Texas"/>
    <n v="2014"/>
    <n v="55215"/>
    <n v="27203"/>
    <n v="28012"/>
    <n v="3644.19"/>
    <n v="8006.1750000000002"/>
    <n v="6791.4449999999997"/>
    <n v="7012.3050000000003"/>
    <n v="7012.3050000000003"/>
    <n v="7785.3150000000005"/>
    <n v="7067.52"/>
    <n v="4693.2749999999996"/>
    <n v="2374.2449999999999"/>
    <n v="883.44"/>
    <x v="264"/>
    <s v="Texas, 2014"/>
  </r>
  <r>
    <s v="Harris County"/>
    <s v="Texas"/>
    <n v="2014"/>
    <n v="4269608"/>
    <n v="2124242"/>
    <n v="2145366"/>
    <n v="341568.64"/>
    <n v="653250.02399999998"/>
    <n v="610553.94400000002"/>
    <n v="691676.49600000004"/>
    <n v="610553.94400000002"/>
    <n v="559318.64800000004"/>
    <n v="435500.01599999995"/>
    <n v="222019.61599999998"/>
    <n v="106740.20000000001"/>
    <n v="42696.08"/>
    <x v="264"/>
    <s v="Texas, 2014"/>
  </r>
  <r>
    <s v="Harrison County"/>
    <s v="Texas"/>
    <n v="2014"/>
    <n v="66971"/>
    <n v="32754"/>
    <n v="34217"/>
    <n v="4487.0569999999998"/>
    <n v="9576.853000000001"/>
    <n v="9643.8240000000005"/>
    <n v="8103.491"/>
    <n v="8036.52"/>
    <n v="8974.1140000000014"/>
    <n v="8505.3170000000009"/>
    <n v="5625.5640000000003"/>
    <n v="2745.8110000000001"/>
    <n v="1272.4490000000001"/>
    <x v="264"/>
    <s v="Texas, 2014"/>
  </r>
  <r>
    <s v="Hartley County"/>
    <s v="Texas"/>
    <n v="2014"/>
    <n v="6091"/>
    <n v="3776"/>
    <n v="2315"/>
    <n v="316.73200000000003"/>
    <n v="737.01099999999997"/>
    <n v="444.64300000000003"/>
    <n v="1065.925"/>
    <n v="1096.3800000000001"/>
    <n v="938.0139999999999"/>
    <n v="657.82799999999997"/>
    <n v="462.916"/>
    <n v="225.36700000000002"/>
    <n v="146.184"/>
    <x v="264"/>
    <s v="Texas, 2014"/>
  </r>
  <r>
    <s v="Hays County"/>
    <s v="Texas"/>
    <n v="2014"/>
    <n v="170410"/>
    <n v="84862"/>
    <n v="85548"/>
    <n v="10906.24"/>
    <n v="23516.58"/>
    <n v="37149.379999999997"/>
    <n v="23175.760000000002"/>
    <n v="21812.48"/>
    <n v="20449.2"/>
    <n v="17722.64"/>
    <n v="9883.7800000000007"/>
    <n v="4430.66"/>
    <n v="1363.28"/>
    <x v="264"/>
    <s v="Texas, 2014"/>
  </r>
  <r>
    <s v="Henderson County"/>
    <s v="Texas"/>
    <n v="2014"/>
    <n v="78836"/>
    <n v="38701"/>
    <n v="40135"/>
    <n v="4493.652"/>
    <n v="10012.171999999999"/>
    <n v="9460.32"/>
    <n v="8120.1080000000002"/>
    <n v="8987.3040000000001"/>
    <n v="10800.531999999999"/>
    <n v="11194.712"/>
    <n v="9144.9759999999987"/>
    <n v="4966.6679999999997"/>
    <n v="1576.72"/>
    <x v="264"/>
    <s v="Texas, 2014"/>
  </r>
  <r>
    <s v="Hidalgo County"/>
    <s v="Texas"/>
    <n v="2014"/>
    <n v="806447"/>
    <n v="393013"/>
    <n v="413434"/>
    <n v="77418.911999999997"/>
    <n v="153224.93"/>
    <n v="132257.30799999999"/>
    <n v="108870.345"/>
    <n v="106451.004"/>
    <n v="83870.487999999998"/>
    <n v="63709.312999999995"/>
    <n v="44354.584999999999"/>
    <n v="25806.304"/>
    <n v="8870.9169999999995"/>
    <x v="264"/>
    <s v="Texas, 2014"/>
  </r>
  <r>
    <s v="Hill County"/>
    <s v="Texas"/>
    <n v="2014"/>
    <n v="35027"/>
    <n v="17094"/>
    <n v="17933"/>
    <n v="2171.674"/>
    <n v="4798.6989999999996"/>
    <n v="4343.348"/>
    <n v="3712.8620000000001"/>
    <n v="3923.0240000000003"/>
    <n v="4693.6180000000004"/>
    <n v="4728.6450000000004"/>
    <n v="3852.9700000000003"/>
    <n v="2171.674"/>
    <n v="665.51300000000003"/>
    <x v="264"/>
    <s v="Texas, 2014"/>
  </r>
  <r>
    <s v="Hockley County"/>
    <s v="Texas"/>
    <n v="2014"/>
    <n v="23205"/>
    <n v="11407"/>
    <n v="11798"/>
    <n v="1670.76"/>
    <n v="3550.3649999999998"/>
    <n v="3898.44"/>
    <n v="2993.4449999999997"/>
    <n v="2482.9349999999999"/>
    <n v="2947.0349999999999"/>
    <n v="2598.96"/>
    <n v="1740.375"/>
    <n v="997.81500000000005"/>
    <n v="348.07499999999999"/>
    <x v="264"/>
    <s v="Texas, 2014"/>
  </r>
  <r>
    <s v="Hood County"/>
    <s v="Texas"/>
    <n v="2014"/>
    <n v="52347"/>
    <n v="25814"/>
    <n v="26533"/>
    <n v="2774.3910000000001"/>
    <n v="6124.5990000000002"/>
    <n v="5653.4760000000006"/>
    <n v="5339.3940000000002"/>
    <n v="5287.0470000000005"/>
    <n v="7014.4979999999996"/>
    <n v="8061.4380000000001"/>
    <n v="6909.8040000000001"/>
    <n v="3821.3310000000001"/>
    <n v="1308.675"/>
    <x v="264"/>
    <s v="Texas, 2014"/>
  </r>
  <r>
    <s v="Hopkins County"/>
    <s v="Texas"/>
    <n v="2014"/>
    <n v="35478"/>
    <n v="17531"/>
    <n v="17947"/>
    <n v="2483.46"/>
    <n v="5108.8320000000003"/>
    <n v="4328.3160000000007"/>
    <n v="4079.97"/>
    <n v="4257.3600000000006"/>
    <n v="4931.442"/>
    <n v="4505.7060000000001"/>
    <n v="3193.02"/>
    <n v="1951.29"/>
    <n v="674.08199999999999"/>
    <x v="264"/>
    <s v="Texas, 2014"/>
  </r>
  <r>
    <s v="Houston County"/>
    <s v="Texas"/>
    <n v="2014"/>
    <n v="23151"/>
    <n v="12351"/>
    <n v="10800"/>
    <n v="1227.0029999999999"/>
    <n v="2546.61"/>
    <n v="2477.1570000000002"/>
    <n v="2639.2139999999999"/>
    <n v="3032.7809999999999"/>
    <n v="3403.1970000000001"/>
    <n v="3194.8379999999997"/>
    <n v="2477.1570000000002"/>
    <n v="1551.1170000000002"/>
    <n v="601.92600000000004"/>
    <x v="264"/>
    <s v="Texas, 2014"/>
  </r>
  <r>
    <s v="Howard County"/>
    <s v="Texas"/>
    <n v="2014"/>
    <n v="35702"/>
    <n v="20190"/>
    <n v="15512"/>
    <n v="2249.2260000000001"/>
    <n v="4391.3459999999995"/>
    <n v="4962.5779999999995"/>
    <n v="5355.3"/>
    <n v="5069.6840000000002"/>
    <n v="5033.982"/>
    <n v="4070.0280000000002"/>
    <n v="2427.7359999999999"/>
    <n v="1535.1859999999999"/>
    <n v="606.93399999999997"/>
    <x v="264"/>
    <s v="Texas, 2014"/>
  </r>
  <r>
    <s v="Hunt County"/>
    <s v="Texas"/>
    <n v="2014"/>
    <n v="87256"/>
    <n v="43145"/>
    <n v="44111"/>
    <n v="5497.1279999999997"/>
    <n v="12041.328000000001"/>
    <n v="12564.864000000001"/>
    <n v="10296.207999999999"/>
    <n v="10645.232"/>
    <n v="12477.608"/>
    <n v="10994.256000000001"/>
    <n v="7504.0159999999996"/>
    <n v="3839.2640000000001"/>
    <n v="1570.6079999999999"/>
    <x v="264"/>
    <s v="Texas, 2014"/>
  </r>
  <r>
    <s v="Hutchinson County"/>
    <s v="Texas"/>
    <n v="2014"/>
    <n v="21947"/>
    <n v="11052"/>
    <n v="10895"/>
    <n v="1514.3430000000001"/>
    <n v="3226.2089999999998"/>
    <n v="2677.5340000000001"/>
    <n v="2831.163"/>
    <n v="2677.5339999999997"/>
    <n v="2853.1099999999997"/>
    <n v="2918.951"/>
    <n v="1711.866"/>
    <n v="1075.403"/>
    <n v="438.94"/>
    <x v="264"/>
    <s v="Texas, 2014"/>
  </r>
  <r>
    <s v="Jack County"/>
    <s v="Texas"/>
    <n v="2014"/>
    <n v="8967"/>
    <n v="5021"/>
    <n v="3946"/>
    <n v="493.185"/>
    <n v="1058.106"/>
    <n v="1264.347"/>
    <n v="1156.7429999999999"/>
    <n v="1076.04"/>
    <n v="1407.819"/>
    <n v="1120.875"/>
    <n v="789.096"/>
    <n v="403.51499999999999"/>
    <n v="197.274"/>
    <x v="264"/>
    <s v="Texas, 2014"/>
  </r>
  <r>
    <s v="Jackson County"/>
    <s v="Texas"/>
    <n v="2014"/>
    <n v="14336"/>
    <n v="6916"/>
    <n v="7420"/>
    <n v="1060.864"/>
    <n v="2021.3760000000002"/>
    <n v="1720.32"/>
    <n v="1691.6480000000001"/>
    <n v="1576.96"/>
    <n v="1992.7040000000002"/>
    <n v="1935.3600000000001"/>
    <n v="1275.904"/>
    <n v="788.48"/>
    <n v="272.38400000000001"/>
    <x v="264"/>
    <s v="Texas, 2014"/>
  </r>
  <r>
    <s v="Jefferson County"/>
    <s v="Texas"/>
    <n v="2014"/>
    <n v="252466"/>
    <n v="129038"/>
    <n v="123428"/>
    <n v="17420.153999999999"/>
    <n v="32568.114000000001"/>
    <n v="36355.103999999999"/>
    <n v="36607.57"/>
    <n v="31305.784"/>
    <n v="35345.240000000005"/>
    <n v="30295.919999999998"/>
    <n v="17167.687999999998"/>
    <n v="11108.504000000001"/>
    <n v="4544.3879999999999"/>
    <x v="264"/>
    <s v="Texas, 2014"/>
  </r>
  <r>
    <s v="Jim Wells County"/>
    <s v="Texas"/>
    <n v="2014"/>
    <n v="41348"/>
    <n v="20473"/>
    <n v="20875"/>
    <n v="3266.4920000000002"/>
    <n v="6532.9840000000004"/>
    <n v="5995.46"/>
    <n v="5333.8919999999998"/>
    <n v="4548.2800000000007"/>
    <n v="5292.5439999999999"/>
    <n v="4755.0200000000004"/>
    <n v="3101.1000000000004"/>
    <n v="1695.268"/>
    <n v="785.61199999999997"/>
    <x v="264"/>
    <s v="Texas, 2014"/>
  </r>
  <r>
    <s v="Johnson County"/>
    <s v="Texas"/>
    <n v="2014"/>
    <n v="153854"/>
    <n v="77017"/>
    <n v="76837"/>
    <n v="10462.072"/>
    <n v="23539.662"/>
    <n v="20616.436000000002"/>
    <n v="19539.457999999999"/>
    <n v="20462.582000000002"/>
    <n v="22001.121999999999"/>
    <n v="18154.772000000001"/>
    <n v="11692.904"/>
    <n v="5692.598"/>
    <n v="1692.394"/>
    <x v="264"/>
    <s v="Texas, 2014"/>
  </r>
  <r>
    <s v="Jones County"/>
    <s v="Texas"/>
    <n v="2014"/>
    <n v="20092"/>
    <n v="12705"/>
    <n v="7387"/>
    <n v="944.32399999999996"/>
    <n v="2029.2919999999999"/>
    <n v="2551.6840000000002"/>
    <n v="3375.4560000000001"/>
    <n v="3134.3519999999999"/>
    <n v="2933.4319999999998"/>
    <n v="2270.3960000000002"/>
    <n v="1587.268"/>
    <n v="904.1400000000001"/>
    <n v="361.65600000000001"/>
    <x v="264"/>
    <s v="Texas, 2014"/>
  </r>
  <r>
    <s v="Marquette County"/>
    <s v="Wisconsin"/>
    <n v="2014"/>
    <n v="14884"/>
    <n v="8839"/>
    <n v="6045"/>
    <n v="788.85199999999998"/>
    <n v="1696.7759999999998"/>
    <n v="2098.6440000000002"/>
    <n v="2292.136"/>
    <n v="2113.5280000000002"/>
    <n v="2053.9919999999997"/>
    <n v="1681.8919999999998"/>
    <n v="1012.112"/>
    <n v="848.38799999999992"/>
    <n v="282.79599999999999"/>
    <x v="286"/>
    <s v="Wisconsin, 2014"/>
  </r>
  <r>
    <s v="Kaufman County"/>
    <s v="Texas"/>
    <n v="2014"/>
    <n v="107119"/>
    <n v="52591"/>
    <n v="54528"/>
    <n v="7712.5680000000002"/>
    <n v="17353.277999999998"/>
    <n v="13711.232"/>
    <n v="13818.350999999999"/>
    <n v="15318.017"/>
    <n v="15210.898000000001"/>
    <n v="12318.684999999999"/>
    <n v="7391.2109999999993"/>
    <n v="3106.451"/>
    <n v="1285.4280000000001"/>
    <x v="264"/>
    <s v="Texas, 2014"/>
  </r>
  <r>
    <s v="Kendall County"/>
    <s v="Texas"/>
    <n v="2014"/>
    <n v="36058"/>
    <n v="17613"/>
    <n v="18445"/>
    <n v="1875.0160000000001"/>
    <n v="5012.0619999999999"/>
    <n v="4363.018"/>
    <n v="3064.93"/>
    <n v="4471.192"/>
    <n v="5444.7579999999998"/>
    <n v="5372.6419999999998"/>
    <n v="3750.0320000000002"/>
    <n v="2019.248"/>
    <n v="721.16"/>
    <x v="264"/>
    <s v="Texas, 2014"/>
  </r>
  <r>
    <s v="Kenedy County"/>
    <s v="Texas"/>
    <n v="2014"/>
    <n v="528"/>
    <n v="269"/>
    <n v="259"/>
    <n v="23.231999999999999"/>
    <n v="120.91200000000001"/>
    <n v="48.048000000000002"/>
    <n v="89.231999999999999"/>
    <n v="49.103999999999999"/>
    <n v="65.472000000000008"/>
    <n v="67.055999999999997"/>
    <n v="41.712000000000003"/>
    <n v="24.287999999999997"/>
    <n v="0"/>
    <x v="264"/>
    <s v="Texas, 2014"/>
  </r>
  <r>
    <s v="Kent County"/>
    <s v="Texas"/>
    <n v="2014"/>
    <n v="858"/>
    <n v="444"/>
    <n v="414"/>
    <n v="102.102"/>
    <n v="74.646000000000001"/>
    <n v="75.503999999999991"/>
    <n v="102.96"/>
    <n v="50.622"/>
    <n v="105.53400000000001"/>
    <n v="121.836"/>
    <n v="132.99"/>
    <n v="60.06"/>
    <n v="30.888000000000002"/>
    <x v="264"/>
    <s v="Texas, 2014"/>
  </r>
  <r>
    <s v="Kerr County"/>
    <s v="Texas"/>
    <n v="2014"/>
    <n v="49914"/>
    <n v="24133"/>
    <n v="25781"/>
    <n v="2545.614"/>
    <n v="5440.6260000000002"/>
    <n v="6089.5079999999998"/>
    <n v="4642.0020000000004"/>
    <n v="4691.9159999999993"/>
    <n v="6388.9920000000002"/>
    <n v="7237.5300000000007"/>
    <n v="6638.5619999999999"/>
    <n v="4192.7759999999998"/>
    <n v="1996.56"/>
    <x v="264"/>
    <s v="Texas, 2014"/>
  </r>
  <r>
    <s v="Grant County"/>
    <s v="Oklahoma"/>
    <n v="2014"/>
    <n v="4522"/>
    <n v="2217"/>
    <n v="2305"/>
    <n v="230.62200000000001"/>
    <n v="348.19400000000002"/>
    <n v="470.28800000000001"/>
    <n v="307.49599999999998"/>
    <n v="438.63400000000001"/>
    <n v="614.99199999999996"/>
    <n v="877.26800000000003"/>
    <n v="732.56400000000008"/>
    <n v="316.54000000000002"/>
    <n v="180.88"/>
    <x v="268"/>
    <s v="Oklahoma, 2014"/>
  </r>
  <r>
    <s v="King County"/>
    <s v="Texas"/>
    <n v="2014"/>
    <n v="290"/>
    <n v="147"/>
    <n v="143"/>
    <n v="6.96"/>
    <n v="17.979999999999997"/>
    <n v="24.07"/>
    <n v="51.91"/>
    <n v="27.84"/>
    <n v="62.06"/>
    <n v="43.21"/>
    <n v="20.88"/>
    <n v="24.07"/>
    <n v="11.02"/>
    <x v="264"/>
    <s v="Texas, 2014"/>
  </r>
  <r>
    <s v="Custer County"/>
    <s v="Colorado"/>
    <n v="2014"/>
    <n v="3598"/>
    <n v="1965"/>
    <n v="1633"/>
    <n v="197.89"/>
    <n v="521.71"/>
    <n v="327.41800000000001"/>
    <n v="478.53399999999999"/>
    <n v="327.41800000000001"/>
    <n v="575.68000000000006"/>
    <n v="636.846"/>
    <n v="284.24199999999996"/>
    <n v="205.08600000000001"/>
    <n v="46.774000000000001"/>
    <x v="274"/>
    <s v="Colorado, 2014"/>
  </r>
  <r>
    <s v="Kleberg County"/>
    <s v="Texas"/>
    <n v="2014"/>
    <n v="32142"/>
    <n v="16668"/>
    <n v="15474"/>
    <n v="2314.2240000000002"/>
    <n v="4307.0280000000002"/>
    <n v="7617.6540000000005"/>
    <n v="4467.7379999999994"/>
    <n v="3278.4840000000004"/>
    <n v="3182.058"/>
    <n v="3085.6320000000001"/>
    <n v="2185.6559999999999"/>
    <n v="1221.3960000000002"/>
    <n v="417.846"/>
    <x v="264"/>
    <s v="Texas, 2014"/>
  </r>
  <r>
    <s v="Knox County"/>
    <s v="Texas"/>
    <n v="2014"/>
    <n v="3776"/>
    <n v="1899"/>
    <n v="1877"/>
    <n v="290.75200000000001"/>
    <n v="517.31200000000001"/>
    <n v="373.82399999999996"/>
    <n v="460.67200000000003"/>
    <n v="487.10400000000004"/>
    <n v="404.03199999999998"/>
    <n v="434.24"/>
    <n v="362.49599999999998"/>
    <n v="324.73599999999999"/>
    <n v="120.83199999999999"/>
    <x v="264"/>
    <s v="Texas, 2014"/>
  </r>
  <r>
    <s v="Lampasas County"/>
    <s v="Texas"/>
    <n v="2014"/>
    <n v="20020"/>
    <n v="9843"/>
    <n v="10177"/>
    <n v="1201.2"/>
    <n v="2782.7799999999997"/>
    <n v="2402.3999999999996"/>
    <n v="2102.1"/>
    <n v="2362.36"/>
    <n v="2982.98"/>
    <n v="2742.74"/>
    <n v="2022.02"/>
    <n v="960.96"/>
    <n v="400.4"/>
    <x v="264"/>
    <s v="Texas, 2014"/>
  </r>
  <r>
    <s v="La Salle County"/>
    <s v="Texas"/>
    <n v="2014"/>
    <n v="7075"/>
    <n v="3917"/>
    <n v="3158"/>
    <n v="686.27499999999998"/>
    <n v="1061.25"/>
    <n v="919.75"/>
    <n v="1245.1999999999998"/>
    <n v="827.77499999999998"/>
    <n v="757.02500000000009"/>
    <n v="629.67499999999995"/>
    <n v="672.125"/>
    <n v="212.25"/>
    <n v="63.674999999999997"/>
    <x v="264"/>
    <s v="Texas, 2014"/>
  </r>
  <r>
    <s v="Lavaca County"/>
    <s v="Texas"/>
    <n v="2014"/>
    <n v="19438"/>
    <n v="9405"/>
    <n v="10033"/>
    <n v="1185.7180000000001"/>
    <n v="2604.692"/>
    <n v="2002.114"/>
    <n v="1924.3620000000001"/>
    <n v="2002.114"/>
    <n v="2740.7579999999998"/>
    <n v="2818.51"/>
    <n v="2060.4279999999999"/>
    <n v="1555.04"/>
    <n v="602.57799999999997"/>
    <x v="264"/>
    <s v="Texas, 2014"/>
  </r>
  <r>
    <s v="Lee County"/>
    <s v="Texas"/>
    <n v="2014"/>
    <n v="16617"/>
    <n v="8313"/>
    <n v="8304"/>
    <n v="947.16899999999998"/>
    <n v="2193.444"/>
    <n v="2442.6990000000001"/>
    <n v="1561.998"/>
    <n v="1994.04"/>
    <n v="2442.6989999999996"/>
    <n v="2309.7629999999999"/>
    <n v="1545.3809999999999"/>
    <n v="847.46699999999998"/>
    <n v="315.72300000000001"/>
    <x v="264"/>
    <s v="Texas, 2014"/>
  </r>
  <r>
    <s v="Leon County"/>
    <s v="Texas"/>
    <n v="2014"/>
    <n v="16784"/>
    <n v="8373"/>
    <n v="8411"/>
    <n v="1074.1759999999999"/>
    <n v="2047.6480000000001"/>
    <n v="1863.0239999999999"/>
    <n v="1510.56"/>
    <n v="1829.4560000000001"/>
    <n v="2282.6239999999998"/>
    <n v="2450.4639999999999"/>
    <n v="2265.84"/>
    <n v="973.47199999999998"/>
    <n v="520.30399999999997"/>
    <x v="264"/>
    <s v="Texas, 2014"/>
  </r>
  <r>
    <s v="Liberty County"/>
    <s v="Texas"/>
    <n v="2014"/>
    <n v="76707"/>
    <n v="37773"/>
    <n v="38934"/>
    <n v="5216.076"/>
    <n v="10662.273000000001"/>
    <n v="10662.273000000001"/>
    <n v="10125.324000000001"/>
    <n v="10278.737999999999"/>
    <n v="11122.514999999999"/>
    <n v="9281.5470000000005"/>
    <n v="5676.3180000000002"/>
    <n v="2684.7449999999999"/>
    <n v="920.48400000000004"/>
    <x v="264"/>
    <s v="Texas, 2014"/>
  </r>
  <r>
    <s v="Live Oak County"/>
    <s v="Texas"/>
    <n v="2014"/>
    <n v="11738"/>
    <n v="6429"/>
    <n v="5309"/>
    <n v="563.42399999999998"/>
    <n v="1349.87"/>
    <n v="1314.6559999999999"/>
    <n v="1443.7739999999999"/>
    <n v="1478.9880000000001"/>
    <n v="1678.5340000000001"/>
    <n v="1584.63"/>
    <n v="1314.6559999999999"/>
    <n v="704.28"/>
    <n v="293.45"/>
    <x v="264"/>
    <s v="Texas, 2014"/>
  </r>
  <r>
    <s v="Llano County"/>
    <s v="Texas"/>
    <n v="2014"/>
    <n v="19272"/>
    <n v="9164"/>
    <n v="10108"/>
    <n v="809.42399999999998"/>
    <n v="1695.9360000000001"/>
    <n v="1830.84"/>
    <n v="1194.864"/>
    <n v="1522.4880000000001"/>
    <n v="2389.7280000000001"/>
    <n v="3468.96"/>
    <n v="3546.0479999999998"/>
    <n v="2119.92"/>
    <n v="674.52"/>
    <x v="264"/>
    <s v="Texas, 2014"/>
  </r>
  <r>
    <s v="Loving County"/>
    <s v="Texas"/>
    <n v="2014"/>
    <n v="89"/>
    <n v="61"/>
    <n v="28"/>
    <n v="0"/>
    <n v="8.01"/>
    <n v="4.984"/>
    <n v="21.004000000000001"/>
    <n v="16.02"/>
    <n v="8.9890000000000008"/>
    <n v="23.941000000000003"/>
    <n v="5.9630000000000001"/>
    <n v="0"/>
    <n v="0"/>
    <x v="264"/>
    <s v="Texas, 2014"/>
  </r>
  <r>
    <s v="Lubbock County"/>
    <s v="Texas"/>
    <n v="2014"/>
    <n v="286747"/>
    <n v="141687"/>
    <n v="145060"/>
    <n v="20072.29"/>
    <n v="38710.845000000001"/>
    <n v="59930.123"/>
    <n v="41578.315000000002"/>
    <n v="31542.17"/>
    <n v="33262.652000000002"/>
    <n v="28961.447"/>
    <n v="17491.566999999999"/>
    <n v="11183.133"/>
    <n v="3727.7109999999998"/>
    <x v="264"/>
    <s v="Texas, 2014"/>
  </r>
  <r>
    <s v="McLennan County"/>
    <s v="Texas"/>
    <n v="2014"/>
    <n v="239717"/>
    <n v="116611"/>
    <n v="123106"/>
    <n v="17019.906999999999"/>
    <n v="32841.228999999999"/>
    <n v="45306.512999999999"/>
    <n v="30923.493000000002"/>
    <n v="26848.304"/>
    <n v="29485.190999999999"/>
    <n v="26608.587"/>
    <n v="16061.039000000001"/>
    <n v="10068.114"/>
    <n v="4554.6229999999996"/>
    <x v="264"/>
    <s v="Texas, 2014"/>
  </r>
  <r>
    <s v="McMullen County"/>
    <s v="Texas"/>
    <n v="2014"/>
    <n v="646"/>
    <n v="378"/>
    <n v="268"/>
    <n v="31.007999999999999"/>
    <n v="36.176000000000002"/>
    <n v="122.09399999999999"/>
    <n v="87.210000000000008"/>
    <n v="70.414000000000001"/>
    <n v="76.873999999999995"/>
    <n v="60.078000000000003"/>
    <n v="92.378"/>
    <n v="49.095999999999997"/>
    <n v="21.963999999999999"/>
    <x v="264"/>
    <s v="Texas, 2014"/>
  </r>
  <r>
    <s v="Dawson County"/>
    <s v="Texas"/>
    <n v="2014"/>
    <n v="13771"/>
    <n v="8731"/>
    <n v="5040"/>
    <n v="647.23699999999997"/>
    <n v="1693.8330000000001"/>
    <n v="2285.9859999999999"/>
    <n v="2492.5509999999999"/>
    <n v="1859.085"/>
    <n v="1349.558"/>
    <n v="1445.9549999999999"/>
    <n v="1142.9929999999999"/>
    <n v="647.23699999999997"/>
    <n v="220.33600000000001"/>
    <x v="264"/>
    <s v="Texas, 2014"/>
  </r>
  <r>
    <s v="Marion County"/>
    <s v="Texas"/>
    <n v="2014"/>
    <n v="10335"/>
    <n v="4971"/>
    <n v="5364"/>
    <n v="454.74"/>
    <n v="1074.8399999999999"/>
    <n v="961.15499999999997"/>
    <n v="1033.5"/>
    <n v="1147.1849999999999"/>
    <n v="1591.59"/>
    <n v="1736.28"/>
    <n v="1405.56"/>
    <n v="744.12"/>
    <n v="196.36500000000001"/>
    <x v="264"/>
    <s v="Texas, 2014"/>
  </r>
  <r>
    <s v="Matagorda County"/>
    <s v="Texas"/>
    <n v="2014"/>
    <n v="36611"/>
    <n v="18078"/>
    <n v="18533"/>
    <n v="2599.3809999999999"/>
    <n v="5271.9840000000004"/>
    <n v="4869.2629999999999"/>
    <n v="4503.1530000000002"/>
    <n v="4027.21"/>
    <n v="4942.4850000000006"/>
    <n v="4942.4850000000006"/>
    <n v="3111.9350000000004"/>
    <n v="1684.106"/>
    <n v="658.99800000000005"/>
    <x v="264"/>
    <s v="Texas, 2014"/>
  </r>
  <r>
    <s v="Maverick County"/>
    <s v="Texas"/>
    <n v="2014"/>
    <n v="55821"/>
    <n v="27402"/>
    <n v="28419"/>
    <n v="4912.2479999999996"/>
    <n v="10103.601000000001"/>
    <n v="9433.7489999999998"/>
    <n v="6810.1620000000003"/>
    <n v="6921.8040000000001"/>
    <n v="6251.9519999999993"/>
    <n v="5358.8159999999998"/>
    <n v="3405.0810000000001"/>
    <n v="2177.0190000000002"/>
    <n v="502.38900000000001"/>
    <x v="264"/>
    <s v="Texas, 2014"/>
  </r>
  <r>
    <s v="Medina County"/>
    <s v="Texas"/>
    <n v="2014"/>
    <n v="46965"/>
    <n v="24197"/>
    <n v="22768"/>
    <n v="2864.8649999999998"/>
    <n v="6669.03"/>
    <n v="6622.0650000000005"/>
    <n v="5541.87"/>
    <n v="5588.8349999999991"/>
    <n v="6856.89"/>
    <n v="6105.45"/>
    <n v="3851.13"/>
    <n v="2066.46"/>
    <n v="798.40499999999997"/>
    <x v="264"/>
    <s v="Texas, 2014"/>
  </r>
  <r>
    <s v="Menard County"/>
    <s v="Texas"/>
    <n v="2014"/>
    <n v="2193"/>
    <n v="1120"/>
    <n v="1073"/>
    <n v="94.299000000000007"/>
    <n v="436.40699999999998"/>
    <n v="177.63299999999998"/>
    <n v="217.107"/>
    <n v="177.63300000000001"/>
    <n v="342.108"/>
    <n v="232.458"/>
    <n v="287.28300000000002"/>
    <n v="129.387"/>
    <n v="96.492000000000004"/>
    <x v="264"/>
    <s v="Texas, 2014"/>
  </r>
  <r>
    <s v="Midland County"/>
    <s v="Texas"/>
    <n v="2014"/>
    <n v="146387"/>
    <n v="72629"/>
    <n v="73758"/>
    <n v="12003.734"/>
    <n v="21958.050000000003"/>
    <n v="21226.115000000002"/>
    <n v="22836.371999999999"/>
    <n v="17566.440000000002"/>
    <n v="18737.536"/>
    <n v="16541.731"/>
    <n v="8051.2849999999999"/>
    <n v="5269.9319999999998"/>
    <n v="2195.8049999999998"/>
    <x v="264"/>
    <s v="Texas, 2014"/>
  </r>
  <r>
    <s v="Milam County"/>
    <s v="Texas"/>
    <n v="2014"/>
    <n v="24388"/>
    <n v="12114"/>
    <n v="12274"/>
    <n v="1585.22"/>
    <n v="3487.4840000000004"/>
    <n v="2975.3360000000002"/>
    <n v="2585.1280000000002"/>
    <n v="2585.1279999999997"/>
    <n v="3341.1559999999999"/>
    <n v="3389.9319999999998"/>
    <n v="2390.0240000000003"/>
    <n v="1390.116"/>
    <n v="682.86400000000003"/>
    <x v="264"/>
    <s v="Texas, 2014"/>
  </r>
  <r>
    <s v="Mills County"/>
    <s v="Texas"/>
    <n v="2014"/>
    <n v="4881"/>
    <n v="2278"/>
    <n v="2603"/>
    <n v="273.33600000000001"/>
    <n v="790.72199999999998"/>
    <n v="517.38599999999997"/>
    <n v="351.43200000000002"/>
    <n v="488.1"/>
    <n v="629.649"/>
    <n v="727.26900000000001"/>
    <n v="600.36300000000006"/>
    <n v="370.95600000000002"/>
    <n v="126.90600000000001"/>
    <x v="264"/>
    <s v="Texas, 2014"/>
  </r>
  <r>
    <s v="Mitchell County"/>
    <s v="Texas"/>
    <n v="2014"/>
    <n v="9236"/>
    <n v="5668"/>
    <n v="3568"/>
    <n v="498.74400000000003"/>
    <n v="1043.6679999999999"/>
    <n v="1376.164"/>
    <n v="1736.3679999999999"/>
    <n v="1274.568"/>
    <n v="951.30799999999999"/>
    <n v="988.25199999999995"/>
    <n v="785.06"/>
    <n v="406.38400000000001"/>
    <n v="166.24799999999999"/>
    <x v="264"/>
    <s v="Texas, 2014"/>
  </r>
  <r>
    <s v="Montague County"/>
    <s v="Texas"/>
    <n v="2014"/>
    <n v="19568"/>
    <n v="9693"/>
    <n v="9875"/>
    <n v="1174.08"/>
    <n v="2543.84"/>
    <n v="2211.1840000000002"/>
    <n v="2035.0719999999999"/>
    <n v="2172.0479999999998"/>
    <n v="2700.384"/>
    <n v="2680.8159999999998"/>
    <n v="2250.3200000000002"/>
    <n v="1389.328"/>
    <n v="430.49599999999998"/>
    <x v="264"/>
    <s v="Texas, 2014"/>
  </r>
  <r>
    <s v="Montgomery County"/>
    <s v="Texas"/>
    <n v="2014"/>
    <n v="487028"/>
    <n v="241062"/>
    <n v="245966"/>
    <n v="34091.96"/>
    <n v="75976.367999999988"/>
    <n v="62826.611999999994"/>
    <n v="61852.555999999997"/>
    <n v="68183.92"/>
    <n v="70619.06"/>
    <n v="58443.360000000001"/>
    <n v="34091.96"/>
    <n v="15097.868"/>
    <n v="5357.308"/>
    <x v="264"/>
    <s v="Texas, 2014"/>
  </r>
  <r>
    <s v="Moore County"/>
    <s v="Texas"/>
    <n v="2014"/>
    <n v="22172"/>
    <n v="11497"/>
    <n v="10675"/>
    <n v="2039.8240000000001"/>
    <n v="3946.616"/>
    <n v="3259.2839999999997"/>
    <n v="3104.08"/>
    <n v="2793.672"/>
    <n v="2704.9839999999999"/>
    <n v="2172.8559999999998"/>
    <n v="1152.944"/>
    <n v="798.19200000000001"/>
    <n v="243.892"/>
    <x v="264"/>
    <s v="Texas, 2014"/>
  </r>
  <r>
    <s v="Motley County"/>
    <s v="Texas"/>
    <n v="2014"/>
    <n v="1172"/>
    <n v="655"/>
    <n v="517"/>
    <n v="58.6"/>
    <n v="148.84399999999999"/>
    <n v="220.33599999999998"/>
    <n v="120.71600000000001"/>
    <n v="106.65199999999999"/>
    <n v="157.048"/>
    <n v="108.996"/>
    <n v="126.57599999999999"/>
    <n v="100.792"/>
    <n v="23.44"/>
    <x v="264"/>
    <s v="Texas, 2014"/>
  </r>
  <r>
    <s v="Nacogdoches County"/>
    <s v="Texas"/>
    <n v="2014"/>
    <n v="65322"/>
    <n v="31158"/>
    <n v="34164"/>
    <n v="4572.54"/>
    <n v="8295.8940000000002"/>
    <n v="15546.635999999999"/>
    <n v="7838.64"/>
    <n v="6597.5219999999999"/>
    <n v="7316.0640000000003"/>
    <n v="7120.098"/>
    <n v="4376.5740000000005"/>
    <n v="2482.2359999999999"/>
    <n v="1175.796"/>
    <x v="264"/>
    <s v="Texas, 2014"/>
  </r>
  <r>
    <s v="Navarro County"/>
    <s v="Texas"/>
    <n v="2014"/>
    <n v="48073"/>
    <n v="23774"/>
    <n v="24299"/>
    <n v="3509.3290000000002"/>
    <n v="7066.7309999999998"/>
    <n v="6634.0740000000005"/>
    <n v="5336.1030000000001"/>
    <n v="5961.0519999999997"/>
    <n v="6393.7089999999998"/>
    <n v="5912.9790000000003"/>
    <n v="4326.57"/>
    <n v="2163.2849999999999"/>
    <n v="865.31399999999996"/>
    <x v="264"/>
    <s v="Texas, 2014"/>
  </r>
  <r>
    <s v="Newton County"/>
    <s v="Texas"/>
    <n v="2014"/>
    <n v="14323"/>
    <n v="7233"/>
    <n v="7090"/>
    <n v="802.08799999999997"/>
    <n v="1847.6669999999999"/>
    <n v="1962.2509999999997"/>
    <n v="1604.1759999999999"/>
    <n v="1690.114"/>
    <n v="2033.866"/>
    <n v="1890.636"/>
    <n v="1503.915"/>
    <n v="759.11900000000003"/>
    <n v="229.16800000000001"/>
    <x v="264"/>
    <s v="Texas, 2014"/>
  </r>
  <r>
    <s v="Nueces County"/>
    <s v="Texas"/>
    <n v="2014"/>
    <n v="348130"/>
    <n v="171114"/>
    <n v="177016"/>
    <n v="24020.97"/>
    <n v="49782.59"/>
    <n v="50826.979999999996"/>
    <n v="49086.33"/>
    <n v="42471.86"/>
    <n v="46649.42"/>
    <n v="41775.599999999999"/>
    <n v="24020.97"/>
    <n v="13925.2"/>
    <n v="5221.95"/>
    <x v="264"/>
    <s v="Texas, 2014"/>
  </r>
  <r>
    <s v="Lincoln County"/>
    <s v="Washington"/>
    <n v="2014"/>
    <n v="10546"/>
    <n v="5423"/>
    <n v="5123"/>
    <n v="949.14"/>
    <n v="1908.826"/>
    <n v="1465.894"/>
    <n v="1370.98"/>
    <n v="1402.6179999999999"/>
    <n v="1318.25"/>
    <n v="1065.146"/>
    <n v="590.57600000000002"/>
    <n v="369.11"/>
    <n v="94.914000000000001"/>
    <x v="282"/>
    <s v="Washington, 2014"/>
  </r>
  <r>
    <s v="Orange County"/>
    <s v="Texas"/>
    <n v="2014"/>
    <n v="82737"/>
    <n v="41009"/>
    <n v="41728"/>
    <n v="5460.6419999999998"/>
    <n v="11500.442999999999"/>
    <n v="10838.546999999999"/>
    <n v="10093.914000000001"/>
    <n v="10342.125"/>
    <n v="11996.865"/>
    <n v="10673.073"/>
    <n v="6867.1710000000003"/>
    <n v="3640.4279999999999"/>
    <n v="1406.529"/>
    <x v="264"/>
    <s v="Texas, 2014"/>
  </r>
  <r>
    <s v="Parker County"/>
    <s v="Texas"/>
    <n v="2014"/>
    <n v="119784"/>
    <n v="60052"/>
    <n v="59732"/>
    <n v="7067.2560000000003"/>
    <n v="17009.328000000001"/>
    <n v="15811.488000000001"/>
    <n v="13296.024000000001"/>
    <n v="15452.135999999999"/>
    <n v="18925.872000000003"/>
    <n v="15811.488000000001"/>
    <n v="10061.856"/>
    <n v="4551.7919999999995"/>
    <n v="1557.192"/>
    <x v="264"/>
    <s v="Texas, 2014"/>
  </r>
  <r>
    <s v="Pecos County"/>
    <s v="Texas"/>
    <n v="2014"/>
    <n v="15677"/>
    <n v="8814"/>
    <n v="6863"/>
    <n v="1191.452"/>
    <n v="2100.7179999999998"/>
    <n v="1865.5630000000001"/>
    <n v="2414.2579999999998"/>
    <n v="2179.1030000000001"/>
    <n v="2241.8110000000001"/>
    <n v="1755.8240000000001"/>
    <n v="1081.713"/>
    <n v="611.40300000000002"/>
    <n v="203.80099999999999"/>
    <x v="264"/>
    <s v="Texas, 2014"/>
  </r>
  <r>
    <s v="Polk County"/>
    <s v="Texas"/>
    <n v="2014"/>
    <n v="45757"/>
    <n v="24511"/>
    <n v="21246"/>
    <n v="2608.1489999999999"/>
    <n v="5307.8119999999999"/>
    <n v="5216.2979999999998"/>
    <n v="5353.5689999999995"/>
    <n v="5399.326"/>
    <n v="6360.223"/>
    <n v="6589.0079999999998"/>
    <n v="5582.3539999999994"/>
    <n v="2653.9059999999999"/>
    <n v="732.11199999999997"/>
    <x v="264"/>
    <s v="Texas, 2014"/>
  </r>
  <r>
    <s v="Potter County"/>
    <s v="Texas"/>
    <n v="2014"/>
    <n v="122053"/>
    <n v="62558"/>
    <n v="59495"/>
    <n v="10252.451999999999"/>
    <n v="18552.055999999997"/>
    <n v="16965.366999999998"/>
    <n v="18552.056"/>
    <n v="15378.678"/>
    <n v="15744.837"/>
    <n v="12937.617999999999"/>
    <n v="7323.1799999999994"/>
    <n v="4393.9079999999994"/>
    <n v="1952.848"/>
    <x v="264"/>
    <s v="Texas, 2014"/>
  </r>
  <r>
    <s v="Rains County"/>
    <s v="Texas"/>
    <n v="2014"/>
    <n v="10988"/>
    <n v="5523"/>
    <n v="5465"/>
    <n v="582.36400000000003"/>
    <n v="1285.596"/>
    <n v="1153.74"/>
    <n v="1142.752"/>
    <n v="1197.692"/>
    <n v="1505.356"/>
    <n v="1692.152"/>
    <n v="1505.356"/>
    <n v="780.14799999999991"/>
    <n v="153.83199999999999"/>
    <x v="264"/>
    <s v="Texas, 2014"/>
  </r>
  <r>
    <s v="Randall County"/>
    <s v="Texas"/>
    <n v="2014"/>
    <n v="124862"/>
    <n v="61287"/>
    <n v="63575"/>
    <n v="8365.7540000000008"/>
    <n v="17230.955999999998"/>
    <n v="18229.851999999999"/>
    <n v="17980.128000000001"/>
    <n v="15482.887999999999"/>
    <n v="16107.198"/>
    <n v="15233.164000000001"/>
    <n v="9114.9259999999995"/>
    <n v="4994.4799999999996"/>
    <n v="1872.93"/>
    <x v="264"/>
    <s v="Texas, 2014"/>
  </r>
  <r>
    <s v="Real County"/>
    <s v="Texas"/>
    <n v="2014"/>
    <n v="3365"/>
    <n v="1666"/>
    <n v="1699"/>
    <n v="158.155"/>
    <n v="279.29500000000002"/>
    <n v="403.8"/>
    <n v="208.63"/>
    <n v="326.40499999999997"/>
    <n v="343.23"/>
    <n v="508.11500000000001"/>
    <n v="588.875"/>
    <n v="386.97500000000002"/>
    <n v="161.52000000000001"/>
    <x v="264"/>
    <s v="Texas, 2014"/>
  </r>
  <r>
    <s v="Reeves County"/>
    <s v="Texas"/>
    <n v="2014"/>
    <n v="13978"/>
    <n v="8421"/>
    <n v="5557"/>
    <n v="922.548"/>
    <n v="1677.3600000000001"/>
    <n v="2180.5680000000002"/>
    <n v="2180.5680000000002"/>
    <n v="2054.7660000000001"/>
    <n v="1873.0520000000001"/>
    <n v="1355.866"/>
    <n v="936.52600000000007"/>
    <n v="517.18600000000004"/>
    <n v="265.58199999999999"/>
    <x v="264"/>
    <s v="Texas, 2014"/>
  </r>
  <r>
    <s v="Refugio County"/>
    <s v="Texas"/>
    <n v="2014"/>
    <n v="7295"/>
    <n v="3597"/>
    <n v="3698"/>
    <n v="466.88"/>
    <n v="919.17"/>
    <n v="962.93999999999994"/>
    <n v="663.84500000000003"/>
    <n v="831.63"/>
    <n v="992.11999999999989"/>
    <n v="970.2349999999999"/>
    <n v="817.04"/>
    <n v="503.35500000000002"/>
    <n v="167.785"/>
    <x v="264"/>
    <s v="Texas, 2014"/>
  </r>
  <r>
    <s v="Roberts County"/>
    <s v="Texas"/>
    <n v="2014"/>
    <n v="924"/>
    <n v="465"/>
    <n v="459"/>
    <n v="32.340000000000003"/>
    <n v="140.44799999999998"/>
    <n v="106.26"/>
    <n v="86.855999999999995"/>
    <n v="101.63999999999999"/>
    <n v="127.512"/>
    <n v="152.45999999999998"/>
    <n v="108.108"/>
    <n v="52.667999999999999"/>
    <n v="14.784000000000001"/>
    <x v="264"/>
    <s v="Texas, 2014"/>
  </r>
  <r>
    <s v="Robertson County"/>
    <s v="Texas"/>
    <n v="2014"/>
    <n v="16546"/>
    <n v="8262"/>
    <n v="8284"/>
    <n v="1125.1279999999999"/>
    <n v="2283.348"/>
    <n v="2167.5259999999998"/>
    <n v="1820.06"/>
    <n v="1770.422"/>
    <n v="2250.2559999999999"/>
    <n v="2101.3420000000001"/>
    <n v="1687.692"/>
    <n v="943.12200000000007"/>
    <n v="430.19600000000003"/>
    <x v="264"/>
    <s v="Texas, 2014"/>
  </r>
  <r>
    <s v="Rockwall County"/>
    <s v="Texas"/>
    <n v="2014"/>
    <n v="83239"/>
    <n v="40836"/>
    <n v="42403"/>
    <n v="5410.5349999999999"/>
    <n v="14150.630000000001"/>
    <n v="10155.157999999999"/>
    <n v="10155.157999999999"/>
    <n v="12735.566999999999"/>
    <n v="12402.611000000001"/>
    <n v="9239.5290000000005"/>
    <n v="5577.0129999999999"/>
    <n v="2663.6480000000001"/>
    <n v="749.15099999999995"/>
    <x v="264"/>
    <s v="Texas, 2014"/>
  </r>
  <r>
    <s v="Runnels County"/>
    <s v="Texas"/>
    <n v="2014"/>
    <n v="10441"/>
    <n v="5222"/>
    <n v="5219"/>
    <n v="636.90099999999995"/>
    <n v="1472.181"/>
    <n v="1430.4169999999999"/>
    <n v="866.60300000000007"/>
    <n v="1200.7150000000001"/>
    <n v="1315.566"/>
    <n v="1430.4169999999999"/>
    <n v="1138.069"/>
    <n v="699.54700000000003"/>
    <n v="281.90699999999998"/>
    <x v="264"/>
    <s v="Texas, 2014"/>
  </r>
  <r>
    <s v="Rusk County"/>
    <s v="Texas"/>
    <n v="2014"/>
    <n v="54159"/>
    <n v="28785"/>
    <n v="25374"/>
    <n v="3466.1759999999999"/>
    <n v="6878.1930000000002"/>
    <n v="6932.3520000000008"/>
    <n v="7365.6239999999998"/>
    <n v="6932.3520000000008"/>
    <n v="7690.5779999999995"/>
    <n v="6986.5110000000004"/>
    <n v="4332.7199999999993"/>
    <n v="2437.1549999999997"/>
    <n v="1083.18"/>
    <x v="264"/>
    <s v="Texas, 2014"/>
  </r>
  <r>
    <s v="Towns County"/>
    <s v="Georgia"/>
    <n v="2014"/>
    <n v="10551"/>
    <n v="5139"/>
    <n v="5412"/>
    <n v="516.99900000000002"/>
    <n v="1234.4670000000001"/>
    <n v="1107.855"/>
    <n v="833.529"/>
    <n v="917.93700000000001"/>
    <n v="1339.9769999999999"/>
    <n v="1688.1599999999999"/>
    <n v="1740.915"/>
    <n v="886.28399999999999"/>
    <n v="284.87700000000001"/>
    <x v="273"/>
    <s v="Georgia, 2014"/>
  </r>
  <r>
    <s v="San Augustine County"/>
    <s v="Texas"/>
    <n v="2014"/>
    <n v="8777"/>
    <n v="4254"/>
    <n v="4523"/>
    <n v="430.07299999999998"/>
    <n v="1000.578"/>
    <n v="930.36200000000008"/>
    <n v="904.03099999999995"/>
    <n v="825.03800000000001"/>
    <n v="1237.557"/>
    <n v="1316.55"/>
    <n v="1228.7800000000002"/>
    <n v="710.93700000000001"/>
    <n v="193.09399999999999"/>
    <x v="264"/>
    <s v="Texas, 2014"/>
  </r>
  <r>
    <s v="San Jacinto County"/>
    <s v="Texas"/>
    <n v="2014"/>
    <n v="26831"/>
    <n v="13374"/>
    <n v="13457"/>
    <n v="1502.5360000000001"/>
    <n v="3675.8469999999998"/>
    <n v="3139.2269999999999"/>
    <n v="2468.4520000000002"/>
    <n v="3005.0720000000001"/>
    <n v="3890.4949999999999"/>
    <n v="4212.4670000000006"/>
    <n v="3005.0720000000001"/>
    <n v="1583.029"/>
    <n v="321.97199999999998"/>
    <x v="264"/>
    <s v="Texas, 2014"/>
  </r>
  <r>
    <s v="San Patricio County"/>
    <s v="Texas"/>
    <n v="2014"/>
    <n v="65509"/>
    <n v="32776"/>
    <n v="32733"/>
    <n v="4782.1570000000002"/>
    <n v="10022.877"/>
    <n v="9302.2780000000002"/>
    <n v="8057.607"/>
    <n v="7992.098"/>
    <n v="8778.2060000000001"/>
    <n v="7730.0619999999999"/>
    <n v="5109.7019999999993"/>
    <n v="2751.3779999999997"/>
    <n v="917.12599999999998"/>
    <x v="264"/>
    <s v="Texas, 2014"/>
  </r>
  <r>
    <s v="San Saba County"/>
    <s v="Texas"/>
    <n v="2014"/>
    <n v="5901"/>
    <n v="3222"/>
    <n v="2679"/>
    <n v="342.25799999999998"/>
    <n v="666.8130000000001"/>
    <n v="660.91200000000003"/>
    <n v="708.12"/>
    <n v="820.23900000000003"/>
    <n v="649.11"/>
    <n v="832.04099999999994"/>
    <n v="690.41700000000003"/>
    <n v="395.36699999999996"/>
    <n v="141.624"/>
    <x v="264"/>
    <s v="Texas, 2014"/>
  </r>
  <r>
    <s v="Schleicher County"/>
    <s v="Texas"/>
    <n v="2014"/>
    <n v="3281"/>
    <n v="1640"/>
    <n v="1641"/>
    <n v="246.07499999999999"/>
    <n v="597.14200000000005"/>
    <n v="544.64599999999996"/>
    <n v="226.38900000000001"/>
    <n v="397.00099999999998"/>
    <n v="380.596"/>
    <n v="419.96800000000002"/>
    <n v="292.00900000000001"/>
    <n v="141.083"/>
    <n v="36.091000000000001"/>
    <x v="264"/>
    <s v="Texas, 2014"/>
  </r>
  <r>
    <s v="Shackelford County"/>
    <s v="Texas"/>
    <n v="2014"/>
    <n v="3359"/>
    <n v="1627"/>
    <n v="1732"/>
    <n v="198.18100000000001"/>
    <n v="466.90099999999995"/>
    <n v="426.59299999999996"/>
    <n v="285.51499999999999"/>
    <n v="423.23400000000004"/>
    <n v="490.41399999999999"/>
    <n v="480.33699999999999"/>
    <n v="295.59199999999998"/>
    <n v="228.41200000000001"/>
    <n v="60.462000000000003"/>
    <x v="264"/>
    <s v="Texas, 2014"/>
  </r>
  <r>
    <s v="Smith County"/>
    <s v="Texas"/>
    <n v="2014"/>
    <n v="214735"/>
    <n v="103784"/>
    <n v="110951"/>
    <n v="15031.45"/>
    <n v="30277.635000000002"/>
    <n v="31566.044999999998"/>
    <n v="28130.285"/>
    <n v="25553.465"/>
    <n v="27271.345000000001"/>
    <n v="25123.994999999999"/>
    <n v="17178.800000000003"/>
    <n v="10307.279999999999"/>
    <n v="4294.7"/>
    <x v="264"/>
    <s v="Texas, 2014"/>
  </r>
  <r>
    <s v="Somervell County"/>
    <s v="Texas"/>
    <n v="2014"/>
    <n v="8575"/>
    <n v="4207"/>
    <n v="4368"/>
    <n v="437.32499999999999"/>
    <n v="1209.0749999999998"/>
    <n v="1226.2249999999999"/>
    <n v="831.77500000000009"/>
    <n v="1054.7249999999999"/>
    <n v="1234.8000000000002"/>
    <n v="1140.4749999999999"/>
    <n v="823.2"/>
    <n v="480.20000000000005"/>
    <n v="145.77500000000001"/>
    <x v="264"/>
    <s v="Texas, 2014"/>
  </r>
  <r>
    <s v="Starr County"/>
    <s v="Texas"/>
    <n v="2014"/>
    <n v="62040"/>
    <n v="30182"/>
    <n v="31858"/>
    <n v="6141.96"/>
    <n v="11105.16"/>
    <n v="10360.68"/>
    <n v="8003.16"/>
    <n v="7817.04"/>
    <n v="6824.4"/>
    <n v="5273.4"/>
    <n v="3784.44"/>
    <n v="2171.4"/>
    <n v="682.44"/>
    <x v="264"/>
    <s v="Texas, 2014"/>
  </r>
  <r>
    <s v="Stonewall County"/>
    <s v="Texas"/>
    <n v="2014"/>
    <n v="1409"/>
    <n v="701"/>
    <n v="708"/>
    <n v="115.538"/>
    <n v="187.39699999999999"/>
    <n v="91.584999999999994"/>
    <n v="129.62800000000001"/>
    <n v="125.401"/>
    <n v="200.078"/>
    <n v="187.39699999999999"/>
    <n v="194.44200000000001"/>
    <n v="129.62800000000001"/>
    <n v="46.497"/>
    <x v="264"/>
    <s v="Texas, 2014"/>
  </r>
  <r>
    <s v="Tarrant County"/>
    <s v="Texas"/>
    <n v="2014"/>
    <n v="1881469"/>
    <n v="921618"/>
    <n v="959851"/>
    <n v="142991.644"/>
    <n v="293509.16399999999"/>
    <n v="261524.19099999999"/>
    <n v="276575.94299999997"/>
    <n v="267168.598"/>
    <n v="263405.66000000003"/>
    <n v="197554.245"/>
    <n v="105362.264"/>
    <n v="54562.601000000002"/>
    <n v="20696.159"/>
    <x v="264"/>
    <s v="Texas, 2014"/>
  </r>
  <r>
    <s v="Taylor County"/>
    <s v="Texas"/>
    <n v="2014"/>
    <n v="133560"/>
    <n v="65239"/>
    <n v="68321"/>
    <n v="9883.44"/>
    <n v="17763.48"/>
    <n v="24842.16"/>
    <n v="18831.96"/>
    <n v="14157.36"/>
    <n v="16027.2"/>
    <n v="14157.36"/>
    <n v="9349.2000000000007"/>
    <n v="6143.76"/>
    <n v="2404.08"/>
    <x v="264"/>
    <s v="Texas, 2014"/>
  </r>
  <r>
    <s v="Terry County"/>
    <s v="Texas"/>
    <n v="2014"/>
    <n v="12681"/>
    <n v="6747"/>
    <n v="5934"/>
    <n v="976.43700000000001"/>
    <n v="1889.4690000000001"/>
    <n v="1762.6590000000001"/>
    <n v="1711.9349999999999"/>
    <n v="1496.3579999999999"/>
    <n v="1648.53"/>
    <n v="1382.2289999999998"/>
    <n v="989.11799999999994"/>
    <n v="634.04999999999995"/>
    <n v="190.215"/>
    <x v="264"/>
    <s v="Texas, 2014"/>
  </r>
  <r>
    <s v="Throckmorton County"/>
    <s v="Texas"/>
    <n v="2014"/>
    <n v="1584"/>
    <n v="773"/>
    <n v="811"/>
    <n v="83.951999999999998"/>
    <n v="147.31200000000001"/>
    <n v="223.34399999999999"/>
    <n v="109.29599999999999"/>
    <n v="158.4"/>
    <n v="242.352"/>
    <n v="180.57600000000002"/>
    <n v="236.01599999999999"/>
    <n v="128.304"/>
    <n v="74.447999999999993"/>
    <x v="264"/>
    <s v="Texas, 2014"/>
  </r>
  <r>
    <s v="Tom Green County"/>
    <s v="Texas"/>
    <n v="2014"/>
    <n v="113516"/>
    <n v="55965"/>
    <n v="57551"/>
    <n v="7832.6040000000003"/>
    <n v="14643.564"/>
    <n v="19297.72"/>
    <n v="16459.82"/>
    <n v="12032.696"/>
    <n v="13962.468000000001"/>
    <n v="13281.371999999999"/>
    <n v="8400.1839999999993"/>
    <n v="5675.7999999999993"/>
    <n v="1816.2560000000001"/>
    <x v="264"/>
    <s v="Texas, 2014"/>
  </r>
  <r>
    <s v="Travis County"/>
    <s v="Texas"/>
    <n v="2014"/>
    <n v="1092810"/>
    <n v="550502"/>
    <n v="542308"/>
    <n v="77589.509999999995"/>
    <n v="142065.29999999999"/>
    <n v="160643.07"/>
    <n v="212005.14"/>
    <n v="169385.55"/>
    <n v="138786.87"/>
    <n v="108188.19"/>
    <n v="51362.070000000007"/>
    <n v="25134.63"/>
    <n v="10928.1"/>
    <x v="264"/>
    <s v="Texas, 2014"/>
  </r>
  <r>
    <s v="Price County"/>
    <s v="Wisconsin"/>
    <n v="2014"/>
    <n v="14452"/>
    <n v="6986"/>
    <n v="7466"/>
    <n v="664.79200000000003"/>
    <n v="1792.0480000000002"/>
    <n v="1416.296"/>
    <n v="1358.4880000000001"/>
    <n v="1488.556"/>
    <n v="1806.5"/>
    <n v="2268.9639999999999"/>
    <n v="2008.828"/>
    <n v="1257.3240000000001"/>
    <n v="375.75200000000001"/>
    <x v="286"/>
    <s v="Wisconsin, 2014"/>
  </r>
  <r>
    <s v="Tyler County"/>
    <s v="Texas"/>
    <n v="2014"/>
    <n v="21552"/>
    <n v="11759"/>
    <n v="9793"/>
    <n v="1099.152"/>
    <n v="2392.2719999999999"/>
    <n v="2650.8959999999997"/>
    <n v="2586.2399999999998"/>
    <n v="2521.5839999999998"/>
    <n v="3081.9360000000001"/>
    <n v="2866.4160000000002"/>
    <n v="2500.0320000000002"/>
    <n v="1422.432"/>
    <n v="431.04"/>
    <x v="264"/>
    <s v="Texas, 2014"/>
  </r>
  <r>
    <s v="Upshur County"/>
    <s v="Texas"/>
    <n v="2014"/>
    <n v="39851"/>
    <n v="19782"/>
    <n v="20069"/>
    <n v="2510.6129999999998"/>
    <n v="5539.2890000000007"/>
    <n v="4981.375"/>
    <n v="4503.1630000000005"/>
    <n v="4582.8649999999998"/>
    <n v="5698.6930000000002"/>
    <n v="5539.2889999999998"/>
    <n v="3825.6959999999999"/>
    <n v="1872.9970000000001"/>
    <n v="797.02"/>
    <x v="264"/>
    <s v="Texas, 2014"/>
  </r>
  <r>
    <s v="Upton County"/>
    <s v="Texas"/>
    <n v="2014"/>
    <n v="3339"/>
    <n v="1610"/>
    <n v="1729"/>
    <n v="327.22199999999998"/>
    <n v="514.20600000000002"/>
    <n v="440.74800000000005"/>
    <n v="504.18899999999996"/>
    <n v="383.98500000000001"/>
    <n v="437.40899999999999"/>
    <n v="320.54399999999998"/>
    <n v="210.357"/>
    <n v="150.255"/>
    <n v="53.423999999999999"/>
    <x v="264"/>
    <s v="Texas, 2014"/>
  </r>
  <r>
    <s v="Val Verde County"/>
    <s v="Texas"/>
    <n v="2014"/>
    <n v="48999"/>
    <n v="24779"/>
    <n v="24220"/>
    <n v="4066.9169999999999"/>
    <n v="8035.8359999999993"/>
    <n v="7692.8430000000008"/>
    <n v="6565.866"/>
    <n v="5977.8779999999997"/>
    <n v="5536.8869999999997"/>
    <n v="4752.9030000000002"/>
    <n v="3576.9269999999997"/>
    <n v="2057.9580000000001"/>
    <n v="734.98500000000001"/>
    <x v="264"/>
    <s v="Texas, 2014"/>
  </r>
  <r>
    <s v="Van Zandt County"/>
    <s v="Texas"/>
    <n v="2014"/>
    <n v="52605"/>
    <n v="25904"/>
    <n v="26701"/>
    <n v="2945.88"/>
    <n v="7154.28"/>
    <n v="6312.6"/>
    <n v="5102.6849999999995"/>
    <n v="6207.3899999999994"/>
    <n v="7522.5149999999994"/>
    <n v="7469.91"/>
    <n v="5733.9449999999997"/>
    <n v="3208.9049999999997"/>
    <n v="999.495"/>
    <x v="264"/>
    <s v="Texas, 2014"/>
  </r>
  <r>
    <s v="Victoria County"/>
    <s v="Texas"/>
    <n v="2014"/>
    <n v="88955"/>
    <n v="43546"/>
    <n v="45409"/>
    <n v="6582.67"/>
    <n v="12987.43"/>
    <n v="12097.880000000001"/>
    <n v="11831.014999999999"/>
    <n v="10407.735000000001"/>
    <n v="11831.014999999999"/>
    <n v="10941.465"/>
    <n v="6849.5349999999999"/>
    <n v="4002.9749999999999"/>
    <n v="1601.19"/>
    <x v="264"/>
    <s v="Texas, 2014"/>
  </r>
  <r>
    <s v="Walker County"/>
    <s v="Texas"/>
    <n v="2014"/>
    <n v="68882"/>
    <n v="40620"/>
    <n v="28262"/>
    <n v="3099.69"/>
    <n v="5923.8519999999999"/>
    <n v="15360.686000000002"/>
    <n v="10125.653999999999"/>
    <n v="9712.362000000001"/>
    <n v="9850.1260000000002"/>
    <n v="7577.02"/>
    <n v="4339.5659999999998"/>
    <n v="2341.9880000000003"/>
    <n v="619.93799999999999"/>
    <x v="264"/>
    <s v="Texas, 2014"/>
  </r>
  <r>
    <s v="Washington County"/>
    <s v="Texas"/>
    <n v="2014"/>
    <n v="34039"/>
    <n v="17016"/>
    <n v="17023"/>
    <n v="2042.34"/>
    <n v="4118.7190000000001"/>
    <n v="5105.8500000000004"/>
    <n v="3199.6660000000002"/>
    <n v="3812.3679999999999"/>
    <n v="4595.2649999999994"/>
    <n v="4527.1869999999999"/>
    <n v="3506.0169999999998"/>
    <n v="2076.3789999999999"/>
    <n v="1021.17"/>
    <x v="264"/>
    <s v="Texas, 2014"/>
  </r>
  <r>
    <s v="Webb County"/>
    <s v="Texas"/>
    <n v="2014"/>
    <n v="259471"/>
    <n v="126201"/>
    <n v="133270"/>
    <n v="25687.629000000001"/>
    <n v="49558.960999999996"/>
    <n v="43591.127999999997"/>
    <n v="35547.527000000002"/>
    <n v="35288.055999999997"/>
    <n v="28541.809999999998"/>
    <n v="20498.209000000003"/>
    <n v="12195.136999999999"/>
    <n v="6486.7749999999996"/>
    <n v="2594.71"/>
    <x v="264"/>
    <s v="Texas, 2014"/>
  </r>
  <r>
    <s v="Wharton County"/>
    <s v="Texas"/>
    <n v="2014"/>
    <n v="41219"/>
    <n v="20218"/>
    <n v="21001"/>
    <n v="2885.33"/>
    <n v="6182.85"/>
    <n v="5482.1270000000004"/>
    <n v="4987.4989999999998"/>
    <n v="4657.7470000000003"/>
    <n v="5523.3459999999995"/>
    <n v="5234.8130000000001"/>
    <n v="3297.52"/>
    <n v="2019.7309999999998"/>
    <n v="948.03700000000003"/>
    <x v="264"/>
    <s v="Texas, 2014"/>
  </r>
  <r>
    <s v="Wichita County"/>
    <s v="Texas"/>
    <n v="2014"/>
    <n v="131802"/>
    <n v="67995"/>
    <n v="63807"/>
    <n v="8830.7340000000004"/>
    <n v="16475.25"/>
    <n v="23065.35"/>
    <n v="19111.29"/>
    <n v="14893.626"/>
    <n v="16738.853999999999"/>
    <n v="14761.824000000001"/>
    <n v="9226.14"/>
    <n v="6194.6939999999995"/>
    <n v="2372.4360000000001"/>
    <x v="264"/>
    <s v="Texas, 2014"/>
  </r>
  <r>
    <s v="Wilbarger County"/>
    <s v="Texas"/>
    <n v="2014"/>
    <n v="13265"/>
    <n v="6548"/>
    <n v="6717"/>
    <n v="915.28499999999997"/>
    <n v="1764.2449999999999"/>
    <n v="1923.4250000000002"/>
    <n v="1525.4749999999999"/>
    <n v="1472.415"/>
    <n v="1804.04"/>
    <n v="1711.1849999999999"/>
    <n v="1193.8499999999999"/>
    <n v="756.10500000000002"/>
    <n v="212.24"/>
    <x v="264"/>
    <s v="Texas, 2014"/>
  </r>
  <r>
    <s v="Willacy County"/>
    <s v="Texas"/>
    <n v="2014"/>
    <n v="22056"/>
    <n v="11936"/>
    <n v="10120"/>
    <n v="1433.64"/>
    <n v="3286.3440000000001"/>
    <n v="3727.4639999999999"/>
    <n v="3396.6239999999998"/>
    <n v="2955.5039999999999"/>
    <n v="2470.2719999999999"/>
    <n v="2161.4879999999998"/>
    <n v="1499.808"/>
    <n v="838.12799999999993"/>
    <n v="352.89600000000002"/>
    <x v="264"/>
    <s v="Texas, 2014"/>
  </r>
  <r>
    <s v="Williamson County"/>
    <s v="Texas"/>
    <n v="2014"/>
    <n v="457218"/>
    <n v="224717"/>
    <n v="232501"/>
    <n v="33376.913999999997"/>
    <n v="73612.097999999998"/>
    <n v="55780.596000000005"/>
    <n v="65839.391999999993"/>
    <n v="75898.187999999995"/>
    <n v="62638.866000000002"/>
    <n v="45264.581999999995"/>
    <n v="27890.298000000003"/>
    <n v="12802.103999999999"/>
    <n v="4572.18"/>
    <x v="264"/>
    <s v="Texas, 2014"/>
  </r>
  <r>
    <s v="Lake County"/>
    <s v="Tennessee"/>
    <n v="2014"/>
    <n v="7404"/>
    <n v="3654"/>
    <n v="3750"/>
    <n v="614.53200000000004"/>
    <n v="1236.4679999999998"/>
    <n v="918.096"/>
    <n v="1058.7719999999999"/>
    <n v="895.88400000000001"/>
    <n v="1029.1559999999999"/>
    <n v="784.82400000000007"/>
    <n v="496.06799999999998"/>
    <n v="281.35199999999998"/>
    <n v="96.251999999999995"/>
    <x v="262"/>
    <s v="Tennessee, 2014"/>
  </r>
  <r>
    <s v="Wise County"/>
    <s v="Texas"/>
    <n v="2014"/>
    <n v="60413"/>
    <n v="30464"/>
    <n v="29949"/>
    <n v="3987.2579999999998"/>
    <n v="8578.6460000000006"/>
    <n v="7551.625"/>
    <n v="7491.2119999999995"/>
    <n v="7491.2119999999995"/>
    <n v="9364.0149999999994"/>
    <n v="7732.8640000000005"/>
    <n v="5074.692"/>
    <n v="2356.107"/>
    <n v="724.95600000000002"/>
    <x v="264"/>
    <s v="Texas, 2014"/>
  </r>
  <r>
    <s v="Wood County"/>
    <s v="Texas"/>
    <n v="2014"/>
    <n v="42431"/>
    <n v="20992"/>
    <n v="21439"/>
    <n v="2079.1190000000001"/>
    <n v="4879.5650000000005"/>
    <n v="4879.5650000000005"/>
    <n v="3649.0659999999998"/>
    <n v="4285.5310000000009"/>
    <n v="5431.1679999999997"/>
    <n v="6449.5119999999997"/>
    <n v="6322.2189999999991"/>
    <n v="3479.3419999999996"/>
    <n v="1103.2059999999999"/>
    <x v="264"/>
    <s v="Texas, 2014"/>
  </r>
  <r>
    <s v="Yoakum County"/>
    <s v="Texas"/>
    <n v="2014"/>
    <n v="8054"/>
    <n v="3998"/>
    <n v="4056"/>
    <n v="652.37400000000002"/>
    <n v="1514.152"/>
    <n v="1095.3440000000001"/>
    <n v="966.48"/>
    <n v="1119.5060000000001"/>
    <n v="942.31799999999998"/>
    <n v="821.50800000000004"/>
    <n v="515.45600000000002"/>
    <n v="346.322"/>
    <n v="88.593999999999994"/>
    <x v="264"/>
    <s v="Texas, 2014"/>
  </r>
  <r>
    <s v="Young County"/>
    <s v="Texas"/>
    <n v="2014"/>
    <n v="18374"/>
    <n v="9132"/>
    <n v="9242"/>
    <n v="1286.18"/>
    <n v="2462.116"/>
    <n v="2131.384"/>
    <n v="1874.1480000000001"/>
    <n v="1966.018"/>
    <n v="2682.6040000000003"/>
    <n v="2553.9859999999999"/>
    <n v="1745.5300000000002"/>
    <n v="1139.1880000000001"/>
    <n v="551.22"/>
    <x v="264"/>
    <s v="Texas, 2014"/>
  </r>
  <r>
    <s v="Mississippi County"/>
    <s v="Missouri"/>
    <n v="2014"/>
    <n v="14231"/>
    <n v="7183"/>
    <n v="7048"/>
    <n v="1551.1790000000001"/>
    <n v="2518.8870000000002"/>
    <n v="2248.498"/>
    <n v="1921.1849999999999"/>
    <n v="1665.027"/>
    <n v="1494.2550000000001"/>
    <n v="1252.328"/>
    <n v="1010.4010000000001"/>
    <n v="398.46800000000002"/>
    <n v="156.541"/>
    <x v="265"/>
    <s v="Missouri, 2014"/>
  </r>
  <r>
    <s v="Cherokee County"/>
    <s v="Iowa"/>
    <n v="2014"/>
    <n v="12013"/>
    <n v="6168"/>
    <n v="5845"/>
    <n v="1093.183"/>
    <n v="2030.1970000000001"/>
    <n v="2042.21"/>
    <n v="1441.56"/>
    <n v="1381.4949999999999"/>
    <n v="1297.404"/>
    <n v="1273.3780000000002"/>
    <n v="780.84500000000003"/>
    <n v="576.62400000000002"/>
    <n v="108.117"/>
    <x v="279"/>
    <s v="Iowa, 2014"/>
  </r>
  <r>
    <s v="Blaine County"/>
    <s v="Montana"/>
    <n v="2014"/>
    <n v="6514"/>
    <n v="3410"/>
    <n v="3104"/>
    <n v="566.71799999999996"/>
    <n v="1263.7160000000001"/>
    <n v="892.41800000000012"/>
    <n v="749.11"/>
    <n v="794.70799999999997"/>
    <n v="664.428"/>
    <n v="768.65200000000004"/>
    <n v="469.00800000000004"/>
    <n v="221.476"/>
    <n v="130.28"/>
    <x v="301"/>
    <s v="Montana, 2014"/>
  </r>
  <r>
    <s v="Box Elder County"/>
    <s v="Utah"/>
    <n v="2014"/>
    <n v="50613"/>
    <n v="25557"/>
    <n v="25056"/>
    <n v="4707.009"/>
    <n v="9414.018"/>
    <n v="6933.9809999999998"/>
    <n v="6529.0769999999993"/>
    <n v="6174.7860000000001"/>
    <n v="5921.7209999999995"/>
    <n v="4960.0740000000005"/>
    <n v="3138.0060000000003"/>
    <n v="2075.1329999999998"/>
    <n v="708.58199999999999"/>
    <x v="302"/>
    <s v="Utah, 2014"/>
  </r>
  <r>
    <s v="Cache County"/>
    <s v="Utah"/>
    <n v="2014"/>
    <n v="115954"/>
    <n v="57725"/>
    <n v="58229"/>
    <n v="11247.538"/>
    <n v="19828.133999999998"/>
    <n v="26437.512000000002"/>
    <n v="17740.962"/>
    <n v="12291.124"/>
    <n v="10319.905999999999"/>
    <n v="8812.503999999999"/>
    <n v="5101.9760000000006"/>
    <n v="3014.8040000000001"/>
    <n v="1159.54"/>
    <x v="302"/>
    <s v="Utah, 2014"/>
  </r>
  <r>
    <s v="Daggett County"/>
    <s v="Utah"/>
    <n v="2014"/>
    <n v="714"/>
    <n v="405"/>
    <n v="309"/>
    <n v="44.268000000000001"/>
    <n v="56.406000000000006"/>
    <n v="103.53"/>
    <n v="59.975999999999999"/>
    <n v="35.700000000000003"/>
    <n v="102.102"/>
    <n v="134.232"/>
    <n v="104.958"/>
    <n v="66.402000000000001"/>
    <n v="5.7119999999999997"/>
    <x v="302"/>
    <s v="Utah, 2014"/>
  </r>
  <r>
    <s v="Davis County"/>
    <s v="Utah"/>
    <n v="2014"/>
    <n v="317646"/>
    <n v="159678"/>
    <n v="157968"/>
    <n v="30176.37"/>
    <n v="61305.678"/>
    <n v="45423.377999999997"/>
    <n v="47964.546000000002"/>
    <n v="41611.626000000004"/>
    <n v="34941.06"/>
    <n v="28270.493999999999"/>
    <n v="15564.653999999999"/>
    <n v="8894.0879999999997"/>
    <n v="3176.46"/>
    <x v="302"/>
    <s v="Utah, 2014"/>
  </r>
  <r>
    <s v="Comer?o Municipio"/>
    <s v="Puerto Rico"/>
    <n v="2014"/>
    <n v="19378"/>
    <n v="9813"/>
    <n v="9565"/>
    <n v="2034.69"/>
    <n v="3526.7959999999998"/>
    <n v="2674.1639999999998"/>
    <n v="2906.7"/>
    <n v="2150.9580000000001"/>
    <n v="2092.8240000000001"/>
    <n v="1860.288"/>
    <n v="1240.192"/>
    <n v="716.98599999999999"/>
    <n v="155.024"/>
    <x v="261"/>
    <s v="Puerto Rico, 2014"/>
  </r>
  <r>
    <s v="Emery County"/>
    <s v="Utah"/>
    <n v="2014"/>
    <n v="10834"/>
    <n v="5474"/>
    <n v="5360"/>
    <n v="877.55399999999997"/>
    <n v="1971.788"/>
    <n v="1386.752"/>
    <n v="1354.25"/>
    <n v="1180.9059999999999"/>
    <n v="1278.412"/>
    <n v="1343.4159999999999"/>
    <n v="877.55400000000009"/>
    <n v="465.86199999999997"/>
    <n v="97.506"/>
    <x v="302"/>
    <s v="Utah, 2014"/>
  </r>
  <r>
    <s v="Powell County"/>
    <s v="Kentucky"/>
    <n v="2014"/>
    <n v="12582"/>
    <n v="6437"/>
    <n v="6145"/>
    <n v="1082.0519999999999"/>
    <n v="2214.4319999999998"/>
    <n v="1673.4059999999999"/>
    <n v="1384.02"/>
    <n v="1258.1999999999998"/>
    <n v="1535.0039999999999"/>
    <n v="1547.586"/>
    <n v="1044.306"/>
    <n v="654.2639999999999"/>
    <n v="213.89400000000001"/>
    <x v="278"/>
    <s v="Kentucky, 2014"/>
  </r>
  <r>
    <s v="Morgan County"/>
    <s v="Utah"/>
    <n v="2014"/>
    <n v="9955"/>
    <n v="5049"/>
    <n v="4906"/>
    <n v="935.77"/>
    <n v="1991"/>
    <n v="1393.7"/>
    <n v="1005.4549999999999"/>
    <n v="1214.51"/>
    <n v="1194.5999999999999"/>
    <n v="1105.0050000000001"/>
    <n v="696.85"/>
    <n v="388.245"/>
    <n v="39.82"/>
    <x v="302"/>
    <s v="Utah, 2014"/>
  </r>
  <r>
    <s v="Piute County"/>
    <s v="Utah"/>
    <n v="2014"/>
    <n v="1921"/>
    <n v="974"/>
    <n v="947"/>
    <n v="69.156000000000006"/>
    <n v="282.387"/>
    <n v="255.49299999999999"/>
    <n v="203.626"/>
    <n v="265.09799999999996"/>
    <n v="195.94200000000001"/>
    <n v="230.51999999999998"/>
    <n v="265.09799999999996"/>
    <n v="130.62799999999999"/>
    <n v="26.893999999999998"/>
    <x v="302"/>
    <s v="Utah, 2014"/>
  </r>
  <r>
    <s v="Salt Lake County"/>
    <s v="Utah"/>
    <n v="2014"/>
    <n v="1063670"/>
    <n v="534396"/>
    <n v="529274"/>
    <n v="89348.28"/>
    <n v="169123.53"/>
    <n v="153168.47999999998"/>
    <n v="180823.9"/>
    <n v="144659.12"/>
    <n v="123385.72"/>
    <n v="103175.98999999999"/>
    <n v="56374.509999999995"/>
    <n v="29782.760000000002"/>
    <n v="11700.37"/>
    <x v="302"/>
    <s v="Utah, 2014"/>
  </r>
  <r>
    <s v="San Juan County"/>
    <s v="Utah"/>
    <n v="2014"/>
    <n v="14944"/>
    <n v="7485"/>
    <n v="7459"/>
    <n v="1240.3520000000001"/>
    <n v="2854.3040000000001"/>
    <n v="2420.9279999999999"/>
    <n v="1673.7280000000001"/>
    <n v="1718.56"/>
    <n v="1778.3359999999998"/>
    <n v="1554.1759999999999"/>
    <n v="1001.248"/>
    <n v="463.26400000000001"/>
    <n v="224.16"/>
    <x v="302"/>
    <s v="Utah, 2014"/>
  </r>
  <r>
    <s v="Sanpete County"/>
    <s v="Utah"/>
    <n v="2014"/>
    <n v="28129"/>
    <n v="14790"/>
    <n v="13339"/>
    <n v="1940.9010000000001"/>
    <n v="4528.7690000000002"/>
    <n v="6075.8639999999996"/>
    <n v="3375.48"/>
    <n v="3094.19"/>
    <n v="2953.5450000000001"/>
    <n v="2700.384"/>
    <n v="2053.4169999999999"/>
    <n v="1097.0309999999999"/>
    <n v="281.29000000000002"/>
    <x v="302"/>
    <s v="Utah, 2014"/>
  </r>
  <r>
    <s v="Summit County"/>
    <s v="Utah"/>
    <n v="2014"/>
    <n v="37877"/>
    <n v="19595"/>
    <n v="18282"/>
    <n v="2424.1280000000002"/>
    <n v="5946.6890000000003"/>
    <n v="4620.9939999999997"/>
    <n v="4658.8710000000001"/>
    <n v="5302.78"/>
    <n v="6325.4589999999998"/>
    <n v="5264.9030000000002"/>
    <n v="2348.3739999999998"/>
    <n v="795.41700000000003"/>
    <n v="151.50800000000001"/>
    <x v="302"/>
    <s v="Utah, 2014"/>
  </r>
  <r>
    <s v="Tooele County"/>
    <s v="Utah"/>
    <n v="2014"/>
    <n v="59973"/>
    <n v="30220"/>
    <n v="29753"/>
    <n v="5457.5429999999997"/>
    <n v="12414.411"/>
    <n v="8216.3009999999995"/>
    <n v="8276.2740000000013"/>
    <n v="8756.0580000000009"/>
    <n v="6836.9220000000005"/>
    <n v="5457.5429999999997"/>
    <n v="2818.7309999999998"/>
    <n v="1379.3789999999999"/>
    <n v="359.83800000000002"/>
    <x v="302"/>
    <s v="Utah, 2014"/>
  </r>
  <r>
    <s v="Uintah County"/>
    <s v="Utah"/>
    <n v="2014"/>
    <n v="34576"/>
    <n v="17696"/>
    <n v="16880"/>
    <n v="3492.1759999999999"/>
    <n v="6500.2880000000005"/>
    <n v="4840.6399999999994"/>
    <n v="5532.16"/>
    <n v="4149.12"/>
    <n v="3665.056"/>
    <n v="3215.5680000000002"/>
    <n v="1797.952"/>
    <n v="1071.856"/>
    <n v="311.18400000000003"/>
    <x v="302"/>
    <s v="Utah, 2014"/>
  </r>
  <r>
    <s v="Utah County"/>
    <s v="Utah"/>
    <n v="2014"/>
    <n v="540425"/>
    <n v="271483"/>
    <n v="268942"/>
    <n v="57825.474999999999"/>
    <n v="104842.45000000001"/>
    <n v="115110.52499999999"/>
    <n v="83765.875"/>
    <n v="62689.3"/>
    <n v="44855.275000000001"/>
    <n v="34587.199999999997"/>
    <n v="21076.574999999997"/>
    <n v="11348.924999999999"/>
    <n v="4323.3999999999996"/>
    <x v="302"/>
    <s v="Utah, 2014"/>
  </r>
  <r>
    <s v="Wasatch County"/>
    <s v="Utah"/>
    <n v="2014"/>
    <n v="25550"/>
    <n v="12878"/>
    <n v="12672"/>
    <n v="2299.5"/>
    <n v="4956.7"/>
    <n v="3321.5"/>
    <n v="3244.85"/>
    <n v="3832.5"/>
    <n v="3091.55"/>
    <n v="2555"/>
    <n v="1456.35"/>
    <n v="664.3"/>
    <n v="127.75"/>
    <x v="302"/>
    <s v="Utah, 2014"/>
  </r>
  <r>
    <s v="Washington County"/>
    <s v="Utah"/>
    <n v="2014"/>
    <n v="144844"/>
    <n v="71546"/>
    <n v="73298"/>
    <n v="11732.364"/>
    <n v="24044.103999999999"/>
    <n v="20133.315999999999"/>
    <n v="18395.188000000002"/>
    <n v="14918.932000000001"/>
    <n v="13905.023999999999"/>
    <n v="15208.619999999999"/>
    <n v="14484.4"/>
    <n v="8545.7960000000003"/>
    <n v="3621.1"/>
    <x v="302"/>
    <s v="Utah, 2014"/>
  </r>
  <r>
    <s v="Wayne County"/>
    <s v="Utah"/>
    <n v="2014"/>
    <n v="2742"/>
    <n v="1429"/>
    <n v="1313"/>
    <n v="164.52"/>
    <n v="501.78599999999994"/>
    <n v="296.13600000000002"/>
    <n v="276.94200000000001"/>
    <n v="312.58799999999997"/>
    <n v="342.75"/>
    <n v="383.88"/>
    <n v="282.42599999999999"/>
    <n v="123.38999999999999"/>
    <n v="63.066000000000003"/>
    <x v="302"/>
    <s v="Utah, 2014"/>
  </r>
  <r>
    <s v="Weber County"/>
    <s v="Utah"/>
    <n v="2014"/>
    <n v="236307"/>
    <n v="118588"/>
    <n v="117719"/>
    <n v="20086.095000000001"/>
    <n v="38990.654999999999"/>
    <n v="34500.822"/>
    <n v="37336.506000000001"/>
    <n v="29774.682000000001"/>
    <n v="27411.612000000001"/>
    <n v="23394.393"/>
    <n v="13705.806"/>
    <n v="8034.4380000000001"/>
    <n v="3308.2979999999998"/>
    <x v="302"/>
    <s v="Utah, 2014"/>
  </r>
  <r>
    <s v="Caledonia County"/>
    <s v="Vermont"/>
    <n v="2014"/>
    <n v="31109"/>
    <n v="15389"/>
    <n v="15720"/>
    <n v="1586.559"/>
    <n v="3764.1890000000003"/>
    <n v="4137.4970000000003"/>
    <n v="3328.663"/>
    <n v="3639.7529999999997"/>
    <n v="4541.9139999999998"/>
    <n v="4915.2219999999998"/>
    <n v="2924.2460000000001"/>
    <n v="1555.45"/>
    <n v="715.50699999999995"/>
    <x v="307"/>
    <s v="Vermont, 2014"/>
  </r>
  <r>
    <s v="Chittenden County"/>
    <s v="Vermont"/>
    <n v="2014"/>
    <n v="158686"/>
    <n v="77419"/>
    <n v="81267"/>
    <n v="7775.6139999999996"/>
    <n v="17296.773999999998"/>
    <n v="30785.083999999999"/>
    <n v="21263.923999999999"/>
    <n v="19359.691999999999"/>
    <n v="23168.156000000003"/>
    <n v="19994.436000000002"/>
    <n v="10790.648000000001"/>
    <n v="5871.3819999999996"/>
    <n v="2856.348"/>
    <x v="307"/>
    <s v="Vermont, 2014"/>
  </r>
  <r>
    <s v="Essex County"/>
    <s v="Vermont"/>
    <n v="2014"/>
    <n v="6231"/>
    <n v="3134"/>
    <n v="3097"/>
    <n v="274.16399999999999"/>
    <n v="666.71699999999998"/>
    <n v="598.17599999999993"/>
    <n v="535.86599999999999"/>
    <n v="704.10300000000007"/>
    <n v="1015.653"/>
    <n v="1115.3489999999999"/>
    <n v="778.875"/>
    <n v="373.86"/>
    <n v="162.006"/>
    <x v="307"/>
    <s v="Vermont, 2014"/>
  </r>
  <r>
    <s v="Franklin County"/>
    <s v="Vermont"/>
    <n v="2014"/>
    <n v="48226"/>
    <n v="23940"/>
    <n v="24286"/>
    <n v="2893.56"/>
    <n v="6414.058"/>
    <n v="5738.8940000000002"/>
    <n v="5738.8940000000002"/>
    <n v="6703.4140000000007"/>
    <n v="7860.8379999999997"/>
    <n v="6606.9619999999995"/>
    <n v="3616.95"/>
    <n v="2073.7179999999998"/>
    <n v="578.71199999999999"/>
    <x v="307"/>
    <s v="Vermont, 2014"/>
  </r>
  <r>
    <s v="Lamoille County"/>
    <s v="Vermont"/>
    <n v="2014"/>
    <n v="24843"/>
    <n v="12335"/>
    <n v="12508"/>
    <n v="1440.894"/>
    <n v="3055.6890000000003"/>
    <n v="3428.3339999999998"/>
    <n v="2906.6310000000003"/>
    <n v="3204.7470000000003"/>
    <n v="3751.2930000000001"/>
    <n v="3502.8630000000003"/>
    <n v="2086.8119999999999"/>
    <n v="1142.778"/>
    <n v="298.11599999999999"/>
    <x v="307"/>
    <s v="Vermont, 2014"/>
  </r>
  <r>
    <s v="Orange County"/>
    <s v="Vermont"/>
    <n v="2014"/>
    <n v="28927"/>
    <n v="14348"/>
    <n v="14579"/>
    <n v="1388.4960000000001"/>
    <n v="3355.5320000000002"/>
    <n v="3471.24"/>
    <n v="3037.335"/>
    <n v="3413.386"/>
    <n v="4772.9549999999999"/>
    <n v="4801.8819999999996"/>
    <n v="2805.9189999999999"/>
    <n v="1272.788"/>
    <n v="578.54"/>
    <x v="307"/>
    <s v="Vermont, 2014"/>
  </r>
  <r>
    <s v="James City County"/>
    <s v="Virginia"/>
    <n v="2014"/>
    <n v="60864"/>
    <n v="30042"/>
    <n v="30822"/>
    <n v="2678.0160000000001"/>
    <n v="6390.72"/>
    <n v="8338.3680000000004"/>
    <n v="6086.4"/>
    <n v="6755.9040000000005"/>
    <n v="9677.3760000000002"/>
    <n v="9920.8320000000003"/>
    <n v="6208.1280000000006"/>
    <n v="3225.7920000000004"/>
    <n v="1521.6"/>
    <x v="270"/>
    <s v="Virginia, 2014"/>
  </r>
  <r>
    <s v="Washington County"/>
    <s v="Vermont"/>
    <n v="2014"/>
    <n v="59333"/>
    <n v="29318"/>
    <n v="30015"/>
    <n v="3025.9830000000002"/>
    <n v="6763.9620000000004"/>
    <n v="7594.6239999999998"/>
    <n v="6407.9639999999999"/>
    <n v="7653.9570000000003"/>
    <n v="9374.6139999999996"/>
    <n v="9374.6139999999996"/>
    <n v="5221.3040000000001"/>
    <n v="2847.9839999999999"/>
    <n v="1186.6600000000001"/>
    <x v="307"/>
    <s v="Vermont, 2014"/>
  </r>
  <r>
    <s v="Windham County"/>
    <s v="Vermont"/>
    <n v="2014"/>
    <n v="44050"/>
    <n v="21672"/>
    <n v="22378"/>
    <n v="1982.25"/>
    <n v="4845.5"/>
    <n v="5241.95"/>
    <n v="4713.3500000000004"/>
    <n v="4845.5"/>
    <n v="6959.9"/>
    <n v="7576.6"/>
    <n v="4493.1000000000004"/>
    <n v="2290.6"/>
    <n v="969.1"/>
    <x v="307"/>
    <s v="Vermont, 2014"/>
  </r>
  <r>
    <s v="Windsor County"/>
    <s v="Vermont"/>
    <n v="2014"/>
    <n v="56328"/>
    <n v="27562"/>
    <n v="28766"/>
    <n v="2591.0880000000002"/>
    <n v="6196.08"/>
    <n v="5632.7999999999993"/>
    <n v="6365.0640000000003"/>
    <n v="6365.0640000000003"/>
    <n v="9012.48"/>
    <n v="9463.1039999999994"/>
    <n v="6196.08"/>
    <n v="3267.0240000000003"/>
    <n v="1351.8720000000001"/>
    <x v="307"/>
    <s v="Vermont, 2014"/>
  </r>
  <r>
    <s v="Albemarle County"/>
    <s v="Virginia"/>
    <n v="2014"/>
    <n v="101883"/>
    <n v="48767"/>
    <n v="53116"/>
    <n v="5705.4480000000003"/>
    <n v="12225.96"/>
    <n v="16097.513999999999"/>
    <n v="13142.906999999999"/>
    <n v="12022.194"/>
    <n v="13856.088"/>
    <n v="13244.79"/>
    <n v="8252.5229999999992"/>
    <n v="4890.384"/>
    <n v="2547.0749999999998"/>
    <x v="270"/>
    <s v="Virginia, 2014"/>
  </r>
  <r>
    <s v="Amelia County"/>
    <s v="Virginia"/>
    <n v="2014"/>
    <n v="12764"/>
    <n v="6344"/>
    <n v="6420"/>
    <n v="702.02"/>
    <n v="1493.3879999999999"/>
    <n v="1480.624"/>
    <n v="1097.7040000000002"/>
    <n v="1799.7240000000002"/>
    <n v="2106.06"/>
    <n v="1927.364"/>
    <n v="1365.748"/>
    <n v="548.85200000000009"/>
    <n v="216.988"/>
    <x v="270"/>
    <s v="Virginia, 2014"/>
  </r>
  <r>
    <s v="Appomattox County"/>
    <s v="Virginia"/>
    <n v="2014"/>
    <n v="15137"/>
    <n v="7317"/>
    <n v="7820"/>
    <n v="862.80899999999997"/>
    <n v="1846.7139999999999"/>
    <n v="1619.6590000000001"/>
    <n v="1876.9880000000001"/>
    <n v="1771.029"/>
    <n v="2194.8649999999998"/>
    <n v="2194.8649999999998"/>
    <n v="1649.933"/>
    <n v="771.98699999999997"/>
    <n v="348.15100000000001"/>
    <x v="270"/>
    <s v="Virginia, 2014"/>
  </r>
  <r>
    <s v="Arlington County"/>
    <s v="Virginia"/>
    <n v="2014"/>
    <n v="220173"/>
    <n v="110103"/>
    <n v="110070"/>
    <n v="12990.207"/>
    <n v="18494.531999999999"/>
    <n v="23118.165000000001"/>
    <n v="61428.267000000007"/>
    <n v="35668.025999999998"/>
    <n v="27301.452000000001"/>
    <n v="21797.127"/>
    <n v="11448.995999999999"/>
    <n v="5284.152"/>
    <n v="2642.076"/>
    <x v="270"/>
    <s v="Virginia, 2014"/>
  </r>
  <r>
    <s v="Augusta County"/>
    <s v="Virginia"/>
    <n v="2014"/>
    <n v="73707"/>
    <n v="37288"/>
    <n v="36419"/>
    <n v="3390.5219999999999"/>
    <n v="8771.1330000000016"/>
    <n v="8402.598"/>
    <n v="8034.0630000000001"/>
    <n v="9360.7890000000007"/>
    <n v="11793.119999999999"/>
    <n v="10982.343000000001"/>
    <n v="7665.5280000000002"/>
    <n v="4201.299"/>
    <n v="1031.8979999999999"/>
    <x v="270"/>
    <s v="Virginia, 2014"/>
  </r>
  <r>
    <s v="Bedford County"/>
    <s v="Virginia"/>
    <n v="2014"/>
    <n v="75607"/>
    <n v="37188"/>
    <n v="38419"/>
    <n v="3553.529"/>
    <n v="9375.268"/>
    <n v="8543.5910000000003"/>
    <n v="6880.2370000000001"/>
    <n v="9526.482"/>
    <n v="12172.726999999999"/>
    <n v="11794.691999999999"/>
    <n v="8241.1630000000005"/>
    <n v="4158.3850000000002"/>
    <n v="1209.712"/>
    <x v="270"/>
    <s v="Virginia, 2014"/>
  </r>
  <r>
    <s v="Brunswick County"/>
    <s v="Virginia"/>
    <n v="2014"/>
    <n v="16961"/>
    <n v="8808"/>
    <n v="8153"/>
    <n v="763.245"/>
    <n v="1746.9830000000002"/>
    <n v="2340.6179999999999"/>
    <n v="2154.047"/>
    <n v="2035.32"/>
    <n v="2459.3450000000003"/>
    <n v="2442.384"/>
    <n v="1679.1390000000001"/>
    <n v="1068.5430000000001"/>
    <n v="254.41499999999999"/>
    <x v="270"/>
    <s v="Virginia, 2014"/>
  </r>
  <r>
    <s v="Buchanan County"/>
    <s v="Virginia"/>
    <n v="2014"/>
    <n v="23683"/>
    <n v="11982"/>
    <n v="11701"/>
    <n v="1042.0519999999999"/>
    <n v="2344.6170000000002"/>
    <n v="2652.4960000000001"/>
    <n v="2723.5450000000001"/>
    <n v="3007.741"/>
    <n v="3836.6460000000002"/>
    <n v="3765.5969999999998"/>
    <n v="2605.13"/>
    <n v="1278.8820000000001"/>
    <n v="378.928"/>
    <x v="270"/>
    <s v="Virginia, 2014"/>
  </r>
  <r>
    <s v="Buckingham County"/>
    <s v="Virginia"/>
    <n v="2014"/>
    <n v="17072"/>
    <n v="9427"/>
    <n v="7645"/>
    <n v="938.96"/>
    <n v="1758.4160000000002"/>
    <n v="2014.4960000000001"/>
    <n v="2270.576"/>
    <n v="2355.9359999999997"/>
    <n v="2731.5200000000004"/>
    <n v="2407.152"/>
    <n v="1570.624"/>
    <n v="785.31200000000001"/>
    <n v="256.08"/>
    <x v="270"/>
    <s v="Virginia, 2014"/>
  </r>
  <r>
    <s v="Campbell County"/>
    <s v="Virginia"/>
    <n v="2014"/>
    <n v="54833"/>
    <n v="26535"/>
    <n v="28298"/>
    <n v="2741.65"/>
    <n v="6470.2939999999999"/>
    <n v="7347.6220000000003"/>
    <n v="6196.1289999999999"/>
    <n v="6854.125"/>
    <n v="8224.9500000000007"/>
    <n v="7566.9539999999997"/>
    <n v="5538.1329999999998"/>
    <n v="2796.4830000000002"/>
    <n v="1096.6600000000001"/>
    <x v="270"/>
    <s v="Virginia, 2014"/>
  </r>
  <r>
    <s v="Carroll County"/>
    <s v="Virginia"/>
    <n v="2014"/>
    <n v="29881"/>
    <n v="14916"/>
    <n v="14965"/>
    <n v="1314.7639999999999"/>
    <n v="3466.1959999999999"/>
    <n v="3197.2669999999998"/>
    <n v="2749.0519999999997"/>
    <n v="3794.8869999999997"/>
    <n v="4482.1499999999996"/>
    <n v="4691.317"/>
    <n v="3555.8389999999999"/>
    <n v="1792.8600000000001"/>
    <n v="806.78700000000003"/>
    <x v="270"/>
    <s v="Virginia, 2014"/>
  </r>
  <r>
    <s v="Charles City County"/>
    <s v="Virginia"/>
    <n v="2014"/>
    <n v="7154"/>
    <n v="3552"/>
    <n v="3602"/>
    <n v="271.85199999999998"/>
    <n v="715.4"/>
    <n v="729.70800000000008"/>
    <n v="715.4"/>
    <n v="786.94"/>
    <n v="1302.028"/>
    <n v="1259.104"/>
    <n v="837.01800000000003"/>
    <n v="379.16200000000003"/>
    <n v="157.38800000000001"/>
    <x v="270"/>
    <s v="Virginia, 2014"/>
  </r>
  <r>
    <s v="Charlotte County"/>
    <s v="Virginia"/>
    <n v="2014"/>
    <n v="12399"/>
    <n v="6164"/>
    <n v="6235"/>
    <n v="756.33900000000006"/>
    <n v="1487.88"/>
    <n v="1562.2739999999999"/>
    <n v="1140.7080000000001"/>
    <n v="1425.8850000000002"/>
    <n v="1847.451"/>
    <n v="1785.4559999999999"/>
    <n v="1339.0920000000001"/>
    <n v="681.94500000000005"/>
    <n v="371.97"/>
    <x v="270"/>
    <s v="Virginia, 2014"/>
  </r>
  <r>
    <s v="Chesterfield County"/>
    <s v="Virginia"/>
    <n v="2014"/>
    <n v="324337"/>
    <n v="156136"/>
    <n v="168201"/>
    <n v="19460.22"/>
    <n v="46380.191000000006"/>
    <n v="44758.506000000001"/>
    <n v="38596.103000000003"/>
    <n v="45407.179999999993"/>
    <n v="49623.561000000002"/>
    <n v="42488.146999999997"/>
    <n v="23352.263999999999"/>
    <n v="10054.447"/>
    <n v="4216.3810000000003"/>
    <x v="270"/>
    <s v="Virginia, 2014"/>
  </r>
  <r>
    <s v="Clarke County"/>
    <s v="Virginia"/>
    <n v="2014"/>
    <n v="14273"/>
    <n v="6898"/>
    <n v="7375"/>
    <n v="785.01499999999999"/>
    <n v="1698.4870000000001"/>
    <n v="1669.9409999999998"/>
    <n v="1284.57"/>
    <n v="1669.941"/>
    <n v="2483.502"/>
    <n v="2155.223"/>
    <n v="1427.3"/>
    <n v="842.10699999999997"/>
    <n v="256.91399999999999"/>
    <x v="270"/>
    <s v="Virginia, 2014"/>
  </r>
  <r>
    <s v="Cook County"/>
    <s v="Minnesota"/>
    <n v="2014"/>
    <n v="5206"/>
    <n v="2605"/>
    <n v="2601"/>
    <n v="265.50599999999997"/>
    <n v="838.16599999999994"/>
    <n v="312.36"/>
    <n v="510.18799999999999"/>
    <n v="645.54399999999998"/>
    <n v="895.43200000000002"/>
    <n v="754.87"/>
    <n v="619.51400000000001"/>
    <n v="249.88800000000001"/>
    <n v="114.532"/>
    <x v="263"/>
    <s v="Minnesota, 2014"/>
  </r>
  <r>
    <s v="Culpeper County"/>
    <s v="Virginia"/>
    <n v="2014"/>
    <n v="47910"/>
    <n v="24155"/>
    <n v="23755"/>
    <n v="3162.06"/>
    <n v="7090.68"/>
    <n v="5797.1100000000006"/>
    <n v="5797.1100000000006"/>
    <n v="6467.85"/>
    <n v="7473.96"/>
    <n v="5892.93"/>
    <n v="3784.8900000000003"/>
    <n v="1772.67"/>
    <n v="718.65"/>
    <x v="270"/>
    <s v="Virginia, 2014"/>
  </r>
  <r>
    <s v="Cumberland County"/>
    <s v="Virginia"/>
    <n v="2014"/>
    <n v="9916"/>
    <n v="4938"/>
    <n v="4978"/>
    <n v="575.12800000000004"/>
    <n v="1180.0039999999999"/>
    <n v="1348.576"/>
    <n v="951.93600000000004"/>
    <n v="1120.5079999999998"/>
    <n v="1566.7280000000001"/>
    <n v="1408.0720000000001"/>
    <n v="1070.9279999999999"/>
    <n v="515.63200000000006"/>
    <n v="188.404"/>
    <x v="270"/>
    <s v="Virginia, 2014"/>
  </r>
  <r>
    <s v="Dickenson County"/>
    <s v="Virginia"/>
    <n v="2014"/>
    <n v="15612"/>
    <n v="7930"/>
    <n v="7682"/>
    <n v="843.048"/>
    <n v="1826.6039999999998"/>
    <n v="1732.932"/>
    <n v="1826.604"/>
    <n v="1967.1120000000001"/>
    <n v="2326.1880000000001"/>
    <n v="2357.4120000000003"/>
    <n v="1686.096"/>
    <n v="889.88400000000001"/>
    <n v="218.56800000000001"/>
    <x v="270"/>
    <s v="Virginia, 2014"/>
  </r>
  <r>
    <s v="Dinwiddie County"/>
    <s v="Virginia"/>
    <n v="2014"/>
    <n v="27993"/>
    <n v="13803"/>
    <n v="14190"/>
    <n v="1483.6289999999999"/>
    <n v="3359.16"/>
    <n v="3583.1040000000003"/>
    <n v="3135.2159999999999"/>
    <n v="3611.0969999999998"/>
    <n v="4702.8240000000005"/>
    <n v="3835.0410000000002"/>
    <n v="2603.3490000000002"/>
    <n v="1203.6990000000001"/>
    <n v="475.88099999999997"/>
    <x v="270"/>
    <s v="Virginia, 2014"/>
  </r>
  <r>
    <s v="Jefferson County"/>
    <s v="Montana"/>
    <n v="2014"/>
    <n v="11166"/>
    <n v="5299"/>
    <n v="5867"/>
    <n v="602.96400000000006"/>
    <n v="1272.924"/>
    <n v="1563.2399999999998"/>
    <n v="893.28"/>
    <n v="1440.414"/>
    <n v="1619.0700000000002"/>
    <n v="1641.402"/>
    <n v="1228.26"/>
    <n v="681.12599999999998"/>
    <n v="200.988"/>
    <x v="301"/>
    <s v="Montana, 2014"/>
  </r>
  <r>
    <s v="Fairfax County"/>
    <s v="Virginia"/>
    <n v="2014"/>
    <n v="1117072"/>
    <n v="552607"/>
    <n v="564465"/>
    <n v="74843.823999999993"/>
    <n v="149687.64799999999"/>
    <n v="134048.63999999998"/>
    <n v="163092.51199999999"/>
    <n v="165326.65599999999"/>
    <n v="173146.15999999997"/>
    <n v="137399.856"/>
    <n v="72609.679999999993"/>
    <n v="32395.087999999996"/>
    <n v="13404.864"/>
    <x v="270"/>
    <s v="Virginia, 2014"/>
  </r>
  <r>
    <s v="Fauquier County"/>
    <s v="Virginia"/>
    <n v="2014"/>
    <n v="66726"/>
    <n v="32883"/>
    <n v="33843"/>
    <n v="3803.3820000000001"/>
    <n v="9408.366"/>
    <n v="8073.8460000000005"/>
    <n v="6672.6"/>
    <n v="8674.380000000001"/>
    <n v="11476.871999999999"/>
    <n v="9008.01"/>
    <n v="5871.8880000000008"/>
    <n v="2802.4920000000002"/>
    <n v="800.71199999999999"/>
    <x v="270"/>
    <s v="Virginia, 2014"/>
  </r>
  <r>
    <s v="Floyd County"/>
    <s v="Virginia"/>
    <n v="2014"/>
    <n v="15452"/>
    <n v="7783"/>
    <n v="7669"/>
    <n v="788.05200000000002"/>
    <n v="1885.144"/>
    <n v="1514.296"/>
    <n v="1699.72"/>
    <n v="1931.5"/>
    <n v="2271.4440000000004"/>
    <n v="2410.5120000000002"/>
    <n v="1776.98"/>
    <n v="818.95600000000002"/>
    <n v="339.94400000000002"/>
    <x v="270"/>
    <s v="Virginia, 2014"/>
  </r>
  <r>
    <s v="Franklin County"/>
    <s v="Virginia"/>
    <n v="2014"/>
    <n v="56360"/>
    <n v="27758"/>
    <n v="28602"/>
    <n v="2761.64"/>
    <n v="6537.76"/>
    <n v="6763.2000000000007"/>
    <n v="5692.3600000000006"/>
    <n v="6537.76"/>
    <n v="8454"/>
    <n v="8735.7999999999993"/>
    <n v="6706.84"/>
    <n v="3325.24"/>
    <n v="901.76"/>
    <x v="270"/>
    <s v="Virginia, 2014"/>
  </r>
  <r>
    <s v="Frederick County"/>
    <s v="Virginia"/>
    <n v="2014"/>
    <n v="80377"/>
    <n v="39943"/>
    <n v="40434"/>
    <n v="4822.62"/>
    <n v="11252.78"/>
    <n v="9725.6169999999984"/>
    <n v="9484.4860000000008"/>
    <n v="11252.78"/>
    <n v="12619.189"/>
    <n v="9966.7479999999996"/>
    <n v="6671.2910000000002"/>
    <n v="3456.2110000000002"/>
    <n v="1044.9010000000001"/>
    <x v="270"/>
    <s v="Virginia, 2014"/>
  </r>
  <r>
    <s v="Giles County"/>
    <s v="Virginia"/>
    <n v="2014"/>
    <n v="17025"/>
    <n v="8307"/>
    <n v="8718"/>
    <n v="902.32500000000005"/>
    <n v="1974.9"/>
    <n v="2043"/>
    <n v="1736.5500000000002"/>
    <n v="2196.2249999999999"/>
    <n v="2451.6"/>
    <n v="2468.625"/>
    <n v="1906.8"/>
    <n v="1004.4749999999999"/>
    <n v="323.47500000000002"/>
    <x v="270"/>
    <s v="Virginia, 2014"/>
  </r>
  <r>
    <s v="Gloucester County"/>
    <s v="Virginia"/>
    <n v="2014"/>
    <n v="36938"/>
    <n v="18183"/>
    <n v="18755"/>
    <n v="1883.838"/>
    <n v="4358.6840000000002"/>
    <n v="4580.3119999999999"/>
    <n v="4100.1180000000004"/>
    <n v="4432.5599999999995"/>
    <n v="6168.6460000000006"/>
    <n v="5429.8860000000004"/>
    <n v="3582.9859999999999"/>
    <n v="1699.1480000000001"/>
    <n v="664.88400000000001"/>
    <x v="270"/>
    <s v="Virginia, 2014"/>
  </r>
  <r>
    <s v="Goochland County"/>
    <s v="Virginia"/>
    <n v="2014"/>
    <n v="21627"/>
    <n v="10770"/>
    <n v="10857"/>
    <n v="886.70699999999999"/>
    <n v="2551.9859999999999"/>
    <n v="2032.9380000000001"/>
    <n v="1881.549"/>
    <n v="2876.3910000000001"/>
    <n v="3936.114"/>
    <n v="3698.2169999999996"/>
    <n v="2400.5969999999998"/>
    <n v="973.21500000000003"/>
    <n v="367.65899999999999"/>
    <x v="270"/>
    <s v="Virginia, 2014"/>
  </r>
  <r>
    <s v="Grayson County"/>
    <s v="Virginia"/>
    <n v="2014"/>
    <n v="15255"/>
    <n v="7364"/>
    <n v="7891"/>
    <n v="686.47500000000002"/>
    <n v="1540.7550000000001"/>
    <n v="1617.03"/>
    <n v="1449.2249999999999"/>
    <n v="1815.345"/>
    <n v="2303.5050000000001"/>
    <n v="2440.8000000000002"/>
    <n v="1891.62"/>
    <n v="1083.105"/>
    <n v="457.65"/>
    <x v="270"/>
    <s v="Virginia, 2014"/>
  </r>
  <r>
    <s v="Greene County"/>
    <s v="Virginia"/>
    <n v="2014"/>
    <n v="18766"/>
    <n v="9243"/>
    <n v="9523"/>
    <n v="1426.2159999999999"/>
    <n v="2533.41"/>
    <n v="1914.1320000000001"/>
    <n v="2514.6439999999998"/>
    <n v="2420.8140000000003"/>
    <n v="2833.6660000000002"/>
    <n v="2420.8139999999999"/>
    <n v="1688.94"/>
    <n v="638.04399999999998"/>
    <n v="375.32"/>
    <x v="270"/>
    <s v="Virginia, 2014"/>
  </r>
  <r>
    <s v="Greensville County"/>
    <s v="Virginia"/>
    <n v="2014"/>
    <n v="11911"/>
    <n v="7420"/>
    <n v="4491"/>
    <n v="571.72799999999995"/>
    <n v="1095.8119999999999"/>
    <n v="1417.4090000000001"/>
    <n v="1607.9850000000001"/>
    <n v="2024.8700000000001"/>
    <n v="1965.3150000000001"/>
    <n v="1572.252"/>
    <n v="988.61300000000006"/>
    <n v="595.54999999999995"/>
    <n v="83.376999999999995"/>
    <x v="270"/>
    <s v="Virginia, 2014"/>
  </r>
  <r>
    <s v="Halifax County"/>
    <s v="Virginia"/>
    <n v="2014"/>
    <n v="35704"/>
    <n v="16951"/>
    <n v="18753"/>
    <n v="1856.6079999999999"/>
    <n v="4427.2960000000003"/>
    <n v="4034.5520000000001"/>
    <n v="3427.5839999999998"/>
    <n v="4141.6639999999998"/>
    <n v="4998.5599999999995"/>
    <n v="5534.12"/>
    <n v="4105.96"/>
    <n v="2320.7600000000002"/>
    <n v="928.30399999999997"/>
    <x v="270"/>
    <s v="Virginia, 2014"/>
  </r>
  <r>
    <s v="Hanover County"/>
    <s v="Virginia"/>
    <n v="2014"/>
    <n v="100689"/>
    <n v="49343"/>
    <n v="51346"/>
    <n v="4933.7610000000004"/>
    <n v="14197.148999999999"/>
    <n v="13593.014999999999"/>
    <n v="9263.387999999999"/>
    <n v="13290.948"/>
    <n v="17016.440999999999"/>
    <n v="13995.771000000001"/>
    <n v="8457.8760000000002"/>
    <n v="4329.6270000000004"/>
    <n v="1711.713"/>
    <x v="270"/>
    <s v="Virginia, 2014"/>
  </r>
  <r>
    <s v="Henrico County"/>
    <s v="Virginia"/>
    <n v="2014"/>
    <n v="314878"/>
    <n v="148417"/>
    <n v="166461"/>
    <n v="20152.191999999999"/>
    <n v="41878.774000000005"/>
    <n v="38729.993999999999"/>
    <n v="45342.432000000001"/>
    <n v="43453.164000000004"/>
    <n v="45972.188000000002"/>
    <n v="38729.993999999999"/>
    <n v="22041.46"/>
    <n v="12595.119999999999"/>
    <n v="6612.4380000000001"/>
    <x v="270"/>
    <s v="Virginia, 2014"/>
  </r>
  <r>
    <s v="Henry County"/>
    <s v="Virginia"/>
    <n v="2014"/>
    <n v="52960"/>
    <n v="25441"/>
    <n v="27519"/>
    <n v="2753.92"/>
    <n v="6037.4400000000005"/>
    <n v="5772.6399999999994"/>
    <n v="5190.08"/>
    <n v="6249.2800000000007"/>
    <n v="8155.84"/>
    <n v="7732.16"/>
    <n v="6143.3600000000006"/>
    <n v="3389.4399999999996"/>
    <n v="1429.92"/>
    <x v="270"/>
    <s v="Virginia, 2014"/>
  </r>
  <r>
    <s v="Highland County"/>
    <s v="Virginia"/>
    <n v="2014"/>
    <n v="2258"/>
    <n v="1045"/>
    <n v="1213"/>
    <n v="67.739999999999995"/>
    <n v="176.124"/>
    <n v="209.994"/>
    <n v="124.19"/>
    <n v="139.99600000000001"/>
    <n v="266.44399999999996"/>
    <n v="523.85599999999999"/>
    <n v="517.08199999999999"/>
    <n v="198.70400000000001"/>
    <n v="36.128"/>
    <x v="270"/>
    <s v="Virginia, 2014"/>
  </r>
  <r>
    <s v="Isle of Wight County"/>
    <s v="Virginia"/>
    <n v="2014"/>
    <n v="35518"/>
    <n v="17390"/>
    <n v="18128"/>
    <n v="1704.864"/>
    <n v="4475.268"/>
    <n v="4226.6419999999998"/>
    <n v="3374.21"/>
    <n v="4262.16"/>
    <n v="6428.7579999999998"/>
    <n v="5398.7359999999999"/>
    <n v="3374.21"/>
    <n v="1740.3820000000001"/>
    <n v="568.28800000000001"/>
    <x v="270"/>
    <s v="Virginia, 2014"/>
  </r>
  <r>
    <s v="King and Queen County"/>
    <s v="Virginia"/>
    <n v="2014"/>
    <n v="7073"/>
    <n v="3645"/>
    <n v="3428"/>
    <n v="325.358"/>
    <n v="806.322"/>
    <n v="636.56999999999994"/>
    <n v="770.95699999999999"/>
    <n v="947.78200000000004"/>
    <n v="1053.877"/>
    <n v="1181.191"/>
    <n v="841.68700000000001"/>
    <n v="438.52600000000001"/>
    <n v="70.73"/>
    <x v="270"/>
    <s v="Virginia, 2014"/>
  </r>
  <r>
    <s v="King George County"/>
    <s v="Virginia"/>
    <n v="2014"/>
    <n v="24577"/>
    <n v="12440"/>
    <n v="12137"/>
    <n v="1744.9670000000001"/>
    <n v="3637.3960000000002"/>
    <n v="3317.895"/>
    <n v="2850.9319999999998"/>
    <n v="3514.5110000000004"/>
    <n v="4079.7820000000002"/>
    <n v="2777.201"/>
    <n v="1695.8130000000001"/>
    <n v="835.61799999999994"/>
    <n v="147.46199999999999"/>
    <x v="270"/>
    <s v="Virginia, 2014"/>
  </r>
  <r>
    <s v="Lancaster County"/>
    <s v="Virginia"/>
    <n v="2014"/>
    <n v="11224"/>
    <n v="5263"/>
    <n v="5961"/>
    <n v="437.73599999999999"/>
    <n v="998.93600000000004"/>
    <n v="942.81600000000003"/>
    <n v="796.904"/>
    <n v="965.26400000000001"/>
    <n v="1425.4479999999999"/>
    <n v="1975.424"/>
    <n v="1896.856"/>
    <n v="1032.6080000000002"/>
    <n v="774.45600000000002"/>
    <x v="270"/>
    <s v="Virginia, 2014"/>
  </r>
  <r>
    <s v="Lee County"/>
    <s v="Virginia"/>
    <n v="2014"/>
    <n v="25380"/>
    <n v="13361"/>
    <n v="12019"/>
    <n v="1243.6199999999999"/>
    <n v="2715.66"/>
    <n v="2817.1800000000003"/>
    <n v="3096.36"/>
    <n v="3603.96"/>
    <n v="3730.86"/>
    <n v="3730.8599999999997"/>
    <n v="2664.9"/>
    <n v="1345.1399999999999"/>
    <n v="380.7"/>
    <x v="270"/>
    <s v="Virginia, 2014"/>
  </r>
  <r>
    <s v="Loudoun County"/>
    <s v="Virginia"/>
    <n v="2014"/>
    <n v="338916"/>
    <n v="167766"/>
    <n v="171150"/>
    <n v="27791.112000000001"/>
    <n v="58632.468000000001"/>
    <n v="37280.759999999995"/>
    <n v="45075.827999999994"/>
    <n v="61343.796000000002"/>
    <n v="53548.728000000003"/>
    <n v="30502.440000000002"/>
    <n v="14912.304"/>
    <n v="7456.152"/>
    <n v="2372.4119999999998"/>
    <x v="270"/>
    <s v="Virginia, 2014"/>
  </r>
  <r>
    <s v="Louisa County"/>
    <s v="Virginia"/>
    <n v="2014"/>
    <n v="33743"/>
    <n v="16698"/>
    <n v="17045"/>
    <n v="1923.3510000000001"/>
    <n v="4049.16"/>
    <n v="3610.5010000000002"/>
    <n v="3880.4450000000002"/>
    <n v="4049.1600000000003"/>
    <n v="5601.3379999999997"/>
    <n v="5230.165"/>
    <n v="3441.7860000000001"/>
    <n v="1417.2060000000001"/>
    <n v="539.88800000000003"/>
    <x v="270"/>
    <s v="Virginia, 2014"/>
  </r>
  <r>
    <s v="Lunenburg County"/>
    <s v="Virginia"/>
    <n v="2014"/>
    <n v="12667"/>
    <n v="6732"/>
    <n v="5935"/>
    <n v="620.68299999999999"/>
    <n v="1406.037"/>
    <n v="1418.704"/>
    <n v="1368.0360000000001"/>
    <n v="1608.7089999999998"/>
    <n v="1900.05"/>
    <n v="2014.0529999999999"/>
    <n v="1342.702"/>
    <n v="747.35300000000007"/>
    <n v="240.673"/>
    <x v="270"/>
    <s v="Virginia, 2014"/>
  </r>
  <r>
    <s v="Madison County"/>
    <s v="Virginia"/>
    <n v="2014"/>
    <n v="13208"/>
    <n v="6552"/>
    <n v="6656"/>
    <n v="686.81600000000003"/>
    <n v="1624.5840000000001"/>
    <n v="1532.1280000000002"/>
    <n v="1307.5920000000001"/>
    <n v="1413.2559999999999"/>
    <n v="2086.864"/>
    <n v="1941.576"/>
    <n v="1545.336"/>
    <n v="700.024"/>
    <n v="356.61599999999999"/>
    <x v="270"/>
    <s v="Virginia, 2014"/>
  </r>
  <r>
    <s v="Mecklenburg County"/>
    <s v="Virginia"/>
    <n v="2014"/>
    <n v="31913"/>
    <n v="15508"/>
    <n v="16405"/>
    <n v="1436.085"/>
    <n v="3574.2559999999999"/>
    <n v="3510.43"/>
    <n v="3127.4740000000002"/>
    <n v="3542.3429999999998"/>
    <n v="4659.2979999999998"/>
    <n v="5010.3410000000003"/>
    <n v="3957.2119999999995"/>
    <n v="2233.91"/>
    <n v="861.65099999999995"/>
    <x v="270"/>
    <s v="Virginia, 2014"/>
  </r>
  <r>
    <s v="Montgomery County"/>
    <s v="Virginia"/>
    <n v="2014"/>
    <n v="95808"/>
    <n v="49739"/>
    <n v="46069"/>
    <n v="4215.5519999999997"/>
    <n v="8431.1039999999994"/>
    <n v="31616.639999999999"/>
    <n v="12646.655999999999"/>
    <n v="9964.0319999999992"/>
    <n v="10059.84"/>
    <n v="9005.9519999999993"/>
    <n v="5556.8639999999996"/>
    <n v="2874.24"/>
    <n v="1437.12"/>
    <x v="270"/>
    <s v="Virginia, 2014"/>
  </r>
  <r>
    <s v="Northumberland County"/>
    <s v="Virginia"/>
    <n v="2014"/>
    <n v="12320"/>
    <n v="6035"/>
    <n v="6285"/>
    <n v="480.48"/>
    <n v="1084.1599999999999"/>
    <n v="1034.8799999999999"/>
    <n v="924"/>
    <n v="837.76"/>
    <n v="1860.3200000000002"/>
    <n v="2131.36"/>
    <n v="2377.7600000000002"/>
    <n v="1318.2399999999998"/>
    <n v="271.04000000000002"/>
    <x v="270"/>
    <s v="Virginia, 2014"/>
  </r>
  <r>
    <s v="Nottoway County"/>
    <s v="Virginia"/>
    <n v="2014"/>
    <n v="15756"/>
    <n v="8260"/>
    <n v="7496"/>
    <n v="882.33600000000001"/>
    <n v="1827.6959999999999"/>
    <n v="1890.72"/>
    <n v="2048.2800000000002"/>
    <n v="2016.768"/>
    <n v="2331.8879999999999"/>
    <n v="2032.5239999999999"/>
    <n v="1496.82"/>
    <n v="882.33600000000001"/>
    <n v="393.9"/>
    <x v="270"/>
    <s v="Virginia, 2014"/>
  </r>
  <r>
    <s v="Page County"/>
    <s v="Virginia"/>
    <n v="2014"/>
    <n v="23905"/>
    <n v="11793"/>
    <n v="12112"/>
    <n v="1243.06"/>
    <n v="2772.98"/>
    <n v="2772.98"/>
    <n v="2581.7399999999998"/>
    <n v="2964.2200000000003"/>
    <n v="3681.37"/>
    <n v="3418.415"/>
    <n v="2605.645"/>
    <n v="1266.9650000000001"/>
    <n v="645.43499999999995"/>
    <x v="270"/>
    <s v="Virginia, 2014"/>
  </r>
  <r>
    <s v="Pittsylvania County"/>
    <s v="Virginia"/>
    <n v="2014"/>
    <n v="62955"/>
    <n v="30911"/>
    <n v="32044"/>
    <n v="2895.93"/>
    <n v="7491.6450000000004"/>
    <n v="7050.9599999999991"/>
    <n v="6295.5"/>
    <n v="7743.4650000000001"/>
    <n v="10072.799999999999"/>
    <n v="9695.07"/>
    <n v="6988.0050000000001"/>
    <n v="3714.3450000000003"/>
    <n v="1007.28"/>
    <x v="270"/>
    <s v="Virginia, 2014"/>
  </r>
  <r>
    <s v="Powhatan County"/>
    <s v="Virginia"/>
    <n v="2014"/>
    <n v="28193"/>
    <n v="15200"/>
    <n v="12993"/>
    <n v="1155.913"/>
    <n v="3383.16"/>
    <n v="3524.125"/>
    <n v="2903.8789999999999"/>
    <n v="4172.5640000000003"/>
    <n v="4990.1610000000001"/>
    <n v="4087.9849999999997"/>
    <n v="2621.9490000000001"/>
    <n v="930.36900000000003"/>
    <n v="394.702"/>
    <x v="270"/>
    <s v="Virginia, 2014"/>
  </r>
  <r>
    <s v="Prince George County"/>
    <s v="Virginia"/>
    <n v="2014"/>
    <n v="36792"/>
    <n v="20131"/>
    <n v="16661"/>
    <n v="1949.9760000000001"/>
    <n v="4709.3760000000002"/>
    <n v="4930.1280000000006"/>
    <n v="5408.4240000000009"/>
    <n v="5629.1759999999995"/>
    <n v="5592.384"/>
    <n v="4378.2479999999996"/>
    <n v="2685.8159999999998"/>
    <n v="956.5920000000001"/>
    <n v="551.88"/>
    <x v="270"/>
    <s v="Virginia, 2014"/>
  </r>
  <r>
    <s v="Prince William County"/>
    <s v="Virginia"/>
    <n v="2014"/>
    <n v="428772"/>
    <n v="213427"/>
    <n v="215345"/>
    <n v="34730.531999999999"/>
    <n v="68174.747999999992"/>
    <n v="56597.903999999995"/>
    <n v="63029.483999999997"/>
    <n v="67317.203999999998"/>
    <n v="63887.028000000006"/>
    <n v="42448.428"/>
    <n v="21438.6"/>
    <n v="7717.8960000000006"/>
    <n v="3001.404"/>
    <x v="270"/>
    <s v="Virginia, 2014"/>
  </r>
  <r>
    <s v="Clark County"/>
    <s v="Wisconsin"/>
    <n v="2014"/>
    <n v="34630"/>
    <n v="17277"/>
    <n v="17353"/>
    <n v="1696.87"/>
    <n v="3670.78"/>
    <n v="3705.41"/>
    <n v="3705.41"/>
    <n v="4709.68"/>
    <n v="5194.5"/>
    <n v="5229.1299999999992"/>
    <n v="4086.34"/>
    <n v="1973.9099999999999"/>
    <n v="692.6"/>
    <x v="286"/>
    <s v="Wisconsin, 2014"/>
  </r>
  <r>
    <s v="Rappahannock County"/>
    <s v="Virginia"/>
    <n v="2014"/>
    <n v="7446"/>
    <n v="3633"/>
    <n v="3813"/>
    <n v="349.96199999999999"/>
    <n v="796.72199999999998"/>
    <n v="729.70799999999997"/>
    <n v="603.12599999999998"/>
    <n v="863.73599999999999"/>
    <n v="1183.914"/>
    <n v="1310.4960000000001"/>
    <n v="1012.6559999999999"/>
    <n v="506.32799999999997"/>
    <n v="104.244"/>
    <x v="270"/>
    <s v="Virginia, 2014"/>
  </r>
  <r>
    <s v="Roanoke County"/>
    <s v="Virginia"/>
    <n v="2014"/>
    <n v="93194"/>
    <n v="44653"/>
    <n v="48541"/>
    <n v="4566.5060000000003"/>
    <n v="11462.862000000001"/>
    <n v="10810.504000000001"/>
    <n v="9598.982"/>
    <n v="12301.608"/>
    <n v="13792.712"/>
    <n v="13513.130000000001"/>
    <n v="9226.2060000000001"/>
    <n v="5405.2520000000004"/>
    <n v="2516.2379999999998"/>
    <x v="270"/>
    <s v="Virginia, 2014"/>
  </r>
  <r>
    <s v="Rockingham County"/>
    <s v="Virginia"/>
    <n v="2014"/>
    <n v="77345"/>
    <n v="37671"/>
    <n v="39674"/>
    <n v="4563.3549999999996"/>
    <n v="10209.540000000001"/>
    <n v="10364.23"/>
    <n v="8430.6049999999996"/>
    <n v="9281.4000000000015"/>
    <n v="11215.025"/>
    <n v="10286.885"/>
    <n v="7038.3950000000004"/>
    <n v="4331.32"/>
    <n v="1701.59"/>
    <x v="270"/>
    <s v="Virginia, 2014"/>
  </r>
  <r>
    <s v="Russell County"/>
    <s v="Virginia"/>
    <n v="2014"/>
    <n v="28444"/>
    <n v="13934"/>
    <n v="14510"/>
    <n v="1564.42"/>
    <n v="3128.84"/>
    <n v="3242.616"/>
    <n v="3157.2839999999997"/>
    <n v="3640.8320000000003"/>
    <n v="4323.4879999999994"/>
    <n v="4380.3760000000002"/>
    <n v="2929.732"/>
    <n v="1365.3119999999999"/>
    <n v="711.1"/>
    <x v="270"/>
    <s v="Virginia, 2014"/>
  </r>
  <r>
    <s v="Shenandoah County"/>
    <s v="Virginia"/>
    <n v="2014"/>
    <n v="42545"/>
    <n v="20641"/>
    <n v="21904"/>
    <n v="2382.52"/>
    <n v="5147.9449999999997"/>
    <n v="4765.04"/>
    <n v="4509.7700000000004"/>
    <n v="5275.58"/>
    <n v="6211.57"/>
    <n v="5913.7549999999992"/>
    <n v="4594.8599999999997"/>
    <n v="2552.6999999999998"/>
    <n v="1148.7149999999999"/>
    <x v="270"/>
    <s v="Virginia, 2014"/>
  </r>
  <r>
    <s v="Smyth County"/>
    <s v="Virginia"/>
    <n v="2014"/>
    <n v="31876"/>
    <n v="15598"/>
    <n v="16278"/>
    <n v="1753.18"/>
    <n v="3601.9880000000003"/>
    <n v="3665.74"/>
    <n v="3378.8559999999998"/>
    <n v="4048.2520000000004"/>
    <n v="4717.6480000000001"/>
    <n v="4653.8960000000006"/>
    <n v="3378.8559999999998"/>
    <n v="2103.8159999999998"/>
    <n v="605.64400000000001"/>
    <x v="270"/>
    <s v="Virginia, 2014"/>
  </r>
  <r>
    <s v="Southampton County"/>
    <s v="Virginia"/>
    <n v="2014"/>
    <n v="18364"/>
    <n v="9574"/>
    <n v="8790"/>
    <n v="881.47199999999998"/>
    <n v="2075.1320000000001"/>
    <n v="2075.1320000000001"/>
    <n v="1762.944"/>
    <n v="2258.7719999999999"/>
    <n v="3397.34"/>
    <n v="2809.692"/>
    <n v="1799.672"/>
    <n v="991.65599999999995"/>
    <n v="293.82400000000001"/>
    <x v="270"/>
    <s v="Virginia, 2014"/>
  </r>
  <r>
    <s v="Spotsylvania County"/>
    <s v="Virginia"/>
    <n v="2014"/>
    <n v="126200"/>
    <n v="61986"/>
    <n v="64214"/>
    <n v="7950.6"/>
    <n v="19308.599999999999"/>
    <n v="17289.400000000001"/>
    <n v="15522.6"/>
    <n v="17541.8"/>
    <n v="19939.599999999999"/>
    <n v="14765.400000000001"/>
    <n v="8329.2000000000007"/>
    <n v="4038.4"/>
    <n v="1514.4"/>
    <x v="270"/>
    <s v="Virginia, 2014"/>
  </r>
  <r>
    <s v="Stafford County"/>
    <s v="Virginia"/>
    <n v="2014"/>
    <n v="134672"/>
    <n v="67752"/>
    <n v="66920"/>
    <n v="8753.68"/>
    <n v="21143.504000000001"/>
    <n v="20874.16"/>
    <n v="17238.016000000003"/>
    <n v="19258.095999999998"/>
    <n v="22490.224000000002"/>
    <n v="13871.216"/>
    <n v="7137.616"/>
    <n v="2828.1120000000001"/>
    <n v="1077.376"/>
    <x v="270"/>
    <s v="Virginia, 2014"/>
  </r>
  <r>
    <s v="Surry County"/>
    <s v="Virginia"/>
    <n v="2014"/>
    <n v="6885"/>
    <n v="3373"/>
    <n v="3512"/>
    <n v="330.48"/>
    <n v="743.57999999999993"/>
    <n v="888.16499999999996"/>
    <n v="543.91499999999996"/>
    <n v="819.31500000000005"/>
    <n v="1246.1849999999999"/>
    <n v="1115.3699999999999"/>
    <n v="722.92499999999995"/>
    <n v="419.98500000000001"/>
    <n v="55.08"/>
    <x v="270"/>
    <s v="Virginia, 2014"/>
  </r>
  <r>
    <s v="Manat? Municipio"/>
    <s v="Puerto Rico"/>
    <n v="2014"/>
    <n v="44331"/>
    <n v="21844"/>
    <n v="22487"/>
    <n v="2305.212"/>
    <n v="4876.41"/>
    <n v="5231.058"/>
    <n v="5186.7269999999999"/>
    <n v="5585.7060000000001"/>
    <n v="6250.6710000000003"/>
    <n v="6871.3050000000003"/>
    <n v="4477.4310000000005"/>
    <n v="2837.1840000000002"/>
    <n v="709.29600000000005"/>
    <x v="261"/>
    <s v="Puerto Rico, 2014"/>
  </r>
  <r>
    <s v="Warren County"/>
    <s v="Virginia"/>
    <n v="2014"/>
    <n v="38142"/>
    <n v="18987"/>
    <n v="19155"/>
    <n v="2250.3780000000002"/>
    <n v="5149.17"/>
    <n v="4691.4660000000003"/>
    <n v="4538.8980000000001"/>
    <n v="4958.46"/>
    <n v="6255.2880000000005"/>
    <n v="5072.8860000000004"/>
    <n v="3089.502"/>
    <n v="1640.106"/>
    <n v="457.70400000000001"/>
    <x v="270"/>
    <s v="Virginia, 2014"/>
  </r>
  <r>
    <s v="York County"/>
    <s v="Virginia"/>
    <n v="2014"/>
    <n v="65808"/>
    <n v="32368"/>
    <n v="33440"/>
    <n v="3619.44"/>
    <n v="9542.16"/>
    <n v="9278.9279999999999"/>
    <n v="7173.0720000000001"/>
    <n v="8094.384"/>
    <n v="11121.552"/>
    <n v="8291.8080000000009"/>
    <n v="5264.64"/>
    <n v="2763.9360000000001"/>
    <n v="723.88800000000003"/>
    <x v="270"/>
    <s v="Virginia, 2014"/>
  </r>
  <r>
    <s v="Alexandria city"/>
    <s v="Virginia"/>
    <n v="2014"/>
    <n v="146422"/>
    <n v="70729"/>
    <n v="75693"/>
    <n v="10835.227999999999"/>
    <n v="11860.182000000001"/>
    <n v="12299.448"/>
    <n v="35580.546000000002"/>
    <n v="26355.96"/>
    <n v="19620.548000000003"/>
    <n v="16106.420000000002"/>
    <n v="8346.0540000000001"/>
    <n v="3806.9719999999998"/>
    <n v="1903.4860000000001"/>
    <x v="270"/>
    <s v="Virginia, 2014"/>
  </r>
  <r>
    <s v="Charlottesville city"/>
    <s v="Virginia"/>
    <n v="2014"/>
    <n v="44505"/>
    <n v="21363"/>
    <n v="23142"/>
    <n v="2447.7750000000001"/>
    <n v="3382.38"/>
    <n v="12105.36"/>
    <n v="8811.99"/>
    <n v="4895.5499999999993"/>
    <n v="4405.9949999999999"/>
    <n v="4272.4799999999996"/>
    <n v="2269.7550000000001"/>
    <n v="1335.15"/>
    <n v="534.05999999999995"/>
    <x v="270"/>
    <s v="Virginia, 2014"/>
  </r>
  <r>
    <s v="Chesapeake city"/>
    <s v="Virginia"/>
    <n v="2014"/>
    <n v="228168"/>
    <n v="111436"/>
    <n v="116732"/>
    <n v="14602.752"/>
    <n v="32171.688000000002"/>
    <n v="31943.519999999997"/>
    <n v="30802.68"/>
    <n v="30346.344000000001"/>
    <n v="36050.544000000002"/>
    <n v="27151.991999999998"/>
    <n v="15059.088"/>
    <n v="7301.3760000000002"/>
    <n v="2966.1840000000002"/>
    <x v="270"/>
    <s v="Virginia, 2014"/>
  </r>
  <r>
    <s v="Danville city"/>
    <s v="Virginia"/>
    <n v="2014"/>
    <n v="42704"/>
    <n v="19541"/>
    <n v="23163"/>
    <n v="2818.4639999999999"/>
    <n v="5039.0720000000001"/>
    <n v="5636.9279999999999"/>
    <n v="4953.6639999999998"/>
    <n v="4355.808"/>
    <n v="5679.6319999999996"/>
    <n v="6106.6720000000005"/>
    <n v="4014.1759999999995"/>
    <n v="2733.056"/>
    <n v="1409.232"/>
    <x v="270"/>
    <s v="Virginia, 2014"/>
  </r>
  <r>
    <s v="Cherry County"/>
    <s v="Nebraska"/>
    <n v="2014"/>
    <n v="5682"/>
    <n v="2683"/>
    <n v="2999"/>
    <n v="357.96600000000001"/>
    <n v="698.88599999999997"/>
    <n v="784.11599999999999"/>
    <n v="607.97399999999993"/>
    <n v="590.928"/>
    <n v="801.16200000000003"/>
    <n v="880.71"/>
    <n v="448.87799999999999"/>
    <n v="238.64400000000001"/>
    <n v="284.10000000000002"/>
    <x v="271"/>
    <s v="Nebraska, 2014"/>
  </r>
  <r>
    <s v="Ray County"/>
    <s v="Missouri"/>
    <n v="2014"/>
    <n v="23507"/>
    <n v="11638"/>
    <n v="11869"/>
    <n v="1692.5039999999999"/>
    <n v="2468.2349999999997"/>
    <n v="3008.8959999999997"/>
    <n v="3408.5150000000003"/>
    <n v="3314.4870000000001"/>
    <n v="3220.4589999999998"/>
    <n v="3032.4030000000002"/>
    <n v="1810.039"/>
    <n v="1034.308"/>
    <n v="493.64699999999999"/>
    <x v="265"/>
    <s v="Missouri, 2014"/>
  </r>
  <r>
    <s v="Franklin city"/>
    <s v="Virginia"/>
    <n v="2014"/>
    <n v="8534"/>
    <n v="3863"/>
    <n v="4671"/>
    <n v="605.91399999999999"/>
    <n v="1220.3620000000001"/>
    <n v="1100.886"/>
    <n v="981.41"/>
    <n v="947.27399999999989"/>
    <n v="1058.2159999999999"/>
    <n v="1152.0899999999999"/>
    <n v="725.39"/>
    <n v="375.49599999999998"/>
    <n v="358.428"/>
    <x v="270"/>
    <s v="Virginia, 2014"/>
  </r>
  <r>
    <s v="Fredericksburg city"/>
    <s v="Virginia"/>
    <n v="2014"/>
    <n v="26632"/>
    <n v="12405"/>
    <n v="14227"/>
    <n v="1890.8720000000001"/>
    <n v="2822.9920000000002"/>
    <n v="6444.9439999999995"/>
    <n v="4234.4880000000003"/>
    <n v="3222.4719999999998"/>
    <n v="3036.0479999999998"/>
    <n v="2343.616"/>
    <n v="1331.6"/>
    <n v="878.85599999999999"/>
    <n v="452.74400000000003"/>
    <x v="270"/>
    <s v="Virginia, 2014"/>
  </r>
  <r>
    <s v="Hampton city"/>
    <s v="Virginia"/>
    <n v="2014"/>
    <n v="136904"/>
    <n v="65884"/>
    <n v="71020"/>
    <n v="8624.9519999999993"/>
    <n v="16565.383999999998"/>
    <n v="22178.447999999997"/>
    <n v="19987.984"/>
    <n v="15470.152"/>
    <n v="19440.368000000002"/>
    <n v="16839.191999999999"/>
    <n v="9993.9920000000002"/>
    <n v="5476.16"/>
    <n v="2053.56"/>
    <x v="270"/>
    <s v="Virginia, 2014"/>
  </r>
  <r>
    <s v="Harrisonburg city"/>
    <s v="Virginia"/>
    <n v="2014"/>
    <n v="50821"/>
    <n v="23706"/>
    <n v="27115"/>
    <n v="2490.2289999999998"/>
    <n v="4370.6059999999998"/>
    <n v="20531.684000000001"/>
    <n v="7165.7610000000004"/>
    <n v="4624.7110000000002"/>
    <n v="4116.5010000000002"/>
    <n v="3506.6489999999999"/>
    <n v="1880.377"/>
    <n v="1321.346"/>
    <n v="813.13599999999997"/>
    <x v="270"/>
    <s v="Virginia, 2014"/>
  </r>
  <r>
    <s v="Hopewell city"/>
    <s v="Virginia"/>
    <n v="2014"/>
    <n v="22375"/>
    <n v="10557"/>
    <n v="11818"/>
    <n v="1722.875"/>
    <n v="3110.125"/>
    <n v="2685"/>
    <n v="3177.25"/>
    <n v="2617.875"/>
    <n v="3020.625"/>
    <n v="2573.125"/>
    <n v="2013.75"/>
    <n v="895"/>
    <n v="559.375"/>
    <x v="270"/>
    <s v="Virginia, 2014"/>
  </r>
  <r>
    <s v="Lexington city"/>
    <s v="Virginia"/>
    <n v="2014"/>
    <n v="7114"/>
    <n v="4396"/>
    <n v="2718"/>
    <n v="220.53399999999999"/>
    <n v="320.13"/>
    <n v="4190.1459999999997"/>
    <n v="284.56"/>
    <n v="455.29599999999999"/>
    <n v="291.67399999999998"/>
    <n v="490.86599999999999"/>
    <n v="398.38400000000001"/>
    <n v="291.67399999999998"/>
    <n v="170.73599999999999"/>
    <x v="270"/>
    <s v="Virginia, 2014"/>
  </r>
  <r>
    <s v="Lynchburg city"/>
    <s v="Virginia"/>
    <n v="2014"/>
    <n v="77626"/>
    <n v="36525"/>
    <n v="41101"/>
    <n v="4735.1859999999997"/>
    <n v="8150.7300000000005"/>
    <n v="20959.02"/>
    <n v="9858.5020000000004"/>
    <n v="6986.34"/>
    <n v="8305.982"/>
    <n v="7840.2260000000006"/>
    <n v="5200.942"/>
    <n v="3415.5439999999999"/>
    <n v="2018.2760000000001"/>
    <x v="270"/>
    <s v="Virginia, 2014"/>
  </r>
  <r>
    <s v="Manassas city"/>
    <s v="Virginia"/>
    <n v="2014"/>
    <n v="40436"/>
    <n v="20195"/>
    <n v="20241"/>
    <n v="3437.06"/>
    <n v="5984.5280000000002"/>
    <n v="5741.9120000000003"/>
    <n v="6591.0679999999993"/>
    <n v="5863.2199999999993"/>
    <n v="5661.04"/>
    <n v="4124.4719999999998"/>
    <n v="1900.492"/>
    <n v="687.41200000000003"/>
    <n v="404.36"/>
    <x v="270"/>
    <s v="Virginia, 2014"/>
  </r>
  <r>
    <s v="Martinsville city"/>
    <s v="Virginia"/>
    <n v="2014"/>
    <n v="13745"/>
    <n v="6231"/>
    <n v="7514"/>
    <n v="934.66"/>
    <n v="1663.145"/>
    <n v="1580.6750000000002"/>
    <n v="1333.2649999999999"/>
    <n v="1580.675"/>
    <n v="2075.4949999999999"/>
    <n v="1828.085"/>
    <n v="1388.2449999999999"/>
    <n v="934.66"/>
    <n v="412.35"/>
    <x v="270"/>
    <s v="Virginia, 2014"/>
  </r>
  <r>
    <s v="Norfolk city"/>
    <s v="Virginia"/>
    <n v="2014"/>
    <n v="244745"/>
    <n v="127453"/>
    <n v="117292"/>
    <n v="16887.404999999999"/>
    <n v="26432.46"/>
    <n v="53843.9"/>
    <n v="44054.1"/>
    <n v="27411.439999999999"/>
    <n v="28145.675000000003"/>
    <n v="23985.010000000002"/>
    <n v="12726.740000000002"/>
    <n v="7342.35"/>
    <n v="3671.1750000000002"/>
    <x v="270"/>
    <s v="Virginia, 2014"/>
  </r>
  <r>
    <s v="Norton city"/>
    <s v="Virginia"/>
    <n v="2014"/>
    <n v="4015"/>
    <n v="1500"/>
    <n v="2515"/>
    <n v="176.66"/>
    <n v="509.90499999999997"/>
    <n v="666.49"/>
    <n v="429.60500000000002"/>
    <n v="550.05500000000006"/>
    <n v="626.34"/>
    <n v="550.05499999999995"/>
    <n v="317.185"/>
    <n v="140.52500000000001"/>
    <n v="52.195"/>
    <x v="270"/>
    <s v="Virginia, 2014"/>
  </r>
  <r>
    <s v="Petersburg city"/>
    <s v="Virginia"/>
    <n v="2014"/>
    <n v="32439"/>
    <n v="15008"/>
    <n v="17431"/>
    <n v="2530.2420000000002"/>
    <n v="3179.0219999999999"/>
    <n v="4703.6549999999997"/>
    <n v="4379.2649999999994"/>
    <n v="3438.5340000000001"/>
    <n v="4833.4110000000001"/>
    <n v="4444.143"/>
    <n v="2659.998"/>
    <n v="1459.7550000000001"/>
    <n v="810.97500000000002"/>
    <x v="270"/>
    <s v="Virginia, 2014"/>
  </r>
  <r>
    <s v="Portsmouth city"/>
    <s v="Virginia"/>
    <n v="2014"/>
    <n v="96007"/>
    <n v="46220"/>
    <n v="49787"/>
    <n v="7200.5249999999996"/>
    <n v="12192.888999999999"/>
    <n v="13440.98"/>
    <n v="15169.106"/>
    <n v="11040.805"/>
    <n v="12768.931"/>
    <n v="11328.826000000001"/>
    <n v="6912.5040000000008"/>
    <n v="4224.308"/>
    <n v="1824.133"/>
    <x v="270"/>
    <s v="Virginia, 2014"/>
  </r>
  <r>
    <s v="Radford city"/>
    <s v="Virginia"/>
    <n v="2014"/>
    <n v="16993"/>
    <n v="7988"/>
    <n v="9005"/>
    <n v="492.79700000000003"/>
    <n v="1325.4540000000002"/>
    <n v="8190.6260000000002"/>
    <n v="1801.258"/>
    <n v="1393.4259999999999"/>
    <n v="1274.4749999999999"/>
    <n v="1155.5239999999999"/>
    <n v="679.72"/>
    <n v="407.83199999999999"/>
    <n v="237.90199999999999"/>
    <x v="270"/>
    <s v="Virginia, 2014"/>
  </r>
  <r>
    <s v="Richmond city"/>
    <s v="Virginia"/>
    <n v="2014"/>
    <n v="211063"/>
    <n v="100506"/>
    <n v="110557"/>
    <n v="13508.031999999999"/>
    <n v="20262.048000000003"/>
    <n v="37991.339999999997"/>
    <n v="40524.095999999998"/>
    <n v="24061.182000000001"/>
    <n v="26382.875"/>
    <n v="24483.307999999997"/>
    <n v="12663.779999999999"/>
    <n v="7176.1419999999998"/>
    <n v="3799.134"/>
    <x v="270"/>
    <s v="Virginia, 2014"/>
  </r>
  <r>
    <s v="Roanoke city"/>
    <s v="Virginia"/>
    <n v="2014"/>
    <n v="97949"/>
    <n v="46981"/>
    <n v="50968"/>
    <n v="7052.3280000000004"/>
    <n v="11264.135"/>
    <n v="11557.982"/>
    <n v="14986.197"/>
    <n v="12439.523000000001"/>
    <n v="13516.962"/>
    <n v="12831.319"/>
    <n v="7346.1750000000011"/>
    <n v="4113.8580000000002"/>
    <n v="2742.5720000000001"/>
    <x v="270"/>
    <s v="Virginia, 2014"/>
  </r>
  <r>
    <s v="Washington County"/>
    <s v="Missouri"/>
    <n v="2014"/>
    <n v="25120"/>
    <n v="11926"/>
    <n v="13194"/>
    <n v="1331.36"/>
    <n v="2687.84"/>
    <n v="4320.6399999999994"/>
    <n v="2687.84"/>
    <n v="2989.2799999999997"/>
    <n v="3441.4399999999996"/>
    <n v="3416.32"/>
    <n v="2260.8000000000002"/>
    <n v="1281.1199999999999"/>
    <n v="703.36"/>
    <x v="265"/>
    <s v="Missouri, 2014"/>
  </r>
  <r>
    <s v="Seminole County"/>
    <s v="Oklahoma"/>
    <n v="2014"/>
    <n v="24132"/>
    <n v="10673"/>
    <n v="13459"/>
    <n v="1351.3920000000001"/>
    <n v="2485.596"/>
    <n v="3330.2159999999999"/>
    <n v="3209.556"/>
    <n v="2678.652"/>
    <n v="3064.7640000000001"/>
    <n v="3209.556"/>
    <n v="2437.3319999999999"/>
    <n v="1713.3719999999998"/>
    <n v="651.56399999999996"/>
    <x v="268"/>
    <s v="Oklahoma, 2014"/>
  </r>
  <r>
    <s v="Suffolk city"/>
    <s v="Virginia"/>
    <n v="2014"/>
    <n v="85477"/>
    <n v="41200"/>
    <n v="44277"/>
    <n v="5726.9589999999998"/>
    <n v="12479.642"/>
    <n v="10770.101999999999"/>
    <n v="10513.671"/>
    <n v="11966.78"/>
    <n v="13334.412"/>
    <n v="10257.240000000002"/>
    <n v="6154.3440000000001"/>
    <n v="2991.6950000000002"/>
    <n v="1367.6320000000001"/>
    <x v="270"/>
    <s v="Virginia, 2014"/>
  </r>
  <r>
    <s v="Virginia Beach city"/>
    <s v="Virginia"/>
    <n v="2014"/>
    <n v="445623"/>
    <n v="218909"/>
    <n v="226714"/>
    <n v="29856.741000000002"/>
    <n v="56594.120999999999"/>
    <n v="64615.334999999992"/>
    <n v="72636.548999999999"/>
    <n v="58822.236000000004"/>
    <n v="62832.843000000001"/>
    <n v="49909.775999999998"/>
    <n v="28965.494999999999"/>
    <n v="15596.805"/>
    <n v="6238.7219999999998"/>
    <x v="270"/>
    <s v="Virginia, 2014"/>
  </r>
  <r>
    <s v="Waynesboro city"/>
    <s v="Virginia"/>
    <n v="2014"/>
    <n v="21177"/>
    <n v="9899"/>
    <n v="11278"/>
    <n v="1482.39"/>
    <n v="2858.8950000000004"/>
    <n v="2520.0630000000001"/>
    <n v="2837.7179999999998"/>
    <n v="2604.7709999999997"/>
    <n v="2753.01"/>
    <n v="2456.5320000000002"/>
    <n v="1884.7529999999999"/>
    <n v="1291.797"/>
    <n v="487.07100000000003"/>
    <x v="270"/>
    <s v="Virginia, 2014"/>
  </r>
  <r>
    <s v="Williamsburg city"/>
    <s v="Virginia"/>
    <n v="2014"/>
    <n v="14401"/>
    <n v="6553"/>
    <n v="7848"/>
    <n v="446.43099999999998"/>
    <n v="835.25800000000004"/>
    <n v="5990.8159999999998"/>
    <n v="1728.12"/>
    <n v="993.66899999999998"/>
    <n v="1008.0699999999999"/>
    <n v="1281.6890000000001"/>
    <n v="1195.2829999999999"/>
    <n v="633.64400000000001"/>
    <n v="273.61900000000003"/>
    <x v="270"/>
    <s v="Virginia, 2014"/>
  </r>
  <r>
    <s v="Winchester city"/>
    <s v="Virginia"/>
    <n v="2014"/>
    <n v="27031"/>
    <n v="13376"/>
    <n v="13655"/>
    <n v="1838.1079999999999"/>
    <n v="3270.7510000000002"/>
    <n v="4162.7740000000003"/>
    <n v="3838.402"/>
    <n v="3351.8440000000001"/>
    <n v="3622.154"/>
    <n v="3108.5650000000001"/>
    <n v="2027.3250000000003"/>
    <n v="1108.271"/>
    <n v="675.77499999999998"/>
    <x v="270"/>
    <s v="Virginia, 2014"/>
  </r>
  <r>
    <s v="Adams County"/>
    <s v="Washington"/>
    <n v="2014"/>
    <n v="18951"/>
    <n v="9641"/>
    <n v="9310"/>
    <n v="2065.6590000000001"/>
    <n v="3581.7389999999996"/>
    <n v="2880.5519999999997"/>
    <n v="2425.7280000000001"/>
    <n v="2274.12"/>
    <n v="2008.806"/>
    <n v="1781.394"/>
    <n v="1004.403"/>
    <n v="663.28499999999997"/>
    <n v="284.26499999999999"/>
    <x v="282"/>
    <s v="Washington, 2014"/>
  </r>
  <r>
    <s v="Asotin County"/>
    <s v="Washington"/>
    <n v="2014"/>
    <n v="21955"/>
    <n v="10524"/>
    <n v="11431"/>
    <n v="1251.4349999999999"/>
    <n v="2568.7350000000001"/>
    <n v="2612.645"/>
    <n v="2371.1400000000003"/>
    <n v="2437.0050000000001"/>
    <n v="3029.79"/>
    <n v="3227.3850000000002"/>
    <n v="2415.0500000000002"/>
    <n v="1383.165"/>
    <n v="614.74"/>
    <x v="282"/>
    <s v="Washington, 2014"/>
  </r>
  <r>
    <s v="Benton County"/>
    <s v="Washington"/>
    <n v="2014"/>
    <n v="182053"/>
    <n v="91336"/>
    <n v="90717"/>
    <n v="13471.922"/>
    <n v="27307.95"/>
    <n v="24759.207999999999"/>
    <n v="24030.995999999999"/>
    <n v="22210.466"/>
    <n v="24577.154999999999"/>
    <n v="22756.625"/>
    <n v="13289.868999999999"/>
    <n v="6553.9079999999994"/>
    <n v="2912.848"/>
    <x v="282"/>
    <s v="Washington, 2014"/>
  </r>
  <r>
    <s v="Chelan County"/>
    <s v="Washington"/>
    <n v="2014"/>
    <n v="73664"/>
    <n v="36766"/>
    <n v="36898"/>
    <n v="5082.8159999999998"/>
    <n v="9944.64"/>
    <n v="9649.9840000000004"/>
    <n v="8839.68"/>
    <n v="8176.7039999999997"/>
    <n v="9870.9759999999987"/>
    <n v="10239.296"/>
    <n v="6556.0959999999995"/>
    <n v="3388.5439999999999"/>
    <n v="2062.5920000000001"/>
    <x v="282"/>
    <s v="Washington, 2014"/>
  </r>
  <r>
    <s v="Clallam County"/>
    <s v="Washington"/>
    <n v="2014"/>
    <n v="72024"/>
    <n v="35743"/>
    <n v="36281"/>
    <n v="3385.1280000000002"/>
    <n v="7058.3519999999999"/>
    <n v="7634.5439999999999"/>
    <n v="7418.4719999999998"/>
    <n v="6914.3040000000001"/>
    <n v="8930.9759999999987"/>
    <n v="12172.056"/>
    <n v="10155.384"/>
    <n v="5689.8960000000006"/>
    <n v="2592.864"/>
    <x v="282"/>
    <s v="Washington, 2014"/>
  </r>
  <r>
    <s v="Clark County"/>
    <s v="Washington"/>
    <n v="2014"/>
    <n v="438272"/>
    <n v="216638"/>
    <n v="221634"/>
    <n v="28925.952000000001"/>
    <n v="64425.983999999997"/>
    <n v="56098.815999999999"/>
    <n v="56098.816000000006"/>
    <n v="60043.263999999996"/>
    <n v="61358.080000000002"/>
    <n v="55222.271999999997"/>
    <n v="33308.671999999999"/>
    <n v="15339.52"/>
    <n v="7012.3519999999999"/>
    <x v="282"/>
    <s v="Washington, 2014"/>
  </r>
  <r>
    <s v="Columbia County"/>
    <s v="Washington"/>
    <n v="2014"/>
    <n v="4031"/>
    <n v="2023"/>
    <n v="2008"/>
    <n v="197.51900000000001"/>
    <n v="439.37900000000002"/>
    <n v="415.19299999999998"/>
    <n v="326.51100000000002"/>
    <n v="403.1"/>
    <n v="572.40200000000004"/>
    <n v="681.23900000000003"/>
    <n v="572.40200000000004"/>
    <n v="274.108"/>
    <n v="149.14699999999999"/>
    <x v="282"/>
    <s v="Washington, 2014"/>
  </r>
  <r>
    <s v="Cowlitz County"/>
    <s v="Washington"/>
    <n v="2014"/>
    <n v="102072"/>
    <n v="50519"/>
    <n v="51553"/>
    <n v="6226.3919999999998"/>
    <n v="13473.504000000001"/>
    <n v="12554.856"/>
    <n v="11534.136"/>
    <n v="12248.64"/>
    <n v="14290.080000000002"/>
    <n v="14596.296"/>
    <n v="9900.9840000000004"/>
    <n v="4899.4560000000001"/>
    <n v="2245.5839999999998"/>
    <x v="282"/>
    <s v="Washington, 2014"/>
  </r>
  <r>
    <s v="Douglas County"/>
    <s v="Washington"/>
    <n v="2014"/>
    <n v="39183"/>
    <n v="19689"/>
    <n v="19494"/>
    <n v="2781.9929999999999"/>
    <n v="5877.45"/>
    <n v="5093.79"/>
    <n v="4741.143"/>
    <n v="4662.777"/>
    <n v="5132.973"/>
    <n v="4976.241"/>
    <n v="3330.5550000000003"/>
    <n v="1724.0520000000001"/>
    <n v="783.66"/>
    <x v="282"/>
    <s v="Washington, 2014"/>
  </r>
  <r>
    <s v="Ferry County"/>
    <s v="Washington"/>
    <n v="2014"/>
    <n v="7657"/>
    <n v="4001"/>
    <n v="3656"/>
    <n v="367.536"/>
    <n v="758.04300000000001"/>
    <n v="957.125"/>
    <n v="712.101"/>
    <n v="742.72900000000004"/>
    <n v="1087.2939999999999"/>
    <n v="1477.8009999999999"/>
    <n v="1033.6949999999999"/>
    <n v="398.16399999999999"/>
    <n v="114.855"/>
    <x v="282"/>
    <s v="Washington, 2014"/>
  </r>
  <r>
    <s v="Franklin County"/>
    <s v="Washington"/>
    <n v="2014"/>
    <n v="84508"/>
    <n v="44037"/>
    <n v="40471"/>
    <n v="8704.3240000000005"/>
    <n v="15718.487999999999"/>
    <n v="12422.675999999999"/>
    <n v="13774.804"/>
    <n v="10986.04"/>
    <n v="9126.8640000000014"/>
    <n v="7352.1959999999999"/>
    <n v="3802.8599999999997"/>
    <n v="1859.1759999999999"/>
    <n v="676.06399999999996"/>
    <x v="282"/>
    <s v="Washington, 2014"/>
  </r>
  <r>
    <s v="Garfield County"/>
    <s v="Washington"/>
    <n v="2014"/>
    <n v="2240"/>
    <n v="1106"/>
    <n v="1134"/>
    <n v="103.04"/>
    <n v="284.48"/>
    <n v="210.56"/>
    <n v="132.16"/>
    <n v="241.92"/>
    <n v="255.36"/>
    <n v="501.76"/>
    <n v="259.84000000000003"/>
    <n v="136.63999999999999"/>
    <n v="114.24"/>
    <x v="282"/>
    <s v="Washington, 2014"/>
  </r>
  <r>
    <s v="Grant County"/>
    <s v="Washington"/>
    <n v="2014"/>
    <n v="91458"/>
    <n v="46412"/>
    <n v="45046"/>
    <n v="8048.3040000000001"/>
    <n v="15364.944"/>
    <n v="13444.326000000001"/>
    <n v="11889.54"/>
    <n v="11157.876"/>
    <n v="10609.128000000001"/>
    <n v="9694.5479999999989"/>
    <n v="6493.518"/>
    <n v="3383.9459999999999"/>
    <n v="1371.87"/>
    <x v="282"/>
    <s v="Washington, 2014"/>
  </r>
  <r>
    <s v="Grays Harbor County"/>
    <s v="Washington"/>
    <n v="2014"/>
    <n v="71734"/>
    <n v="36900"/>
    <n v="34834"/>
    <n v="4088.8380000000002"/>
    <n v="8321.1440000000002"/>
    <n v="8536.3459999999995"/>
    <n v="8536.3459999999995"/>
    <n v="8392.8780000000006"/>
    <n v="10114.493999999999"/>
    <n v="11190.504000000001"/>
    <n v="7460.3359999999993"/>
    <n v="3730.1679999999997"/>
    <n v="1291.212"/>
    <x v="282"/>
    <s v="Washington, 2014"/>
  </r>
  <r>
    <s v="Island County"/>
    <s v="Washington"/>
    <n v="2014"/>
    <n v="78951"/>
    <n v="39292"/>
    <n v="39659"/>
    <n v="4500.2070000000003"/>
    <n v="8526.7080000000005"/>
    <n v="9710.973"/>
    <n v="9710.973"/>
    <n v="7974.0510000000004"/>
    <n v="10105.727999999999"/>
    <n v="12316.356"/>
    <n v="9632.0220000000008"/>
    <n v="4342.3050000000003"/>
    <n v="2052.7260000000001"/>
    <x v="282"/>
    <s v="Washington, 2014"/>
  </r>
  <r>
    <s v="Jefferson County"/>
    <s v="Washington"/>
    <n v="2014"/>
    <n v="29978"/>
    <n v="14892"/>
    <n v="15086"/>
    <n v="1109.1859999999999"/>
    <n v="2398.2399999999998"/>
    <n v="2368.2619999999997"/>
    <n v="2488.174"/>
    <n v="2548.13"/>
    <n v="4017.0520000000001"/>
    <n v="6355.3359999999993"/>
    <n v="5366.0619999999999"/>
    <n v="2248.35"/>
    <n v="1049.23"/>
    <x v="282"/>
    <s v="Washington, 2014"/>
  </r>
  <r>
    <s v="King County"/>
    <s v="Washington"/>
    <n v="2014"/>
    <n v="2008997"/>
    <n v="1002198"/>
    <n v="1006799"/>
    <n v="124557.814"/>
    <n v="231034.655"/>
    <n v="249115.628"/>
    <n v="333493.50199999998"/>
    <n v="303358.54700000002"/>
    <n v="289295.56800000003"/>
    <n v="243088.63699999999"/>
    <n v="130584.80499999999"/>
    <n v="66296.901000000013"/>
    <n v="36161.946000000004"/>
    <x v="282"/>
    <s v="Washington, 2014"/>
  </r>
  <r>
    <s v="Kitsap County"/>
    <s v="Washington"/>
    <n v="2014"/>
    <n v="253614"/>
    <n v="128985"/>
    <n v="124629"/>
    <n v="14709.611999999999"/>
    <n v="30180.065999999999"/>
    <n v="36520.415999999997"/>
    <n v="33223.434000000001"/>
    <n v="29419.224000000002"/>
    <n v="36520.415999999997"/>
    <n v="36266.801999999996"/>
    <n v="22318.031999999999"/>
    <n v="10144.56"/>
    <n v="4311.4380000000001"/>
    <x v="282"/>
    <s v="Washington, 2014"/>
  </r>
  <r>
    <s v="Klickitat County"/>
    <s v="Washington"/>
    <n v="2014"/>
    <n v="20668"/>
    <n v="10271"/>
    <n v="10397"/>
    <n v="1116.0719999999999"/>
    <n v="2624.8360000000002"/>
    <n v="2046.1319999999998"/>
    <n v="2273.48"/>
    <n v="2335.4840000000004"/>
    <n v="2666.172"/>
    <n v="3554.8959999999997"/>
    <n v="2542.1639999999998"/>
    <n v="1157.4079999999999"/>
    <n v="330.68799999999999"/>
    <x v="282"/>
    <s v="Washington, 2014"/>
  </r>
  <r>
    <s v="Lewis County"/>
    <s v="Washington"/>
    <n v="2014"/>
    <n v="75382"/>
    <n v="37741"/>
    <n v="37641"/>
    <n v="4447.5379999999996"/>
    <n v="9271.9860000000008"/>
    <n v="9498.1319999999996"/>
    <n v="8442.7839999999997"/>
    <n v="8518.1660000000011"/>
    <n v="10402.716"/>
    <n v="10930.39"/>
    <n v="7839.7280000000001"/>
    <n v="3919.8639999999996"/>
    <n v="2035.3140000000001"/>
    <x v="282"/>
    <s v="Washington, 2014"/>
  </r>
  <r>
    <s v="Mason County"/>
    <s v="Washington"/>
    <n v="2014"/>
    <n v="60728"/>
    <n v="31294"/>
    <n v="29434"/>
    <n v="3279.3119999999999"/>
    <n v="6558.6239999999998"/>
    <n v="6801.5360000000001"/>
    <n v="6740.808"/>
    <n v="6922.9920000000002"/>
    <n v="8623.3760000000002"/>
    <n v="9837.9359999999997"/>
    <n v="7165.9040000000005"/>
    <n v="3765.1360000000004"/>
    <n v="1032.376"/>
    <x v="282"/>
    <s v="Washington, 2014"/>
  </r>
  <r>
    <s v="Okanogan County"/>
    <s v="Washington"/>
    <n v="2014"/>
    <n v="41241"/>
    <n v="20781"/>
    <n v="20460"/>
    <n v="2763.1469999999999"/>
    <n v="5320.0889999999999"/>
    <n v="4618.9920000000002"/>
    <n v="4371.5460000000003"/>
    <n v="4495.2690000000002"/>
    <n v="5485.0529999999999"/>
    <n v="6639.8009999999995"/>
    <n v="4536.51"/>
    <n v="2103.2910000000002"/>
    <n v="907.30200000000002"/>
    <x v="282"/>
    <s v="Washington, 2014"/>
  </r>
  <r>
    <s v="Pacific County"/>
    <s v="Washington"/>
    <n v="2014"/>
    <n v="20665"/>
    <n v="10376"/>
    <n v="10289"/>
    <n v="971.255"/>
    <n v="1963.175"/>
    <n v="2025.17"/>
    <n v="1777.19"/>
    <n v="1880.5149999999999"/>
    <n v="2727.78"/>
    <n v="3843.6900000000005"/>
    <n v="3244.4049999999997"/>
    <n v="1570.54"/>
    <n v="640.61500000000001"/>
    <x v="282"/>
    <s v="Washington, 2014"/>
  </r>
  <r>
    <s v="Pend Oreille County"/>
    <s v="Washington"/>
    <n v="2014"/>
    <n v="12965"/>
    <n v="6653"/>
    <n v="6312"/>
    <n v="596.39"/>
    <n v="1633.5900000000001"/>
    <n v="1076.095"/>
    <n v="1244.6399999999999"/>
    <n v="1270.5700000000002"/>
    <n v="1983.645"/>
    <n v="2359.63"/>
    <n v="1776.2049999999999"/>
    <n v="739.005"/>
    <n v="272.26499999999999"/>
    <x v="282"/>
    <s v="Washington, 2014"/>
  </r>
  <r>
    <s v="Pierce County"/>
    <s v="Washington"/>
    <n v="2014"/>
    <n v="812689"/>
    <n v="402977"/>
    <n v="409712"/>
    <n v="56075.540999999997"/>
    <n v="108900.326"/>
    <n v="113776.45999999999"/>
    <n v="117839.905"/>
    <n v="106462.25899999999"/>
    <n v="115401.83799999999"/>
    <n v="97522.68"/>
    <n v="55262.851999999999"/>
    <n v="28444.114999999998"/>
    <n v="12190.334999999999"/>
    <x v="282"/>
    <s v="Washington, 2014"/>
  </r>
  <r>
    <s v="San Juan County"/>
    <s v="Washington"/>
    <n v="2014"/>
    <n v="15847"/>
    <n v="7627"/>
    <n v="8220"/>
    <n v="491.25700000000001"/>
    <n v="1394.5360000000001"/>
    <n v="1251.913"/>
    <n v="1283.607"/>
    <n v="1521.3119999999999"/>
    <n v="2297.8150000000001"/>
    <n v="3391.2579999999998"/>
    <n v="2678.143"/>
    <n v="1061.749"/>
    <n v="491.25700000000001"/>
    <x v="282"/>
    <s v="Washington, 2014"/>
  </r>
  <r>
    <s v="Skagit County"/>
    <s v="Washington"/>
    <n v="2014"/>
    <n v="118364"/>
    <n v="58664"/>
    <n v="59700"/>
    <n v="7456.9319999999998"/>
    <n v="15032.227999999999"/>
    <n v="14677.135999999999"/>
    <n v="14440.407999999999"/>
    <n v="13611.86"/>
    <n v="15742.412"/>
    <n v="16807.687999999998"/>
    <n v="11718.036"/>
    <n v="6154.9279999999999"/>
    <n v="2722.3719999999998"/>
    <x v="282"/>
    <s v="Washington, 2014"/>
  </r>
  <r>
    <s v="Skamania County"/>
    <s v="Washington"/>
    <n v="2014"/>
    <n v="11194"/>
    <n v="5691"/>
    <n v="5503"/>
    <n v="570.89400000000001"/>
    <n v="1343.28"/>
    <n v="1298.5039999999999"/>
    <n v="1063.4299999999998"/>
    <n v="1320.8920000000001"/>
    <n v="1847.01"/>
    <n v="2003.7260000000001"/>
    <n v="1119.4000000000001"/>
    <n v="481.34199999999998"/>
    <n v="156.71600000000001"/>
    <x v="282"/>
    <s v="Washington, 2014"/>
  </r>
  <r>
    <s v="Snohomish County"/>
    <s v="Washington"/>
    <n v="2014"/>
    <n v="735351"/>
    <n v="368756"/>
    <n v="366595"/>
    <n v="47062.464"/>
    <n v="97066.331999999995"/>
    <n v="94124.928"/>
    <n v="103684.49100000001"/>
    <n v="104419.842"/>
    <n v="113979.405"/>
    <n v="92654.225999999995"/>
    <n v="48533.165999999997"/>
    <n v="23531.232"/>
    <n v="11030.264999999999"/>
    <x v="282"/>
    <s v="Washington, 2014"/>
  </r>
  <r>
    <s v="Spokane County"/>
    <s v="Washington"/>
    <n v="2014"/>
    <n v="476950"/>
    <n v="236240"/>
    <n v="240710"/>
    <n v="30047.85"/>
    <n v="60572.649999999994"/>
    <n v="70588.600000000006"/>
    <n v="65819.100000000006"/>
    <n v="57234"/>
    <n v="65342.15"/>
    <n v="62003.5"/>
    <n v="36725.15"/>
    <n v="20031.900000000001"/>
    <n v="9062.0499999999993"/>
    <x v="282"/>
    <s v="Washington, 2014"/>
  </r>
  <r>
    <s v="Stevens County"/>
    <s v="Washington"/>
    <n v="2014"/>
    <n v="43541"/>
    <n v="21878"/>
    <n v="21663"/>
    <n v="2220.5909999999999"/>
    <n v="5747.4120000000003"/>
    <n v="4920.1329999999998"/>
    <n v="3831.6080000000002"/>
    <n v="4615.3459999999995"/>
    <n v="6400.527"/>
    <n v="7619.6750000000002"/>
    <n v="5181.3789999999999"/>
    <n v="2133.509"/>
    <n v="870.82"/>
    <x v="282"/>
    <s v="Washington, 2014"/>
  </r>
  <r>
    <s v="Thurston County"/>
    <s v="Washington"/>
    <n v="2014"/>
    <n v="259330"/>
    <n v="126989"/>
    <n v="132341"/>
    <n v="15819.13"/>
    <n v="32156.92"/>
    <n v="33972.229999999996"/>
    <n v="35787.54"/>
    <n v="33712.9"/>
    <n v="35528.21"/>
    <n v="35528.21"/>
    <n v="21005.73"/>
    <n v="10632.529999999999"/>
    <n v="4408.6099999999997"/>
    <x v="282"/>
    <s v="Washington, 2014"/>
  </r>
  <r>
    <s v="Storey County"/>
    <s v="Nevada"/>
    <n v="2014"/>
    <n v="4016"/>
    <n v="1956"/>
    <n v="2060"/>
    <n v="136.54400000000001"/>
    <n v="349.392"/>
    <n v="473.88800000000003"/>
    <n v="353.40800000000002"/>
    <n v="341.36"/>
    <n v="582.31999999999994"/>
    <n v="634.52800000000002"/>
    <n v="694.76800000000003"/>
    <n v="341.36"/>
    <n v="100.4"/>
    <x v="275"/>
    <s v="Nevada, 2014"/>
  </r>
  <r>
    <s v="Walla Walla County"/>
    <s v="Washington"/>
    <n v="2014"/>
    <n v="59476"/>
    <n v="30408"/>
    <n v="29068"/>
    <n v="3628.0360000000001"/>
    <n v="7375.0239999999994"/>
    <n v="10170.396000000001"/>
    <n v="7375.0240000000003"/>
    <n v="6601.8359999999993"/>
    <n v="7672.4040000000005"/>
    <n v="7612.9279999999999"/>
    <n v="4579.652"/>
    <n v="2795.3720000000003"/>
    <n v="1843.7560000000001"/>
    <x v="282"/>
    <s v="Washington, 2014"/>
  </r>
  <r>
    <s v="Whatcom County"/>
    <s v="Washington"/>
    <n v="2014"/>
    <n v="204855"/>
    <n v="101494"/>
    <n v="103361"/>
    <n v="11471.88"/>
    <n v="23353.47"/>
    <n v="37693.32"/>
    <n v="26221.440000000002"/>
    <n v="23968.035"/>
    <n v="26221.440000000002"/>
    <n v="26836.005000000001"/>
    <n v="17207.82"/>
    <n v="8603.91"/>
    <n v="3687.39"/>
    <x v="282"/>
    <s v="Washington, 2014"/>
  </r>
  <r>
    <s v="Whitman County"/>
    <s v="Washington"/>
    <n v="2014"/>
    <n v="46003"/>
    <n v="23452"/>
    <n v="22551"/>
    <n v="2024.1320000000001"/>
    <n v="3772.2460000000001"/>
    <n v="18263.190999999999"/>
    <n v="5888.384"/>
    <n v="3726.2429999999999"/>
    <n v="4048.2640000000001"/>
    <n v="3864.2520000000004"/>
    <n v="2438.1590000000001"/>
    <n v="1472.096"/>
    <n v="598.03899999999999"/>
    <x v="282"/>
    <s v="Washington, 2014"/>
  </r>
  <r>
    <s v="Yakima County"/>
    <s v="Washington"/>
    <n v="2014"/>
    <n v="246402"/>
    <n v="123372"/>
    <n v="123030"/>
    <n v="21436.973999999998"/>
    <n v="41149.134000000005"/>
    <n v="36713.898000000001"/>
    <n v="32278.661999999997"/>
    <n v="29568.240000000002"/>
    <n v="29321.838000000003"/>
    <n v="26365.014000000003"/>
    <n v="16508.934000000001"/>
    <n v="9116.8739999999998"/>
    <n v="4188.8339999999998"/>
    <x v="282"/>
    <s v="Washington, 2014"/>
  </r>
  <r>
    <s v="Berkeley County"/>
    <s v="West Virginia"/>
    <n v="2014"/>
    <n v="107324"/>
    <n v="52917"/>
    <n v="54407"/>
    <n v="7083.384"/>
    <n v="14918.036"/>
    <n v="12986.204000000002"/>
    <n v="14166.768"/>
    <n v="15454.655999999999"/>
    <n v="16098.6"/>
    <n v="13630.148000000001"/>
    <n v="8049.3"/>
    <n v="3756.34"/>
    <n v="1395.212"/>
    <x v="300"/>
    <s v="West Virginia, 2014"/>
  </r>
  <r>
    <s v="Braxton County"/>
    <s v="West Virginia"/>
    <n v="2014"/>
    <n v="14492"/>
    <n v="7285"/>
    <n v="7207"/>
    <n v="782.56799999999998"/>
    <n v="1623.104"/>
    <n v="1666.58"/>
    <n v="1521.6599999999999"/>
    <n v="1753.5319999999999"/>
    <n v="2144.8159999999998"/>
    <n v="2289.7359999999999"/>
    <n v="1594.12"/>
    <n v="898.50400000000002"/>
    <n v="231.87200000000001"/>
    <x v="300"/>
    <s v="West Virginia, 2014"/>
  </r>
  <r>
    <s v="Cabell County"/>
    <s v="West Virginia"/>
    <n v="2014"/>
    <n v="96826"/>
    <n v="47070"/>
    <n v="49756"/>
    <n v="5712.7340000000004"/>
    <n v="10554.034"/>
    <n v="15492.16"/>
    <n v="12974.683999999999"/>
    <n v="11425.468000000001"/>
    <n v="12103.25"/>
    <n v="12684.205999999998"/>
    <n v="8423.862000000001"/>
    <n v="5325.43"/>
    <n v="2130.172"/>
    <x v="300"/>
    <s v="West Virginia, 2014"/>
  </r>
  <r>
    <s v="Calhoun County"/>
    <s v="West Virginia"/>
    <n v="2014"/>
    <n v="7583"/>
    <n v="3765"/>
    <n v="3818"/>
    <n v="394.31599999999997"/>
    <n v="803.798"/>
    <n v="887.21100000000001"/>
    <n v="697.63599999999997"/>
    <n v="902.37699999999995"/>
    <n v="1175.365"/>
    <n v="1251.1950000000002"/>
    <n v="826.54700000000003"/>
    <n v="470.14599999999996"/>
    <n v="174.40899999999999"/>
    <x v="300"/>
    <s v="West Virginia, 2014"/>
  </r>
  <r>
    <s v="Clay County"/>
    <s v="West Virginia"/>
    <n v="2014"/>
    <n v="9226"/>
    <n v="4607"/>
    <n v="4619"/>
    <n v="581.23800000000006"/>
    <n v="1208.606"/>
    <n v="1033.3119999999999"/>
    <n v="950.27800000000002"/>
    <n v="1162.4760000000001"/>
    <n v="1346.9960000000001"/>
    <n v="1365.4480000000001"/>
    <n v="922.6"/>
    <n v="498.20400000000006"/>
    <n v="184.52"/>
    <x v="300"/>
    <s v="West Virginia, 2014"/>
  </r>
  <r>
    <s v="Gilmer County"/>
    <s v="West Virginia"/>
    <n v="2014"/>
    <n v="8706"/>
    <n v="5217"/>
    <n v="3489"/>
    <n v="365.65199999999999"/>
    <n v="644.24399999999991"/>
    <n v="1558.374"/>
    <n v="1401.6659999999999"/>
    <n v="1253.664"/>
    <n v="1166.604"/>
    <n v="1044.72"/>
    <n v="687.774"/>
    <n v="374.358"/>
    <n v="191.53200000000001"/>
    <x v="300"/>
    <s v="West Virginia, 2014"/>
  </r>
  <r>
    <s v="Greenbrier County"/>
    <s v="West Virginia"/>
    <n v="2014"/>
    <n v="35639"/>
    <n v="17447"/>
    <n v="18192"/>
    <n v="1853.2280000000001"/>
    <n v="3884.6509999999998"/>
    <n v="3920.29"/>
    <n v="3955.9290000000001"/>
    <n v="4098.4849999999997"/>
    <n v="5132.0159999999996"/>
    <n v="5524.0450000000001"/>
    <n v="4027.2069999999999"/>
    <n v="2352.174"/>
    <n v="784.05799999999999"/>
    <x v="300"/>
    <s v="West Virginia, 2014"/>
  </r>
  <r>
    <s v="Hampshire County"/>
    <s v="West Virginia"/>
    <n v="2014"/>
    <n v="23674"/>
    <n v="12267"/>
    <n v="11407"/>
    <n v="923.28599999999994"/>
    <n v="3053.9459999999999"/>
    <n v="2698.8360000000002"/>
    <n v="2485.77"/>
    <n v="3006.598"/>
    <n v="3574.7739999999999"/>
    <n v="3669.4700000000003"/>
    <n v="2580.4659999999999"/>
    <n v="1160.0260000000001"/>
    <n v="473.48"/>
    <x v="300"/>
    <s v="West Virginia, 2014"/>
  </r>
  <r>
    <s v="Hancock County"/>
    <s v="West Virginia"/>
    <n v="2014"/>
    <n v="30369"/>
    <n v="14683"/>
    <n v="15686"/>
    <n v="1518.45"/>
    <n v="3492.4349999999999"/>
    <n v="3067.2690000000002"/>
    <n v="3097.6379999999999"/>
    <n v="3856.8629999999998"/>
    <n v="4555.3500000000004"/>
    <n v="4859.04"/>
    <n v="3006.5309999999999"/>
    <n v="2095.4610000000002"/>
    <n v="759.22500000000002"/>
    <x v="300"/>
    <s v="West Virginia, 2014"/>
  </r>
  <r>
    <s v="Jackson County"/>
    <s v="West Virginia"/>
    <n v="2014"/>
    <n v="29229"/>
    <n v="14530"/>
    <n v="14699"/>
    <n v="1782.9690000000001"/>
    <n v="3682.8540000000003"/>
    <n v="3332.1059999999998"/>
    <n v="3185.9610000000002"/>
    <n v="3595.1669999999999"/>
    <n v="4238.2049999999999"/>
    <n v="4062.8310000000001"/>
    <n v="2864.442"/>
    <n v="1812.1980000000001"/>
    <n v="701.49599999999998"/>
    <x v="300"/>
    <s v="West Virginia, 2014"/>
  </r>
  <r>
    <s v="Jefferson County"/>
    <s v="West Virginia"/>
    <n v="2014"/>
    <n v="54650"/>
    <n v="26833"/>
    <n v="27817"/>
    <n v="3169.7"/>
    <n v="7487.0499999999993"/>
    <n v="7432.4"/>
    <n v="6066.15"/>
    <n v="7596.35"/>
    <n v="8580.0499999999993"/>
    <n v="7213.7999999999993"/>
    <n v="4481.3"/>
    <n v="1858.1"/>
    <n v="765.1"/>
    <x v="300"/>
    <s v="West Virginia, 2014"/>
  </r>
  <r>
    <s v="Kanawha County"/>
    <s v="West Virginia"/>
    <n v="2014"/>
    <n v="191765"/>
    <n v="92232"/>
    <n v="99533"/>
    <n v="10738.84"/>
    <n v="21861.21"/>
    <n v="21669.445"/>
    <n v="23778.86"/>
    <n v="23395.33"/>
    <n v="27422.395"/>
    <n v="29340.044999999998"/>
    <n v="17834.145"/>
    <n v="11122.369999999999"/>
    <n v="4218.83"/>
    <x v="300"/>
    <s v="West Virginia, 2014"/>
  </r>
  <r>
    <s v="Logan County"/>
    <s v="West Virginia"/>
    <n v="2014"/>
    <n v="36169"/>
    <n v="17804"/>
    <n v="18365"/>
    <n v="1953.126"/>
    <n v="4195.6039999999994"/>
    <n v="4014.759"/>
    <n v="4195.6039999999994"/>
    <n v="5027.491"/>
    <n v="4991.3220000000001"/>
    <n v="6004.0540000000001"/>
    <n v="3399.886"/>
    <n v="1772.2809999999999"/>
    <n v="614.87300000000005"/>
    <x v="300"/>
    <s v="West Virginia, 2014"/>
  </r>
  <r>
    <s v="McDowell County"/>
    <s v="West Virginia"/>
    <n v="2014"/>
    <n v="21281"/>
    <n v="10640"/>
    <n v="10641"/>
    <n v="1234.298"/>
    <n v="2319.6289999999999"/>
    <n v="2213.2240000000002"/>
    <n v="2489.877"/>
    <n v="2723.9679999999998"/>
    <n v="3085.7449999999999"/>
    <n v="3532.6459999999997"/>
    <n v="2085.538"/>
    <n v="1127.893"/>
    <n v="446.90100000000001"/>
    <x v="300"/>
    <s v="West Virginia, 2014"/>
  </r>
  <r>
    <s v="Marion County"/>
    <s v="West Virginia"/>
    <n v="2014"/>
    <n v="56698"/>
    <n v="27708"/>
    <n v="28990"/>
    <n v="3175.0880000000002"/>
    <n v="6180.0820000000003"/>
    <n v="8164.5119999999997"/>
    <n v="6633.6660000000002"/>
    <n v="7087.25"/>
    <n v="7597.5319999999992"/>
    <n v="8051.116"/>
    <n v="5386.3099999999995"/>
    <n v="3118.39"/>
    <n v="1360.752"/>
    <x v="300"/>
    <s v="West Virginia, 2014"/>
  </r>
  <r>
    <s v="Marshall County"/>
    <s v="West Virginia"/>
    <n v="2014"/>
    <n v="32716"/>
    <n v="16064"/>
    <n v="16652"/>
    <n v="1701.232"/>
    <n v="3762.34"/>
    <n v="3696.9079999999999"/>
    <n v="3402.4639999999999"/>
    <n v="4056.7839999999997"/>
    <n v="4743.82"/>
    <n v="5299.9920000000002"/>
    <n v="3304.3159999999998"/>
    <n v="2061.1080000000002"/>
    <n v="621.60400000000004"/>
    <x v="300"/>
    <s v="West Virginia, 2014"/>
  </r>
  <r>
    <s v="Mason County"/>
    <s v="West Virginia"/>
    <n v="2014"/>
    <n v="27207"/>
    <n v="13179"/>
    <n v="14028"/>
    <n v="1469.1780000000001"/>
    <n v="3183.2190000000001"/>
    <n v="3047.1840000000002"/>
    <n v="3074.3910000000001"/>
    <n v="3400.875"/>
    <n v="4026.636"/>
    <n v="4108.2569999999996"/>
    <n v="2775.114"/>
    <n v="1496.385"/>
    <n v="571.34699999999998"/>
    <x v="300"/>
    <s v="West Virginia, 2014"/>
  </r>
  <r>
    <s v="Mercer County"/>
    <s v="West Virginia"/>
    <n v="2014"/>
    <n v="62161"/>
    <n v="29659"/>
    <n v="32502"/>
    <n v="3853.982"/>
    <n v="6775.549"/>
    <n v="7832.2860000000001"/>
    <n v="7148.5150000000003"/>
    <n v="7397.1589999999997"/>
    <n v="8143.0910000000003"/>
    <n v="9448.4719999999998"/>
    <n v="6340.4220000000005"/>
    <n v="3916.143"/>
    <n v="1243.22"/>
    <x v="300"/>
    <s v="West Virginia, 2014"/>
  </r>
  <r>
    <s v="Mineral County"/>
    <s v="West Virginia"/>
    <n v="2014"/>
    <n v="27912"/>
    <n v="13625"/>
    <n v="14287"/>
    <n v="1479.336"/>
    <n v="3349.44"/>
    <n v="3656.4719999999998"/>
    <n v="2930.76"/>
    <n v="3405.2640000000001"/>
    <n v="3935.5920000000001"/>
    <n v="4047.2400000000002"/>
    <n v="3042.4079999999999"/>
    <n v="1256.04"/>
    <n v="865.27200000000005"/>
    <x v="300"/>
    <s v="West Virginia, 2014"/>
  </r>
  <r>
    <s v="Mingo County"/>
    <s v="West Virginia"/>
    <n v="2014"/>
    <n v="26229"/>
    <n v="12909"/>
    <n v="13320"/>
    <n v="1599.9690000000001"/>
    <n v="3278.625"/>
    <n v="2858.9610000000002"/>
    <n v="3147.48"/>
    <n v="3514.6859999999997"/>
    <n v="3934.35"/>
    <n v="4091.7240000000002"/>
    <n v="2308.152"/>
    <n v="1180.3050000000001"/>
    <n v="340.97699999999998"/>
    <x v="300"/>
    <s v="West Virginia, 2014"/>
  </r>
  <r>
    <s v="Monongalia County"/>
    <s v="West Virginia"/>
    <n v="2014"/>
    <n v="100332"/>
    <n v="51907"/>
    <n v="48425"/>
    <n v="4815.9359999999997"/>
    <n v="8628.5519999999997"/>
    <n v="27791.964"/>
    <n v="16253.784"/>
    <n v="10735.524000000001"/>
    <n v="11136.851999999999"/>
    <n v="10635.191999999999"/>
    <n v="5819.2559999999994"/>
    <n v="3210.6239999999998"/>
    <n v="1404.6479999999999"/>
    <x v="300"/>
    <s v="West Virginia, 2014"/>
  </r>
  <r>
    <s v="Monroe County"/>
    <s v="West Virginia"/>
    <n v="2014"/>
    <n v="13524"/>
    <n v="6655"/>
    <n v="6869"/>
    <n v="716.77200000000005"/>
    <n v="1595.8320000000001"/>
    <n v="1379.4480000000001"/>
    <n v="1298.3040000000001"/>
    <n v="1595.8319999999999"/>
    <n v="1947.4560000000001"/>
    <n v="2069.172"/>
    <n v="1758.12"/>
    <n v="743.82"/>
    <n v="419.24400000000003"/>
    <x v="300"/>
    <s v="West Virginia, 2014"/>
  </r>
  <r>
    <s v="Nicholas County"/>
    <s v="West Virginia"/>
    <n v="2014"/>
    <n v="26090"/>
    <n v="12723"/>
    <n v="13367"/>
    <n v="1487.13"/>
    <n v="2895.99"/>
    <n v="3052.5299999999997"/>
    <n v="2713.3599999999997"/>
    <n v="3209.07"/>
    <n v="3939.59"/>
    <n v="4070.04"/>
    <n v="2765.54"/>
    <n v="1434.95"/>
    <n v="469.62"/>
    <x v="300"/>
    <s v="West Virginia, 2014"/>
  </r>
  <r>
    <s v="Ohio County"/>
    <s v="West Virginia"/>
    <n v="2014"/>
    <n v="43956"/>
    <n v="21061"/>
    <n v="22895"/>
    <n v="2285.712"/>
    <n v="4615.3799999999992"/>
    <n v="6329.6640000000007"/>
    <n v="4703.2919999999995"/>
    <n v="4923.0720000000001"/>
    <n v="6021.9719999999998"/>
    <n v="6857.1360000000004"/>
    <n v="4043.9520000000002"/>
    <n v="2857.14"/>
    <n v="1318.68"/>
    <x v="300"/>
    <s v="West Virginia, 2014"/>
  </r>
  <r>
    <s v="Pocahontas County"/>
    <s v="West Virginia"/>
    <n v="2014"/>
    <n v="8710"/>
    <n v="4422"/>
    <n v="4288"/>
    <n v="400.66"/>
    <n v="853.57999999999993"/>
    <n v="836.16"/>
    <n v="914.55"/>
    <n v="984.23"/>
    <n v="1445.8600000000001"/>
    <n v="1463.2800000000002"/>
    <n v="1080.04"/>
    <n v="548.73"/>
    <n v="182.91"/>
    <x v="300"/>
    <s v="West Virginia, 2014"/>
  </r>
  <r>
    <s v="Preston County"/>
    <s v="West Virginia"/>
    <n v="2014"/>
    <n v="33720"/>
    <n v="17363"/>
    <n v="16357"/>
    <n v="1753.44"/>
    <n v="3608.04"/>
    <n v="3675.48"/>
    <n v="4552.2"/>
    <n v="4552.2"/>
    <n v="5024.28"/>
    <n v="4990.5599999999995"/>
    <n v="3237.12"/>
    <n v="1686"/>
    <n v="640.67999999999995"/>
    <x v="300"/>
    <s v="West Virginia, 2014"/>
  </r>
  <r>
    <s v="Raleigh County"/>
    <s v="West Virginia"/>
    <n v="2014"/>
    <n v="78827"/>
    <n v="39389"/>
    <n v="39438"/>
    <n v="4808.4470000000001"/>
    <n v="8986.2780000000002"/>
    <n v="8907.4510000000009"/>
    <n v="10011.028999999999"/>
    <n v="10562.817999999999"/>
    <n v="10168.683000000001"/>
    <n v="11902.877"/>
    <n v="7252.0840000000007"/>
    <n v="4414.3119999999999"/>
    <n v="1655.367"/>
    <x v="300"/>
    <s v="West Virginia, 2014"/>
  </r>
  <r>
    <s v="Roane County"/>
    <s v="West Virginia"/>
    <n v="2014"/>
    <n v="14749"/>
    <n v="7290"/>
    <n v="7459"/>
    <n v="811.19500000000005"/>
    <n v="1828.8760000000002"/>
    <n v="1578.143"/>
    <n v="1489.6489999999999"/>
    <n v="1843.625"/>
    <n v="2197.6010000000001"/>
    <n v="2300.8440000000001"/>
    <n v="1578.143"/>
    <n v="884.93999999999994"/>
    <n v="250.733"/>
    <x v="300"/>
    <s v="West Virginia, 2014"/>
  </r>
  <r>
    <s v="Tucker County"/>
    <s v="West Virginia"/>
    <n v="2014"/>
    <n v="6996"/>
    <n v="3486"/>
    <n v="3510"/>
    <n v="300.82799999999997"/>
    <n v="706.596"/>
    <n v="783.55200000000002"/>
    <n v="671.61599999999999"/>
    <n v="818.53200000000004"/>
    <n v="1091.376"/>
    <n v="1112.364"/>
    <n v="874.5"/>
    <n v="433.75200000000001"/>
    <n v="209.88"/>
    <x v="300"/>
    <s v="West Virginia, 2014"/>
  </r>
  <r>
    <s v="Tyler County"/>
    <s v="West Virginia"/>
    <n v="2014"/>
    <n v="9084"/>
    <n v="4493"/>
    <n v="4591"/>
    <n v="454.2"/>
    <n v="1035.576"/>
    <n v="1017.408"/>
    <n v="817.56"/>
    <n v="1126.4160000000002"/>
    <n v="1389.8519999999999"/>
    <n v="1489.7759999999998"/>
    <n v="981.072"/>
    <n v="563.20799999999997"/>
    <n v="199.84800000000001"/>
    <x v="300"/>
    <s v="West Virginia, 2014"/>
  </r>
  <r>
    <s v="Upshur County"/>
    <s v="West Virginia"/>
    <n v="2014"/>
    <n v="24487"/>
    <n v="12169"/>
    <n v="12318"/>
    <n v="1518.194"/>
    <n v="2742.5439999999999"/>
    <n v="3722.0240000000003"/>
    <n v="2595.6220000000003"/>
    <n v="2913.953"/>
    <n v="3305.7449999999999"/>
    <n v="3452.6669999999999"/>
    <n v="2448.6999999999998"/>
    <n v="1395.759"/>
    <n v="391.79199999999997"/>
    <x v="300"/>
    <s v="West Virginia, 2014"/>
  </r>
  <r>
    <s v="Wayne County"/>
    <s v="West Virginia"/>
    <n v="2014"/>
    <n v="41735"/>
    <n v="20227"/>
    <n v="21508"/>
    <n v="2170.2199999999998"/>
    <n v="5133.4050000000007"/>
    <n v="4966.4650000000001"/>
    <n v="4632.5849999999991"/>
    <n v="5509.02"/>
    <n v="6009.84"/>
    <n v="6051.5750000000007"/>
    <n v="4173.5"/>
    <n v="2295.4250000000002"/>
    <n v="792.96500000000003"/>
    <x v="300"/>
    <s v="West Virginia, 2014"/>
  </r>
  <r>
    <s v="Wetzel County"/>
    <s v="West Virginia"/>
    <n v="2014"/>
    <n v="16314"/>
    <n v="8011"/>
    <n v="8303"/>
    <n v="848.32799999999997"/>
    <n v="1876.1100000000001"/>
    <n v="1876.11"/>
    <n v="1566.144"/>
    <n v="1925.0520000000001"/>
    <n v="2447.1000000000004"/>
    <n v="2447.1"/>
    <n v="1892.424"/>
    <n v="1044.096"/>
    <n v="407.85"/>
    <x v="300"/>
    <s v="West Virginia, 2014"/>
  </r>
  <r>
    <s v="Wood County"/>
    <s v="West Virginia"/>
    <n v="2014"/>
    <n v="86595"/>
    <n v="41854"/>
    <n v="44741"/>
    <n v="4849.32"/>
    <n v="10218.209999999999"/>
    <n v="10045.02"/>
    <n v="10045.02"/>
    <n v="10824.375"/>
    <n v="12989.25"/>
    <n v="12296.490000000002"/>
    <n v="8659.5"/>
    <n v="4762.7250000000004"/>
    <n v="1905.09"/>
    <x v="300"/>
    <s v="West Virginia, 2014"/>
  </r>
  <r>
    <s v="Wyoming County"/>
    <s v="West Virginia"/>
    <n v="2014"/>
    <n v="23203"/>
    <n v="11492"/>
    <n v="11711"/>
    <n v="1345.7739999999999"/>
    <n v="2784.36"/>
    <n v="2645.1419999999998"/>
    <n v="2413.1120000000001"/>
    <n v="3062.7960000000003"/>
    <n v="3271.6229999999996"/>
    <n v="3921.3069999999998"/>
    <n v="2204.2849999999999"/>
    <n v="1113.7439999999999"/>
    <n v="417.654"/>
    <x v="300"/>
    <s v="West Virginia, 2014"/>
  </r>
  <r>
    <s v="Adams County"/>
    <s v="Wisconsin"/>
    <n v="2014"/>
    <n v="20604"/>
    <n v="11100"/>
    <n v="9504"/>
    <n v="782.952"/>
    <n v="1874.9639999999999"/>
    <n v="1792.548"/>
    <n v="2060.4"/>
    <n v="2245.8360000000002"/>
    <n v="3028.788"/>
    <n v="3585.096"/>
    <n v="3173.0159999999996"/>
    <n v="1442.2800000000002"/>
    <n v="576.91200000000003"/>
    <x v="286"/>
    <s v="Wisconsin, 2014"/>
  </r>
  <r>
    <s v="Bayfield County"/>
    <s v="Wisconsin"/>
    <n v="2014"/>
    <n v="15064"/>
    <n v="7758"/>
    <n v="7306"/>
    <n v="632.68799999999999"/>
    <n v="1581.7199999999998"/>
    <n v="1385.8879999999999"/>
    <n v="1250.3119999999999"/>
    <n v="1506.4"/>
    <n v="2425.3040000000001"/>
    <n v="2922.4160000000002"/>
    <n v="2063.768"/>
    <n v="933.96799999999996"/>
    <n v="346.47199999999998"/>
    <x v="286"/>
    <s v="Wisconsin, 2014"/>
  </r>
  <r>
    <s v="Brown County"/>
    <s v="Wisconsin"/>
    <n v="2014"/>
    <n v="252698"/>
    <n v="125242"/>
    <n v="127456"/>
    <n v="17183.464"/>
    <n v="34619.626000000004"/>
    <n v="34619.626000000004"/>
    <n v="35125.021999999997"/>
    <n v="32092.646000000001"/>
    <n v="37399.304000000004"/>
    <n v="30829.155999999999"/>
    <n v="16678.067999999999"/>
    <n v="9602.5239999999994"/>
    <n v="4801.2619999999997"/>
    <x v="286"/>
    <s v="Wisconsin, 2014"/>
  </r>
  <r>
    <s v="Calumet County"/>
    <s v="Wisconsin"/>
    <n v="2014"/>
    <n v="49502"/>
    <n v="24873"/>
    <n v="24629"/>
    <n v="3069.1239999999998"/>
    <n v="7573.8060000000005"/>
    <n v="5841.2359999999999"/>
    <n v="5544.2240000000002"/>
    <n v="7029.2839999999997"/>
    <n v="8167.83"/>
    <n v="6138.2479999999996"/>
    <n v="3316.634"/>
    <n v="1930.578"/>
    <n v="841.53399999999999"/>
    <x v="286"/>
    <s v="Wisconsin, 2014"/>
  </r>
  <r>
    <s v="Chippewa County"/>
    <s v="Wisconsin"/>
    <n v="2014"/>
    <n v="63051"/>
    <n v="32666"/>
    <n v="30385"/>
    <n v="3783.06"/>
    <n v="8385.7829999999994"/>
    <n v="7061.7119999999995"/>
    <n v="8070.5280000000002"/>
    <n v="7881.375"/>
    <n v="9646.8029999999999"/>
    <n v="8637.9869999999992"/>
    <n v="5170.1819999999998"/>
    <n v="3026.4479999999999"/>
    <n v="1387.1220000000001"/>
    <x v="286"/>
    <s v="Wisconsin, 2014"/>
  </r>
  <r>
    <s v="Columbia County"/>
    <s v="Wisconsin"/>
    <n v="2014"/>
    <n v="56659"/>
    <n v="28833"/>
    <n v="27826"/>
    <n v="3172.904"/>
    <n v="7478.9879999999994"/>
    <n v="6402.4669999999996"/>
    <n v="6572.4439999999995"/>
    <n v="7422.3289999999997"/>
    <n v="9065.4399999999987"/>
    <n v="7875.6009999999997"/>
    <n v="4816.0149999999994"/>
    <n v="2832.95"/>
    <n v="1076.521"/>
    <x v="286"/>
    <s v="Wisconsin, 2014"/>
  </r>
  <r>
    <s v="Crawford County"/>
    <s v="Wisconsin"/>
    <n v="2014"/>
    <n v="16525"/>
    <n v="8515"/>
    <n v="8010"/>
    <n v="859.3"/>
    <n v="2016.0500000000002"/>
    <n v="1867.3249999999998"/>
    <n v="1735.125"/>
    <n v="1735.125"/>
    <n v="2528.3249999999998"/>
    <n v="2577.8999999999996"/>
    <n v="1834.2749999999999"/>
    <n v="908.875"/>
    <n v="495.75"/>
    <x v="286"/>
    <s v="Wisconsin, 2014"/>
  </r>
  <r>
    <s v="Dane County"/>
    <s v="Wisconsin"/>
    <n v="2014"/>
    <n v="502984"/>
    <n v="249102"/>
    <n v="253882"/>
    <n v="30179.040000000001"/>
    <n v="59855.096000000005"/>
    <n v="84501.312000000005"/>
    <n v="80477.440000000002"/>
    <n v="65387.92"/>
    <n v="67399.856"/>
    <n v="59352.111999999994"/>
    <n v="31185.008000000002"/>
    <n v="16598.472000000002"/>
    <n v="8047.7439999999997"/>
    <x v="286"/>
    <s v="Wisconsin, 2014"/>
  </r>
  <r>
    <s v="Dodge County"/>
    <s v="Wisconsin"/>
    <n v="2014"/>
    <n v="88589"/>
    <n v="46421"/>
    <n v="42168"/>
    <n v="4606.6279999999997"/>
    <n v="10896.447"/>
    <n v="10364.913"/>
    <n v="11162.214"/>
    <n v="11605.159"/>
    <n v="14440.007"/>
    <n v="11782.337"/>
    <n v="6998.5309999999999"/>
    <n v="4606.6280000000006"/>
    <n v="2214.7249999999999"/>
    <x v="286"/>
    <s v="Wisconsin, 2014"/>
  </r>
  <r>
    <s v="Door County"/>
    <s v="Wisconsin"/>
    <n v="2014"/>
    <n v="27789"/>
    <n v="13710"/>
    <n v="14079"/>
    <n v="1167.1379999999999"/>
    <n v="2723.3220000000001"/>
    <n v="2528.799"/>
    <n v="2528.799"/>
    <n v="2778.9"/>
    <n v="4112.7719999999999"/>
    <n v="5113.1759999999995"/>
    <n v="3834.8819999999996"/>
    <n v="2000.808"/>
    <n v="1028.193"/>
    <x v="286"/>
    <s v="Wisconsin, 2014"/>
  </r>
  <r>
    <s v="Douglas County"/>
    <s v="Wisconsin"/>
    <n v="2014"/>
    <n v="43901"/>
    <n v="21841"/>
    <n v="22060"/>
    <n v="2502.357"/>
    <n v="5136.4169999999995"/>
    <n v="5707.13"/>
    <n v="5751.0309999999999"/>
    <n v="5180.3180000000002"/>
    <n v="6585.15"/>
    <n v="6365.6450000000004"/>
    <n v="3643.7829999999999"/>
    <n v="2063.3469999999998"/>
    <n v="965.822"/>
    <x v="286"/>
    <s v="Wisconsin, 2014"/>
  </r>
  <r>
    <s v="Dunn County"/>
    <s v="Wisconsin"/>
    <n v="2014"/>
    <n v="44045"/>
    <n v="22212"/>
    <n v="21833"/>
    <n v="2246.2950000000001"/>
    <n v="5153.2649999999994"/>
    <n v="10130.35"/>
    <n v="5065.1749999999993"/>
    <n v="4756.8599999999997"/>
    <n v="5549.67"/>
    <n v="5329.4449999999997"/>
    <n v="3171.24"/>
    <n v="1937.98"/>
    <n v="792.81"/>
    <x v="286"/>
    <s v="Wisconsin, 2014"/>
  </r>
  <r>
    <s v="Eau Claire County"/>
    <s v="Wisconsin"/>
    <n v="2014"/>
    <n v="100607"/>
    <n v="49425"/>
    <n v="51182"/>
    <n v="5835.2060000000001"/>
    <n v="11368.591"/>
    <n v="20926.256000000001"/>
    <n v="13783.159"/>
    <n v="10865.556"/>
    <n v="12575.875"/>
    <n v="11972.233"/>
    <n v="7042.49"/>
    <n v="4124.8869999999997"/>
    <n v="2213.3539999999998"/>
    <x v="286"/>
    <s v="Wisconsin, 2014"/>
  </r>
  <r>
    <s v="Florence County"/>
    <s v="Wisconsin"/>
    <n v="2014"/>
    <n v="4473"/>
    <n v="2340"/>
    <n v="2133"/>
    <n v="232.596"/>
    <n v="465.19200000000001"/>
    <n v="371.25900000000001"/>
    <n v="375.73200000000003"/>
    <n v="429.40800000000002"/>
    <n v="831.97800000000007"/>
    <n v="823.03199999999993"/>
    <n v="527.81399999999996"/>
    <n v="299.69099999999997"/>
    <n v="116.298"/>
    <x v="286"/>
    <s v="Wisconsin, 2014"/>
  </r>
  <r>
    <s v="Fond du Lac County"/>
    <s v="Wisconsin"/>
    <n v="2014"/>
    <n v="101709"/>
    <n v="49876"/>
    <n v="51833"/>
    <n v="5797.4129999999996"/>
    <n v="12815.334000000001"/>
    <n v="13018.752"/>
    <n v="12103.370999999999"/>
    <n v="12611.916000000001"/>
    <n v="15561.476999999999"/>
    <n v="14035.842000000001"/>
    <n v="8238.4290000000001"/>
    <n v="4983.741"/>
    <n v="2746.143"/>
    <x v="286"/>
    <s v="Wisconsin, 2014"/>
  </r>
  <r>
    <s v="Forest County"/>
    <s v="Wisconsin"/>
    <n v="2014"/>
    <n v="9198"/>
    <n v="4680"/>
    <n v="4518"/>
    <n v="496.69200000000001"/>
    <n v="1066.9679999999998"/>
    <n v="1094.5619999999999"/>
    <n v="883.00800000000004"/>
    <n v="1002.5819999999999"/>
    <n v="1315.3139999999999"/>
    <n v="1379.7"/>
    <n v="1057.77"/>
    <n v="662.25599999999997"/>
    <n v="229.95"/>
    <x v="286"/>
    <s v="Wisconsin, 2014"/>
  </r>
  <r>
    <s v="Grant County"/>
    <s v="Wisconsin"/>
    <n v="2014"/>
    <n v="51272"/>
    <n v="26628"/>
    <n v="24644"/>
    <n v="2819.96"/>
    <n v="5998.8240000000005"/>
    <n v="10715.848"/>
    <n v="5383.5599999999995"/>
    <n v="5127.2000000000007"/>
    <n v="6665.3600000000006"/>
    <n v="6409"/>
    <n v="4050.4879999999998"/>
    <n v="2768.6880000000001"/>
    <n v="1281.8"/>
    <x v="286"/>
    <s v="Wisconsin, 2014"/>
  </r>
  <r>
    <s v="Green County"/>
    <s v="Wisconsin"/>
    <n v="2014"/>
    <n v="36971"/>
    <n v="18318"/>
    <n v="18653"/>
    <n v="2181.2890000000002"/>
    <n v="5028.0559999999996"/>
    <n v="4103.7809999999999"/>
    <n v="3955.8969999999999"/>
    <n v="4695.317"/>
    <n v="5878.3889999999992"/>
    <n v="5249.8819999999996"/>
    <n v="3105.5639999999999"/>
    <n v="1811.579"/>
    <n v="924.27499999999998"/>
    <x v="286"/>
    <s v="Wisconsin, 2014"/>
  </r>
  <r>
    <s v="Iowa County"/>
    <s v="Wisconsin"/>
    <n v="2014"/>
    <n v="23754"/>
    <n v="11881"/>
    <n v="11873"/>
    <n v="1472.748"/>
    <n v="3254.2979999999998"/>
    <n v="2470.4160000000002"/>
    <n v="2589.1860000000001"/>
    <n v="2921.7420000000002"/>
    <n v="3895.6559999999999"/>
    <n v="3491.8379999999997"/>
    <n v="2019.0900000000001"/>
    <n v="1163.9459999999999"/>
    <n v="475.08"/>
    <x v="286"/>
    <s v="Wisconsin, 2014"/>
  </r>
  <r>
    <s v="Lynn County"/>
    <s v="Texas"/>
    <n v="2014"/>
    <n v="5927"/>
    <n v="2962"/>
    <n v="2965"/>
    <n v="207.44499999999999"/>
    <n v="545.28399999999999"/>
    <n v="491.94100000000003"/>
    <n v="474.15999999999997"/>
    <n v="610.48099999999999"/>
    <n v="948.31999999999994"/>
    <n v="1037.2249999999999"/>
    <n v="817.92599999999993"/>
    <n v="557.13799999999992"/>
    <n v="237.08"/>
    <x v="264"/>
    <s v="Texas, 2014"/>
  </r>
  <r>
    <s v="Jefferson County"/>
    <s v="Wisconsin"/>
    <n v="2014"/>
    <n v="84201"/>
    <n v="41940"/>
    <n v="42261"/>
    <n v="4799.4570000000003"/>
    <n v="11030.331"/>
    <n v="12040.742999999999"/>
    <n v="9935.7180000000008"/>
    <n v="10777.727999999999"/>
    <n v="12714.350999999999"/>
    <n v="11114.531999999999"/>
    <n v="6651.8789999999999"/>
    <n v="3620.643"/>
    <n v="1515.6179999999999"/>
    <x v="286"/>
    <s v="Wisconsin, 2014"/>
  </r>
  <r>
    <s v="Juneau County"/>
    <s v="Wisconsin"/>
    <n v="2014"/>
    <n v="26607"/>
    <n v="14019"/>
    <n v="12588"/>
    <n v="1436.778"/>
    <n v="3139.6260000000002"/>
    <n v="2926.77"/>
    <n v="2953.377"/>
    <n v="3166.2330000000002"/>
    <n v="4257.12"/>
    <n v="3858.0149999999999"/>
    <n v="2740.5209999999997"/>
    <n v="1623.027"/>
    <n v="585.35400000000004"/>
    <x v="286"/>
    <s v="Wisconsin, 2014"/>
  </r>
  <r>
    <s v="Kenosha County"/>
    <s v="Wisconsin"/>
    <n v="2014"/>
    <n v="167268"/>
    <n v="82692"/>
    <n v="84576"/>
    <n v="10370.616"/>
    <n v="23752.056"/>
    <n v="24086.592000000001"/>
    <n v="20908.5"/>
    <n v="22246.644"/>
    <n v="26261.076000000001"/>
    <n v="19737.624"/>
    <n v="10705.152"/>
    <n v="6021.6480000000001"/>
    <n v="3010.8240000000001"/>
    <x v="286"/>
    <s v="Wisconsin, 2014"/>
  </r>
  <r>
    <s v="La Crosse County"/>
    <s v="Wisconsin"/>
    <n v="2014"/>
    <n v="116470"/>
    <n v="57140"/>
    <n v="59330"/>
    <n v="6638.79"/>
    <n v="13510.52"/>
    <n v="22595.18"/>
    <n v="14908.16"/>
    <n v="13044.64"/>
    <n v="15257.57"/>
    <n v="14325.810000000001"/>
    <n v="8269.369999999999"/>
    <n v="5241.1499999999996"/>
    <n v="2678.81"/>
    <x v="286"/>
    <s v="Wisconsin, 2014"/>
  </r>
  <r>
    <s v="Lafayette County"/>
    <s v="Wisconsin"/>
    <n v="2014"/>
    <n v="16847"/>
    <n v="8500"/>
    <n v="8347"/>
    <n v="1078.2080000000001"/>
    <n v="2375.4269999999997"/>
    <n v="2038.4870000000001"/>
    <n v="1903.7109999999998"/>
    <n v="1836.3229999999999"/>
    <n v="2594.4380000000001"/>
    <n v="2324.886"/>
    <n v="1364.607"/>
    <n v="960.279"/>
    <n v="353.78699999999998"/>
    <x v="286"/>
    <s v="Wisconsin, 2014"/>
  </r>
  <r>
    <s v="Langlade County"/>
    <s v="Wisconsin"/>
    <n v="2014"/>
    <n v="19706"/>
    <n v="9930"/>
    <n v="9776"/>
    <n v="985.3"/>
    <n v="2285.8959999999997"/>
    <n v="2108.5419999999999"/>
    <n v="1832.6579999999999"/>
    <n v="2147.9540000000002"/>
    <n v="3133.2539999999999"/>
    <n v="3093.8419999999996"/>
    <n v="2167.66"/>
    <n v="1340.008"/>
    <n v="591.17999999999995"/>
    <x v="286"/>
    <s v="Wisconsin, 2014"/>
  </r>
  <r>
    <s v="Lincoln County"/>
    <s v="Wisconsin"/>
    <n v="2014"/>
    <n v="28566"/>
    <n v="14400"/>
    <n v="14166"/>
    <n v="1371.1679999999999"/>
    <n v="3313.6559999999999"/>
    <n v="3227.9580000000001"/>
    <n v="2799.4679999999998"/>
    <n v="3370.788"/>
    <n v="4827.6540000000005"/>
    <n v="4256.3339999999998"/>
    <n v="2856.6000000000004"/>
    <n v="1828.2239999999999"/>
    <n v="771.28200000000004"/>
    <x v="286"/>
    <s v="Wisconsin, 2014"/>
  </r>
  <r>
    <s v="Manitowoc County"/>
    <s v="Wisconsin"/>
    <n v="2014"/>
    <n v="80805"/>
    <n v="40178"/>
    <n v="40627"/>
    <n v="4282.665"/>
    <n v="9858.2099999999991"/>
    <n v="9454.1849999999995"/>
    <n v="8726.9399999999987"/>
    <n v="9292.5750000000007"/>
    <n v="12928.8"/>
    <n v="11878.334999999999"/>
    <n v="7353.2550000000001"/>
    <n v="4363.47"/>
    <n v="2585.7600000000002"/>
    <x v="286"/>
    <s v="Wisconsin, 2014"/>
  </r>
  <r>
    <s v="Marathon County"/>
    <s v="Wisconsin"/>
    <n v="2014"/>
    <n v="134886"/>
    <n v="67799"/>
    <n v="67087"/>
    <n v="8497.8179999999993"/>
    <n v="18074.724000000002"/>
    <n v="16456.091999999997"/>
    <n v="16456.092000000001"/>
    <n v="16860.75"/>
    <n v="20637.558000000001"/>
    <n v="17804.951999999997"/>
    <n v="10790.880000000001"/>
    <n v="6339.6419999999998"/>
    <n v="3372.15"/>
    <x v="286"/>
    <s v="Wisconsin, 2014"/>
  </r>
  <r>
    <s v="Marinette County"/>
    <s v="Wisconsin"/>
    <n v="2014"/>
    <n v="41488"/>
    <n v="20745"/>
    <n v="20743"/>
    <n v="1991.424"/>
    <n v="4729.6319999999996"/>
    <n v="4729.6319999999996"/>
    <n v="4148.8"/>
    <n v="4356.24"/>
    <n v="6596.5920000000006"/>
    <n v="6389.152"/>
    <n v="4729.6319999999996"/>
    <n v="2530.768"/>
    <n v="1327.616"/>
    <x v="286"/>
    <s v="Wisconsin, 2014"/>
  </r>
  <r>
    <s v="Milwaukee County"/>
    <s v="Wisconsin"/>
    <n v="2014"/>
    <n v="953401"/>
    <n v="460337"/>
    <n v="493064"/>
    <n v="69598.273000000001"/>
    <n v="128709.13499999999"/>
    <n v="140149.94699999999"/>
    <n v="151590.75899999999"/>
    <n v="119175.125"/>
    <n v="123942.13"/>
    <n v="108687.71400000001"/>
    <n v="56250.659"/>
    <n v="37182.638999999996"/>
    <n v="18114.618999999999"/>
    <x v="286"/>
    <s v="Wisconsin, 2014"/>
  </r>
  <r>
    <s v="Monroe County"/>
    <s v="Wisconsin"/>
    <n v="2014"/>
    <n v="45116"/>
    <n v="22861"/>
    <n v="22255"/>
    <n v="3248.3519999999999"/>
    <n v="6361.3559999999998"/>
    <n v="5233.4560000000001"/>
    <n v="5504.152"/>
    <n v="5413.92"/>
    <n v="6632.0519999999997"/>
    <n v="6045.5439999999999"/>
    <n v="3654.3959999999997"/>
    <n v="2391.1480000000001"/>
    <n v="631.62400000000002"/>
    <x v="286"/>
    <s v="Wisconsin, 2014"/>
  </r>
  <r>
    <s v="Oconto County"/>
    <s v="Wisconsin"/>
    <n v="2014"/>
    <n v="37483"/>
    <n v="19146"/>
    <n v="18337"/>
    <n v="1911.633"/>
    <n v="4535.4430000000002"/>
    <n v="4010.6810000000005"/>
    <n v="3673.3339999999998"/>
    <n v="4535.4430000000002"/>
    <n v="6597.0079999999998"/>
    <n v="5772.3819999999996"/>
    <n v="3785.7830000000004"/>
    <n v="2099.0480000000002"/>
    <n v="637.21100000000001"/>
    <x v="286"/>
    <s v="Wisconsin, 2014"/>
  </r>
  <r>
    <s v="Oneida County"/>
    <s v="Wisconsin"/>
    <n v="2014"/>
    <n v="35754"/>
    <n v="18053"/>
    <n v="17701"/>
    <n v="1644.684"/>
    <n v="3396.63"/>
    <n v="3611.154"/>
    <n v="3253.614"/>
    <n v="3754.17"/>
    <n v="5863.6559999999999"/>
    <n v="6113.9339999999993"/>
    <n v="4505.0039999999999"/>
    <n v="2467.0259999999998"/>
    <n v="1144.1279999999999"/>
    <x v="286"/>
    <s v="Wisconsin, 2014"/>
  </r>
  <r>
    <s v="Outagamie County"/>
    <s v="Wisconsin"/>
    <n v="2014"/>
    <n v="179139"/>
    <n v="89355"/>
    <n v="89784"/>
    <n v="11644.035"/>
    <n v="24900.321"/>
    <n v="23288.07"/>
    <n v="24183.764999999999"/>
    <n v="23288.07"/>
    <n v="28303.962"/>
    <n v="21675.819000000003"/>
    <n v="12002.313"/>
    <n v="7165.56"/>
    <n v="2866.2240000000002"/>
    <x v="286"/>
    <s v="Wisconsin, 2014"/>
  </r>
  <r>
    <s v="Ozaukee County"/>
    <s v="Wisconsin"/>
    <n v="2014"/>
    <n v="86930"/>
    <n v="42539"/>
    <n v="44391"/>
    <n v="4433.43"/>
    <n v="11387.83"/>
    <n v="10953.18"/>
    <n v="8084.49"/>
    <n v="10431.6"/>
    <n v="14430.380000000001"/>
    <n v="13039.5"/>
    <n v="7562.91"/>
    <n v="4433.43"/>
    <n v="2086.3200000000002"/>
    <x v="286"/>
    <s v="Wisconsin, 2014"/>
  </r>
  <r>
    <s v="Pepin County"/>
    <s v="Wisconsin"/>
    <n v="2014"/>
    <n v="7390"/>
    <n v="3730"/>
    <n v="3660"/>
    <n v="428.62"/>
    <n v="916.36"/>
    <n v="812.9"/>
    <n v="739"/>
    <n v="805.51"/>
    <n v="1108.5"/>
    <n v="1130.67"/>
    <n v="753.78"/>
    <n v="472.96"/>
    <n v="214.31"/>
    <x v="286"/>
    <s v="Wisconsin, 2014"/>
  </r>
  <r>
    <s v="Pierce County"/>
    <s v="Wisconsin"/>
    <n v="2014"/>
    <n v="40859"/>
    <n v="20265"/>
    <n v="20594"/>
    <n v="2247.2449999999999"/>
    <n v="5066.5159999999996"/>
    <n v="8416.9539999999997"/>
    <n v="4576.2080000000005"/>
    <n v="4780.5029999999997"/>
    <n v="6006.2730000000001"/>
    <n v="5066.5159999999996"/>
    <n v="2696.694"/>
    <n v="1307.4879999999998"/>
    <n v="694.60299999999995"/>
    <x v="286"/>
    <s v="Wisconsin, 2014"/>
  </r>
  <r>
    <s v="Polk County"/>
    <s v="Wisconsin"/>
    <n v="2014"/>
    <n v="43698"/>
    <n v="21981"/>
    <n v="21717"/>
    <n v="2403.39"/>
    <n v="5637.0419999999995"/>
    <n v="4763.0820000000003"/>
    <n v="4588.29"/>
    <n v="5200.0619999999999"/>
    <n v="6991.68"/>
    <n v="6554.7"/>
    <n v="4151.3100000000004"/>
    <n v="2403.39"/>
    <n v="961.35599999999999"/>
    <x v="286"/>
    <s v="Wisconsin, 2014"/>
  </r>
  <r>
    <s v="Portage County"/>
    <s v="Wisconsin"/>
    <n v="2014"/>
    <n v="70337"/>
    <n v="35100"/>
    <n v="35237"/>
    <n v="3727.8609999999999"/>
    <n v="7948.0810000000001"/>
    <n v="14348.748"/>
    <n v="8370.1029999999992"/>
    <n v="7596.3959999999997"/>
    <n v="9847.18"/>
    <n v="8862.4619999999995"/>
    <n v="5275.2749999999996"/>
    <n v="3024.491"/>
    <n v="1336.403"/>
    <x v="286"/>
    <s v="Wisconsin, 2014"/>
  </r>
  <r>
    <s v="Racine County"/>
    <s v="Wisconsin"/>
    <n v="2014"/>
    <n v="195039"/>
    <n v="96544"/>
    <n v="98495"/>
    <n v="12482.495999999999"/>
    <n v="26720.343000000001"/>
    <n v="24379.875"/>
    <n v="23599.718999999997"/>
    <n v="24379.875"/>
    <n v="30621.123"/>
    <n v="25940.187000000002"/>
    <n v="14627.924999999999"/>
    <n v="8776.755000000001"/>
    <n v="3705.741"/>
    <x v="286"/>
    <s v="Wisconsin, 2014"/>
  </r>
  <r>
    <s v="Richland County"/>
    <s v="Wisconsin"/>
    <n v="2014"/>
    <n v="17842"/>
    <n v="9002"/>
    <n v="8840"/>
    <n v="1016.994"/>
    <n v="2337.3019999999997"/>
    <n v="2069.672"/>
    <n v="1766.3579999999999"/>
    <n v="1962.62"/>
    <n v="2515.7219999999998"/>
    <n v="2783.3519999999999"/>
    <n v="1712.8319999999999"/>
    <n v="1177.5719999999999"/>
    <n v="499.57600000000002"/>
    <x v="286"/>
    <s v="Wisconsin, 2014"/>
  </r>
  <r>
    <s v="Rock County"/>
    <s v="Wisconsin"/>
    <n v="2014"/>
    <n v="160465"/>
    <n v="78798"/>
    <n v="81667"/>
    <n v="9948.83"/>
    <n v="22144.17"/>
    <n v="20860.45"/>
    <n v="19897.66"/>
    <n v="20539.52"/>
    <n v="23588.355"/>
    <n v="20539.519999999997"/>
    <n v="12195.34"/>
    <n v="7381.39"/>
    <n v="3369.7649999999999"/>
    <x v="286"/>
    <s v="Wisconsin, 2014"/>
  </r>
  <r>
    <s v="Rusk County"/>
    <s v="Wisconsin"/>
    <n v="2014"/>
    <n v="14468"/>
    <n v="7260"/>
    <n v="7208"/>
    <n v="766.80399999999997"/>
    <n v="1736.16"/>
    <n v="1548.076"/>
    <n v="1229.78"/>
    <n v="1577.0119999999999"/>
    <n v="2257.0079999999998"/>
    <n v="2271.4759999999997"/>
    <n v="1605.9479999999999"/>
    <n v="954.88799999999992"/>
    <n v="506.38"/>
    <x v="286"/>
    <s v="Wisconsin, 2014"/>
  </r>
  <r>
    <s v="St. Croix County"/>
    <s v="Wisconsin"/>
    <n v="2014"/>
    <n v="85442"/>
    <n v="42607"/>
    <n v="42835"/>
    <n v="5724.6139999999996"/>
    <n v="13158.067999999999"/>
    <n v="9654.9459999999999"/>
    <n v="10851.134"/>
    <n v="12389.09"/>
    <n v="13670.72"/>
    <n v="10509.366"/>
    <n v="5468.2880000000005"/>
    <n v="2819.5859999999998"/>
    <n v="1196.1880000000001"/>
    <x v="286"/>
    <s v="Wisconsin, 2014"/>
  </r>
  <r>
    <s v="Sauk County"/>
    <s v="Wisconsin"/>
    <n v="2014"/>
    <n v="62681"/>
    <n v="31223"/>
    <n v="31458"/>
    <n v="3823.5410000000002"/>
    <n v="8336.5730000000003"/>
    <n v="7208.3150000000005"/>
    <n v="7709.7630000000008"/>
    <n v="7897.8060000000005"/>
    <n v="9276.7880000000005"/>
    <n v="8399.2540000000008"/>
    <n v="5390.5659999999998"/>
    <n v="2946.0069999999996"/>
    <n v="1755.068"/>
    <x v="286"/>
    <s v="Wisconsin, 2014"/>
  </r>
  <r>
    <s v="Shawano County"/>
    <s v="Wisconsin"/>
    <n v="2014"/>
    <n v="41697"/>
    <n v="20866"/>
    <n v="20831"/>
    <n v="2251.6379999999999"/>
    <n v="5378.9130000000005"/>
    <n v="4628.3670000000002"/>
    <n v="4336.4879999999994"/>
    <n v="4836.8519999999999"/>
    <n v="6546.4290000000001"/>
    <n v="5754.1859999999997"/>
    <n v="4336.4880000000003"/>
    <n v="2501.8199999999997"/>
    <n v="1125.819"/>
    <x v="286"/>
    <s v="Wisconsin, 2014"/>
  </r>
  <r>
    <s v="Sheboygan County"/>
    <s v="Wisconsin"/>
    <n v="2014"/>
    <n v="115168"/>
    <n v="57910"/>
    <n v="57258"/>
    <n v="6679.7439999999997"/>
    <n v="15087.008"/>
    <n v="14050.495999999999"/>
    <n v="13704.992"/>
    <n v="14280.831999999999"/>
    <n v="17851.04"/>
    <n v="15778.016"/>
    <n v="9213.4399999999987"/>
    <n v="5643.232"/>
    <n v="2879.2"/>
    <x v="286"/>
    <s v="Wisconsin, 2014"/>
  </r>
  <r>
    <s v="Taylor County"/>
    <s v="Wisconsin"/>
    <n v="2014"/>
    <n v="20596"/>
    <n v="10535"/>
    <n v="10061"/>
    <n v="1256.356"/>
    <n v="2780.46"/>
    <n v="2286.1559999999999"/>
    <n v="2121.3879999999999"/>
    <n v="2450.924"/>
    <n v="3315.9560000000001"/>
    <n v="2821.652"/>
    <n v="1771.2560000000001"/>
    <n v="1153.376"/>
    <n v="617.88"/>
    <x v="286"/>
    <s v="Wisconsin, 2014"/>
  </r>
  <r>
    <s v="Vernon County"/>
    <s v="Wisconsin"/>
    <n v="2014"/>
    <n v="30124"/>
    <n v="15016"/>
    <n v="15108"/>
    <n v="2108.6799999999998"/>
    <n v="4488.4760000000006"/>
    <n v="3313.64"/>
    <n v="2952.152"/>
    <n v="3283.5160000000001"/>
    <n v="4398.1040000000003"/>
    <n v="4307.732"/>
    <n v="2801.5320000000002"/>
    <n v="1747.192"/>
    <n v="753.1"/>
    <x v="286"/>
    <s v="Wisconsin, 2014"/>
  </r>
  <r>
    <s v="Vilas County"/>
    <s v="Wisconsin"/>
    <n v="2014"/>
    <n v="21368"/>
    <n v="10762"/>
    <n v="10606"/>
    <n v="833.35199999999998"/>
    <n v="2094.0640000000003"/>
    <n v="1859.0160000000001"/>
    <n v="1688.0720000000001"/>
    <n v="2008.5920000000001"/>
    <n v="3312.04"/>
    <n v="3718.0320000000002"/>
    <n v="3333.4079999999999"/>
    <n v="1923.12"/>
    <n v="598.30399999999997"/>
    <x v="286"/>
    <s v="Wisconsin, 2014"/>
  </r>
  <r>
    <s v="Walworth County"/>
    <s v="Wisconsin"/>
    <n v="2014"/>
    <n v="102920"/>
    <n v="51459"/>
    <n v="51461"/>
    <n v="5660.6"/>
    <n v="13379.599999999999"/>
    <n v="16570.120000000003"/>
    <n v="11527.04"/>
    <n v="12350.4"/>
    <n v="15129.24"/>
    <n v="13585.439999999999"/>
    <n v="8130.68"/>
    <n v="4425.5599999999995"/>
    <n v="2161.3200000000002"/>
    <x v="286"/>
    <s v="Wisconsin, 2014"/>
  </r>
  <r>
    <s v="Washburn County"/>
    <s v="Wisconsin"/>
    <n v="2014"/>
    <n v="15785"/>
    <n v="7827"/>
    <n v="7958"/>
    <n v="789.25"/>
    <n v="1783.7049999999999"/>
    <n v="1452.22"/>
    <n v="1468.0050000000001"/>
    <n v="1641.6399999999999"/>
    <n v="2415.105"/>
    <n v="2651.88"/>
    <n v="2052.0500000000002"/>
    <n v="1136.52"/>
    <n v="378.84"/>
    <x v="286"/>
    <s v="Wisconsin, 2014"/>
  </r>
  <r>
    <s v="Washington County"/>
    <s v="Wisconsin"/>
    <n v="2014"/>
    <n v="132526"/>
    <n v="65697"/>
    <n v="66829"/>
    <n v="7421.4560000000001"/>
    <n v="18288.588"/>
    <n v="14842.912"/>
    <n v="14445.333999999999"/>
    <n v="17360.905999999999"/>
    <n v="22661.946"/>
    <n v="18023.536"/>
    <n v="10469.554"/>
    <n v="5831.1440000000002"/>
    <n v="2915.5720000000001"/>
    <x v="286"/>
    <s v="Wisconsin, 2014"/>
  </r>
  <r>
    <s v="Waukesha County"/>
    <s v="Wisconsin"/>
    <n v="2014"/>
    <n v="392511"/>
    <n v="192752"/>
    <n v="199759"/>
    <n v="20803.082999999999"/>
    <n v="52596.474000000002"/>
    <n v="46316.297999999995"/>
    <n v="41213.654999999999"/>
    <n v="49063.875"/>
    <n v="65941.847999999998"/>
    <n v="56521.584000000003"/>
    <n v="31793.391"/>
    <n v="19625.550000000003"/>
    <n v="9027.7530000000006"/>
    <x v="286"/>
    <s v="Wisconsin, 2014"/>
  </r>
  <r>
    <s v="Winnebago County"/>
    <s v="Wisconsin"/>
    <n v="2014"/>
    <n v="168413"/>
    <n v="84655"/>
    <n v="83758"/>
    <n v="9599.5409999999993"/>
    <n v="20041.147000000001"/>
    <n v="26946.080000000002"/>
    <n v="22062.102999999999"/>
    <n v="20714.798999999999"/>
    <n v="24588.298000000003"/>
    <n v="21051.625"/>
    <n v="12125.736000000001"/>
    <n v="7578.5850000000009"/>
    <n v="3873.4989999999998"/>
    <x v="286"/>
    <s v="Wisconsin, 2014"/>
  </r>
  <r>
    <s v="Wood County"/>
    <s v="Wisconsin"/>
    <n v="2014"/>
    <n v="74261"/>
    <n v="36655"/>
    <n v="37606"/>
    <n v="4381.3990000000003"/>
    <n v="9208.3640000000014"/>
    <n v="8465.7540000000008"/>
    <n v="8465.7540000000008"/>
    <n v="8317.232"/>
    <n v="11807.499"/>
    <n v="10545.062"/>
    <n v="6683.49"/>
    <n v="4307.1379999999999"/>
    <n v="2227.83"/>
    <x v="286"/>
    <s v="Wisconsin, 2014"/>
  </r>
  <r>
    <s v="Albany County"/>
    <s v="Wyoming"/>
    <n v="2014"/>
    <n v="37220"/>
    <n v="19476"/>
    <n v="17744"/>
    <n v="1972.66"/>
    <n v="3275.3599999999997"/>
    <n v="11649.86"/>
    <n v="6215.74"/>
    <n v="3610.34"/>
    <n v="3461.46"/>
    <n v="3759.22"/>
    <n v="1935.44"/>
    <n v="930.5"/>
    <n v="483.86"/>
    <x v="280"/>
    <s v="Wyoming, 2014"/>
  </r>
  <r>
    <s v="Campbell County"/>
    <s v="Wyoming"/>
    <n v="2014"/>
    <n v="47448"/>
    <n v="24748"/>
    <n v="22700"/>
    <n v="3938.1840000000002"/>
    <n v="7354.44"/>
    <n v="6358.0320000000002"/>
    <n v="7828.92"/>
    <n v="6452.9279999999999"/>
    <n v="6927.4080000000004"/>
    <n v="5551.4160000000002"/>
    <n v="1992.8159999999998"/>
    <n v="759.16800000000001"/>
    <n v="237.24"/>
    <x v="280"/>
    <s v="Wyoming, 2014"/>
  </r>
  <r>
    <s v="Crook County"/>
    <s v="Wyoming"/>
    <n v="2014"/>
    <n v="7155"/>
    <n v="3695"/>
    <n v="3460"/>
    <n v="472.23"/>
    <n v="894.375"/>
    <n v="758.43000000000006"/>
    <n v="829.98"/>
    <n v="708.34500000000003"/>
    <n v="1073.25"/>
    <n v="1159.1100000000001"/>
    <n v="787.05"/>
    <n v="329.13"/>
    <n v="135.94499999999999"/>
    <x v="280"/>
    <s v="Wyoming, 2014"/>
  </r>
  <r>
    <s v="Fremont County"/>
    <s v="Wyoming"/>
    <n v="2014"/>
    <n v="40739"/>
    <n v="20314"/>
    <n v="20425"/>
    <n v="3096.1640000000002"/>
    <n v="5581.2430000000004"/>
    <n v="5051.6360000000004"/>
    <n v="5133.1139999999996"/>
    <n v="4481.29"/>
    <n v="5296.07"/>
    <n v="5866.4159999999993"/>
    <n v="3544.2929999999997"/>
    <n v="1996.211"/>
    <n v="692.56299999999999"/>
    <x v="280"/>
    <s v="Wyoming, 2014"/>
  </r>
  <r>
    <s v="Hot Springs County"/>
    <s v="Wyoming"/>
    <n v="2014"/>
    <n v="4826"/>
    <n v="2364"/>
    <n v="2462"/>
    <n v="212.34399999999999"/>
    <n v="651.51"/>
    <n v="366.77599999999995"/>
    <n v="472.94799999999998"/>
    <n v="439.166"/>
    <n v="632.20600000000002"/>
    <n v="916.94"/>
    <n v="612.90200000000004"/>
    <n v="424.68799999999999"/>
    <n v="101.346"/>
    <x v="280"/>
    <s v="Wyoming, 2014"/>
  </r>
  <r>
    <s v="Laramie County"/>
    <s v="Wyoming"/>
    <n v="2014"/>
    <n v="94412"/>
    <n v="47194"/>
    <n v="47218"/>
    <n v="6420.0159999999996"/>
    <n v="12651.207999999999"/>
    <n v="12651.207999999999"/>
    <n v="13500.915999999999"/>
    <n v="11329.439999999999"/>
    <n v="12934.444"/>
    <n v="12273.560000000001"/>
    <n v="7175.3119999999999"/>
    <n v="3965.3040000000001"/>
    <n v="1605.0039999999999"/>
    <x v="280"/>
    <s v="Wyoming, 2014"/>
  </r>
  <r>
    <s v="Natrona County"/>
    <s v="Wyoming"/>
    <n v="2014"/>
    <n v="78667"/>
    <n v="39848"/>
    <n v="38819"/>
    <n v="5349.3559999999998"/>
    <n v="10384.044"/>
    <n v="10462.710999999999"/>
    <n v="11800.05"/>
    <n v="9833.375"/>
    <n v="10384.044"/>
    <n v="10620.045"/>
    <n v="5270.6890000000003"/>
    <n v="3146.68"/>
    <n v="1337.3389999999999"/>
    <x v="280"/>
    <s v="Wyoming, 2014"/>
  </r>
  <r>
    <s v="Niobrara County"/>
    <s v="Wyoming"/>
    <n v="2014"/>
    <n v="2492"/>
    <n v="1170"/>
    <n v="1322"/>
    <n v="166.964"/>
    <n v="196.86799999999999"/>
    <n v="323.96000000000004"/>
    <n v="328.94399999999996"/>
    <n v="304.024"/>
    <n v="393.73599999999999"/>
    <n v="309.00800000000004"/>
    <n v="261.65999999999997"/>
    <n v="181.916"/>
    <n v="24.92"/>
    <x v="280"/>
    <s v="Wyoming, 2014"/>
  </r>
  <r>
    <s v="Platte County"/>
    <s v="Wyoming"/>
    <n v="2014"/>
    <n v="8730"/>
    <n v="4468"/>
    <n v="4262"/>
    <n v="480.15"/>
    <n v="969.03"/>
    <n v="969.03"/>
    <n v="803.16000000000008"/>
    <n v="855.54"/>
    <n v="1300.77"/>
    <n v="1449.1799999999998"/>
    <n v="1056.33"/>
    <n v="584.91"/>
    <n v="244.44"/>
    <x v="280"/>
    <s v="Wyoming, 2014"/>
  </r>
  <r>
    <s v="Sheridan County"/>
    <s v="Wyoming"/>
    <n v="2014"/>
    <n v="29578"/>
    <n v="14573"/>
    <n v="15005"/>
    <n v="1804.258"/>
    <n v="3549.3599999999997"/>
    <n v="3460.6260000000002"/>
    <n v="3401.47"/>
    <n v="3431.0479999999998"/>
    <n v="4200.076"/>
    <n v="4732.4799999999996"/>
    <n v="2809.91"/>
    <n v="1508.4780000000001"/>
    <n v="621.13800000000003"/>
    <x v="280"/>
    <s v="Wyoming, 2014"/>
  </r>
  <r>
    <s v="Sweetwater County"/>
    <s v="Wyoming"/>
    <n v="2014"/>
    <n v="44595"/>
    <n v="23283"/>
    <n v="21312"/>
    <n v="3478.41"/>
    <n v="6778.4400000000005"/>
    <n v="6064.92"/>
    <n v="7090.6049999999996"/>
    <n v="5708.16"/>
    <n v="5886.54"/>
    <n v="5708.16"/>
    <n v="2274.3450000000003"/>
    <n v="1159.47"/>
    <n v="401.35500000000002"/>
    <x v="280"/>
    <s v="Wyoming, 2014"/>
  </r>
  <r>
    <s v="Teton County"/>
    <s v="Wyoming"/>
    <n v="2014"/>
    <n v="21956"/>
    <n v="11478"/>
    <n v="10478"/>
    <n v="1273.4480000000001"/>
    <n v="2151.6880000000001"/>
    <n v="2129.732"/>
    <n v="4500.9799999999996"/>
    <n v="3337.3119999999999"/>
    <n v="3293.4"/>
    <n v="2876.2359999999999"/>
    <n v="1580.8319999999999"/>
    <n v="614.76800000000003"/>
    <n v="219.56"/>
    <x v="280"/>
    <s v="Wyoming, 2014"/>
  </r>
  <r>
    <s v="Uinta County"/>
    <s v="Wyoming"/>
    <n v="2014"/>
    <n v="20989"/>
    <n v="10687"/>
    <n v="10302"/>
    <n v="1658.1310000000001"/>
    <n v="3589.1190000000001"/>
    <n v="2686.5919999999996"/>
    <n v="2728.5699999999997"/>
    <n v="2728.5699999999997"/>
    <n v="2812.5259999999998"/>
    <n v="2707.5810000000001"/>
    <n v="1280.3290000000002"/>
    <n v="566.70299999999997"/>
    <n v="209.89"/>
    <x v="280"/>
    <s v="Wyoming, 2014"/>
  </r>
  <r>
    <s v="Adjuntas Municipio"/>
    <s v="Puerto Rico"/>
    <n v="2014"/>
    <n v="19188"/>
    <n v="9391"/>
    <n v="9797"/>
    <n v="1132.0920000000001"/>
    <n v="2628.7560000000003"/>
    <n v="2859.0120000000002"/>
    <n v="2436.8760000000002"/>
    <n v="2302.56"/>
    <n v="2571.192"/>
    <n v="2417.6880000000001"/>
    <n v="1688.5440000000001"/>
    <n v="825.08400000000006"/>
    <n v="326.19600000000003"/>
    <x v="261"/>
    <s v="Puerto Rico, 2014"/>
  </r>
  <r>
    <s v="San Lorenzo Municipio"/>
    <s v="Puerto Rico"/>
    <n v="2014"/>
    <n v="41176"/>
    <n v="20219"/>
    <n v="20957"/>
    <n v="2141.152"/>
    <n v="5064.6479999999992"/>
    <n v="6094.0479999999998"/>
    <n v="5270.5280000000002"/>
    <n v="5270.5280000000002"/>
    <n v="6094.0479999999998"/>
    <n v="5435.232"/>
    <n v="3582.3119999999999"/>
    <n v="1564.6880000000001"/>
    <n v="617.64"/>
    <x v="261"/>
    <s v="Puerto Rico, 2014"/>
  </r>
  <r>
    <s v="Aguadilla Municipio"/>
    <s v="Puerto Rico"/>
    <n v="2014"/>
    <n v="59068"/>
    <n v="28808"/>
    <n v="30260"/>
    <n v="3189.672"/>
    <n v="7619.7719999999999"/>
    <n v="8210.4519999999993"/>
    <n v="7501.6360000000004"/>
    <n v="7560.7039999999997"/>
    <n v="7501.6360000000004"/>
    <n v="7442.5680000000002"/>
    <n v="6084.0040000000008"/>
    <n v="3130.6040000000003"/>
    <n v="826.952"/>
    <x v="261"/>
    <s v="Puerto Rico, 2014"/>
  </r>
  <r>
    <s v="Aguas Buenas Municipio"/>
    <s v="Puerto Rico"/>
    <n v="2014"/>
    <n v="28083"/>
    <n v="13740"/>
    <n v="14343"/>
    <n v="1600.731"/>
    <n v="3875.4539999999997"/>
    <n v="3987.7860000000001"/>
    <n v="3706.9560000000001"/>
    <n v="3566.5410000000002"/>
    <n v="3791.2049999999999"/>
    <n v="3426.1260000000002"/>
    <n v="2415.1379999999999"/>
    <n v="1319.9009999999998"/>
    <n v="421.245"/>
    <x v="261"/>
    <s v="Puerto Rico, 2014"/>
  </r>
  <r>
    <s v="A?asco Municipio"/>
    <s v="Puerto Rico"/>
    <n v="2014"/>
    <n v="28874"/>
    <n v="14048"/>
    <n v="14826"/>
    <n v="1501.4480000000001"/>
    <n v="3666.998"/>
    <n v="4071.2339999999999"/>
    <n v="3551.502"/>
    <n v="3897.99"/>
    <n v="3897.99"/>
    <n v="3580.3760000000002"/>
    <n v="2858.5259999999998"/>
    <n v="1357.078"/>
    <n v="433.11"/>
    <x v="261"/>
    <s v="Puerto Rico, 2014"/>
  </r>
  <r>
    <s v="Arecibo Municipio"/>
    <s v="Puerto Rico"/>
    <n v="2014"/>
    <n v="93969"/>
    <n v="45202"/>
    <n v="48767"/>
    <n v="4980.357"/>
    <n v="11558.187"/>
    <n v="13437.566999999999"/>
    <n v="11464.218000000001"/>
    <n v="12309.939"/>
    <n v="12403.907999999999"/>
    <n v="11182.311000000002"/>
    <n v="9584.8379999999997"/>
    <n v="4980.357"/>
    <n v="2161.2869999999998"/>
    <x v="261"/>
    <s v="Puerto Rico, 2014"/>
  </r>
  <r>
    <s v="Arroyo Municipio"/>
    <s v="Puerto Rico"/>
    <n v="2014"/>
    <n v="19255"/>
    <n v="9044"/>
    <n v="10211"/>
    <n v="1213.0650000000001"/>
    <n v="2791.9749999999999"/>
    <n v="2772.7200000000003"/>
    <n v="2483.895"/>
    <n v="2541.66"/>
    <n v="2272.09"/>
    <n v="2291.3450000000003"/>
    <n v="1809.97"/>
    <n v="712.43499999999995"/>
    <n v="346.59"/>
    <x v="261"/>
    <s v="Puerto Rico, 2014"/>
  </r>
  <r>
    <s v="Barceloneta Municipio"/>
    <s v="Puerto Rico"/>
    <n v="2014"/>
    <n v="24908"/>
    <n v="11958"/>
    <n v="12950"/>
    <n v="1444.664"/>
    <n v="3437.3040000000001"/>
    <n v="3561.8440000000001"/>
    <n v="3387.4880000000003"/>
    <n v="3487.12"/>
    <n v="2964.0520000000001"/>
    <n v="2739.88"/>
    <n v="2266.6280000000002"/>
    <n v="1145.768"/>
    <n v="448.34399999999999"/>
    <x v="261"/>
    <s v="Puerto Rico, 2014"/>
  </r>
  <r>
    <s v="Barranquitas Municipio"/>
    <s v="Puerto Rico"/>
    <n v="2014"/>
    <n v="30045"/>
    <n v="14810"/>
    <n v="15235"/>
    <n v="2013.0150000000001"/>
    <n v="4236.3450000000003"/>
    <n v="5227.83"/>
    <n v="4146.21"/>
    <n v="3485.2200000000003"/>
    <n v="4116.165"/>
    <n v="3274.9049999999997"/>
    <n v="2103.15"/>
    <n v="1021.53"/>
    <n v="450.67500000000001"/>
    <x v="261"/>
    <s v="Puerto Rico, 2014"/>
  </r>
  <r>
    <s v="Bayam?n Municipio"/>
    <s v="Puerto Rico"/>
    <n v="2014"/>
    <n v="201273"/>
    <n v="95717"/>
    <n v="105556"/>
    <n v="10667.468999999999"/>
    <n v="24152.760000000002"/>
    <n v="28580.766"/>
    <n v="27775.673999999999"/>
    <n v="24354.032999999999"/>
    <n v="26568.036"/>
    <n v="23347.667999999998"/>
    <n v="18919.662"/>
    <n v="12680.199000000001"/>
    <n v="4226.7330000000002"/>
    <x v="261"/>
    <s v="Puerto Rico, 2014"/>
  </r>
  <r>
    <s v="Vernon Parish"/>
    <s v="Louisiana"/>
    <n v="2014"/>
    <n v="50706"/>
    <n v="24223"/>
    <n v="26483"/>
    <n v="2636.712"/>
    <n v="6439.6620000000003"/>
    <n v="6693.192"/>
    <n v="5679.0720000000001"/>
    <n v="7149.5460000000003"/>
    <n v="6338.25"/>
    <n v="6135.4260000000004"/>
    <n v="5476.2479999999996"/>
    <n v="2991.654"/>
    <n v="1115.5319999999999"/>
    <x v="303"/>
    <s v="Louisiana, 2014"/>
  </r>
  <r>
    <s v="Caguas Municipio"/>
    <s v="Puerto Rico"/>
    <n v="2014"/>
    <n v="140166"/>
    <n v="65763"/>
    <n v="74403"/>
    <n v="7849.2960000000003"/>
    <n v="18221.580000000002"/>
    <n v="19763.405999999999"/>
    <n v="17941.248"/>
    <n v="18642.078000000001"/>
    <n v="18501.912"/>
    <n v="16399.421999999999"/>
    <n v="12755.106"/>
    <n v="7428.7980000000007"/>
    <n v="2522.9879999999998"/>
    <x v="261"/>
    <s v="Puerto Rico, 2014"/>
  </r>
  <r>
    <s v="Camuy Municipio"/>
    <s v="Puerto Rico"/>
    <n v="2014"/>
    <n v="34438"/>
    <n v="16630"/>
    <n v="17808"/>
    <n v="1825.2139999999999"/>
    <n v="4511.3779999999997"/>
    <n v="5027.9480000000003"/>
    <n v="4270.3119999999999"/>
    <n v="4683.5679999999993"/>
    <n v="4649.1299999999992"/>
    <n v="4201.4359999999997"/>
    <n v="3237.172"/>
    <n v="1377.52"/>
    <n v="688.76"/>
    <x v="261"/>
    <s v="Puerto Rico, 2014"/>
  </r>
  <r>
    <s v="Can?vanas Municipio"/>
    <s v="Puerto Rico"/>
    <n v="2014"/>
    <n v="47655"/>
    <n v="23116"/>
    <n v="24539"/>
    <n v="3049.92"/>
    <n v="6719.3549999999996"/>
    <n v="7148.25"/>
    <n v="5766.2549999999992"/>
    <n v="6909.9750000000004"/>
    <n v="6481.08"/>
    <n v="5242.05"/>
    <n v="3907.71"/>
    <n v="1810.8899999999999"/>
    <n v="619.51499999999999"/>
    <x v="261"/>
    <s v="Puerto Rico, 2014"/>
  </r>
  <r>
    <s v="Carolina Municipio"/>
    <s v="Puerto Rico"/>
    <n v="2014"/>
    <n v="171310"/>
    <n v="79150"/>
    <n v="92160"/>
    <n v="9250.74"/>
    <n v="20899.82"/>
    <n v="24497.33"/>
    <n v="21756.37"/>
    <n v="22612.92"/>
    <n v="21927.68"/>
    <n v="20214.580000000002"/>
    <n v="17302.310000000001"/>
    <n v="9593.36"/>
    <n v="3426.2"/>
    <x v="261"/>
    <s v="Puerto Rico, 2014"/>
  </r>
  <r>
    <s v="Cata?o Municipio"/>
    <s v="Puerto Rico"/>
    <n v="2014"/>
    <n v="27211"/>
    <n v="12912"/>
    <n v="14299"/>
    <n v="1605.4490000000001"/>
    <n v="3727.9070000000002"/>
    <n v="4190.4940000000006"/>
    <n v="3619.0630000000001"/>
    <n v="3047.6320000000001"/>
    <n v="3619.0630000000001"/>
    <n v="3401.375"/>
    <n v="2204.0909999999999"/>
    <n v="1224.4949999999999"/>
    <n v="517.00900000000001"/>
    <x v="261"/>
    <s v="Puerto Rico, 2014"/>
  </r>
  <r>
    <s v="Cayey Municipio"/>
    <s v="Puerto Rico"/>
    <n v="2014"/>
    <n v="47252"/>
    <n v="22811"/>
    <n v="24441"/>
    <n v="2504.3560000000002"/>
    <n v="6048.2559999999994"/>
    <n v="6946.0439999999999"/>
    <n v="5953.7520000000004"/>
    <n v="6001.0039999999999"/>
    <n v="6379.02"/>
    <n v="5859.2479999999996"/>
    <n v="4394.4359999999997"/>
    <n v="2220.8440000000001"/>
    <n v="897.78800000000001"/>
    <x v="261"/>
    <s v="Puerto Rico, 2014"/>
  </r>
  <r>
    <s v="Ceiba Municipio"/>
    <s v="Puerto Rico"/>
    <n v="2014"/>
    <n v="13122"/>
    <n v="6191"/>
    <n v="6931"/>
    <n v="747.95399999999995"/>
    <n v="1705.8600000000001"/>
    <n v="1876.4459999999999"/>
    <n v="1561.518"/>
    <n v="1692.7379999999998"/>
    <n v="1574.6399999999999"/>
    <n v="1535.2739999999999"/>
    <n v="1482.7860000000001"/>
    <n v="629.85599999999999"/>
    <n v="288.68400000000003"/>
    <x v="261"/>
    <s v="Puerto Rico, 2014"/>
  </r>
  <r>
    <s v="Cidra Municipio"/>
    <s v="Puerto Rico"/>
    <n v="2014"/>
    <n v="42878"/>
    <n v="20950"/>
    <n v="21928"/>
    <n v="2486.924"/>
    <n v="5659.8960000000006"/>
    <n v="6431.7000000000007"/>
    <n v="5659.8959999999997"/>
    <n v="5659.8959999999997"/>
    <n v="6045.7980000000007"/>
    <n v="5273.9940000000006"/>
    <n v="3515.9960000000001"/>
    <n v="1629.364"/>
    <n v="514.53599999999994"/>
    <x v="261"/>
    <s v="Puerto Rico, 2014"/>
  </r>
  <r>
    <s v="Coamo Municipio"/>
    <s v="Puerto Rico"/>
    <n v="2014"/>
    <n v="40496"/>
    <n v="19739"/>
    <n v="20757"/>
    <n v="2470.2559999999999"/>
    <n v="5709.9359999999997"/>
    <n v="5831.424"/>
    <n v="5345.4719999999998"/>
    <n v="5466.96"/>
    <n v="5264.48"/>
    <n v="4819.0240000000003"/>
    <n v="3401.6639999999998"/>
    <n v="1700.8320000000001"/>
    <n v="526.44799999999998"/>
    <x v="261"/>
    <s v="Puerto Rico, 2014"/>
  </r>
  <r>
    <s v="Bandera County"/>
    <s v="Texas"/>
    <n v="2014"/>
    <n v="20533"/>
    <n v="10222"/>
    <n v="10311"/>
    <n v="1231.98"/>
    <n v="2710.3559999999998"/>
    <n v="3203.1480000000001"/>
    <n v="2833.5540000000001"/>
    <n v="2443.4270000000001"/>
    <n v="2874.62"/>
    <n v="2361.2950000000001"/>
    <n v="1745.3049999999998"/>
    <n v="821.31999999999994"/>
    <n v="307.995"/>
    <x v="264"/>
    <s v="Texas, 2014"/>
  </r>
  <r>
    <s v="Corozal Municipio"/>
    <s v="Puerto Rico"/>
    <n v="2014"/>
    <n v="36463"/>
    <n v="17785"/>
    <n v="18678"/>
    <n v="2297.1689999999999"/>
    <n v="4958.9679999999998"/>
    <n v="5578.8389999999999"/>
    <n v="4886.0420000000004"/>
    <n v="4412.0230000000001"/>
    <n v="4995.4310000000005"/>
    <n v="4229.7080000000005"/>
    <n v="3026.4290000000001"/>
    <n v="1494.9830000000002"/>
    <n v="546.94500000000005"/>
    <x v="261"/>
    <s v="Puerto Rico, 2014"/>
  </r>
  <r>
    <s v="Culebra Municipio"/>
    <s v="Puerto Rico"/>
    <n v="2014"/>
    <n v="1585"/>
    <n v="916"/>
    <n v="669"/>
    <n v="101.44"/>
    <n v="172.76499999999999"/>
    <n v="183.86"/>
    <n v="315.41500000000002"/>
    <n v="122.045"/>
    <n v="244.09"/>
    <n v="210.80500000000001"/>
    <n v="129.97"/>
    <n v="69.740000000000009"/>
    <n v="33.284999999999997"/>
    <x v="261"/>
    <s v="Puerto Rico, 2014"/>
  </r>
  <r>
    <s v="Dorado Municipio"/>
    <s v="Puerto Rico"/>
    <n v="2014"/>
    <n v="38305"/>
    <n v="18388"/>
    <n v="19917"/>
    <n v="2298.3000000000002"/>
    <n v="5707.4449999999997"/>
    <n v="5017.9549999999999"/>
    <n v="4673.21"/>
    <n v="5937.2749999999996"/>
    <n v="4979.6499999999996"/>
    <n v="4481.6850000000004"/>
    <n v="3217.62"/>
    <n v="1493.895"/>
    <n v="459.66"/>
    <x v="261"/>
    <s v="Puerto Rico, 2014"/>
  </r>
  <r>
    <s v="Fajardo Municipio"/>
    <s v="Puerto Rico"/>
    <n v="2014"/>
    <n v="35539"/>
    <n v="16721"/>
    <n v="18818"/>
    <n v="2132.34"/>
    <n v="4691.1479999999992"/>
    <n v="5295.3109999999997"/>
    <n v="4122.5240000000003"/>
    <n v="4797.7649999999994"/>
    <n v="4264.68"/>
    <n v="3802.6729999999998"/>
    <n v="3660.5169999999998"/>
    <n v="1919.1060000000002"/>
    <n v="888.47500000000002"/>
    <x v="261"/>
    <s v="Puerto Rico, 2014"/>
  </r>
  <r>
    <s v="Marion County"/>
    <s v="Kansas"/>
    <n v="2014"/>
    <n v="12565"/>
    <n v="6037"/>
    <n v="6528"/>
    <n v="753.9"/>
    <n v="1759.1"/>
    <n v="1922.4450000000002"/>
    <n v="1595.7550000000001"/>
    <n v="1708.8400000000001"/>
    <n v="1520.365"/>
    <n v="1532.9299999999998"/>
    <n v="1093.155"/>
    <n v="515.16499999999996"/>
    <n v="138.215"/>
    <x v="284"/>
    <s v="Kansas, 2014"/>
  </r>
  <r>
    <s v="Gu·nica Municipio"/>
    <s v="Puerto Rico"/>
    <n v="2014"/>
    <n v="18627"/>
    <n v="8992"/>
    <n v="9635"/>
    <n v="1098.9929999999999"/>
    <n v="2421.5100000000002"/>
    <n v="2626.4070000000002"/>
    <n v="2309.748"/>
    <n v="2235.2399999999998"/>
    <n v="2086.2240000000002"/>
    <n v="2440.1369999999997"/>
    <n v="2104.8510000000001"/>
    <n v="968.60400000000004"/>
    <n v="335.286"/>
    <x v="261"/>
    <s v="Puerto Rico, 2014"/>
  </r>
  <r>
    <s v="Guayanilla Municipio"/>
    <s v="Puerto Rico"/>
    <n v="2014"/>
    <n v="20862"/>
    <n v="10076"/>
    <n v="10786"/>
    <n v="1251.72"/>
    <n v="2899.8180000000002"/>
    <n v="2962.404"/>
    <n v="2712.06"/>
    <n v="2566.0259999999998"/>
    <n v="2566.0259999999998"/>
    <n v="2628.6120000000001"/>
    <n v="1981.8899999999999"/>
    <n v="959.65200000000004"/>
    <n v="354.654"/>
    <x v="261"/>
    <s v="Puerto Rico, 2014"/>
  </r>
  <r>
    <s v="Gurabo Municipio"/>
    <s v="Puerto Rico"/>
    <n v="2014"/>
    <n v="46460"/>
    <n v="22181"/>
    <n v="24279"/>
    <n v="2694.68"/>
    <n v="6643.7800000000007"/>
    <n v="6597.32"/>
    <n v="6132.7199999999993"/>
    <n v="7201.2999999999993"/>
    <n v="6365.02"/>
    <n v="5017.68"/>
    <n v="3530.96"/>
    <n v="1579.6399999999999"/>
    <n v="650.44000000000005"/>
    <x v="261"/>
    <s v="Puerto Rico, 2014"/>
  </r>
  <r>
    <s v="Hatillo Municipio"/>
    <s v="Puerto Rico"/>
    <n v="2014"/>
    <n v="41830"/>
    <n v="20220"/>
    <n v="21610"/>
    <n v="2258.8200000000002"/>
    <n v="5479.73"/>
    <n v="5856.2"/>
    <n v="5396.07"/>
    <n v="5688.88"/>
    <n v="5605.2199999999993"/>
    <n v="4935.9400000000005"/>
    <n v="4099.34"/>
    <n v="1840.52"/>
    <n v="627.45000000000005"/>
    <x v="261"/>
    <s v="Puerto Rico, 2014"/>
  </r>
  <r>
    <s v="Humacao Municipio"/>
    <s v="Puerto Rico"/>
    <n v="2014"/>
    <n v="57181"/>
    <n v="27143"/>
    <n v="30038"/>
    <n v="3144.9549999999999"/>
    <n v="7204.8060000000005"/>
    <n v="8234.0640000000003"/>
    <n v="7033.2629999999999"/>
    <n v="7376.3490000000002"/>
    <n v="7319.1679999999997"/>
    <n v="7547.8919999999998"/>
    <n v="5603.7379999999994"/>
    <n v="2630.326"/>
    <n v="1086.4390000000001"/>
    <x v="261"/>
    <s v="Puerto Rico, 2014"/>
  </r>
  <r>
    <s v="Jayuya Municipio"/>
    <s v="Puerto Rico"/>
    <n v="2014"/>
    <n v="16183"/>
    <n v="8084"/>
    <n v="8099"/>
    <n v="1035.712"/>
    <n v="2314.1689999999999"/>
    <n v="2637.8290000000002"/>
    <n v="2217.0709999999999"/>
    <n v="2006.692"/>
    <n v="2071.424"/>
    <n v="1877.2280000000001"/>
    <n v="1229.9079999999999"/>
    <n v="534.03899999999999"/>
    <n v="258.928"/>
    <x v="261"/>
    <s v="Puerto Rico, 2014"/>
  </r>
  <r>
    <s v="Juana D?az Municipio"/>
    <s v="Puerto Rico"/>
    <n v="2014"/>
    <n v="49876"/>
    <n v="23990"/>
    <n v="25886"/>
    <n v="3142.1880000000001"/>
    <n v="7132.268"/>
    <n v="7780.6559999999999"/>
    <n v="6384.1279999999997"/>
    <n v="6633.5079999999998"/>
    <n v="6483.8799999999992"/>
    <n v="5536.2359999999999"/>
    <n v="4039.9559999999997"/>
    <n v="2144.6680000000001"/>
    <n v="548.63599999999997"/>
    <x v="261"/>
    <s v="Puerto Rico, 2014"/>
  </r>
  <r>
    <s v="Lajas Municipio"/>
    <s v="Puerto Rico"/>
    <n v="2014"/>
    <n v="25117"/>
    <n v="12278"/>
    <n v="12839"/>
    <n v="1331.201"/>
    <n v="3064.2740000000003"/>
    <n v="3491.2629999999999"/>
    <n v="2838.221"/>
    <n v="3089.3910000000001"/>
    <n v="3114.5079999999998"/>
    <n v="3365.6779999999999"/>
    <n v="2838.221"/>
    <n v="1381.4349999999999"/>
    <n v="627.92499999999995"/>
    <x v="261"/>
    <s v="Puerto Rico, 2014"/>
  </r>
  <r>
    <s v="Lares Municipio"/>
    <s v="Puerto Rico"/>
    <n v="2014"/>
    <n v="29426"/>
    <n v="14530"/>
    <n v="14896"/>
    <n v="1589.0039999999999"/>
    <n v="3707.6759999999999"/>
    <n v="4296.1959999999999"/>
    <n v="3825.38"/>
    <n v="3648.8240000000001"/>
    <n v="3913.6579999999999"/>
    <n v="3619.3980000000001"/>
    <n v="2766.0439999999999"/>
    <n v="1441.874"/>
    <n v="588.52"/>
    <x v="261"/>
    <s v="Puerto Rico, 2014"/>
  </r>
  <r>
    <s v="Las Mar?as Municipio"/>
    <s v="Puerto Rico"/>
    <n v="2014"/>
    <n v="9521"/>
    <n v="4717"/>
    <n v="4804"/>
    <n v="609.34400000000005"/>
    <n v="1199.6460000000002"/>
    <n v="1437.671"/>
    <n v="1209.1669999999999"/>
    <n v="1113.9570000000001"/>
    <n v="1275.8139999999999"/>
    <n v="1199.646"/>
    <n v="885.45299999999997"/>
    <n v="476.05"/>
    <n v="123.773"/>
    <x v="261"/>
    <s v="Puerto Rico, 2014"/>
  </r>
  <r>
    <s v="Las Piedras Municipio"/>
    <s v="Puerto Rico"/>
    <n v="2014"/>
    <n v="38759"/>
    <n v="18766"/>
    <n v="19993"/>
    <n v="2286.7809999999999"/>
    <n v="5387.5010000000002"/>
    <n v="5309.9830000000002"/>
    <n v="5503.7780000000002"/>
    <n v="5542.5370000000003"/>
    <n v="4767.357"/>
    <n v="4689.8389999999999"/>
    <n v="3216.9970000000003"/>
    <n v="1317.806"/>
    <n v="658.90300000000002"/>
    <x v="261"/>
    <s v="Puerto Rico, 2014"/>
  </r>
  <r>
    <s v="Lo?za Municipio"/>
    <s v="Puerto Rico"/>
    <n v="2014"/>
    <n v="29054"/>
    <n v="13648"/>
    <n v="15406"/>
    <n v="1830.402"/>
    <n v="4096.6140000000005"/>
    <n v="4764.8559999999998"/>
    <n v="3864.1819999999998"/>
    <n v="3515.5339999999997"/>
    <n v="3864.1819999999998"/>
    <n v="3515.5339999999997"/>
    <n v="2149.9960000000001"/>
    <n v="958.78199999999993"/>
    <n v="464.86399999999998"/>
    <x v="261"/>
    <s v="Puerto Rico, 2014"/>
  </r>
  <r>
    <s v="Luquillo Municipio"/>
    <s v="Puerto Rico"/>
    <n v="2014"/>
    <n v="19731"/>
    <n v="9325"/>
    <n v="10406"/>
    <n v="1124.6669999999999"/>
    <n v="2663.6849999999999"/>
    <n v="2900.4570000000003"/>
    <n v="2328.2579999999998"/>
    <n v="2604.4920000000002"/>
    <n v="2446.6439999999998"/>
    <n v="2387.451"/>
    <n v="2012.5619999999999"/>
    <n v="927.35699999999997"/>
    <n v="355.15800000000002"/>
    <x v="261"/>
    <s v="Puerto Rico, 2014"/>
  </r>
  <r>
    <s v="Maricao Municipio"/>
    <s v="Puerto Rico"/>
    <n v="2014"/>
    <n v="6384"/>
    <n v="3174"/>
    <n v="3210"/>
    <n v="363.88799999999998"/>
    <n v="829.92000000000007"/>
    <n v="951.21600000000001"/>
    <n v="708.62400000000002"/>
    <n v="874.60799999999995"/>
    <n v="842.68799999999999"/>
    <n v="842.6880000000001"/>
    <n v="580.94399999999996"/>
    <n v="217.05600000000001"/>
    <n v="165.98400000000001"/>
    <x v="261"/>
    <s v="Puerto Rico, 2014"/>
  </r>
  <r>
    <s v="Maunabo Municipio"/>
    <s v="Puerto Rico"/>
    <n v="2014"/>
    <n v="11904"/>
    <n v="5883"/>
    <n v="6021"/>
    <n v="690.43200000000002"/>
    <n v="1464.192"/>
    <n v="1714.1759999999999"/>
    <n v="1368.96"/>
    <n v="1488"/>
    <n v="1583.232"/>
    <n v="1559.424"/>
    <n v="1226.1120000000001"/>
    <n v="499.96799999999996"/>
    <n v="297.60000000000002"/>
    <x v="261"/>
    <s v="Puerto Rico, 2014"/>
  </r>
  <r>
    <s v="Mayag?ez Municipio"/>
    <s v="Puerto Rico"/>
    <n v="2014"/>
    <n v="85425"/>
    <n v="40978"/>
    <n v="44447"/>
    <n v="4185.8249999999998"/>
    <n v="9225.9"/>
    <n v="16914.150000000001"/>
    <n v="9994.7250000000004"/>
    <n v="8542.5"/>
    <n v="9738.4500000000007"/>
    <n v="10507.275"/>
    <n v="9055.0499999999993"/>
    <n v="5467.2"/>
    <n v="2050.1999999999998"/>
    <x v="261"/>
    <s v="Puerto Rico, 2014"/>
  </r>
  <r>
    <s v="Moca Municipio"/>
    <s v="Puerto Rico"/>
    <n v="2014"/>
    <n v="39349"/>
    <n v="19321"/>
    <n v="20028"/>
    <n v="2321.5909999999999"/>
    <n v="5548.2089999999998"/>
    <n v="5705.6049999999996"/>
    <n v="5390.8130000000001"/>
    <n v="5194.0680000000002"/>
    <n v="5312.1149999999998"/>
    <n v="4682.5309999999999"/>
    <n v="3265.9670000000001"/>
    <n v="1337.866"/>
    <n v="629.58399999999995"/>
    <x v="261"/>
    <s v="Puerto Rico, 2014"/>
  </r>
  <r>
    <s v="Morovis Municipio"/>
    <s v="Puerto Rico"/>
    <n v="2014"/>
    <n v="32484"/>
    <n v="16186"/>
    <n v="16298"/>
    <n v="1981.5239999999999"/>
    <n v="4807.6319999999996"/>
    <n v="5229.924"/>
    <n v="4450.308"/>
    <n v="4222.92"/>
    <n v="4320.3719999999994"/>
    <n v="3573.24"/>
    <n v="2338.848"/>
    <n v="1104.4560000000001"/>
    <n v="422.29199999999997"/>
    <x v="261"/>
    <s v="Puerto Rico, 2014"/>
  </r>
  <r>
    <s v="Naguabo Municipio"/>
    <s v="Puerto Rico"/>
    <n v="2014"/>
    <n v="26881"/>
    <n v="12813"/>
    <n v="14068"/>
    <n v="1693.5029999999999"/>
    <n v="3951.5070000000001"/>
    <n v="3897.7449999999999"/>
    <n v="3817.1019999999999"/>
    <n v="3682.6970000000001"/>
    <n v="2983.7910000000002"/>
    <n v="2983.7910000000002"/>
    <n v="2365.5280000000002"/>
    <n v="1048.3589999999999"/>
    <n v="483.858"/>
    <x v="261"/>
    <s v="Puerto Rico, 2014"/>
  </r>
  <r>
    <s v="Naranjito Municipio"/>
    <s v="Puerto Rico"/>
    <n v="2014"/>
    <n v="30034"/>
    <n v="14842"/>
    <n v="15192"/>
    <n v="1802.04"/>
    <n v="3934.4539999999997"/>
    <n v="4685.3040000000001"/>
    <n v="4054.59"/>
    <n v="3483.944"/>
    <n v="4144.692"/>
    <n v="3664.1480000000001"/>
    <n v="2492.8220000000001"/>
    <n v="1111.258"/>
    <n v="630.71400000000006"/>
    <x v="261"/>
    <s v="Puerto Rico, 2014"/>
  </r>
  <r>
    <s v="Orocovis Municipio"/>
    <s v="Puerto Rico"/>
    <n v="2014"/>
    <n v="22927"/>
    <n v="11560"/>
    <n v="11367"/>
    <n v="1375.62"/>
    <n v="3232.7070000000003"/>
    <n v="3828.8090000000002"/>
    <n v="2842.9480000000003"/>
    <n v="2865.875"/>
    <n v="3186.8530000000001"/>
    <n v="2659.5320000000002"/>
    <n v="1673.6709999999998"/>
    <n v="962.93399999999997"/>
    <n v="343.90499999999997"/>
    <x v="261"/>
    <s v="Puerto Rico, 2014"/>
  </r>
  <r>
    <s v="Pe?uelas Municipio"/>
    <s v="Puerto Rico"/>
    <n v="2014"/>
    <n v="23307"/>
    <n v="11390"/>
    <n v="11917"/>
    <n v="1584.876"/>
    <n v="3449.4360000000001"/>
    <n v="3705.8130000000001"/>
    <n v="3053.2170000000001"/>
    <n v="2843.4539999999997"/>
    <n v="3099.8310000000001"/>
    <n v="2656.9979999999996"/>
    <n v="1817.9459999999999"/>
    <n v="839.05200000000002"/>
    <n v="279.68400000000003"/>
    <x v="261"/>
    <s v="Puerto Rico, 2014"/>
  </r>
  <r>
    <s v="Ponce Municipio"/>
    <s v="Puerto Rico"/>
    <n v="2014"/>
    <n v="159660"/>
    <n v="76895"/>
    <n v="82765"/>
    <n v="9579.6"/>
    <n v="20596.14"/>
    <n v="24268.32"/>
    <n v="20436.48"/>
    <n v="18520.560000000001"/>
    <n v="19638.18"/>
    <n v="19957.5"/>
    <n v="15167.7"/>
    <n v="8461.98"/>
    <n v="3033.54"/>
    <x v="261"/>
    <s v="Puerto Rico, 2014"/>
  </r>
  <r>
    <s v="Rinc?n Municipio"/>
    <s v="Puerto Rico"/>
    <n v="2014"/>
    <n v="14998"/>
    <n v="7334"/>
    <n v="7664"/>
    <n v="779.89599999999996"/>
    <n v="1814.7579999999998"/>
    <n v="1784.7620000000002"/>
    <n v="1724.77"/>
    <n v="1994.7339999999999"/>
    <n v="1979.7360000000001"/>
    <n v="1979.7359999999999"/>
    <n v="1784.7619999999999"/>
    <n v="914.87799999999993"/>
    <n v="239.96799999999999"/>
    <x v="261"/>
    <s v="Puerto Rico, 2014"/>
  </r>
  <r>
    <s v="R?o Grande Municipio"/>
    <s v="Puerto Rico"/>
    <n v="2014"/>
    <n v="53628"/>
    <n v="26162"/>
    <n v="27466"/>
    <n v="2895.9119999999998"/>
    <n v="7132.5239999999994"/>
    <n v="7936.9439999999995"/>
    <n v="6864.384"/>
    <n v="7347.0360000000001"/>
    <n v="6971.6399999999994"/>
    <n v="6328.1039999999994"/>
    <n v="5148.2880000000005"/>
    <n v="2306.0039999999999"/>
    <n v="697.16399999999999"/>
    <x v="261"/>
    <s v="Puerto Rico, 2014"/>
  </r>
  <r>
    <s v="Sabana Grande Municipio"/>
    <s v="Puerto Rico"/>
    <n v="2014"/>
    <n v="24692"/>
    <n v="11751"/>
    <n v="12941"/>
    <n v="1432.136"/>
    <n v="3234.652"/>
    <n v="3432.1880000000001"/>
    <n v="2938.348"/>
    <n v="3135.884"/>
    <n v="3012.424"/>
    <n v="3061.808"/>
    <n v="2617.3519999999999"/>
    <n v="1259.2919999999999"/>
    <n v="543.22400000000005"/>
    <x v="261"/>
    <s v="Puerto Rico, 2014"/>
  </r>
  <r>
    <s v="Salinas Municipio"/>
    <s v="Puerto Rico"/>
    <n v="2014"/>
    <n v="30506"/>
    <n v="14833"/>
    <n v="15673"/>
    <n v="1891.3720000000001"/>
    <n v="4301.3459999999995"/>
    <n v="4728.43"/>
    <n v="3904.768"/>
    <n v="3874.2619999999997"/>
    <n v="3721.732"/>
    <n v="3569.2020000000002"/>
    <n v="2745.54"/>
    <n v="1281.252"/>
    <n v="488.096"/>
    <x v="261"/>
    <s v="Puerto Rico, 2014"/>
  </r>
  <r>
    <s v="San Germ·n Municipio"/>
    <s v="Puerto Rico"/>
    <n v="2014"/>
    <n v="34725"/>
    <n v="16881"/>
    <n v="17844"/>
    <n v="1875.15"/>
    <n v="4201.7250000000004"/>
    <n v="5174.0249999999996"/>
    <n v="3993.375"/>
    <n v="4028.1000000000004"/>
    <n v="4236.45"/>
    <n v="4410.0749999999998"/>
    <n v="3923.9250000000002"/>
    <n v="1979.325"/>
    <n v="937.57500000000005"/>
    <x v="261"/>
    <s v="Puerto Rico, 2014"/>
  </r>
  <r>
    <s v="San Juan Municipio"/>
    <s v="Puerto Rico"/>
    <n v="2014"/>
    <n v="380149"/>
    <n v="174705"/>
    <n v="205444"/>
    <n v="20528.045999999998"/>
    <n v="44097.284"/>
    <n v="52460.561999999998"/>
    <n v="49799.519"/>
    <n v="46378.178"/>
    <n v="49799.519"/>
    <n v="47138.476000000002"/>
    <n v="34973.707999999999"/>
    <n v="23569.237999999998"/>
    <n v="10644.172"/>
    <x v="261"/>
    <s v="Puerto Rico, 2014"/>
  </r>
  <r>
    <s v="San Sebasti·n Municipio"/>
    <s v="Puerto Rico"/>
    <n v="2014"/>
    <n v="41204"/>
    <n v="20100"/>
    <n v="21104"/>
    <n v="2266.2199999999998"/>
    <n v="5356.52"/>
    <n v="5438.9279999999999"/>
    <n v="4862.0720000000001"/>
    <n v="5109.2960000000003"/>
    <n v="5274.1120000000001"/>
    <n v="5438.9279999999999"/>
    <n v="4491.2359999999999"/>
    <n v="2101.404"/>
    <n v="906.48800000000006"/>
    <x v="261"/>
    <s v="Puerto Rico, 2014"/>
  </r>
  <r>
    <s v="Santa Isabel Municipio"/>
    <s v="Puerto Rico"/>
    <n v="2014"/>
    <n v="23114"/>
    <n v="11186"/>
    <n v="11928"/>
    <n v="1479.296"/>
    <n v="3628.8980000000001"/>
    <n v="3467.1"/>
    <n v="2981.7060000000001"/>
    <n v="3467.1"/>
    <n v="2704.3379999999997"/>
    <n v="2357.6279999999997"/>
    <n v="1872.2339999999999"/>
    <n v="785.87599999999998"/>
    <n v="323.596"/>
    <x v="261"/>
    <s v="Puerto Rico, 2014"/>
  </r>
  <r>
    <s v="Toa Alta Municipio"/>
    <s v="Puerto Rico"/>
    <n v="2014"/>
    <n v="74688"/>
    <n v="36127"/>
    <n v="38561"/>
    <n v="4331.9040000000005"/>
    <n v="11053.824000000001"/>
    <n v="11651.328000000001"/>
    <n v="9933.5040000000008"/>
    <n v="11053.824000000001"/>
    <n v="10904.448"/>
    <n v="7767.5519999999997"/>
    <n v="4929.4080000000004"/>
    <n v="2315.328"/>
    <n v="672.19200000000001"/>
    <x v="261"/>
    <s v="Puerto Rico, 2014"/>
  </r>
  <r>
    <s v="Toa Baja Municipio"/>
    <s v="Puerto Rico"/>
    <n v="2014"/>
    <n v="86873"/>
    <n v="41076"/>
    <n v="45797"/>
    <n v="4951.7610000000004"/>
    <n v="11554.109"/>
    <n v="12509.712"/>
    <n v="12075.347"/>
    <n v="11293.490000000002"/>
    <n v="11380.363000000001"/>
    <n v="10164.141"/>
    <n v="7731.6970000000001"/>
    <n v="3909.2849999999999"/>
    <n v="1389.9680000000001"/>
    <x v="261"/>
    <s v="Puerto Rico, 2014"/>
  </r>
  <r>
    <s v="Vega Alta Municipio"/>
    <s v="Puerto Rico"/>
    <n v="2014"/>
    <n v="39670"/>
    <n v="18956"/>
    <n v="20714"/>
    <n v="2459.54"/>
    <n v="5633.1399999999994"/>
    <n v="5791.82"/>
    <n v="5276.1100000000006"/>
    <n v="5236.4400000000005"/>
    <n v="5196.7700000000004"/>
    <n v="4403.3700000000008"/>
    <n v="3490.96"/>
    <n v="1705.81"/>
    <n v="555.38"/>
    <x v="261"/>
    <s v="Puerto Rico, 2014"/>
  </r>
  <r>
    <s v="Vega Baja Municipio"/>
    <s v="Puerto Rico"/>
    <n v="2014"/>
    <n v="57915"/>
    <n v="27920"/>
    <n v="29995"/>
    <n v="3301.1550000000002"/>
    <n v="7876.4400000000005"/>
    <n v="8281.8450000000012"/>
    <n v="7471.0349999999999"/>
    <n v="7413.1200000000008"/>
    <n v="7760.61"/>
    <n v="6833.9699999999993"/>
    <n v="5386.0950000000003"/>
    <n v="2490.3449999999998"/>
    <n v="1158.3"/>
    <x v="261"/>
    <s v="Puerto Rico, 2014"/>
  </r>
  <r>
    <s v="Vieques Municipio"/>
    <s v="Puerto Rico"/>
    <n v="2014"/>
    <n v="9217"/>
    <n v="4720"/>
    <n v="4497"/>
    <n v="506.935"/>
    <n v="1216.644"/>
    <n v="1207.4270000000001"/>
    <n v="1041.521"/>
    <n v="1133.691"/>
    <n v="1142.9080000000001"/>
    <n v="1262.729"/>
    <n v="1004.653"/>
    <n v="580.67100000000005"/>
    <n v="110.604"/>
    <x v="261"/>
    <s v="Puerto Rico, 2014"/>
  </r>
  <r>
    <s v="Villalba Municipio"/>
    <s v="Puerto Rico"/>
    <n v="2014"/>
    <n v="25196"/>
    <n v="12356"/>
    <n v="12840"/>
    <n v="1562.152"/>
    <n v="3603.0280000000002"/>
    <n v="4283.32"/>
    <n v="3124.3040000000001"/>
    <n v="3099.1080000000002"/>
    <n v="3325.8720000000003"/>
    <n v="3048.7159999999999"/>
    <n v="1940.0920000000001"/>
    <n v="907.05600000000004"/>
    <n v="327.548"/>
    <x v="261"/>
    <s v="Puerto Rico, 2014"/>
  </r>
  <r>
    <s v="Yabucoa Municipio"/>
    <s v="Puerto Rico"/>
    <n v="2014"/>
    <n v="36903"/>
    <n v="17984"/>
    <n v="18919"/>
    <n v="2103.471"/>
    <n v="4908.0990000000002"/>
    <n v="5350.9349999999995"/>
    <n v="4502.1659999999993"/>
    <n v="4686.6810000000005"/>
    <n v="5129.5169999999998"/>
    <n v="4797.3899999999994"/>
    <n v="3247.4639999999999"/>
    <n v="1513.0229999999999"/>
    <n v="664.25400000000002"/>
    <x v="261"/>
    <s v="Puerto Rico, 2014"/>
  </r>
  <r>
    <s v="Yauco Municipio"/>
    <s v="Puerto Rico"/>
    <n v="2014"/>
    <n v="40391"/>
    <n v="19514"/>
    <n v="20877"/>
    <n v="2221.5050000000001"/>
    <n v="5170.0480000000007"/>
    <n v="5573.9580000000005"/>
    <n v="4887.3109999999997"/>
    <n v="5129.6570000000002"/>
    <n v="5452.7849999999999"/>
    <n v="5291.2209999999995"/>
    <n v="3837.1450000000004"/>
    <n v="1938.768"/>
    <n v="888.60199999999998"/>
    <x v="261"/>
    <s v="Puerto Rico, 2014"/>
  </r>
  <r>
    <s v="Autauga County"/>
    <s v="Alabama"/>
    <n v="2015"/>
    <n v="55221"/>
    <n v="26745"/>
    <n v="28476"/>
    <n v="3258.0390000000002"/>
    <n v="8172.7080000000005"/>
    <n v="7454.835"/>
    <n v="6736.9620000000004"/>
    <n v="7730.94"/>
    <n v="8172.7079999999996"/>
    <n v="6239.973"/>
    <n v="4583.3429999999998"/>
    <n v="2319.2820000000002"/>
    <n v="607.43100000000004"/>
    <x v="312"/>
    <s v="Alabama, 2015"/>
  </r>
  <r>
    <s v="Baldwin County"/>
    <s v="Alabama"/>
    <n v="2015"/>
    <n v="195121"/>
    <n v="95314"/>
    <n v="99807"/>
    <n v="10536.534"/>
    <n v="25755.972000000002"/>
    <n v="21853.552"/>
    <n v="22829.156999999999"/>
    <n v="24780.366999999998"/>
    <n v="27316.94"/>
    <n v="27121.819"/>
    <n v="21073.067999999999"/>
    <n v="10341.413"/>
    <n v="3902.42"/>
    <x v="312"/>
    <s v="Alabama, 2015"/>
  </r>
  <r>
    <s v="Barbour County"/>
    <s v="Alabama"/>
    <n v="2015"/>
    <n v="26932"/>
    <n v="14497"/>
    <n v="12435"/>
    <n v="1481.26"/>
    <n v="3312.636"/>
    <n v="3312.636"/>
    <n v="3851.2759999999998"/>
    <n v="3339.5680000000002"/>
    <n v="3797.4120000000003"/>
    <n v="3474.2280000000001"/>
    <n v="2612.404"/>
    <n v="1292.7359999999999"/>
    <n v="430.91199999999998"/>
    <x v="312"/>
    <s v="Alabama, 2015"/>
  </r>
  <r>
    <s v="Logan County"/>
    <s v="Colorado"/>
    <n v="2015"/>
    <n v="22604"/>
    <n v="12073"/>
    <n v="10531"/>
    <n v="1130.2"/>
    <n v="2893.3119999999999"/>
    <n v="2961.1239999999998"/>
    <n v="3074.1439999999998"/>
    <n v="3435.808"/>
    <n v="3119.3519999999999"/>
    <n v="2712.48"/>
    <n v="1989.152"/>
    <n v="994.57600000000002"/>
    <n v="271.24799999999999"/>
    <x v="313"/>
    <s v="Colorado, 2015"/>
  </r>
  <r>
    <s v="Carter County"/>
    <s v="Tennessee"/>
    <n v="2015"/>
    <n v="57710"/>
    <n v="28512"/>
    <n v="29198"/>
    <n v="3520.31"/>
    <n v="7675.43"/>
    <n v="7040.6200000000008"/>
    <n v="6752.07"/>
    <n v="7444.59"/>
    <n v="8252.5299999999988"/>
    <n v="7444.59"/>
    <n v="5828.71"/>
    <n v="2885.5"/>
    <n v="865.65"/>
    <x v="314"/>
    <s v="Tennessee, 2015"/>
  </r>
  <r>
    <s v="Marion County"/>
    <s v="Texas"/>
    <n v="2015"/>
    <n v="10678"/>
    <n v="5660"/>
    <n v="5018"/>
    <n v="672.71400000000006"/>
    <n v="1238.6479999999999"/>
    <n v="1334.75"/>
    <n v="1313.394"/>
    <n v="1687.124"/>
    <n v="1420.174"/>
    <n v="1452.2080000000001"/>
    <n v="939.66399999999999"/>
    <n v="437.798"/>
    <n v="181.52600000000001"/>
    <x v="315"/>
    <s v="Texas, 2015"/>
  </r>
  <r>
    <s v="Polk County"/>
    <s v="North Carolina"/>
    <n v="2015"/>
    <n v="20354"/>
    <n v="9502"/>
    <n v="10852"/>
    <n v="1241.5940000000001"/>
    <n v="2707.0819999999999"/>
    <n v="2401.7719999999999"/>
    <n v="2442.48"/>
    <n v="2340.71"/>
    <n v="2666.3739999999998"/>
    <n v="2890.268"/>
    <n v="1953.9839999999999"/>
    <n v="1221.24"/>
    <n v="447.78800000000001"/>
    <x v="316"/>
    <s v="North Carolina, 2015"/>
  </r>
  <r>
    <s v="Calhoun County"/>
    <s v="Alabama"/>
    <n v="2015"/>
    <n v="116648"/>
    <n v="56274"/>
    <n v="60374"/>
    <n v="6765.5839999999998"/>
    <n v="14697.648000000001"/>
    <n v="16447.367999999999"/>
    <n v="14814.296"/>
    <n v="14114.407999999999"/>
    <n v="15864.128000000001"/>
    <n v="15864.128000000001"/>
    <n v="10381.671999999999"/>
    <n v="5832.4"/>
    <n v="1866.3679999999999"/>
    <x v="312"/>
    <s v="Alabama, 2015"/>
  </r>
  <r>
    <s v="Chambers County"/>
    <s v="Alabama"/>
    <n v="2015"/>
    <n v="34079"/>
    <n v="16258"/>
    <n v="17821"/>
    <n v="2044.74"/>
    <n v="3987.2429999999999"/>
    <n v="4225.7960000000003"/>
    <n v="3885.0060000000003"/>
    <n v="4157.6379999999999"/>
    <n v="4873.2970000000005"/>
    <n v="4805.1390000000001"/>
    <n v="3510.1369999999997"/>
    <n v="1840.2660000000001"/>
    <n v="783.81700000000001"/>
    <x v="312"/>
    <s v="Alabama, 2015"/>
  </r>
  <r>
    <s v="Cherokee County"/>
    <s v="Alabama"/>
    <n v="2015"/>
    <n v="26008"/>
    <n v="12975"/>
    <n v="13033"/>
    <n v="1274.3920000000001"/>
    <n v="3068.944"/>
    <n v="2938.904"/>
    <n v="2522.7759999999998"/>
    <n v="3042.9359999999997"/>
    <n v="3849.1840000000002"/>
    <n v="4161.2800000000007"/>
    <n v="3251"/>
    <n v="1638.5039999999999"/>
    <n v="286.08800000000002"/>
    <x v="312"/>
    <s v="Alabama, 2015"/>
  </r>
  <r>
    <s v="Chilton County"/>
    <s v="Alabama"/>
    <n v="2015"/>
    <n v="43819"/>
    <n v="21619"/>
    <n v="22200"/>
    <n v="2804.4160000000002"/>
    <n v="5959.384"/>
    <n v="5565.0130000000008"/>
    <n v="5389.7369999999992"/>
    <n v="6047.0219999999999"/>
    <n v="5827.9269999999997"/>
    <n v="5652.6509999999998"/>
    <n v="3856.0720000000001"/>
    <n v="1971.855"/>
    <n v="701.10400000000004"/>
    <x v="312"/>
    <s v="Alabama, 2015"/>
  </r>
  <r>
    <s v="Pulaski County"/>
    <s v="Indiana"/>
    <n v="2015"/>
    <n v="13395"/>
    <n v="6382"/>
    <n v="7013"/>
    <n v="656.35500000000002"/>
    <n v="1607.4"/>
    <n v="1594.0050000000001"/>
    <n v="1326.105"/>
    <n v="1553.82"/>
    <n v="1995.855"/>
    <n v="1969.0650000000001"/>
    <n v="1567.2150000000001"/>
    <n v="817.09500000000003"/>
    <n v="334.875"/>
    <x v="317"/>
    <s v="Indiana, 2015"/>
  </r>
  <r>
    <s v="Clarke County"/>
    <s v="Alabama"/>
    <n v="2015"/>
    <n v="25070"/>
    <n v="11834"/>
    <n v="13236"/>
    <n v="1353.78"/>
    <n v="3234.0299999999997"/>
    <n v="3359.38"/>
    <n v="2682.49"/>
    <n v="3058.54"/>
    <n v="3660.2200000000003"/>
    <n v="3359.38"/>
    <n v="2481.9299999999998"/>
    <n v="1403.92"/>
    <n v="501.4"/>
    <x v="312"/>
    <s v="Alabama, 2015"/>
  </r>
  <r>
    <s v="Jackson County"/>
    <s v="Kentucky"/>
    <n v="2015"/>
    <n v="13537"/>
    <n v="6671"/>
    <n v="6866"/>
    <n v="676.85"/>
    <n v="1719.1990000000001"/>
    <n v="1610.903"/>
    <n v="1286.0149999999999"/>
    <n v="1732.7359999999999"/>
    <n v="2057.6239999999998"/>
    <n v="1908.7170000000001"/>
    <n v="1448.4589999999998"/>
    <n v="852.83100000000002"/>
    <n v="257.20299999999997"/>
    <x v="318"/>
    <s v="Kentucky, 2015"/>
  </r>
  <r>
    <s v="Cleburne County"/>
    <s v="Alabama"/>
    <n v="2015"/>
    <n v="15002"/>
    <n v="7334"/>
    <n v="7668"/>
    <n v="885.11800000000005"/>
    <n v="2010.268"/>
    <n v="1680.2239999999999"/>
    <n v="1635.2179999999998"/>
    <n v="1980.2640000000001"/>
    <n v="2175.29"/>
    <n v="1965.2619999999999"/>
    <n v="1575.21"/>
    <n v="780.10400000000004"/>
    <n v="300.04000000000002"/>
    <x v="312"/>
    <s v="Alabama, 2015"/>
  </r>
  <r>
    <s v="Coffee County"/>
    <s v="Alabama"/>
    <n v="2015"/>
    <n v="50884"/>
    <n v="25174"/>
    <n v="25710"/>
    <n v="3205.692"/>
    <n v="6767.5720000000001"/>
    <n v="6462.268"/>
    <n v="6513.152"/>
    <n v="6869.34"/>
    <n v="6971.1080000000002"/>
    <n v="6309.616"/>
    <n v="4426.9079999999994"/>
    <n v="2645.9679999999998"/>
    <n v="763.26"/>
    <x v="312"/>
    <s v="Alabama, 2015"/>
  </r>
  <r>
    <s v="Colbert County"/>
    <s v="Alabama"/>
    <n v="2015"/>
    <n v="54444"/>
    <n v="26303"/>
    <n v="28141"/>
    <n v="3048.864"/>
    <n v="6587.7240000000002"/>
    <n v="6805.5"/>
    <n v="6369.9480000000003"/>
    <n v="6587.7240000000002"/>
    <n v="7567.7160000000003"/>
    <n v="7622.16"/>
    <n v="5553.2880000000005"/>
    <n v="3048.864"/>
    <n v="1252.212"/>
    <x v="312"/>
    <s v="Alabama, 2015"/>
  </r>
  <r>
    <s v="Conecuh County"/>
    <s v="Alabama"/>
    <n v="2015"/>
    <n v="12865"/>
    <n v="6176"/>
    <n v="6689"/>
    <n v="746.17"/>
    <n v="1595.26"/>
    <n v="1620.99"/>
    <n v="1273.635"/>
    <n v="1389.42"/>
    <n v="1788.2350000000001"/>
    <n v="1916.885"/>
    <n v="1466.6100000000001"/>
    <n v="759.03500000000008"/>
    <n v="295.89499999999998"/>
    <x v="312"/>
    <s v="Alabama, 2015"/>
  </r>
  <r>
    <s v="Coosa County"/>
    <s v="Alabama"/>
    <n v="2015"/>
    <n v="11027"/>
    <n v="5579"/>
    <n v="5448"/>
    <n v="529.29600000000005"/>
    <n v="1113.7269999999999"/>
    <n v="1356.3209999999999"/>
    <n v="1025.511"/>
    <n v="1444.537"/>
    <n v="1742.2660000000001"/>
    <n v="1841.509"/>
    <n v="1190.9159999999999"/>
    <n v="573.404"/>
    <n v="209.51300000000001"/>
    <x v="312"/>
    <s v="Alabama, 2015"/>
  </r>
  <r>
    <s v="Covington County"/>
    <s v="Alabama"/>
    <n v="2015"/>
    <n v="37886"/>
    <n v="18339"/>
    <n v="19547"/>
    <n v="2235.2739999999999"/>
    <n v="4697.8639999999996"/>
    <n v="4470.5479999999998"/>
    <n v="4167.46"/>
    <n v="4394.7759999999998"/>
    <n v="5190.3819999999996"/>
    <n v="5266.1540000000005"/>
    <n v="4015.9160000000002"/>
    <n v="2500.4760000000001"/>
    <n v="909.26400000000001"/>
    <x v="312"/>
    <s v="Alabama, 2015"/>
  </r>
  <r>
    <s v="Crenshaw County"/>
    <s v="Alabama"/>
    <n v="2015"/>
    <n v="13938"/>
    <n v="6863"/>
    <n v="7075"/>
    <n v="878.09400000000005"/>
    <n v="1798.002"/>
    <n v="1714.3739999999998"/>
    <n v="1449.5520000000001"/>
    <n v="1811.94"/>
    <n v="1993.134"/>
    <n v="1923.444"/>
    <n v="1379.8620000000001"/>
    <n v="655.08600000000001"/>
    <n v="348.45"/>
    <x v="312"/>
    <s v="Alabama, 2015"/>
  </r>
  <r>
    <s v="Maury County"/>
    <s v="Tennessee"/>
    <n v="2015"/>
    <n v="80965"/>
    <n v="40081"/>
    <n v="40884"/>
    <n v="4857.8999999999996"/>
    <n v="10363.52"/>
    <n v="9958.6949999999997"/>
    <n v="9634.8349999999991"/>
    <n v="10039.66"/>
    <n v="11416.065000000001"/>
    <n v="10768.344999999999"/>
    <n v="8258.43"/>
    <n v="4372.1099999999997"/>
    <n v="1376.405"/>
    <x v="314"/>
    <s v="Tennessee, 2015"/>
  </r>
  <r>
    <s v="Dale County"/>
    <s v="Alabama"/>
    <n v="2015"/>
    <n v="49866"/>
    <n v="24708"/>
    <n v="25158"/>
    <n v="3390.8879999999999"/>
    <n v="6632.1779999999999"/>
    <n v="6632.1779999999999"/>
    <n v="7230.57"/>
    <n v="5983.92"/>
    <n v="6432.7139999999999"/>
    <n v="6133.518"/>
    <n v="4288.4760000000006"/>
    <n v="2343.7020000000002"/>
    <n v="797.85599999999999"/>
    <x v="312"/>
    <s v="Alabama, 2015"/>
  </r>
  <r>
    <s v="Dallas County"/>
    <s v="Alabama"/>
    <n v="2015"/>
    <n v="42154"/>
    <n v="19450"/>
    <n v="22704"/>
    <n v="2866.4720000000002"/>
    <n v="6028.0220000000008"/>
    <n v="5775.098"/>
    <n v="4889.8639999999996"/>
    <n v="4594.7860000000001"/>
    <n v="5732.9439999999995"/>
    <n v="5775.098"/>
    <n v="3793.8599999999997"/>
    <n v="1981.2379999999998"/>
    <n v="632.30999999999995"/>
    <x v="312"/>
    <s v="Alabama, 2015"/>
  </r>
  <r>
    <s v="DeKalb County"/>
    <s v="Alabama"/>
    <n v="2015"/>
    <n v="71068"/>
    <n v="35474"/>
    <n v="35594"/>
    <n v="4477.2839999999997"/>
    <n v="10162.724"/>
    <n v="9238.84"/>
    <n v="8101.7520000000004"/>
    <n v="9523.112000000001"/>
    <n v="9736.3159999999989"/>
    <n v="9167.7720000000008"/>
    <n v="6253.9840000000004"/>
    <n v="3411.2640000000001"/>
    <n v="923.88400000000001"/>
    <x v="312"/>
    <s v="Alabama, 2015"/>
  </r>
  <r>
    <s v="Elmore County"/>
    <s v="Alabama"/>
    <n v="2015"/>
    <n v="80763"/>
    <n v="39362"/>
    <n v="41401"/>
    <n v="4765.0169999999998"/>
    <n v="10660.716"/>
    <n v="10903.005000000001"/>
    <n v="10741.478999999999"/>
    <n v="11387.583000000001"/>
    <n v="11629.871999999999"/>
    <n v="10014.612000000001"/>
    <n v="6622.5660000000007"/>
    <n v="3068.9939999999997"/>
    <n v="1130.682"/>
    <x v="312"/>
    <s v="Alabama, 2015"/>
  </r>
  <r>
    <s v="Escambia County"/>
    <s v="Alabama"/>
    <n v="2015"/>
    <n v="37935"/>
    <n v="19524"/>
    <n v="18411"/>
    <n v="2314.0349999999999"/>
    <n v="4741.875"/>
    <n v="4893.6149999999998"/>
    <n v="4552.2"/>
    <n v="4855.68"/>
    <n v="5614.38"/>
    <n v="4817.7449999999999"/>
    <n v="3527.9549999999999"/>
    <n v="1782.9449999999999"/>
    <n v="796.63499999999999"/>
    <x v="312"/>
    <s v="Alabama, 2015"/>
  </r>
  <r>
    <s v="Etowah County"/>
    <s v="Alabama"/>
    <n v="2015"/>
    <n v="103766"/>
    <n v="50207"/>
    <n v="53559"/>
    <n v="5914.6620000000003"/>
    <n v="12970.75"/>
    <n v="13385.814"/>
    <n v="11933.09"/>
    <n v="13593.346000000001"/>
    <n v="14319.707999999999"/>
    <n v="14319.708000000001"/>
    <n v="10065.302"/>
    <n v="5188.2999999999993"/>
    <n v="2179.0859999999998"/>
    <x v="312"/>
    <s v="Alabama, 2015"/>
  </r>
  <r>
    <s v="Garrard County"/>
    <s v="Kentucky"/>
    <n v="2015"/>
    <n v="16896"/>
    <n v="8477"/>
    <n v="8419"/>
    <n v="912.38400000000001"/>
    <n v="2095.1040000000003"/>
    <n v="2010.6239999999998"/>
    <n v="1892.3519999999999"/>
    <n v="1909.248"/>
    <n v="2433.0239999999999"/>
    <n v="2433.0240000000003"/>
    <n v="1875.4560000000001"/>
    <n v="979.96800000000007"/>
    <n v="337.92"/>
    <x v="318"/>
    <s v="Kentucky, 2015"/>
  </r>
  <r>
    <s v="Franklin County"/>
    <s v="Alabama"/>
    <n v="2015"/>
    <n v="31634"/>
    <n v="15311"/>
    <n v="16323"/>
    <n v="2151.1120000000001"/>
    <n v="4238.9560000000001"/>
    <n v="4175.6880000000001"/>
    <n v="3922.616"/>
    <n v="3985.884"/>
    <n v="4365.4920000000002"/>
    <n v="3732.8119999999999"/>
    <n v="3005.23"/>
    <n v="1550.066"/>
    <n v="506.14400000000001"/>
    <x v="312"/>
    <s v="Alabama, 2015"/>
  </r>
  <r>
    <s v="Geneva County"/>
    <s v="Alabama"/>
    <n v="2015"/>
    <n v="26815"/>
    <n v="13174"/>
    <n v="13641"/>
    <n v="1555.27"/>
    <n v="3351.875"/>
    <n v="3137.355"/>
    <n v="2949.6499999999996"/>
    <n v="3405.5050000000001"/>
    <n v="3700.4700000000003"/>
    <n v="3754.1000000000004"/>
    <n v="2896.0200000000004"/>
    <n v="1689.345"/>
    <n v="375.41"/>
    <x v="312"/>
    <s v="Alabama, 2015"/>
  </r>
  <r>
    <s v="Greene County"/>
    <s v="Alabama"/>
    <n v="2015"/>
    <n v="8697"/>
    <n v="4095"/>
    <n v="4602"/>
    <n v="530.51700000000005"/>
    <n v="1095.8220000000001"/>
    <n v="1148.0039999999999"/>
    <n v="956.67"/>
    <n v="843.60900000000004"/>
    <n v="1174.095"/>
    <n v="1435.0050000000001"/>
    <n v="808.82100000000003"/>
    <n v="504.42600000000004"/>
    <n v="200.03100000000001"/>
    <x v="312"/>
    <s v="Alabama, 2015"/>
  </r>
  <r>
    <s v="Hale County"/>
    <s v="Alabama"/>
    <n v="2015"/>
    <n v="15256"/>
    <n v="7183"/>
    <n v="8073"/>
    <n v="930.61599999999999"/>
    <n v="1968.0239999999999"/>
    <n v="2090.0720000000001"/>
    <n v="1601.88"/>
    <n v="1678.1599999999999"/>
    <n v="2227.3760000000002"/>
    <n v="2151.096"/>
    <n v="1464.576"/>
    <n v="808.56799999999998"/>
    <n v="320.37599999999998"/>
    <x v="312"/>
    <s v="Alabama, 2015"/>
  </r>
  <r>
    <s v="Henry County"/>
    <s v="Alabama"/>
    <n v="2015"/>
    <n v="17252"/>
    <n v="8259"/>
    <n v="8993"/>
    <n v="931.60799999999995"/>
    <n v="2052.9879999999998"/>
    <n v="2052.9879999999998"/>
    <n v="1638.94"/>
    <n v="2260.0119999999997"/>
    <n v="2294.5160000000001"/>
    <n v="2605.0520000000001"/>
    <n v="2018.4839999999999"/>
    <n v="966.11200000000008"/>
    <n v="448.55200000000002"/>
    <x v="312"/>
    <s v="Alabama, 2015"/>
  </r>
  <r>
    <s v="Houston County"/>
    <s v="Alabama"/>
    <n v="2015"/>
    <n v="103534"/>
    <n v="49563"/>
    <n v="53971"/>
    <n v="6522.6419999999998"/>
    <n v="13977.09"/>
    <n v="12734.682000000001"/>
    <n v="13355.886"/>
    <n v="13252.351999999999"/>
    <n v="14184.157999999999"/>
    <n v="13355.885999999999"/>
    <n v="9214.5259999999998"/>
    <n v="5176.7"/>
    <n v="1760.078"/>
    <x v="312"/>
    <s v="Alabama, 2015"/>
  </r>
  <r>
    <s v="Jackson County"/>
    <s v="Alabama"/>
    <n v="2015"/>
    <n v="52860"/>
    <n v="26076"/>
    <n v="26784"/>
    <n v="2748.72"/>
    <n v="6713.22"/>
    <n v="6237.48"/>
    <n v="5814.6"/>
    <n v="6818.9400000000005"/>
    <n v="7453.26"/>
    <n v="7664.7"/>
    <n v="5761.74"/>
    <n v="2854.44"/>
    <n v="845.76"/>
    <x v="312"/>
    <s v="Alabama, 2015"/>
  </r>
  <r>
    <s v="Jefferson County"/>
    <s v="Alabama"/>
    <n v="2015"/>
    <n v="659026"/>
    <n v="311581"/>
    <n v="347445"/>
    <n v="43495.716"/>
    <n v="84355.327999999994"/>
    <n v="86332.405999999988"/>
    <n v="94240.717999999993"/>
    <n v="83696.301999999996"/>
    <n v="88968.51"/>
    <n v="86332.405999999988"/>
    <n v="50085.975999999995"/>
    <n v="28997.144"/>
    <n v="12521.494000000001"/>
    <x v="312"/>
    <s v="Alabama, 2015"/>
  </r>
  <r>
    <s v="Atoka County"/>
    <s v="Oklahoma"/>
    <n v="2015"/>
    <n v="14133"/>
    <n v="6832"/>
    <n v="7301"/>
    <n v="734.91600000000005"/>
    <n v="1809.0239999999999"/>
    <n v="1582.8960000000002"/>
    <n v="1469.8319999999999"/>
    <n v="1724.2260000000001"/>
    <n v="1950.354"/>
    <n v="2105.817"/>
    <n v="1498.098"/>
    <n v="961.0440000000001"/>
    <n v="296.79300000000001"/>
    <x v="319"/>
    <s v="Oklahoma, 2015"/>
  </r>
  <r>
    <s v="Lauderdale County"/>
    <s v="Alabama"/>
    <n v="2015"/>
    <n v="92737"/>
    <n v="44419"/>
    <n v="48318"/>
    <n v="5007.7979999999998"/>
    <n v="10664.755000000001"/>
    <n v="14188.761"/>
    <n v="10479.280999999999"/>
    <n v="10757.491999999998"/>
    <n v="12519.494999999999"/>
    <n v="12612.232"/>
    <n v="9273.7000000000007"/>
    <n v="5100.5349999999999"/>
    <n v="2040.2139999999999"/>
    <x v="312"/>
    <s v="Alabama, 2015"/>
  </r>
  <r>
    <s v="Gibson County"/>
    <s v="Indiana"/>
    <n v="2015"/>
    <n v="33586"/>
    <n v="16421"/>
    <n v="17165"/>
    <n v="1780.058"/>
    <n v="4466.9380000000001"/>
    <n v="4063.9059999999999"/>
    <n v="3828.8040000000001"/>
    <n v="4265.4220000000005"/>
    <n v="5205.83"/>
    <n v="4702.04"/>
    <n v="3291.4279999999999"/>
    <n v="1612.1280000000002"/>
    <n v="403.03199999999998"/>
    <x v="317"/>
    <s v="Indiana, 2015"/>
  </r>
  <r>
    <s v="Lee County"/>
    <s v="Alabama"/>
    <n v="2015"/>
    <n v="150982"/>
    <n v="74277"/>
    <n v="76705"/>
    <n v="8907.9380000000001"/>
    <n v="18419.804"/>
    <n v="35631.752"/>
    <n v="21892.39"/>
    <n v="18570.786"/>
    <n v="17513.912"/>
    <n v="14947.218000000001"/>
    <n v="9209.902"/>
    <n v="4227.4960000000001"/>
    <n v="1358.838"/>
    <x v="312"/>
    <s v="Alabama, 2015"/>
  </r>
  <r>
    <s v="Limestone County"/>
    <s v="Alabama"/>
    <n v="2015"/>
    <n v="88805"/>
    <n v="44626"/>
    <n v="44179"/>
    <n v="5417.1049999999996"/>
    <n v="11722.26"/>
    <n v="10745.404999999999"/>
    <n v="12077.48"/>
    <n v="12343.895"/>
    <n v="13587.165000000001"/>
    <n v="11100.625"/>
    <n v="7193.2049999999999"/>
    <n v="3463.3950000000004"/>
    <n v="1243.27"/>
    <x v="312"/>
    <s v="Alabama, 2015"/>
  </r>
  <r>
    <s v="Lowndes County"/>
    <s v="Alabama"/>
    <n v="2015"/>
    <n v="10742"/>
    <n v="5125"/>
    <n v="5617"/>
    <n v="730.45600000000002"/>
    <n v="1353.4920000000002"/>
    <n v="1450.17"/>
    <n v="1235.33"/>
    <n v="1149.394"/>
    <n v="1579.0740000000001"/>
    <n v="1471.654"/>
    <n v="1063.4580000000001"/>
    <n v="526.35799999999995"/>
    <n v="182.614"/>
    <x v="312"/>
    <s v="Alabama, 2015"/>
  </r>
  <r>
    <s v="Kent County"/>
    <s v="Maryland"/>
    <n v="2015"/>
    <n v="20018"/>
    <n v="9166"/>
    <n v="10852"/>
    <n v="980.88199999999995"/>
    <n v="2021.818"/>
    <n v="4644.1759999999995"/>
    <n v="2001.8000000000002"/>
    <n v="1961.7640000000001"/>
    <n v="2462.2139999999999"/>
    <n v="2722.4480000000003"/>
    <n v="1841.6559999999999"/>
    <n v="920.82799999999997"/>
    <n v="440.39600000000002"/>
    <x v="320"/>
    <s v="Maryland, 2015"/>
  </r>
  <r>
    <s v="Madison County"/>
    <s v="Alabama"/>
    <n v="2015"/>
    <n v="346438"/>
    <n v="169422"/>
    <n v="177016"/>
    <n v="20439.842000000001"/>
    <n v="43997.626000000004"/>
    <n v="48501.320000000007"/>
    <n v="47115.567999999999"/>
    <n v="42958.312000000005"/>
    <n v="54044.328000000001"/>
    <n v="42958.312000000005"/>
    <n v="25982.85"/>
    <n v="14896.834000000001"/>
    <n v="5196.57"/>
    <x v="312"/>
    <s v="Alabama, 2015"/>
  </r>
  <r>
    <s v="Marengo County"/>
    <s v="Alabama"/>
    <n v="2015"/>
    <n v="20306"/>
    <n v="9452"/>
    <n v="10854"/>
    <n v="1198.0540000000001"/>
    <n v="2680.3919999999998"/>
    <n v="2639.7799999999997"/>
    <n v="2111.8240000000001"/>
    <n v="2375.8020000000001"/>
    <n v="2781.922"/>
    <n v="2802.2280000000001"/>
    <n v="2050.9059999999999"/>
    <n v="1299.5840000000001"/>
    <n v="385.81400000000002"/>
    <x v="312"/>
    <s v="Alabama, 2015"/>
  </r>
  <r>
    <s v="Marion County"/>
    <s v="Alabama"/>
    <n v="2015"/>
    <n v="30387"/>
    <n v="15004"/>
    <n v="15383"/>
    <n v="1580.124"/>
    <n v="3646.44"/>
    <n v="3524.8919999999998"/>
    <n v="3221.0219999999999"/>
    <n v="3828.7619999999997"/>
    <n v="4466.8890000000001"/>
    <n v="4163.0190000000002"/>
    <n v="3464.1179999999999"/>
    <n v="1823.22"/>
    <n v="668.51400000000001"/>
    <x v="312"/>
    <s v="Alabama, 2015"/>
  </r>
  <r>
    <s v="Marshall County"/>
    <s v="Alabama"/>
    <n v="2015"/>
    <n v="94318"/>
    <n v="46409"/>
    <n v="47909"/>
    <n v="6224.9880000000003"/>
    <n v="13110.202000000001"/>
    <n v="11884.067999999999"/>
    <n v="11601.114"/>
    <n v="12167.022000000001"/>
    <n v="12638.612000000001"/>
    <n v="11601.114000000001"/>
    <n v="8865.8919999999998"/>
    <n v="4432.9459999999999"/>
    <n v="1792.0419999999999"/>
    <x v="312"/>
    <s v="Alabama, 2015"/>
  </r>
  <r>
    <s v="Mobile County"/>
    <s v="Alabama"/>
    <n v="2015"/>
    <n v="414251"/>
    <n v="198216"/>
    <n v="216035"/>
    <n v="27754.816999999999"/>
    <n v="55509.633999999998"/>
    <n v="57995.14"/>
    <n v="55509.633999999998"/>
    <n v="50124.370999999999"/>
    <n v="55923.884999999995"/>
    <n v="53024.127999999997"/>
    <n v="33968.581999999995"/>
    <n v="16984.290999999997"/>
    <n v="7042.2669999999998"/>
    <x v="312"/>
    <s v="Alabama, 2015"/>
  </r>
  <r>
    <s v="Rockbridge County"/>
    <s v="Virginia"/>
    <n v="2015"/>
    <n v="22217"/>
    <n v="10639"/>
    <n v="11578"/>
    <n v="1333.02"/>
    <n v="3043.7290000000003"/>
    <n v="2932.6440000000002"/>
    <n v="2243.9170000000004"/>
    <n v="2621.6060000000002"/>
    <n v="3110.38"/>
    <n v="3132.5969999999998"/>
    <n v="2177.2660000000001"/>
    <n v="1244.152"/>
    <n v="399.90600000000001"/>
    <x v="321"/>
    <s v="Virginia, 2015"/>
  </r>
  <r>
    <s v="Montgomery County"/>
    <s v="Alabama"/>
    <n v="2015"/>
    <n v="228138"/>
    <n v="108296"/>
    <n v="119842"/>
    <n v="15513.384"/>
    <n v="30570.491999999998"/>
    <n v="34448.838000000003"/>
    <n v="33080.009999999995"/>
    <n v="28517.25"/>
    <n v="29429.802"/>
    <n v="27376.559999999998"/>
    <n v="16425.936000000002"/>
    <n v="9581.7960000000003"/>
    <n v="3422.07"/>
    <x v="312"/>
    <s v="Alabama, 2015"/>
  </r>
  <r>
    <s v="Morgan County"/>
    <s v="Alabama"/>
    <n v="2015"/>
    <n v="119786"/>
    <n v="58814"/>
    <n v="60972"/>
    <n v="7306.9459999999999"/>
    <n v="15811.752"/>
    <n v="14733.678"/>
    <n v="14853.464"/>
    <n v="15572.18"/>
    <n v="17488.756000000001"/>
    <n v="15572.18"/>
    <n v="10660.954000000002"/>
    <n v="5510.1559999999999"/>
    <n v="2036.3620000000001"/>
    <x v="312"/>
    <s v="Alabama, 2015"/>
  </r>
  <r>
    <s v="Cheyenne County"/>
    <s v="Nebraska"/>
    <n v="2015"/>
    <n v="10038"/>
    <n v="4651"/>
    <n v="5387"/>
    <n v="642.43200000000002"/>
    <n v="1234.674"/>
    <n v="2047.752"/>
    <n v="823.11599999999999"/>
    <n v="1084.1039999999998"/>
    <n v="1164.4079999999999"/>
    <n v="1284.864"/>
    <n v="1074.066"/>
    <n v="471.78600000000006"/>
    <n v="220.83600000000001"/>
    <x v="322"/>
    <s v="Nebraska, 2015"/>
  </r>
  <r>
    <s v="Pickens County"/>
    <s v="Alabama"/>
    <n v="2015"/>
    <n v="19856"/>
    <n v="9657"/>
    <n v="10199"/>
    <n v="1092.08"/>
    <n v="2402.576"/>
    <n v="2541.5680000000002"/>
    <n v="2343.0079999999998"/>
    <n v="2243.7280000000001"/>
    <n v="2978.4"/>
    <n v="2779.84"/>
    <n v="1985.6"/>
    <n v="1111.9360000000001"/>
    <n v="436.83199999999999"/>
    <x v="312"/>
    <s v="Alabama, 2015"/>
  </r>
  <r>
    <s v="Huron County"/>
    <s v="Michigan"/>
    <n v="2015"/>
    <n v="33155"/>
    <n v="15818"/>
    <n v="17337"/>
    <n v="1889.835"/>
    <n v="3580.74"/>
    <n v="8189.2849999999999"/>
    <n v="4177.53"/>
    <n v="3414.9650000000001"/>
    <n v="3647.05"/>
    <n v="3680.2049999999999"/>
    <n v="2652.4"/>
    <n v="1525.13"/>
    <n v="397.86"/>
    <x v="323"/>
    <s v="Michigan, 2015"/>
  </r>
  <r>
    <s v="Seward County"/>
    <s v="Kansas"/>
    <n v="2015"/>
    <n v="22648"/>
    <n v="11090"/>
    <n v="11558"/>
    <n v="1268.288"/>
    <n v="2921.5920000000001"/>
    <n v="2921.5920000000001"/>
    <n v="2106.2640000000001"/>
    <n v="2831"/>
    <n v="3148.0720000000001"/>
    <n v="3193.3679999999999"/>
    <n v="2355.3919999999998"/>
    <n v="1336.232"/>
    <n v="588.84799999999996"/>
    <x v="324"/>
    <s v="Kansas, 2015"/>
  </r>
  <r>
    <s v="Russell County"/>
    <s v="Alabama"/>
    <n v="2015"/>
    <n v="58302"/>
    <n v="28347"/>
    <n v="29955"/>
    <n v="4489.2539999999999"/>
    <n v="7987.3739999999998"/>
    <n v="7637.5619999999999"/>
    <n v="9153.4140000000007"/>
    <n v="7287.75"/>
    <n v="7637.5619999999999"/>
    <n v="6763.0320000000002"/>
    <n v="4256.0460000000003"/>
    <n v="2215.4759999999997"/>
    <n v="757.92600000000004"/>
    <x v="312"/>
    <s v="Alabama, 2015"/>
  </r>
  <r>
    <s v="St. Clair County"/>
    <s v="Alabama"/>
    <n v="2015"/>
    <n v="85864"/>
    <n v="43141"/>
    <n v="42723"/>
    <n v="5237.7039999999997"/>
    <n v="11419.912"/>
    <n v="10046.088"/>
    <n v="11076.456"/>
    <n v="12106.824000000001"/>
    <n v="12364.416000000001"/>
    <n v="11162.32"/>
    <n v="7813.6239999999998"/>
    <n v="3778.0160000000001"/>
    <n v="1030.3679999999999"/>
    <x v="312"/>
    <s v="Alabama, 2015"/>
  </r>
  <r>
    <s v="Shelby County"/>
    <s v="Alabama"/>
    <n v="2015"/>
    <n v="203530"/>
    <n v="99134"/>
    <n v="104396"/>
    <n v="12415.33"/>
    <n v="28901.260000000002"/>
    <n v="25237.72"/>
    <n v="26662.43"/>
    <n v="29918.91"/>
    <n v="29511.85"/>
    <n v="25441.25"/>
    <n v="15671.81"/>
    <n v="7327.08"/>
    <n v="2238.83"/>
    <x v="312"/>
    <s v="Alabama, 2015"/>
  </r>
  <r>
    <s v="Sumter County"/>
    <s v="Alabama"/>
    <n v="2015"/>
    <n v="13341"/>
    <n v="5905"/>
    <n v="7436"/>
    <n v="640.36800000000005"/>
    <n v="1520.874"/>
    <n v="3041.748"/>
    <n v="1187.3490000000002"/>
    <n v="1320.759"/>
    <n v="1654.2840000000001"/>
    <n v="1854.3989999999999"/>
    <n v="1107.3029999999999"/>
    <n v="733.755"/>
    <n v="266.82"/>
    <x v="312"/>
    <s v="Alabama, 2015"/>
  </r>
  <r>
    <s v="Talladega County"/>
    <s v="Alabama"/>
    <n v="2015"/>
    <n v="81437"/>
    <n v="39494"/>
    <n v="41943"/>
    <n v="4641.9089999999997"/>
    <n v="10342.499"/>
    <n v="10342.499"/>
    <n v="9853.8770000000004"/>
    <n v="10749.683999999999"/>
    <n v="11564.054"/>
    <n v="11319.742999999999"/>
    <n v="7655.0780000000004"/>
    <n v="3664.665"/>
    <n v="1384.4290000000001"/>
    <x v="312"/>
    <s v="Alabama, 2015"/>
  </r>
  <r>
    <s v="Wharton County"/>
    <s v="Texas"/>
    <n v="2015"/>
    <n v="41153"/>
    <n v="19593"/>
    <n v="21560"/>
    <n v="2304.5680000000002"/>
    <n v="4938.3599999999997"/>
    <n v="4979.5129999999999"/>
    <n v="4444.5239999999994"/>
    <n v="4814.9009999999998"/>
    <n v="5802.5730000000003"/>
    <n v="6131.7970000000005"/>
    <n v="4609.1360000000004"/>
    <n v="2222.2619999999997"/>
    <n v="946.51900000000001"/>
    <x v="315"/>
    <s v="Texas, 2015"/>
  </r>
  <r>
    <s v="Tuscaloosa County"/>
    <s v="Alabama"/>
    <n v="2015"/>
    <n v="200458"/>
    <n v="96781"/>
    <n v="103677"/>
    <n v="12027.48"/>
    <n v="23253.128000000001"/>
    <n v="44301.218000000001"/>
    <n v="29066.41"/>
    <n v="23253.128000000001"/>
    <n v="23253.127999999997"/>
    <n v="22852.212"/>
    <n v="13230.227999999999"/>
    <n v="6615.1139999999996"/>
    <n v="3207.328"/>
    <x v="312"/>
    <s v="Alabama, 2015"/>
  </r>
  <r>
    <s v="Walker County"/>
    <s v="Alabama"/>
    <n v="2015"/>
    <n v="65923"/>
    <n v="32013"/>
    <n v="33910"/>
    <n v="3889.4569999999999"/>
    <n v="8108.5290000000005"/>
    <n v="8108.5290000000005"/>
    <n v="7317.4529999999995"/>
    <n v="8174.4520000000002"/>
    <n v="9295.143"/>
    <n v="9229.2199999999993"/>
    <n v="6855.9920000000002"/>
    <n v="3691.6880000000001"/>
    <n v="1120.691"/>
    <x v="312"/>
    <s v="Alabama, 2015"/>
  </r>
  <r>
    <s v="Rockcastle County"/>
    <s v="Kentucky"/>
    <n v="2015"/>
    <n v="16997"/>
    <n v="8490"/>
    <n v="8507"/>
    <n v="679.88"/>
    <n v="2515.556"/>
    <n v="2277.598"/>
    <n v="1920.6610000000001"/>
    <n v="1988.6489999999999"/>
    <n v="2430.5709999999999"/>
    <n v="2464.5650000000001"/>
    <n v="1631.712"/>
    <n v="849.85"/>
    <n v="237.958"/>
    <x v="318"/>
    <s v="Kentucky, 2015"/>
  </r>
  <r>
    <s v="Wilcox County"/>
    <s v="Alabama"/>
    <n v="2015"/>
    <n v="11235"/>
    <n v="5376"/>
    <n v="5859"/>
    <n v="640.39499999999998"/>
    <n v="1640.31"/>
    <n v="1550.43"/>
    <n v="1179.675"/>
    <n v="1258.3200000000002"/>
    <n v="1449.3150000000001"/>
    <n v="1584.135"/>
    <n v="1101.03"/>
    <n v="572.98500000000001"/>
    <n v="258.40499999999997"/>
    <x v="312"/>
    <s v="Alabama, 2015"/>
  </r>
  <r>
    <s v="Winston County"/>
    <s v="Alabama"/>
    <n v="2015"/>
    <n v="24130"/>
    <n v="11876"/>
    <n v="12254"/>
    <n v="1230.6300000000001"/>
    <n v="2943.86"/>
    <n v="2702.56"/>
    <n v="2606.04"/>
    <n v="2919.7299999999996"/>
    <n v="3547.11"/>
    <n v="3498.85"/>
    <n v="2799.08"/>
    <n v="1447.8"/>
    <n v="458.47"/>
    <x v="312"/>
    <s v="Alabama, 2015"/>
  </r>
  <r>
    <s v="Aleutians East Borough"/>
    <s v="Alaska"/>
    <n v="2015"/>
    <n v="3304"/>
    <n v="2198"/>
    <n v="1106"/>
    <n v="105.72799999999999"/>
    <n v="227.976"/>
    <n v="449.34399999999999"/>
    <n v="472.47199999999998"/>
    <n v="551.76800000000003"/>
    <n v="816.08799999999997"/>
    <n v="485.68799999999999"/>
    <n v="142.072"/>
    <n v="33.04"/>
    <n v="16.52"/>
    <x v="325"/>
    <s v="Alaska, 2015"/>
  </r>
  <r>
    <s v="Aleutians West Census Area"/>
    <s v="Alaska"/>
    <n v="2015"/>
    <n v="5684"/>
    <n v="3393"/>
    <n v="2291"/>
    <n v="215.99199999999999"/>
    <n v="653.66000000000008"/>
    <n v="909.44"/>
    <n v="903.75600000000009"/>
    <n v="920.80799999999999"/>
    <n v="1023.1200000000001"/>
    <n v="761.65599999999995"/>
    <n v="261.464"/>
    <n v="34.103999999999999"/>
    <n v="5.6840000000000002"/>
    <x v="325"/>
    <s v="Alaska, 2015"/>
  </r>
  <r>
    <s v="Anchorage Municipality"/>
    <s v="Alaska"/>
    <n v="2015"/>
    <n v="299107"/>
    <n v="153122"/>
    <n v="145985"/>
    <n v="22433.025000000001"/>
    <n v="40678.552000000003"/>
    <n v="46959.798999999999"/>
    <n v="50249.976000000002"/>
    <n v="37986.589000000007"/>
    <n v="40379.445000000007"/>
    <n v="34696.412000000004"/>
    <n v="16450.885000000002"/>
    <n v="6879.4610000000002"/>
    <n v="2392.8560000000002"/>
    <x v="325"/>
    <s v="Alaska, 2015"/>
  </r>
  <r>
    <s v="Montour County"/>
    <s v="Pennsylvania"/>
    <n v="2015"/>
    <n v="17776"/>
    <n v="9351"/>
    <n v="8425"/>
    <n v="1884.2560000000001"/>
    <n v="3448.5439999999999"/>
    <n v="3004.1440000000002"/>
    <n v="2577.52"/>
    <n v="1955.3600000000001"/>
    <n v="2133.12"/>
    <n v="1635.3919999999998"/>
    <n v="746.5920000000001"/>
    <n v="319.96800000000002"/>
    <n v="88.88"/>
    <x v="326"/>
    <s v="Pennsylvania, 2015"/>
  </r>
  <r>
    <s v="Bristol Bay Borough"/>
    <s v="Alaska"/>
    <n v="2015"/>
    <n v="970"/>
    <n v="553"/>
    <n v="417"/>
    <n v="46.56"/>
    <n v="141.62"/>
    <n v="132.88999999999999"/>
    <n v="116.4"/>
    <n v="123.19"/>
    <n v="196.91"/>
    <n v="144.53"/>
    <n v="43.65"/>
    <n v="20.37"/>
    <n v="4.8499999999999996"/>
    <x v="325"/>
    <s v="Alaska, 2015"/>
  </r>
  <r>
    <s v="Garden County"/>
    <s v="Nebraska"/>
    <n v="2015"/>
    <n v="2060"/>
    <n v="1126"/>
    <n v="934"/>
    <n v="142.13999999999999"/>
    <n v="214.24"/>
    <n v="321.36"/>
    <n v="309"/>
    <n v="313.12"/>
    <n v="337.84000000000003"/>
    <n v="280.15999999999997"/>
    <n v="113.30000000000001"/>
    <n v="26.78"/>
    <n v="0"/>
    <x v="322"/>
    <s v="Nebraska, 2015"/>
  </r>
  <r>
    <s v="Dillingham Census Area"/>
    <s v="Alaska"/>
    <n v="2015"/>
    <n v="4979"/>
    <n v="2589"/>
    <n v="2390"/>
    <n v="522.79499999999996"/>
    <n v="806.59799999999996"/>
    <n v="816.55600000000004"/>
    <n v="672.16499999999996"/>
    <n v="507.85800000000006"/>
    <n v="627.35400000000004"/>
    <n v="632.33300000000008"/>
    <n v="248.95"/>
    <n v="114.517"/>
    <n v="24.895"/>
    <x v="325"/>
    <s v="Alaska, 2015"/>
  </r>
  <r>
    <s v="Fairbanks North Star Borough"/>
    <s v="Alaska"/>
    <n v="2015"/>
    <n v="99705"/>
    <n v="53477"/>
    <n v="46228"/>
    <n v="7976.4"/>
    <n v="13061.355"/>
    <n v="17946.900000000001"/>
    <n v="18046.605"/>
    <n v="12164.01"/>
    <n v="11765.189999999999"/>
    <n v="11166.96"/>
    <n v="5184.66"/>
    <n v="1794.69"/>
    <n v="598.23"/>
    <x v="325"/>
    <s v="Alaska, 2015"/>
  </r>
  <r>
    <s v="Haines Borough"/>
    <s v="Alaska"/>
    <n v="2015"/>
    <n v="2560"/>
    <n v="1387"/>
    <n v="1173"/>
    <n v="89.6"/>
    <n v="253.44"/>
    <n v="284.15999999999997"/>
    <n v="353.28"/>
    <n v="281.60000000000002"/>
    <n v="363.52"/>
    <n v="514.55999999999995"/>
    <n v="317.44"/>
    <n v="104.96000000000001"/>
    <n v="0"/>
    <x v="325"/>
    <s v="Alaska, 2015"/>
  </r>
  <r>
    <s v="Hoonah-Angoon Census Area"/>
    <s v="Alaska"/>
    <n v="2015"/>
    <n v="2128"/>
    <n v="1129"/>
    <n v="999"/>
    <n v="117.04"/>
    <n v="210.67200000000003"/>
    <n v="185.13600000000002"/>
    <n v="238.33600000000001"/>
    <n v="212.8"/>
    <n v="389.42399999999998"/>
    <n v="480.928"/>
    <n v="223.44"/>
    <n v="57.456000000000003"/>
    <n v="14.896000000000001"/>
    <x v="325"/>
    <s v="Alaska, 2015"/>
  </r>
  <r>
    <s v="Juneau City and Borough"/>
    <s v="Alaska"/>
    <n v="2015"/>
    <n v="32531"/>
    <n v="16645"/>
    <n v="15886"/>
    <n v="1984.3910000000001"/>
    <n v="4066.375"/>
    <n v="4229.03"/>
    <n v="4944.7120000000004"/>
    <n v="4359.1540000000005"/>
    <n v="5074.8360000000002"/>
    <n v="4749.5259999999998"/>
    <n v="2114.5149999999999"/>
    <n v="650.62"/>
    <n v="357.84100000000001"/>
    <x v="325"/>
    <s v="Alaska, 2015"/>
  </r>
  <r>
    <s v="Kenai Peninsula Borough"/>
    <s v="Alaska"/>
    <n v="2015"/>
    <n v="57221"/>
    <n v="29974"/>
    <n v="27247"/>
    <n v="3662.1439999999998"/>
    <n v="7209.8459999999995"/>
    <n v="7267.067"/>
    <n v="6923.741"/>
    <n v="6637.6360000000004"/>
    <n v="8297.0450000000001"/>
    <n v="9441.4650000000001"/>
    <n v="5149.8900000000003"/>
    <n v="1831.0720000000001"/>
    <n v="686.65200000000004"/>
    <x v="325"/>
    <s v="Alaska, 2015"/>
  </r>
  <r>
    <s v="Greene County"/>
    <s v="Mississippi"/>
    <n v="2015"/>
    <n v="13699"/>
    <n v="7038"/>
    <n v="6661"/>
    <n v="890.43499999999995"/>
    <n v="1726.0740000000001"/>
    <n v="1767.1709999999998"/>
    <n v="1849.3649999999998"/>
    <n v="1657.5790000000002"/>
    <n v="2095.9470000000001"/>
    <n v="2137.0439999999999"/>
    <n v="1054.8229999999999"/>
    <n v="369.87300000000005"/>
    <n v="178.08699999999999"/>
    <x v="327"/>
    <s v="Mississippi, 2015"/>
  </r>
  <r>
    <s v="La Salle Parish"/>
    <s v="Louisiana"/>
    <n v="2015"/>
    <n v="13973"/>
    <n v="7468"/>
    <n v="6505"/>
    <n v="1229.624"/>
    <n v="1998.1390000000001"/>
    <n v="2207.7340000000004"/>
    <n v="2081.9769999999999"/>
    <n v="1788.5439999999999"/>
    <n v="1900.328"/>
    <n v="1676.76"/>
    <n v="824.40699999999993"/>
    <n v="181.649"/>
    <n v="97.811000000000007"/>
    <x v="328"/>
    <s v="Louisiana, 2015"/>
  </r>
  <r>
    <s v="Kusilvak Census Area"/>
    <s v="Alaska"/>
    <n v="2015"/>
    <n v="7914"/>
    <n v="4200"/>
    <n v="3714"/>
    <n v="997.16399999999999"/>
    <n v="1693.596"/>
    <n v="1535.316"/>
    <n v="1100.046"/>
    <n v="728.08799999999997"/>
    <n v="862.62599999999998"/>
    <n v="593.54999999999995"/>
    <n v="261.16200000000003"/>
    <n v="134.53800000000001"/>
    <n v="15.827999999999999"/>
    <x v="325"/>
    <s v="Alaska, 2015"/>
  </r>
  <r>
    <s v="Lake and Peninsula Borough"/>
    <s v="Alaska"/>
    <n v="2015"/>
    <n v="1474"/>
    <n v="731"/>
    <n v="743"/>
    <n v="123.816"/>
    <n v="247.63200000000001"/>
    <n v="244.684"/>
    <n v="200.464"/>
    <n v="134.13399999999999"/>
    <n v="238.78800000000001"/>
    <n v="191.62"/>
    <n v="63.381999999999998"/>
    <n v="17.687999999999999"/>
    <n v="13.266"/>
    <x v="325"/>
    <s v="Alaska, 2015"/>
  </r>
  <r>
    <s v="Matanuska-Susitna Borough"/>
    <s v="Alaska"/>
    <n v="2015"/>
    <n v="96178"/>
    <n v="50205"/>
    <n v="45973"/>
    <n v="7020.9939999999997"/>
    <n v="15099.946"/>
    <n v="13368.741999999998"/>
    <n v="13176.386"/>
    <n v="12695.495999999999"/>
    <n v="13753.454000000002"/>
    <n v="12406.962"/>
    <n v="5963.0360000000001"/>
    <n v="2308.2719999999999"/>
    <n v="480.89"/>
    <x v="325"/>
    <s v="Alaska, 2015"/>
  </r>
  <r>
    <s v="Nome Census Area"/>
    <s v="Alaska"/>
    <n v="2015"/>
    <n v="9854"/>
    <n v="5272"/>
    <n v="4582"/>
    <n v="1064.232"/>
    <n v="1813.136"/>
    <n v="1586.4940000000001"/>
    <n v="1448.538"/>
    <n v="1093.7939999999999"/>
    <n v="1162.7719999999999"/>
    <n v="985.40000000000009"/>
    <n v="492.70000000000005"/>
    <n v="157.66400000000002"/>
    <n v="49.27"/>
    <x v="325"/>
    <s v="Alaska, 2015"/>
  </r>
  <r>
    <s v="North Slope Borough"/>
    <s v="Alaska"/>
    <n v="2015"/>
    <n v="9667"/>
    <n v="6172"/>
    <n v="3495"/>
    <n v="754.02599999999995"/>
    <n v="1314.712"/>
    <n v="1324.3789999999999"/>
    <n v="1643.3899999999999"/>
    <n v="1179.374"/>
    <n v="1662.7240000000002"/>
    <n v="1343.7130000000002"/>
    <n v="309.34399999999999"/>
    <n v="125.67100000000001"/>
    <n v="19.334"/>
    <x v="325"/>
    <s v="Alaska, 2015"/>
  </r>
  <r>
    <s v="Doniphan County"/>
    <s v="Kansas"/>
    <n v="2015"/>
    <n v="7732"/>
    <n v="4165"/>
    <n v="3567"/>
    <n v="835.05600000000004"/>
    <n v="1507.74"/>
    <n v="1360.8319999999999"/>
    <n v="1136.604"/>
    <n v="811.86"/>
    <n v="881.44799999999998"/>
    <n v="680.41599999999994"/>
    <n v="301.548"/>
    <n v="170.10399999999998"/>
    <n v="46.392000000000003"/>
    <x v="324"/>
    <s v="Kansas, 2015"/>
  </r>
  <r>
    <s v="Petersburg Borough"/>
    <s v="Alaska"/>
    <n v="2015"/>
    <n v="3221"/>
    <n v="1708"/>
    <n v="1513"/>
    <n v="244.79599999999999"/>
    <n v="376.85699999999997"/>
    <n v="428.39300000000003"/>
    <n v="354.31"/>
    <n v="457.38200000000001"/>
    <n v="447.71899999999999"/>
    <n v="515.36"/>
    <n v="267.34299999999996"/>
    <n v="90.188000000000002"/>
    <n v="38.652000000000001"/>
    <x v="325"/>
    <s v="Alaska, 2015"/>
  </r>
  <r>
    <s v="Prince of Wales-Hyder Census Area"/>
    <s v="Alaska"/>
    <n v="2015"/>
    <n v="6376"/>
    <n v="3468"/>
    <n v="2908"/>
    <n v="433.56799999999998"/>
    <n v="860.76"/>
    <n v="777.87199999999996"/>
    <n v="758.74399999999991"/>
    <n v="758.74399999999991"/>
    <n v="1026.5360000000001"/>
    <n v="1058.4160000000002"/>
    <n v="484.57600000000002"/>
    <n v="172.15200000000002"/>
    <n v="38.256"/>
    <x v="325"/>
    <s v="Alaska, 2015"/>
  </r>
  <r>
    <s v="Mathews County"/>
    <s v="Virginia"/>
    <n v="2015"/>
    <n v="8943"/>
    <n v="4584"/>
    <n v="4359"/>
    <n v="572.35199999999998"/>
    <n v="1153.6469999999999"/>
    <n v="1055.2739999999999"/>
    <n v="1225.191"/>
    <n v="1207.3049999999998"/>
    <n v="1287.7919999999999"/>
    <n v="1332.5070000000001"/>
    <n v="670.72500000000002"/>
    <n v="339.834"/>
    <n v="107.316"/>
    <x v="321"/>
    <s v="Virginia, 2015"/>
  </r>
  <r>
    <s v="Skagway Municipality"/>
    <s v="Alaska"/>
    <n v="2015"/>
    <n v="999"/>
    <n v="527"/>
    <n v="472"/>
    <n v="64.935000000000002"/>
    <n v="63.936000000000007"/>
    <n v="77.921999999999997"/>
    <n v="152.84699999999998"/>
    <n v="158.84100000000001"/>
    <n v="181.81799999999998"/>
    <n v="212.78700000000001"/>
    <n v="61.938000000000002"/>
    <n v="17.981999999999999"/>
    <n v="4.9950000000000001"/>
    <x v="325"/>
    <s v="Alaska, 2015"/>
  </r>
  <r>
    <s v="Southeast Fairbanks Census Area"/>
    <s v="Alaska"/>
    <n v="2015"/>
    <n v="7029"/>
    <n v="3909"/>
    <n v="3120"/>
    <n v="548.26199999999994"/>
    <n v="1082.4660000000001"/>
    <n v="948.91499999999996"/>
    <n v="829.42200000000003"/>
    <n v="885.654"/>
    <n v="1005.1469999999999"/>
    <n v="970.00199999999995"/>
    <n v="534.20399999999995"/>
    <n v="161.667"/>
    <n v="70.290000000000006"/>
    <x v="325"/>
    <s v="Alaska, 2015"/>
  </r>
  <r>
    <s v="Wilkinson County"/>
    <s v="Georgia"/>
    <n v="2015"/>
    <n v="9617"/>
    <n v="5137"/>
    <n v="4480"/>
    <n v="596.25400000000002"/>
    <n v="1375.231"/>
    <n v="1327.146"/>
    <n v="1298.2950000000001"/>
    <n v="1134.806"/>
    <n v="1432.933"/>
    <n v="1529.1030000000001"/>
    <n v="721.27500000000009"/>
    <n v="173.10599999999999"/>
    <n v="38.468000000000004"/>
    <x v="329"/>
    <s v="Georgia, 2015"/>
  </r>
  <r>
    <s v="Wrangell City and Borough"/>
    <s v="Alaska"/>
    <n v="2015"/>
    <n v="2387"/>
    <n v="1227"/>
    <n v="1160"/>
    <n v="88.319000000000003"/>
    <n v="236.31299999999999"/>
    <n v="243.47399999999999"/>
    <n v="224.37799999999999"/>
    <n v="198.12100000000001"/>
    <n v="381.92"/>
    <n v="498.88300000000004"/>
    <n v="257.79599999999999"/>
    <n v="214.83"/>
    <n v="42.966000000000001"/>
    <x v="325"/>
    <s v="Alaska, 2015"/>
  </r>
  <r>
    <s v="Yakutat City and Borough"/>
    <s v="Alaska"/>
    <n v="2015"/>
    <n v="643"/>
    <n v="367"/>
    <n v="276"/>
    <n v="46.939"/>
    <n v="77.802999999999997"/>
    <n v="80.375"/>
    <n v="60.442"/>
    <n v="84.876000000000005"/>
    <n v="122.17000000000002"/>
    <n v="100.95099999999999"/>
    <n v="51.44"/>
    <n v="10.931000000000001"/>
    <n v="7.0730000000000004"/>
    <x v="325"/>
    <s v="Alaska, 2015"/>
  </r>
  <r>
    <s v="Yukon-Koyukuk Census Area"/>
    <s v="Alaska"/>
    <n v="2015"/>
    <n v="5644"/>
    <n v="3038"/>
    <n v="2606"/>
    <n v="462.80799999999999"/>
    <n v="869.17600000000004"/>
    <n v="773.22800000000007"/>
    <n v="716.78800000000001"/>
    <n v="547.46799999999996"/>
    <n v="756.29600000000005"/>
    <n v="795.80399999999997"/>
    <n v="468.452"/>
    <n v="208.828"/>
    <n v="50.795999999999999"/>
    <x v="325"/>
    <s v="Alaska, 2015"/>
  </r>
  <r>
    <s v="Dallas County"/>
    <s v="Iowa"/>
    <n v="2015"/>
    <n v="72124"/>
    <n v="35663"/>
    <n v="36461"/>
    <n v="5625.6719999999996"/>
    <n v="12044.707999999999"/>
    <n v="11251.343999999999"/>
    <n v="8366.384"/>
    <n v="7933.6399999999994"/>
    <n v="9231.8719999999994"/>
    <n v="8366.384"/>
    <n v="5553.5480000000007"/>
    <n v="2812.8360000000002"/>
    <n v="1009.736"/>
    <x v="330"/>
    <s v="Iowa, 2015"/>
  </r>
  <r>
    <s v="Cochise County"/>
    <s v="Arizona"/>
    <n v="2015"/>
    <n v="129647"/>
    <n v="66100"/>
    <n v="63547"/>
    <n v="8297.4079999999994"/>
    <n v="16076.227999999999"/>
    <n v="16594.815999999999"/>
    <n v="16724.463"/>
    <n v="14001.876"/>
    <n v="15816.933999999999"/>
    <n v="17372.698"/>
    <n v="14390.816999999999"/>
    <n v="7778.82"/>
    <n v="2592.94"/>
    <x v="331"/>
    <s v="Arizona, 2015"/>
  </r>
  <r>
    <s v="Coconino County"/>
    <s v="Arizona"/>
    <n v="2015"/>
    <n v="136701"/>
    <n v="67553"/>
    <n v="69148"/>
    <n v="8338.7610000000004"/>
    <n v="16677.522000000001"/>
    <n v="32124.735000000001"/>
    <n v="18181.233"/>
    <n v="15173.811000000002"/>
    <n v="16130.718000000001"/>
    <n v="15994.017"/>
    <n v="9022.2659999999996"/>
    <n v="3827.6279999999997"/>
    <n v="1230.309"/>
    <x v="331"/>
    <s v="Arizona, 2015"/>
  </r>
  <r>
    <s v="Gila County"/>
    <s v="Arizona"/>
    <n v="2015"/>
    <n v="53165"/>
    <n v="26436"/>
    <n v="26729"/>
    <n v="2977.24"/>
    <n v="6060.8099999999995"/>
    <n v="5741.82"/>
    <n v="4784.8500000000004"/>
    <n v="4731.6849999999995"/>
    <n v="6698.7900000000009"/>
    <n v="8612.73"/>
    <n v="8081.08"/>
    <n v="4040.54"/>
    <n v="1435.4549999999999"/>
    <x v="331"/>
    <s v="Arizona, 2015"/>
  </r>
  <r>
    <s v="Graham County"/>
    <s v="Arizona"/>
    <n v="2015"/>
    <n v="37407"/>
    <n v="20049"/>
    <n v="17358"/>
    <n v="2955.1529999999998"/>
    <n v="5760.6779999999999"/>
    <n v="5910.3060000000005"/>
    <n v="5498.8289999999997"/>
    <n v="4675.875"/>
    <n v="4264.3980000000001"/>
    <n v="3852.9210000000003"/>
    <n v="2543.6759999999999"/>
    <n v="1421.4659999999999"/>
    <n v="523.69799999999998"/>
    <x v="331"/>
    <s v="Arizona, 2015"/>
  </r>
  <r>
    <s v="Greenlee County"/>
    <s v="Arizona"/>
    <n v="2015"/>
    <n v="9023"/>
    <n v="4748"/>
    <n v="4275"/>
    <n v="631.61"/>
    <n v="1479.7719999999999"/>
    <n v="1254.1970000000001"/>
    <n v="1335.404"/>
    <n v="1191.0360000000001"/>
    <n v="1037.645"/>
    <n v="1055.6909999999998"/>
    <n v="550.40300000000002"/>
    <n v="415.05799999999999"/>
    <n v="72.183999999999997"/>
    <x v="331"/>
    <s v="Arizona, 2015"/>
  </r>
  <r>
    <s v="La Paz County"/>
    <s v="Arizona"/>
    <n v="2015"/>
    <n v="20335"/>
    <n v="10378"/>
    <n v="9957"/>
    <n v="935.41"/>
    <n v="2013.165"/>
    <n v="1891.155"/>
    <n v="1728.4749999999999"/>
    <n v="1484.4549999999999"/>
    <n v="2196.1800000000003"/>
    <n v="2948.5749999999998"/>
    <n v="4026.33"/>
    <n v="2379.1950000000002"/>
    <n v="711.72500000000002"/>
    <x v="331"/>
    <s v="Arizona, 2015"/>
  </r>
  <r>
    <s v="Maricopa County"/>
    <s v="Arizona"/>
    <n v="2015"/>
    <n v="4018143"/>
    <n v="1986158"/>
    <n v="2031985"/>
    <n v="273233.72399999999"/>
    <n v="574594.44900000002"/>
    <n v="558521.87700000009"/>
    <n v="570576.30599999998"/>
    <n v="542449.30500000005"/>
    <n v="522358.59"/>
    <n v="441995.73"/>
    <n v="309397.011"/>
    <n v="164743.86300000001"/>
    <n v="68308.430999999997"/>
    <x v="331"/>
    <s v="Arizona, 2015"/>
  </r>
  <r>
    <s v="Mohave County"/>
    <s v="Arizona"/>
    <n v="2015"/>
    <n v="203362"/>
    <n v="102371"/>
    <n v="100991"/>
    <n v="9761.3760000000002"/>
    <n v="22369.82"/>
    <n v="20946.286"/>
    <n v="19726.114000000001"/>
    <n v="19522.752"/>
    <n v="26233.697999999997"/>
    <n v="32334.557999999997"/>
    <n v="31114.385999999999"/>
    <n v="16472.322"/>
    <n v="5084.05"/>
    <x v="331"/>
    <s v="Arizona, 2015"/>
  </r>
  <r>
    <s v="Navajo County"/>
    <s v="Arizona"/>
    <n v="2015"/>
    <n v="107656"/>
    <n v="53984"/>
    <n v="53672"/>
    <n v="7966.5439999999999"/>
    <n v="17224.96"/>
    <n v="15287.152000000002"/>
    <n v="12380.439999999999"/>
    <n v="11411.536"/>
    <n v="13349.344000000001"/>
    <n v="13672.312"/>
    <n v="10119.664000000001"/>
    <n v="4736.8639999999996"/>
    <n v="1507.184"/>
    <x v="331"/>
    <s v="Arizona, 2015"/>
  </r>
  <r>
    <s v="Pima County"/>
    <s v="Arizona"/>
    <n v="2015"/>
    <n v="998537"/>
    <n v="491108"/>
    <n v="507429"/>
    <n v="59912.22"/>
    <n v="122820.05100000001"/>
    <n v="156770.30900000001"/>
    <n v="123818.588"/>
    <n v="114831.755"/>
    <n v="122820.05100000001"/>
    <n v="126814.19899999999"/>
    <n v="95859.551999999996"/>
    <n v="54919.535000000003"/>
    <n v="21967.813999999998"/>
    <x v="331"/>
    <s v="Arizona, 2015"/>
  </r>
  <r>
    <s v="Pinal County"/>
    <s v="Arizona"/>
    <n v="2015"/>
    <n v="389772"/>
    <n v="202502"/>
    <n v="187270"/>
    <n v="25335.18"/>
    <n v="56516.94"/>
    <n v="46382.868000000002"/>
    <n v="53008.991999999998"/>
    <n v="51839.675999999999"/>
    <n v="44044.236000000004"/>
    <n v="45603.324000000001"/>
    <n v="42874.92"/>
    <n v="18709.056"/>
    <n v="5456.808"/>
    <x v="331"/>
    <s v="Arizona, 2015"/>
  </r>
  <r>
    <s v="Jessamine County"/>
    <s v="Kentucky"/>
    <n v="2015"/>
    <n v="47073"/>
    <n v="22566"/>
    <n v="24507"/>
    <n v="3436.3290000000002"/>
    <n v="7625.826"/>
    <n v="6919.7309999999998"/>
    <n v="4801.4459999999999"/>
    <n v="5413.3950000000004"/>
    <n v="5931.1980000000003"/>
    <n v="5789.9789999999994"/>
    <n v="4236.57"/>
    <n v="2306.5770000000002"/>
    <n v="611.94899999999996"/>
    <x v="318"/>
    <s v="Kentucky, 2015"/>
  </r>
  <r>
    <s v="Yavapai County"/>
    <s v="Arizona"/>
    <n v="2015"/>
    <n v="215996"/>
    <n v="105693"/>
    <n v="110303"/>
    <n v="9287.8279999999995"/>
    <n v="21815.596000000001"/>
    <n v="22031.592000000001"/>
    <n v="19439.64"/>
    <n v="19439.64"/>
    <n v="26999.5"/>
    <n v="38015.296000000002"/>
    <n v="34775.356"/>
    <n v="17063.684000000001"/>
    <n v="7127.8680000000004"/>
    <x v="331"/>
    <s v="Arizona, 2015"/>
  </r>
  <r>
    <s v="Yuma County"/>
    <s v="Arizona"/>
    <n v="2015"/>
    <n v="202987"/>
    <n v="103779"/>
    <n v="99208"/>
    <n v="15224.025"/>
    <n v="29433.114999999998"/>
    <n v="32883.894"/>
    <n v="26794.284"/>
    <n v="22531.557000000001"/>
    <n v="22531.557000000001"/>
    <n v="19486.752"/>
    <n v="18471.817000000003"/>
    <n v="12788.181"/>
    <n v="3044.8049999999998"/>
    <x v="331"/>
    <s v="Arizona, 2015"/>
  </r>
  <r>
    <s v="Wright County"/>
    <s v="Missouri"/>
    <n v="2015"/>
    <n v="18731"/>
    <n v="8936"/>
    <n v="9795"/>
    <n v="1254.9770000000001"/>
    <n v="2341.375"/>
    <n v="2191.527"/>
    <n v="2247.7200000000003"/>
    <n v="2266.451"/>
    <n v="2491.223"/>
    <n v="2715.9949999999999"/>
    <n v="1798.1759999999999"/>
    <n v="1048.9360000000001"/>
    <n v="374.62"/>
    <x v="332"/>
    <s v="Missouri, 2015"/>
  </r>
  <r>
    <s v="Ashley County"/>
    <s v="Arkansas"/>
    <n v="2015"/>
    <n v="21229"/>
    <n v="10185"/>
    <n v="11044"/>
    <n v="1337.4269999999999"/>
    <n v="2823.4569999999999"/>
    <n v="2611.1669999999999"/>
    <n v="2420.1059999999998"/>
    <n v="2505.0219999999999"/>
    <n v="2993.2889999999998"/>
    <n v="2823.4569999999999"/>
    <n v="2207.8159999999998"/>
    <n v="1125.1369999999999"/>
    <n v="403.351"/>
    <x v="333"/>
    <s v="Arkansas, 2015"/>
  </r>
  <r>
    <s v="Baxter County"/>
    <s v="Arkansas"/>
    <n v="2015"/>
    <n v="41040"/>
    <n v="19811"/>
    <n v="21229"/>
    <n v="1764.72"/>
    <n v="4145.04"/>
    <n v="3734.6400000000003"/>
    <n v="3816.7200000000003"/>
    <n v="3898.8"/>
    <n v="5130"/>
    <n v="6443.2800000000007"/>
    <n v="6689.52"/>
    <n v="4104"/>
    <n v="1395.36"/>
    <x v="333"/>
    <s v="Arkansas, 2015"/>
  </r>
  <r>
    <s v="Benton County"/>
    <s v="Arkansas"/>
    <n v="2015"/>
    <n v="238198"/>
    <n v="117781"/>
    <n v="120417"/>
    <n v="17626.651999999998"/>
    <n v="37158.887999999999"/>
    <n v="29298.353999999999"/>
    <n v="35015.106"/>
    <n v="33585.918000000005"/>
    <n v="30727.542000000001"/>
    <n v="24772.591999999997"/>
    <n v="17388.453999999998"/>
    <n v="9289.7220000000016"/>
    <n v="3572.97"/>
    <x v="333"/>
    <s v="Arkansas, 2015"/>
  </r>
  <r>
    <s v="Boone County"/>
    <s v="Arkansas"/>
    <n v="2015"/>
    <n v="37227"/>
    <n v="18138"/>
    <n v="19089"/>
    <n v="2196.393"/>
    <n v="4802.2829999999994"/>
    <n v="4318.3320000000003"/>
    <n v="4281.1049999999996"/>
    <n v="4467.24"/>
    <n v="5025.6450000000004"/>
    <n v="4876.7370000000001"/>
    <n v="4020.5160000000001"/>
    <n v="2270.8469999999998"/>
    <n v="930.67499999999995"/>
    <x v="333"/>
    <s v="Arkansas, 2015"/>
  </r>
  <r>
    <s v="Bradley County"/>
    <s v="Arkansas"/>
    <n v="2015"/>
    <n v="11206"/>
    <n v="5534"/>
    <n v="5672"/>
    <n v="762.00800000000004"/>
    <n v="1490.3979999999999"/>
    <n v="1311.1020000000001"/>
    <n v="1333.5140000000001"/>
    <n v="1232.6600000000001"/>
    <n v="1568.8400000000001"/>
    <n v="1490.3980000000001"/>
    <n v="1109.394"/>
    <n v="661.154"/>
    <n v="235.32599999999999"/>
    <x v="333"/>
    <s v="Arkansas, 2015"/>
  </r>
  <r>
    <s v="Calhoun County"/>
    <s v="Arkansas"/>
    <n v="2015"/>
    <n v="5245"/>
    <n v="2692"/>
    <n v="2553"/>
    <n v="288.47500000000002"/>
    <n v="545.48"/>
    <n v="671.36"/>
    <n v="524.5"/>
    <n v="597.93000000000006"/>
    <n v="823.46500000000003"/>
    <n v="781.505"/>
    <n v="561.21499999999992"/>
    <n v="298.96500000000003"/>
    <n v="141.61500000000001"/>
    <x v="333"/>
    <s v="Arkansas, 2015"/>
  </r>
  <r>
    <s v="Carroll County"/>
    <s v="Arkansas"/>
    <n v="2015"/>
    <n v="27635"/>
    <n v="13535"/>
    <n v="14100"/>
    <n v="1575.1949999999999"/>
    <n v="3537.2799999999997"/>
    <n v="3150.39"/>
    <n v="2818.77"/>
    <n v="3012.2150000000001"/>
    <n v="3564.915"/>
    <n v="4255.79"/>
    <n v="3564.915"/>
    <n v="1630.4650000000001"/>
    <n v="525.06500000000005"/>
    <x v="333"/>
    <s v="Arkansas, 2015"/>
  </r>
  <r>
    <s v="Chicot County"/>
    <s v="Arkansas"/>
    <n v="2015"/>
    <n v="11353"/>
    <n v="5577"/>
    <n v="5776"/>
    <n v="749.298"/>
    <n v="1453.184"/>
    <n v="1328.3009999999999"/>
    <n v="1180.712"/>
    <n v="1282.8890000000001"/>
    <n v="1555.3609999999999"/>
    <n v="1634.8319999999999"/>
    <n v="1101.241"/>
    <n v="783.35699999999997"/>
    <n v="283.82499999999999"/>
    <x v="333"/>
    <s v="Arkansas, 2015"/>
  </r>
  <r>
    <s v="Jersey County"/>
    <s v="Illinois"/>
    <n v="2015"/>
    <n v="22751"/>
    <n v="10786"/>
    <n v="11965"/>
    <n v="1205.8030000000001"/>
    <n v="2457.1080000000002"/>
    <n v="5915.26"/>
    <n v="1956.586"/>
    <n v="2525.3609999999999"/>
    <n v="2616.3649999999998"/>
    <n v="2548.1120000000001"/>
    <n v="1933.835"/>
    <n v="1160.3009999999999"/>
    <n v="409.51799999999997"/>
    <x v="334"/>
    <s v="Illinois, 2015"/>
  </r>
  <r>
    <s v="Pecos County"/>
    <s v="Texas"/>
    <n v="2015"/>
    <n v="15400"/>
    <n v="7588"/>
    <n v="7812"/>
    <n v="708.4"/>
    <n v="1909.6"/>
    <n v="1863.4"/>
    <n v="1601.6"/>
    <n v="1817.1999999999998"/>
    <n v="2171.3999999999996"/>
    <n v="2140.6"/>
    <n v="1771"/>
    <n v="1031.8000000000002"/>
    <n v="385"/>
    <x v="315"/>
    <s v="Texas, 2015"/>
  </r>
  <r>
    <s v="Cleburne County"/>
    <s v="Arkansas"/>
    <n v="2015"/>
    <n v="25711"/>
    <n v="12842"/>
    <n v="12869"/>
    <n v="1336.972"/>
    <n v="2905.3429999999998"/>
    <n v="2648.2330000000002"/>
    <n v="2596.8109999999997"/>
    <n v="2596.8110000000001"/>
    <n v="3496.6959999999999"/>
    <n v="3702.384"/>
    <n v="3573.8290000000002"/>
    <n v="2211.1459999999997"/>
    <n v="694.197"/>
    <x v="333"/>
    <s v="Arkansas, 2015"/>
  </r>
  <r>
    <s v="Cleveland County"/>
    <s v="Arkansas"/>
    <n v="2015"/>
    <n v="8510"/>
    <n v="4234"/>
    <n v="4276"/>
    <n v="416.99"/>
    <n v="1208.42"/>
    <n v="1106.3"/>
    <n v="816.96"/>
    <n v="1072.26"/>
    <n v="1199.9099999999999"/>
    <n v="1148.8499999999999"/>
    <n v="859.51"/>
    <n v="502.09000000000003"/>
    <n v="170.2"/>
    <x v="333"/>
    <s v="Arkansas, 2015"/>
  </r>
  <r>
    <s v="Columbia County"/>
    <s v="Arkansas"/>
    <n v="2015"/>
    <n v="24327"/>
    <n v="11569"/>
    <n v="12758"/>
    <n v="1459.62"/>
    <n v="2919.24"/>
    <n v="4914.0540000000001"/>
    <n v="2627.3159999999998"/>
    <n v="2627.3159999999998"/>
    <n v="2943.567"/>
    <n v="2894.913"/>
    <n v="2043.4679999999998"/>
    <n v="1362.3119999999999"/>
    <n v="559.52099999999996"/>
    <x v="333"/>
    <s v="Arkansas, 2015"/>
  </r>
  <r>
    <s v="Conway County"/>
    <s v="Arkansas"/>
    <n v="2015"/>
    <n v="21110"/>
    <n v="10346"/>
    <n v="10764"/>
    <n v="1224.3800000000001"/>
    <n v="2807.63"/>
    <n v="2596.5299999999997"/>
    <n v="2406.54"/>
    <n v="2469.87"/>
    <n v="2976.51"/>
    <n v="2807.63"/>
    <n v="2132.1099999999997"/>
    <n v="1139.94"/>
    <n v="548.86"/>
    <x v="333"/>
    <s v="Arkansas, 2015"/>
  </r>
  <r>
    <s v="Craighead County"/>
    <s v="Arkansas"/>
    <n v="2015"/>
    <n v="101409"/>
    <n v="49362"/>
    <n v="52047"/>
    <n v="7098.63"/>
    <n v="14095.850999999999"/>
    <n v="16022.622000000001"/>
    <n v="15211.349999999999"/>
    <n v="12878.942999999999"/>
    <n v="12371.897999999999"/>
    <n v="11154.990000000002"/>
    <n v="7200.0390000000007"/>
    <n v="3853.5420000000004"/>
    <n v="1521.135"/>
    <x v="333"/>
    <s v="Arkansas, 2015"/>
  </r>
  <r>
    <s v="Crawford County"/>
    <s v="Arkansas"/>
    <n v="2015"/>
    <n v="61748"/>
    <n v="30269"/>
    <n v="31479"/>
    <n v="3828.3760000000002"/>
    <n v="9015.2079999999987"/>
    <n v="7903.7440000000006"/>
    <n v="7286.2640000000001"/>
    <n v="7965.4920000000002"/>
    <n v="8829.9639999999999"/>
    <n v="7780.2479999999996"/>
    <n v="5619.0680000000002"/>
    <n v="2716.9120000000003"/>
    <n v="926.22"/>
    <x v="333"/>
    <s v="Arkansas, 2015"/>
  </r>
  <r>
    <s v="Crittenden County"/>
    <s v="Arkansas"/>
    <n v="2015"/>
    <n v="49765"/>
    <n v="23482"/>
    <n v="26283"/>
    <n v="3881.67"/>
    <n v="7763.34"/>
    <n v="6967.1"/>
    <n v="6568.98"/>
    <n v="6071.33"/>
    <n v="6718.2749999999996"/>
    <n v="5872.27"/>
    <n v="3533.3150000000001"/>
    <n v="1791.54"/>
    <n v="597.17999999999995"/>
    <x v="333"/>
    <s v="Arkansas, 2015"/>
  </r>
  <r>
    <s v="Cross County"/>
    <s v="Arkansas"/>
    <n v="2015"/>
    <n v="17467"/>
    <n v="8384"/>
    <n v="9083"/>
    <n v="1135.355"/>
    <n v="2375.5119999999997"/>
    <n v="2148.4409999999998"/>
    <n v="1886.4359999999999"/>
    <n v="2305.6440000000002"/>
    <n v="2427.913"/>
    <n v="2253.2430000000004"/>
    <n v="1746.7"/>
    <n v="838.41599999999994"/>
    <n v="331.87299999999999"/>
    <x v="333"/>
    <s v="Arkansas, 2015"/>
  </r>
  <r>
    <s v="Dallas County"/>
    <s v="Arkansas"/>
    <n v="2015"/>
    <n v="7868"/>
    <n v="3877"/>
    <n v="3991"/>
    <n v="330.45600000000002"/>
    <n v="1140.8600000000001"/>
    <n v="999.2360000000001"/>
    <n v="660.91200000000003"/>
    <n v="975.63200000000006"/>
    <n v="1046.444"/>
    <n v="1164.4639999999999"/>
    <n v="857.61199999999997"/>
    <n v="495.68399999999997"/>
    <n v="196.7"/>
    <x v="333"/>
    <s v="Arkansas, 2015"/>
  </r>
  <r>
    <s v="Chickasaw County"/>
    <s v="Iowa"/>
    <n v="2015"/>
    <n v="12379"/>
    <n v="5741"/>
    <n v="6638"/>
    <n v="878.90899999999999"/>
    <n v="1770.1970000000001"/>
    <n v="1547.375"/>
    <n v="1262.6579999999999"/>
    <n v="1398.827"/>
    <n v="1683.5439999999999"/>
    <n v="1757.818"/>
    <n v="1188.384"/>
    <n v="581.81299999999999"/>
    <n v="297.096"/>
    <x v="330"/>
    <s v="Iowa, 2015"/>
  </r>
  <r>
    <s v="Drew County"/>
    <s v="Arkansas"/>
    <n v="2015"/>
    <n v="18740"/>
    <n v="9215"/>
    <n v="9525"/>
    <n v="1143.1400000000001"/>
    <n v="2342.5"/>
    <n v="3616.82"/>
    <n v="1967.7"/>
    <n v="2042.6599999999999"/>
    <n v="2417.46"/>
    <n v="2267.54"/>
    <n v="1574.1599999999999"/>
    <n v="1068.1799999999998"/>
    <n v="299.83999999999997"/>
    <x v="333"/>
    <s v="Arkansas, 2015"/>
  </r>
  <r>
    <s v="Faulkner County"/>
    <s v="Arkansas"/>
    <n v="2015"/>
    <n v="119343"/>
    <n v="58488"/>
    <n v="60855"/>
    <n v="8115.3239999999996"/>
    <n v="15753.276"/>
    <n v="23391.227999999999"/>
    <n v="17424.078000000001"/>
    <n v="14798.531999999999"/>
    <n v="14679.188999999998"/>
    <n v="12053.643"/>
    <n v="7757.2950000000001"/>
    <n v="3938.319"/>
    <n v="1312.7729999999999"/>
    <x v="333"/>
    <s v="Arkansas, 2015"/>
  </r>
  <r>
    <s v="Morgan County"/>
    <s v="Georgia"/>
    <n v="2015"/>
    <n v="17866"/>
    <n v="8797"/>
    <n v="9069"/>
    <n v="1071.96"/>
    <n v="2447.6419999999998"/>
    <n v="2268.982"/>
    <n v="1983.126"/>
    <n v="2090.3220000000001"/>
    <n v="2394.0439999999999"/>
    <n v="2376.1779999999999"/>
    <n v="1804.4659999999999"/>
    <n v="1107.692"/>
    <n v="321.58800000000002"/>
    <x v="329"/>
    <s v="Georgia, 2015"/>
  </r>
  <r>
    <s v="Fulton County"/>
    <s v="Arkansas"/>
    <n v="2015"/>
    <n v="12224"/>
    <n v="6055"/>
    <n v="6169"/>
    <n v="586.75199999999995"/>
    <n v="1417.9839999999999"/>
    <n v="1246.848"/>
    <n v="1075.712"/>
    <n v="1332.4159999999999"/>
    <n v="1650.2399999999998"/>
    <n v="1919.1680000000001"/>
    <n v="1772.48"/>
    <n v="880.12800000000004"/>
    <n v="354.49599999999998"/>
    <x v="333"/>
    <s v="Arkansas, 2015"/>
  </r>
  <r>
    <s v="Garland County"/>
    <s v="Arkansas"/>
    <n v="2015"/>
    <n v="96954"/>
    <n v="46921"/>
    <n v="50033"/>
    <n v="5332.47"/>
    <n v="11343.618"/>
    <n v="10955.802"/>
    <n v="10858.848"/>
    <n v="10858.848"/>
    <n v="12797.928"/>
    <n v="13961.376"/>
    <n v="11634.48"/>
    <n v="6398.9639999999999"/>
    <n v="2811.6660000000002"/>
    <x v="333"/>
    <s v="Arkansas, 2015"/>
  </r>
  <r>
    <s v="Grant County"/>
    <s v="Arkansas"/>
    <n v="2015"/>
    <n v="18054"/>
    <n v="8875"/>
    <n v="9179"/>
    <n v="1047.1320000000001"/>
    <n v="2419.2359999999999"/>
    <n v="2202.5879999999997"/>
    <n v="2238.6959999999999"/>
    <n v="2274.8040000000001"/>
    <n v="2726.154"/>
    <n v="2310.9120000000003"/>
    <n v="1733.184"/>
    <n v="812.43000000000006"/>
    <n v="270.81"/>
    <x v="333"/>
    <s v="Arkansas, 2015"/>
  </r>
  <r>
    <s v="Greene County"/>
    <s v="Arkansas"/>
    <n v="2015"/>
    <n v="43382"/>
    <n v="21477"/>
    <n v="21905"/>
    <n v="2776.4479999999999"/>
    <n v="5986.7160000000003"/>
    <n v="5856.57"/>
    <n v="5422.75"/>
    <n v="5726.424"/>
    <n v="5943.3340000000007"/>
    <n v="5249.2219999999998"/>
    <n v="3774.2339999999995"/>
    <n v="1735.2799999999997"/>
    <n v="824.25800000000004"/>
    <x v="333"/>
    <s v="Arkansas, 2015"/>
  </r>
  <r>
    <s v="Hempstead County"/>
    <s v="Arkansas"/>
    <n v="2015"/>
    <n v="22336"/>
    <n v="10787"/>
    <n v="11549"/>
    <n v="1474.1759999999999"/>
    <n v="3484.4160000000002"/>
    <n v="2568.64"/>
    <n v="2702.6559999999999"/>
    <n v="2657.9840000000004"/>
    <n v="3037.6959999999999"/>
    <n v="2792"/>
    <n v="1898.56"/>
    <n v="1161.472"/>
    <n v="536.06399999999996"/>
    <x v="333"/>
    <s v="Arkansas, 2015"/>
  </r>
  <r>
    <s v="Hot Spring County"/>
    <s v="Arkansas"/>
    <n v="2015"/>
    <n v="33316"/>
    <n v="17089"/>
    <n v="16227"/>
    <n v="1799.0640000000001"/>
    <n v="4064.5519999999997"/>
    <n v="4131.1840000000002"/>
    <n v="4364.3960000000006"/>
    <n v="3964.6040000000003"/>
    <n v="4630.924"/>
    <n v="4664.24"/>
    <n v="3464.864"/>
    <n v="1699.116"/>
    <n v="533.05600000000004"/>
    <x v="333"/>
    <s v="Arkansas, 2015"/>
  </r>
  <r>
    <s v="Moffat County"/>
    <s v="Colorado"/>
    <n v="2015"/>
    <n v="13555"/>
    <n v="6596"/>
    <n v="6959"/>
    <n v="881.07500000000005"/>
    <n v="2087.4700000000003"/>
    <n v="1640.155"/>
    <n v="1545.27"/>
    <n v="1613.0450000000001"/>
    <n v="1897.7"/>
    <n v="1694.375"/>
    <n v="1219.9499999999998"/>
    <n v="650.64"/>
    <n v="298.20999999999998"/>
    <x v="313"/>
    <s v="Colorado, 2015"/>
  </r>
  <r>
    <s v="Independence County"/>
    <s v="Arkansas"/>
    <n v="2015"/>
    <n v="36952"/>
    <n v="18064"/>
    <n v="18888"/>
    <n v="2327.9760000000001"/>
    <n v="5099.3760000000002"/>
    <n v="4545.0959999999995"/>
    <n v="4619"/>
    <n v="4471.192"/>
    <n v="4988.5200000000004"/>
    <n v="4729.8559999999998"/>
    <n v="3288.7280000000001"/>
    <n v="1995.4079999999999"/>
    <n v="775.99199999999996"/>
    <x v="333"/>
    <s v="Arkansas, 2015"/>
  </r>
  <r>
    <s v="Izard County"/>
    <s v="Arkansas"/>
    <n v="2015"/>
    <n v="13480"/>
    <n v="6997"/>
    <n v="6483"/>
    <n v="579.64"/>
    <n v="1388.44"/>
    <n v="1469.32"/>
    <n v="1294.08"/>
    <n v="1469.32"/>
    <n v="1914.1599999999999"/>
    <n v="2062.44"/>
    <n v="1860.24"/>
    <n v="1172.76"/>
    <n v="283.08"/>
    <x v="333"/>
    <s v="Arkansas, 2015"/>
  </r>
  <r>
    <s v="Jackson County"/>
    <s v="Arkansas"/>
    <n v="2015"/>
    <n v="17597"/>
    <n v="8737"/>
    <n v="8860"/>
    <n v="985.43200000000002"/>
    <n v="1970.864"/>
    <n v="2041.252"/>
    <n v="2481.1769999999997"/>
    <n v="2287.6099999999997"/>
    <n v="2586.759"/>
    <n v="2322.8040000000001"/>
    <n v="1724.5060000000001"/>
    <n v="791.86500000000001"/>
    <n v="404.73099999999999"/>
    <x v="333"/>
    <s v="Arkansas, 2015"/>
  </r>
  <r>
    <s v="Jefferson County"/>
    <s v="Arkansas"/>
    <n v="2015"/>
    <n v="73548"/>
    <n v="36165"/>
    <n v="37383"/>
    <n v="4486.4279999999999"/>
    <n v="9561.2400000000016"/>
    <n v="10811.556"/>
    <n v="9267.0479999999989"/>
    <n v="8531.5679999999993"/>
    <n v="10149.624"/>
    <n v="10076.076000000001"/>
    <n v="6178.0319999999992"/>
    <n v="3089.0160000000001"/>
    <n v="1470.96"/>
    <x v="333"/>
    <s v="Arkansas, 2015"/>
  </r>
  <r>
    <s v="Johnson County"/>
    <s v="Arkansas"/>
    <n v="2015"/>
    <n v="25930"/>
    <n v="12834"/>
    <n v="13096"/>
    <n v="1815.1"/>
    <n v="3500.55"/>
    <n v="3656.13"/>
    <n v="3059.74"/>
    <n v="3163.46"/>
    <n v="3604.27"/>
    <n v="3137.5299999999997"/>
    <n v="2333.6999999999998"/>
    <n v="1270.5700000000002"/>
    <n v="388.95"/>
    <x v="333"/>
    <s v="Arkansas, 2015"/>
  </r>
  <r>
    <s v="Lafayette County"/>
    <s v="Arkansas"/>
    <n v="2015"/>
    <n v="7270"/>
    <n v="3534"/>
    <n v="3736"/>
    <n v="370.77"/>
    <n v="857.86"/>
    <n v="894.21"/>
    <n v="727"/>
    <n v="799.7"/>
    <n v="1032.3400000000001"/>
    <n v="1061.42"/>
    <n v="879.67000000000007"/>
    <n v="545.25"/>
    <n v="101.78"/>
    <x v="333"/>
    <s v="Arkansas, 2015"/>
  </r>
  <r>
    <s v="Adams County"/>
    <s v="Washington"/>
    <n v="2015"/>
    <n v="17029"/>
    <n v="8303"/>
    <n v="8726"/>
    <n v="953.62400000000002"/>
    <n v="2179.712"/>
    <n v="2401.0889999999999"/>
    <n v="1805.0740000000001"/>
    <n v="1958.335"/>
    <n v="2298.915"/>
    <n v="2162.683"/>
    <n v="1805.0740000000001"/>
    <n v="1038.769"/>
    <n v="442.75400000000002"/>
    <x v="335"/>
    <s v="Washington, 2015"/>
  </r>
  <r>
    <s v="Lee County"/>
    <s v="Arkansas"/>
    <n v="2015"/>
    <n v="9966"/>
    <n v="5561"/>
    <n v="4405"/>
    <n v="508.26600000000002"/>
    <n v="1106.2260000000001"/>
    <n v="1375.308"/>
    <n v="1385.2739999999999"/>
    <n v="1275.6480000000001"/>
    <n v="1305.5459999999998"/>
    <n v="1355.3760000000002"/>
    <n v="916.87199999999996"/>
    <n v="548.13"/>
    <n v="199.32"/>
    <x v="333"/>
    <s v="Arkansas, 2015"/>
  </r>
  <r>
    <s v="O'Brien County"/>
    <s v="Iowa"/>
    <n v="2015"/>
    <n v="14062"/>
    <n v="8596"/>
    <n v="5466"/>
    <n v="632.79"/>
    <n v="1462.4479999999999"/>
    <n v="1884.308"/>
    <n v="2404.6019999999999"/>
    <n v="2123.3620000000001"/>
    <n v="2137.424"/>
    <n v="1617.13"/>
    <n v="998.40199999999993"/>
    <n v="646.85199999999998"/>
    <n v="182.80600000000001"/>
    <x v="330"/>
    <s v="Iowa, 2015"/>
  </r>
  <r>
    <s v="Little River County"/>
    <s v="Arkansas"/>
    <n v="2015"/>
    <n v="12720"/>
    <n v="6384"/>
    <n v="6336"/>
    <n v="648.72"/>
    <n v="1691.76"/>
    <n v="1373.76"/>
    <n v="1399.2"/>
    <n v="1818.96"/>
    <n v="1653.6"/>
    <n v="1755.3600000000001"/>
    <n v="1462.8000000000002"/>
    <n v="699.6"/>
    <n v="241.68"/>
    <x v="333"/>
    <s v="Arkansas, 2015"/>
  </r>
  <r>
    <s v="Clay County"/>
    <s v="Kentucky"/>
    <n v="2015"/>
    <n v="22001"/>
    <n v="11022"/>
    <n v="10979"/>
    <n v="1210.0550000000001"/>
    <n v="2838.1289999999999"/>
    <n v="2750.125"/>
    <n v="2156.098"/>
    <n v="2640.12"/>
    <n v="3278.1489999999999"/>
    <n v="2992.136"/>
    <n v="2376.1080000000002"/>
    <n v="1210.0549999999998"/>
    <n v="572.02599999999995"/>
    <x v="318"/>
    <s v="Kentucky, 2015"/>
  </r>
  <r>
    <s v="Lonoke County"/>
    <s v="Arkansas"/>
    <n v="2015"/>
    <n v="70691"/>
    <n v="34831"/>
    <n v="35860"/>
    <n v="4877.6790000000001"/>
    <n v="10745.031999999999"/>
    <n v="9260.5210000000006"/>
    <n v="10038.121999999999"/>
    <n v="9896.74"/>
    <n v="9472.594000000001"/>
    <n v="7776.01"/>
    <n v="5160.4430000000002"/>
    <n v="2615.567"/>
    <n v="777.601"/>
    <x v="333"/>
    <s v="Arkansas, 2015"/>
  </r>
  <r>
    <s v="Grayson County"/>
    <s v="Virginia"/>
    <n v="2015"/>
    <n v="15702"/>
    <n v="7865"/>
    <n v="7837"/>
    <n v="926.41800000000001"/>
    <n v="2072.6640000000002"/>
    <n v="1931.346"/>
    <n v="1680.114"/>
    <n v="1868.538"/>
    <n v="2371.0020000000004"/>
    <n v="2198.2800000000002"/>
    <n v="1601.604"/>
    <n v="785.1"/>
    <n v="298.33800000000002"/>
    <x v="321"/>
    <s v="Virginia, 2015"/>
  </r>
  <r>
    <s v="Marion County"/>
    <s v="Arkansas"/>
    <n v="2015"/>
    <n v="16458"/>
    <n v="8172"/>
    <n v="8286"/>
    <n v="740.61"/>
    <n v="1612.884"/>
    <n v="1530.5940000000001"/>
    <n v="1431.846"/>
    <n v="1530.5940000000001"/>
    <n v="2369.9520000000002"/>
    <n v="2995.3559999999998"/>
    <n v="2633.2799999999997"/>
    <n v="1349.556"/>
    <n v="296.24400000000003"/>
    <x v="333"/>
    <s v="Arkansas, 2015"/>
  </r>
  <r>
    <s v="Miller County"/>
    <s v="Arkansas"/>
    <n v="2015"/>
    <n v="43652"/>
    <n v="21540"/>
    <n v="22112"/>
    <n v="3055.64"/>
    <n v="5805.7160000000003"/>
    <n v="5412.848"/>
    <n v="5980.3240000000005"/>
    <n v="5456.5"/>
    <n v="5980.3239999999996"/>
    <n v="5587.4560000000001"/>
    <n v="3797.7240000000002"/>
    <n v="1746.08"/>
    <n v="916.69200000000001"/>
    <x v="333"/>
    <s v="Arkansas, 2015"/>
  </r>
  <r>
    <s v="Mississippi County"/>
    <s v="Arkansas"/>
    <n v="2015"/>
    <n v="44864"/>
    <n v="21815"/>
    <n v="23049"/>
    <n v="3275.0720000000001"/>
    <n v="6819.3279999999995"/>
    <n v="6236.0959999999995"/>
    <n v="5832.32"/>
    <n v="5383.68"/>
    <n v="6011.7759999999998"/>
    <n v="5428.5439999999999"/>
    <n v="3364.8"/>
    <n v="1794.56"/>
    <n v="672.96"/>
    <x v="333"/>
    <s v="Arkansas, 2015"/>
  </r>
  <r>
    <s v="Huerfano County"/>
    <s v="Colorado"/>
    <n v="2015"/>
    <n v="7713"/>
    <n v="3642"/>
    <n v="4071"/>
    <n v="485.91899999999998"/>
    <n v="894.70799999999997"/>
    <n v="917.84699999999998"/>
    <n v="709.596"/>
    <n v="833.00400000000002"/>
    <n v="1087.5329999999999"/>
    <n v="1203.2280000000001"/>
    <n v="848.43"/>
    <n v="593.90100000000007"/>
    <n v="146.547"/>
    <x v="313"/>
    <s v="Colorado, 2015"/>
  </r>
  <r>
    <s v="Montgomery County"/>
    <s v="Arkansas"/>
    <n v="2015"/>
    <n v="9197"/>
    <n v="4547"/>
    <n v="4650"/>
    <n v="450.65300000000002"/>
    <n v="956.48800000000006"/>
    <n v="1057.6550000000002"/>
    <n v="726.56299999999999"/>
    <n v="947.29099999999994"/>
    <n v="1416.338"/>
    <n v="1425.5349999999999"/>
    <n v="1223.201"/>
    <n v="790.94200000000001"/>
    <n v="193.137"/>
    <x v="333"/>
    <s v="Arkansas, 2015"/>
  </r>
  <r>
    <s v="Nevada County"/>
    <s v="Arkansas"/>
    <n v="2015"/>
    <n v="8793"/>
    <n v="4367"/>
    <n v="4426"/>
    <n v="536.37300000000005"/>
    <n v="1239.8130000000001"/>
    <n v="984.81600000000003"/>
    <n v="914.47199999999998"/>
    <n v="967.23"/>
    <n v="1178.2620000000002"/>
    <n v="1248.606"/>
    <n v="1019.9880000000001"/>
    <n v="580.33799999999997"/>
    <n v="123.102"/>
    <x v="333"/>
    <s v="Arkansas, 2015"/>
  </r>
  <r>
    <s v="Newton County"/>
    <s v="Arkansas"/>
    <n v="2015"/>
    <n v="8052"/>
    <n v="4035"/>
    <n v="4017"/>
    <n v="362.34"/>
    <n v="950.13599999999997"/>
    <n v="821.30399999999997"/>
    <n v="756.88799999999992"/>
    <n v="877.66799999999989"/>
    <n v="1095.0720000000001"/>
    <n v="1368.8400000000001"/>
    <n v="1127.28"/>
    <n v="483.12"/>
    <n v="225.45599999999999"/>
    <x v="333"/>
    <s v="Arkansas, 2015"/>
  </r>
  <r>
    <s v="Ouachita County"/>
    <s v="Arkansas"/>
    <n v="2015"/>
    <n v="25044"/>
    <n v="11790"/>
    <n v="13254"/>
    <n v="1627.86"/>
    <n v="3155.5439999999999"/>
    <n v="2955.192"/>
    <n v="2804.9279999999999"/>
    <n v="2754.84"/>
    <n v="3481.116"/>
    <n v="3806.6880000000001"/>
    <n v="2429.268"/>
    <n v="1352.376"/>
    <n v="676.18799999999999"/>
    <x v="333"/>
    <s v="Arkansas, 2015"/>
  </r>
  <r>
    <s v="Martin County"/>
    <s v="Indiana"/>
    <n v="2015"/>
    <n v="10300"/>
    <n v="5133"/>
    <n v="5167"/>
    <n v="597.4"/>
    <n v="1246.3"/>
    <n v="1287.5"/>
    <n v="1040.3"/>
    <n v="1205.0999999999999"/>
    <n v="1503.8"/>
    <n v="1545"/>
    <n v="1122.7"/>
    <n v="535.59999999999991"/>
    <n v="226.6"/>
    <x v="317"/>
    <s v="Indiana, 2015"/>
  </r>
  <r>
    <s v="Phillips County"/>
    <s v="Arkansas"/>
    <n v="2015"/>
    <n v="20391"/>
    <n v="9529"/>
    <n v="10862"/>
    <n v="1610.8889999999999"/>
    <n v="2997.4769999999999"/>
    <n v="2875.1310000000003"/>
    <n v="2243.0100000000002"/>
    <n v="2079.8820000000001"/>
    <n v="2630.4389999999999"/>
    <n v="2752.7849999999999"/>
    <n v="1855.5809999999999"/>
    <n v="1019.55"/>
    <n v="367.03800000000001"/>
    <x v="333"/>
    <s v="Arkansas, 2015"/>
  </r>
  <r>
    <s v="Pike County"/>
    <s v="Arkansas"/>
    <n v="2015"/>
    <n v="11087"/>
    <n v="5420"/>
    <n v="5667"/>
    <n v="676.30700000000002"/>
    <n v="1452.3969999999999"/>
    <n v="1286.0920000000001"/>
    <n v="1186.309"/>
    <n v="1485.6579999999999"/>
    <n v="1541.0929999999998"/>
    <n v="1430.223"/>
    <n v="1186.309"/>
    <n v="687.39400000000001"/>
    <n v="155.21799999999999"/>
    <x v="333"/>
    <s v="Arkansas, 2015"/>
  </r>
  <r>
    <s v="Upshur County"/>
    <s v="West Virginia"/>
    <n v="2015"/>
    <n v="24210"/>
    <n v="11819"/>
    <n v="12391"/>
    <n v="1549.44"/>
    <n v="3219.9300000000003"/>
    <n v="3147.3"/>
    <n v="2759.9399999999996"/>
    <n v="3002.04"/>
    <n v="3365.1899999999996"/>
    <n v="3123.09"/>
    <n v="2469.42"/>
    <n v="1186.29"/>
    <n v="435.78"/>
    <x v="336"/>
    <s v="West Virginia, 2015"/>
  </r>
  <r>
    <s v="Willacy County"/>
    <s v="Texas"/>
    <n v="2015"/>
    <n v="20364"/>
    <n v="9929"/>
    <n v="10435"/>
    <n v="1221.8399999999999"/>
    <n v="2688.0479999999998"/>
    <n v="2321.4960000000001"/>
    <n v="2077.1280000000002"/>
    <n v="2138.2200000000003"/>
    <n v="2810.232"/>
    <n v="2850.96"/>
    <n v="2504.7719999999999"/>
    <n v="1262.568"/>
    <n v="488.73599999999999"/>
    <x v="315"/>
    <s v="Texas, 2015"/>
  </r>
  <r>
    <s v="Pope County"/>
    <s v="Arkansas"/>
    <n v="2015"/>
    <n v="62830"/>
    <n v="31083"/>
    <n v="31747"/>
    <n v="4021.12"/>
    <n v="8230.73"/>
    <n v="11120.91"/>
    <n v="8042.24"/>
    <n v="7162.62"/>
    <n v="8230.73"/>
    <n v="7288.28"/>
    <n v="5026.3999999999996"/>
    <n v="2701.69"/>
    <n v="1130.94"/>
    <x v="333"/>
    <s v="Arkansas, 2015"/>
  </r>
  <r>
    <s v="Prairie County"/>
    <s v="Arkansas"/>
    <n v="2015"/>
    <n v="8402"/>
    <n v="4137"/>
    <n v="4265"/>
    <n v="436.904"/>
    <n v="974.63200000000006"/>
    <n v="924.22"/>
    <n v="857.00400000000002"/>
    <n v="941.024"/>
    <n v="1251.8979999999999"/>
    <n v="1218.29"/>
    <n v="1008.24"/>
    <n v="546.13"/>
    <n v="243.65799999999999"/>
    <x v="333"/>
    <s v="Arkansas, 2015"/>
  </r>
  <r>
    <s v="Pulaski County"/>
    <s v="Arkansas"/>
    <n v="2015"/>
    <n v="390463"/>
    <n v="187292"/>
    <n v="203171"/>
    <n v="27332.41"/>
    <n v="50760.19"/>
    <n v="49979.263999999996"/>
    <n v="59350.376000000004"/>
    <n v="49979.263999999996"/>
    <n v="51541.116000000002"/>
    <n v="49979.263999999996"/>
    <n v="28894.261999999999"/>
    <n v="14837.594000000001"/>
    <n v="7028.3339999999998"/>
    <x v="333"/>
    <s v="Arkansas, 2015"/>
  </r>
  <r>
    <s v="Randolph County"/>
    <s v="Arkansas"/>
    <n v="2015"/>
    <n v="17695"/>
    <n v="8678"/>
    <n v="9017"/>
    <n v="990.92"/>
    <n v="2282.6549999999997"/>
    <n v="2141.0950000000003"/>
    <n v="1999.5349999999999"/>
    <n v="1999.5350000000001"/>
    <n v="2371.13"/>
    <n v="2424.2150000000001"/>
    <n v="1875.67"/>
    <n v="1150.175"/>
    <n v="442.375"/>
    <x v="333"/>
    <s v="Arkansas, 2015"/>
  </r>
  <r>
    <s v="St. Francis County"/>
    <s v="Arkansas"/>
    <n v="2015"/>
    <n v="27345"/>
    <n v="14996"/>
    <n v="12349"/>
    <n v="1777.425"/>
    <n v="3390.7799999999997"/>
    <n v="3500.16"/>
    <n v="3992.37"/>
    <n v="3800.9549999999999"/>
    <n v="3718.92"/>
    <n v="3500.16"/>
    <n v="2187.6"/>
    <n v="1066.4549999999999"/>
    <n v="382.83"/>
    <x v="333"/>
    <s v="Arkansas, 2015"/>
  </r>
  <r>
    <s v="Saline County"/>
    <s v="Arkansas"/>
    <n v="2015"/>
    <n v="113833"/>
    <n v="55920"/>
    <n v="57913"/>
    <n v="6943.8130000000001"/>
    <n v="15595.120999999999"/>
    <n v="12976.962"/>
    <n v="14684.456999999999"/>
    <n v="15936.62"/>
    <n v="14798.29"/>
    <n v="13887.626"/>
    <n v="11497.133"/>
    <n v="5805.4830000000002"/>
    <n v="1707.4949999999999"/>
    <x v="333"/>
    <s v="Arkansas, 2015"/>
  </r>
  <r>
    <s v="Owen County"/>
    <s v="Kentucky"/>
    <n v="2015"/>
    <n v="10870"/>
    <n v="5557"/>
    <n v="5313"/>
    <n v="608.72"/>
    <n v="1521.8"/>
    <n v="1467.45"/>
    <n v="1119.6100000000001"/>
    <n v="1228.31"/>
    <n v="1587.02"/>
    <n v="1369.62"/>
    <n v="1163.0900000000001"/>
    <n v="565.24"/>
    <n v="228.27"/>
    <x v="318"/>
    <s v="Kentucky, 2015"/>
  </r>
  <r>
    <s v="Searcy County"/>
    <s v="Arkansas"/>
    <n v="2015"/>
    <n v="7965"/>
    <n v="3984"/>
    <n v="3981"/>
    <n v="390.28500000000003"/>
    <n v="979.69500000000005"/>
    <n v="748.71"/>
    <n v="876.15000000000009"/>
    <n v="820.39499999999998"/>
    <n v="1051.3800000000001"/>
    <n v="1234.575"/>
    <n v="1051.3799999999999"/>
    <n v="549.58500000000004"/>
    <n v="246.91499999999999"/>
    <x v="333"/>
    <s v="Arkansas, 2015"/>
  </r>
  <r>
    <s v="Sebastian County"/>
    <s v="Arkansas"/>
    <n v="2015"/>
    <n v="127273"/>
    <n v="62355"/>
    <n v="64918"/>
    <n v="8781.8369999999995"/>
    <n v="17436.400999999998"/>
    <n v="17309.127999999997"/>
    <n v="16800.036"/>
    <n v="16163.671"/>
    <n v="17309.128000000001"/>
    <n v="15654.579"/>
    <n v="10181.84"/>
    <n v="5727.2849999999999"/>
    <n v="1909.095"/>
    <x v="333"/>
    <s v="Arkansas, 2015"/>
  </r>
  <r>
    <s v="Sevier County"/>
    <s v="Arkansas"/>
    <n v="2015"/>
    <n v="17268"/>
    <n v="8563"/>
    <n v="8705"/>
    <n v="1381.44"/>
    <n v="2849.2200000000003"/>
    <n v="2382.9840000000004"/>
    <n v="2072.16"/>
    <n v="2313.9120000000003"/>
    <n v="2141.232"/>
    <n v="1830.4079999999999"/>
    <n v="1364.172"/>
    <n v="742.524"/>
    <n v="207.21600000000001"/>
    <x v="333"/>
    <s v="Arkansas, 2015"/>
  </r>
  <r>
    <s v="Sharp County"/>
    <s v="Arkansas"/>
    <n v="2015"/>
    <n v="17055"/>
    <n v="8302"/>
    <n v="8753"/>
    <n v="818.64"/>
    <n v="2097.7650000000003"/>
    <n v="1858.9950000000001"/>
    <n v="1569.06"/>
    <n v="1705.5"/>
    <n v="2251.2600000000002"/>
    <n v="2507.085"/>
    <n v="2455.92"/>
    <n v="1279.125"/>
    <n v="528.70500000000004"/>
    <x v="333"/>
    <s v="Arkansas, 2015"/>
  </r>
  <r>
    <s v="Stone County"/>
    <s v="Arkansas"/>
    <n v="2015"/>
    <n v="12512"/>
    <n v="6340"/>
    <n v="6172"/>
    <n v="600.57600000000002"/>
    <n v="1526.4639999999999"/>
    <n v="1363.808"/>
    <n v="1101.056"/>
    <n v="1213.664"/>
    <n v="1689.12"/>
    <n v="1951.8720000000001"/>
    <n v="1789.2159999999999"/>
    <n v="1113.568"/>
    <n v="162.65600000000001"/>
    <x v="333"/>
    <s v="Arkansas, 2015"/>
  </r>
  <r>
    <s v="Union County"/>
    <s v="Arkansas"/>
    <n v="2015"/>
    <n v="40633"/>
    <n v="19640"/>
    <n v="20993"/>
    <n v="2641.145"/>
    <n v="5404.1890000000003"/>
    <n v="4957.2260000000006"/>
    <n v="4997.8590000000004"/>
    <n v="4835.3270000000002"/>
    <n v="5526.0879999999997"/>
    <n v="5566.7209999999995"/>
    <n v="3697.6030000000001"/>
    <n v="2194.1820000000002"/>
    <n v="812.66"/>
    <x v="333"/>
    <s v="Arkansas, 2015"/>
  </r>
  <r>
    <s v="Fountain County"/>
    <s v="Indiana"/>
    <n v="2015"/>
    <n v="17002"/>
    <n v="8402"/>
    <n v="8600"/>
    <n v="799.09400000000005"/>
    <n v="2023.2380000000001"/>
    <n v="1734.2040000000002"/>
    <n v="1700.1999999999998"/>
    <n v="1853.2180000000001"/>
    <n v="2295.27"/>
    <n v="2482.2919999999999"/>
    <n v="2295.27"/>
    <n v="1139.134"/>
    <n v="680.08"/>
    <x v="317"/>
    <s v="Indiana, 2015"/>
  </r>
  <r>
    <s v="Washington County"/>
    <s v="Arkansas"/>
    <n v="2015"/>
    <n v="216432"/>
    <n v="108144"/>
    <n v="108288"/>
    <n v="15799.536"/>
    <n v="30516.912"/>
    <n v="40472.784"/>
    <n v="33763.392"/>
    <n v="27919.727999999999"/>
    <n v="24673.248"/>
    <n v="20993.904000000002"/>
    <n v="12985.919999999998"/>
    <n v="6709.3919999999998"/>
    <n v="2597.1840000000002"/>
    <x v="333"/>
    <s v="Arkansas, 2015"/>
  </r>
  <r>
    <s v="White County"/>
    <s v="Arkansas"/>
    <n v="2015"/>
    <n v="78660"/>
    <n v="38736"/>
    <n v="39924"/>
    <n v="5191.5600000000004"/>
    <n v="10383.119999999999"/>
    <n v="12900.24"/>
    <n v="9911.16"/>
    <n v="9360.5400000000009"/>
    <n v="10383.119999999999"/>
    <n v="8809.92"/>
    <n v="6686.1"/>
    <n v="3697.02"/>
    <n v="1337.22"/>
    <x v="333"/>
    <s v="Arkansas, 2015"/>
  </r>
  <r>
    <s v="Woodruff County"/>
    <s v="Arkansas"/>
    <n v="2015"/>
    <n v="6983"/>
    <n v="3380"/>
    <n v="3603"/>
    <n v="391.048"/>
    <n v="851.92600000000004"/>
    <n v="810.02800000000002"/>
    <n v="677.351"/>
    <n v="830.97700000000009"/>
    <n v="935.72199999999998"/>
    <n v="1075.3820000000001"/>
    <n v="817.01099999999997"/>
    <n v="384.065"/>
    <n v="216.47300000000001"/>
    <x v="333"/>
    <s v="Arkansas, 2015"/>
  </r>
  <r>
    <s v="Yell County"/>
    <s v="Arkansas"/>
    <n v="2015"/>
    <n v="21835"/>
    <n v="10804"/>
    <n v="11031"/>
    <n v="1441.11"/>
    <n v="3100.5699999999997"/>
    <n v="2707.54"/>
    <n v="2489.19"/>
    <n v="2685.7049999999999"/>
    <n v="2991.395"/>
    <n v="2838.55"/>
    <n v="1965.15"/>
    <n v="1091.75"/>
    <n v="502.20499999999998"/>
    <x v="333"/>
    <s v="Arkansas, 2015"/>
  </r>
  <r>
    <s v="Alameda County"/>
    <s v="California"/>
    <n v="2015"/>
    <n v="1584983"/>
    <n v="776699"/>
    <n v="808284"/>
    <n v="98268.945999999996"/>
    <n v="190197.96000000002"/>
    <n v="204462.807"/>
    <n v="248842.33100000001"/>
    <n v="234577.484"/>
    <n v="225067.58600000001"/>
    <n v="190197.96000000002"/>
    <n v="109363.82699999999"/>
    <n v="55474.404999999999"/>
    <n v="26944.710999999999"/>
    <x v="337"/>
    <s v="California, 2015"/>
  </r>
  <r>
    <s v="Alpine County"/>
    <s v="California"/>
    <n v="2015"/>
    <n v="1131"/>
    <n v="654"/>
    <n v="477"/>
    <n v="38.454000000000001"/>
    <n v="132.327"/>
    <n v="195.66300000000001"/>
    <n v="107.44499999999999"/>
    <n v="116.49299999999999"/>
    <n v="128.934"/>
    <n v="187.74599999999998"/>
    <n v="126.672"/>
    <n v="87.086999999999989"/>
    <n v="10.179"/>
    <x v="337"/>
    <s v="California, 2015"/>
  </r>
  <r>
    <s v="Amador County"/>
    <s v="California"/>
    <n v="2015"/>
    <n v="36995"/>
    <n v="20012"/>
    <n v="16983"/>
    <n v="1294.825"/>
    <n v="3292.5550000000003"/>
    <n v="3736.4949999999999"/>
    <n v="3403.54"/>
    <n v="4180.4349999999995"/>
    <n v="5734.2250000000004"/>
    <n v="6733.09"/>
    <n v="5179.2999999999993"/>
    <n v="2441.67"/>
    <n v="998.86500000000001"/>
    <x v="337"/>
    <s v="California, 2015"/>
  </r>
  <r>
    <s v="Butte County"/>
    <s v="California"/>
    <n v="2015"/>
    <n v="222564"/>
    <n v="110115"/>
    <n v="112449"/>
    <n v="12241.02"/>
    <n v="25149.732"/>
    <n v="42064.595999999998"/>
    <n v="26930.243999999999"/>
    <n v="23369.22"/>
    <n v="26262.552"/>
    <n v="29601.012000000002"/>
    <n v="20030.760000000002"/>
    <n v="11128.2"/>
    <n v="5341.5360000000001"/>
    <x v="337"/>
    <s v="California, 2015"/>
  </r>
  <r>
    <s v="Calaveras County"/>
    <s v="California"/>
    <n v="2015"/>
    <n v="44767"/>
    <n v="22143"/>
    <n v="22624"/>
    <n v="1790.68"/>
    <n v="4611.0010000000002"/>
    <n v="4700.5349999999999"/>
    <n v="3626.127"/>
    <n v="4252.8649999999998"/>
    <n v="6491.2150000000001"/>
    <n v="8460.9629999999997"/>
    <n v="6804.5840000000007"/>
    <n v="2999.3890000000001"/>
    <n v="1074.4079999999999"/>
    <x v="337"/>
    <s v="California, 2015"/>
  </r>
  <r>
    <s v="Colusa County"/>
    <s v="California"/>
    <n v="2015"/>
    <n v="21396"/>
    <n v="11129"/>
    <n v="10267"/>
    <n v="1690.2840000000001"/>
    <n v="3380.5680000000002"/>
    <n v="3038.232"/>
    <n v="2824.2719999999999"/>
    <n v="2567.52"/>
    <n v="2653.1040000000003"/>
    <n v="2503.3319999999999"/>
    <n v="1519.116"/>
    <n v="984.21600000000001"/>
    <n v="213.96"/>
    <x v="337"/>
    <s v="California, 2015"/>
  </r>
  <r>
    <s v="Contra Costa County"/>
    <s v="California"/>
    <n v="2015"/>
    <n v="1096068"/>
    <n v="534618"/>
    <n v="561450"/>
    <n v="64668.012000000002"/>
    <n v="149065.24799999999"/>
    <n v="140296.704"/>
    <n v="137008.5"/>
    <n v="149065.24799999999"/>
    <n v="164410.20000000001"/>
    <n v="140296.704"/>
    <n v="86589.372000000003"/>
    <n v="42746.652000000002"/>
    <n v="20825.292000000001"/>
    <x v="337"/>
    <s v="California, 2015"/>
  </r>
  <r>
    <s v="Lauderdale County"/>
    <s v="Tennessee"/>
    <n v="2015"/>
    <n v="27788"/>
    <n v="15418"/>
    <n v="12370"/>
    <n v="1695.068"/>
    <n v="3195.62"/>
    <n v="3334.56"/>
    <n v="4057.0479999999998"/>
    <n v="3362.348"/>
    <n v="4223.7759999999998"/>
    <n v="3806.9560000000001"/>
    <n v="2445.3440000000001"/>
    <n v="1111.52"/>
    <n v="555.76"/>
    <x v="314"/>
    <s v="Tennessee, 2015"/>
  </r>
  <r>
    <s v="El Dorado County"/>
    <s v="California"/>
    <n v="2015"/>
    <n v="182093"/>
    <n v="90970"/>
    <n v="91123"/>
    <n v="8376.2780000000002"/>
    <n v="22579.531999999999"/>
    <n v="22215.346000000001"/>
    <n v="17480.928"/>
    <n v="20576.508999999998"/>
    <n v="29316.972999999998"/>
    <n v="30409.531000000003"/>
    <n v="18755.578999999998"/>
    <n v="8922.5570000000007"/>
    <n v="3459.7669999999998"/>
    <x v="337"/>
    <s v="California, 2015"/>
  </r>
  <r>
    <s v="Fresno County"/>
    <s v="California"/>
    <n v="2015"/>
    <n v="956749"/>
    <n v="477316"/>
    <n v="479433"/>
    <n v="79410.167000000001"/>
    <n v="153079.84"/>
    <n v="153079.84000000003"/>
    <n v="140642.103"/>
    <n v="115766.629"/>
    <n v="113853.13099999999"/>
    <n v="95674.9"/>
    <n v="58361.688999999998"/>
    <n v="30615.968000000001"/>
    <n v="15307.984"/>
    <x v="337"/>
    <s v="California, 2015"/>
  </r>
  <r>
    <s v="Glenn County"/>
    <s v="California"/>
    <n v="2015"/>
    <n v="28029"/>
    <n v="14168"/>
    <n v="13861"/>
    <n v="1990.059"/>
    <n v="4232.3789999999999"/>
    <n v="3924.0600000000004"/>
    <n v="3363.48"/>
    <n v="3223.335"/>
    <n v="3727.857"/>
    <n v="3559.683"/>
    <n v="2214.2910000000002"/>
    <n v="1261.3050000000001"/>
    <n v="504.52199999999999"/>
    <x v="337"/>
    <s v="California, 2015"/>
  </r>
  <r>
    <s v="Humboldt County"/>
    <s v="California"/>
    <n v="2015"/>
    <n v="135034"/>
    <n v="67533"/>
    <n v="67501"/>
    <n v="7426.87"/>
    <n v="14583.672"/>
    <n v="22550.678"/>
    <n v="18634.692000000003"/>
    <n v="15798.977999999999"/>
    <n v="16474.148000000001"/>
    <n v="19714.964"/>
    <n v="11747.957999999999"/>
    <n v="5671.4279999999999"/>
    <n v="2430.6120000000001"/>
    <x v="337"/>
    <s v="California, 2015"/>
  </r>
  <r>
    <s v="Imperial County"/>
    <s v="California"/>
    <n v="2015"/>
    <n v="178206"/>
    <n v="91167"/>
    <n v="87039"/>
    <n v="14612.892"/>
    <n v="27800.135999999999"/>
    <n v="28512.959999999999"/>
    <n v="24770.633999999998"/>
    <n v="22097.544000000002"/>
    <n v="21741.132000000001"/>
    <n v="17998.806"/>
    <n v="11226.977999999999"/>
    <n v="6771.8279999999995"/>
    <n v="2673.09"/>
    <x v="337"/>
    <s v="California, 2015"/>
  </r>
  <r>
    <s v="Inyo County"/>
    <s v="California"/>
    <n v="2015"/>
    <n v="18373"/>
    <n v="9214"/>
    <n v="9159"/>
    <n v="1084.0070000000001"/>
    <n v="2039.4029999999998"/>
    <n v="2021.0300000000002"/>
    <n v="1984.2840000000001"/>
    <n v="1947.538"/>
    <n v="2425.2359999999999"/>
    <n v="3013.172"/>
    <n v="2076.1489999999999"/>
    <n v="1139.126"/>
    <n v="643.05499999999995"/>
    <x v="337"/>
    <s v="California, 2015"/>
  </r>
  <r>
    <s v="Kern County"/>
    <s v="California"/>
    <n v="2015"/>
    <n v="865736"/>
    <n v="444547"/>
    <n v="421189"/>
    <n v="72721.823999999993"/>
    <n v="141114.96799999999"/>
    <n v="138517.76000000001"/>
    <n v="128994.664"/>
    <n v="109082.736"/>
    <n v="106485.52799999999"/>
    <n v="85707.864000000001"/>
    <n v="49346.952000000005"/>
    <n v="25106.343999999997"/>
    <n v="8657.36"/>
    <x v="337"/>
    <s v="California, 2015"/>
  </r>
  <r>
    <s v="Kings County"/>
    <s v="California"/>
    <n v="2015"/>
    <n v="150998"/>
    <n v="83958"/>
    <n v="67040"/>
    <n v="12230.838"/>
    <n v="22800.698"/>
    <n v="23706.686000000002"/>
    <n v="25065.667999999998"/>
    <n v="20988.722000000002"/>
    <n v="19327.743999999999"/>
    <n v="13589.82"/>
    <n v="7700.8979999999992"/>
    <n v="3925.9479999999999"/>
    <n v="1509.98"/>
    <x v="337"/>
    <s v="California, 2015"/>
  </r>
  <r>
    <s v="Lake County"/>
    <s v="California"/>
    <n v="2015"/>
    <n v="64158"/>
    <n v="32146"/>
    <n v="32012"/>
    <n v="3657.0059999999999"/>
    <n v="7057.38"/>
    <n v="7314.0120000000006"/>
    <n v="6800.7479999999996"/>
    <n v="6672.4319999999998"/>
    <n v="8982.119999999999"/>
    <n v="10971.018"/>
    <n v="7570.6440000000002"/>
    <n v="3657.0060000000003"/>
    <n v="1411.4760000000001"/>
    <x v="337"/>
    <s v="California, 2015"/>
  </r>
  <r>
    <s v="Lassen County"/>
    <s v="California"/>
    <n v="2015"/>
    <n v="32645"/>
    <n v="21818"/>
    <n v="10827"/>
    <n v="1403.7349999999999"/>
    <n v="2578.9549999999999"/>
    <n v="4798.8150000000005"/>
    <n v="6626.9349999999995"/>
    <n v="4798.8150000000005"/>
    <n v="4635.59"/>
    <n v="4015.335"/>
    <n v="2187.2150000000001"/>
    <n v="1142.575"/>
    <n v="424.38499999999999"/>
    <x v="337"/>
    <s v="California, 2015"/>
  </r>
  <r>
    <s v="Los Angeles County"/>
    <s v="California"/>
    <n v="2015"/>
    <n v="10038388"/>
    <n v="4945351"/>
    <n v="5093037"/>
    <n v="642456.83200000005"/>
    <n v="1264836.888"/>
    <n v="1475643.0360000001"/>
    <n v="1545911.7520000001"/>
    <n v="1415412.7080000001"/>
    <n v="1385297.544"/>
    <n v="1114261.068"/>
    <n v="652495.22"/>
    <n v="361381.96799999999"/>
    <n v="170652.59599999999"/>
    <x v="337"/>
    <s v="California, 2015"/>
  </r>
  <r>
    <s v="Madera County"/>
    <s v="California"/>
    <n v="2015"/>
    <n v="153187"/>
    <n v="73863"/>
    <n v="79324"/>
    <n v="11795.398999999999"/>
    <n v="24050.358999999997"/>
    <n v="22671.675999999999"/>
    <n v="20986.618999999999"/>
    <n v="19301.561999999998"/>
    <n v="18688.813999999998"/>
    <n v="16697.383000000002"/>
    <n v="11335.838"/>
    <n v="5667.9189999999999"/>
    <n v="1991.431"/>
    <x v="337"/>
    <s v="California, 2015"/>
  </r>
  <r>
    <s v="Marin County"/>
    <s v="California"/>
    <n v="2015"/>
    <n v="258349"/>
    <n v="126460"/>
    <n v="131889"/>
    <n v="13175.799000000001"/>
    <n v="31260.228999999999"/>
    <n v="24801.504000000001"/>
    <n v="23768.108"/>
    <n v="34618.766000000003"/>
    <n v="41852.538"/>
    <n v="40302.444000000003"/>
    <n v="27901.691999999999"/>
    <n v="13950.846000000001"/>
    <n v="6717.0739999999996"/>
    <x v="337"/>
    <s v="California, 2015"/>
  </r>
  <r>
    <s v="Mariposa County"/>
    <s v="California"/>
    <n v="2015"/>
    <n v="17789"/>
    <n v="8931"/>
    <n v="8858"/>
    <n v="747.13800000000003"/>
    <n v="1654.377"/>
    <n v="1707.7440000000001"/>
    <n v="1814.4780000000001"/>
    <n v="1636.5880000000002"/>
    <n v="2703.9279999999999"/>
    <n v="3237.598"/>
    <n v="2614.9830000000002"/>
    <n v="1405.3310000000001"/>
    <n v="284.62400000000002"/>
    <x v="337"/>
    <s v="California, 2015"/>
  </r>
  <r>
    <s v="Mendocino County"/>
    <s v="California"/>
    <n v="2015"/>
    <n v="87544"/>
    <n v="43827"/>
    <n v="43717"/>
    <n v="5077.5519999999997"/>
    <n v="10680.367999999999"/>
    <n v="10505.279999999999"/>
    <n v="9892.4720000000016"/>
    <n v="10155.103999999999"/>
    <n v="11293.175999999999"/>
    <n v="14007.04"/>
    <n v="9717.384"/>
    <n v="4202.1120000000001"/>
    <n v="2013.5119999999999"/>
    <x v="337"/>
    <s v="California, 2015"/>
  </r>
  <r>
    <s v="Merced County"/>
    <s v="California"/>
    <n v="2015"/>
    <n v="263885"/>
    <n v="133152"/>
    <n v="130733"/>
    <n v="21638.57"/>
    <n v="44860.45"/>
    <n v="45124.335000000006"/>
    <n v="36680.014999999999"/>
    <n v="32721.74"/>
    <n v="31402.315000000002"/>
    <n v="24805.190000000002"/>
    <n v="15305.33"/>
    <n v="8444.32"/>
    <n v="3166.62"/>
    <x v="337"/>
    <s v="California, 2015"/>
  </r>
  <r>
    <s v="Phelps County"/>
    <s v="Nebraska"/>
    <n v="2015"/>
    <n v="9184"/>
    <n v="4664"/>
    <n v="4520"/>
    <n v="404.096"/>
    <n v="1111.2639999999999"/>
    <n v="927.58400000000006"/>
    <n v="872.48"/>
    <n v="854.11200000000008"/>
    <n v="1432.704"/>
    <n v="1515.3600000000001"/>
    <n v="1212.288"/>
    <n v="606.14400000000001"/>
    <n v="238.78399999999999"/>
    <x v="322"/>
    <s v="Nebraska, 2015"/>
  </r>
  <r>
    <s v="Mono County"/>
    <s v="California"/>
    <n v="2015"/>
    <n v="14146"/>
    <n v="7311"/>
    <n v="6835"/>
    <n v="735.59199999999998"/>
    <n v="1754.1039999999998"/>
    <n v="1952.1480000000001"/>
    <n v="1966.2940000000001"/>
    <n v="1669.2280000000001"/>
    <n v="2206.7759999999998"/>
    <n v="1966.2940000000001"/>
    <n v="1343.87"/>
    <n v="325.358"/>
    <n v="226.33600000000001"/>
    <x v="337"/>
    <s v="California, 2015"/>
  </r>
  <r>
    <s v="Monterey County"/>
    <s v="California"/>
    <n v="2015"/>
    <n v="428441"/>
    <n v="219299"/>
    <n v="209142"/>
    <n v="33418.398000000001"/>
    <n v="62552.385999999999"/>
    <n v="63837.709000000003"/>
    <n v="63837.709000000003"/>
    <n v="56125.770999999993"/>
    <n v="52698.243000000002"/>
    <n v="46271.627999999997"/>
    <n v="27420.224000000002"/>
    <n v="14566.993999999999"/>
    <n v="7711.9380000000001"/>
    <x v="337"/>
    <s v="California, 2015"/>
  </r>
  <r>
    <s v="Napa County"/>
    <s v="California"/>
    <n v="2015"/>
    <n v="140295"/>
    <n v="69798"/>
    <n v="70497"/>
    <n v="7856.52"/>
    <n v="17677.169999999998"/>
    <n v="18238.349999999999"/>
    <n v="17396.580000000002"/>
    <n v="17817.465"/>
    <n v="19641.3"/>
    <n v="18799.53"/>
    <n v="12626.55"/>
    <n v="6734.16"/>
    <n v="3787.9650000000001"/>
    <x v="337"/>
    <s v="California, 2015"/>
  </r>
  <r>
    <s v="Nevada County"/>
    <s v="California"/>
    <n v="2015"/>
    <n v="98570"/>
    <n v="48668"/>
    <n v="49902"/>
    <n v="4337.08"/>
    <n v="9955.57"/>
    <n v="10448.42"/>
    <n v="9659.86"/>
    <n v="10251.279999999999"/>
    <n v="13701.23"/>
    <n v="18334.02"/>
    <n v="12912.67"/>
    <n v="6308.48"/>
    <n v="2759.96"/>
    <x v="337"/>
    <s v="California, 2015"/>
  </r>
  <r>
    <s v="Orange County"/>
    <s v="California"/>
    <n v="2015"/>
    <n v="3116069"/>
    <n v="1539600"/>
    <n v="1576469"/>
    <n v="190080.209"/>
    <n v="401972.90100000001"/>
    <n v="442481.79800000001"/>
    <n v="436249.66000000003"/>
    <n v="430017.522"/>
    <n v="454946.07400000002"/>
    <n v="361464.00399999996"/>
    <n v="221240.899"/>
    <n v="121526.69099999999"/>
    <n v="56089.241999999998"/>
    <x v="337"/>
    <s v="California, 2015"/>
  </r>
  <r>
    <s v="Placer County"/>
    <s v="California"/>
    <n v="2015"/>
    <n v="366280"/>
    <n v="178729"/>
    <n v="187551"/>
    <n v="20145.400000000001"/>
    <n v="49081.52"/>
    <n v="44686.16"/>
    <n v="41023.360000000001"/>
    <n v="47250.119999999995"/>
    <n v="53110.600000000006"/>
    <n v="47982.679999999993"/>
    <n v="35162.880000000005"/>
    <n v="19779.12"/>
    <n v="8058.16"/>
    <x v="337"/>
    <s v="California, 2015"/>
  </r>
  <r>
    <s v="Plumas County"/>
    <s v="California"/>
    <n v="2015"/>
    <n v="18966"/>
    <n v="9608"/>
    <n v="9358"/>
    <n v="910.36800000000005"/>
    <n v="1725.9059999999999"/>
    <n v="1839.702"/>
    <n v="1706.94"/>
    <n v="1877.634"/>
    <n v="2598.3420000000001"/>
    <n v="3660.4380000000001"/>
    <n v="2863.866"/>
    <n v="1270.722"/>
    <n v="493.11599999999999"/>
    <x v="337"/>
    <s v="California, 2015"/>
  </r>
  <r>
    <s v="Riverside County"/>
    <s v="California"/>
    <n v="2015"/>
    <n v="2298032"/>
    <n v="1143477"/>
    <n v="1154555"/>
    <n v="158564.20800000001"/>
    <n v="344704.8"/>
    <n v="349300.864"/>
    <n v="307936.288"/>
    <n v="296446.12800000003"/>
    <n v="301042.19199999998"/>
    <n v="241293.36"/>
    <n v="165458.304"/>
    <n v="94219.312000000005"/>
    <n v="34470.480000000003"/>
    <x v="337"/>
    <s v="California, 2015"/>
  </r>
  <r>
    <s v="Sacramento County"/>
    <s v="California"/>
    <n v="2015"/>
    <n v="1465832"/>
    <n v="717117"/>
    <n v="748715"/>
    <n v="99676.576000000001"/>
    <n v="199353.152"/>
    <n v="203750.64799999999"/>
    <n v="219874.8"/>
    <n v="192023.992"/>
    <n v="197887.32"/>
    <n v="171502.34400000001"/>
    <n v="101142.408"/>
    <n v="54235.784"/>
    <n v="24919.144"/>
    <x v="337"/>
    <s v="California, 2015"/>
  </r>
  <r>
    <s v="San Benito County"/>
    <s v="California"/>
    <n v="2015"/>
    <n v="57557"/>
    <n v="28773"/>
    <n v="28784"/>
    <n v="3971.433"/>
    <n v="8921.3349999999991"/>
    <n v="8460.8790000000008"/>
    <n v="7367.2960000000003"/>
    <n v="7482.41"/>
    <n v="8288.2080000000005"/>
    <n v="6734.1689999999999"/>
    <n v="3741.2049999999999"/>
    <n v="1726.71"/>
    <n v="863.35500000000002"/>
    <x v="337"/>
    <s v="California, 2015"/>
  </r>
  <r>
    <s v="San Bernardino County"/>
    <s v="California"/>
    <n v="2015"/>
    <n v="2094769"/>
    <n v="1042053"/>
    <n v="1052716"/>
    <n v="155012.90599999999"/>
    <n v="322594.42599999998"/>
    <n v="341447.34699999995"/>
    <n v="299551.96699999995"/>
    <n v="272319.96999999997"/>
    <n v="274414.73899999994"/>
    <n v="219950.745"/>
    <n v="123591.37099999998"/>
    <n v="60748.300999999992"/>
    <n v="25137.227999999999"/>
    <x v="337"/>
    <s v="California, 2015"/>
  </r>
  <r>
    <s v="San Diego County"/>
    <s v="California"/>
    <n v="2015"/>
    <n v="3223096"/>
    <n v="1618945"/>
    <n v="1604151"/>
    <n v="209501.24"/>
    <n v="393217.712"/>
    <n v="489910.59199999995"/>
    <n v="509249.16800000001"/>
    <n v="425448.67200000002"/>
    <n v="428671.76800000004"/>
    <n v="364209.848"/>
    <n v="215947.432"/>
    <n v="119254.552"/>
    <n v="58015.728000000003"/>
    <x v="337"/>
    <s v="California, 2015"/>
  </r>
  <r>
    <s v="San Francisco County"/>
    <s v="California"/>
    <n v="2015"/>
    <n v="840763"/>
    <n v="427909"/>
    <n v="412854"/>
    <n v="37834.334999999999"/>
    <n v="58012.646999999997"/>
    <n v="84917.062999999995"/>
    <n v="187490.14899999998"/>
    <n v="136203.606"/>
    <n v="114343.76800000001"/>
    <n v="101732.323"/>
    <n v="62216.462"/>
    <n v="37834.334999999999"/>
    <n v="18496.786"/>
    <x v="337"/>
    <s v="California, 2015"/>
  </r>
  <r>
    <s v="San Joaquin County"/>
    <s v="California"/>
    <n v="2015"/>
    <n v="708554"/>
    <n v="352400"/>
    <n v="356154"/>
    <n v="52432.995999999999"/>
    <n v="111951.53200000001"/>
    <n v="107700.208"/>
    <n v="95654.790000000008"/>
    <n v="91403.466"/>
    <n v="92112.02"/>
    <n v="75815.277999999991"/>
    <n v="46056.009999999995"/>
    <n v="23382.281999999999"/>
    <n v="10628.31"/>
    <x v="337"/>
    <s v="California, 2015"/>
  </r>
  <r>
    <s v="San Luis Obispo County"/>
    <s v="California"/>
    <n v="2015"/>
    <n v="276517"/>
    <n v="140953"/>
    <n v="135564"/>
    <n v="13825.85"/>
    <n v="28204.734"/>
    <n v="51985.195999999996"/>
    <n v="32352.489000000001"/>
    <n v="29587.319"/>
    <n v="34841.142"/>
    <n v="39265.414000000004"/>
    <n v="25992.597999999998"/>
    <n v="14102.366999999998"/>
    <n v="6636.4080000000004"/>
    <x v="337"/>
    <s v="California, 2015"/>
  </r>
  <r>
    <s v="San Mateo County"/>
    <s v="California"/>
    <n v="2015"/>
    <n v="748731"/>
    <n v="368416"/>
    <n v="380315"/>
    <n v="45672.591"/>
    <n v="90596.451000000001"/>
    <n v="82360.41"/>
    <n v="105571.071"/>
    <n v="110063.45699999999"/>
    <n v="111560.91899999999"/>
    <n v="96586.298999999999"/>
    <n v="58401.017999999996"/>
    <n v="32944.164000000004"/>
    <n v="15723.351000000001"/>
    <x v="337"/>
    <s v="California, 2015"/>
  </r>
  <r>
    <s v="Santa Barbara County"/>
    <s v="California"/>
    <n v="2015"/>
    <n v="435850"/>
    <n v="218483"/>
    <n v="217367"/>
    <n v="28330.25"/>
    <n v="53609.55"/>
    <n v="85862.45"/>
    <n v="57532.2"/>
    <n v="50122.75"/>
    <n v="52737.85"/>
    <n v="48379.35"/>
    <n v="30945.35"/>
    <n v="18741.55"/>
    <n v="10024.549999999999"/>
    <x v="337"/>
    <s v="California, 2015"/>
  </r>
  <r>
    <s v="Santa Clara County"/>
    <s v="California"/>
    <n v="2015"/>
    <n v="1868149"/>
    <n v="939004"/>
    <n v="929145"/>
    <n v="123297.834"/>
    <n v="242859.37"/>
    <n v="233518.625"/>
    <n v="282090.49900000001"/>
    <n v="283958.64799999999"/>
    <n v="272749.75400000002"/>
    <n v="209232.68799999999"/>
    <n v="123297.834"/>
    <n v="69121.513000000006"/>
    <n v="29890.383999999998"/>
    <x v="337"/>
    <s v="California, 2015"/>
  </r>
  <r>
    <s v="Santa Cruz County"/>
    <s v="California"/>
    <n v="2015"/>
    <n v="269278"/>
    <n v="133714"/>
    <n v="135564"/>
    <n v="15079.567999999999"/>
    <n v="30428.413999999997"/>
    <n v="50085.707999999999"/>
    <n v="33121.194000000003"/>
    <n v="32313.360000000001"/>
    <n v="36083.252"/>
    <n v="37968.198000000004"/>
    <n v="20734.405999999999"/>
    <n v="9155.4520000000011"/>
    <n v="4847.0039999999999"/>
    <x v="337"/>
    <s v="California, 2015"/>
  </r>
  <r>
    <s v="Shasta County"/>
    <s v="California"/>
    <n v="2015"/>
    <n v="178942"/>
    <n v="87851"/>
    <n v="91091"/>
    <n v="10378.636"/>
    <n v="21473.040000000001"/>
    <n v="22725.633999999998"/>
    <n v="21294.097999999998"/>
    <n v="18967.851999999999"/>
    <n v="24336.112000000001"/>
    <n v="26304.474000000002"/>
    <n v="19325.736000000001"/>
    <n v="9841.8100000000013"/>
    <n v="4473.55"/>
    <x v="337"/>
    <s v="California, 2015"/>
  </r>
  <r>
    <s v="Edwards County"/>
    <s v="Kansas"/>
    <n v="2015"/>
    <n v="3021"/>
    <n v="1505"/>
    <n v="1516"/>
    <n v="93.650999999999996"/>
    <n v="311.16300000000001"/>
    <n v="184.28100000000001"/>
    <n v="208.44900000000001"/>
    <n v="347.41500000000002"/>
    <n v="413.87700000000007"/>
    <n v="728.06099999999992"/>
    <n v="471.27599999999995"/>
    <n v="187.30200000000002"/>
    <n v="78.546000000000006"/>
    <x v="324"/>
    <s v="Kansas, 2015"/>
  </r>
  <r>
    <s v="Siskiyou County"/>
    <s v="California"/>
    <n v="2015"/>
    <n v="43895"/>
    <n v="21825"/>
    <n v="22070"/>
    <n v="2282.54"/>
    <n v="5047.9249999999993"/>
    <n v="4696.7649999999994"/>
    <n v="4301.71"/>
    <n v="4257.8150000000005"/>
    <n v="5838.0349999999999"/>
    <n v="7725.52"/>
    <n v="5838.0349999999999"/>
    <n v="2589.8050000000003"/>
    <n v="1229.06"/>
    <x v="337"/>
    <s v="California, 2015"/>
  </r>
  <r>
    <s v="Solano County"/>
    <s v="California"/>
    <n v="2015"/>
    <n v="425753"/>
    <n v="211881"/>
    <n v="213872"/>
    <n v="26396.686000000002"/>
    <n v="55347.89"/>
    <n v="59179.667000000001"/>
    <n v="59605.42"/>
    <n v="53219.125"/>
    <n v="61308.432000000001"/>
    <n v="56199.396000000001"/>
    <n v="32357.227999999999"/>
    <n v="16178.614"/>
    <n v="6812.0479999999998"/>
    <x v="337"/>
    <s v="California, 2015"/>
  </r>
  <r>
    <s v="Sonoma County"/>
    <s v="California"/>
    <n v="2015"/>
    <n v="495078"/>
    <n v="242817"/>
    <n v="252261"/>
    <n v="26734.212"/>
    <n v="58419.203999999998"/>
    <n v="63369.983999999997"/>
    <n v="64360.14"/>
    <n v="60399.516000000003"/>
    <n v="70301.076000000001"/>
    <n v="72281.388000000006"/>
    <n v="46042.254000000001"/>
    <n v="21783.432000000001"/>
    <n v="11386.794"/>
    <x v="337"/>
    <s v="California, 2015"/>
  </r>
  <r>
    <s v="Stanislaus County"/>
    <s v="California"/>
    <n v="2015"/>
    <n v="527367"/>
    <n v="261045"/>
    <n v="266322"/>
    <n v="39025.158000000003"/>
    <n v="81214.518000000011"/>
    <n v="79632.417000000001"/>
    <n v="73831.38"/>
    <n v="66448.241999999998"/>
    <n v="68557.709999999992"/>
    <n v="56955.635999999999"/>
    <n v="35333.589"/>
    <n v="18457.845000000001"/>
    <n v="8437.8719999999994"/>
    <x v="337"/>
    <s v="California, 2015"/>
  </r>
  <r>
    <s v="Sutter County"/>
    <s v="California"/>
    <n v="2015"/>
    <n v="95247"/>
    <n v="47349"/>
    <n v="47898"/>
    <n v="6572.0429999999997"/>
    <n v="14382.296999999999"/>
    <n v="13429.827000000001"/>
    <n v="12667.850999999999"/>
    <n v="11810.628000000001"/>
    <n v="12286.863000000001"/>
    <n v="10667.664000000001"/>
    <n v="7238.7719999999999"/>
    <n v="4381.3620000000001"/>
    <n v="1714.4459999999999"/>
    <x v="337"/>
    <s v="California, 2015"/>
  </r>
  <r>
    <s v="Tehama County"/>
    <s v="California"/>
    <n v="2015"/>
    <n v="63152"/>
    <n v="31489"/>
    <n v="31663"/>
    <n v="4041.7280000000001"/>
    <n v="8588.6720000000005"/>
    <n v="7830.848"/>
    <n v="7388.7839999999997"/>
    <n v="7136.1759999999995"/>
    <n v="8714.9759999999987"/>
    <n v="8525.52"/>
    <n v="6315.2000000000007"/>
    <n v="3347.056"/>
    <n v="1326.192"/>
    <x v="337"/>
    <s v="California, 2015"/>
  </r>
  <r>
    <s v="Trinity County"/>
    <s v="California"/>
    <n v="2015"/>
    <n v="13373"/>
    <n v="6878"/>
    <n v="6495"/>
    <n v="628.53099999999995"/>
    <n v="1216.943"/>
    <n v="1203.57"/>
    <n v="1216.943"/>
    <n v="1457.6570000000002"/>
    <n v="1912.3389999999999"/>
    <n v="2621.1080000000002"/>
    <n v="1832.1010000000001"/>
    <n v="869.245"/>
    <n v="401.19"/>
    <x v="337"/>
    <s v="California, 2015"/>
  </r>
  <r>
    <s v="Tulare County"/>
    <s v="California"/>
    <n v="2015"/>
    <n v="454033"/>
    <n v="227426"/>
    <n v="226607"/>
    <n v="40408.936999999998"/>
    <n v="80363.841"/>
    <n v="72191.247000000003"/>
    <n v="63564.619999999995"/>
    <n v="55846.059000000001"/>
    <n v="52213.794999999998"/>
    <n v="43133.135000000002"/>
    <n v="26333.914000000001"/>
    <n v="13620.99"/>
    <n v="5902.4290000000001"/>
    <x v="337"/>
    <s v="California, 2015"/>
  </r>
  <r>
    <s v="Tuolumne County"/>
    <s v="California"/>
    <n v="2015"/>
    <n v="54079"/>
    <n v="28218"/>
    <n v="25861"/>
    <n v="2271.3180000000002"/>
    <n v="5191.5840000000007"/>
    <n v="5840.5320000000002"/>
    <n v="6273.1640000000007"/>
    <n v="5461.9789999999994"/>
    <n v="7354.7439999999997"/>
    <n v="9463.8250000000007"/>
    <n v="7084.3490000000002"/>
    <n v="3569.2139999999999"/>
    <n v="1622.37"/>
    <x v="337"/>
    <s v="California, 2015"/>
  </r>
  <r>
    <s v="Ventura County"/>
    <s v="California"/>
    <n v="2015"/>
    <n v="840833"/>
    <n v="416484"/>
    <n v="424349"/>
    <n v="53813.311999999998"/>
    <n v="115194.121"/>
    <n v="121079.952"/>
    <n v="109308.29000000001"/>
    <n v="108467.45699999999"/>
    <n v="121079.95199999999"/>
    <n v="102581.626"/>
    <n v="62221.642000000007"/>
    <n v="31951.654000000002"/>
    <n v="15975.826999999999"/>
    <x v="337"/>
    <s v="California, 2015"/>
  </r>
  <r>
    <s v="Yolo County"/>
    <s v="California"/>
    <n v="2015"/>
    <n v="207320"/>
    <n v="100937"/>
    <n v="106383"/>
    <n v="12231.88"/>
    <n v="25293.040000000001"/>
    <n v="49134.84"/>
    <n v="28195.52"/>
    <n v="23841.8"/>
    <n v="24463.759999999998"/>
    <n v="21561.279999999999"/>
    <n v="12853.84"/>
    <n v="6634.24"/>
    <n v="3317.12"/>
    <x v="337"/>
    <s v="California, 2015"/>
  </r>
  <r>
    <s v="Yuba County"/>
    <s v="California"/>
    <n v="2015"/>
    <n v="73437"/>
    <n v="37300"/>
    <n v="36137"/>
    <n v="6095.2709999999997"/>
    <n v="11382.735000000001"/>
    <n v="10868.675999999999"/>
    <n v="11162.423999999999"/>
    <n v="8739.0030000000006"/>
    <n v="8959.3140000000003"/>
    <n v="8224.9439999999995"/>
    <n v="4846.8420000000006"/>
    <n v="2423.4210000000003"/>
    <n v="807.80700000000002"/>
    <x v="337"/>
    <s v="California, 2015"/>
  </r>
  <r>
    <s v="Adams County"/>
    <s v="Colorado"/>
    <n v="2015"/>
    <n v="471206"/>
    <n v="237107"/>
    <n v="234099"/>
    <n v="37225.273999999998"/>
    <n v="74450.54800000001"/>
    <n v="62670.398000000001"/>
    <n v="75864.165999999997"/>
    <n v="69267.282000000007"/>
    <n v="60785.574000000001"/>
    <n v="48063.012000000002"/>
    <n v="26387.536"/>
    <n v="12722.562"/>
    <n v="4712.0600000000004"/>
    <x v="313"/>
    <s v="Colorado, 2015"/>
  </r>
  <r>
    <s v="Idaho County"/>
    <s v="Idaho"/>
    <n v="2015"/>
    <n v="16269"/>
    <n v="7972"/>
    <n v="8297"/>
    <n v="1203.9059999999999"/>
    <n v="2277.66"/>
    <n v="3546.6419999999998"/>
    <n v="2017.3559999999998"/>
    <n v="1643.1689999999999"/>
    <n v="1740.7829999999999"/>
    <n v="1838.3969999999999"/>
    <n v="1171.3679999999999"/>
    <n v="650.76"/>
    <n v="178.959"/>
    <x v="338"/>
    <s v="Idaho, 2015"/>
  </r>
  <r>
    <s v="Arapahoe County"/>
    <s v="Colorado"/>
    <n v="2015"/>
    <n v="608310"/>
    <n v="299103"/>
    <n v="309207"/>
    <n v="40756.769999999997"/>
    <n v="84555.09"/>
    <n v="77255.37"/>
    <n v="90638.19"/>
    <n v="86380.01999999999"/>
    <n v="84555.09"/>
    <n v="74213.820000000007"/>
    <n v="41365.08"/>
    <n v="19465.919999999998"/>
    <n v="8516.34"/>
    <x v="313"/>
    <s v="Colorado, 2015"/>
  </r>
  <r>
    <s v="Perry County"/>
    <s v="Mississippi"/>
    <n v="2015"/>
    <n v="12174"/>
    <n v="6202"/>
    <n v="5972"/>
    <n v="596.52599999999995"/>
    <n v="1156.53"/>
    <n v="1375.662"/>
    <n v="1059.1379999999999"/>
    <n v="1241.748"/>
    <n v="1643.49"/>
    <n v="2544.366"/>
    <n v="1680.0119999999999"/>
    <n v="706.09199999999998"/>
    <n v="182.61"/>
    <x v="327"/>
    <s v="Mississippi, 2015"/>
  </r>
  <r>
    <s v="Baca County"/>
    <s v="Colorado"/>
    <n v="2015"/>
    <n v="3701"/>
    <n v="1776"/>
    <n v="1925"/>
    <n v="240.565"/>
    <n v="407.11"/>
    <n v="381.20299999999997"/>
    <n v="362.69799999999998"/>
    <n v="362.69799999999998"/>
    <n v="462.625"/>
    <n v="551.44900000000007"/>
    <n v="421.91399999999999"/>
    <n v="314.58500000000004"/>
    <n v="192.452"/>
    <x v="313"/>
    <s v="Colorado, 2015"/>
  </r>
  <r>
    <s v="Putnam County"/>
    <s v="Illinois"/>
    <n v="2015"/>
    <n v="5895"/>
    <n v="4046"/>
    <n v="1849"/>
    <n v="218.11500000000001"/>
    <n v="554.13"/>
    <n v="265.27499999999998"/>
    <n v="1237.95"/>
    <n v="1055.2049999999999"/>
    <n v="860.67000000000007"/>
    <n v="772.24499999999989"/>
    <n v="560.02499999999998"/>
    <n v="241.69499999999999"/>
    <n v="129.69"/>
    <x v="334"/>
    <s v="Illinois, 2015"/>
  </r>
  <r>
    <s v="Boulder County"/>
    <s v="Colorado"/>
    <n v="2015"/>
    <n v="310032"/>
    <n v="155795"/>
    <n v="154237"/>
    <n v="15811.632"/>
    <n v="36583.775999999998"/>
    <n v="58596.047999999995"/>
    <n v="40924.224000000002"/>
    <n v="40614.191999999995"/>
    <n v="42784.415999999997"/>
    <n v="39064.031999999999"/>
    <n v="21082.175999999999"/>
    <n v="9921.0240000000013"/>
    <n v="4650.4799999999996"/>
    <x v="313"/>
    <s v="Colorado, 2015"/>
  </r>
  <r>
    <s v="Broomfield County"/>
    <s v="Colorado"/>
    <n v="2015"/>
    <n v="60699"/>
    <n v="30075"/>
    <n v="30624"/>
    <n v="3702.6390000000001"/>
    <n v="9104.8499999999985"/>
    <n v="7101.7829999999994"/>
    <n v="8437.1610000000001"/>
    <n v="9590.4419999999991"/>
    <n v="8740.655999999999"/>
    <n v="7223.1810000000005"/>
    <n v="4127.5320000000002"/>
    <n v="1881.6690000000001"/>
    <n v="971.18399999999997"/>
    <x v="313"/>
    <s v="Colorado, 2015"/>
  </r>
  <r>
    <s v="Chaffee County"/>
    <s v="Colorado"/>
    <n v="2015"/>
    <n v="18309"/>
    <n v="9798"/>
    <n v="8511"/>
    <n v="750.66899999999998"/>
    <n v="1666.1190000000001"/>
    <n v="1574.5740000000001"/>
    <n v="2288.625"/>
    <n v="2105.5349999999999"/>
    <n v="2599.8780000000002"/>
    <n v="3149.1480000000001"/>
    <n v="2508.3330000000001"/>
    <n v="1190.085"/>
    <n v="457.72500000000002"/>
    <x v="313"/>
    <s v="Colorado, 2015"/>
  </r>
  <r>
    <s v="Cheyenne County"/>
    <s v="Colorado"/>
    <n v="2015"/>
    <n v="2002"/>
    <n v="1051"/>
    <n v="951"/>
    <n v="142.142"/>
    <n v="334.334"/>
    <n v="240.24"/>
    <n v="230.23"/>
    <n v="240.24"/>
    <n v="306.30599999999998"/>
    <n v="260.26"/>
    <n v="94.093999999999994"/>
    <n v="78.078000000000003"/>
    <n v="72.072000000000003"/>
    <x v="313"/>
    <s v="Colorado, 2015"/>
  </r>
  <r>
    <s v="Clear Creek County"/>
    <s v="Colorado"/>
    <n v="2015"/>
    <n v="9136"/>
    <n v="4724"/>
    <n v="4412"/>
    <n v="392.84800000000001"/>
    <n v="840.51199999999994"/>
    <n v="849.64800000000002"/>
    <n v="840.51199999999994"/>
    <n v="1205.952"/>
    <n v="1589.664"/>
    <n v="1845.4720000000002"/>
    <n v="1114.5920000000001"/>
    <n v="338.03199999999998"/>
    <n v="109.63200000000001"/>
    <x v="313"/>
    <s v="Colorado, 2015"/>
  </r>
  <r>
    <s v="Conejos County"/>
    <s v="Colorado"/>
    <n v="2015"/>
    <n v="8249"/>
    <n v="4111"/>
    <n v="4138"/>
    <n v="577.42999999999995"/>
    <n v="1295.0929999999998"/>
    <n v="1080.6189999999999"/>
    <n v="882.64300000000003"/>
    <n v="808.40200000000004"/>
    <n v="1047.623"/>
    <n v="1171.3580000000002"/>
    <n v="775.40599999999995"/>
    <n v="503.18899999999996"/>
    <n v="107.23699999999999"/>
    <x v="313"/>
    <s v="Colorado, 2015"/>
  </r>
  <r>
    <s v="Costilla County"/>
    <s v="Colorado"/>
    <n v="2015"/>
    <n v="3581"/>
    <n v="1866"/>
    <n v="1715"/>
    <n v="171.88800000000001"/>
    <n v="408.23399999999998"/>
    <n v="354.51900000000001"/>
    <n v="311.54700000000003"/>
    <n v="354.51900000000001"/>
    <n v="465.53"/>
    <n v="630.25600000000009"/>
    <n v="537.15"/>
    <n v="282.899"/>
    <n v="64.457999999999998"/>
    <x v="313"/>
    <s v="Colorado, 2015"/>
  </r>
  <r>
    <s v="Crowley County"/>
    <s v="Colorado"/>
    <n v="2015"/>
    <n v="5551"/>
    <n v="3145"/>
    <n v="2406"/>
    <n v="210.93799999999999"/>
    <n v="843.75199999999995"/>
    <n v="927.01700000000005"/>
    <n v="766.03800000000001"/>
    <n v="655.01800000000003"/>
    <n v="843.75199999999995"/>
    <n v="621.71199999999999"/>
    <n v="427.42699999999996"/>
    <n v="199.83600000000001"/>
    <n v="49.959000000000003"/>
    <x v="313"/>
    <s v="Colorado, 2015"/>
  </r>
  <r>
    <s v="Custer County"/>
    <s v="Colorado"/>
    <n v="2015"/>
    <n v="4303"/>
    <n v="2148"/>
    <n v="2155"/>
    <n v="129.09"/>
    <n v="494.84500000000003"/>
    <n v="309.81599999999997"/>
    <n v="288.30099999999999"/>
    <n v="288.30099999999999"/>
    <n v="456.11799999999999"/>
    <n v="1123.0830000000001"/>
    <n v="834.78200000000004"/>
    <n v="318.42200000000003"/>
    <n v="60.241999999999997"/>
    <x v="313"/>
    <s v="Colorado, 2015"/>
  </r>
  <r>
    <s v="Delta County"/>
    <s v="Colorado"/>
    <n v="2015"/>
    <n v="30214"/>
    <n v="15148"/>
    <n v="15066"/>
    <n v="1510.7"/>
    <n v="3806.9639999999999"/>
    <n v="3142.2559999999999"/>
    <n v="2991.1859999999997"/>
    <n v="3112.0420000000004"/>
    <n v="3958.0339999999997"/>
    <n v="4894.6679999999997"/>
    <n v="3867.3919999999998"/>
    <n v="2024.338"/>
    <n v="906.42"/>
    <x v="313"/>
    <s v="Colorado, 2015"/>
  </r>
  <r>
    <s v="Denver County"/>
    <s v="Colorado"/>
    <n v="2015"/>
    <n v="649654"/>
    <n v="324730"/>
    <n v="324924"/>
    <n v="44826.125999999997"/>
    <n v="74060.556000000011"/>
    <n v="76009.517999999996"/>
    <n v="141624.57199999999"/>
    <n v="100046.716"/>
    <n v="76009.517999999996"/>
    <n v="68213.67"/>
    <n v="39628.894"/>
    <n v="20139.274000000001"/>
    <n v="10394.464"/>
    <x v="313"/>
    <s v="Colorado, 2015"/>
  </r>
  <r>
    <s v="Dolores County"/>
    <s v="Colorado"/>
    <n v="2015"/>
    <n v="1862"/>
    <n v="1017"/>
    <n v="845"/>
    <n v="113.58199999999999"/>
    <n v="258.81799999999998"/>
    <n v="150.822"/>
    <n v="283.024"/>
    <n v="214.13"/>
    <n v="180.61399999999998"/>
    <n v="262.54199999999997"/>
    <n v="249.50799999999998"/>
    <n v="102.41"/>
    <n v="48.411999999999999"/>
    <x v="313"/>
    <s v="Colorado, 2015"/>
  </r>
  <r>
    <s v="Douglas County"/>
    <s v="Colorado"/>
    <n v="2015"/>
    <n v="306974"/>
    <n v="152339"/>
    <n v="154635"/>
    <n v="20260.284"/>
    <n v="53413.476000000002"/>
    <n v="35608.983999999997"/>
    <n v="32846.218000000001"/>
    <n v="50650.710000000006"/>
    <n v="50343.736000000004"/>
    <n v="35608.984000000004"/>
    <n v="18725.414000000001"/>
    <n v="7060.402"/>
    <n v="2455.7919999999999"/>
    <x v="313"/>
    <s v="Colorado, 2015"/>
  </r>
  <r>
    <s v="Eagle County"/>
    <s v="Colorado"/>
    <n v="2015"/>
    <n v="52576"/>
    <n v="27887"/>
    <n v="24689"/>
    <n v="3364.864"/>
    <n v="7097.76"/>
    <n v="5993.6639999999998"/>
    <n v="9200.7999999999993"/>
    <n v="8885.344000000001"/>
    <n v="7833.8240000000005"/>
    <n v="6361.6959999999999"/>
    <n v="2839.1040000000003"/>
    <n v="736.06400000000008"/>
    <n v="315.45600000000002"/>
    <x v="313"/>
    <s v="Colorado, 2015"/>
  </r>
  <r>
    <s v="Elbert County"/>
    <s v="Colorado"/>
    <n v="2015"/>
    <n v="23855"/>
    <n v="11969"/>
    <n v="11886"/>
    <n v="930.34500000000003"/>
    <n v="3339.7"/>
    <n v="2958.02"/>
    <n v="1812.98"/>
    <n v="2814.8900000000003"/>
    <n v="4699.4349999999995"/>
    <n v="4293.8999999999996"/>
    <n v="2146.9499999999998"/>
    <n v="548.66499999999996"/>
    <n v="357.82499999999999"/>
    <x v="313"/>
    <s v="Colorado, 2015"/>
  </r>
  <r>
    <s v="El Paso County"/>
    <s v="Colorado"/>
    <n v="2015"/>
    <n v="655024"/>
    <n v="329550"/>
    <n v="325474"/>
    <n v="45851.68"/>
    <n v="92358.383999999991"/>
    <n v="101528.72"/>
    <n v="98253.6"/>
    <n v="81878"/>
    <n v="87773.216"/>
    <n v="74017.712"/>
    <n v="42576.56"/>
    <n v="22270.815999999999"/>
    <n v="7205.2640000000001"/>
    <x v="313"/>
    <s v="Colorado, 2015"/>
  </r>
  <r>
    <s v="Fremont County"/>
    <s v="Colorado"/>
    <n v="2015"/>
    <n v="46809"/>
    <n v="27003"/>
    <n v="19806"/>
    <n v="1919.1690000000001"/>
    <n v="4400.0460000000003"/>
    <n v="4634.0910000000003"/>
    <n v="7208.5859999999993"/>
    <n v="5897.9340000000002"/>
    <n v="6880.9229999999998"/>
    <n v="6834.1139999999996"/>
    <n v="5289.4169999999995"/>
    <n v="2761.7309999999998"/>
    <n v="1076.607"/>
    <x v="313"/>
    <s v="Colorado, 2015"/>
  </r>
  <r>
    <s v="Garfield County"/>
    <s v="Colorado"/>
    <n v="2015"/>
    <n v="57076"/>
    <n v="29186"/>
    <n v="27890"/>
    <n v="4223.6239999999998"/>
    <n v="8447.2479999999996"/>
    <n v="6963.2719999999999"/>
    <n v="8047.7160000000003"/>
    <n v="8218.9439999999995"/>
    <n v="8047.7160000000003"/>
    <n v="7362.8040000000001"/>
    <n v="3652.864"/>
    <n v="1483.9760000000001"/>
    <n v="627.83600000000001"/>
    <x v="313"/>
    <s v="Colorado, 2015"/>
  </r>
  <r>
    <s v="Emporia city"/>
    <s v="Virginia"/>
    <n v="2015"/>
    <n v="5605"/>
    <n v="2878"/>
    <n v="2727"/>
    <n v="173.755"/>
    <n v="650.18000000000006"/>
    <n v="454.005"/>
    <n v="566.10500000000002"/>
    <n v="1008.9"/>
    <n v="891.19499999999994"/>
    <n v="1300.3600000000001"/>
    <n v="454.005"/>
    <n v="67.260000000000005"/>
    <n v="33.630000000000003"/>
    <x v="321"/>
    <s v="Virginia, 2015"/>
  </r>
  <r>
    <s v="Newton County"/>
    <s v="Texas"/>
    <n v="2015"/>
    <n v="14411"/>
    <n v="7689"/>
    <n v="6722"/>
    <n v="677.31700000000001"/>
    <n v="1628.443"/>
    <n v="1642.854"/>
    <n v="1902.252"/>
    <n v="1786.9639999999999"/>
    <n v="2204.8829999999998"/>
    <n v="2680.4459999999999"/>
    <n v="1354.634"/>
    <n v="288.21999999999997"/>
    <n v="230.57599999999999"/>
    <x v="315"/>
    <s v="Texas, 2015"/>
  </r>
  <r>
    <s v="Gunnison County"/>
    <s v="Colorado"/>
    <n v="2015"/>
    <n v="15651"/>
    <n v="8427"/>
    <n v="7224"/>
    <n v="766.899"/>
    <n v="1659.0059999999999"/>
    <n v="3396.2669999999998"/>
    <n v="2222.442"/>
    <n v="2034.63"/>
    <n v="1893.771"/>
    <n v="2081.5830000000001"/>
    <n v="1095.57"/>
    <n v="328.67100000000005"/>
    <n v="172.161"/>
    <x v="313"/>
    <s v="Colorado, 2015"/>
  </r>
  <r>
    <s v="Hinsdale County"/>
    <s v="Colorado"/>
    <n v="2015"/>
    <n v="874"/>
    <n v="416"/>
    <n v="458"/>
    <n v="54.188000000000002"/>
    <n v="45.448"/>
    <n v="48.07"/>
    <n v="68.171999999999997"/>
    <n v="57.683999999999997"/>
    <n v="157.32"/>
    <n v="179.17000000000002"/>
    <n v="158.19400000000002"/>
    <n v="83.903999999999996"/>
    <n v="20.975999999999999"/>
    <x v="313"/>
    <s v="Colorado, 2015"/>
  </r>
  <r>
    <s v="Jackson County"/>
    <s v="Colorado"/>
    <n v="2015"/>
    <n v="1335"/>
    <n v="709"/>
    <n v="626"/>
    <n v="50.73"/>
    <n v="145.51499999999999"/>
    <n v="106.8"/>
    <n v="117.48"/>
    <n v="145.51499999999999"/>
    <n v="228.28499999999997"/>
    <n v="249.64499999999998"/>
    <n v="173.55"/>
    <n v="74.760000000000005"/>
    <n v="44.055"/>
    <x v="313"/>
    <s v="Colorado, 2015"/>
  </r>
  <r>
    <s v="Jefferson County"/>
    <s v="Colorado"/>
    <n v="2015"/>
    <n v="552344"/>
    <n v="274525"/>
    <n v="277819"/>
    <n v="29826.576000000001"/>
    <n v="66833.623999999996"/>
    <n v="67385.967999999993"/>
    <n v="73461.752000000008"/>
    <n v="71804.72"/>
    <n v="84508.631999999998"/>
    <n v="80089.88"/>
    <n v="45292.207999999999"/>
    <n v="22646.103999999999"/>
    <n v="9389.848"/>
    <x v="313"/>
    <s v="Colorado, 2015"/>
  </r>
  <r>
    <s v="Kiowa County"/>
    <s v="Colorado"/>
    <n v="2015"/>
    <n v="1463"/>
    <n v="666"/>
    <n v="797"/>
    <n v="109.72499999999999"/>
    <n v="200.43099999999998"/>
    <n v="196.042"/>
    <n v="136.059"/>
    <n v="158.00399999999999"/>
    <n v="193.11599999999999"/>
    <n v="177.023"/>
    <n v="152.15199999999999"/>
    <n v="87.78"/>
    <n v="55.594000000000001"/>
    <x v="313"/>
    <s v="Colorado, 2015"/>
  </r>
  <r>
    <s v="Alexander County"/>
    <s v="Illinois"/>
    <n v="2015"/>
    <n v="7980"/>
    <n v="4379"/>
    <n v="3601"/>
    <n v="526.67999999999995"/>
    <n v="997.5"/>
    <n v="925.68000000000006"/>
    <n v="1085.28"/>
    <n v="909.72"/>
    <n v="1133.1599999999999"/>
    <n v="981.54"/>
    <n v="774.06"/>
    <n v="462.84000000000003"/>
    <n v="191.52"/>
    <x v="334"/>
    <s v="Illinois, 2015"/>
  </r>
  <r>
    <s v="Lake County"/>
    <s v="Colorado"/>
    <n v="2015"/>
    <n v="7362"/>
    <n v="4021"/>
    <n v="3341"/>
    <n v="515.34"/>
    <n v="824.54399999999998"/>
    <n v="1023.318"/>
    <n v="1030.68"/>
    <n v="1141.1100000000001"/>
    <n v="1148.472"/>
    <n v="979.14599999999996"/>
    <n v="471.16800000000001"/>
    <n v="132.51599999999999"/>
    <n v="88.343999999999994"/>
    <x v="313"/>
    <s v="Colorado, 2015"/>
  </r>
  <r>
    <s v="La Plata County"/>
    <s v="Colorado"/>
    <n v="2015"/>
    <n v="53182"/>
    <n v="27010"/>
    <n v="26172"/>
    <n v="2818.6460000000002"/>
    <n v="5850.02"/>
    <n v="7392.2979999999998"/>
    <n v="7498.6620000000003"/>
    <n v="6807.2960000000003"/>
    <n v="7392.2979999999998"/>
    <n v="8243.2099999999991"/>
    <n v="4573.652"/>
    <n v="1914.5519999999999"/>
    <n v="744.548"/>
    <x v="313"/>
    <s v="Colorado, 2015"/>
  </r>
  <r>
    <s v="Larimer County"/>
    <s v="Colorado"/>
    <n v="2015"/>
    <n v="318227"/>
    <n v="158367"/>
    <n v="159860"/>
    <n v="17502.485000000001"/>
    <n v="37550.786"/>
    <n v="58235.540999999997"/>
    <n v="43915.326000000001"/>
    <n v="37869.012999999999"/>
    <n v="39778.375"/>
    <n v="41051.282999999996"/>
    <n v="25139.932999999997"/>
    <n v="12092.626"/>
    <n v="5409.8590000000004"/>
    <x v="313"/>
    <s v="Colorado, 2015"/>
  </r>
  <r>
    <s v="Las Animas County"/>
    <s v="Colorado"/>
    <n v="2015"/>
    <n v="14503"/>
    <n v="7467"/>
    <n v="7036"/>
    <n v="710.64700000000005"/>
    <n v="1653.3420000000001"/>
    <n v="1740.3600000000001"/>
    <n v="1624.336"/>
    <n v="1522.8150000000001"/>
    <n v="1899.893"/>
    <n v="2349.4859999999999"/>
    <n v="1754.8630000000001"/>
    <n v="870.18000000000006"/>
    <n v="377.07799999999997"/>
    <x v="313"/>
    <s v="Colorado, 2015"/>
  </r>
  <r>
    <s v="McHenry County"/>
    <s v="North Dakota"/>
    <n v="2015"/>
    <n v="5478"/>
    <n v="3212"/>
    <n v="2266"/>
    <n v="317.72399999999999"/>
    <n v="580.66800000000001"/>
    <n v="613.53600000000006"/>
    <n v="953.17200000000003"/>
    <n v="745.00800000000004"/>
    <n v="673.79399999999998"/>
    <n v="657.3599999999999"/>
    <n v="465.63"/>
    <n v="312.24599999999998"/>
    <n v="158.86199999999999"/>
    <x v="339"/>
    <s v="North Dakota, 2015"/>
  </r>
  <r>
    <s v="Mesa County"/>
    <s v="Colorado"/>
    <n v="2015"/>
    <n v="147834"/>
    <n v="73340"/>
    <n v="74494"/>
    <n v="9461.3760000000002"/>
    <n v="18627.083999999999"/>
    <n v="20548.925999999999"/>
    <n v="19366.254000000001"/>
    <n v="16705.241999999998"/>
    <n v="18922.752"/>
    <n v="20105.423999999999"/>
    <n v="13157.226000000001"/>
    <n v="7539.5339999999997"/>
    <n v="3252.348"/>
    <x v="313"/>
    <s v="Colorado, 2015"/>
  </r>
  <r>
    <s v="Mineral County"/>
    <s v="Colorado"/>
    <n v="2015"/>
    <n v="733"/>
    <n v="381"/>
    <n v="352"/>
    <n v="8.0630000000000006"/>
    <n v="43.980000000000004"/>
    <n v="21.99"/>
    <n v="28.587"/>
    <n v="85.027999999999992"/>
    <n v="96.02300000000001"/>
    <n v="181.05099999999999"/>
    <n v="168.59"/>
    <n v="69.635000000000005"/>
    <n v="30.053000000000001"/>
    <x v="313"/>
    <s v="Colorado, 2015"/>
  </r>
  <r>
    <s v="Montrose County"/>
    <s v="Colorado"/>
    <n v="2015"/>
    <n v="40815"/>
    <n v="20021"/>
    <n v="20794"/>
    <n v="2285.64"/>
    <n v="5265.1350000000002"/>
    <n v="4489.6499999999996"/>
    <n v="4244.76"/>
    <n v="4571.28"/>
    <n v="5469.21"/>
    <n v="6163.0650000000005"/>
    <n v="4734.54"/>
    <n v="2693.79"/>
    <n v="897.93"/>
    <x v="313"/>
    <s v="Colorado, 2015"/>
  </r>
  <r>
    <s v="Morgan County"/>
    <s v="Colorado"/>
    <n v="2015"/>
    <n v="28359"/>
    <n v="14088"/>
    <n v="14271"/>
    <n v="2126.9250000000002"/>
    <n v="4253.8500000000004"/>
    <n v="3771.7470000000003"/>
    <n v="3573.2339999999999"/>
    <n v="3204.567"/>
    <n v="3828.4650000000001"/>
    <n v="3346.3620000000001"/>
    <n v="2183.643"/>
    <n v="1417.95"/>
    <n v="680.61599999999999"/>
    <x v="313"/>
    <s v="Colorado, 2015"/>
  </r>
  <r>
    <s v="Otero County"/>
    <s v="Colorado"/>
    <n v="2015"/>
    <n v="18572"/>
    <n v="9121"/>
    <n v="9451"/>
    <n v="1151.4639999999999"/>
    <n v="2488.6480000000001"/>
    <n v="2507.2200000000003"/>
    <n v="2005.7760000000001"/>
    <n v="2061.4920000000002"/>
    <n v="2321.5"/>
    <n v="2562.9360000000001"/>
    <n v="1820.056"/>
    <n v="1300.04"/>
    <n v="352.86799999999999"/>
    <x v="313"/>
    <s v="Colorado, 2015"/>
  </r>
  <r>
    <s v="Ouray County"/>
    <s v="Colorado"/>
    <n v="2015"/>
    <n v="4580"/>
    <n v="2239"/>
    <n v="2341"/>
    <n v="132.82"/>
    <n v="380.14"/>
    <n v="375.56000000000006"/>
    <n v="302.27999999999997"/>
    <n v="448.84000000000003"/>
    <n v="833.56"/>
    <n v="856.46"/>
    <n v="952.64"/>
    <n v="238.16"/>
    <n v="54.96"/>
    <x v="313"/>
    <s v="Colorado, 2015"/>
  </r>
  <r>
    <s v="Park County"/>
    <s v="Colorado"/>
    <n v="2015"/>
    <n v="16189"/>
    <n v="8525"/>
    <n v="7664"/>
    <n v="631.37099999999998"/>
    <n v="1602.711"/>
    <n v="1424.6320000000001"/>
    <n v="1327.498"/>
    <n v="1991.2470000000001"/>
    <n v="3075.91"/>
    <n v="3626.3360000000002"/>
    <n v="1942.6799999999998"/>
    <n v="404.72500000000002"/>
    <n v="161.88999999999999"/>
    <x v="313"/>
    <s v="Colorado, 2015"/>
  </r>
  <r>
    <s v="Pitkin County"/>
    <s v="Colorado"/>
    <n v="2015"/>
    <n v="17420"/>
    <n v="9235"/>
    <n v="8185"/>
    <n v="731.64"/>
    <n v="1620.06"/>
    <n v="1776.84"/>
    <n v="2787.2"/>
    <n v="2282.02"/>
    <n v="2734.94"/>
    <n v="2839.46"/>
    <n v="1846.52"/>
    <n v="644.54"/>
    <n v="156.78"/>
    <x v="313"/>
    <s v="Colorado, 2015"/>
  </r>
  <r>
    <s v="DeKalb County"/>
    <s v="Missouri"/>
    <n v="2015"/>
    <n v="12235"/>
    <n v="6137"/>
    <n v="6098"/>
    <n v="880.92"/>
    <n v="1810.7800000000002"/>
    <n v="1761.84"/>
    <n v="1309.145"/>
    <n v="1468.1999999999998"/>
    <n v="1504.905"/>
    <n v="1615.02"/>
    <n v="1027.74"/>
    <n v="538.33999999999992"/>
    <n v="330.34500000000003"/>
    <x v="332"/>
    <s v="Missouri, 2015"/>
  </r>
  <r>
    <s v="Pueblo County"/>
    <s v="Colorado"/>
    <n v="2015"/>
    <n v="161519"/>
    <n v="79535"/>
    <n v="81984"/>
    <n v="9852.6589999999997"/>
    <n v="21482.027000000002"/>
    <n v="21805.064999999999"/>
    <n v="20028.356"/>
    <n v="19059.241999999998"/>
    <n v="20997.47"/>
    <n v="21643.545999999998"/>
    <n v="14536.71"/>
    <n v="8398.9880000000012"/>
    <n v="3714.9369999999999"/>
    <x v="313"/>
    <s v="Colorado, 2015"/>
  </r>
  <r>
    <s v="Rio Blanco County"/>
    <s v="Colorado"/>
    <n v="2015"/>
    <n v="6712"/>
    <n v="3490"/>
    <n v="3222"/>
    <n v="550.38400000000001"/>
    <n v="906.12000000000012"/>
    <n v="946.39200000000005"/>
    <n v="832.28800000000001"/>
    <n v="751.74400000000003"/>
    <n v="926.25600000000009"/>
    <n v="912.83199999999999"/>
    <n v="510.11200000000002"/>
    <n v="248.34399999999999"/>
    <n v="134.24"/>
    <x v="313"/>
    <s v="Colorado, 2015"/>
  </r>
  <r>
    <s v="Rio Grande County"/>
    <s v="Colorado"/>
    <n v="2015"/>
    <n v="11745"/>
    <n v="5810"/>
    <n v="5935"/>
    <n v="739.93499999999995"/>
    <n v="1632.5549999999998"/>
    <n v="1385.91"/>
    <n v="1338.93"/>
    <n v="1327.1849999999999"/>
    <n v="1526.85"/>
    <n v="1726.5150000000001"/>
    <n v="1186.2450000000001"/>
    <n v="598.995"/>
    <n v="293.625"/>
    <x v="313"/>
    <s v="Colorado, 2015"/>
  </r>
  <r>
    <s v="Routt County"/>
    <s v="Colorado"/>
    <n v="2015"/>
    <n v="23606"/>
    <n v="12328"/>
    <n v="11278"/>
    <n v="1085.876"/>
    <n v="2691.0839999999998"/>
    <n v="2856.326"/>
    <n v="3446.4760000000001"/>
    <n v="3493.6880000000001"/>
    <n v="3540.9"/>
    <n v="3871.384"/>
    <n v="1841.268"/>
    <n v="613.75600000000009"/>
    <n v="165.24199999999999"/>
    <x v="313"/>
    <s v="Colorado, 2015"/>
  </r>
  <r>
    <s v="Saguache County"/>
    <s v="Colorado"/>
    <n v="2015"/>
    <n v="6238"/>
    <n v="3116"/>
    <n v="3122"/>
    <n v="411.70800000000003"/>
    <n v="792.226"/>
    <n v="605.08600000000001"/>
    <n v="611.32399999999996"/>
    <n v="630.03800000000001"/>
    <n v="892.03400000000011"/>
    <n v="1235.124"/>
    <n v="717.37"/>
    <n v="261.99599999999998"/>
    <n v="87.331999999999994"/>
    <x v="313"/>
    <s v="Colorado, 2015"/>
  </r>
  <r>
    <s v="San Juan County"/>
    <s v="Colorado"/>
    <n v="2015"/>
    <n v="606"/>
    <n v="327"/>
    <n v="279"/>
    <n v="38.177999999999997"/>
    <n v="23.027999999999999"/>
    <n v="70.902000000000001"/>
    <n v="132.108"/>
    <n v="27.876000000000001"/>
    <n v="99.99"/>
    <n v="96.960000000000008"/>
    <n v="86.658000000000001"/>
    <n v="23.634"/>
    <n v="6.06"/>
    <x v="313"/>
    <s v="Colorado, 2015"/>
  </r>
  <r>
    <s v="San Miguel County"/>
    <s v="Colorado"/>
    <n v="2015"/>
    <n v="7676"/>
    <n v="4049"/>
    <n v="3627"/>
    <n v="391.476"/>
    <n v="867.38800000000003"/>
    <n v="675.48800000000006"/>
    <n v="1258.864"/>
    <n v="1258.864"/>
    <n v="1197.4560000000001"/>
    <n v="1289.568"/>
    <n v="598.72799999999995"/>
    <n v="115.14000000000001"/>
    <n v="38.380000000000003"/>
    <x v="313"/>
    <s v="Colorado, 2015"/>
  </r>
  <r>
    <s v="Miner County"/>
    <s v="South Dakota"/>
    <n v="2015"/>
    <n v="2365"/>
    <n v="1139"/>
    <n v="1226"/>
    <n v="141.9"/>
    <n v="250.69"/>
    <n v="271.97500000000002"/>
    <n v="177.375"/>
    <n v="203.39"/>
    <n v="267.245"/>
    <n v="446.98500000000001"/>
    <n v="295.625"/>
    <n v="236.5"/>
    <n v="75.680000000000007"/>
    <x v="340"/>
    <s v="South Dakota, 2015"/>
  </r>
  <r>
    <s v="Summit County"/>
    <s v="Colorado"/>
    <n v="2015"/>
    <n v="28940"/>
    <n v="15912"/>
    <n v="13028"/>
    <n v="1418.06"/>
    <n v="2749.3"/>
    <n v="3299.1600000000003"/>
    <n v="5527.5400000000009"/>
    <n v="4543.58"/>
    <n v="4254.18"/>
    <n v="4369.9400000000005"/>
    <n v="2170.5"/>
    <n v="607.74"/>
    <n v="28.94"/>
    <x v="313"/>
    <s v="Colorado, 2015"/>
  </r>
  <r>
    <s v="Mitchell County"/>
    <s v="Georgia"/>
    <n v="2015"/>
    <n v="23340"/>
    <n v="11826"/>
    <n v="11514"/>
    <n v="980.28"/>
    <n v="2404.02"/>
    <n v="2544.0600000000004"/>
    <n v="1867.1999999999998"/>
    <n v="2497.38"/>
    <n v="4061.16"/>
    <n v="4924.74"/>
    <n v="2964.1800000000003"/>
    <n v="863.58"/>
    <n v="186.72"/>
    <x v="329"/>
    <s v="Georgia, 2015"/>
  </r>
  <r>
    <s v="Washington County"/>
    <s v="Colorado"/>
    <n v="2015"/>
    <n v="4795"/>
    <n v="2482"/>
    <n v="2313"/>
    <n v="239.75"/>
    <n v="599.375"/>
    <n v="541.83500000000004"/>
    <n v="551.42499999999995"/>
    <n v="513.06500000000005"/>
    <n v="661.71"/>
    <n v="709.66"/>
    <n v="498.68"/>
    <n v="330.85500000000002"/>
    <n v="148.64500000000001"/>
    <x v="313"/>
    <s v="Colorado, 2015"/>
  </r>
  <r>
    <s v="Weld County"/>
    <s v="Colorado"/>
    <n v="2015"/>
    <n v="270948"/>
    <n v="136230"/>
    <n v="134718"/>
    <n v="20050.151999999998"/>
    <n v="42267.887999999999"/>
    <n v="39287.460000000006"/>
    <n v="38474.616000000002"/>
    <n v="36577.979999999996"/>
    <n v="34681.343999999997"/>
    <n v="30888.072"/>
    <n v="17611.62"/>
    <n v="8128.4400000000005"/>
    <n v="3251.3760000000002"/>
    <x v="313"/>
    <s v="Colorado, 2015"/>
  </r>
  <r>
    <s v="Yuma County"/>
    <s v="Colorado"/>
    <n v="2015"/>
    <n v="10185"/>
    <n v="4825"/>
    <n v="5360"/>
    <n v="835.17"/>
    <n v="1476.825"/>
    <n v="1120.3499999999999"/>
    <n v="1436.085"/>
    <n v="1089.7950000000001"/>
    <n v="1201.83"/>
    <n v="1273.125"/>
    <n v="926.83500000000004"/>
    <n v="570.36"/>
    <n v="264.81"/>
    <x v="313"/>
    <s v="Colorado, 2015"/>
  </r>
  <r>
    <s v="Fairfield County"/>
    <s v="Connecticut"/>
    <n v="2015"/>
    <n v="939983"/>
    <n v="457634"/>
    <n v="482349"/>
    <n v="54519.014000000003"/>
    <n v="128777.671"/>
    <n v="122197.79000000001"/>
    <n v="109978.011"/>
    <n v="125017.739"/>
    <n v="149457.29700000002"/>
    <n v="118437.85800000001"/>
    <n v="70498.725000000006"/>
    <n v="41359.252"/>
    <n v="20679.626"/>
    <x v="341"/>
    <s v="Connecticut, 2015"/>
  </r>
  <r>
    <s v="Hartford County"/>
    <s v="Connecticut"/>
    <n v="2015"/>
    <n v="896943"/>
    <n v="434784"/>
    <n v="462159"/>
    <n v="49331.864999999998"/>
    <n v="112117.875"/>
    <n v="118396.476"/>
    <n v="115705.647"/>
    <n v="112117.875"/>
    <n v="135438.39300000001"/>
    <n v="117499.533"/>
    <n v="71755.44"/>
    <n v="41259.377999999997"/>
    <n v="23320.518"/>
    <x v="341"/>
    <s v="Connecticut, 2015"/>
  </r>
  <r>
    <s v="Litchfield County"/>
    <s v="Connecticut"/>
    <n v="2015"/>
    <n v="186304"/>
    <n v="91740"/>
    <n v="94564"/>
    <n v="8011.0720000000001"/>
    <n v="21611.263999999999"/>
    <n v="21424.959999999999"/>
    <n v="18071.488000000001"/>
    <n v="21611.264000000003"/>
    <n v="32230.592000000001"/>
    <n v="30367.552"/>
    <n v="18630.400000000001"/>
    <n v="9128.8960000000006"/>
    <n v="5216.5119999999997"/>
    <x v="341"/>
    <s v="Connecticut, 2015"/>
  </r>
  <r>
    <s v="Middlesex County"/>
    <s v="Connecticut"/>
    <n v="2015"/>
    <n v="165165"/>
    <n v="80854"/>
    <n v="84311"/>
    <n v="7597.59"/>
    <n v="18663.645"/>
    <n v="20480.46"/>
    <n v="17672.654999999999"/>
    <n v="20150.129999999997"/>
    <n v="27417.39"/>
    <n v="24939.915000000001"/>
    <n v="15690.675000000001"/>
    <n v="7762.7550000000001"/>
    <n v="4789.7849999999999"/>
    <x v="341"/>
    <s v="Connecticut, 2015"/>
  </r>
  <r>
    <s v="New Haven County"/>
    <s v="Connecticut"/>
    <n v="2015"/>
    <n v="862224"/>
    <n v="415679"/>
    <n v="446545"/>
    <n v="45697.872000000003"/>
    <n v="103466.88"/>
    <n v="122435.80799999999"/>
    <n v="112089.12"/>
    <n v="106053.552"/>
    <n v="127609.152"/>
    <n v="112951.344"/>
    <n v="70702.368000000002"/>
    <n v="38800.080000000002"/>
    <n v="23280.047999999999"/>
    <x v="341"/>
    <s v="Connecticut, 2015"/>
  </r>
  <r>
    <s v="New London County"/>
    <s v="Connecticut"/>
    <n v="2015"/>
    <n v="273185"/>
    <n v="136570"/>
    <n v="136615"/>
    <n v="13932.434999999999"/>
    <n v="31689.46"/>
    <n v="38519.084999999999"/>
    <n v="34421.31"/>
    <n v="32509.014999999999"/>
    <n v="42070.49"/>
    <n v="37699.53"/>
    <n v="23767.095000000001"/>
    <n v="13112.880000000001"/>
    <n v="5736.8850000000002"/>
    <x v="341"/>
    <s v="Connecticut, 2015"/>
  </r>
  <r>
    <s v="Tolland County"/>
    <s v="Connecticut"/>
    <n v="2015"/>
    <n v="151948"/>
    <n v="76134"/>
    <n v="75814"/>
    <n v="6229.8680000000004"/>
    <n v="16714.28"/>
    <n v="33580.508000000002"/>
    <n v="15194.8"/>
    <n v="17018.175999999999"/>
    <n v="22944.148000000001"/>
    <n v="19905.188000000002"/>
    <n v="11851.944"/>
    <n v="5925.9719999999998"/>
    <n v="2583.116"/>
    <x v="341"/>
    <s v="Connecticut, 2015"/>
  </r>
  <r>
    <s v="Windham County"/>
    <s v="Connecticut"/>
    <n v="2015"/>
    <n v="117470"/>
    <n v="58212"/>
    <n v="59258"/>
    <n v="6108.44"/>
    <n v="14096.4"/>
    <n v="17033.150000000001"/>
    <n v="14213.869999999999"/>
    <n v="14918.689999999999"/>
    <n v="18442.79"/>
    <n v="16210.86"/>
    <n v="9397.5999999999985"/>
    <n v="4816.2700000000004"/>
    <n v="2349.4"/>
    <x v="341"/>
    <s v="Connecticut, 2015"/>
  </r>
  <r>
    <s v="Kent County"/>
    <s v="Delaware"/>
    <n v="2015"/>
    <n v="169509"/>
    <n v="81716"/>
    <n v="87793"/>
    <n v="11018.084999999999"/>
    <n v="22714.205999999998"/>
    <n v="25256.841"/>
    <n v="21866.661"/>
    <n v="20171.571000000004"/>
    <n v="23053.223999999998"/>
    <n v="20002.062000000002"/>
    <n v="15086.300999999999"/>
    <n v="7797.4140000000007"/>
    <n v="2712.1439999999998"/>
    <x v="342"/>
    <s v="Delaware, 2015"/>
  </r>
  <r>
    <s v="New Castle County"/>
    <s v="Delaware"/>
    <n v="2015"/>
    <n v="549643"/>
    <n v="265915"/>
    <n v="283728"/>
    <n v="32978.58"/>
    <n v="68155.732000000004"/>
    <n v="79148.592000000004"/>
    <n v="76400.377000000008"/>
    <n v="69804.660999999993"/>
    <n v="80247.877999999997"/>
    <n v="68705.375"/>
    <n v="41223.225000000006"/>
    <n v="22535.363000000001"/>
    <n v="9893.5740000000005"/>
    <x v="342"/>
    <s v="Delaware, 2015"/>
  </r>
  <r>
    <s v="Sussex County"/>
    <s v="Delaware"/>
    <n v="2015"/>
    <n v="207302"/>
    <n v="100782"/>
    <n v="106520"/>
    <n v="11608.912"/>
    <n v="22803.22"/>
    <n v="21352.106"/>
    <n v="21766.71"/>
    <n v="21352.106"/>
    <n v="27778.468000000001"/>
    <n v="32546.413999999997"/>
    <n v="29644.186000000002"/>
    <n v="13474.630000000001"/>
    <n v="5182.55"/>
    <x v="342"/>
    <s v="Delaware, 2015"/>
  </r>
  <r>
    <s v="District of Columbia"/>
    <s v="District of Columbia"/>
    <n v="2015"/>
    <n v="647484"/>
    <n v="306674"/>
    <n v="340810"/>
    <n v="40144.008000000002"/>
    <n v="55036.14"/>
    <n v="97770.084000000003"/>
    <n v="145036.41600000003"/>
    <n v="90000.276000000013"/>
    <n v="77050.59599999999"/>
    <n v="68633.304000000004"/>
    <n v="41438.975999999995"/>
    <n v="22014.455999999998"/>
    <n v="10359.744000000001"/>
    <x v="343"/>
    <s v="District of Columbia, 2015"/>
  </r>
  <r>
    <s v="Alachua County"/>
    <s v="Florida"/>
    <n v="2015"/>
    <n v="254218"/>
    <n v="122968"/>
    <n v="131250"/>
    <n v="13981.99"/>
    <n v="24150.71"/>
    <n v="64825.59"/>
    <n v="38132.699999999997"/>
    <n v="26438.671999999999"/>
    <n v="27455.544000000002"/>
    <n v="28726.633999999998"/>
    <n v="17541.042000000001"/>
    <n v="8897.6299999999992"/>
    <n v="4067.4879999999998"/>
    <x v="344"/>
    <s v="Florida, 2015"/>
  </r>
  <r>
    <s v="Baker County"/>
    <s v="Florida"/>
    <n v="2015"/>
    <n v="27135"/>
    <n v="14277"/>
    <n v="12858"/>
    <n v="1655.2349999999999"/>
    <n v="3988.8450000000003"/>
    <n v="3717.4949999999999"/>
    <n v="3581.82"/>
    <n v="3500.415"/>
    <n v="4043.1150000000002"/>
    <n v="3256.2"/>
    <n v="2116.5300000000002"/>
    <n v="949.72500000000002"/>
    <n v="325.62"/>
    <x v="344"/>
    <s v="Florida, 2015"/>
  </r>
  <r>
    <s v="Bay County"/>
    <s v="Florida"/>
    <n v="2015"/>
    <n v="175353"/>
    <n v="86800"/>
    <n v="88553"/>
    <n v="10871.886"/>
    <n v="21042.36"/>
    <n v="21743.771999999997"/>
    <n v="24374.067000000003"/>
    <n v="21568.419000000002"/>
    <n v="25250.832000000002"/>
    <n v="22971.242999999999"/>
    <n v="15781.77"/>
    <n v="8767.65"/>
    <n v="2981.0010000000002"/>
    <x v="344"/>
    <s v="Florida, 2015"/>
  </r>
  <r>
    <s v="Bradford County"/>
    <s v="Florida"/>
    <n v="2015"/>
    <n v="27223"/>
    <n v="15150"/>
    <n v="12073"/>
    <n v="1524.4880000000001"/>
    <n v="3021.7530000000002"/>
    <n v="3185.0910000000003"/>
    <n v="4056.2269999999999"/>
    <n v="3457.3209999999999"/>
    <n v="3838.4429999999998"/>
    <n v="3511.7669999999998"/>
    <n v="2504.5160000000001"/>
    <n v="1470.0419999999999"/>
    <n v="653.35199999999998"/>
    <x v="344"/>
    <s v="Florida, 2015"/>
  </r>
  <r>
    <s v="Brevard County"/>
    <s v="Florida"/>
    <n v="2015"/>
    <n v="553591"/>
    <n v="270544"/>
    <n v="283047"/>
    <n v="26018.776999999998"/>
    <n v="58680.646000000001"/>
    <n v="63662.964999999997"/>
    <n v="58127.055"/>
    <n v="58127.055"/>
    <n v="84699.42300000001"/>
    <n v="83038.649999999994"/>
    <n v="64770.146999999997"/>
    <n v="40965.733999999997"/>
    <n v="16054.138999999999"/>
    <x v="344"/>
    <s v="Florida, 2015"/>
  </r>
  <r>
    <s v="Broward County"/>
    <s v="Florida"/>
    <n v="2015"/>
    <n v="1843152"/>
    <n v="894820"/>
    <n v="948332"/>
    <n v="108745.96799999999"/>
    <n v="221178.23999999999"/>
    <n v="226707.696"/>
    <n v="245139.21600000001"/>
    <n v="250668.67200000002"/>
    <n v="280159.10399999999"/>
    <n v="230394"/>
    <n v="149295.31200000001"/>
    <n v="84784.991999999998"/>
    <n v="42392.495999999999"/>
    <x v="344"/>
    <s v="Florida, 2015"/>
  </r>
  <r>
    <s v="Calhoun County"/>
    <s v="Florida"/>
    <n v="2015"/>
    <n v="14615"/>
    <n v="7991"/>
    <n v="6624"/>
    <n v="730.75"/>
    <n v="1885.335"/>
    <n v="1680.7249999999999"/>
    <n v="1958.41"/>
    <n v="1987.6399999999999"/>
    <n v="2031.4849999999999"/>
    <n v="1826.875"/>
    <n v="1417.655"/>
    <n v="818.44"/>
    <n v="263.07"/>
    <x v="344"/>
    <s v="Florida, 2015"/>
  </r>
  <r>
    <s v="Charlotte County"/>
    <s v="Florida"/>
    <n v="2015"/>
    <n v="165783"/>
    <n v="80718"/>
    <n v="85065"/>
    <n v="5305.0559999999996"/>
    <n v="12433.725"/>
    <n v="13759.989000000001"/>
    <n v="11604.81"/>
    <n v="13594.206"/>
    <n v="20059.742999999999"/>
    <n v="28017.327000000001"/>
    <n v="32659.251000000004"/>
    <n v="19728.177"/>
    <n v="8620.7160000000003"/>
    <x v="344"/>
    <s v="Florida, 2015"/>
  </r>
  <r>
    <s v="Citrus County"/>
    <s v="Florida"/>
    <n v="2015"/>
    <n v="139654"/>
    <n v="67381"/>
    <n v="72273"/>
    <n v="5446.5060000000003"/>
    <n v="11591.281999999999"/>
    <n v="12429.206"/>
    <n v="10194.742"/>
    <n v="11730.936"/>
    <n v="17596.404000000002"/>
    <n v="22623.948"/>
    <n v="26115.298000000003"/>
    <n v="16479.171999999999"/>
    <n v="5446.5060000000003"/>
    <x v="344"/>
    <s v="Florida, 2015"/>
  </r>
  <r>
    <s v="Clay County"/>
    <s v="Florida"/>
    <n v="2015"/>
    <n v="197417"/>
    <n v="96931"/>
    <n v="100486"/>
    <n v="11055.352000000001"/>
    <n v="28033.214"/>
    <n v="26848.712"/>
    <n v="23097.788999999997"/>
    <n v="26256.460999999999"/>
    <n v="30007.383999999998"/>
    <n v="25071.958999999999"/>
    <n v="16780.445"/>
    <n v="7501.8459999999995"/>
    <n v="2763.8380000000002"/>
    <x v="344"/>
    <s v="Florida, 2015"/>
  </r>
  <r>
    <s v="Collier County"/>
    <s v="Florida"/>
    <n v="2015"/>
    <n v="341091"/>
    <n v="167836"/>
    <n v="173255"/>
    <n v="16713.458999999999"/>
    <n v="35473.464"/>
    <n v="34791.281999999999"/>
    <n v="33768.008999999998"/>
    <n v="35473.464"/>
    <n v="42295.284"/>
    <n v="44682.921000000002"/>
    <n v="51504.740999999995"/>
    <n v="34450.190999999999"/>
    <n v="11938.184999999999"/>
    <x v="344"/>
    <s v="Florida, 2015"/>
  </r>
  <r>
    <s v="Columbia County"/>
    <s v="Florida"/>
    <n v="2015"/>
    <n v="67806"/>
    <n v="35080"/>
    <n v="32726"/>
    <n v="4000.5540000000001"/>
    <n v="8407.9439999999995"/>
    <n v="8814.7799999999988"/>
    <n v="8611.362000000001"/>
    <n v="7933.3019999999997"/>
    <n v="9357.2279999999992"/>
    <n v="9357.2279999999992"/>
    <n v="6644.9880000000003"/>
    <n v="3729.33"/>
    <n v="1017.09"/>
    <x v="344"/>
    <s v="Florida, 2015"/>
  </r>
  <r>
    <s v="DeSoto County"/>
    <s v="Florida"/>
    <n v="2015"/>
    <n v="34957"/>
    <n v="19756"/>
    <n v="15201"/>
    <n v="1992.549"/>
    <n v="4124.9259999999995"/>
    <n v="4893.9799999999996"/>
    <n v="4614.3239999999996"/>
    <n v="3985.098"/>
    <n v="4509.4530000000004"/>
    <n v="4229.7970000000005"/>
    <n v="3810.3130000000001"/>
    <n v="2307.1619999999998"/>
    <n v="489.39800000000002"/>
    <x v="344"/>
    <s v="Florida, 2015"/>
  </r>
  <r>
    <s v="Greene County"/>
    <s v="Georgia"/>
    <n v="2015"/>
    <n v="16091"/>
    <n v="8746"/>
    <n v="7345"/>
    <n v="820.64099999999996"/>
    <n v="1657.373"/>
    <n v="1641.2819999999999"/>
    <n v="1753.9189999999999"/>
    <n v="1850.4650000000001"/>
    <n v="2397.5590000000002"/>
    <n v="2526.2870000000003"/>
    <n v="2156.194"/>
    <n v="1045.915"/>
    <n v="241.36500000000001"/>
    <x v="329"/>
    <s v="Georgia, 2015"/>
  </r>
  <r>
    <s v="Duval County"/>
    <s v="Florida"/>
    <n v="2015"/>
    <n v="890673"/>
    <n v="431732"/>
    <n v="458941"/>
    <n v="60565.764000000003"/>
    <n v="111334.125"/>
    <n v="121131.52800000001"/>
    <n v="138944.98800000001"/>
    <n v="114896.81700000001"/>
    <n v="123803.54699999999"/>
    <n v="108662.106"/>
    <n v="63237.782999999996"/>
    <n v="31173.555"/>
    <n v="14250.768"/>
    <x v="344"/>
    <s v="Florida, 2015"/>
  </r>
  <r>
    <s v="Escambia County"/>
    <s v="Florida"/>
    <n v="2015"/>
    <n v="306327"/>
    <n v="152196"/>
    <n v="154131"/>
    <n v="18685.947"/>
    <n v="35227.604999999996"/>
    <n v="50237.627999999997"/>
    <n v="41660.472000000002"/>
    <n v="33389.643000000004"/>
    <n v="40435.164000000004"/>
    <n v="39516.183000000005"/>
    <n v="26650.449000000001"/>
    <n v="14703.696"/>
    <n v="6126.54"/>
    <x v="344"/>
    <s v="Florida, 2015"/>
  </r>
  <r>
    <s v="Flagler County"/>
    <s v="Florida"/>
    <n v="2015"/>
    <n v="100783"/>
    <n v="48229"/>
    <n v="52554"/>
    <n v="4333.6689999999999"/>
    <n v="10884.563999999998"/>
    <n v="10380.649000000001"/>
    <n v="8566.5550000000003"/>
    <n v="10783.780999999999"/>
    <n v="12698.657999999999"/>
    <n v="15419.798999999999"/>
    <n v="16226.062999999998"/>
    <n v="7861.0740000000005"/>
    <n v="3628.1880000000001"/>
    <x v="344"/>
    <s v="Florida, 2015"/>
  </r>
  <r>
    <s v="Franklin County"/>
    <s v="Florida"/>
    <n v="2015"/>
    <n v="11628"/>
    <n v="6800"/>
    <n v="4828"/>
    <n v="523.26"/>
    <n v="1116.288"/>
    <n v="1139.5440000000001"/>
    <n v="1848.8520000000001"/>
    <n v="1430.2440000000001"/>
    <n v="1604.664"/>
    <n v="1744.1999999999998"/>
    <n v="1430.2440000000001"/>
    <n v="569.77199999999993"/>
    <n v="220.93199999999999"/>
    <x v="344"/>
    <s v="Florida, 2015"/>
  </r>
  <r>
    <s v="Gadsden County"/>
    <s v="Florida"/>
    <n v="2015"/>
    <n v="46424"/>
    <n v="21995"/>
    <n v="24429"/>
    <n v="2924.712"/>
    <n v="5849.424"/>
    <n v="5756.576"/>
    <n v="5617.3040000000001"/>
    <n v="6035.12"/>
    <n v="6731.48"/>
    <n v="6685.0560000000005"/>
    <n v="3992.4639999999999"/>
    <n v="2135.5039999999999"/>
    <n v="649.93600000000004"/>
    <x v="344"/>
    <s v="Florida, 2015"/>
  </r>
  <r>
    <s v="Gilchrist County"/>
    <s v="Florida"/>
    <n v="2015"/>
    <n v="16992"/>
    <n v="8946"/>
    <n v="8046"/>
    <n v="883.58399999999995"/>
    <n v="1886.1120000000001"/>
    <n v="2939.616"/>
    <n v="1699.2"/>
    <n v="1767.1679999999999"/>
    <n v="2242.944"/>
    <n v="2361.8879999999999"/>
    <n v="1903.104"/>
    <n v="1036.5119999999999"/>
    <n v="322.84800000000001"/>
    <x v="344"/>
    <s v="Florida, 2015"/>
  </r>
  <r>
    <s v="Glades County"/>
    <s v="Florida"/>
    <n v="2015"/>
    <n v="13272"/>
    <n v="7319"/>
    <n v="5953"/>
    <n v="570.69600000000003"/>
    <n v="1526.28"/>
    <n v="1274.1120000000001"/>
    <n v="1605.912"/>
    <n v="1552.8240000000001"/>
    <n v="1672.2719999999999"/>
    <n v="1778.4479999999999"/>
    <n v="1844.808"/>
    <n v="1008.672"/>
    <n v="464.52"/>
    <x v="344"/>
    <s v="Florida, 2015"/>
  </r>
  <r>
    <s v="Washburn County"/>
    <s v="Wisconsin"/>
    <n v="2015"/>
    <n v="15785"/>
    <n v="9235"/>
    <n v="6550"/>
    <n v="662.97"/>
    <n v="1341.7249999999999"/>
    <n v="1909.9850000000001"/>
    <n v="2225.6850000000004"/>
    <n v="2146.7600000000002"/>
    <n v="2494.0299999999997"/>
    <n v="2209.8999999999996"/>
    <n v="1704.78"/>
    <n v="789.25"/>
    <n v="299.91500000000002"/>
    <x v="345"/>
    <s v="Wisconsin, 2015"/>
  </r>
  <r>
    <s v="Hamilton County"/>
    <s v="Florida"/>
    <n v="2015"/>
    <n v="14395"/>
    <n v="8671"/>
    <n v="5724"/>
    <n v="690.96"/>
    <n v="1554.66"/>
    <n v="2547.915"/>
    <n v="1583.4499999999998"/>
    <n v="1856.9549999999999"/>
    <n v="1986.51"/>
    <n v="2029.6949999999999"/>
    <n v="1324.34"/>
    <n v="590.19499999999994"/>
    <n v="244.715"/>
    <x v="344"/>
    <s v="Florida, 2015"/>
  </r>
  <r>
    <s v="Hardee County"/>
    <s v="Florida"/>
    <n v="2015"/>
    <n v="27468"/>
    <n v="14920"/>
    <n v="12548"/>
    <n v="1950.2280000000001"/>
    <n v="4147.6679999999997"/>
    <n v="3845.52"/>
    <n v="3845.52"/>
    <n v="3680.712"/>
    <n v="3323.6279999999997"/>
    <n v="2856.672"/>
    <n v="2032.6320000000001"/>
    <n v="1290.9960000000001"/>
    <n v="521.89200000000005"/>
    <x v="344"/>
    <s v="Florida, 2015"/>
  </r>
  <r>
    <s v="Hendry County"/>
    <s v="Florida"/>
    <n v="2015"/>
    <n v="38363"/>
    <n v="20318"/>
    <n v="18045"/>
    <n v="2992.3139999999999"/>
    <n v="5907.902"/>
    <n v="5562.6350000000002"/>
    <n v="5485.9089999999997"/>
    <n v="4872.1010000000006"/>
    <n v="4872.1010000000006"/>
    <n v="3951.3890000000001"/>
    <n v="2723.7730000000001"/>
    <n v="1304.3420000000001"/>
    <n v="690.53399999999999"/>
    <x v="344"/>
    <s v="Florida, 2015"/>
  </r>
  <r>
    <s v="Hernando County"/>
    <s v="Florida"/>
    <n v="2015"/>
    <n v="174809"/>
    <n v="83978"/>
    <n v="90831"/>
    <n v="7866.4049999999997"/>
    <n v="19054.181"/>
    <n v="18529.754000000001"/>
    <n v="16082.428"/>
    <n v="18354.945"/>
    <n v="22725.17"/>
    <n v="24997.686999999998"/>
    <n v="25347.305"/>
    <n v="15558.001"/>
    <n v="6467.933"/>
    <x v="344"/>
    <s v="Florida, 2015"/>
  </r>
  <r>
    <s v="Highlands County"/>
    <s v="Florida"/>
    <n v="2015"/>
    <n v="98328"/>
    <n v="47994"/>
    <n v="50334"/>
    <n v="4719.7439999999997"/>
    <n v="9832.7999999999993"/>
    <n v="9439.4879999999994"/>
    <n v="8849.52"/>
    <n v="8849.52"/>
    <n v="10816.08"/>
    <n v="13175.952000000001"/>
    <n v="16420.775999999998"/>
    <n v="11996.016"/>
    <n v="4228.1040000000003"/>
    <x v="344"/>
    <s v="Florida, 2015"/>
  </r>
  <r>
    <s v="Hillsborough County"/>
    <s v="Florida"/>
    <n v="2015"/>
    <n v="1302884"/>
    <n v="635632"/>
    <n v="667252"/>
    <n v="83384.576000000001"/>
    <n v="168072.03600000002"/>
    <n v="179797.992"/>
    <n v="191523.94799999997"/>
    <n v="179797.992"/>
    <n v="183706.644"/>
    <n v="152437.42800000001"/>
    <n v="93807.647999999986"/>
    <n v="50812.475999999995"/>
    <n v="22149.027999999998"/>
    <x v="344"/>
    <s v="Florida, 2015"/>
  </r>
  <r>
    <s v="Gonzales County"/>
    <s v="Texas"/>
    <n v="2015"/>
    <n v="19635"/>
    <n v="10501"/>
    <n v="9134"/>
    <n v="981.75"/>
    <n v="2258.0249999999996"/>
    <n v="2532.915"/>
    <n v="2375.835"/>
    <n v="2493.645"/>
    <n v="2748.9"/>
    <n v="2611.4549999999999"/>
    <n v="2061.6750000000002"/>
    <n v="1138.83"/>
    <n v="471.24"/>
    <x v="315"/>
    <s v="Texas, 2015"/>
  </r>
  <r>
    <s v="Indian River County"/>
    <s v="Florida"/>
    <n v="2015"/>
    <n v="142866"/>
    <n v="68768"/>
    <n v="74098"/>
    <n v="6428.97"/>
    <n v="14286.6"/>
    <n v="14572.332"/>
    <n v="12715.074000000001"/>
    <n v="13715.136"/>
    <n v="18143.982"/>
    <n v="20858.436000000002"/>
    <n v="21287.034"/>
    <n v="14143.734"/>
    <n v="6857.5680000000002"/>
    <x v="344"/>
    <s v="Florida, 2015"/>
  </r>
  <r>
    <s v="Jackson County"/>
    <s v="Florida"/>
    <n v="2015"/>
    <n v="48900"/>
    <n v="27124"/>
    <n v="21776"/>
    <n v="2396.1"/>
    <n v="5183.3999999999996"/>
    <n v="6014.7"/>
    <n v="6454.8"/>
    <n v="6992.7"/>
    <n v="6943.7999999999993"/>
    <n v="6503.7000000000007"/>
    <n v="4743.3"/>
    <n v="2640.6"/>
    <n v="1075.8"/>
    <x v="344"/>
    <s v="Florida, 2015"/>
  </r>
  <r>
    <s v="Jefferson County"/>
    <s v="Florida"/>
    <n v="2015"/>
    <n v="14198"/>
    <n v="7522"/>
    <n v="6676"/>
    <n v="681.50400000000002"/>
    <n v="1348.81"/>
    <n v="1334.6120000000001"/>
    <n v="1717.9580000000001"/>
    <n v="1930.9279999999999"/>
    <n v="2101.3040000000001"/>
    <n v="2356.8679999999999"/>
    <n v="1661.1659999999999"/>
    <n v="837.68200000000002"/>
    <n v="227.16800000000001"/>
    <x v="344"/>
    <s v="Florida, 2015"/>
  </r>
  <r>
    <s v="Lafayette County"/>
    <s v="Florida"/>
    <n v="2015"/>
    <n v="8801"/>
    <n v="5265"/>
    <n v="3536"/>
    <n v="422.44799999999998"/>
    <n v="1152.931"/>
    <n v="1284.9459999999999"/>
    <n v="1452.165"/>
    <n v="1364.155"/>
    <n v="1108.9259999999999"/>
    <n v="853.697"/>
    <n v="748.08500000000004"/>
    <n v="264.03000000000003"/>
    <n v="158.41800000000001"/>
    <x v="344"/>
    <s v="Florida, 2015"/>
  </r>
  <r>
    <s v="Lake County"/>
    <s v="Florida"/>
    <n v="2015"/>
    <n v="310561"/>
    <n v="150126"/>
    <n v="160435"/>
    <n v="15838.611000000001"/>
    <n v="35714.514999999999"/>
    <n v="32298.343999999997"/>
    <n v="31056.1"/>
    <n v="34782.832000000002"/>
    <n v="40372.93"/>
    <n v="40994.051999999996"/>
    <n v="43167.978999999999"/>
    <n v="27018.807000000001"/>
    <n v="9006.2690000000002"/>
    <x v="344"/>
    <s v="Florida, 2015"/>
  </r>
  <r>
    <s v="Lee County"/>
    <s v="Florida"/>
    <n v="2015"/>
    <n v="663675"/>
    <n v="325158"/>
    <n v="338517"/>
    <n v="32520.075000000001"/>
    <n v="71013.225000000006"/>
    <n v="70349.55"/>
    <n v="71013.225000000006"/>
    <n v="71676.899999999994"/>
    <n v="83623.05"/>
    <n v="92914.5"/>
    <n v="96232.875"/>
    <n v="53757.675000000003"/>
    <n v="20573.924999999999"/>
    <x v="344"/>
    <s v="Florida, 2015"/>
  </r>
  <r>
    <s v="Leon County"/>
    <s v="Florida"/>
    <n v="2015"/>
    <n v="282940"/>
    <n v="134474"/>
    <n v="148466"/>
    <n v="14995.82"/>
    <n v="29991.64"/>
    <n v="74413.22"/>
    <n v="40177.479999999996"/>
    <n v="29991.64"/>
    <n v="31689.279999999999"/>
    <n v="31123.4"/>
    <n v="18108.16"/>
    <n v="8488.2000000000007"/>
    <n v="3678.22"/>
    <x v="344"/>
    <s v="Florida, 2015"/>
  </r>
  <r>
    <s v="Levy County"/>
    <s v="Florida"/>
    <n v="2015"/>
    <n v="39821"/>
    <n v="19649"/>
    <n v="20172"/>
    <n v="2030.8710000000001"/>
    <n v="4579.415"/>
    <n v="4340.4889999999996"/>
    <n v="3982.1"/>
    <n v="4340.4889999999996"/>
    <n v="5574.9400000000005"/>
    <n v="6251.8970000000008"/>
    <n v="5296.1930000000002"/>
    <n v="2468.902"/>
    <n v="995.52499999999998"/>
    <x v="344"/>
    <s v="Florida, 2015"/>
  </r>
  <r>
    <s v="Liberty County"/>
    <s v="Florida"/>
    <n v="2015"/>
    <n v="8295"/>
    <n v="5140"/>
    <n v="3155"/>
    <n v="439.63499999999999"/>
    <n v="829.5"/>
    <n v="1310.6100000000001"/>
    <n v="1285.7249999999999"/>
    <n v="1144.71"/>
    <n v="1219.3649999999998"/>
    <n v="1086.645"/>
    <n v="522.58500000000004"/>
    <n v="323.505"/>
    <n v="141.01499999999999"/>
    <x v="344"/>
    <s v="Florida, 2015"/>
  </r>
  <r>
    <s v="Madison County"/>
    <s v="Florida"/>
    <n v="2015"/>
    <n v="18729"/>
    <n v="9869"/>
    <n v="8860"/>
    <n v="1048.8240000000001"/>
    <n v="2097.6480000000001"/>
    <n v="2472.2280000000001"/>
    <n v="2303.6670000000004"/>
    <n v="2303.6669999999999"/>
    <n v="2640.7889999999998"/>
    <n v="2603.3310000000001"/>
    <n v="1872.9"/>
    <n v="992.63699999999994"/>
    <n v="393.30900000000003"/>
    <x v="344"/>
    <s v="Florida, 2015"/>
  </r>
  <r>
    <s v="Manatee County"/>
    <s v="Florida"/>
    <n v="2015"/>
    <n v="343729"/>
    <n v="166067"/>
    <n v="177662"/>
    <n v="17873.907999999999"/>
    <n v="38153.919000000002"/>
    <n v="36091.544999999998"/>
    <n v="35404.087"/>
    <n v="37122.732000000004"/>
    <n v="45028.498999999996"/>
    <n v="48809.517999999996"/>
    <n v="46059.686000000002"/>
    <n v="28529.507000000001"/>
    <n v="11686.786"/>
    <x v="344"/>
    <s v="Florida, 2015"/>
  </r>
  <r>
    <s v="Marion County"/>
    <s v="Florida"/>
    <n v="2015"/>
    <n v="336811"/>
    <n v="161696"/>
    <n v="175115"/>
    <n v="16840.55"/>
    <n v="35365.154999999999"/>
    <n v="35701.966"/>
    <n v="34017.911"/>
    <n v="34354.722000000002"/>
    <n v="42438.186000000002"/>
    <n v="46479.918000000005"/>
    <n v="50858.460999999996"/>
    <n v="30649.800999999999"/>
    <n v="10104.33"/>
    <x v="344"/>
    <s v="Florida, 2015"/>
  </r>
  <r>
    <s v="Martin County"/>
    <s v="Florida"/>
    <n v="2015"/>
    <n v="151586"/>
    <n v="74988"/>
    <n v="76598"/>
    <n v="6215.0259999999998"/>
    <n v="14552.256000000001"/>
    <n v="14855.428"/>
    <n v="13491.153999999999"/>
    <n v="14855.428"/>
    <n v="21222.04"/>
    <n v="22737.9"/>
    <n v="21525.212"/>
    <n v="14703.842000000001"/>
    <n v="7427.7139999999999"/>
    <x v="344"/>
    <s v="Florida, 2015"/>
  </r>
  <r>
    <s v="Miami-Dade County"/>
    <s v="Florida"/>
    <n v="2015"/>
    <n v="2639042"/>
    <n v="1280221"/>
    <n v="1358821"/>
    <n v="155703.478"/>
    <n v="300850.788"/>
    <n v="345714.50199999998"/>
    <n v="369465.88"/>
    <n v="380022.04800000001"/>
    <n v="395856.3"/>
    <n v="303489.83"/>
    <n v="208484.318"/>
    <n v="129313.058"/>
    <n v="55419.881999999998"/>
    <x v="344"/>
    <s v="Florida, 2015"/>
  </r>
  <r>
    <s v="Monroe County"/>
    <s v="Florida"/>
    <n v="2015"/>
    <n v="75901"/>
    <n v="40159"/>
    <n v="35742"/>
    <n v="3491.4459999999999"/>
    <n v="6147.9809999999998"/>
    <n v="7210.5949999999993"/>
    <n v="8956.3179999999993"/>
    <n v="9715.3280000000013"/>
    <n v="12295.962"/>
    <n v="13206.773999999999"/>
    <n v="9259.9220000000005"/>
    <n v="4022.7530000000002"/>
    <n v="1593.921"/>
    <x v="344"/>
    <s v="Florida, 2015"/>
  </r>
  <r>
    <s v="Nassau County"/>
    <s v="Florida"/>
    <n v="2015"/>
    <n v="75880"/>
    <n v="37485"/>
    <n v="38395"/>
    <n v="3869.88"/>
    <n v="8877.9599999999991"/>
    <n v="8802.08"/>
    <n v="7739.76"/>
    <n v="9409.119999999999"/>
    <n v="11154.36"/>
    <n v="11609.64"/>
    <n v="9105.6"/>
    <n v="4021.64"/>
    <n v="1365.84"/>
    <x v="344"/>
    <s v="Florida, 2015"/>
  </r>
  <r>
    <s v="Okaloosa County"/>
    <s v="Florida"/>
    <n v="2015"/>
    <n v="192237"/>
    <n v="97092"/>
    <n v="95145"/>
    <n v="12879.879000000001"/>
    <n v="23068.44"/>
    <n v="26144.232"/>
    <n v="29412.260999999999"/>
    <n v="22107.255000000001"/>
    <n v="26913.18"/>
    <n v="23645.150999999998"/>
    <n v="15955.670999999998"/>
    <n v="9035.139000000001"/>
    <n v="3075.7919999999999"/>
    <x v="344"/>
    <s v="Florida, 2015"/>
  </r>
  <r>
    <s v="Okeechobee County"/>
    <s v="Florida"/>
    <n v="2015"/>
    <n v="39255"/>
    <n v="21176"/>
    <n v="18079"/>
    <n v="2433.81"/>
    <n v="4946.1299999999992"/>
    <n v="5181.66"/>
    <n v="4867.6200000000008"/>
    <n v="5142.4049999999997"/>
    <n v="5103.1499999999996"/>
    <n v="4749.8549999999996"/>
    <n v="3846.99"/>
    <n v="2237.5349999999999"/>
    <n v="706.59"/>
    <x v="344"/>
    <s v="Florida, 2015"/>
  </r>
  <r>
    <s v="Orange County"/>
    <s v="Florida"/>
    <n v="2015"/>
    <n v="1229039"/>
    <n v="603946"/>
    <n v="625093"/>
    <n v="77429.456999999995"/>
    <n v="156087.95299999998"/>
    <n v="192959.12300000002"/>
    <n v="199104.31800000003"/>
    <n v="173294.49900000001"/>
    <n v="169607.38199999998"/>
    <n v="131507.17300000001"/>
    <n v="74971.379000000001"/>
    <n v="38100.209000000003"/>
    <n v="15977.507"/>
    <x v="344"/>
    <s v="Florida, 2015"/>
  </r>
  <r>
    <s v="Palm Beach County"/>
    <s v="Florida"/>
    <n v="2015"/>
    <n v="1378806"/>
    <n v="666577"/>
    <n v="712229"/>
    <n v="71697.911999999997"/>
    <n v="153047.46600000001"/>
    <n v="158562.69"/>
    <n v="158562.69"/>
    <n v="164077.91399999999"/>
    <n v="191654.03399999999"/>
    <n v="173729.55599999998"/>
    <n v="146153.43599999999"/>
    <n v="106168.06200000001"/>
    <n v="55152.24"/>
    <x v="344"/>
    <s v="Florida, 2015"/>
  </r>
  <r>
    <s v="Pasco County"/>
    <s v="Florida"/>
    <n v="2015"/>
    <n v="479288"/>
    <n v="232719"/>
    <n v="246569"/>
    <n v="24922.975999999999"/>
    <n v="56555.983999999997"/>
    <n v="52242.392"/>
    <n v="51283.815999999999"/>
    <n v="59431.712"/>
    <n v="67100.320000000007"/>
    <n v="63266.016000000003"/>
    <n v="57514.559999999998"/>
    <n v="33070.872000000003"/>
    <n v="14378.64"/>
    <x v="344"/>
    <s v="Florida, 2015"/>
  </r>
  <r>
    <s v="Pinellas County"/>
    <s v="Florida"/>
    <n v="2015"/>
    <n v="931477"/>
    <n v="446740"/>
    <n v="484737"/>
    <n v="41916.464999999997"/>
    <n v="88490.315000000002"/>
    <n v="96873.608000000007"/>
    <n v="105256.901"/>
    <n v="105256.901"/>
    <n v="140653.027"/>
    <n v="142515.981"/>
    <n v="108051.33199999999"/>
    <n v="67997.820999999996"/>
    <n v="33533.171999999999"/>
    <x v="344"/>
    <s v="Florida, 2015"/>
  </r>
  <r>
    <s v="Polk County"/>
    <s v="Florida"/>
    <n v="2015"/>
    <n v="626676"/>
    <n v="307017"/>
    <n v="319659"/>
    <n v="37600.559999999998"/>
    <n v="81467.88"/>
    <n v="80214.528000000006"/>
    <n v="75827.796000000002"/>
    <n v="74574.443999999989"/>
    <n v="79587.851999999999"/>
    <n v="77707.823999999993"/>
    <n v="67681.008000000002"/>
    <n v="38853.911999999997"/>
    <n v="13160.196"/>
    <x v="344"/>
    <s v="Florida, 2015"/>
  </r>
  <r>
    <s v="Putnam County"/>
    <s v="Florida"/>
    <n v="2015"/>
    <n v="72696"/>
    <n v="35825"/>
    <n v="36871"/>
    <n v="4289.0640000000003"/>
    <n v="9014.3040000000001"/>
    <n v="8287.344000000001"/>
    <n v="7778.4719999999998"/>
    <n v="7560.384"/>
    <n v="9886.655999999999"/>
    <n v="10904.4"/>
    <n v="8505.4320000000007"/>
    <n v="4870.6319999999996"/>
    <n v="1599.3119999999999"/>
    <x v="344"/>
    <s v="Florida, 2015"/>
  </r>
  <r>
    <s v="St. Johns County"/>
    <s v="Florida"/>
    <n v="2015"/>
    <n v="210495"/>
    <n v="102338"/>
    <n v="108157"/>
    <n v="10314.254999999999"/>
    <n v="27574.845000000001"/>
    <n v="25469.895"/>
    <n v="21049.5"/>
    <n v="26943.360000000001"/>
    <n v="32205.735000000001"/>
    <n v="30100.785000000003"/>
    <n v="22101.974999999999"/>
    <n v="10314.255000000001"/>
    <n v="4630.8900000000003"/>
    <x v="344"/>
    <s v="Florida, 2015"/>
  </r>
  <r>
    <s v="St. Lucie County"/>
    <s v="Florida"/>
    <n v="2015"/>
    <n v="288006"/>
    <n v="140448"/>
    <n v="147558"/>
    <n v="15264.317999999999"/>
    <n v="34560.720000000001"/>
    <n v="33120.69"/>
    <n v="31392.654000000002"/>
    <n v="33408.695999999996"/>
    <n v="38880.81"/>
    <n v="37728.786"/>
    <n v="33984.707999999999"/>
    <n v="20736.432000000001"/>
    <n v="8064.1679999999997"/>
    <x v="344"/>
    <s v="Florida, 2015"/>
  </r>
  <r>
    <s v="Santa Rosa County"/>
    <s v="Florida"/>
    <n v="2015"/>
    <n v="161021"/>
    <n v="82189"/>
    <n v="78832"/>
    <n v="9178.1970000000001"/>
    <n v="20932.73"/>
    <n v="20610.688000000002"/>
    <n v="21093.750999999997"/>
    <n v="21415.793000000001"/>
    <n v="24797.234"/>
    <n v="20771.709000000003"/>
    <n v="13686.785"/>
    <n v="6762.8819999999996"/>
    <n v="1932.252"/>
    <x v="344"/>
    <s v="Florida, 2015"/>
  </r>
  <r>
    <s v="Sarasota County"/>
    <s v="Florida"/>
    <n v="2015"/>
    <n v="392038"/>
    <n v="187242"/>
    <n v="204796"/>
    <n v="14897.444"/>
    <n v="33323.229999999996"/>
    <n v="34891.381999999998"/>
    <n v="32147.116000000002"/>
    <n v="36459.534"/>
    <n v="50180.864000000001"/>
    <n v="60373.851999999999"/>
    <n v="65862.383999999991"/>
    <n v="44300.294000000002"/>
    <n v="20385.975999999999"/>
    <x v="344"/>
    <s v="Florida, 2015"/>
  </r>
  <r>
    <s v="Seminole County"/>
    <s v="Florida"/>
    <n v="2015"/>
    <n v="437346"/>
    <n v="211546"/>
    <n v="225800"/>
    <n v="22741.991999999998"/>
    <n v="53793.558000000005"/>
    <n v="59479.055999999997"/>
    <n v="59916.402000000002"/>
    <n v="58604.364000000001"/>
    <n v="66039.245999999999"/>
    <n v="55542.941999999995"/>
    <n v="34550.334000000003"/>
    <n v="16619.148000000001"/>
    <n v="9184.2659999999996"/>
    <x v="344"/>
    <s v="Florida, 2015"/>
  </r>
  <r>
    <s v="Sumter County"/>
    <s v="Florida"/>
    <n v="2015"/>
    <n v="108501"/>
    <n v="55190"/>
    <n v="53311"/>
    <n v="2278.5210000000002"/>
    <n v="4774.0439999999999"/>
    <n v="5316.549"/>
    <n v="6401.5589999999993"/>
    <n v="7595.07"/>
    <n v="8463.0779999999995"/>
    <n v="18553.671000000002"/>
    <n v="35262.824999999997"/>
    <n v="16058.148000000001"/>
    <n v="3797.5349999999999"/>
    <x v="344"/>
    <s v="Florida, 2015"/>
  </r>
  <r>
    <s v="Bryan County"/>
    <s v="Oklahoma"/>
    <n v="2015"/>
    <n v="43595"/>
    <n v="21647"/>
    <n v="21948"/>
    <n v="2528.5100000000002"/>
    <n v="5405.78"/>
    <n v="5274.9949999999999"/>
    <n v="5013.4249999999993"/>
    <n v="4969.83"/>
    <n v="5623.7550000000001"/>
    <n v="6146.8950000000004"/>
    <n v="4882.6400000000003"/>
    <n v="2833.6750000000002"/>
    <n v="784.71"/>
    <x v="319"/>
    <s v="Oklahoma, 2015"/>
  </r>
  <r>
    <s v="Taylor County"/>
    <s v="Florida"/>
    <n v="2015"/>
    <n v="22685"/>
    <n v="12781"/>
    <n v="9904"/>
    <n v="1247.675"/>
    <n v="2291.1849999999999"/>
    <n v="2722.2"/>
    <n v="3357.38"/>
    <n v="2880.9949999999999"/>
    <n v="3062.4750000000004"/>
    <n v="3221.27"/>
    <n v="2291.1849999999999"/>
    <n v="1202.3050000000001"/>
    <n v="431.01499999999999"/>
    <x v="344"/>
    <s v="Florida, 2015"/>
  </r>
  <r>
    <s v="Union County"/>
    <s v="Florida"/>
    <n v="2015"/>
    <n v="15191"/>
    <n v="9830"/>
    <n v="5361"/>
    <n v="744.35900000000004"/>
    <n v="1564.673"/>
    <n v="1868.4929999999999"/>
    <n v="2354.605"/>
    <n v="2157.1219999999998"/>
    <n v="2430.56"/>
    <n v="2263.4589999999998"/>
    <n v="1245.6619999999998"/>
    <n v="425.34800000000001"/>
    <n v="121.52800000000001"/>
    <x v="344"/>
    <s v="Florida, 2015"/>
  </r>
  <r>
    <s v="Volusia County"/>
    <s v="Florida"/>
    <n v="2015"/>
    <n v="503719"/>
    <n v="245481"/>
    <n v="258238"/>
    <n v="23674.793000000001"/>
    <n v="51379.338000000003"/>
    <n v="60949.998999999996"/>
    <n v="53897.933000000005"/>
    <n v="53897.933000000005"/>
    <n v="71024.379000000001"/>
    <n v="75054.130999999994"/>
    <n v="60949.999000000003"/>
    <n v="36267.767999999996"/>
    <n v="16622.726999999999"/>
    <x v="344"/>
    <s v="Florida, 2015"/>
  </r>
  <r>
    <s v="Wakulla County"/>
    <s v="Florida"/>
    <n v="2015"/>
    <n v="31128"/>
    <n v="17366"/>
    <n v="13762"/>
    <n v="1587.528"/>
    <n v="3735.36"/>
    <n v="3704.232"/>
    <n v="4389.0480000000007"/>
    <n v="4731.4560000000001"/>
    <n v="4949.3519999999999"/>
    <n v="4202.2800000000007"/>
    <n v="2459.1120000000001"/>
    <n v="1089.48"/>
    <n v="373.536"/>
    <x v="344"/>
    <s v="Florida, 2015"/>
  </r>
  <r>
    <s v="Walton County"/>
    <s v="Florida"/>
    <n v="2015"/>
    <n v="59487"/>
    <n v="30176"/>
    <n v="29311"/>
    <n v="3450.2460000000001"/>
    <n v="6722.0309999999999"/>
    <n v="6008.1869999999999"/>
    <n v="7197.9269999999997"/>
    <n v="7376.3879999999999"/>
    <n v="9101.5110000000004"/>
    <n v="8744.5889999999999"/>
    <n v="6900.4920000000002"/>
    <n v="3033.837"/>
    <n v="1070.7660000000001"/>
    <x v="344"/>
    <s v="Florida, 2015"/>
  </r>
  <r>
    <s v="Washington County"/>
    <s v="Florida"/>
    <n v="2015"/>
    <n v="24629"/>
    <n v="13478"/>
    <n v="11151"/>
    <n v="1256.079"/>
    <n v="2881.5929999999998"/>
    <n v="3004.7380000000003"/>
    <n v="3053.9960000000001"/>
    <n v="3497.3180000000002"/>
    <n v="3645.0919999999996"/>
    <n v="3127.8829999999998"/>
    <n v="2561.4160000000002"/>
    <n v="1231.45"/>
    <n v="344.80599999999998"/>
    <x v="344"/>
    <s v="Florida, 2015"/>
  </r>
  <r>
    <s v="Appling County"/>
    <s v="Georgia"/>
    <n v="2015"/>
    <n v="18417"/>
    <n v="9040"/>
    <n v="9377"/>
    <n v="1252.356"/>
    <n v="2762.55"/>
    <n v="2210.04"/>
    <n v="2375.7929999999997"/>
    <n v="2173.2060000000001"/>
    <n v="2504.712"/>
    <n v="2394.21"/>
    <n v="1694.364"/>
    <n v="718.26299999999992"/>
    <n v="331.50599999999997"/>
    <x v="329"/>
    <s v="Georgia, 2015"/>
  </r>
  <r>
    <s v="Atkinson County"/>
    <s v="Georgia"/>
    <n v="2015"/>
    <n v="8294"/>
    <n v="4090"/>
    <n v="4204"/>
    <n v="713.28399999999999"/>
    <n v="1285.5700000000002"/>
    <n v="1053.338"/>
    <n v="1119.69"/>
    <n v="1144.5720000000001"/>
    <n v="1136.2779999999998"/>
    <n v="928.92800000000011"/>
    <n v="563.99199999999996"/>
    <n v="315.17200000000003"/>
    <n v="41.47"/>
    <x v="329"/>
    <s v="Georgia, 2015"/>
  </r>
  <r>
    <s v="Bacon County"/>
    <s v="Georgia"/>
    <n v="2015"/>
    <n v="11222"/>
    <n v="5638"/>
    <n v="5584"/>
    <n v="695.76400000000001"/>
    <n v="1582.3020000000001"/>
    <n v="1604.7460000000001"/>
    <n v="1324.1959999999999"/>
    <n v="1526.192"/>
    <n v="1458.86"/>
    <n v="1458.8600000000001"/>
    <n v="942.64800000000014"/>
    <n v="448.88"/>
    <n v="179.55199999999999"/>
    <x v="329"/>
    <s v="Georgia, 2015"/>
  </r>
  <r>
    <s v="Baker County"/>
    <s v="Georgia"/>
    <n v="2015"/>
    <n v="3292"/>
    <n v="1579"/>
    <n v="1713"/>
    <n v="118.512"/>
    <n v="411.5"/>
    <n v="503.67600000000004"/>
    <n v="276.52800000000002"/>
    <n v="444.42"/>
    <n v="553.05600000000004"/>
    <n v="441.12799999999999"/>
    <n v="385.16399999999999"/>
    <n v="138.26400000000001"/>
    <n v="19.751999999999999"/>
    <x v="329"/>
    <s v="Georgia, 2015"/>
  </r>
  <r>
    <s v="Baldwin County"/>
    <s v="Georgia"/>
    <n v="2015"/>
    <n v="45795"/>
    <n v="22776"/>
    <n v="23019"/>
    <n v="2381.34"/>
    <n v="5174.835"/>
    <n v="10487.055"/>
    <n v="5266.4250000000002"/>
    <n v="4808.4750000000004"/>
    <n v="5953.35"/>
    <n v="5632.7849999999999"/>
    <n v="3663.6000000000004"/>
    <n v="1740.21"/>
    <n v="686.92499999999995"/>
    <x v="329"/>
    <s v="Georgia, 2015"/>
  </r>
  <r>
    <s v="Yancey County"/>
    <s v="North Carolina"/>
    <n v="2015"/>
    <n v="18336"/>
    <n v="9327"/>
    <n v="9009"/>
    <n v="990.14400000000001"/>
    <n v="2548.7039999999997"/>
    <n v="2402.0159999999996"/>
    <n v="1980.288"/>
    <n v="2493.6959999999999"/>
    <n v="2677.056"/>
    <n v="2420.3519999999999"/>
    <n v="1943.616"/>
    <n v="733.44"/>
    <n v="165.024"/>
    <x v="316"/>
    <s v="North Carolina, 2015"/>
  </r>
  <r>
    <s v="Barrow County"/>
    <s v="Georgia"/>
    <n v="2015"/>
    <n v="72012"/>
    <n v="36057"/>
    <n v="35955"/>
    <n v="5040.84"/>
    <n v="11593.932000000001"/>
    <n v="8929.4880000000012"/>
    <n v="10585.763999999999"/>
    <n v="10585.763999999999"/>
    <n v="9793.6320000000014"/>
    <n v="7633.2720000000008"/>
    <n v="4896.8160000000007"/>
    <n v="2376.3959999999997"/>
    <n v="576.096"/>
    <x v="329"/>
    <s v="Georgia, 2015"/>
  </r>
  <r>
    <s v="Bartow County"/>
    <s v="Georgia"/>
    <n v="2015"/>
    <n v="101336"/>
    <n v="50052"/>
    <n v="51284"/>
    <n v="6688.1760000000004"/>
    <n v="14795.056"/>
    <n v="13477.688"/>
    <n v="12869.671999999999"/>
    <n v="14288.376"/>
    <n v="14795.056"/>
    <n v="12160.32"/>
    <n v="7802.8719999999994"/>
    <n v="3546.7599999999998"/>
    <n v="1013.36"/>
    <x v="329"/>
    <s v="Georgia, 2015"/>
  </r>
  <r>
    <s v="Ben Hill County"/>
    <s v="Georgia"/>
    <n v="2015"/>
    <n v="17477"/>
    <n v="8349"/>
    <n v="9128"/>
    <n v="1363.2059999999999"/>
    <n v="2464.2570000000001"/>
    <n v="2254.5329999999999"/>
    <n v="1870.0389999999998"/>
    <n v="2324.4409999999998"/>
    <n v="2272.0100000000002"/>
    <n v="2306.9639999999999"/>
    <n v="1520.4989999999998"/>
    <n v="699.07999999999993"/>
    <n v="384.49400000000003"/>
    <x v="329"/>
    <s v="Georgia, 2015"/>
  </r>
  <r>
    <s v="Gu·nica Municipio"/>
    <s v="Puerto Rico"/>
    <n v="2015"/>
    <n v="19019"/>
    <n v="9471"/>
    <n v="9548"/>
    <n v="1179.1780000000001"/>
    <n v="2624.6220000000003"/>
    <n v="2453.451"/>
    <n v="2225.223"/>
    <n v="2510.5079999999998"/>
    <n v="2643.6409999999996"/>
    <n v="2377.375"/>
    <n v="1844.8430000000001"/>
    <n v="874.87400000000002"/>
    <n v="266.26600000000002"/>
    <x v="346"/>
    <s v="Puerto Rico, 2015"/>
  </r>
  <r>
    <s v="Bibb County"/>
    <s v="Georgia"/>
    <n v="2015"/>
    <n v="154816"/>
    <n v="73011"/>
    <n v="81805"/>
    <n v="11146.752"/>
    <n v="21519.423999999999"/>
    <n v="22603.135999999999"/>
    <n v="20745.344000000001"/>
    <n v="18423.103999999999"/>
    <n v="19971.263999999999"/>
    <n v="19197.184000000001"/>
    <n v="11766.016"/>
    <n v="6502.2719999999999"/>
    <n v="2786.6880000000001"/>
    <x v="329"/>
    <s v="Georgia, 2015"/>
  </r>
  <r>
    <s v="Butler County"/>
    <s v="Kentucky"/>
    <n v="2015"/>
    <n v="12746"/>
    <n v="6099"/>
    <n v="6647"/>
    <n v="713.77599999999995"/>
    <n v="1695.2180000000001"/>
    <n v="2434.4859999999999"/>
    <n v="1185.3779999999999"/>
    <n v="1478.5360000000001"/>
    <n v="1720.71"/>
    <n v="1427.5520000000001"/>
    <n v="1172.6320000000001"/>
    <n v="650.04599999999994"/>
    <n v="267.666"/>
    <x v="318"/>
    <s v="Kentucky, 2015"/>
  </r>
  <r>
    <s v="Cedar County"/>
    <s v="Iowa"/>
    <n v="2015"/>
    <n v="18452"/>
    <n v="9134"/>
    <n v="9318"/>
    <n v="1217.8320000000001"/>
    <n v="2786.2520000000004"/>
    <n v="2398.7600000000002"/>
    <n v="2011.268"/>
    <n v="2306.5"/>
    <n v="2693.9920000000002"/>
    <n v="2454.116"/>
    <n v="1642.2280000000001"/>
    <n v="664.27200000000005"/>
    <n v="258.32799999999997"/>
    <x v="330"/>
    <s v="Iowa, 2015"/>
  </r>
  <r>
    <s v="Brooks County"/>
    <s v="Georgia"/>
    <n v="2015"/>
    <n v="15637"/>
    <n v="7686"/>
    <n v="7951"/>
    <n v="953.85699999999997"/>
    <n v="1970.2620000000002"/>
    <n v="2001.5360000000001"/>
    <n v="1688.7959999999998"/>
    <n v="1813.8920000000001"/>
    <n v="2236.0909999999999"/>
    <n v="2173.5430000000001"/>
    <n v="1688.796"/>
    <n v="875.67200000000003"/>
    <n v="250.19200000000001"/>
    <x v="329"/>
    <s v="Georgia, 2015"/>
  </r>
  <r>
    <s v="Bryan County"/>
    <s v="Georgia"/>
    <n v="2015"/>
    <n v="33151"/>
    <n v="16205"/>
    <n v="16946"/>
    <n v="2353.721"/>
    <n v="5701.9719999999998"/>
    <n v="4143.875"/>
    <n v="4342.7810000000009"/>
    <n v="5105.2540000000008"/>
    <n v="4740.5929999999998"/>
    <n v="3580.308"/>
    <n v="1989.06"/>
    <n v="895.077"/>
    <n v="298.35899999999998"/>
    <x v="329"/>
    <s v="Georgia, 2015"/>
  </r>
  <r>
    <s v="Bulloch County"/>
    <s v="Georgia"/>
    <n v="2015"/>
    <n v="72386"/>
    <n v="35859"/>
    <n v="36527"/>
    <n v="4053.616"/>
    <n v="8179.6180000000004"/>
    <n v="21788.186000000002"/>
    <n v="9482.5660000000007"/>
    <n v="7310.9859999999999"/>
    <n v="7672.9160000000002"/>
    <n v="6659.5120000000006"/>
    <n v="4343.16"/>
    <n v="2171.58"/>
    <n v="651.47400000000005"/>
    <x v="329"/>
    <s v="Georgia, 2015"/>
  </r>
  <r>
    <s v="Burke County"/>
    <s v="Georgia"/>
    <n v="2015"/>
    <n v="23007"/>
    <n v="11071"/>
    <n v="11936"/>
    <n v="1656.5039999999999"/>
    <n v="3497.0639999999999"/>
    <n v="3197.973"/>
    <n v="2852.8680000000004"/>
    <n v="2599.7910000000002"/>
    <n v="3105.9449999999997"/>
    <n v="2990.91"/>
    <n v="1909.5810000000001"/>
    <n v="943.28700000000003"/>
    <n v="230.07"/>
    <x v="329"/>
    <s v="Georgia, 2015"/>
  </r>
  <r>
    <s v="Butts County"/>
    <s v="Georgia"/>
    <n v="2015"/>
    <n v="23445"/>
    <n v="12451"/>
    <n v="10994"/>
    <n v="1359.81"/>
    <n v="2836.8450000000003"/>
    <n v="3188.5200000000004"/>
    <n v="3188.52"/>
    <n v="3352.6350000000002"/>
    <n v="3329.19"/>
    <n v="2954.0699999999997"/>
    <n v="2016.27"/>
    <n v="844.02"/>
    <n v="398.565"/>
    <x v="329"/>
    <s v="Georgia, 2015"/>
  </r>
  <r>
    <s v="Calhoun County"/>
    <s v="Georgia"/>
    <n v="2015"/>
    <n v="6489"/>
    <n v="3892"/>
    <n v="2597"/>
    <n v="227.11500000000001"/>
    <n v="752.72400000000005"/>
    <n v="966.86099999999999"/>
    <n v="1031.751"/>
    <n v="960.37199999999996"/>
    <n v="921.43799999999999"/>
    <n v="830.59199999999998"/>
    <n v="389.34000000000003"/>
    <n v="285.51599999999996"/>
    <n v="116.80200000000001"/>
    <x v="329"/>
    <s v="Georgia, 2015"/>
  </r>
  <r>
    <s v="Camden County"/>
    <s v="Georgia"/>
    <n v="2015"/>
    <n v="51445"/>
    <n v="26515"/>
    <n v="24930"/>
    <n v="3909.82"/>
    <n v="7047.9650000000001"/>
    <n v="8899.9850000000006"/>
    <n v="7819.6399999999994"/>
    <n v="6121.9549999999999"/>
    <n v="6739.2950000000001"/>
    <n v="5504.6149999999998"/>
    <n v="3652.5950000000003"/>
    <n v="1491.905"/>
    <n v="257.22500000000002"/>
    <x v="329"/>
    <s v="Georgia, 2015"/>
  </r>
  <r>
    <s v="Box Butte County"/>
    <s v="Nebraska"/>
    <n v="2015"/>
    <n v="11031"/>
    <n v="5342"/>
    <n v="5689"/>
    <n v="717.01499999999999"/>
    <n v="1665.681"/>
    <n v="1544.34"/>
    <n v="1257.5340000000001"/>
    <n v="1400.9369999999999"/>
    <n v="1268.5650000000001"/>
    <n v="1400.9369999999999"/>
    <n v="1136.193"/>
    <n v="419.178"/>
    <n v="209.589"/>
    <x v="322"/>
    <s v="Nebraska, 2015"/>
  </r>
  <r>
    <s v="Carroll County"/>
    <s v="Georgia"/>
    <n v="2015"/>
    <n v="112595"/>
    <n v="54865"/>
    <n v="57730"/>
    <n v="7431.27"/>
    <n v="15538.11"/>
    <n v="19929.315000000002"/>
    <n v="14749.945"/>
    <n v="14412.16"/>
    <n v="14524.755000000001"/>
    <n v="12272.855"/>
    <n v="8332.0300000000007"/>
    <n v="4053.42"/>
    <n v="1238.5450000000001"/>
    <x v="329"/>
    <s v="Georgia, 2015"/>
  </r>
  <r>
    <s v="Catoosa County"/>
    <s v="Georgia"/>
    <n v="2015"/>
    <n v="65375"/>
    <n v="31905"/>
    <n v="33470"/>
    <n v="3791.75"/>
    <n v="9087.125"/>
    <n v="8368"/>
    <n v="7845"/>
    <n v="8891"/>
    <n v="9283.25"/>
    <n v="8171.875"/>
    <n v="5949.125"/>
    <n v="3203.375"/>
    <n v="849.875"/>
    <x v="329"/>
    <s v="Georgia, 2015"/>
  </r>
  <r>
    <s v="Chatham County"/>
    <s v="Georgia"/>
    <n v="2015"/>
    <n v="279290"/>
    <n v="134833"/>
    <n v="144457"/>
    <n v="18991.72"/>
    <n v="33794.089999999997"/>
    <n v="43848.53"/>
    <n v="45803.56"/>
    <n v="33514.800000000003"/>
    <n v="34073.380000000005"/>
    <n v="32397.64"/>
    <n v="21226.04"/>
    <n v="10892.310000000001"/>
    <n v="4747.93"/>
    <x v="329"/>
    <s v="Georgia, 2015"/>
  </r>
  <r>
    <s v="Chattahoochee County"/>
    <s v="Georgia"/>
    <n v="2015"/>
    <n v="11914"/>
    <n v="7940"/>
    <n v="3974"/>
    <n v="1119.9159999999999"/>
    <n v="1489.25"/>
    <n v="4098.4160000000002"/>
    <n v="2621.08"/>
    <n v="1024.604"/>
    <n v="714.84"/>
    <n v="440.81799999999998"/>
    <n v="262.108"/>
    <n v="142.96799999999999"/>
    <n v="0"/>
    <x v="329"/>
    <s v="Georgia, 2015"/>
  </r>
  <r>
    <s v="Aibonito Municipio"/>
    <s v="Puerto Rico"/>
    <n v="2015"/>
    <n v="25241"/>
    <n v="13007"/>
    <n v="12234"/>
    <n v="1363.0139999999999"/>
    <n v="3357.0529999999999"/>
    <n v="3180.366"/>
    <n v="3079.402"/>
    <n v="3407.5349999999999"/>
    <n v="3533.74"/>
    <n v="3382.2939999999999"/>
    <n v="2221.2080000000001"/>
    <n v="1363.0140000000001"/>
    <n v="353.37400000000002"/>
    <x v="346"/>
    <s v="Puerto Rico, 2015"/>
  </r>
  <r>
    <s v="Cherokee County"/>
    <s v="Georgia"/>
    <n v="2015"/>
    <n v="225944"/>
    <n v="111170"/>
    <n v="114774"/>
    <n v="14686.36"/>
    <n v="35021.32"/>
    <n v="28243"/>
    <n v="27113.279999999999"/>
    <n v="34795.376000000004"/>
    <n v="34569.432000000001"/>
    <n v="26209.504000000001"/>
    <n v="16719.856"/>
    <n v="6326.4319999999998"/>
    <n v="2259.44"/>
    <x v="329"/>
    <s v="Georgia, 2015"/>
  </r>
  <r>
    <s v="Clarke County"/>
    <s v="Georgia"/>
    <n v="2015"/>
    <n v="120905"/>
    <n v="57448"/>
    <n v="63457"/>
    <n v="6891.585"/>
    <n v="11123.26"/>
    <n v="37843.264999999999"/>
    <n v="19586.61"/>
    <n v="13299.55"/>
    <n v="10518.735000000001"/>
    <n v="10276.924999999999"/>
    <n v="6528.87"/>
    <n v="3143.5299999999997"/>
    <n v="1571.7650000000001"/>
    <x v="329"/>
    <s v="Georgia, 2015"/>
  </r>
  <r>
    <s v="Ness County"/>
    <s v="Kansas"/>
    <n v="2015"/>
    <n v="3104"/>
    <n v="1510"/>
    <n v="1594"/>
    <n v="288.67200000000003"/>
    <n v="394.20799999999997"/>
    <n v="378.68799999999999"/>
    <n v="338.33600000000001"/>
    <n v="294.88"/>
    <n v="310.39999999999998"/>
    <n v="490.43200000000002"/>
    <n v="338.33600000000001"/>
    <n v="186.24"/>
    <n v="83.808000000000007"/>
    <x v="324"/>
    <s v="Kansas, 2015"/>
  </r>
  <r>
    <s v="Clayton County"/>
    <s v="Georgia"/>
    <n v="2015"/>
    <n v="267234"/>
    <n v="127166"/>
    <n v="140068"/>
    <n v="21378.720000000001"/>
    <n v="42490.206000000006"/>
    <n v="40085.1"/>
    <n v="39817.865999999995"/>
    <n v="38481.695999999996"/>
    <n v="36343.824000000001"/>
    <n v="27792.336000000003"/>
    <n v="13628.934000000001"/>
    <n v="5344.68"/>
    <n v="1870.6379999999999"/>
    <x v="329"/>
    <s v="Georgia, 2015"/>
  </r>
  <r>
    <s v="Clinch County"/>
    <s v="Georgia"/>
    <n v="2015"/>
    <n v="6791"/>
    <n v="3359"/>
    <n v="3432"/>
    <n v="624.77200000000005"/>
    <n v="991.4860000000001"/>
    <n v="692.68200000000002"/>
    <n v="977.904"/>
    <n v="821.71100000000001"/>
    <n v="835.29300000000001"/>
    <n v="862.45699999999999"/>
    <n v="611.19000000000005"/>
    <n v="278.43100000000004"/>
    <n v="108.65600000000001"/>
    <x v="329"/>
    <s v="Georgia, 2015"/>
  </r>
  <r>
    <s v="Cobb County"/>
    <s v="Georgia"/>
    <n v="2015"/>
    <n v="719133"/>
    <n v="348219"/>
    <n v="370914"/>
    <n v="48181.911"/>
    <n v="101397.753"/>
    <n v="96363.822"/>
    <n v="102836.019"/>
    <n v="108589.083"/>
    <n v="106431.68400000001"/>
    <n v="82700.294999999998"/>
    <n v="45305.379000000001"/>
    <n v="20135.724000000002"/>
    <n v="7191.33"/>
    <x v="329"/>
    <s v="Georgia, 2015"/>
  </r>
  <r>
    <s v="Coffee County"/>
    <s v="Georgia"/>
    <n v="2015"/>
    <n v="43003"/>
    <n v="21980"/>
    <n v="21023"/>
    <n v="2924.2040000000002"/>
    <n v="6020.42"/>
    <n v="6708.4679999999998"/>
    <n v="5719.3990000000003"/>
    <n v="5805.4050000000007"/>
    <n v="5848.4079999999994"/>
    <n v="4773.3329999999996"/>
    <n v="3268.2280000000001"/>
    <n v="1419.0989999999999"/>
    <n v="516.03599999999994"/>
    <x v="329"/>
    <s v="Georgia, 2015"/>
  </r>
  <r>
    <s v="Colquitt County"/>
    <s v="Georgia"/>
    <n v="2015"/>
    <n v="46024"/>
    <n v="22869"/>
    <n v="23155"/>
    <n v="3635.8960000000002"/>
    <n v="6903.6"/>
    <n v="6029.1440000000002"/>
    <n v="6213.24"/>
    <n v="5891.0720000000001"/>
    <n v="5891.0720000000001"/>
    <n v="5200.7119999999995"/>
    <n v="3681.92"/>
    <n v="1933.008"/>
    <n v="644.33600000000001"/>
    <x v="329"/>
    <s v="Georgia, 2015"/>
  </r>
  <r>
    <s v="Columbia County"/>
    <s v="Georgia"/>
    <n v="2015"/>
    <n v="136204"/>
    <n v="66418"/>
    <n v="69786"/>
    <n v="8717.0560000000005"/>
    <n v="20566.804"/>
    <n v="17978.928"/>
    <n v="18115.131999999998"/>
    <n v="19340.968000000001"/>
    <n v="19477.171999999999"/>
    <n v="16480.684000000001"/>
    <n v="9534.2799999999988"/>
    <n v="4630.9359999999997"/>
    <n v="1225.836"/>
    <x v="329"/>
    <s v="Georgia, 2015"/>
  </r>
  <r>
    <s v="Jasper County"/>
    <s v="Mississippi"/>
    <n v="2015"/>
    <n v="17033"/>
    <n v="8200"/>
    <n v="8833"/>
    <n v="1175.277"/>
    <n v="2606.049"/>
    <n v="2078.0259999999998"/>
    <n v="2214.29"/>
    <n v="2180.2240000000002"/>
    <n v="2299.4549999999999"/>
    <n v="2026.9270000000001"/>
    <n v="1447.8050000000001"/>
    <n v="749.452"/>
    <n v="238.46199999999999"/>
    <x v="327"/>
    <s v="Mississippi, 2015"/>
  </r>
  <r>
    <s v="Coweta County"/>
    <s v="Georgia"/>
    <n v="2015"/>
    <n v="133416"/>
    <n v="65194"/>
    <n v="68222"/>
    <n v="8672.0400000000009"/>
    <n v="20012.400000000001"/>
    <n v="17077.248"/>
    <n v="16410.167999999998"/>
    <n v="19345.32"/>
    <n v="20279.232"/>
    <n v="15476.256000000001"/>
    <n v="10139.616"/>
    <n v="4402.7280000000001"/>
    <n v="1334.16"/>
    <x v="329"/>
    <s v="Georgia, 2015"/>
  </r>
  <r>
    <s v="Prowers County"/>
    <s v="Colorado"/>
    <n v="2015"/>
    <n v="12539"/>
    <n v="6406"/>
    <n v="6133"/>
    <n v="664.56700000000001"/>
    <n v="1655.1480000000001"/>
    <n v="1467.0630000000001"/>
    <n v="1316.5949999999998"/>
    <n v="1567.375"/>
    <n v="2081.4740000000002"/>
    <n v="1830.694"/>
    <n v="1341.673"/>
    <n v="501.56"/>
    <n v="137.929"/>
    <x v="313"/>
    <s v="Colorado, 2015"/>
  </r>
  <r>
    <s v="Crisp County"/>
    <s v="Georgia"/>
    <n v="2015"/>
    <n v="23314"/>
    <n v="11035"/>
    <n v="12279"/>
    <n v="1678.6079999999999"/>
    <n v="3147.3900000000003"/>
    <n v="3124.076"/>
    <n v="2727.7379999999998"/>
    <n v="2937.5640000000003"/>
    <n v="3007.5059999999999"/>
    <n v="3240.6459999999997"/>
    <n v="1958.376"/>
    <n v="1002.502"/>
    <n v="489.59399999999999"/>
    <x v="329"/>
    <s v="Georgia, 2015"/>
  </r>
  <r>
    <s v="Dade County"/>
    <s v="Georgia"/>
    <n v="2015"/>
    <n v="16445"/>
    <n v="7997"/>
    <n v="8448"/>
    <n v="789.36"/>
    <n v="1759.615"/>
    <n v="2713.4250000000002"/>
    <n v="1808.95"/>
    <n v="2022.7350000000001"/>
    <n v="2335.1899999999996"/>
    <n v="2302.3000000000002"/>
    <n v="1644.5"/>
    <n v="789.36"/>
    <n v="263.12"/>
    <x v="329"/>
    <s v="Georgia, 2015"/>
  </r>
  <r>
    <s v="Dawson County"/>
    <s v="Georgia"/>
    <n v="2015"/>
    <n v="22673"/>
    <n v="11244"/>
    <n v="11429"/>
    <n v="1178.9960000000001"/>
    <n v="2856.7979999999998"/>
    <n v="2652.741"/>
    <n v="2494.0300000000002"/>
    <n v="2947.49"/>
    <n v="3355.6039999999998"/>
    <n v="3287.585"/>
    <n v="2675.4139999999998"/>
    <n v="1110.9769999999999"/>
    <n v="136.03800000000001"/>
    <x v="329"/>
    <s v="Georgia, 2015"/>
  </r>
  <r>
    <s v="Ripley County"/>
    <s v="Indiana"/>
    <n v="2015"/>
    <n v="27378"/>
    <n v="13359"/>
    <n v="14019"/>
    <n v="1861.704"/>
    <n v="3778.1640000000002"/>
    <n v="3723.4080000000004"/>
    <n v="3696.0299999999997"/>
    <n v="3038.9580000000001"/>
    <n v="3696.0299999999997"/>
    <n v="3449.6279999999997"/>
    <n v="2299.752"/>
    <n v="1259.3879999999999"/>
    <n v="547.55999999999995"/>
    <x v="317"/>
    <s v="Indiana, 2015"/>
  </r>
  <r>
    <s v="DeKalb County"/>
    <s v="Georgia"/>
    <n v="2015"/>
    <n v="716331"/>
    <n v="341362"/>
    <n v="374969"/>
    <n v="53008.493999999999"/>
    <n v="92406.698999999993"/>
    <n v="92406.698999999993"/>
    <n v="120343.60799999999"/>
    <n v="108165.981"/>
    <n v="98853.678"/>
    <n v="81661.733999999997"/>
    <n v="42979.86"/>
    <n v="20057.268"/>
    <n v="7879.6409999999996"/>
    <x v="329"/>
    <s v="Georgia, 2015"/>
  </r>
  <r>
    <s v="Dodge County"/>
    <s v="Georgia"/>
    <n v="2015"/>
    <n v="21180"/>
    <n v="11215"/>
    <n v="9965"/>
    <n v="1228.44"/>
    <n v="2499.2399999999998"/>
    <n v="2944.02"/>
    <n v="2541.6"/>
    <n v="3007.56"/>
    <n v="3113.46"/>
    <n v="2732.2200000000003"/>
    <n v="1800.3000000000002"/>
    <n v="995.46"/>
    <n v="317.7"/>
    <x v="329"/>
    <s v="Georgia, 2015"/>
  </r>
  <r>
    <s v="Dooly County"/>
    <s v="Georgia"/>
    <n v="2015"/>
    <n v="14293"/>
    <n v="7717"/>
    <n v="6576"/>
    <n v="671.77099999999996"/>
    <n v="1729.453"/>
    <n v="1929.5549999999998"/>
    <n v="1586.5229999999999"/>
    <n v="2072.4849999999997"/>
    <n v="2072.4850000000001"/>
    <n v="2058.192"/>
    <n v="1329.249"/>
    <n v="600.30600000000004"/>
    <n v="228.68799999999999"/>
    <x v="329"/>
    <s v="Georgia, 2015"/>
  </r>
  <r>
    <s v="Dougherty County"/>
    <s v="Georgia"/>
    <n v="2015"/>
    <n v="93310"/>
    <n v="43432"/>
    <n v="49878"/>
    <n v="6998.25"/>
    <n v="12876.779999999999"/>
    <n v="15209.53"/>
    <n v="12596.85"/>
    <n v="10823.96"/>
    <n v="11290.509999999998"/>
    <n v="11383.82"/>
    <n v="6904.9400000000005"/>
    <n v="3545.7799999999997"/>
    <n v="1679.58"/>
    <x v="329"/>
    <s v="Georgia, 2015"/>
  </r>
  <r>
    <s v="Douglas County"/>
    <s v="Georgia"/>
    <n v="2015"/>
    <n v="136520"/>
    <n v="65637"/>
    <n v="70883"/>
    <n v="9146.84"/>
    <n v="21297.120000000003"/>
    <n v="18839.760000000002"/>
    <n v="17065"/>
    <n v="21024.080000000002"/>
    <n v="20478"/>
    <n v="15153.72"/>
    <n v="8873.7999999999993"/>
    <n v="3686.04"/>
    <n v="1092.1600000000001"/>
    <x v="329"/>
    <s v="Georgia, 2015"/>
  </r>
  <r>
    <s v="Early County"/>
    <s v="Georgia"/>
    <n v="2015"/>
    <n v="10579"/>
    <n v="4899"/>
    <n v="5680"/>
    <n v="698.21400000000006"/>
    <n v="1459.902"/>
    <n v="1354.1120000000001"/>
    <n v="1100.2160000000001"/>
    <n v="1237.7429999999999"/>
    <n v="1428.165"/>
    <n v="1375.27"/>
    <n v="1057.9000000000001"/>
    <n v="592.42399999999998"/>
    <n v="264.47500000000002"/>
    <x v="329"/>
    <s v="Georgia, 2015"/>
  </r>
  <r>
    <s v="Echols County"/>
    <s v="Georgia"/>
    <n v="2015"/>
    <n v="4048"/>
    <n v="1893"/>
    <n v="2155"/>
    <n v="186.208"/>
    <n v="696.25600000000009"/>
    <n v="603.15200000000004"/>
    <n v="518.14400000000001"/>
    <n v="562.67200000000003"/>
    <n v="469.56799999999998"/>
    <n v="538.38400000000001"/>
    <n v="226.68799999999999"/>
    <n v="234.78399999999999"/>
    <n v="16.192"/>
    <x v="329"/>
    <s v="Georgia, 2015"/>
  </r>
  <r>
    <s v="Effingham County"/>
    <s v="Georgia"/>
    <n v="2015"/>
    <n v="54630"/>
    <n v="27196"/>
    <n v="27434"/>
    <n v="3441.69"/>
    <n v="8631.5400000000009"/>
    <n v="7538.9400000000005"/>
    <n v="6938.01"/>
    <n v="7921.35"/>
    <n v="8303.76"/>
    <n v="6173.1900000000005"/>
    <n v="3714.84"/>
    <n v="1584.27"/>
    <n v="382.41"/>
    <x v="329"/>
    <s v="Georgia, 2015"/>
  </r>
  <r>
    <s v="Elbert County"/>
    <s v="Georgia"/>
    <n v="2015"/>
    <n v="19537"/>
    <n v="9262"/>
    <n v="10275"/>
    <n v="1211.2940000000001"/>
    <n v="2363.9769999999999"/>
    <n v="2422.5879999999997"/>
    <n v="2227.2179999999998"/>
    <n v="2344.44"/>
    <n v="2676.569"/>
    <n v="2696.1059999999998"/>
    <n v="2051.3850000000002"/>
    <n v="1172.22"/>
    <n v="371.20299999999997"/>
    <x v="329"/>
    <s v="Georgia, 2015"/>
  </r>
  <r>
    <s v="Gray County"/>
    <s v="Texas"/>
    <n v="2015"/>
    <n v="22731"/>
    <n v="11130"/>
    <n v="11601"/>
    <n v="1545.7080000000001"/>
    <n v="3205.0709999999999"/>
    <n v="3182.34"/>
    <n v="2932.299"/>
    <n v="2614.0650000000001"/>
    <n v="2977.7610000000004"/>
    <n v="2795.9129999999996"/>
    <n v="2068.5209999999997"/>
    <n v="1068.357"/>
    <n v="340.96499999999997"/>
    <x v="315"/>
    <s v="Texas, 2015"/>
  </r>
  <r>
    <s v="Evans County"/>
    <s v="Georgia"/>
    <n v="2015"/>
    <n v="10814"/>
    <n v="5024"/>
    <n v="5790"/>
    <n v="800.23599999999999"/>
    <n v="1654.5419999999999"/>
    <n v="1384.192"/>
    <n v="1503.146"/>
    <n v="1340.9360000000001"/>
    <n v="1308.4940000000001"/>
    <n v="1221.982"/>
    <n v="886.74800000000005"/>
    <n v="519.072"/>
    <n v="194.65199999999999"/>
    <x v="329"/>
    <s v="Georgia, 2015"/>
  </r>
  <r>
    <s v="Fannin County"/>
    <s v="Georgia"/>
    <n v="2015"/>
    <n v="23742"/>
    <n v="11531"/>
    <n v="12211"/>
    <n v="973.42200000000003"/>
    <n v="2516.652"/>
    <n v="2208.0059999999999"/>
    <n v="2136.7799999999997"/>
    <n v="2492.91"/>
    <n v="3323.88"/>
    <n v="4249.8179999999993"/>
    <n v="3561.3"/>
    <n v="1709.424"/>
    <n v="546.06600000000003"/>
    <x v="329"/>
    <s v="Georgia, 2015"/>
  </r>
  <r>
    <s v="Fayette County"/>
    <s v="Georgia"/>
    <n v="2015"/>
    <n v="108655"/>
    <n v="52720"/>
    <n v="55935"/>
    <n v="4563.51"/>
    <n v="15754.974999999999"/>
    <n v="15429.01"/>
    <n v="8475.09"/>
    <n v="12821.29"/>
    <n v="18688.66"/>
    <n v="16189.595000000001"/>
    <n v="10322.225"/>
    <n v="4563.51"/>
    <n v="1629.825"/>
    <x v="329"/>
    <s v="Georgia, 2015"/>
  </r>
  <r>
    <s v="Floyd County"/>
    <s v="Georgia"/>
    <n v="2015"/>
    <n v="96169"/>
    <n v="46567"/>
    <n v="49602"/>
    <n v="6154.8159999999998"/>
    <n v="12886.646000000001"/>
    <n v="13848.335999999999"/>
    <n v="11732.618"/>
    <n v="12309.632000000001"/>
    <n v="12694.308000000001"/>
    <n v="12021.125"/>
    <n v="8078.1959999999999"/>
    <n v="4616.1120000000001"/>
    <n v="1827.211"/>
    <x v="329"/>
    <s v="Georgia, 2015"/>
  </r>
  <r>
    <s v="Forsyth County"/>
    <s v="Georgia"/>
    <n v="2015"/>
    <n v="196236"/>
    <n v="97505"/>
    <n v="98731"/>
    <n v="12755.34"/>
    <n v="35126.244000000006"/>
    <n v="22567.14"/>
    <n v="19427.364000000001"/>
    <n v="33360.119999999995"/>
    <n v="32182.704000000002"/>
    <n v="20016.072"/>
    <n v="13540.284"/>
    <n v="5494.6080000000002"/>
    <n v="1962.36"/>
    <x v="329"/>
    <s v="Georgia, 2015"/>
  </r>
  <r>
    <s v="Franklin County"/>
    <s v="Georgia"/>
    <n v="2015"/>
    <n v="22110"/>
    <n v="10827"/>
    <n v="11283"/>
    <n v="1282.3800000000001"/>
    <n v="2763.75"/>
    <n v="2962.74"/>
    <n v="2520.54"/>
    <n v="2586.87"/>
    <n v="3073.29"/>
    <n v="2852.19"/>
    <n v="2387.88"/>
    <n v="1326.6"/>
    <n v="353.76"/>
    <x v="329"/>
    <s v="Georgia, 2015"/>
  </r>
  <r>
    <s v="Fulton County"/>
    <s v="Georgia"/>
    <n v="2015"/>
    <n v="983903"/>
    <n v="478161"/>
    <n v="505742"/>
    <n v="63953.695"/>
    <n v="127907.39"/>
    <n v="141682.03200000001"/>
    <n v="162343.995"/>
    <n v="146601.54700000002"/>
    <n v="136762.51699999999"/>
    <n v="105277.621"/>
    <n v="58050.277000000002"/>
    <n v="27549.284"/>
    <n v="12790.739"/>
    <x v="329"/>
    <s v="Georgia, 2015"/>
  </r>
  <r>
    <s v="Gilmer County"/>
    <s v="Georgia"/>
    <n v="2015"/>
    <n v="28673"/>
    <n v="14560"/>
    <n v="14113"/>
    <n v="1490.9960000000001"/>
    <n v="3469.433"/>
    <n v="3125.357"/>
    <n v="2838.6270000000004"/>
    <n v="3383.4140000000002"/>
    <n v="4014.22"/>
    <n v="4444.3150000000005"/>
    <n v="3727.49"/>
    <n v="1720.38"/>
    <n v="458.76799999999997"/>
    <x v="329"/>
    <s v="Georgia, 2015"/>
  </r>
  <r>
    <s v="Cochran County"/>
    <s v="Texas"/>
    <n v="2015"/>
    <n v="3087"/>
    <n v="1495"/>
    <n v="1592"/>
    <n v="157.43700000000001"/>
    <n v="475.39800000000002"/>
    <n v="376.61400000000003"/>
    <n v="277.83"/>
    <n v="438.35399999999998"/>
    <n v="469.22400000000005"/>
    <n v="355.005"/>
    <n v="277.83000000000004"/>
    <n v="172.87200000000001"/>
    <n v="89.522999999999996"/>
    <x v="315"/>
    <s v="Texas, 2015"/>
  </r>
  <r>
    <s v="Glynn County"/>
    <s v="Georgia"/>
    <n v="2015"/>
    <n v="81743"/>
    <n v="38647"/>
    <n v="43096"/>
    <n v="5068.0659999999998"/>
    <n v="10790.076000000001"/>
    <n v="10136.132"/>
    <n v="9972.6460000000006"/>
    <n v="9645.6739999999991"/>
    <n v="11362.277"/>
    <n v="11117.047999999999"/>
    <n v="8256.0429999999997"/>
    <n v="3923.6640000000002"/>
    <n v="1634.86"/>
    <x v="329"/>
    <s v="Georgia, 2015"/>
  </r>
  <r>
    <s v="Gordon County"/>
    <s v="Georgia"/>
    <n v="2015"/>
    <n v="55889"/>
    <n v="27738"/>
    <n v="28151"/>
    <n v="3688.674"/>
    <n v="8103.9049999999997"/>
    <n v="7600.9040000000005"/>
    <n v="6986.125"/>
    <n v="7656.7929999999997"/>
    <n v="8048.0159999999996"/>
    <n v="6594.902"/>
    <n v="4415.2309999999998"/>
    <n v="2179.6709999999998"/>
    <n v="614.779"/>
    <x v="329"/>
    <s v="Georgia, 2015"/>
  </r>
  <r>
    <s v="Anson County"/>
    <s v="North Carolina"/>
    <n v="2015"/>
    <n v="25243"/>
    <n v="12504"/>
    <n v="12739"/>
    <n v="1741.7670000000001"/>
    <n v="3634.9920000000002"/>
    <n v="3104.8890000000001"/>
    <n v="3155.375"/>
    <n v="2953.431"/>
    <n v="3407.8050000000003"/>
    <n v="3256.3469999999998"/>
    <n v="2372.8420000000001"/>
    <n v="1186.4209999999998"/>
    <n v="429.13099999999997"/>
    <x v="316"/>
    <s v="North Carolina, 2015"/>
  </r>
  <r>
    <s v="Gwinnett County"/>
    <s v="Georgia"/>
    <n v="2015"/>
    <n v="859234"/>
    <n v="421395"/>
    <n v="437839"/>
    <n v="61005.614000000001"/>
    <n v="139195.908"/>
    <n v="118574.292"/>
    <n v="116855.82399999999"/>
    <n v="134040.50400000002"/>
    <n v="129744.334"/>
    <n v="90219.57"/>
    <n v="44680.168000000005"/>
    <n v="19762.381999999998"/>
    <n v="6014.6379999999999"/>
    <x v="329"/>
    <s v="Georgia, 2015"/>
  </r>
  <r>
    <s v="Habersham County"/>
    <s v="Georgia"/>
    <n v="2015"/>
    <n v="43527"/>
    <n v="20573"/>
    <n v="22954"/>
    <n v="2611.62"/>
    <n v="5789.0910000000003"/>
    <n v="5745.5640000000003"/>
    <n v="5179.7129999999997"/>
    <n v="5745.5640000000003"/>
    <n v="5745.5640000000003"/>
    <n v="5310.2939999999999"/>
    <n v="4309.1730000000007"/>
    <n v="2350.4579999999996"/>
    <n v="827.01300000000003"/>
    <x v="329"/>
    <s v="Georgia, 2015"/>
  </r>
  <r>
    <s v="Hall County"/>
    <s v="Georgia"/>
    <n v="2015"/>
    <n v="187916"/>
    <n v="93746"/>
    <n v="94170"/>
    <n v="13342.036"/>
    <n v="28751.148000000001"/>
    <n v="25744.491999999998"/>
    <n v="24429.08"/>
    <n v="25368.660000000003"/>
    <n v="25180.743999999999"/>
    <n v="20482.844000000001"/>
    <n v="14469.531999999999"/>
    <n v="7704.5560000000005"/>
    <n v="2442.9079999999999"/>
    <x v="329"/>
    <s v="Georgia, 2015"/>
  </r>
  <r>
    <s v="Hancock County"/>
    <s v="Georgia"/>
    <n v="2015"/>
    <n v="8881"/>
    <n v="4878"/>
    <n v="4003"/>
    <n v="426.28800000000001"/>
    <n v="799.29"/>
    <n v="1190.0540000000001"/>
    <n v="1110.125"/>
    <n v="1047.9580000000001"/>
    <n v="1261.1019999999999"/>
    <n v="1412.079"/>
    <n v="985.79099999999994"/>
    <n v="470.69299999999998"/>
    <n v="186.501"/>
    <x v="329"/>
    <s v="Georgia, 2015"/>
  </r>
  <r>
    <s v="Haralson County"/>
    <s v="Georgia"/>
    <n v="2015"/>
    <n v="28565"/>
    <n v="13951"/>
    <n v="14614"/>
    <n v="1742.4649999999999"/>
    <n v="4056.2299999999996"/>
    <n v="3742.0150000000003"/>
    <n v="3313.54"/>
    <n v="3742.0149999999999"/>
    <n v="4141.9250000000002"/>
    <n v="3570.625"/>
    <n v="2599.415"/>
    <n v="1228.2950000000001"/>
    <n v="485.60500000000002"/>
    <x v="329"/>
    <s v="Georgia, 2015"/>
  </r>
  <r>
    <s v="Harris County"/>
    <s v="Georgia"/>
    <n v="2015"/>
    <n v="32776"/>
    <n v="16304"/>
    <n v="16472"/>
    <n v="1606.0239999999999"/>
    <n v="4195.3280000000004"/>
    <n v="4162.5519999999997"/>
    <n v="2949.84"/>
    <n v="4490.3119999999999"/>
    <n v="5244.16"/>
    <n v="5047.5040000000008"/>
    <n v="3277.6000000000004"/>
    <n v="1179.9359999999999"/>
    <n v="589.96799999999996"/>
    <x v="329"/>
    <s v="Georgia, 2015"/>
  </r>
  <r>
    <s v="Hart County"/>
    <s v="Georgia"/>
    <n v="2015"/>
    <n v="25498"/>
    <n v="12615"/>
    <n v="12883"/>
    <n v="1478.884"/>
    <n v="3085.2579999999998"/>
    <n v="3136.2539999999999"/>
    <n v="2804.7799999999997"/>
    <n v="2830.2780000000002"/>
    <n v="3493.2259999999997"/>
    <n v="3595.2179999999998"/>
    <n v="3008.7640000000001"/>
    <n v="1402.3899999999999"/>
    <n v="662.94799999999998"/>
    <x v="329"/>
    <s v="Georgia, 2015"/>
  </r>
  <r>
    <s v="Heard County"/>
    <s v="Georgia"/>
    <n v="2015"/>
    <n v="11617"/>
    <n v="5753"/>
    <n v="5864"/>
    <n v="720.25400000000002"/>
    <n v="1521.827"/>
    <n v="1591.529"/>
    <n v="1277.8699999999999"/>
    <n v="1440.508"/>
    <n v="1789.018"/>
    <n v="1556.6779999999999"/>
    <n v="1115.232"/>
    <n v="418.21199999999999"/>
    <n v="197.489"/>
    <x v="329"/>
    <s v="Georgia, 2015"/>
  </r>
  <r>
    <s v="Henry County"/>
    <s v="Georgia"/>
    <n v="2015"/>
    <n v="211512"/>
    <n v="101340"/>
    <n v="110172"/>
    <n v="12690.72"/>
    <n v="33841.919999999998"/>
    <n v="30880.752"/>
    <n v="24535.392"/>
    <n v="32784.36"/>
    <n v="32995.872000000003"/>
    <n v="22843.296000000002"/>
    <n v="13325.256000000001"/>
    <n v="5499.3119999999999"/>
    <n v="1903.6079999999999"/>
    <x v="329"/>
    <s v="Georgia, 2015"/>
  </r>
  <r>
    <s v="Houston County"/>
    <s v="Georgia"/>
    <n v="2015"/>
    <n v="147570"/>
    <n v="71562"/>
    <n v="76008"/>
    <n v="10329.9"/>
    <n v="21840.36"/>
    <n v="20512.230000000003"/>
    <n v="21545.22"/>
    <n v="19331.669999999998"/>
    <n v="20954.940000000002"/>
    <n v="16232.7"/>
    <n v="9592.0499999999993"/>
    <n v="5164.95"/>
    <n v="1918.41"/>
    <x v="329"/>
    <s v="Georgia, 2015"/>
  </r>
  <r>
    <s v="Irwin County"/>
    <s v="Georgia"/>
    <n v="2015"/>
    <n v="9408"/>
    <n v="4798"/>
    <n v="4610"/>
    <n v="555.072"/>
    <n v="1251.2640000000001"/>
    <n v="1147.7759999999998"/>
    <n v="1157.184"/>
    <n v="1382.9760000000001"/>
    <n v="1176"/>
    <n v="1194.816"/>
    <n v="893.76"/>
    <n v="479.80799999999999"/>
    <n v="150.52799999999999"/>
    <x v="329"/>
    <s v="Georgia, 2015"/>
  </r>
  <r>
    <s v="Jackson County"/>
    <s v="Georgia"/>
    <n v="2015"/>
    <n v="61420"/>
    <n v="30418"/>
    <n v="31002"/>
    <n v="4115.1400000000003"/>
    <n v="9335.84"/>
    <n v="7370.4"/>
    <n v="7493.24"/>
    <n v="9028.74"/>
    <n v="8905.9000000000015"/>
    <n v="7247.5599999999995"/>
    <n v="5097.8600000000006"/>
    <n v="2211.12"/>
    <n v="614.20000000000005"/>
    <x v="329"/>
    <s v="Georgia, 2015"/>
  </r>
  <r>
    <s v="Shannon County"/>
    <s v="South Dakota"/>
    <n v="2015"/>
    <n v="13593"/>
    <n v="6658"/>
    <n v="6935"/>
    <n v="788.39400000000001"/>
    <n v="1957.3919999999998"/>
    <n v="1685.5320000000002"/>
    <n v="1454.451"/>
    <n v="1821.462"/>
    <n v="1984.578"/>
    <n v="1957.3919999999998"/>
    <n v="1223.3699999999999"/>
    <n v="570.90600000000006"/>
    <n v="163.11600000000001"/>
    <x v="340"/>
    <s v="South Dakota, 2015"/>
  </r>
  <r>
    <s v="Nolan County"/>
    <s v="Texas"/>
    <n v="2015"/>
    <n v="14990"/>
    <n v="7411"/>
    <n v="7579"/>
    <n v="1004.33"/>
    <n v="2563.29"/>
    <n v="1783.81"/>
    <n v="1843.77"/>
    <n v="1843.77"/>
    <n v="2158.56"/>
    <n v="1738.8400000000001"/>
    <n v="1274.1500000000001"/>
    <n v="599.59999999999991"/>
    <n v="194.87"/>
    <x v="315"/>
    <s v="Texas, 2015"/>
  </r>
  <r>
    <s v="Radford city"/>
    <s v="Virginia"/>
    <n v="2015"/>
    <n v="16374"/>
    <n v="7916"/>
    <n v="8458"/>
    <n v="1113.432"/>
    <n v="2226.864"/>
    <n v="2161.3679999999999"/>
    <n v="1964.88"/>
    <n v="1850.2619999999999"/>
    <n v="2210.4899999999998"/>
    <n v="2210.4899999999998"/>
    <n v="1539.1559999999999"/>
    <n v="769.57799999999997"/>
    <n v="360.22800000000001"/>
    <x v="321"/>
    <s v="Virginia, 2015"/>
  </r>
  <r>
    <s v="Jenkins County"/>
    <s v="Georgia"/>
    <n v="2015"/>
    <n v="8922"/>
    <n v="4444"/>
    <n v="4478"/>
    <n v="481.78800000000001"/>
    <n v="1472.13"/>
    <n v="1017.1079999999999"/>
    <n v="901.12200000000007"/>
    <n v="1008.186"/>
    <n v="1177.704"/>
    <n v="1204.47"/>
    <n v="945.73199999999997"/>
    <n v="571.00800000000004"/>
    <n v="133.83000000000001"/>
    <x v="329"/>
    <s v="Georgia, 2015"/>
  </r>
  <r>
    <s v="Johnson County"/>
    <s v="Georgia"/>
    <n v="2015"/>
    <n v="9794"/>
    <n v="5437"/>
    <n v="4357"/>
    <n v="460.31799999999998"/>
    <n v="1145.8980000000001"/>
    <n v="1469.1"/>
    <n v="1204.662"/>
    <n v="1351.5720000000001"/>
    <n v="1371.1599999999999"/>
    <n v="1312.396"/>
    <n v="861.87199999999996"/>
    <n v="352.584"/>
    <n v="274.23200000000003"/>
    <x v="329"/>
    <s v="Georgia, 2015"/>
  </r>
  <r>
    <s v="Jones County"/>
    <s v="Georgia"/>
    <n v="2015"/>
    <n v="28738"/>
    <n v="14006"/>
    <n v="14732"/>
    <n v="1580.59"/>
    <n v="4224.4859999999999"/>
    <n v="3707.2020000000002"/>
    <n v="3161.1800000000003"/>
    <n v="3937.1059999999998"/>
    <n v="4109.5339999999997"/>
    <n v="3764.6779999999999"/>
    <n v="2557.6819999999998"/>
    <n v="1350.6860000000001"/>
    <n v="316.11799999999999"/>
    <x v="329"/>
    <s v="Georgia, 2015"/>
  </r>
  <r>
    <s v="Bosque County"/>
    <s v="Texas"/>
    <n v="2015"/>
    <n v="18114"/>
    <n v="8653"/>
    <n v="9461"/>
    <n v="996.27"/>
    <n v="2173.6800000000003"/>
    <n v="3278.634"/>
    <n v="1829.5139999999999"/>
    <n v="2228.0219999999999"/>
    <n v="2336.7060000000001"/>
    <n v="2427.2759999999998"/>
    <n v="1847.6280000000002"/>
    <n v="724.56"/>
    <n v="271.70999999999998"/>
    <x v="315"/>
    <s v="Texas, 2015"/>
  </r>
  <r>
    <s v="Jackson County"/>
    <s v="Minnesota"/>
    <n v="2015"/>
    <n v="10403"/>
    <n v="5237"/>
    <n v="5166"/>
    <n v="863.44899999999996"/>
    <n v="1518.8380000000002"/>
    <n v="1061.106"/>
    <n v="1966.1669999999999"/>
    <n v="1321.181"/>
    <n v="1279.569"/>
    <n v="1196.345"/>
    <n v="707.404"/>
    <n v="353.702"/>
    <n v="145.642"/>
    <x v="347"/>
    <s v="Minnesota, 2015"/>
  </r>
  <r>
    <s v="Laurens County"/>
    <s v="Georgia"/>
    <n v="2015"/>
    <n v="47886"/>
    <n v="22810"/>
    <n v="25076"/>
    <n v="3160.4760000000001"/>
    <n v="6704.0400000000009"/>
    <n v="6081.5219999999999"/>
    <n v="5698.4339999999993"/>
    <n v="6033.6360000000004"/>
    <n v="6464.6100000000006"/>
    <n v="6081.5220000000008"/>
    <n v="4309.74"/>
    <n v="2537.9579999999996"/>
    <n v="766.17600000000004"/>
    <x v="329"/>
    <s v="Georgia, 2015"/>
  </r>
  <r>
    <s v="Lee County"/>
    <s v="Georgia"/>
    <n v="2015"/>
    <n v="28946"/>
    <n v="14499"/>
    <n v="14447"/>
    <n v="1881.49"/>
    <n v="4486.63"/>
    <n v="3762.98"/>
    <n v="3618.25"/>
    <n v="4602.4140000000007"/>
    <n v="4110.3320000000003"/>
    <n v="3531.4120000000003"/>
    <n v="1939.3820000000001"/>
    <n v="781.54199999999992"/>
    <n v="231.56800000000001"/>
    <x v="329"/>
    <s v="Georgia, 2015"/>
  </r>
  <r>
    <s v="Liberty County"/>
    <s v="Georgia"/>
    <n v="2015"/>
    <n v="64427"/>
    <n v="32654"/>
    <n v="31773"/>
    <n v="6893.6890000000003"/>
    <n v="9470.7690000000002"/>
    <n v="12047.849"/>
    <n v="12112.276"/>
    <n v="7086.97"/>
    <n v="6829.2619999999997"/>
    <n v="5476.2950000000001"/>
    <n v="3156.9229999999998"/>
    <n v="1095.259"/>
    <n v="386.56200000000001"/>
    <x v="329"/>
    <s v="Georgia, 2015"/>
  </r>
  <r>
    <s v="Lincoln County"/>
    <s v="Georgia"/>
    <n v="2015"/>
    <n v="7720"/>
    <n v="3705"/>
    <n v="4015"/>
    <n v="362.84"/>
    <n v="841.48"/>
    <n v="887.8"/>
    <n v="710.24"/>
    <n v="864.64"/>
    <n v="1181.1599999999999"/>
    <n v="1320.12"/>
    <n v="995.88"/>
    <n v="386"/>
    <n v="154.4"/>
    <x v="329"/>
    <s v="Georgia, 2015"/>
  </r>
  <r>
    <s v="Long County"/>
    <s v="Georgia"/>
    <n v="2015"/>
    <n v="16588"/>
    <n v="8097"/>
    <n v="8491"/>
    <n v="1426.568"/>
    <n v="2703.8440000000001"/>
    <n v="2571.1400000000003"/>
    <n v="2537.9639999999999"/>
    <n v="2222.7919999999999"/>
    <n v="2239.38"/>
    <n v="1609.0360000000001"/>
    <n v="862.57600000000002"/>
    <n v="348.34800000000001"/>
    <n v="82.94"/>
    <x v="329"/>
    <s v="Georgia, 2015"/>
  </r>
  <r>
    <s v="Lowndes County"/>
    <s v="Georgia"/>
    <n v="2015"/>
    <n v="113203"/>
    <n v="55627"/>
    <n v="57576"/>
    <n v="8150.616"/>
    <n v="15508.811"/>
    <n v="25131.065999999999"/>
    <n v="16188.029"/>
    <n v="12678.736000000001"/>
    <n v="12678.736000000001"/>
    <n v="10980.690999999999"/>
    <n v="7018.5860000000002"/>
    <n v="3622.4960000000001"/>
    <n v="1245.2329999999999"/>
    <x v="329"/>
    <s v="Georgia, 2015"/>
  </r>
  <r>
    <s v="Lumpkin County"/>
    <s v="Georgia"/>
    <n v="2015"/>
    <n v="30921"/>
    <n v="15176"/>
    <n v="15745"/>
    <n v="1453.287"/>
    <n v="3401.31"/>
    <n v="6122.3580000000002"/>
    <n v="4081.5720000000001"/>
    <n v="3339.4679999999998"/>
    <n v="3988.8090000000002"/>
    <n v="3865.125"/>
    <n v="3061.1790000000001"/>
    <n v="1329.6030000000001"/>
    <n v="309.20999999999998"/>
    <x v="329"/>
    <s v="Georgia, 2015"/>
  </r>
  <r>
    <s v="McDuffie County"/>
    <s v="Georgia"/>
    <n v="2015"/>
    <n v="21582"/>
    <n v="10274"/>
    <n v="11308"/>
    <n v="1510.74"/>
    <n v="3129.3900000000003"/>
    <n v="2697.75"/>
    <n v="2525.0940000000001"/>
    <n v="2611.422"/>
    <n v="2978.3159999999998"/>
    <n v="2827.2420000000002"/>
    <n v="2028.7080000000001"/>
    <n v="1035.9360000000001"/>
    <n v="258.98399999999998"/>
    <x v="329"/>
    <s v="Georgia, 2015"/>
  </r>
  <r>
    <s v="McIntosh County"/>
    <s v="Georgia"/>
    <n v="2015"/>
    <n v="14007"/>
    <n v="6828"/>
    <n v="7179"/>
    <n v="672.33600000000001"/>
    <n v="1582.7910000000002"/>
    <n v="1386.693"/>
    <n v="1372.6859999999999"/>
    <n v="1694.8470000000002"/>
    <n v="2003.001"/>
    <n v="2479.239"/>
    <n v="1610.8049999999998"/>
    <n v="1008.504"/>
    <n v="210.10499999999999"/>
    <x v="329"/>
    <s v="Georgia, 2015"/>
  </r>
  <r>
    <s v="Ford County"/>
    <s v="Illinois"/>
    <n v="2015"/>
    <n v="14045"/>
    <n v="7720"/>
    <n v="6325"/>
    <n v="688.20500000000004"/>
    <n v="1516.86"/>
    <n v="2120.7950000000001"/>
    <n v="1699.4449999999999"/>
    <n v="1938.21"/>
    <n v="2050.5700000000002"/>
    <n v="2064.6149999999998"/>
    <n v="1292.1400000000001"/>
    <n v="505.62"/>
    <n v="154.495"/>
    <x v="334"/>
    <s v="Illinois, 2015"/>
  </r>
  <r>
    <s v="Marion County"/>
    <s v="Georgia"/>
    <n v="2015"/>
    <n v="8739"/>
    <n v="4394"/>
    <n v="4345"/>
    <n v="463.16699999999997"/>
    <n v="1267.155"/>
    <n v="952.55099999999993"/>
    <n v="935.07299999999998"/>
    <n v="1136.07"/>
    <n v="1267.155"/>
    <n v="1267.155"/>
    <n v="1022.463"/>
    <n v="358.29899999999998"/>
    <n v="78.650999999999996"/>
    <x v="329"/>
    <s v="Georgia, 2015"/>
  </r>
  <r>
    <s v="Warren County"/>
    <s v="Georgia"/>
    <n v="2015"/>
    <n v="5936"/>
    <n v="2837"/>
    <n v="3099"/>
    <n v="373.96800000000002"/>
    <n v="795.42399999999998"/>
    <n v="742"/>
    <n v="575.79200000000003"/>
    <n v="736.06399999999996"/>
    <n v="777.61599999999999"/>
    <n v="789.48800000000006"/>
    <n v="593.59999999999991"/>
    <n v="415.52"/>
    <n v="142.464"/>
    <x v="329"/>
    <s v="Georgia, 2015"/>
  </r>
  <r>
    <s v="Monroe County"/>
    <s v="Georgia"/>
    <n v="2015"/>
    <n v="26915"/>
    <n v="13536"/>
    <n v="13379"/>
    <n v="1453.41"/>
    <n v="3202.8850000000002"/>
    <n v="3498.95"/>
    <n v="3149.0550000000003"/>
    <n v="3122.14"/>
    <n v="4091.08"/>
    <n v="4064.165"/>
    <n v="2610.7550000000001"/>
    <n v="1291.92"/>
    <n v="403.72500000000002"/>
    <x v="329"/>
    <s v="Georgia, 2015"/>
  </r>
  <r>
    <s v="Montgomery County"/>
    <s v="Georgia"/>
    <n v="2015"/>
    <n v="8968"/>
    <n v="4553"/>
    <n v="4415"/>
    <n v="529.11199999999997"/>
    <n v="1094.096"/>
    <n v="1407.9760000000001"/>
    <n v="1076.1599999999999"/>
    <n v="1201.712"/>
    <n v="1156.8719999999998"/>
    <n v="1156.8719999999998"/>
    <n v="869.89599999999996"/>
    <n v="340.78399999999999"/>
    <n v="143.488"/>
    <x v="329"/>
    <s v="Georgia, 2015"/>
  </r>
  <r>
    <s v="Clayton County"/>
    <s v="Iowa"/>
    <n v="2015"/>
    <n v="17900"/>
    <n v="8530"/>
    <n v="9370"/>
    <n v="966.6"/>
    <n v="2506"/>
    <n v="2309.1"/>
    <n v="1485.7"/>
    <n v="2112.1999999999998"/>
    <n v="2846.1"/>
    <n v="2559.6999999999998"/>
    <n v="1825.8000000000002"/>
    <n v="1020.3"/>
    <n v="250.6"/>
    <x v="330"/>
    <s v="Iowa, 2015"/>
  </r>
  <r>
    <s v="Murray County"/>
    <s v="Georgia"/>
    <n v="2015"/>
    <n v="39401"/>
    <n v="19280"/>
    <n v="20121"/>
    <n v="2482.2629999999999"/>
    <n v="5831.348"/>
    <n v="5397.9369999999999"/>
    <n v="4806.9220000000005"/>
    <n v="5437.3379999999997"/>
    <n v="5791.9470000000001"/>
    <n v="4806.9220000000005"/>
    <n v="3073.2780000000002"/>
    <n v="1379.0349999999999"/>
    <n v="315.20800000000003"/>
    <x v="329"/>
    <s v="Georgia, 2015"/>
  </r>
  <r>
    <s v="Muscogee County"/>
    <s v="Georgia"/>
    <n v="2015"/>
    <n v="200285"/>
    <n v="98321"/>
    <n v="101964"/>
    <n v="15021.375"/>
    <n v="26637.904999999999"/>
    <n v="31244.46"/>
    <n v="32045.599999999999"/>
    <n v="25035.625"/>
    <n v="24835.34"/>
    <n v="22031.35"/>
    <n v="12818.24"/>
    <n v="7410.5450000000001"/>
    <n v="3404.8449999999998"/>
    <x v="329"/>
    <s v="Georgia, 2015"/>
  </r>
  <r>
    <s v="Newton County"/>
    <s v="Georgia"/>
    <n v="2015"/>
    <n v="102645"/>
    <n v="48786"/>
    <n v="53859"/>
    <n v="6979.86"/>
    <n v="16012.62"/>
    <n v="14883.525000000001"/>
    <n v="12625.334999999999"/>
    <n v="14780.88"/>
    <n v="14678.235000000001"/>
    <n v="11085.66"/>
    <n v="7390.4400000000005"/>
    <n v="3079.35"/>
    <n v="1231.74"/>
    <x v="329"/>
    <s v="Georgia, 2015"/>
  </r>
  <r>
    <s v="Oconee County"/>
    <s v="Georgia"/>
    <n v="2015"/>
    <n v="34400"/>
    <n v="16817"/>
    <n v="17583"/>
    <n v="1788.8"/>
    <n v="5744.8"/>
    <n v="4575.2000000000007"/>
    <n v="3061.6"/>
    <n v="4816"/>
    <n v="5400.8"/>
    <n v="4540.8"/>
    <n v="2820.8"/>
    <n v="1100.8"/>
    <n v="516"/>
    <x v="329"/>
    <s v="Georgia, 2015"/>
  </r>
  <r>
    <s v="Oglethorpe County"/>
    <s v="Georgia"/>
    <n v="2015"/>
    <n v="14688"/>
    <n v="7296"/>
    <n v="7392"/>
    <n v="822.52800000000002"/>
    <n v="1865.376"/>
    <n v="1483.4879999999998"/>
    <n v="1850.6880000000001"/>
    <n v="1924.1280000000002"/>
    <n v="2188.5119999999997"/>
    <n v="2085.6959999999999"/>
    <n v="1498.1759999999999"/>
    <n v="749.08799999999997"/>
    <n v="235.00800000000001"/>
    <x v="329"/>
    <s v="Georgia, 2015"/>
  </r>
  <r>
    <s v="Paulding County"/>
    <s v="Georgia"/>
    <n v="2015"/>
    <n v="147400"/>
    <n v="72089"/>
    <n v="75311"/>
    <n v="10023.200000000001"/>
    <n v="24468.400000000001"/>
    <n v="20193.8"/>
    <n v="18719.800000000003"/>
    <n v="24173.599999999999"/>
    <n v="22257.4"/>
    <n v="14740"/>
    <n v="8549.2000000000007"/>
    <n v="3537.6"/>
    <n v="884.4"/>
    <x v="329"/>
    <s v="Georgia, 2015"/>
  </r>
  <r>
    <s v="Peach County"/>
    <s v="Georgia"/>
    <n v="2015"/>
    <n v="27086"/>
    <n v="13112"/>
    <n v="13974"/>
    <n v="1598.0740000000001"/>
    <n v="3439.922"/>
    <n v="5417.2000000000007"/>
    <n v="3223.2340000000004"/>
    <n v="3006.5460000000003"/>
    <n v="3656.6099999999997"/>
    <n v="3358.6639999999998"/>
    <n v="2058.5360000000001"/>
    <n v="1029.268"/>
    <n v="297.94600000000003"/>
    <x v="329"/>
    <s v="Georgia, 2015"/>
  </r>
  <r>
    <s v="Montgomery County"/>
    <s v="Illinois"/>
    <n v="2015"/>
    <n v="29740"/>
    <n v="14910"/>
    <n v="14830"/>
    <n v="1397.78"/>
    <n v="3539.0600000000004"/>
    <n v="3211.92"/>
    <n v="3182.1800000000003"/>
    <n v="3717.5"/>
    <n v="4401.5200000000004"/>
    <n v="4490.74"/>
    <n v="3776.98"/>
    <n v="1605.96"/>
    <n v="446.1"/>
    <x v="334"/>
    <s v="Illinois, 2015"/>
  </r>
  <r>
    <s v="Pierce County"/>
    <s v="Georgia"/>
    <n v="2015"/>
    <n v="18934"/>
    <n v="9379"/>
    <n v="9555"/>
    <n v="1268.578"/>
    <n v="2631.826"/>
    <n v="2575.0240000000003"/>
    <n v="2196.3440000000001"/>
    <n v="2518.2219999999998"/>
    <n v="2499.288"/>
    <n v="2404.6179999999999"/>
    <n v="1760.8620000000001"/>
    <n v="757.36"/>
    <n v="302.94400000000002"/>
    <x v="329"/>
    <s v="Georgia, 2015"/>
  </r>
  <r>
    <s v="Pike County"/>
    <s v="Georgia"/>
    <n v="2015"/>
    <n v="17812"/>
    <n v="8730"/>
    <n v="9082"/>
    <n v="872.78800000000001"/>
    <n v="2725.2359999999999"/>
    <n v="2315.56"/>
    <n v="1923.6959999999999"/>
    <n v="2529.3040000000001"/>
    <n v="2707.424"/>
    <n v="2208.6880000000001"/>
    <n v="1531.8319999999999"/>
    <n v="694.66800000000001"/>
    <n v="284.99200000000002"/>
    <x v="329"/>
    <s v="Georgia, 2015"/>
  </r>
  <r>
    <s v="Polk County"/>
    <s v="Georgia"/>
    <n v="2015"/>
    <n v="41215"/>
    <n v="20182"/>
    <n v="21033"/>
    <n v="2843.835"/>
    <n v="6470.7549999999992"/>
    <n v="5069.4449999999997"/>
    <n v="5151.875"/>
    <n v="5316.7350000000006"/>
    <n v="5399.165"/>
    <n v="4904.5849999999991"/>
    <n v="3544.49"/>
    <n v="1772.2449999999999"/>
    <n v="659.44"/>
    <x v="329"/>
    <s v="Georgia, 2015"/>
  </r>
  <r>
    <s v="Pulaski County"/>
    <s v="Georgia"/>
    <n v="2015"/>
    <n v="11590"/>
    <n v="4866"/>
    <n v="6724"/>
    <n v="591.09"/>
    <n v="1135.8200000000002"/>
    <n v="1413.98"/>
    <n v="1692.1399999999999"/>
    <n v="1541.4699999999998"/>
    <n v="1784.8600000000001"/>
    <n v="1576.24"/>
    <n v="1193.77"/>
    <n v="509.96000000000004"/>
    <n v="162.26"/>
    <x v="329"/>
    <s v="Georgia, 2015"/>
  </r>
  <r>
    <s v="Putnam County"/>
    <s v="Georgia"/>
    <n v="2015"/>
    <n v="21247"/>
    <n v="10565"/>
    <n v="10682"/>
    <n v="1126.0909999999999"/>
    <n v="2273.4290000000001"/>
    <n v="2145.9470000000001"/>
    <n v="2528.393"/>
    <n v="2379.6639999999998"/>
    <n v="2995.8270000000002"/>
    <n v="3442.0140000000001"/>
    <n v="2932.0860000000002"/>
    <n v="1168.585"/>
    <n v="276.21100000000001"/>
    <x v="329"/>
    <s v="Georgia, 2015"/>
  </r>
  <r>
    <s v="Liberty County"/>
    <s v="Montana"/>
    <n v="2015"/>
    <n v="2326"/>
    <n v="1106"/>
    <n v="1220"/>
    <n v="93.04"/>
    <n v="258.18600000000004"/>
    <n v="269.81600000000003"/>
    <n v="211.666"/>
    <n v="213.99200000000002"/>
    <n v="290.75"/>
    <n v="381.464"/>
    <n v="341.92200000000003"/>
    <n v="176.77600000000001"/>
    <n v="90.713999999999999"/>
    <x v="348"/>
    <s v="Montana, 2015"/>
  </r>
  <r>
    <s v="Rabun County"/>
    <s v="Georgia"/>
    <n v="2015"/>
    <n v="16266"/>
    <n v="7981"/>
    <n v="8285"/>
    <n v="731.97"/>
    <n v="1577.8020000000001"/>
    <n v="1886.856"/>
    <n v="1626.6"/>
    <n v="1821.7919999999999"/>
    <n v="2098.3139999999999"/>
    <n v="2521.2299999999996"/>
    <n v="2374.8360000000002"/>
    <n v="1138.6199999999999"/>
    <n v="455.44799999999998"/>
    <x v="329"/>
    <s v="Georgia, 2015"/>
  </r>
  <r>
    <s v="Wolfe County"/>
    <s v="Kentucky"/>
    <n v="2015"/>
    <n v="7315"/>
    <n v="3732"/>
    <n v="3583"/>
    <n v="775.39"/>
    <n v="782.70499999999993"/>
    <n v="833.91"/>
    <n v="870.4849999999999"/>
    <n v="804.65000000000009"/>
    <n v="965.57999999999993"/>
    <n v="1016.785"/>
    <n v="643.72"/>
    <n v="416.95500000000004"/>
    <n v="212.13499999999999"/>
    <x v="318"/>
    <s v="Kentucky, 2015"/>
  </r>
  <r>
    <s v="Richmond County"/>
    <s v="Georgia"/>
    <n v="2015"/>
    <n v="201291"/>
    <n v="97446"/>
    <n v="103845"/>
    <n v="14492.951999999999"/>
    <n v="26369.120999999999"/>
    <n v="31602.687000000002"/>
    <n v="31803.977999999999"/>
    <n v="23148.465"/>
    <n v="25161.375"/>
    <n v="24154.92"/>
    <n v="14492.952000000001"/>
    <n v="7649.058"/>
    <n v="2616.7829999999999"/>
    <x v="329"/>
    <s v="Georgia, 2015"/>
  </r>
  <r>
    <s v="Rockdale County"/>
    <s v="Georgia"/>
    <n v="2015"/>
    <n v="86901"/>
    <n v="41147"/>
    <n v="45754"/>
    <n v="5387.8620000000001"/>
    <n v="13035.150000000001"/>
    <n v="12339.941999999999"/>
    <n v="9906.7139999999999"/>
    <n v="11297.13"/>
    <n v="13208.951999999999"/>
    <n v="11123.328"/>
    <n v="6691.3770000000004"/>
    <n v="2867.7329999999997"/>
    <n v="1042.8119999999999"/>
    <x v="329"/>
    <s v="Georgia, 2015"/>
  </r>
  <r>
    <s v="Schley County"/>
    <s v="Georgia"/>
    <n v="2015"/>
    <n v="5074"/>
    <n v="2517"/>
    <n v="2557"/>
    <n v="223.256"/>
    <n v="953.91200000000003"/>
    <n v="700.21199999999999"/>
    <n v="476.95600000000002"/>
    <n v="654.54600000000005"/>
    <n v="756.02600000000007"/>
    <n v="563.21399999999994"/>
    <n v="487.10399999999998"/>
    <n v="208.03399999999999"/>
    <n v="50.74"/>
    <x v="329"/>
    <s v="Georgia, 2015"/>
  </r>
  <r>
    <s v="Screven County"/>
    <s v="Georgia"/>
    <n v="2015"/>
    <n v="14206"/>
    <n v="6953"/>
    <n v="7253"/>
    <n v="951.80200000000002"/>
    <n v="1690.5139999999999"/>
    <n v="2159.3119999999999"/>
    <n v="1420.6"/>
    <n v="1619.4839999999999"/>
    <n v="1974.634"/>
    <n v="2074.076"/>
    <n v="1377.982"/>
    <n v="625.06400000000008"/>
    <n v="284.12"/>
    <x v="329"/>
    <s v="Georgia, 2015"/>
  </r>
  <r>
    <s v="Spalding County"/>
    <s v="Georgia"/>
    <n v="2015"/>
    <n v="63873"/>
    <n v="30884"/>
    <n v="32989"/>
    <n v="4343.3639999999996"/>
    <n v="8814.4740000000002"/>
    <n v="8303.49"/>
    <n v="8175.7439999999997"/>
    <n v="7856.3790000000008"/>
    <n v="8686.7279999999992"/>
    <n v="7856.3789999999999"/>
    <n v="6004.0619999999999"/>
    <n v="2938.1579999999999"/>
    <n v="894.22199999999998"/>
    <x v="329"/>
    <s v="Georgia, 2015"/>
  </r>
  <r>
    <s v="Stephens County"/>
    <s v="Georgia"/>
    <n v="2015"/>
    <n v="25620"/>
    <n v="12352"/>
    <n v="13268"/>
    <n v="1281"/>
    <n v="3407.46"/>
    <n v="3766.14"/>
    <n v="2664.48"/>
    <n v="2920.6800000000003"/>
    <n v="3509.94"/>
    <n v="3535.56"/>
    <n v="2792.58"/>
    <n v="1306.6199999999999"/>
    <n v="435.54"/>
    <x v="329"/>
    <s v="Georgia, 2015"/>
  </r>
  <r>
    <s v="Stewart County"/>
    <s v="Georgia"/>
    <n v="2015"/>
    <n v="5868"/>
    <n v="3564"/>
    <n v="2304"/>
    <n v="269.928"/>
    <n v="451.83600000000001"/>
    <n v="903.67200000000003"/>
    <n v="1062.1080000000002"/>
    <n v="844.99199999999996"/>
    <n v="756.97199999999998"/>
    <n v="686.55600000000004"/>
    <n v="451.83600000000001"/>
    <n v="287.53199999999998"/>
    <n v="146.69999999999999"/>
    <x v="329"/>
    <s v="Georgia, 2015"/>
  </r>
  <r>
    <s v="Sumter County"/>
    <s v="Georgia"/>
    <n v="2015"/>
    <n v="31429"/>
    <n v="14894"/>
    <n v="16535"/>
    <n v="2262.8879999999999"/>
    <n v="4180.0569999999998"/>
    <n v="5342.93"/>
    <n v="4022.9120000000003"/>
    <n v="3394.3319999999999"/>
    <n v="3928.625"/>
    <n v="3708.6219999999998"/>
    <n v="2671.4650000000001"/>
    <n v="1257.1600000000001"/>
    <n v="597.15099999999995"/>
    <x v="329"/>
    <s v="Georgia, 2015"/>
  </r>
  <r>
    <s v="Talbot County"/>
    <s v="Georgia"/>
    <n v="2015"/>
    <n v="6490"/>
    <n v="3140"/>
    <n v="3350"/>
    <n v="279.07"/>
    <n v="752.83999999999992"/>
    <n v="746.35"/>
    <n v="506.22"/>
    <n v="733.37"/>
    <n v="1064.3600000000001"/>
    <n v="1200.6500000000001"/>
    <n v="752.84"/>
    <n v="337.48"/>
    <n v="116.82"/>
    <x v="329"/>
    <s v="Georgia, 2015"/>
  </r>
  <r>
    <s v="Daniels County"/>
    <s v="Montana"/>
    <n v="2015"/>
    <n v="1721"/>
    <n v="829"/>
    <n v="892"/>
    <n v="86.05"/>
    <n v="111.86500000000001"/>
    <n v="215.125"/>
    <n v="196.19400000000002"/>
    <n v="199.636"/>
    <n v="201.357"/>
    <n v="299.45400000000001"/>
    <n v="216.846"/>
    <n v="122.191"/>
    <n v="72.281999999999996"/>
    <x v="348"/>
    <s v="Montana, 2015"/>
  </r>
  <r>
    <s v="Tattnall County"/>
    <s v="Georgia"/>
    <n v="2015"/>
    <n v="25302"/>
    <n v="14529"/>
    <n v="10773"/>
    <n v="1492.818"/>
    <n v="3086.8440000000001"/>
    <n v="3263.9580000000001"/>
    <n v="4301.34"/>
    <n v="3719.3940000000002"/>
    <n v="3567.5820000000003"/>
    <n v="2859.1260000000002"/>
    <n v="1897.65"/>
    <n v="860.26800000000003"/>
    <n v="278.322"/>
    <x v="329"/>
    <s v="Georgia, 2015"/>
  </r>
  <r>
    <s v="Taylor County"/>
    <s v="Georgia"/>
    <n v="2015"/>
    <n v="8401"/>
    <n v="4036"/>
    <n v="4365"/>
    <n v="462.05500000000001"/>
    <n v="1033.3229999999999"/>
    <n v="1192.942"/>
    <n v="747.68899999999996"/>
    <n v="1075.328"/>
    <n v="1226.546"/>
    <n v="1209.7439999999999"/>
    <n v="882.10500000000002"/>
    <n v="403.24799999999999"/>
    <n v="176.42099999999999"/>
    <x v="329"/>
    <s v="Georgia, 2015"/>
  </r>
  <r>
    <s v="Telfair County"/>
    <s v="Georgia"/>
    <n v="2015"/>
    <n v="16416"/>
    <n v="9502"/>
    <n v="6914"/>
    <n v="738.72"/>
    <n v="1805.76"/>
    <n v="1575.9360000000001"/>
    <n v="2708.64"/>
    <n v="2741.4719999999998"/>
    <n v="2265.4079999999999"/>
    <n v="2117.6639999999998"/>
    <n v="1362.5279999999998"/>
    <n v="656.64"/>
    <n v="443.23200000000003"/>
    <x v="329"/>
    <s v="Georgia, 2015"/>
  </r>
  <r>
    <s v="Terrell County"/>
    <s v="Georgia"/>
    <n v="2015"/>
    <n v="9213"/>
    <n v="4342"/>
    <n v="4871"/>
    <n v="663.33600000000001"/>
    <n v="1252.9680000000001"/>
    <n v="1170.0509999999999"/>
    <n v="1068.7080000000001"/>
    <n v="930.51300000000003"/>
    <n v="1280.607"/>
    <n v="1299.0329999999999"/>
    <n v="902.87400000000002"/>
    <n v="488.28899999999999"/>
    <n v="156.62100000000001"/>
    <x v="329"/>
    <s v="Georgia, 2015"/>
  </r>
  <r>
    <s v="Thomas County"/>
    <s v="Georgia"/>
    <n v="2015"/>
    <n v="44824"/>
    <n v="21239"/>
    <n v="23585"/>
    <n v="2958.384"/>
    <n v="6140.8880000000008"/>
    <n v="5468.5280000000002"/>
    <n v="5378.88"/>
    <n v="5378.88"/>
    <n v="6275.3600000000006"/>
    <n v="6006.4160000000002"/>
    <n v="4168.6319999999996"/>
    <n v="2286.0239999999999"/>
    <n v="806.83199999999999"/>
    <x v="329"/>
    <s v="Georgia, 2015"/>
  </r>
  <r>
    <s v="Tift County"/>
    <s v="Georgia"/>
    <n v="2015"/>
    <n v="40787"/>
    <n v="19671"/>
    <n v="21116"/>
    <n v="2732.7289999999998"/>
    <n v="5791.7539999999999"/>
    <n v="6689.0679999999993"/>
    <n v="5098.375"/>
    <n v="5179.9490000000005"/>
    <n v="5139.1620000000003"/>
    <n v="4568.1440000000002"/>
    <n v="3303.7470000000003"/>
    <n v="1590.6930000000002"/>
    <n v="693.37900000000002"/>
    <x v="329"/>
    <s v="Georgia, 2015"/>
  </r>
  <r>
    <s v="Toombs County"/>
    <s v="Georgia"/>
    <n v="2015"/>
    <n v="27210"/>
    <n v="12743"/>
    <n v="14467"/>
    <n v="2122.38"/>
    <n v="4217.55"/>
    <n v="3455.67"/>
    <n v="3836.61"/>
    <n v="2965.8900000000003"/>
    <n v="3455.67"/>
    <n v="3237.99"/>
    <n v="2285.64"/>
    <n v="1224.4499999999998"/>
    <n v="435.36"/>
    <x v="329"/>
    <s v="Georgia, 2015"/>
  </r>
  <r>
    <s v="Winnebago County"/>
    <s v="Iowa"/>
    <n v="2015"/>
    <n v="10800"/>
    <n v="5213"/>
    <n v="5587"/>
    <n v="464.4"/>
    <n v="810"/>
    <n v="1620"/>
    <n v="756"/>
    <n v="907.2"/>
    <n v="1263.5999999999999"/>
    <n v="1544.4"/>
    <n v="1857.6"/>
    <n v="993.6"/>
    <n v="572.4"/>
    <x v="330"/>
    <s v="Iowa, 2015"/>
  </r>
  <r>
    <s v="Treutlen County"/>
    <s v="Georgia"/>
    <n v="2015"/>
    <n v="6762"/>
    <n v="3296"/>
    <n v="3466"/>
    <n v="304.29000000000002"/>
    <n v="838.48800000000006"/>
    <n v="845.25"/>
    <n v="696.4860000000001"/>
    <n v="892.58400000000006"/>
    <n v="1014.3"/>
    <n v="919.63200000000006"/>
    <n v="676.2"/>
    <n v="439.53"/>
    <n v="135.24"/>
    <x v="329"/>
    <s v="Georgia, 2015"/>
  </r>
  <r>
    <s v="Troup County"/>
    <s v="Georgia"/>
    <n v="2015"/>
    <n v="68867"/>
    <n v="33189"/>
    <n v="35678"/>
    <n v="4614.0889999999999"/>
    <n v="9916.848"/>
    <n v="10330.049999999999"/>
    <n v="8608.375"/>
    <n v="8470.6409999999996"/>
    <n v="9365.9120000000003"/>
    <n v="8401.7739999999994"/>
    <n v="5302.759"/>
    <n v="2823.547"/>
    <n v="1033.0050000000001"/>
    <x v="329"/>
    <s v="Georgia, 2015"/>
  </r>
  <r>
    <s v="Houston County"/>
    <s v="Tennessee"/>
    <n v="2015"/>
    <n v="8338"/>
    <n v="4284"/>
    <n v="4054"/>
    <n v="483.60399999999998"/>
    <n v="1284.0520000000001"/>
    <n v="1075.6020000000001"/>
    <n v="975.54600000000005"/>
    <n v="967.20799999999997"/>
    <n v="1075.6019999999999"/>
    <n v="1008.8979999999999"/>
    <n v="842.13800000000003"/>
    <n v="408.56200000000001"/>
    <n v="208.45"/>
    <x v="314"/>
    <s v="Tennessee, 2015"/>
  </r>
  <r>
    <s v="Twiggs County"/>
    <s v="Georgia"/>
    <n v="2015"/>
    <n v="8509"/>
    <n v="4180"/>
    <n v="4329"/>
    <n v="476.50400000000002"/>
    <n v="893.44499999999994"/>
    <n v="1089.152"/>
    <n v="791.33699999999999"/>
    <n v="893.44499999999994"/>
    <n v="1335.913"/>
    <n v="1421.0030000000002"/>
    <n v="1021.0799999999999"/>
    <n v="450.97699999999998"/>
    <n v="127.63500000000001"/>
    <x v="329"/>
    <s v="Georgia, 2015"/>
  </r>
  <r>
    <s v="Union County"/>
    <s v="Georgia"/>
    <n v="2015"/>
    <n v="21725"/>
    <n v="10648"/>
    <n v="11077"/>
    <n v="738.65"/>
    <n v="2215.9499999999998"/>
    <n v="1955.25"/>
    <n v="1933.5250000000001"/>
    <n v="1933.5250000000001"/>
    <n v="2759.0749999999998"/>
    <n v="3541.1750000000002"/>
    <n v="3932.2249999999999"/>
    <n v="1998.7"/>
    <n v="673.47500000000002"/>
    <x v="329"/>
    <s v="Georgia, 2015"/>
  </r>
  <r>
    <s v="Elmore County"/>
    <s v="Idaho"/>
    <n v="2015"/>
    <n v="26528"/>
    <n v="12701"/>
    <n v="13827"/>
    <n v="1750.848"/>
    <n v="3289.4719999999998"/>
    <n v="3448.64"/>
    <n v="2838.4960000000001"/>
    <n v="3156.8320000000003"/>
    <n v="3846.56"/>
    <n v="3634.3359999999998"/>
    <n v="2679.328"/>
    <n v="1459.04"/>
    <n v="424.44799999999998"/>
    <x v="338"/>
    <s v="Idaho, 2015"/>
  </r>
  <r>
    <s v="Walker County"/>
    <s v="Georgia"/>
    <n v="2015"/>
    <n v="68285"/>
    <n v="33760"/>
    <n v="34525"/>
    <n v="3823.96"/>
    <n v="8877.0499999999993"/>
    <n v="8330.77"/>
    <n v="8057.630000000001"/>
    <n v="8877.0499999999993"/>
    <n v="9901.3250000000007"/>
    <n v="9355.0450000000001"/>
    <n v="6418.7900000000009"/>
    <n v="3414.25"/>
    <n v="1160.845"/>
    <x v="329"/>
    <s v="Georgia, 2015"/>
  </r>
  <r>
    <s v="Walton County"/>
    <s v="Georgia"/>
    <n v="2015"/>
    <n v="86201"/>
    <n v="42055"/>
    <n v="44146"/>
    <n v="5516.8639999999996"/>
    <n v="13016.350999999999"/>
    <n v="11033.727999999999"/>
    <n v="10171.718000000001"/>
    <n v="11723.335999999999"/>
    <n v="12930.15"/>
    <n v="10257.919"/>
    <n v="7240.884"/>
    <n v="3361.8389999999999"/>
    <n v="1034.412"/>
    <x v="329"/>
    <s v="Georgia, 2015"/>
  </r>
  <r>
    <s v="Ware County"/>
    <s v="Georgia"/>
    <n v="2015"/>
    <n v="35723"/>
    <n v="17751"/>
    <n v="17972"/>
    <n v="2464.8870000000002"/>
    <n v="4679.7129999999997"/>
    <n v="4715.4359999999997"/>
    <n v="4572.5439999999999"/>
    <n v="4322.4830000000002"/>
    <n v="4715.4359999999997"/>
    <n v="4572.5439999999999"/>
    <n v="3036.4549999999999"/>
    <n v="1678.981"/>
    <n v="893.07500000000005"/>
    <x v="329"/>
    <s v="Georgia, 2015"/>
  </r>
  <r>
    <s v="Richland Parish"/>
    <s v="Louisiana"/>
    <n v="2015"/>
    <n v="20785"/>
    <n v="10467"/>
    <n v="10318"/>
    <n v="1247.0999999999999"/>
    <n v="2598.125"/>
    <n v="2785.19"/>
    <n v="2618.91"/>
    <n v="2473.415"/>
    <n v="3117.75"/>
    <n v="2764.4049999999997"/>
    <n v="1829.08"/>
    <n v="1039.25"/>
    <n v="311.77499999999998"/>
    <x v="328"/>
    <s v="Louisiana, 2015"/>
  </r>
  <r>
    <s v="Wayne County"/>
    <s v="Georgia"/>
    <n v="2015"/>
    <n v="30046"/>
    <n v="15421"/>
    <n v="14625"/>
    <n v="2103.2199999999998"/>
    <n v="4176.3940000000002"/>
    <n v="3635.5659999999998"/>
    <n v="4026.1639999999998"/>
    <n v="3966.0720000000001"/>
    <n v="4206.4400000000005"/>
    <n v="3695.6580000000004"/>
    <n v="2553.91"/>
    <n v="1322.0239999999999"/>
    <n v="330.50599999999997"/>
    <x v="329"/>
    <s v="Georgia, 2015"/>
  </r>
  <r>
    <s v="Jackson County"/>
    <s v="South Dakota"/>
    <n v="2015"/>
    <n v="2720"/>
    <n v="1370"/>
    <n v="1350"/>
    <n v="116.96"/>
    <n v="413.44"/>
    <n v="331.84000000000003"/>
    <n v="307.36"/>
    <n v="280.16000000000003"/>
    <n v="350.88"/>
    <n v="459.67999999999995"/>
    <n v="296.48"/>
    <n v="138.72"/>
    <n v="21.76"/>
    <x v="340"/>
    <s v="South Dakota, 2015"/>
  </r>
  <r>
    <s v="Wheeler County"/>
    <s v="Georgia"/>
    <n v="2015"/>
    <n v="7956"/>
    <n v="5402"/>
    <n v="2554"/>
    <n v="358.02"/>
    <n v="716.04"/>
    <n v="946.76400000000001"/>
    <n v="1471.8600000000001"/>
    <n v="1352.52"/>
    <n v="1193.4000000000001"/>
    <n v="962.67600000000004"/>
    <n v="564.87599999999998"/>
    <n v="310.28399999999999"/>
    <n v="71.603999999999999"/>
    <x v="329"/>
    <s v="Georgia, 2015"/>
  </r>
  <r>
    <s v="White County"/>
    <s v="Georgia"/>
    <n v="2015"/>
    <n v="27791"/>
    <n v="13527"/>
    <n v="14264"/>
    <n v="1306.1769999999999"/>
    <n v="3529.4569999999999"/>
    <n v="3585.0389999999998"/>
    <n v="2695.7269999999999"/>
    <n v="3140.3829999999998"/>
    <n v="3974.1129999999998"/>
    <n v="4057.4859999999999"/>
    <n v="3334.92"/>
    <n v="1723.0419999999999"/>
    <n v="416.86500000000001"/>
    <x v="329"/>
    <s v="Georgia, 2015"/>
  </r>
  <r>
    <s v="Whitfield County"/>
    <s v="Georgia"/>
    <n v="2015"/>
    <n v="103456"/>
    <n v="51451"/>
    <n v="52005"/>
    <n v="7552.2879999999996"/>
    <n v="16139.136"/>
    <n v="14587.296"/>
    <n v="13656.191999999999"/>
    <n v="13863.103999999999"/>
    <n v="13863.103999999999"/>
    <n v="11069.791999999999"/>
    <n v="7241.92"/>
    <n v="4241.6959999999999"/>
    <n v="1241.472"/>
    <x v="329"/>
    <s v="Georgia, 2015"/>
  </r>
  <r>
    <s v="Wilcox County"/>
    <s v="Georgia"/>
    <n v="2015"/>
    <n v="8972"/>
    <n v="5252"/>
    <n v="3720"/>
    <n v="457.572"/>
    <n v="960.00400000000013"/>
    <n v="1139.444"/>
    <n v="1291.9679999999998"/>
    <n v="1318.884"/>
    <n v="1300.94"/>
    <n v="1130.472"/>
    <n v="762.62"/>
    <n v="403.74"/>
    <n v="206.35599999999999"/>
    <x v="329"/>
    <s v="Georgia, 2015"/>
  </r>
  <r>
    <s v="Wilkes County"/>
    <s v="Georgia"/>
    <n v="2015"/>
    <n v="9991"/>
    <n v="4729"/>
    <n v="5262"/>
    <n v="629.43299999999999"/>
    <n v="1128.9829999999999"/>
    <n v="1188.9290000000001"/>
    <n v="1059.046"/>
    <n v="1029.0729999999999"/>
    <n v="1418.7220000000002"/>
    <n v="1438.7040000000002"/>
    <n v="1218.902"/>
    <n v="579.47799999999995"/>
    <n v="299.73"/>
    <x v="329"/>
    <s v="Georgia, 2015"/>
  </r>
  <r>
    <s v="Worth County"/>
    <s v="Georgia"/>
    <n v="2015"/>
    <n v="21156"/>
    <n v="10208"/>
    <n v="10948"/>
    <n v="1290.5160000000001"/>
    <n v="2750.2799999999997"/>
    <n v="2792.5920000000001"/>
    <n v="2454.096"/>
    <n v="2559.8760000000002"/>
    <n v="2940.6840000000002"/>
    <n v="2898.3720000000003"/>
    <n v="2136.7559999999999"/>
    <n v="888.55199999999991"/>
    <n v="401.964"/>
    <x v="329"/>
    <s v="Georgia, 2015"/>
  </r>
  <r>
    <s v="Hawaii County"/>
    <s v="Hawaii"/>
    <n v="2015"/>
    <n v="191482"/>
    <n v="95939"/>
    <n v="95543"/>
    <n v="11871.884"/>
    <n v="23552.286"/>
    <n v="22786.358"/>
    <n v="23743.768"/>
    <n v="21828.948"/>
    <n v="24701.178"/>
    <n v="30445.637999999999"/>
    <n v="19148.2"/>
    <n v="8233.7260000000006"/>
    <n v="4787.05"/>
    <x v="349"/>
    <s v="Hawaii, 2015"/>
  </r>
  <r>
    <s v="Honolulu County"/>
    <s v="Hawaii"/>
    <n v="2015"/>
    <n v="984178"/>
    <n v="498129"/>
    <n v="486049"/>
    <n v="64955.748"/>
    <n v="116133.004"/>
    <n v="135816.56400000001"/>
    <n v="150579.234"/>
    <n v="124006.428"/>
    <n v="124006.428"/>
    <n v="115148.826"/>
    <n v="79718.418000000005"/>
    <n v="46256.366000000002"/>
    <n v="26572.806"/>
    <x v="349"/>
    <s v="Hawaii, 2015"/>
  </r>
  <r>
    <s v="Loving County"/>
    <s v="Texas"/>
    <n v="2015"/>
    <n v="85"/>
    <n v="42"/>
    <n v="43"/>
    <n v="1.02"/>
    <n v="0"/>
    <n v="6.0350000000000001"/>
    <n v="13.005000000000001"/>
    <n v="10.965"/>
    <n v="14.025"/>
    <n v="19.04"/>
    <n v="9.01"/>
    <n v="10.030000000000001"/>
    <n v="2.04"/>
    <x v="315"/>
    <s v="Texas, 2015"/>
  </r>
  <r>
    <s v="Kauai County"/>
    <s v="Hawaii"/>
    <n v="2015"/>
    <n v="69691"/>
    <n v="34971"/>
    <n v="34720"/>
    <n v="4529.915"/>
    <n v="8571.9930000000004"/>
    <n v="7666.01"/>
    <n v="8711.375"/>
    <n v="8362.92"/>
    <n v="9687.0489999999991"/>
    <n v="10523.341"/>
    <n v="6760.027"/>
    <n v="3066.404"/>
    <n v="1881.6569999999999"/>
    <x v="349"/>
    <s v="Hawaii, 2015"/>
  </r>
  <r>
    <s v="Maui County"/>
    <s v="Hawaii"/>
    <n v="2015"/>
    <n v="160863"/>
    <n v="80790"/>
    <n v="80073"/>
    <n v="10134.369000000001"/>
    <n v="20107.875"/>
    <n v="18177.519"/>
    <n v="21877.367999999999"/>
    <n v="21233.915999999997"/>
    <n v="23164.272000000001"/>
    <n v="23003.409"/>
    <n v="14155.944"/>
    <n v="5791.0680000000002"/>
    <n v="3538.9859999999999"/>
    <x v="349"/>
    <s v="Hawaii, 2015"/>
  </r>
  <r>
    <s v="Ada County"/>
    <s v="Idaho"/>
    <n v="2015"/>
    <n v="417501"/>
    <n v="208879"/>
    <n v="208622"/>
    <n v="26720.063999999998"/>
    <n v="61790.148000000001"/>
    <n v="54275.13"/>
    <n v="60537.645000000004"/>
    <n v="58867.641000000003"/>
    <n v="55945.133999999998"/>
    <n v="48847.616999999998"/>
    <n v="29642.571000000004"/>
    <n v="14195.034"/>
    <n v="6262.5150000000003"/>
    <x v="338"/>
    <s v="Idaho, 2015"/>
  </r>
  <r>
    <s v="Adams County"/>
    <s v="Idaho"/>
    <n v="2015"/>
    <n v="3880"/>
    <n v="2049"/>
    <n v="1831"/>
    <n v="166.84"/>
    <n v="434.56"/>
    <n v="388"/>
    <n v="232.8"/>
    <n v="372.48"/>
    <n v="535.44000000000005"/>
    <n v="830.31999999999994"/>
    <n v="601.40000000000009"/>
    <n v="263.84000000000003"/>
    <n v="54.32"/>
    <x v="338"/>
    <s v="Idaho, 2015"/>
  </r>
  <r>
    <s v="Bannock County"/>
    <s v="Idaho"/>
    <n v="2015"/>
    <n v="83604"/>
    <n v="41666"/>
    <n v="41938"/>
    <n v="6353.9040000000005"/>
    <n v="12707.808000000001"/>
    <n v="12707.808000000001"/>
    <n v="12875.016"/>
    <n v="9698.0640000000003"/>
    <n v="9196.44"/>
    <n v="9781.6679999999997"/>
    <n v="5852.28"/>
    <n v="3260.556"/>
    <n v="1003.248"/>
    <x v="338"/>
    <s v="Idaho, 2015"/>
  </r>
  <r>
    <s v="Bear Lake County"/>
    <s v="Idaho"/>
    <n v="2015"/>
    <n v="5939"/>
    <n v="2981"/>
    <n v="2958"/>
    <n v="421.66899999999998"/>
    <n v="896.78899999999999"/>
    <n v="700.80199999999991"/>
    <n v="623.59500000000003"/>
    <n v="653.29"/>
    <n v="688.92399999999998"/>
    <n v="789.88699999999994"/>
    <n v="665.16800000000001"/>
    <n v="326.64499999999998"/>
    <n v="166.292"/>
    <x v="338"/>
    <s v="Idaho, 2015"/>
  </r>
  <r>
    <s v="Bingham County"/>
    <s v="Idaho"/>
    <n v="2015"/>
    <n v="45407"/>
    <n v="22715"/>
    <n v="22692"/>
    <n v="3995.8159999999998"/>
    <n v="8264.0740000000005"/>
    <n v="6129.9449999999997"/>
    <n v="5630.4679999999998"/>
    <n v="5221.8050000000003"/>
    <n v="5403.433"/>
    <n v="5176.3980000000001"/>
    <n v="3223.8969999999999"/>
    <n v="1861.6869999999999"/>
    <n v="635.69799999999998"/>
    <x v="338"/>
    <s v="Idaho, 2015"/>
  </r>
  <r>
    <s v="Blaine County"/>
    <s v="Idaho"/>
    <n v="2015"/>
    <n v="21309"/>
    <n v="10836"/>
    <n v="10473"/>
    <n v="1193.3040000000001"/>
    <n v="3004.569"/>
    <n v="2130.9"/>
    <n v="2301.3720000000003"/>
    <n v="2812.788"/>
    <n v="3388.1309999999999"/>
    <n v="3324.2039999999997"/>
    <n v="2130.9"/>
    <n v="873.66899999999998"/>
    <n v="213.09"/>
    <x v="338"/>
    <s v="Idaho, 2015"/>
  </r>
  <r>
    <s v="Surry County"/>
    <s v="Virginia"/>
    <n v="2015"/>
    <n v="6885"/>
    <n v="3626"/>
    <n v="3259"/>
    <n v="220.32"/>
    <n v="791.77500000000009"/>
    <n v="667.84500000000003"/>
    <n v="440.64"/>
    <n v="695.38499999999999"/>
    <n v="1115.3699999999999"/>
    <n v="1514.7"/>
    <n v="1032.75"/>
    <n v="289.17"/>
    <n v="103.27500000000001"/>
    <x v="321"/>
    <s v="Virginia, 2015"/>
  </r>
  <r>
    <s v="Shawano County"/>
    <s v="Wisconsin"/>
    <n v="2015"/>
    <n v="41066"/>
    <n v="20563"/>
    <n v="20503"/>
    <n v="2012.2339999999999"/>
    <n v="4927.92"/>
    <n v="4065.5340000000001"/>
    <n v="3983.402"/>
    <n v="4476.1939999999995"/>
    <n v="5749.24"/>
    <n v="7597.2100000000009"/>
    <n v="5256.4480000000003"/>
    <n v="2463.96"/>
    <n v="615.99"/>
    <x v="345"/>
    <s v="Wisconsin, 2015"/>
  </r>
  <r>
    <s v="Bonneville County"/>
    <s v="Idaho"/>
    <n v="2015"/>
    <n v="107788"/>
    <n v="53404"/>
    <n v="54384"/>
    <n v="9700.92"/>
    <n v="18970.688000000002"/>
    <n v="14012.439999999999"/>
    <n v="15521.472000000002"/>
    <n v="12718.984"/>
    <n v="12503.407999999999"/>
    <n v="11748.892"/>
    <n v="7006.2199999999993"/>
    <n v="3772.58"/>
    <n v="1724.6079999999999"/>
    <x v="338"/>
    <s v="Idaho, 2015"/>
  </r>
  <r>
    <s v="Boundary County"/>
    <s v="Idaho"/>
    <n v="2015"/>
    <n v="10961"/>
    <n v="5596"/>
    <n v="5365"/>
    <n v="591.89400000000001"/>
    <n v="1490.6959999999999"/>
    <n v="1227.6320000000001"/>
    <n v="1041.2950000000001"/>
    <n v="1249.5540000000001"/>
    <n v="1403.008"/>
    <n v="1808.5650000000001"/>
    <n v="1370.125"/>
    <n v="515.16700000000003"/>
    <n v="263.06400000000002"/>
    <x v="338"/>
    <s v="Idaho, 2015"/>
  </r>
  <r>
    <s v="Butte County"/>
    <s v="Idaho"/>
    <n v="2015"/>
    <n v="2653"/>
    <n v="1424"/>
    <n v="1229"/>
    <n v="129.99700000000001"/>
    <n v="416.52099999999996"/>
    <n v="352.84899999999999"/>
    <n v="217.54599999999999"/>
    <n v="294.483"/>
    <n v="350.19600000000003"/>
    <n v="384.685"/>
    <n v="307.74799999999999"/>
    <n v="153.874"/>
    <n v="47.753999999999998"/>
    <x v="338"/>
    <s v="Idaho, 2015"/>
  </r>
  <r>
    <s v="Camas County"/>
    <s v="Idaho"/>
    <n v="2015"/>
    <n v="1052"/>
    <n v="538"/>
    <n v="514"/>
    <n v="76.796000000000006"/>
    <n v="144.124"/>
    <n v="105.2"/>
    <n v="97.835999999999999"/>
    <n v="114.66799999999999"/>
    <n v="177.78800000000001"/>
    <n v="151.488"/>
    <n v="124.136"/>
    <n v="44.183999999999997"/>
    <n v="13.676"/>
    <x v="338"/>
    <s v="Idaho, 2015"/>
  </r>
  <r>
    <s v="Canyon County"/>
    <s v="Idaho"/>
    <n v="2015"/>
    <n v="198921"/>
    <n v="98609"/>
    <n v="100312"/>
    <n v="16112.601000000001"/>
    <n v="34413.332999999999"/>
    <n v="28644.624"/>
    <n v="26058.650999999998"/>
    <n v="25660.809000000001"/>
    <n v="23472.678"/>
    <n v="20488.863000000001"/>
    <n v="14521.233"/>
    <n v="6962.2350000000006"/>
    <n v="2585.973"/>
    <x v="338"/>
    <s v="Idaho, 2015"/>
  </r>
  <r>
    <s v="Caribou County"/>
    <s v="Idaho"/>
    <n v="2015"/>
    <n v="6808"/>
    <n v="3429"/>
    <n v="3379"/>
    <n v="517.40800000000002"/>
    <n v="1116.5120000000002"/>
    <n v="762.49599999999998"/>
    <n v="837.38400000000001"/>
    <n v="755.68799999999999"/>
    <n v="789.72800000000007"/>
    <n v="898.65599999999995"/>
    <n v="639.952"/>
    <n v="388.05600000000004"/>
    <n v="102.12"/>
    <x v="338"/>
    <s v="Idaho, 2015"/>
  </r>
  <r>
    <s v="Fairfax city"/>
    <s v="Virginia"/>
    <n v="2015"/>
    <n v="23369"/>
    <n v="11866"/>
    <n v="11503"/>
    <n v="2033.1030000000001"/>
    <n v="4440.1100000000006"/>
    <n v="3224.922"/>
    <n v="2757.5419999999999"/>
    <n v="2664.0659999999998"/>
    <n v="2617.328"/>
    <n v="2570.59"/>
    <n v="1659.1990000000001"/>
    <n v="958.12899999999991"/>
    <n v="420.642"/>
    <x v="321"/>
    <s v="Virginia, 2015"/>
  </r>
  <r>
    <s v="Clark County"/>
    <s v="Idaho"/>
    <n v="2015"/>
    <n v="901"/>
    <n v="440"/>
    <n v="461"/>
    <n v="70.278000000000006"/>
    <n v="154.071"/>
    <n v="137.85300000000001"/>
    <n v="156.774"/>
    <n v="96.407000000000011"/>
    <n v="81.09"/>
    <n v="88.298000000000002"/>
    <n v="71.179000000000002"/>
    <n v="46.852000000000004"/>
    <n v="0"/>
    <x v="338"/>
    <s v="Idaho, 2015"/>
  </r>
  <r>
    <s v="Clearwater County"/>
    <s v="Idaho"/>
    <n v="2015"/>
    <n v="8560"/>
    <n v="4736"/>
    <n v="3824"/>
    <n v="299.60000000000002"/>
    <n v="719.04"/>
    <n v="881.68000000000006"/>
    <n v="864.56"/>
    <n v="907.36"/>
    <n v="1284"/>
    <n v="1532.24"/>
    <n v="1241.2"/>
    <n v="650.55999999999995"/>
    <n v="188.32"/>
    <x v="338"/>
    <s v="Idaho, 2015"/>
  </r>
  <r>
    <s v="Custer County"/>
    <s v="Idaho"/>
    <n v="2015"/>
    <n v="4234"/>
    <n v="2169"/>
    <n v="2065"/>
    <n v="169.36"/>
    <n v="440.33600000000001"/>
    <n v="330.25199999999995"/>
    <n v="368.358"/>
    <n v="503.846"/>
    <n v="558.88800000000003"/>
    <n v="914.54399999999998"/>
    <n v="575.82400000000007"/>
    <n v="258.274"/>
    <n v="114.318"/>
    <x v="338"/>
    <s v="Idaho, 2015"/>
  </r>
  <r>
    <s v="Morris County"/>
    <s v="Texas"/>
    <n v="2015"/>
    <n v="12914"/>
    <n v="6540"/>
    <n v="6374"/>
    <n v="1084.7760000000001"/>
    <n v="2608.6279999999997"/>
    <n v="1756.3040000000001"/>
    <n v="1433.454"/>
    <n v="1575.508"/>
    <n v="1381.798"/>
    <n v="1317.2280000000001"/>
    <n v="955.63599999999997"/>
    <n v="503.64599999999996"/>
    <n v="297.02199999999999"/>
    <x v="315"/>
    <s v="Texas, 2015"/>
  </r>
  <r>
    <s v="Lawrence County"/>
    <s v="Mississippi"/>
    <n v="2015"/>
    <n v="12945"/>
    <n v="6677"/>
    <n v="6268"/>
    <n v="919.09500000000003"/>
    <n v="2110.0349999999999"/>
    <n v="1734.63"/>
    <n v="1514.5650000000001"/>
    <n v="1540.4549999999999"/>
    <n v="1540.4549999999999"/>
    <n v="1527.51"/>
    <n v="1190.94"/>
    <n v="699.03"/>
    <n v="155.34"/>
    <x v="327"/>
    <s v="Mississippi, 2015"/>
  </r>
  <r>
    <s v="Gem County"/>
    <s v="Idaho"/>
    <n v="2015"/>
    <n v="16731"/>
    <n v="8390"/>
    <n v="8341"/>
    <n v="920.20500000000004"/>
    <n v="2158.299"/>
    <n v="1840.41"/>
    <n v="1656.3690000000001"/>
    <n v="1823.6790000000001"/>
    <n v="2392.5330000000004"/>
    <n v="2442.7260000000001"/>
    <n v="2024.451"/>
    <n v="1054.0529999999999"/>
    <n v="401.54399999999998"/>
    <x v="338"/>
    <s v="Idaho, 2015"/>
  </r>
  <r>
    <s v="Winn Parish"/>
    <s v="Louisiana"/>
    <n v="2015"/>
    <n v="15233"/>
    <n v="7895"/>
    <n v="7338"/>
    <n v="1066.31"/>
    <n v="2513.4450000000002"/>
    <n v="2086.9209999999998"/>
    <n v="1736.5619999999999"/>
    <n v="1751.7950000000001"/>
    <n v="1858.4259999999999"/>
    <n v="1706.096"/>
    <n v="1447.135"/>
    <n v="761.65000000000009"/>
    <n v="304.66000000000003"/>
    <x v="328"/>
    <s v="Louisiana, 2015"/>
  </r>
  <r>
    <s v="Jefferson County"/>
    <s v="Idaho"/>
    <n v="2015"/>
    <n v="26792"/>
    <n v="13541"/>
    <n v="13251"/>
    <n v="2491.6559999999999"/>
    <n v="5385.192"/>
    <n v="3670.5039999999999"/>
    <n v="3375.7919999999999"/>
    <n v="3188.248"/>
    <n v="3081.08"/>
    <n v="2786.3679999999999"/>
    <n v="1661.104"/>
    <n v="803.76"/>
    <n v="294.71199999999999"/>
    <x v="338"/>
    <s v="Idaho, 2015"/>
  </r>
  <r>
    <s v="Grainger County"/>
    <s v="Tennessee"/>
    <n v="2015"/>
    <n v="22653"/>
    <n v="11462"/>
    <n v="11191"/>
    <n v="2129.3820000000001"/>
    <n v="3986.9279999999999"/>
    <n v="3058.1549999999997"/>
    <n v="3058.1549999999997"/>
    <n v="2650.4009999999998"/>
    <n v="2582.442"/>
    <n v="2469.1769999999997"/>
    <n v="1585.71"/>
    <n v="883.4670000000001"/>
    <n v="226.53"/>
    <x v="314"/>
    <s v="Tennessee, 2015"/>
  </r>
  <r>
    <s v="Kootenai County"/>
    <s v="Idaho"/>
    <n v="2015"/>
    <n v="145046"/>
    <n v="71718"/>
    <n v="73328"/>
    <n v="8847.8060000000005"/>
    <n v="19726.256000000001"/>
    <n v="18275.796000000002"/>
    <n v="17840.658000000003"/>
    <n v="17550.565999999999"/>
    <n v="19291.118000000002"/>
    <n v="19726.256000000001"/>
    <n v="14069.462"/>
    <n v="7107.2539999999999"/>
    <n v="2465.7820000000002"/>
    <x v="338"/>
    <s v="Idaho, 2015"/>
  </r>
  <r>
    <s v="Latah County"/>
    <s v="Idaho"/>
    <n v="2015"/>
    <n v="38339"/>
    <n v="19676"/>
    <n v="18663"/>
    <n v="2185.3229999999999"/>
    <n v="3757.2219999999998"/>
    <n v="11041.632"/>
    <n v="5252.4430000000002"/>
    <n v="3795.5609999999997"/>
    <n v="3872.239"/>
    <n v="4102.2730000000001"/>
    <n v="2530.3739999999998"/>
    <n v="1341.865"/>
    <n v="460.06799999999998"/>
    <x v="338"/>
    <s v="Idaho, 2015"/>
  </r>
  <r>
    <s v="Merrick County"/>
    <s v="Nebraska"/>
    <n v="2015"/>
    <n v="7790"/>
    <n v="3933"/>
    <n v="3857"/>
    <n v="319.39"/>
    <n v="802.37"/>
    <n v="708.89"/>
    <n v="724.47"/>
    <n v="669.94"/>
    <n v="1082.81"/>
    <n v="1448.94"/>
    <n v="1207.4499999999998"/>
    <n v="459.61"/>
    <n v="350.55"/>
    <x v="322"/>
    <s v="Nebraska, 2015"/>
  </r>
  <r>
    <s v="Lewis County"/>
    <s v="Idaho"/>
    <n v="2015"/>
    <n v="3812"/>
    <n v="1885"/>
    <n v="1927"/>
    <n v="198.22399999999999"/>
    <n v="499.37200000000001"/>
    <n v="388.82400000000001"/>
    <n v="335.45600000000002"/>
    <n v="358.32799999999997"/>
    <n v="526.05600000000004"/>
    <n v="613.73199999999997"/>
    <n v="510.80799999999999"/>
    <n v="297.33600000000001"/>
    <n v="87.676000000000002"/>
    <x v="338"/>
    <s v="Idaho, 2015"/>
  </r>
  <r>
    <s v="Scott County"/>
    <s v="Illinois"/>
    <n v="2015"/>
    <n v="5260"/>
    <n v="2676"/>
    <n v="2584"/>
    <n v="389.24"/>
    <n v="994.1400000000001"/>
    <n v="725.88"/>
    <n v="625.94000000000005"/>
    <n v="689.06"/>
    <n v="589.12"/>
    <n v="604.9"/>
    <n v="357.67999999999995"/>
    <n v="173.57999999999998"/>
    <n v="110.46"/>
    <x v="334"/>
    <s v="Illinois, 2015"/>
  </r>
  <r>
    <s v="Madison County"/>
    <s v="Idaho"/>
    <n v="2015"/>
    <n v="37916"/>
    <n v="19077"/>
    <n v="18839"/>
    <n v="3829.5160000000001"/>
    <n v="5042.8279999999995"/>
    <n v="13384.348000000002"/>
    <n v="6028.6440000000002"/>
    <n v="2654.12"/>
    <n v="2464.54"/>
    <n v="2199.1280000000002"/>
    <n v="1364.9760000000001"/>
    <n v="644.572"/>
    <n v="341.24400000000003"/>
    <x v="338"/>
    <s v="Idaho, 2015"/>
  </r>
  <r>
    <s v="Minidoka County"/>
    <s v="Idaho"/>
    <n v="2015"/>
    <n v="20279"/>
    <n v="10284"/>
    <n v="9995"/>
    <n v="1622.32"/>
    <n v="3163.5239999999999"/>
    <n v="2798.502"/>
    <n v="2352.364"/>
    <n v="2291.527"/>
    <n v="2474.038"/>
    <n v="2514.596"/>
    <n v="1764.2730000000001"/>
    <n v="912.55500000000006"/>
    <n v="405.58"/>
    <x v="338"/>
    <s v="Idaho, 2015"/>
  </r>
  <r>
    <s v="Lake County"/>
    <s v="South Dakota"/>
    <n v="2015"/>
    <n v="11364"/>
    <n v="5863"/>
    <n v="5501"/>
    <n v="738.66"/>
    <n v="1795.5119999999999"/>
    <n v="1522.7760000000001"/>
    <n v="1227.3119999999999"/>
    <n v="1477.3200000000002"/>
    <n v="1352.3159999999998"/>
    <n v="1420.5"/>
    <n v="1079.58"/>
    <n v="477.28800000000001"/>
    <n v="261.37200000000001"/>
    <x v="340"/>
    <s v="South Dakota, 2015"/>
  </r>
  <r>
    <s v="Payette County"/>
    <s v="Idaho"/>
    <n v="2015"/>
    <n v="22700"/>
    <n v="11458"/>
    <n v="11242"/>
    <n v="1566.3"/>
    <n v="3495.8"/>
    <n v="2882.9"/>
    <n v="2701.3"/>
    <n v="2519.6999999999998"/>
    <n v="3064.5"/>
    <n v="2701.3"/>
    <n v="2247.3000000000002"/>
    <n v="1135"/>
    <n v="454"/>
    <x v="338"/>
    <s v="Idaho, 2015"/>
  </r>
  <r>
    <s v="Power County"/>
    <s v="Idaho"/>
    <n v="2015"/>
    <n v="7731"/>
    <n v="3910"/>
    <n v="3821"/>
    <n v="773.1"/>
    <n v="1252.422"/>
    <n v="1020.492"/>
    <n v="927.72"/>
    <n v="788.56200000000001"/>
    <n v="997.29899999999998"/>
    <n v="919.98900000000003"/>
    <n v="603.01800000000003"/>
    <n v="332.43299999999999"/>
    <n v="115.965"/>
    <x v="338"/>
    <s v="Idaho, 2015"/>
  </r>
  <r>
    <s v="Shoshone County"/>
    <s v="Idaho"/>
    <n v="2015"/>
    <n v="12571"/>
    <n v="6324"/>
    <n v="6247"/>
    <n v="666.26300000000003"/>
    <n v="1345.097"/>
    <n v="1382.81"/>
    <n v="1194.2449999999999"/>
    <n v="1357.6680000000001"/>
    <n v="1835.366"/>
    <n v="2137.0699999999997"/>
    <n v="1521.0909999999999"/>
    <n v="791.97299999999996"/>
    <n v="326.846"/>
    <x v="338"/>
    <s v="Idaho, 2015"/>
  </r>
  <r>
    <s v="Teton County"/>
    <s v="Idaho"/>
    <n v="2015"/>
    <n v="10285"/>
    <n v="5379"/>
    <n v="4906"/>
    <n v="853.65499999999997"/>
    <n v="1697.0250000000001"/>
    <n v="1100.4949999999999"/>
    <n v="1450.1849999999999"/>
    <n v="1871.87"/>
    <n v="1367.905"/>
    <n v="1162.2049999999999"/>
    <n v="524.53499999999997"/>
    <n v="195.41499999999999"/>
    <n v="82.28"/>
    <x v="338"/>
    <s v="Idaho, 2015"/>
  </r>
  <r>
    <s v="Twin Falls County"/>
    <s v="Idaho"/>
    <n v="2015"/>
    <n v="80004"/>
    <n v="39568"/>
    <n v="40436"/>
    <n v="6240.3119999999999"/>
    <n v="12480.624"/>
    <n v="10720.536"/>
    <n v="10960.547999999999"/>
    <n v="9360.4680000000008"/>
    <n v="9440.4720000000016"/>
    <n v="9040.4520000000011"/>
    <n v="6320.3159999999998"/>
    <n v="3680.1840000000002"/>
    <n v="1600.08"/>
    <x v="338"/>
    <s v="Idaho, 2015"/>
  </r>
  <r>
    <s v="Valley County"/>
    <s v="Idaho"/>
    <n v="2015"/>
    <n v="9720"/>
    <n v="5059"/>
    <n v="4661"/>
    <n v="447.12"/>
    <n v="1030.3200000000002"/>
    <n v="972"/>
    <n v="758.16"/>
    <n v="1234.44"/>
    <n v="1331.6399999999999"/>
    <n v="1973.1599999999999"/>
    <n v="1341.36"/>
    <n v="602.6400000000001"/>
    <n v="38.880000000000003"/>
    <x v="338"/>
    <s v="Idaho, 2015"/>
  </r>
  <r>
    <s v="Metcalfe County"/>
    <s v="Kentucky"/>
    <n v="2015"/>
    <n v="10025"/>
    <n v="5082"/>
    <n v="4943"/>
    <n v="471.17500000000001"/>
    <n v="1383.45"/>
    <n v="1192.9749999999999"/>
    <n v="912.27499999999998"/>
    <n v="1062.6500000000001"/>
    <n v="1273.1750000000002"/>
    <n v="1483.7"/>
    <n v="1293.2249999999999"/>
    <n v="651.625"/>
    <n v="300.75"/>
    <x v="318"/>
    <s v="Kentucky, 2015"/>
  </r>
  <r>
    <s v="Adams County"/>
    <s v="Illinois"/>
    <n v="2015"/>
    <n v="67081"/>
    <n v="32676"/>
    <n v="34405"/>
    <n v="4159.0219999999999"/>
    <n v="8586.3680000000004"/>
    <n v="8250.9629999999997"/>
    <n v="8049.7199999999993"/>
    <n v="7714.3150000000005"/>
    <n v="9123.0159999999996"/>
    <n v="8988.8539999999994"/>
    <n v="6104.3710000000001"/>
    <n v="4159.0219999999999"/>
    <n v="1878.268"/>
    <x v="334"/>
    <s v="Illinois, 2015"/>
  </r>
  <r>
    <s v="Refugio County"/>
    <s v="Texas"/>
    <n v="2015"/>
    <n v="7364"/>
    <n v="3634"/>
    <n v="3730"/>
    <n v="508.11599999999999"/>
    <n v="1008.8679999999999"/>
    <n v="898.4079999999999"/>
    <n v="876.31600000000003"/>
    <n v="765.85599999999999"/>
    <n v="883.68000000000006"/>
    <n v="1082.508"/>
    <n v="780.58400000000006"/>
    <n v="412.38400000000001"/>
    <n v="162.00800000000001"/>
    <x v="315"/>
    <s v="Texas, 2015"/>
  </r>
  <r>
    <s v="Bond County"/>
    <s v="Illinois"/>
    <n v="2015"/>
    <n v="17313"/>
    <n v="8784"/>
    <n v="8529"/>
    <n v="865.65"/>
    <n v="1956.3690000000001"/>
    <n v="2527.6979999999999"/>
    <n v="2042.9340000000002"/>
    <n v="2198.7510000000002"/>
    <n v="2493.0720000000001"/>
    <n v="2423.8199999999997"/>
    <n v="1471.605"/>
    <n v="969.52800000000002"/>
    <n v="346.26"/>
    <x v="334"/>
    <s v="Illinois, 2015"/>
  </r>
  <r>
    <s v="Boone County"/>
    <s v="Illinois"/>
    <n v="2015"/>
    <n v="53851"/>
    <n v="26882"/>
    <n v="26969"/>
    <n v="3338.7620000000002"/>
    <n v="8508.4580000000005"/>
    <n v="7323.7360000000008"/>
    <n v="5654.3549999999996"/>
    <n v="7485.2890000000007"/>
    <n v="7916.0969999999998"/>
    <n v="6515.9709999999995"/>
    <n v="4308.08"/>
    <n v="1992.4870000000001"/>
    <n v="753.91399999999999"/>
    <x v="334"/>
    <s v="Illinois, 2015"/>
  </r>
  <r>
    <s v="Brown County"/>
    <s v="Illinois"/>
    <n v="2015"/>
    <n v="6859"/>
    <n v="4377"/>
    <n v="2482"/>
    <n v="267.50099999999998"/>
    <n v="610.45100000000002"/>
    <n v="919.10599999999999"/>
    <n v="1303.21"/>
    <n v="1111.1579999999999"/>
    <n v="953.40100000000007"/>
    <n v="781.92599999999993"/>
    <n v="493.84799999999996"/>
    <n v="233.20600000000002"/>
    <n v="178.334"/>
    <x v="334"/>
    <s v="Illinois, 2015"/>
  </r>
  <r>
    <s v="Bureau County"/>
    <s v="Illinois"/>
    <n v="2015"/>
    <n v="34115"/>
    <n v="16728"/>
    <n v="17387"/>
    <n v="1842.21"/>
    <n v="4400.835"/>
    <n v="3889.1099999999997"/>
    <n v="3616.19"/>
    <n v="3923.2250000000004"/>
    <n v="4844.33"/>
    <n v="4980.79"/>
    <n v="3411.5"/>
    <n v="2319.8200000000002"/>
    <n v="852.875"/>
    <x v="334"/>
    <s v="Illinois, 2015"/>
  </r>
  <r>
    <s v="Calhoun County"/>
    <s v="Illinois"/>
    <n v="2015"/>
    <n v="4999"/>
    <n v="2528"/>
    <n v="2471"/>
    <n v="269.94600000000003"/>
    <n v="574.88499999999999"/>
    <n v="544.89099999999996"/>
    <n v="469.90600000000001"/>
    <n v="544.89100000000008"/>
    <n v="744.851"/>
    <n v="739.85200000000009"/>
    <n v="604.87900000000002"/>
    <n v="394.92099999999999"/>
    <n v="109.97799999999999"/>
    <x v="334"/>
    <s v="Illinois, 2015"/>
  </r>
  <r>
    <s v="Carroll County"/>
    <s v="Illinois"/>
    <n v="2015"/>
    <n v="14926"/>
    <n v="7459"/>
    <n v="7467"/>
    <n v="776.15200000000004"/>
    <n v="1597.0819999999999"/>
    <n v="1626.934"/>
    <n v="1507.5259999999998"/>
    <n v="1552.3040000000001"/>
    <n v="2059.788"/>
    <n v="2447.864"/>
    <n v="1865.75"/>
    <n v="1014.968"/>
    <n v="477.63200000000001"/>
    <x v="334"/>
    <s v="Illinois, 2015"/>
  </r>
  <r>
    <s v="Blackford County"/>
    <s v="Indiana"/>
    <n v="2015"/>
    <n v="13254"/>
    <n v="6772"/>
    <n v="6482"/>
    <n v="821.74800000000005"/>
    <n v="1842.306"/>
    <n v="1683.2579999999998"/>
    <n v="1577.2260000000001"/>
    <n v="1736.2739999999999"/>
    <n v="1762.7820000000002"/>
    <n v="1736.2739999999999"/>
    <n v="1073.5740000000001"/>
    <n v="715.71600000000001"/>
    <n v="318.096"/>
    <x v="317"/>
    <s v="Indiana, 2015"/>
  </r>
  <r>
    <s v="Champaign County"/>
    <s v="Illinois"/>
    <n v="2015"/>
    <n v="205766"/>
    <n v="102654"/>
    <n v="103112"/>
    <n v="11522.896000000001"/>
    <n v="21193.898000000001"/>
    <n v="55145.288"/>
    <n v="30453.367999999999"/>
    <n v="21811.196"/>
    <n v="21811.196"/>
    <n v="21399.663999999997"/>
    <n v="12140.194"/>
    <n v="6996.0439999999999"/>
    <n v="3086.49"/>
    <x v="334"/>
    <s v="Illinois, 2015"/>
  </r>
  <r>
    <s v="Christian County"/>
    <s v="Illinois"/>
    <n v="2015"/>
    <n v="34200"/>
    <n v="17478"/>
    <n v="16722"/>
    <n v="1915.2"/>
    <n v="4172.3999999999996"/>
    <n v="4104"/>
    <n v="3933"/>
    <n v="4138.2"/>
    <n v="4993.2"/>
    <n v="4719.6000000000004"/>
    <n v="3214.8"/>
    <n v="1983.6"/>
    <n v="1026"/>
    <x v="334"/>
    <s v="Illinois, 2015"/>
  </r>
  <r>
    <s v="Clark County"/>
    <s v="Illinois"/>
    <n v="2015"/>
    <n v="16159"/>
    <n v="7828"/>
    <n v="8331"/>
    <n v="921.06299999999999"/>
    <n v="2132.9880000000003"/>
    <n v="1874.444"/>
    <n v="1777.49"/>
    <n v="1842.1260000000002"/>
    <n v="2423.8500000000004"/>
    <n v="2181.4650000000001"/>
    <n v="1583.5819999999999"/>
    <n v="953.38100000000009"/>
    <n v="452.452"/>
    <x v="334"/>
    <s v="Illinois, 2015"/>
  </r>
  <r>
    <s v="Clay County"/>
    <s v="Illinois"/>
    <n v="2015"/>
    <n v="13582"/>
    <n v="6689"/>
    <n v="6893"/>
    <n v="801.33799999999997"/>
    <n v="1752.078"/>
    <n v="1643.422"/>
    <n v="1439.692"/>
    <n v="1521.1840000000002"/>
    <n v="1887.8980000000001"/>
    <n v="2010.136"/>
    <n v="1317.454"/>
    <n v="896.41200000000003"/>
    <n v="298.80399999999997"/>
    <x v="334"/>
    <s v="Illinois, 2015"/>
  </r>
  <r>
    <s v="Clinton County"/>
    <s v="Illinois"/>
    <n v="2015"/>
    <n v="37929"/>
    <n v="19473"/>
    <n v="18456"/>
    <n v="2086.0949999999998"/>
    <n v="4627.3379999999997"/>
    <n v="4627.3379999999997"/>
    <n v="5234.2019999999993"/>
    <n v="4816.9830000000002"/>
    <n v="5689.35"/>
    <n v="4892.8410000000003"/>
    <n v="3110.1779999999999"/>
    <n v="1934.3789999999999"/>
    <n v="834.43799999999999"/>
    <x v="334"/>
    <s v="Illinois, 2015"/>
  </r>
  <r>
    <s v="Coles County"/>
    <s v="Illinois"/>
    <n v="2015"/>
    <n v="53037"/>
    <n v="25550"/>
    <n v="27487"/>
    <n v="2598.8130000000001"/>
    <n v="5303.7000000000007"/>
    <n v="12781.917000000001"/>
    <n v="6682.6620000000003"/>
    <n v="5303.7000000000007"/>
    <n v="6152.2919999999995"/>
    <n v="6364.4400000000005"/>
    <n v="4030.8119999999999"/>
    <n v="2545.7759999999998"/>
    <n v="1166.8140000000001"/>
    <x v="334"/>
    <s v="Illinois, 2015"/>
  </r>
  <r>
    <s v="Cook County"/>
    <s v="Illinois"/>
    <n v="2015"/>
    <n v="5236393"/>
    <n v="2537245"/>
    <n v="2699148"/>
    <n v="340365.54499999998"/>
    <n v="659785.51800000004"/>
    <n v="701676.66200000001"/>
    <n v="848295.66599999997"/>
    <n v="712149.44800000009"/>
    <n v="696440.26899999997"/>
    <n v="612657.98100000003"/>
    <n v="361311.11699999997"/>
    <n v="204219.32699999999"/>
    <n v="94255.073999999993"/>
    <x v="334"/>
    <s v="Illinois, 2015"/>
  </r>
  <r>
    <s v="Adjuntas Municipio"/>
    <s v="Puerto Rico"/>
    <n v="2015"/>
    <n v="19541"/>
    <n v="10078"/>
    <n v="9463"/>
    <n v="996.59100000000001"/>
    <n v="2129.9690000000001"/>
    <n v="2481.7070000000003"/>
    <n v="2423.0839999999998"/>
    <n v="2462.1660000000002"/>
    <n v="2813.904"/>
    <n v="2696.6580000000004"/>
    <n v="1856.395"/>
    <n v="1192.001"/>
    <n v="468.98399999999998"/>
    <x v="346"/>
    <s v="Puerto Rico, 2015"/>
  </r>
  <r>
    <s v="Alcona County"/>
    <s v="Michigan"/>
    <n v="2015"/>
    <n v="10943"/>
    <n v="5509"/>
    <n v="5434"/>
    <n v="678.46600000000001"/>
    <n v="1422.5900000000001"/>
    <n v="1258.4450000000002"/>
    <n v="1236.559"/>
    <n v="1280.3310000000001"/>
    <n v="1553.9059999999999"/>
    <n v="1586.7350000000001"/>
    <n v="1050.528"/>
    <n v="579.97900000000004"/>
    <n v="295.46100000000001"/>
    <x v="323"/>
    <s v="Michigan, 2015"/>
  </r>
  <r>
    <s v="DeKalb County"/>
    <s v="Illinois"/>
    <n v="2015"/>
    <n v="104345"/>
    <n v="51515"/>
    <n v="52830"/>
    <n v="6156.3549999999996"/>
    <n v="12938.779999999999"/>
    <n v="24729.764999999999"/>
    <n v="14295.264999999999"/>
    <n v="11686.64"/>
    <n v="12417.055"/>
    <n v="10643.19"/>
    <n v="6156.3549999999996"/>
    <n v="3339.04"/>
    <n v="1773.865"/>
    <x v="334"/>
    <s v="Illinois, 2015"/>
  </r>
  <r>
    <s v="Banks County"/>
    <s v="Georgia"/>
    <n v="2015"/>
    <n v="16388"/>
    <n v="8251"/>
    <n v="8137"/>
    <n v="917.72799999999995"/>
    <n v="2048.5"/>
    <n v="1802.68"/>
    <n v="1851.8440000000001"/>
    <n v="2015.7240000000002"/>
    <n v="2474.5879999999997"/>
    <n v="2392.6480000000001"/>
    <n v="1589.636"/>
    <n v="852.17600000000004"/>
    <n v="426.08800000000002"/>
    <x v="329"/>
    <s v="Georgia, 2015"/>
  </r>
  <r>
    <s v="Texas County"/>
    <s v="Oklahoma"/>
    <n v="2015"/>
    <n v="19826"/>
    <n v="9723"/>
    <n v="10103"/>
    <n v="1328.3420000000001"/>
    <n v="2894.596"/>
    <n v="2398.9459999999999"/>
    <n v="2319.6419999999998"/>
    <n v="2418.7719999999999"/>
    <n v="2636.8580000000002"/>
    <n v="2617.0320000000002"/>
    <n v="1625.732"/>
    <n v="1070.604"/>
    <n v="495.65"/>
    <x v="319"/>
    <s v="Oklahoma, 2015"/>
  </r>
  <r>
    <s v="DuPage County"/>
    <s v="Illinois"/>
    <n v="2015"/>
    <n v="930412"/>
    <n v="456274"/>
    <n v="474138"/>
    <n v="55824.72"/>
    <n v="125605.62"/>
    <n v="121883.97199999999"/>
    <n v="119092.736"/>
    <n v="121883.97200000001"/>
    <n v="142353.03599999999"/>
    <n v="123744.796"/>
    <n v="68850.487999999998"/>
    <n v="34425.243999999999"/>
    <n v="17677.828000000001"/>
    <x v="334"/>
    <s v="Illinois, 2015"/>
  </r>
  <r>
    <s v="Edwards County"/>
    <s v="Illinois"/>
    <n v="2015"/>
    <n v="6649"/>
    <n v="3284"/>
    <n v="3365"/>
    <n v="405.589"/>
    <n v="864.37"/>
    <n v="744.68799999999999"/>
    <n v="678.19799999999998"/>
    <n v="791.23099999999999"/>
    <n v="930.86"/>
    <n v="964.10500000000002"/>
    <n v="684.84699999999998"/>
    <n v="432.185"/>
    <n v="152.92699999999999"/>
    <x v="334"/>
    <s v="Illinois, 2015"/>
  </r>
  <r>
    <s v="Effingham County"/>
    <s v="Illinois"/>
    <n v="2015"/>
    <n v="34332"/>
    <n v="17154"/>
    <n v="17178"/>
    <n v="2197.248"/>
    <n v="4531.8239999999996"/>
    <n v="4463.16"/>
    <n v="4222.8360000000002"/>
    <n v="3810.8519999999999"/>
    <n v="4943.808"/>
    <n v="4497.4920000000002"/>
    <n v="2952.5520000000001"/>
    <n v="1785.2640000000001"/>
    <n v="858.3"/>
    <x v="334"/>
    <s v="Illinois, 2015"/>
  </r>
  <r>
    <s v="Fayette County"/>
    <s v="Illinois"/>
    <n v="2015"/>
    <n v="22136"/>
    <n v="11622"/>
    <n v="10514"/>
    <n v="1195.3440000000001"/>
    <n v="2767"/>
    <n v="2877.6800000000003"/>
    <n v="2833.4080000000004"/>
    <n v="2767"/>
    <n v="3187.5839999999998"/>
    <n v="2811.2719999999999"/>
    <n v="1947.9679999999998"/>
    <n v="1195.3440000000001"/>
    <n v="553.4"/>
    <x v="334"/>
    <s v="Illinois, 2015"/>
  </r>
  <r>
    <s v="Knox County"/>
    <s v="Maine"/>
    <n v="2015"/>
    <n v="39694"/>
    <n v="19558"/>
    <n v="20136"/>
    <n v="2302.252"/>
    <n v="4961.75"/>
    <n v="4723.5859999999993"/>
    <n v="4485.4220000000005"/>
    <n v="4802.9740000000002"/>
    <n v="5398.384"/>
    <n v="5438.0780000000004"/>
    <n v="4247.2579999999998"/>
    <n v="2341.9459999999999"/>
    <n v="952.65599999999995"/>
    <x v="350"/>
    <s v="Maine, 2015"/>
  </r>
  <r>
    <s v="Fulton County"/>
    <s v="Illinois"/>
    <n v="2015"/>
    <n v="36323"/>
    <n v="18844"/>
    <n v="17479"/>
    <n v="1852.473"/>
    <n v="4213.4679999999998"/>
    <n v="4249.7909999999993"/>
    <n v="4504.0519999999997"/>
    <n v="4685.6669999999995"/>
    <n v="5012.5740000000005"/>
    <n v="5085.22"/>
    <n v="3559.654"/>
    <n v="2179.38"/>
    <n v="1017.044"/>
    <x v="334"/>
    <s v="Illinois, 2015"/>
  </r>
  <r>
    <s v="Gallatin County"/>
    <s v="Illinois"/>
    <n v="2015"/>
    <n v="5385"/>
    <n v="2570"/>
    <n v="2815"/>
    <n v="301.56"/>
    <n v="630.04499999999996"/>
    <n v="560.04"/>
    <n v="549.27"/>
    <n v="646.20000000000005"/>
    <n v="716.20499999999993"/>
    <n v="770.05500000000006"/>
    <n v="705.43499999999995"/>
    <n v="403.875"/>
    <n v="102.315"/>
    <x v="334"/>
    <s v="Illinois, 2015"/>
  </r>
  <r>
    <s v="Greene County"/>
    <s v="Illinois"/>
    <n v="2015"/>
    <n v="13502"/>
    <n v="6797"/>
    <n v="6705"/>
    <n v="729.10799999999995"/>
    <n v="1660.7460000000001"/>
    <n v="1620.24"/>
    <n v="1512.2240000000002"/>
    <n v="1620.24"/>
    <n v="1971.2919999999999"/>
    <n v="1917.2840000000001"/>
    <n v="1323.1959999999999"/>
    <n v="742.6099999999999"/>
    <n v="405.06"/>
    <x v="334"/>
    <s v="Illinois, 2015"/>
  </r>
  <r>
    <s v="Grundy County"/>
    <s v="Illinois"/>
    <n v="2015"/>
    <n v="50277"/>
    <n v="25083"/>
    <n v="25194"/>
    <n v="3217.7280000000001"/>
    <n v="7642.1039999999994"/>
    <n v="6435.4560000000001"/>
    <n v="6385.1790000000001"/>
    <n v="7089.0570000000007"/>
    <n v="7290.165"/>
    <n v="5982.9629999999997"/>
    <n v="3670.221"/>
    <n v="1860.249"/>
    <n v="703.87800000000004"/>
    <x v="334"/>
    <s v="Illinois, 2015"/>
  </r>
  <r>
    <s v="Monroe County"/>
    <s v="Arkansas"/>
    <n v="2015"/>
    <n v="8322"/>
    <n v="4087"/>
    <n v="4235"/>
    <n v="482.67599999999999"/>
    <n v="1073.538"/>
    <n v="923.74199999999996"/>
    <n v="907.09799999999996"/>
    <n v="948.70799999999997"/>
    <n v="1123.4699999999998"/>
    <n v="1198.3679999999999"/>
    <n v="873.81"/>
    <n v="515.96399999999994"/>
    <n v="274.62599999999998"/>
    <x v="333"/>
    <s v="Arkansas, 2015"/>
  </r>
  <r>
    <s v="Hancock County"/>
    <s v="Illinois"/>
    <n v="2015"/>
    <n v="18738"/>
    <n v="9249"/>
    <n v="9489"/>
    <n v="1030.5899999999999"/>
    <n v="2229.8220000000001"/>
    <n v="2023.7040000000002"/>
    <n v="1892.538"/>
    <n v="1986.2280000000001"/>
    <n v="2679.5339999999997"/>
    <n v="2829.4380000000001"/>
    <n v="2154.87"/>
    <n v="1236.7080000000001"/>
    <n v="674.56799999999998"/>
    <x v="334"/>
    <s v="Illinois, 2015"/>
  </r>
  <r>
    <s v="Wells County"/>
    <s v="North Dakota"/>
    <n v="2015"/>
    <n v="4228"/>
    <n v="2184"/>
    <n v="2044"/>
    <n v="186.03200000000001"/>
    <n v="460.85199999999998"/>
    <n v="524.27199999999993"/>
    <n v="384.74800000000005"/>
    <n v="490.44799999999998"/>
    <n v="629.97199999999998"/>
    <n v="697.62"/>
    <n v="498.904"/>
    <n v="283.27599999999995"/>
    <n v="59.192"/>
    <x v="339"/>
    <s v="North Dakota, 2015"/>
  </r>
  <r>
    <s v="Henderson County"/>
    <s v="Illinois"/>
    <n v="2015"/>
    <n v="7042"/>
    <n v="3428"/>
    <n v="3614"/>
    <n v="338.01600000000002"/>
    <n v="732.36799999999994"/>
    <n v="774.62"/>
    <n v="654.90599999999995"/>
    <n v="690.11599999999999"/>
    <n v="1084.4680000000001"/>
    <n v="1161.93"/>
    <n v="908.41800000000001"/>
    <n v="499.98199999999997"/>
    <n v="204.21799999999999"/>
    <x v="334"/>
    <s v="Illinois, 2015"/>
  </r>
  <r>
    <s v="Henry County"/>
    <s v="Illinois"/>
    <n v="2015"/>
    <n v="49883"/>
    <n v="24752"/>
    <n v="25131"/>
    <n v="2793.4479999999999"/>
    <n v="6484.79"/>
    <n v="6085.7259999999997"/>
    <n v="5337.4809999999998"/>
    <n v="5736.5450000000001"/>
    <n v="7183.152"/>
    <n v="7183.152"/>
    <n v="4938.4169999999995"/>
    <n v="2893.2139999999999"/>
    <n v="1197.192"/>
    <x v="334"/>
    <s v="Illinois, 2015"/>
  </r>
  <r>
    <s v="Iroquois County"/>
    <s v="Illinois"/>
    <n v="2015"/>
    <n v="29053"/>
    <n v="14192"/>
    <n v="14861"/>
    <n v="1568.8620000000001"/>
    <n v="3718.7840000000001"/>
    <n v="3428.2539999999999"/>
    <n v="2992.4589999999998"/>
    <n v="3195.83"/>
    <n v="4154.5789999999997"/>
    <n v="4154.5789999999997"/>
    <n v="3050.5650000000001"/>
    <n v="1917.498"/>
    <n v="842.53700000000003"/>
    <x v="334"/>
    <s v="Illinois, 2015"/>
  </r>
  <r>
    <s v="Jackson County"/>
    <s v="Illinois"/>
    <n v="2015"/>
    <n v="59534"/>
    <n v="29883"/>
    <n v="29651"/>
    <n v="3036.2339999999999"/>
    <n v="5774.7979999999998"/>
    <n v="15657.441999999999"/>
    <n v="8811.0319999999992"/>
    <n v="6132.0020000000004"/>
    <n v="6072.4679999999998"/>
    <n v="6608.2739999999994"/>
    <n v="4107.8459999999995"/>
    <n v="2321.826"/>
    <n v="1071.6120000000001"/>
    <x v="334"/>
    <s v="Illinois, 2015"/>
  </r>
  <r>
    <s v="Stevens County"/>
    <s v="Minnesota"/>
    <n v="2015"/>
    <n v="9635"/>
    <n v="4805"/>
    <n v="4830"/>
    <n v="558.83000000000004"/>
    <n v="1223.645"/>
    <n v="1069.4850000000001"/>
    <n v="1098.3899999999999"/>
    <n v="1079.1199999999999"/>
    <n v="1474.1550000000002"/>
    <n v="1406.71"/>
    <n v="876.78500000000008"/>
    <n v="587.73500000000001"/>
    <n v="231.24"/>
    <x v="347"/>
    <s v="Minnesota, 2015"/>
  </r>
  <r>
    <s v="Jefferson County"/>
    <s v="Illinois"/>
    <n v="2015"/>
    <n v="38578"/>
    <n v="19817"/>
    <n v="18761"/>
    <n v="2391.8359999999998"/>
    <n v="4552.2039999999997"/>
    <n v="4822.25"/>
    <n v="4706.5159999999996"/>
    <n v="4822.25"/>
    <n v="5400.92"/>
    <n v="5208.0300000000007"/>
    <n v="3626.3320000000003"/>
    <n v="2198.9459999999999"/>
    <n v="848.71600000000001"/>
    <x v="334"/>
    <s v="Illinois, 2015"/>
  </r>
  <r>
    <s v="Jo Daviess County"/>
    <s v="Illinois"/>
    <n v="2015"/>
    <n v="22397"/>
    <n v="11254"/>
    <n v="11143"/>
    <n v="1075.056"/>
    <n v="2508.4639999999999"/>
    <n v="2396.4790000000003"/>
    <n v="2082.9210000000003"/>
    <n v="2374.0820000000003"/>
    <n v="3068.3890000000001"/>
    <n v="3695.5050000000001"/>
    <n v="3001.1980000000003"/>
    <n v="1590.1869999999999"/>
    <n v="649.51300000000003"/>
    <x v="334"/>
    <s v="Illinois, 2015"/>
  </r>
  <r>
    <s v="Johnson County"/>
    <s v="Illinois"/>
    <n v="2015"/>
    <n v="12829"/>
    <n v="7267"/>
    <n v="5562"/>
    <n v="577.30499999999995"/>
    <n v="1321.3870000000002"/>
    <n v="1590.7959999999998"/>
    <n v="1577.9670000000001"/>
    <n v="1693.4279999999999"/>
    <n v="1911.5210000000002"/>
    <n v="1783.231"/>
    <n v="1449.6769999999999"/>
    <n v="705.59500000000003"/>
    <n v="230.922"/>
    <x v="334"/>
    <s v="Illinois, 2015"/>
  </r>
  <r>
    <s v="Kane County"/>
    <s v="Illinois"/>
    <n v="2015"/>
    <n v="524886"/>
    <n v="261189"/>
    <n v="263697"/>
    <n v="36217.133999999998"/>
    <n v="82931.987999999998"/>
    <n v="70859.61"/>
    <n v="65610.75"/>
    <n v="74533.812000000005"/>
    <n v="75583.584000000003"/>
    <n v="59837.004000000001"/>
    <n v="35167.362000000001"/>
    <n v="17321.237999999998"/>
    <n v="6823.518"/>
    <x v="334"/>
    <s v="Illinois, 2015"/>
  </r>
  <r>
    <s v="Kankakee County"/>
    <s v="Illinois"/>
    <n v="2015"/>
    <n v="112221"/>
    <n v="55164"/>
    <n v="57057"/>
    <n v="6957.7020000000002"/>
    <n v="15710.94"/>
    <n v="16608.707999999999"/>
    <n v="13578.741"/>
    <n v="13803.183000000001"/>
    <n v="15374.277"/>
    <n v="14252.066999999999"/>
    <n v="8865.4589999999989"/>
    <n v="4937.7240000000002"/>
    <n v="2468.8620000000001"/>
    <x v="334"/>
    <s v="Illinois, 2015"/>
  </r>
  <r>
    <s v="Kendall County"/>
    <s v="Illinois"/>
    <n v="2015"/>
    <n v="120036"/>
    <n v="59632"/>
    <n v="60404"/>
    <n v="9242.7720000000008"/>
    <n v="21246.371999999999"/>
    <n v="14524.356"/>
    <n v="17405.22"/>
    <n v="20406.120000000003"/>
    <n v="16084.824000000001"/>
    <n v="11643.491999999998"/>
    <n v="6001.7999999999993"/>
    <n v="2640.7919999999999"/>
    <n v="720.21600000000001"/>
    <x v="334"/>
    <s v="Illinois, 2015"/>
  </r>
  <r>
    <s v="Knox County"/>
    <s v="Illinois"/>
    <n v="2015"/>
    <n v="52112"/>
    <n v="26159"/>
    <n v="25953"/>
    <n v="2605.6"/>
    <n v="6097.1039999999994"/>
    <n v="7087.232"/>
    <n v="5992.88"/>
    <n v="5836.5439999999999"/>
    <n v="6983.0079999999998"/>
    <n v="7399.9040000000005"/>
    <n v="5315.424"/>
    <n v="3335.1679999999997"/>
    <n v="1459.136"/>
    <x v="334"/>
    <s v="Illinois, 2015"/>
  </r>
  <r>
    <s v="Lake County"/>
    <s v="Illinois"/>
    <n v="2015"/>
    <n v="702898"/>
    <n v="350658"/>
    <n v="352240"/>
    <n v="42876.777999999998"/>
    <n v="104731.802"/>
    <n v="103326.00599999999"/>
    <n v="78021.678"/>
    <n v="93485.434000000008"/>
    <n v="109652.08799999999"/>
    <n v="87862.25"/>
    <n v="47094.165999999997"/>
    <n v="23898.531999999999"/>
    <n v="11246.368"/>
    <x v="334"/>
    <s v="Illinois, 2015"/>
  </r>
  <r>
    <s v="LaSalle County"/>
    <s v="Illinois"/>
    <n v="2015"/>
    <n v="112579"/>
    <n v="56448"/>
    <n v="56131"/>
    <n v="6304.424"/>
    <n v="14297.532999999999"/>
    <n v="13959.796"/>
    <n v="13509.48"/>
    <n v="13059.164000000001"/>
    <n v="16661.691999999999"/>
    <n v="15648.481"/>
    <n v="9906.9519999999993"/>
    <n v="6079.2659999999996"/>
    <n v="3264.7910000000002"/>
    <x v="334"/>
    <s v="Illinois, 2015"/>
  </r>
  <r>
    <s v="Dickinson County"/>
    <s v="Iowa"/>
    <n v="2015"/>
    <n v="16665"/>
    <n v="9997"/>
    <n v="6668"/>
    <n v="849.91499999999996"/>
    <n v="1783.155"/>
    <n v="1716.4949999999999"/>
    <n v="2733.06"/>
    <n v="2199.7799999999997"/>
    <n v="2566.41"/>
    <n v="2049.7950000000001"/>
    <n v="1399.8600000000001"/>
    <n v="916.57500000000005"/>
    <n v="433.29"/>
    <x v="330"/>
    <s v="Iowa, 2015"/>
  </r>
  <r>
    <s v="Hill County"/>
    <s v="Texas"/>
    <n v="2015"/>
    <n v="35027"/>
    <n v="18524"/>
    <n v="16503"/>
    <n v="1856.431"/>
    <n v="3993.0779999999995"/>
    <n v="4238.2669999999998"/>
    <n v="4238.2669999999998"/>
    <n v="4203.24"/>
    <n v="5499.2389999999996"/>
    <n v="5008.8610000000008"/>
    <n v="3187.4569999999999"/>
    <n v="2031.566"/>
    <n v="770.59400000000005"/>
    <x v="315"/>
    <s v="Texas, 2015"/>
  </r>
  <r>
    <s v="Livingston County"/>
    <s v="Illinois"/>
    <n v="2015"/>
    <n v="37689"/>
    <n v="19002"/>
    <n v="18687"/>
    <n v="1997.5170000000001"/>
    <n v="4484.991"/>
    <n v="4635.7469999999994"/>
    <n v="4824.192"/>
    <n v="4522.68"/>
    <n v="5728.7280000000001"/>
    <n v="5201.0820000000003"/>
    <n v="3165.8760000000002"/>
    <n v="2072.895"/>
    <n v="1017.603"/>
    <x v="334"/>
    <s v="Illinois, 2015"/>
  </r>
  <r>
    <s v="Logan County"/>
    <s v="Illinois"/>
    <n v="2015"/>
    <n v="29956"/>
    <n v="15194"/>
    <n v="14762"/>
    <n v="1467.8440000000001"/>
    <n v="3235.248"/>
    <n v="4373.576"/>
    <n v="4103.9719999999998"/>
    <n v="3744.5"/>
    <n v="4133.9279999999999"/>
    <n v="3864.3239999999996"/>
    <n v="2576.2160000000003"/>
    <n v="1437.8879999999999"/>
    <n v="1018.504"/>
    <x v="334"/>
    <s v="Illinois, 2015"/>
  </r>
  <r>
    <s v="McDonough County"/>
    <s v="Illinois"/>
    <n v="2015"/>
    <n v="32009"/>
    <n v="15654"/>
    <n v="16355"/>
    <n v="1440.405"/>
    <n v="2944.828"/>
    <n v="9250.6009999999987"/>
    <n v="3745.0529999999999"/>
    <n v="2816.7919999999999"/>
    <n v="3264.9179999999997"/>
    <n v="3745.0529999999999"/>
    <n v="2464.6930000000002"/>
    <n v="1504.423"/>
    <n v="768.21600000000001"/>
    <x v="334"/>
    <s v="Illinois, 2015"/>
  </r>
  <r>
    <s v="McHenry County"/>
    <s v="Illinois"/>
    <n v="2015"/>
    <n v="307357"/>
    <n v="153090"/>
    <n v="154267"/>
    <n v="17519.348999999998"/>
    <n v="45796.192999999999"/>
    <n v="41185.838000000003"/>
    <n v="33501.913"/>
    <n v="42415.266000000003"/>
    <n v="52250.69"/>
    <n v="39341.695999999996"/>
    <n v="22129.703999999998"/>
    <n v="9835.4240000000009"/>
    <n v="3995.6410000000001"/>
    <x v="334"/>
    <s v="Illinois, 2015"/>
  </r>
  <r>
    <s v="McLean County"/>
    <s v="Illinois"/>
    <n v="2015"/>
    <n v="173114"/>
    <n v="84278"/>
    <n v="88836"/>
    <n v="10559.954"/>
    <n v="21466.135999999999"/>
    <n v="37046.396000000001"/>
    <n v="23024.162"/>
    <n v="21119.907999999999"/>
    <n v="21639.25"/>
    <n v="18869.425999999999"/>
    <n v="10386.84"/>
    <n v="5712.7620000000006"/>
    <n v="2942.9380000000001"/>
    <x v="334"/>
    <s v="Illinois, 2015"/>
  </r>
  <r>
    <s v="Macon County"/>
    <s v="Illinois"/>
    <n v="2015"/>
    <n v="109193"/>
    <n v="52336"/>
    <n v="56857"/>
    <n v="6769.9660000000003"/>
    <n v="13649.125"/>
    <n v="14413.475999999999"/>
    <n v="12884.773999999999"/>
    <n v="12557.195"/>
    <n v="14413.476000000001"/>
    <n v="15614.599"/>
    <n v="9936.5630000000001"/>
    <n v="6224.0010000000002"/>
    <n v="2729.8249999999998"/>
    <x v="334"/>
    <s v="Illinois, 2015"/>
  </r>
  <r>
    <s v="Macoupin County"/>
    <s v="Illinois"/>
    <n v="2015"/>
    <n v="46844"/>
    <n v="23174"/>
    <n v="23670"/>
    <n v="2435.8879999999999"/>
    <n v="5949.1880000000001"/>
    <n v="5668.1239999999998"/>
    <n v="5246.5280000000002"/>
    <n v="5480.7479999999996"/>
    <n v="6745.5360000000001"/>
    <n v="6792.38"/>
    <n v="4590.7120000000004"/>
    <n v="2951.172"/>
    <n v="1077.412"/>
    <x v="334"/>
    <s v="Illinois, 2015"/>
  </r>
  <r>
    <s v="Madison County"/>
    <s v="Illinois"/>
    <n v="2015"/>
    <n v="267356"/>
    <n v="130741"/>
    <n v="136615"/>
    <n v="15774.004000000001"/>
    <n v="33686.856"/>
    <n v="35023.635999999999"/>
    <n v="35290.991999999998"/>
    <n v="32884.788"/>
    <n v="38499.263999999996"/>
    <n v="35558.347999999998"/>
    <n v="22190.548000000003"/>
    <n v="13100.444"/>
    <n v="5614.4759999999997"/>
    <x v="334"/>
    <s v="Illinois, 2015"/>
  </r>
  <r>
    <s v="Colleton County"/>
    <s v="South Carolina"/>
    <n v="2015"/>
    <n v="38665"/>
    <n v="18929"/>
    <n v="19736"/>
    <n v="2435.895"/>
    <n v="4910.4549999999999"/>
    <n v="4717.13"/>
    <n v="4407.8099999999995"/>
    <n v="4446.4750000000004"/>
    <n v="5374.4349999999995"/>
    <n v="5413.1"/>
    <n v="3711.84"/>
    <n v="2126.5749999999998"/>
    <n v="1121.2850000000001"/>
    <x v="351"/>
    <s v="South Carolina, 2015"/>
  </r>
  <r>
    <s v="Mason County"/>
    <s v="Illinois"/>
    <n v="2015"/>
    <n v="14126"/>
    <n v="6994"/>
    <n v="7132"/>
    <n v="678.048"/>
    <n v="1751.6239999999998"/>
    <n v="1638.616"/>
    <n v="1384.348"/>
    <n v="1638.616"/>
    <n v="2104.7739999999999"/>
    <n v="2076.5219999999999"/>
    <n v="1497.356"/>
    <n v="946.44200000000001"/>
    <n v="395.52800000000002"/>
    <x v="334"/>
    <s v="Illinois, 2015"/>
  </r>
  <r>
    <s v="Massac County"/>
    <s v="Illinois"/>
    <n v="2015"/>
    <n v="15016"/>
    <n v="7244"/>
    <n v="7772"/>
    <n v="810.86400000000003"/>
    <n v="2042.1759999999999"/>
    <n v="1576.6799999999998"/>
    <n v="1546.6480000000001"/>
    <n v="1892.0160000000001"/>
    <n v="2147.288"/>
    <n v="2072.2079999999996"/>
    <n v="1561.664"/>
    <n v="1021.088"/>
    <n v="390.416"/>
    <x v="334"/>
    <s v="Illinois, 2015"/>
  </r>
  <r>
    <s v="Menard County"/>
    <s v="Illinois"/>
    <n v="2015"/>
    <n v="12611"/>
    <n v="6158"/>
    <n v="6453"/>
    <n v="706.21600000000001"/>
    <n v="1652.0410000000002"/>
    <n v="1450.2649999999999"/>
    <n v="1273.711"/>
    <n v="1500.7090000000001"/>
    <n v="1929.4829999999999"/>
    <n v="1916.8720000000001"/>
    <n v="1235.8780000000002"/>
    <n v="643.16100000000006"/>
    <n v="302.66399999999999"/>
    <x v="334"/>
    <s v="Illinois, 2015"/>
  </r>
  <r>
    <s v="Mercer County"/>
    <s v="Illinois"/>
    <n v="2015"/>
    <n v="16107"/>
    <n v="7994"/>
    <n v="8113"/>
    <n v="821.45699999999999"/>
    <n v="2110.0169999999998"/>
    <n v="1803.9839999999999"/>
    <n v="1578.4859999999999"/>
    <n v="1868.412"/>
    <n v="2383.8360000000002"/>
    <n v="2351.6220000000003"/>
    <n v="1771.77"/>
    <n v="1046.9549999999999"/>
    <n v="402.67500000000001"/>
    <x v="334"/>
    <s v="Illinois, 2015"/>
  </r>
  <r>
    <s v="Monroe County"/>
    <s v="Illinois"/>
    <n v="2015"/>
    <n v="33539"/>
    <n v="16452"/>
    <n v="17087"/>
    <n v="1643.4110000000001"/>
    <n v="4628.3819999999996"/>
    <n v="3890.5240000000003"/>
    <n v="3655.7510000000002"/>
    <n v="4259.4529999999995"/>
    <n v="5500.3960000000006"/>
    <n v="4796.0769999999993"/>
    <n v="2683.12"/>
    <n v="1710.489"/>
    <n v="771.39700000000005"/>
    <x v="334"/>
    <s v="Illinois, 2015"/>
  </r>
  <r>
    <s v="Prince George County"/>
    <s v="Virginia"/>
    <n v="2015"/>
    <n v="35129"/>
    <n v="17761"/>
    <n v="17368"/>
    <n v="1861.837"/>
    <n v="4039.835"/>
    <n v="5128.8340000000007"/>
    <n v="4180.3509999999997"/>
    <n v="4039.835"/>
    <n v="4812.6729999999998"/>
    <n v="4742.415"/>
    <n v="3372.384"/>
    <n v="1896.9659999999999"/>
    <n v="1018.741"/>
    <x v="321"/>
    <s v="Virginia, 2015"/>
  </r>
  <r>
    <s v="Moultrie County"/>
    <s v="Illinois"/>
    <n v="2015"/>
    <n v="14927"/>
    <n v="7301"/>
    <n v="7626"/>
    <n v="910.54700000000003"/>
    <n v="2089.7799999999997"/>
    <n v="1731.5319999999999"/>
    <n v="1761.386"/>
    <n v="1671.8240000000001"/>
    <n v="2000.2179999999998"/>
    <n v="1970.364"/>
    <n v="1388.211"/>
    <n v="970.25499999999988"/>
    <n v="417.95600000000002"/>
    <x v="334"/>
    <s v="Illinois, 2015"/>
  </r>
  <r>
    <s v="Ogle County"/>
    <s v="Illinois"/>
    <n v="2015"/>
    <n v="52397"/>
    <n v="26103"/>
    <n v="26294"/>
    <n v="2724.6439999999998"/>
    <n v="7230.7860000000001"/>
    <n v="6497.2280000000001"/>
    <n v="5501.6849999999995"/>
    <n v="6602.0219999999999"/>
    <n v="8016.741"/>
    <n v="7021.1980000000003"/>
    <n v="4925.3180000000002"/>
    <n v="2777.0410000000002"/>
    <n v="1152.7339999999999"/>
    <x v="334"/>
    <s v="Illinois, 2015"/>
  </r>
  <r>
    <s v="Peoria County"/>
    <s v="Illinois"/>
    <n v="2015"/>
    <n v="187112"/>
    <n v="90646"/>
    <n v="96466"/>
    <n v="12910.727999999999"/>
    <n v="24511.671999999999"/>
    <n v="25634.343999999997"/>
    <n v="26008.567999999999"/>
    <n v="22640.552000000003"/>
    <n v="23950.336000000003"/>
    <n v="23950.335999999999"/>
    <n v="14968.960000000001"/>
    <n v="8232.9279999999999"/>
    <n v="4116.4639999999999"/>
    <x v="334"/>
    <s v="Illinois, 2015"/>
  </r>
  <r>
    <s v="Perry County"/>
    <s v="Illinois"/>
    <n v="2015"/>
    <n v="21810"/>
    <n v="11572"/>
    <n v="10238"/>
    <n v="1046.8800000000001"/>
    <n v="2551.77"/>
    <n v="2900.73"/>
    <n v="2857.1099999999997"/>
    <n v="2900.73"/>
    <n v="3053.4"/>
    <n v="2857.11"/>
    <n v="2006.52"/>
    <n v="1112.31"/>
    <n v="523.44000000000005"/>
    <x v="334"/>
    <s v="Illinois, 2015"/>
  </r>
  <r>
    <s v="Piatt County"/>
    <s v="Illinois"/>
    <n v="2015"/>
    <n v="16495"/>
    <n v="8171"/>
    <n v="8324"/>
    <n v="874.23500000000001"/>
    <n v="2144.3500000000004"/>
    <n v="1896.9250000000002"/>
    <n v="1731.9749999999999"/>
    <n v="1979.4"/>
    <n v="2540.23"/>
    <n v="2391.7749999999996"/>
    <n v="1600.0149999999999"/>
    <n v="1006.1949999999999"/>
    <n v="329.9"/>
    <x v="334"/>
    <s v="Illinois, 2015"/>
  </r>
  <r>
    <s v="Richland County"/>
    <s v="Illinois"/>
    <n v="2015"/>
    <n v="16144"/>
    <n v="8053"/>
    <n v="8091"/>
    <n v="904.06399999999996"/>
    <n v="2082.576"/>
    <n v="1904.992"/>
    <n v="1775.84"/>
    <n v="1872.704"/>
    <n v="2179.4399999999996"/>
    <n v="2260.16"/>
    <n v="1614.4"/>
    <n v="1033.2159999999999"/>
    <n v="532.75199999999995"/>
    <x v="334"/>
    <s v="Illinois, 2015"/>
  </r>
  <r>
    <s v="Ohio County"/>
    <s v="Indiana"/>
    <n v="2015"/>
    <n v="5871"/>
    <n v="2868"/>
    <n v="3003"/>
    <n v="305.29199999999997"/>
    <n v="827.81099999999992"/>
    <n v="675.16499999999996"/>
    <n v="581.22900000000004"/>
    <n v="616.45500000000004"/>
    <n v="798.45600000000002"/>
    <n v="910.005"/>
    <n v="628.19699999999989"/>
    <n v="346.38900000000001"/>
    <n v="170.25899999999999"/>
    <x v="317"/>
    <s v="Indiana, 2015"/>
  </r>
  <r>
    <s v="Lafayette County"/>
    <s v="Missouri"/>
    <n v="2015"/>
    <n v="33069"/>
    <n v="17902"/>
    <n v="15167"/>
    <n v="1653.45"/>
    <n v="3637.59"/>
    <n v="3736.797"/>
    <n v="4398.1769999999997"/>
    <n v="4332.0390000000007"/>
    <n v="5125.6949999999997"/>
    <n v="4563.5220000000008"/>
    <n v="3009.279"/>
    <n v="1785.7260000000001"/>
    <n v="892.86300000000006"/>
    <x v="332"/>
    <s v="Missouri, 2015"/>
  </r>
  <r>
    <s v="Rock Island County"/>
    <s v="Illinois"/>
    <n v="2015"/>
    <n v="147161"/>
    <n v="72422"/>
    <n v="74739"/>
    <n v="9418.3040000000001"/>
    <n v="18100.803"/>
    <n v="18689.447"/>
    <n v="18542.286"/>
    <n v="17217.837"/>
    <n v="19572.413"/>
    <n v="20308.218000000001"/>
    <n v="13538.812"/>
    <n v="7799.5329999999994"/>
    <n v="3973.3470000000002"/>
    <x v="334"/>
    <s v="Illinois, 2015"/>
  </r>
  <r>
    <s v="St. Clair County"/>
    <s v="Illinois"/>
    <n v="2015"/>
    <n v="267029"/>
    <n v="128729"/>
    <n v="138300"/>
    <n v="17356.884999999998"/>
    <n v="36582.972999999998"/>
    <n v="35781.885999999999"/>
    <n v="34980.798999999999"/>
    <n v="33912.683000000005"/>
    <n v="38719.205000000002"/>
    <n v="34446.740999999995"/>
    <n v="19493.116999999998"/>
    <n v="11749.276000000002"/>
    <n v="4806.5219999999999"/>
    <x v="334"/>
    <s v="Illinois, 2015"/>
  </r>
  <r>
    <s v="Todd County"/>
    <s v="Minnesota"/>
    <n v="2015"/>
    <n v="24783"/>
    <n v="12036"/>
    <n v="12747"/>
    <n v="1437.414"/>
    <n v="2924.3939999999998"/>
    <n v="3197.0070000000001"/>
    <n v="2899.6109999999999"/>
    <n v="2701.3469999999998"/>
    <n v="3444.837"/>
    <n v="3494.4030000000002"/>
    <n v="2503.0829999999996"/>
    <n v="1511.7629999999999"/>
    <n v="669.14099999999996"/>
    <x v="347"/>
    <s v="Minnesota, 2015"/>
  </r>
  <r>
    <s v="Sangamon County"/>
    <s v="Illinois"/>
    <n v="2015"/>
    <n v="199016"/>
    <n v="95552"/>
    <n v="103464"/>
    <n v="11940.96"/>
    <n v="26071.095999999998"/>
    <n v="24877"/>
    <n v="25474.048000000003"/>
    <n v="24478.968000000001"/>
    <n v="28459.288"/>
    <n v="27663.224000000002"/>
    <n v="16518.328000000001"/>
    <n v="9154.7360000000008"/>
    <n v="4378.3519999999999"/>
    <x v="334"/>
    <s v="Illinois, 2015"/>
  </r>
  <r>
    <s v="Shelby County"/>
    <s v="Illinois"/>
    <n v="2015"/>
    <n v="22115"/>
    <n v="11012"/>
    <n v="11103"/>
    <n v="1194.21"/>
    <n v="2698.0299999999997"/>
    <n v="2543.2250000000004"/>
    <n v="2344.19"/>
    <n v="2498.9949999999999"/>
    <n v="3206.6750000000002"/>
    <n v="3184.56"/>
    <n v="2388.42"/>
    <n v="1238.44"/>
    <n v="818.255"/>
    <x v="334"/>
    <s v="Illinois, 2015"/>
  </r>
  <r>
    <s v="Stephenson County"/>
    <s v="Illinois"/>
    <n v="2015"/>
    <n v="46625"/>
    <n v="22568"/>
    <n v="24057"/>
    <n v="2564.375"/>
    <n v="5781.5"/>
    <n v="5501.75"/>
    <n v="4662.5"/>
    <n v="5222"/>
    <n v="6667.375"/>
    <n v="6807.25"/>
    <n v="4755.75"/>
    <n v="3123.875"/>
    <n v="1538.625"/>
    <x v="334"/>
    <s v="Illinois, 2015"/>
  </r>
  <r>
    <s v="Tazewell County"/>
    <s v="Illinois"/>
    <n v="2015"/>
    <n v="135697"/>
    <n v="66990"/>
    <n v="68707"/>
    <n v="8277.5169999999998"/>
    <n v="17912.004000000001"/>
    <n v="15469.457999999999"/>
    <n v="17097.822"/>
    <n v="17504.913"/>
    <n v="18726.186000000002"/>
    <n v="18319.095000000001"/>
    <n v="11805.638999999999"/>
    <n v="7599.0320000000002"/>
    <n v="2985.3339999999998"/>
    <x v="334"/>
    <s v="Illinois, 2015"/>
  </r>
  <r>
    <s v="Warren County"/>
    <s v="Illinois"/>
    <n v="2015"/>
    <n v="17551"/>
    <n v="8746"/>
    <n v="8805"/>
    <n v="965.30499999999995"/>
    <n v="2123.6709999999998"/>
    <n v="2000.8139999999999"/>
    <n v="1983.2629999999999"/>
    <n v="2035.9160000000002"/>
    <n v="2509.7930000000001"/>
    <n v="2527.3440000000001"/>
    <n v="1913.0590000000002"/>
    <n v="1017.9580000000001"/>
    <n v="473.87700000000001"/>
    <x v="334"/>
    <s v="Illinois, 2015"/>
  </r>
  <r>
    <s v="Vermilion County"/>
    <s v="Illinois"/>
    <n v="2015"/>
    <n v="80368"/>
    <n v="39901"/>
    <n v="40467"/>
    <n v="5384.6559999999999"/>
    <n v="10688.944"/>
    <n v="10046"/>
    <n v="9483.4239999999991"/>
    <n v="9322.6880000000001"/>
    <n v="10849.68"/>
    <n v="10849.68"/>
    <n v="7474.2240000000002"/>
    <n v="4339.8720000000003"/>
    <n v="1928.8320000000001"/>
    <x v="334"/>
    <s v="Illinois, 2015"/>
  </r>
  <r>
    <s v="Wabash County"/>
    <s v="Illinois"/>
    <n v="2015"/>
    <n v="11652"/>
    <n v="5685"/>
    <n v="5967"/>
    <n v="652.51199999999994"/>
    <n v="1421.5439999999999"/>
    <n v="1456.5"/>
    <n v="1305.0239999999999"/>
    <n v="1270.068"/>
    <n v="1642.932"/>
    <n v="1724.4960000000001"/>
    <n v="1083.636"/>
    <n v="594.25199999999995"/>
    <n v="489.38400000000001"/>
    <x v="334"/>
    <s v="Illinois, 2015"/>
  </r>
  <r>
    <s v="Young County"/>
    <s v="Texas"/>
    <n v="2015"/>
    <n v="17701"/>
    <n v="8601"/>
    <n v="9100"/>
    <n v="1097.462"/>
    <n v="2177.223"/>
    <n v="2832.16"/>
    <n v="1840.904"/>
    <n v="1876.306"/>
    <n v="2354.2330000000002"/>
    <n v="2354.2330000000002"/>
    <n v="1699.2959999999998"/>
    <n v="991.25599999999997"/>
    <n v="477.92700000000002"/>
    <x v="315"/>
    <s v="Texas, 2015"/>
  </r>
  <r>
    <s v="Washington County"/>
    <s v="Illinois"/>
    <n v="2015"/>
    <n v="14457"/>
    <n v="7242"/>
    <n v="7215"/>
    <n v="722.85"/>
    <n v="1792.6680000000001"/>
    <n v="1677.0119999999999"/>
    <n v="1648.098"/>
    <n v="1763.7539999999999"/>
    <n v="2168.5500000000002"/>
    <n v="2081.808"/>
    <n v="1344.501"/>
    <n v="780.678"/>
    <n v="477.08100000000002"/>
    <x v="334"/>
    <s v="Illinois, 2015"/>
  </r>
  <r>
    <s v="Clay County"/>
    <s v="Iowa"/>
    <n v="2015"/>
    <n v="16555"/>
    <n v="8201"/>
    <n v="8354"/>
    <n v="1009.855"/>
    <n v="2085.9299999999998"/>
    <n v="1920.38"/>
    <n v="1821.0500000000002"/>
    <n v="1903.825"/>
    <n v="2251.48"/>
    <n v="2301.145"/>
    <n v="1738.2750000000001"/>
    <n v="960.19"/>
    <n v="579.42499999999995"/>
    <x v="330"/>
    <s v="Iowa, 2015"/>
  </r>
  <r>
    <s v="Bienville Parish"/>
    <s v="Louisiana"/>
    <n v="2015"/>
    <n v="14464"/>
    <n v="7006"/>
    <n v="7458"/>
    <n v="911.23199999999997"/>
    <n v="1735.68"/>
    <n v="1504.2559999999999"/>
    <n v="1663.3600000000001"/>
    <n v="1504.2559999999999"/>
    <n v="2024.96"/>
    <n v="2010.4960000000001"/>
    <n v="1562.1120000000001"/>
    <n v="983.55200000000002"/>
    <n v="564.096"/>
    <x v="328"/>
    <s v="Louisiana, 2015"/>
  </r>
  <r>
    <s v="Whiteside County"/>
    <s v="Illinois"/>
    <n v="2015"/>
    <n v="57525"/>
    <n v="28306"/>
    <n v="29219"/>
    <n v="3336.45"/>
    <n v="7478.25"/>
    <n v="6960.5249999999996"/>
    <n v="6097.65"/>
    <n v="6787.9500000000007"/>
    <n v="7995.9750000000004"/>
    <n v="8168.5499999999993"/>
    <n v="5694.9750000000004"/>
    <n v="3278.9250000000002"/>
    <n v="1668.2249999999999"/>
    <x v="334"/>
    <s v="Illinois, 2015"/>
  </r>
  <r>
    <s v="Will County"/>
    <s v="Illinois"/>
    <n v="2015"/>
    <n v="683995"/>
    <n v="339609"/>
    <n v="344386"/>
    <n v="43091.684999999998"/>
    <n v="108755.205"/>
    <n v="95075.304999999993"/>
    <n v="80027.415000000008"/>
    <n v="101231.26000000001"/>
    <n v="106019.22500000001"/>
    <n v="76607.44"/>
    <n v="43775.68"/>
    <n v="20519.849999999999"/>
    <n v="8891.9349999999995"/>
    <x v="334"/>
    <s v="Illinois, 2015"/>
  </r>
  <r>
    <s v="Williamson County"/>
    <s v="Illinois"/>
    <n v="2015"/>
    <n v="67121"/>
    <n v="33323"/>
    <n v="33798"/>
    <n v="3960.1390000000001"/>
    <n v="8255.8829999999998"/>
    <n v="7853.1570000000011"/>
    <n v="8524.3669999999984"/>
    <n v="8390.125"/>
    <n v="9531.1820000000007"/>
    <n v="9061.3349999999991"/>
    <n v="6577.8580000000002"/>
    <n v="3490.2920000000004"/>
    <n v="1543.7829999999999"/>
    <x v="334"/>
    <s v="Illinois, 2015"/>
  </r>
  <r>
    <s v="Winnebago County"/>
    <s v="Illinois"/>
    <n v="2015"/>
    <n v="290439"/>
    <n v="141776"/>
    <n v="148663"/>
    <n v="18297.656999999999"/>
    <n v="39499.703999999998"/>
    <n v="37466.630999999994"/>
    <n v="35723.997000000003"/>
    <n v="36304.875"/>
    <n v="41242.338000000003"/>
    <n v="38337.948000000004"/>
    <n v="24396.876"/>
    <n v="13360.194"/>
    <n v="6099.2190000000001"/>
    <x v="334"/>
    <s v="Illinois, 2015"/>
  </r>
  <r>
    <s v="Woodford County"/>
    <s v="Illinois"/>
    <n v="2015"/>
    <n v="39106"/>
    <n v="19366"/>
    <n v="19740"/>
    <n v="2424.5720000000001"/>
    <n v="5631.2640000000001"/>
    <n v="5161.9920000000002"/>
    <n v="4067.0239999999999"/>
    <n v="4614.5079999999998"/>
    <n v="5553.0519999999997"/>
    <n v="5396.6280000000006"/>
    <n v="3167.5860000000002"/>
    <n v="1837.982"/>
    <n v="1134.0740000000001"/>
    <x v="334"/>
    <s v="Illinois, 2015"/>
  </r>
  <r>
    <s v="Adams County"/>
    <s v="Indiana"/>
    <n v="2015"/>
    <n v="34642"/>
    <n v="17102"/>
    <n v="17540"/>
    <n v="3256.348"/>
    <n v="5993.0660000000007"/>
    <n v="4503.46"/>
    <n v="3949.1880000000001"/>
    <n v="3879.904"/>
    <n v="4122.3980000000001"/>
    <n v="3983.83"/>
    <n v="2563.5079999999998"/>
    <n v="1489.606"/>
    <n v="900.69200000000001"/>
    <x v="317"/>
    <s v="Indiana, 2015"/>
  </r>
  <r>
    <s v="Allen County"/>
    <s v="Indiana"/>
    <n v="2015"/>
    <n v="363453"/>
    <n v="177301"/>
    <n v="186152"/>
    <n v="26168.616000000002"/>
    <n v="53791.043999999994"/>
    <n v="50156.513999999996"/>
    <n v="48339.248999999996"/>
    <n v="46158.531000000003"/>
    <n v="47975.796000000002"/>
    <n v="44341.266000000003"/>
    <n v="25805.163"/>
    <n v="13811.214"/>
    <n v="6905.607"/>
    <x v="317"/>
    <s v="Indiana, 2015"/>
  </r>
  <r>
    <s v="Bartholomew County"/>
    <s v="Indiana"/>
    <n v="2015"/>
    <n v="79488"/>
    <n v="39534"/>
    <n v="39954"/>
    <n v="5246.2079999999996"/>
    <n v="10969.344000000001"/>
    <n v="9618.0480000000007"/>
    <n v="10730.88"/>
    <n v="10651.392"/>
    <n v="10730.88"/>
    <n v="9777.0239999999994"/>
    <n v="6756.48"/>
    <n v="3576.96"/>
    <n v="1351.296"/>
    <x v="317"/>
    <s v="Indiana, 2015"/>
  </r>
  <r>
    <s v="Graham County"/>
    <s v="North Carolina"/>
    <n v="2015"/>
    <n v="8752"/>
    <n v="4367"/>
    <n v="4385"/>
    <n v="560.12800000000004"/>
    <n v="1277.7919999999999"/>
    <n v="1015.232"/>
    <n v="980.22399999999993"/>
    <n v="1041.4880000000001"/>
    <n v="1304.048"/>
    <n v="1155.2640000000001"/>
    <n v="796.43200000000002"/>
    <n v="411.34399999999999"/>
    <n v="201.29599999999999"/>
    <x v="316"/>
    <s v="North Carolina, 2015"/>
  </r>
  <r>
    <s v="Boone County"/>
    <s v="Indiana"/>
    <n v="2015"/>
    <n v="60511"/>
    <n v="29997"/>
    <n v="30514"/>
    <n v="3872.7040000000002"/>
    <n v="9681.76"/>
    <n v="7019.2759999999998"/>
    <n v="6777.232"/>
    <n v="8411.0290000000005"/>
    <n v="9742.2710000000006"/>
    <n v="7321.8310000000001"/>
    <n v="4296.2809999999999"/>
    <n v="2178.3960000000002"/>
    <n v="1089.1980000000001"/>
    <x v="317"/>
    <s v="Indiana, 2015"/>
  </r>
  <r>
    <s v="Brown County"/>
    <s v="Indiana"/>
    <n v="2015"/>
    <n v="15011"/>
    <n v="7521"/>
    <n v="7490"/>
    <n v="585.42899999999997"/>
    <n v="1741.2759999999998"/>
    <n v="1636.1990000000001"/>
    <n v="1230.902"/>
    <n v="1651.21"/>
    <n v="2266.6610000000001"/>
    <n v="2822.0680000000002"/>
    <n v="1966.441"/>
    <n v="720.52800000000002"/>
    <n v="345.25299999999999"/>
    <x v="317"/>
    <s v="Indiana, 2015"/>
  </r>
  <r>
    <s v="Carroll County"/>
    <s v="Indiana"/>
    <n v="2015"/>
    <n v="20014"/>
    <n v="9947"/>
    <n v="10067"/>
    <n v="1040.7280000000001"/>
    <n v="2781.9459999999999"/>
    <n v="2441.7080000000001"/>
    <n v="2061.442"/>
    <n v="2501.75"/>
    <n v="2862.002"/>
    <n v="2862.002"/>
    <n v="1961.3719999999998"/>
    <n v="1120.7840000000001"/>
    <n v="400.28"/>
    <x v="317"/>
    <s v="Indiana, 2015"/>
  </r>
  <r>
    <s v="Clark County"/>
    <s v="Indiana"/>
    <n v="2015"/>
    <n v="113181"/>
    <n v="55549"/>
    <n v="57632"/>
    <n v="7243.5839999999998"/>
    <n v="14600.349"/>
    <n v="13694.901"/>
    <n v="15732.159"/>
    <n v="15505.796999999999"/>
    <n v="15845.34"/>
    <n v="14939.892"/>
    <n v="9167.6610000000001"/>
    <n v="4640.4210000000003"/>
    <n v="1810.896"/>
    <x v="317"/>
    <s v="Indiana, 2015"/>
  </r>
  <r>
    <s v="Clay County"/>
    <s v="Indiana"/>
    <n v="2015"/>
    <n v="26686"/>
    <n v="13079"/>
    <n v="13607"/>
    <n v="1574.4739999999999"/>
    <n v="3575.924"/>
    <n v="3282.3780000000002"/>
    <n v="3202.3199999999997"/>
    <n v="3309.0640000000003"/>
    <n v="3789.4120000000003"/>
    <n v="3655.982"/>
    <n v="2348.3679999999999"/>
    <n v="1254.242"/>
    <n v="667.15"/>
    <x v="317"/>
    <s v="Indiana, 2015"/>
  </r>
  <r>
    <s v="Clinton County"/>
    <s v="Indiana"/>
    <n v="2015"/>
    <n v="32835"/>
    <n v="16165"/>
    <n v="16670"/>
    <n v="2199.9450000000002"/>
    <n v="4958.085"/>
    <n v="4170.0450000000001"/>
    <n v="3808.86"/>
    <n v="4005.87"/>
    <n v="4432.7250000000004"/>
    <n v="4268.55"/>
    <n v="2626.8"/>
    <n v="1576.08"/>
    <n v="820.875"/>
    <x v="317"/>
    <s v="Indiana, 2015"/>
  </r>
  <r>
    <s v="Crawford County"/>
    <s v="Indiana"/>
    <n v="2015"/>
    <n v="10591"/>
    <n v="5347"/>
    <n v="5244"/>
    <n v="582.505"/>
    <n v="1398.0119999999999"/>
    <n v="1228.556"/>
    <n v="1112.0549999999998"/>
    <n v="1249.7380000000001"/>
    <n v="1609.8319999999999"/>
    <n v="1652.1959999999999"/>
    <n v="1090.873"/>
    <n v="444.822"/>
    <n v="233.00200000000001"/>
    <x v="317"/>
    <s v="Indiana, 2015"/>
  </r>
  <r>
    <s v="Marion County"/>
    <s v="South Carolina"/>
    <n v="2015"/>
    <n v="32411"/>
    <n v="16232"/>
    <n v="16179"/>
    <n v="2722.5239999999999"/>
    <n v="5315.4040000000005"/>
    <n v="4245.8410000000003"/>
    <n v="3921.7309999999998"/>
    <n v="3532.799"/>
    <n v="4148.6080000000002"/>
    <n v="3889.3199999999997"/>
    <n v="2560.4690000000001"/>
    <n v="1328.8510000000001"/>
    <n v="745.45299999999997"/>
    <x v="351"/>
    <s v="South Carolina, 2015"/>
  </r>
  <r>
    <s v="Dearborn County"/>
    <s v="Indiana"/>
    <n v="2015"/>
    <n v="49679"/>
    <n v="24766"/>
    <n v="24913"/>
    <n v="2682.6660000000002"/>
    <n v="6905.3809999999994"/>
    <n v="6110.5169999999998"/>
    <n v="5464.6900000000005"/>
    <n v="6358.9120000000003"/>
    <n v="7749.924"/>
    <n v="7153.7759999999998"/>
    <n v="4322.0730000000003"/>
    <n v="2136.1970000000001"/>
    <n v="794.86400000000003"/>
    <x v="317"/>
    <s v="Indiana, 2015"/>
  </r>
  <r>
    <s v="Decatur County"/>
    <s v="Indiana"/>
    <n v="2015"/>
    <n v="26240"/>
    <n v="12985"/>
    <n v="13255"/>
    <n v="1600.64"/>
    <n v="3778.56"/>
    <n v="3227.52"/>
    <n v="3122.5600000000004"/>
    <n v="3306.24"/>
    <n v="3831.04"/>
    <n v="3411.2"/>
    <n v="2125.44"/>
    <n v="1390.7199999999998"/>
    <n v="498.56"/>
    <x v="317"/>
    <s v="Indiana, 2015"/>
  </r>
  <r>
    <s v="DeKalb County"/>
    <s v="Indiana"/>
    <n v="2015"/>
    <n v="42449"/>
    <n v="21132"/>
    <n v="21317"/>
    <n v="2674.2869999999998"/>
    <n v="6070.2070000000003"/>
    <n v="5560.8189999999995"/>
    <n v="4924.0839999999998"/>
    <n v="5263.6759999999995"/>
    <n v="6197.5540000000001"/>
    <n v="5603.268"/>
    <n v="3438.3690000000001"/>
    <n v="1825.3069999999998"/>
    <n v="806.53099999999995"/>
    <x v="317"/>
    <s v="Indiana, 2015"/>
  </r>
  <r>
    <s v="Delaware County"/>
    <s v="Indiana"/>
    <n v="2015"/>
    <n v="117335"/>
    <n v="56294"/>
    <n v="61041"/>
    <n v="6101.42"/>
    <n v="12320.174999999999"/>
    <n v="27808.395000000004"/>
    <n v="12554.845000000001"/>
    <n v="12320.174999999999"/>
    <n v="14197.535"/>
    <n v="13610.86"/>
    <n v="10090.81"/>
    <n v="5749.415"/>
    <n v="2464.0349999999999"/>
    <x v="317"/>
    <s v="Indiana, 2015"/>
  </r>
  <r>
    <s v="San Sebasti·n Municipio"/>
    <s v="Puerto Rico"/>
    <n v="2015"/>
    <n v="42291"/>
    <n v="21113"/>
    <n v="21178"/>
    <n v="2622.0419999999999"/>
    <n v="5920.74"/>
    <n v="5286.375"/>
    <n v="4609.7190000000001"/>
    <n v="5159.5020000000004"/>
    <n v="6470.5230000000001"/>
    <n v="5709.2849999999999"/>
    <n v="3552.4440000000004"/>
    <n v="1987.6770000000001"/>
    <n v="1014.984"/>
    <x v="346"/>
    <s v="Puerto Rico, 2015"/>
  </r>
  <r>
    <s v="Elkhart County"/>
    <s v="Indiana"/>
    <n v="2015"/>
    <n v="200685"/>
    <n v="99175"/>
    <n v="101510"/>
    <n v="15452.745000000001"/>
    <n v="31908.915000000001"/>
    <n v="26691.105000000003"/>
    <n v="25687.68"/>
    <n v="25286.31"/>
    <n v="26490.42"/>
    <n v="23480.145"/>
    <n v="14047.949999999999"/>
    <n v="8228.0849999999991"/>
    <n v="3813.0149999999999"/>
    <x v="317"/>
    <s v="Indiana, 2015"/>
  </r>
  <r>
    <s v="Fayette County"/>
    <s v="Indiana"/>
    <n v="2015"/>
    <n v="23773"/>
    <n v="11747"/>
    <n v="12026"/>
    <n v="1236.1959999999999"/>
    <n v="3185.5819999999999"/>
    <n v="2805.2139999999999"/>
    <n v="2519.9380000000001"/>
    <n v="3019.1709999999998"/>
    <n v="3256.9009999999998"/>
    <n v="3494.6310000000003"/>
    <n v="2377.3000000000002"/>
    <n v="1212.423"/>
    <n v="689.41700000000003"/>
    <x v="317"/>
    <s v="Indiana, 2015"/>
  </r>
  <r>
    <s v="Floyd County"/>
    <s v="Indiana"/>
    <n v="2015"/>
    <n v="75900"/>
    <n v="36794"/>
    <n v="39106"/>
    <n v="4478.1000000000004"/>
    <n v="10018.799999999999"/>
    <n v="9942.9000000000015"/>
    <n v="9259.7999999999993"/>
    <n v="9715.2000000000007"/>
    <n v="11309.099999999999"/>
    <n v="10474.200000000001"/>
    <n v="6147.9"/>
    <n v="2960.1"/>
    <n v="1518"/>
    <x v="317"/>
    <s v="Indiana, 2015"/>
  </r>
  <r>
    <s v="Gage County"/>
    <s v="Nebraska"/>
    <n v="2015"/>
    <n v="22935"/>
    <n v="11446"/>
    <n v="11489"/>
    <n v="1284.3599999999999"/>
    <n v="3279.7049999999999"/>
    <n v="2798.0699999999997"/>
    <n v="2316.4349999999999"/>
    <n v="2912.7449999999999"/>
    <n v="3486.12"/>
    <n v="3325.5749999999998"/>
    <n v="1995.345"/>
    <n v="1055.01"/>
    <n v="481.63499999999999"/>
    <x v="322"/>
    <s v="Nebraska, 2015"/>
  </r>
  <r>
    <s v="Fulton County"/>
    <s v="Indiana"/>
    <n v="2015"/>
    <n v="20527"/>
    <n v="10256"/>
    <n v="10271"/>
    <n v="1272.674"/>
    <n v="2730.0910000000003"/>
    <n v="2524.8209999999999"/>
    <n v="2278.4970000000003"/>
    <n v="2504.2939999999999"/>
    <n v="2791.672"/>
    <n v="2873.7799999999997"/>
    <n v="2011.646"/>
    <n v="1067.404"/>
    <n v="451.59399999999999"/>
    <x v="317"/>
    <s v="Indiana, 2015"/>
  </r>
  <r>
    <s v="Grant County"/>
    <s v="Indiana"/>
    <n v="2015"/>
    <n v="68896"/>
    <n v="32990"/>
    <n v="35906"/>
    <n v="3858.1759999999999"/>
    <n v="8129.7279999999992"/>
    <n v="11919.008"/>
    <n v="7027.3919999999998"/>
    <n v="7647.4560000000001"/>
    <n v="9163.1679999999997"/>
    <n v="9369.8559999999998"/>
    <n v="6476.2240000000002"/>
    <n v="3582.5919999999996"/>
    <n v="1860.192"/>
    <x v="317"/>
    <s v="Indiana, 2015"/>
  </r>
  <r>
    <s v="Greene County"/>
    <s v="Indiana"/>
    <n v="2015"/>
    <n v="32815"/>
    <n v="16298"/>
    <n v="16517"/>
    <n v="1772.01"/>
    <n v="4364.3950000000004"/>
    <n v="3904.9849999999997"/>
    <n v="3544.0200000000004"/>
    <n v="3970.6149999999998"/>
    <n v="4922.25"/>
    <n v="4561.2849999999999"/>
    <n v="3281.5"/>
    <n v="1739.1950000000002"/>
    <n v="754.745"/>
    <x v="317"/>
    <s v="Indiana, 2015"/>
  </r>
  <r>
    <s v="Hamilton County"/>
    <s v="Indiana"/>
    <n v="2015"/>
    <n v="296635"/>
    <n v="144898"/>
    <n v="151737"/>
    <n v="21061.084999999999"/>
    <n v="50427.95"/>
    <n v="34409.660000000003"/>
    <n v="37376.009999999995"/>
    <n v="46868.33"/>
    <n v="45088.520000000004"/>
    <n v="32036.58"/>
    <n v="17798.099999999999"/>
    <n v="8305.7799999999988"/>
    <n v="3559.62"/>
    <x v="317"/>
    <s v="Indiana, 2015"/>
  </r>
  <r>
    <s v="Hancock County"/>
    <s v="Indiana"/>
    <n v="2015"/>
    <n v="71328"/>
    <n v="34905"/>
    <n v="36423"/>
    <n v="4065.6959999999999"/>
    <n v="10057.248"/>
    <n v="9129.9840000000004"/>
    <n v="7917.4080000000004"/>
    <n v="9700.6080000000002"/>
    <n v="11127.168"/>
    <n v="9272.64"/>
    <n v="6134.2080000000005"/>
    <n v="2924.4480000000003"/>
    <n v="1141.248"/>
    <x v="317"/>
    <s v="Indiana, 2015"/>
  </r>
  <r>
    <s v="Okmulgee County"/>
    <s v="Oklahoma"/>
    <n v="2015"/>
    <n v="39230"/>
    <n v="19612"/>
    <n v="19618"/>
    <n v="2157.65"/>
    <n v="5256.82"/>
    <n v="4629.1400000000003"/>
    <n v="4511.4500000000007"/>
    <n v="4903.75"/>
    <n v="6080.65"/>
    <n v="5531.43"/>
    <n v="3609.16"/>
    <n v="1765.35"/>
    <n v="706.14"/>
    <x v="319"/>
    <s v="Oklahoma, 2015"/>
  </r>
  <r>
    <s v="Hendricks County"/>
    <s v="Indiana"/>
    <n v="2015"/>
    <n v="153435"/>
    <n v="76496"/>
    <n v="76939"/>
    <n v="9512.9699999999993"/>
    <n v="23628.989999999998"/>
    <n v="19332.809999999998"/>
    <n v="19332.809999999998"/>
    <n v="22554.945"/>
    <n v="22554.945"/>
    <n v="17951.895"/>
    <n v="10740.45"/>
    <n v="5370.2250000000004"/>
    <n v="1994.655"/>
    <x v="317"/>
    <s v="Indiana, 2015"/>
  </r>
  <r>
    <s v="Henry County"/>
    <s v="Indiana"/>
    <n v="2015"/>
    <n v="49146"/>
    <n v="25371"/>
    <n v="23775"/>
    <n v="2359.0079999999998"/>
    <n v="5995.8119999999999"/>
    <n v="6044.9580000000005"/>
    <n v="5651.79"/>
    <n v="6290.6880000000001"/>
    <n v="7421.0460000000003"/>
    <n v="6733.0020000000004"/>
    <n v="4865.4539999999997"/>
    <n v="2752.1760000000004"/>
    <n v="1081.212"/>
    <x v="317"/>
    <s v="Indiana, 2015"/>
  </r>
  <r>
    <s v="Newport County"/>
    <s v="Rhode Island"/>
    <n v="2015"/>
    <n v="82765"/>
    <n v="39916"/>
    <n v="42849"/>
    <n v="4965.8999999999996"/>
    <n v="10593.92"/>
    <n v="10014.564999999999"/>
    <n v="9517.9749999999985"/>
    <n v="9931.7999999999993"/>
    <n v="11752.630000000001"/>
    <n v="11338.805"/>
    <n v="8028.2049999999999"/>
    <n v="4552.0749999999998"/>
    <n v="1986.36"/>
    <x v="352"/>
    <s v="Rhode Island, 2015"/>
  </r>
  <r>
    <s v="Huntington County"/>
    <s v="Indiana"/>
    <n v="2015"/>
    <n v="36863"/>
    <n v="18116"/>
    <n v="18747"/>
    <n v="2101.1909999999998"/>
    <n v="4681.6010000000006"/>
    <n v="5271.4089999999997"/>
    <n v="4312.9709999999995"/>
    <n v="4423.5599999999995"/>
    <n v="5381.9979999999996"/>
    <n v="4976.5050000000001"/>
    <n v="3096.4920000000002"/>
    <n v="1843.15"/>
    <n v="810.98599999999999"/>
    <x v="317"/>
    <s v="Indiana, 2015"/>
  </r>
  <r>
    <s v="Jackson County"/>
    <s v="Indiana"/>
    <n v="2015"/>
    <n v="43471"/>
    <n v="21713"/>
    <n v="21758"/>
    <n v="2956.0279999999998"/>
    <n v="5825.1139999999996"/>
    <n v="5303.4619999999995"/>
    <n v="5433.875"/>
    <n v="5868.585"/>
    <n v="6085.94"/>
    <n v="5477.3459999999995"/>
    <n v="3608.0929999999998"/>
    <n v="2173.5500000000002"/>
    <n v="695.53599999999994"/>
    <x v="317"/>
    <s v="Indiana, 2015"/>
  </r>
  <r>
    <s v="Jasper County"/>
    <s v="Indiana"/>
    <n v="2015"/>
    <n v="33448"/>
    <n v="16591"/>
    <n v="16857"/>
    <n v="2040.328"/>
    <n v="4883.4080000000004"/>
    <n v="4548.9279999999999"/>
    <n v="3813.0720000000001"/>
    <n v="4080.6559999999999"/>
    <n v="4649.2719999999999"/>
    <n v="4381.6880000000001"/>
    <n v="2976.8720000000003"/>
    <n v="1505.1599999999999"/>
    <n v="602.06399999999996"/>
    <x v="317"/>
    <s v="Indiana, 2015"/>
  </r>
  <r>
    <s v="Jay County"/>
    <s v="Indiana"/>
    <n v="2015"/>
    <n v="21255"/>
    <n v="10443"/>
    <n v="10812"/>
    <n v="1509.105"/>
    <n v="3060.72"/>
    <n v="2741.895"/>
    <n v="2380.56"/>
    <n v="2486.835"/>
    <n v="2890.68"/>
    <n v="2678.13"/>
    <n v="1997.97"/>
    <n v="1084.0050000000001"/>
    <n v="425.1"/>
    <x v="317"/>
    <s v="Indiana, 2015"/>
  </r>
  <r>
    <s v="Jefferson County"/>
    <s v="Indiana"/>
    <n v="2015"/>
    <n v="32453"/>
    <n v="15535"/>
    <n v="16918"/>
    <n v="1687.556"/>
    <n v="3829.4539999999997"/>
    <n v="4997.7619999999997"/>
    <n v="3634.7359999999999"/>
    <n v="4089.078"/>
    <n v="4705.6849999999995"/>
    <n v="4446.0609999999997"/>
    <n v="2953.223"/>
    <n v="1525.2909999999999"/>
    <n v="616.60699999999997"/>
    <x v="317"/>
    <s v="Indiana, 2015"/>
  </r>
  <r>
    <s v="Jennings County"/>
    <s v="Indiana"/>
    <n v="2015"/>
    <n v="28113"/>
    <n v="14134"/>
    <n v="13979"/>
    <n v="1714.893"/>
    <n v="3879.5940000000001"/>
    <n v="3823.3680000000004"/>
    <n v="3036.2039999999997"/>
    <n v="3710.9160000000002"/>
    <n v="4273.1759999999995"/>
    <n v="3598.4639999999999"/>
    <n v="2530.17"/>
    <n v="1124.52"/>
    <n v="365.46899999999999"/>
    <x v="317"/>
    <s v="Indiana, 2015"/>
  </r>
  <r>
    <s v="Johnson County"/>
    <s v="Indiana"/>
    <n v="2015"/>
    <n v="145645"/>
    <n v="71670"/>
    <n v="73975"/>
    <n v="9466.9249999999993"/>
    <n v="21264.17"/>
    <n v="18933.849999999999"/>
    <n v="18496.915000000001"/>
    <n v="20390.3"/>
    <n v="20390.3"/>
    <n v="17331.754999999997"/>
    <n v="11214.665000000001"/>
    <n v="5388.8649999999998"/>
    <n v="2767.2550000000001"/>
    <x v="317"/>
    <s v="Indiana, 2015"/>
  </r>
  <r>
    <s v="Knox County"/>
    <s v="Indiana"/>
    <n v="2015"/>
    <n v="38062"/>
    <n v="19264"/>
    <n v="18798"/>
    <n v="2207.596"/>
    <n v="4415.192"/>
    <n v="6508.6019999999999"/>
    <n v="4377.13"/>
    <n v="4148.7579999999998"/>
    <n v="5138.37"/>
    <n v="5024.1840000000002"/>
    <n v="3349.4560000000001"/>
    <n v="2131.4719999999998"/>
    <n v="799.30200000000002"/>
    <x v="317"/>
    <s v="Indiana, 2015"/>
  </r>
  <r>
    <s v="Kosciusko County"/>
    <s v="Indiana"/>
    <n v="2015"/>
    <n v="77983"/>
    <n v="38870"/>
    <n v="39113"/>
    <n v="5146.8779999999997"/>
    <n v="10839.636999999999"/>
    <n v="10683.671"/>
    <n v="9669.8919999999998"/>
    <n v="9201.9939999999988"/>
    <n v="10761.654"/>
    <n v="10215.773000000001"/>
    <n v="6550.5720000000001"/>
    <n v="3665.201"/>
    <n v="1169.7449999999999"/>
    <x v="317"/>
    <s v="Indiana, 2015"/>
  </r>
  <r>
    <s v="LaGrange County"/>
    <s v="Indiana"/>
    <n v="2015"/>
    <n v="38084"/>
    <n v="19233"/>
    <n v="18851"/>
    <n v="3732.232"/>
    <n v="7083.6239999999998"/>
    <n v="5560.2640000000001"/>
    <n v="4379.66"/>
    <n v="4303.4920000000002"/>
    <n v="4189.24"/>
    <n v="4074.9879999999998"/>
    <n v="2856.3"/>
    <n v="1409.1079999999999"/>
    <n v="457.00799999999998"/>
    <x v="317"/>
    <s v="Indiana, 2015"/>
  </r>
  <r>
    <s v="Lake County"/>
    <s v="Indiana"/>
    <n v="2015"/>
    <n v="491596"/>
    <n v="237712"/>
    <n v="253884"/>
    <n v="31462.144"/>
    <n v="68823.44"/>
    <n v="65382.268000000004"/>
    <n v="61449.5"/>
    <n v="61449.5"/>
    <n v="68331.843999999997"/>
    <n v="64890.671999999999"/>
    <n v="38344.487999999998"/>
    <n v="21630.224000000002"/>
    <n v="9831.92"/>
    <x v="317"/>
    <s v="Indiana, 2015"/>
  </r>
  <r>
    <s v="LaPorte County"/>
    <s v="Indiana"/>
    <n v="2015"/>
    <n v="111280"/>
    <n v="57575"/>
    <n v="53705"/>
    <n v="6565.52"/>
    <n v="13576.16"/>
    <n v="13798.720000000001"/>
    <n v="14355.119999999999"/>
    <n v="14243.84"/>
    <n v="16024.32"/>
    <n v="15579.199999999999"/>
    <n v="9681.36"/>
    <n v="5230.16"/>
    <n v="2003.04"/>
    <x v="317"/>
    <s v="Indiana, 2015"/>
  </r>
  <r>
    <s v="Lawrence County"/>
    <s v="Indiana"/>
    <n v="2015"/>
    <n v="45814"/>
    <n v="22637"/>
    <n v="23177"/>
    <n v="2519.77"/>
    <n v="5910.0059999999994"/>
    <n v="5406.0519999999997"/>
    <n v="5039.54"/>
    <n v="5680.9359999999997"/>
    <n v="6688.8440000000001"/>
    <n v="6505.5879999999997"/>
    <n v="4581.3999999999996"/>
    <n v="2565.5839999999998"/>
    <n v="870.46600000000001"/>
    <x v="317"/>
    <s v="Indiana, 2015"/>
  </r>
  <r>
    <s v="Madison County"/>
    <s v="Indiana"/>
    <n v="2015"/>
    <n v="130280"/>
    <n v="65208"/>
    <n v="65072"/>
    <n v="7686.52"/>
    <n v="16285"/>
    <n v="16675.84"/>
    <n v="16285"/>
    <n v="16806.12"/>
    <n v="18108.919999999998"/>
    <n v="17066.68"/>
    <n v="11985.76"/>
    <n v="6774.5599999999995"/>
    <n v="2735.88"/>
    <x v="317"/>
    <s v="Indiana, 2015"/>
  </r>
  <r>
    <s v="Marion County"/>
    <s v="Indiana"/>
    <n v="2015"/>
    <n v="926335"/>
    <n v="446372"/>
    <n v="479963"/>
    <n v="69475.125"/>
    <n v="125981.56"/>
    <n v="127834.23000000001"/>
    <n v="151918.94"/>
    <n v="119497.215"/>
    <n v="123202.55499999999"/>
    <n v="106528.52499999999"/>
    <n v="57432.77"/>
    <n v="31495.39"/>
    <n v="13895.025"/>
    <x v="317"/>
    <s v="Indiana, 2015"/>
  </r>
  <r>
    <s v="Marshall County"/>
    <s v="Indiana"/>
    <n v="2015"/>
    <n v="46962"/>
    <n v="23335"/>
    <n v="23627"/>
    <n v="2958.6060000000002"/>
    <n v="6809.49"/>
    <n v="6245.9459999999999"/>
    <n v="5024.9339999999993"/>
    <n v="5776.326"/>
    <n v="6574.68"/>
    <n v="6198.9840000000004"/>
    <n v="3944.808"/>
    <n v="2254.1759999999999"/>
    <n v="1127.088"/>
    <x v="317"/>
    <s v="Indiana, 2015"/>
  </r>
  <r>
    <s v="Miami County"/>
    <s v="Indiana"/>
    <n v="2015"/>
    <n v="36211"/>
    <n v="19482"/>
    <n v="16729"/>
    <n v="1882.972"/>
    <n v="4598.7970000000005"/>
    <n v="4779.8519999999999"/>
    <n v="4417.7420000000002"/>
    <n v="4779.8519999999999"/>
    <n v="5359.2280000000001"/>
    <n v="4816.0630000000001"/>
    <n v="3222.779"/>
    <n v="1629.4949999999999"/>
    <n v="651.798"/>
    <x v="317"/>
    <s v="Indiana, 2015"/>
  </r>
  <r>
    <s v="Monroe County"/>
    <s v="Indiana"/>
    <n v="2015"/>
    <n v="142404"/>
    <n v="70830"/>
    <n v="71574"/>
    <n v="6408.18"/>
    <n v="12816.36"/>
    <n v="43860.432000000001"/>
    <n v="20648.580000000002"/>
    <n v="14382.804"/>
    <n v="14525.207999999999"/>
    <n v="14240.4"/>
    <n v="8686.6440000000002"/>
    <n v="4699.3320000000003"/>
    <n v="2136.06"/>
    <x v="317"/>
    <s v="Indiana, 2015"/>
  </r>
  <r>
    <s v="Williams County"/>
    <s v="Ohio"/>
    <n v="2015"/>
    <n v="38172"/>
    <n v="19378"/>
    <n v="18794"/>
    <n v="2328.4920000000002"/>
    <n v="4962.3600000000006"/>
    <n v="5420.424"/>
    <n v="4084.404"/>
    <n v="4656.9840000000004"/>
    <n v="5496.768"/>
    <n v="5000.5320000000002"/>
    <n v="3397.308"/>
    <n v="1984.944"/>
    <n v="839.78399999999999"/>
    <x v="353"/>
    <s v="Ohio, 2015"/>
  </r>
  <r>
    <s v="Morgan County"/>
    <s v="Indiana"/>
    <n v="2015"/>
    <n v="69403"/>
    <n v="34338"/>
    <n v="35065"/>
    <n v="3955.971"/>
    <n v="9647.0169999999998"/>
    <n v="8744.7780000000002"/>
    <n v="7634.33"/>
    <n v="8814.1810000000005"/>
    <n v="10965.673999999999"/>
    <n v="9647.0169999999998"/>
    <n v="6107.4639999999999"/>
    <n v="2914.9260000000004"/>
    <n v="971.64200000000005"/>
    <x v="317"/>
    <s v="Indiana, 2015"/>
  </r>
  <r>
    <s v="Ripley County"/>
    <s v="Missouri"/>
    <n v="2015"/>
    <n v="14057"/>
    <n v="7100"/>
    <n v="6957"/>
    <n v="688.79300000000001"/>
    <n v="1855.5239999999999"/>
    <n v="1658.7260000000001"/>
    <n v="1602.498"/>
    <n v="1658.7259999999999"/>
    <n v="2038.2649999999999"/>
    <n v="2136.6639999999998"/>
    <n v="1419.7570000000001"/>
    <n v="716.90700000000004"/>
    <n v="281.14"/>
    <x v="332"/>
    <s v="Missouri, 2015"/>
  </r>
  <r>
    <s v="Noble County"/>
    <s v="Indiana"/>
    <n v="2015"/>
    <n v="47546"/>
    <n v="23826"/>
    <n v="23720"/>
    <n v="3090.49"/>
    <n v="6941.7160000000003"/>
    <n v="6228.5259999999998"/>
    <n v="5610.4279999999999"/>
    <n v="6038.3420000000006"/>
    <n v="6703.9859999999999"/>
    <n v="6323.6180000000004"/>
    <n v="3851.2259999999997"/>
    <n v="1854.2939999999999"/>
    <n v="903.37400000000002"/>
    <x v="317"/>
    <s v="Indiana, 2015"/>
  </r>
  <r>
    <s v="Harper County"/>
    <s v="Kansas"/>
    <n v="2015"/>
    <n v="6033"/>
    <n v="3015"/>
    <n v="3018"/>
    <n v="271.48500000000001"/>
    <n v="729.99300000000005"/>
    <n v="639.49800000000005"/>
    <n v="627.43200000000002"/>
    <n v="717.92700000000002"/>
    <n v="983.37900000000002"/>
    <n v="923.04899999999998"/>
    <n v="687.76199999999994"/>
    <n v="319.74900000000002"/>
    <n v="132.726"/>
    <x v="324"/>
    <s v="Kansas, 2015"/>
  </r>
  <r>
    <s v="Orange County"/>
    <s v="Indiana"/>
    <n v="2015"/>
    <n v="19725"/>
    <n v="9783"/>
    <n v="9942"/>
    <n v="1144.05"/>
    <n v="2682.6"/>
    <n v="2445.9"/>
    <n v="2110.5749999999998"/>
    <n v="2347.2749999999996"/>
    <n v="2840.3999999999996"/>
    <n v="2781.2249999999999"/>
    <n v="1972.5"/>
    <n v="1005.975"/>
    <n v="394.5"/>
    <x v="317"/>
    <s v="Indiana, 2015"/>
  </r>
  <r>
    <s v="Pacific County"/>
    <s v="Washington"/>
    <n v="2015"/>
    <n v="21192"/>
    <n v="10705"/>
    <n v="10487"/>
    <n v="1101.9839999999999"/>
    <n v="2691.384"/>
    <n v="2458.2719999999999"/>
    <n v="2119.1999999999998"/>
    <n v="2521.848"/>
    <n v="3475.4880000000003"/>
    <n v="3284.76"/>
    <n v="2203.9679999999998"/>
    <n v="974.83199999999999"/>
    <n v="339.072"/>
    <x v="335"/>
    <s v="Washington, 2015"/>
  </r>
  <r>
    <s v="Parke County"/>
    <s v="Indiana"/>
    <n v="2015"/>
    <n v="17107"/>
    <n v="8098"/>
    <n v="9009"/>
    <n v="1026.42"/>
    <n v="2018.6260000000002"/>
    <n v="2018.6260000000002"/>
    <n v="2138.375"/>
    <n v="2155.482"/>
    <n v="2497.6220000000003"/>
    <n v="2412.087"/>
    <n v="1727.807"/>
    <n v="906.67100000000005"/>
    <n v="256.60500000000002"/>
    <x v="317"/>
    <s v="Indiana, 2015"/>
  </r>
  <r>
    <s v="Perry County"/>
    <s v="Indiana"/>
    <n v="2015"/>
    <n v="19414"/>
    <n v="10407"/>
    <n v="9007"/>
    <n v="1087.184"/>
    <n v="2329.6800000000003"/>
    <n v="2329.6800000000003"/>
    <n v="2523.8199999999997"/>
    <n v="2446.1639999999998"/>
    <n v="2815.0299999999997"/>
    <n v="2698.5460000000003"/>
    <n v="1727.846"/>
    <n v="931.87200000000007"/>
    <n v="524.178"/>
    <x v="317"/>
    <s v="Indiana, 2015"/>
  </r>
  <r>
    <s v="Porter County"/>
    <s v="Indiana"/>
    <n v="2015"/>
    <n v="166570"/>
    <n v="81958"/>
    <n v="84612"/>
    <n v="9327.92"/>
    <n v="22153.809999999998"/>
    <n v="22986.66"/>
    <n v="20321.54"/>
    <n v="21820.67"/>
    <n v="23652.940000000002"/>
    <n v="23153.23"/>
    <n v="13658.740000000002"/>
    <n v="6662.8"/>
    <n v="2831.69"/>
    <x v="317"/>
    <s v="Indiana, 2015"/>
  </r>
  <r>
    <s v="Posey County"/>
    <s v="Indiana"/>
    <n v="2015"/>
    <n v="25567"/>
    <n v="12708"/>
    <n v="12859"/>
    <n v="1482.886"/>
    <n v="3272.576"/>
    <n v="3170.308"/>
    <n v="2710.1019999999999"/>
    <n v="3016.9059999999999"/>
    <n v="3937.3180000000002"/>
    <n v="3937.3180000000002"/>
    <n v="2249.8959999999997"/>
    <n v="1406.1849999999999"/>
    <n v="357.93799999999999"/>
    <x v="317"/>
    <s v="Indiana, 2015"/>
  </r>
  <r>
    <s v="Putnam County"/>
    <s v="Indiana"/>
    <n v="2015"/>
    <n v="37650"/>
    <n v="19967"/>
    <n v="17683"/>
    <n v="1807.2"/>
    <n v="4292.1000000000004"/>
    <n v="6852.2999999999993"/>
    <n v="4480.3500000000004"/>
    <n v="4518"/>
    <n v="5496.9"/>
    <n v="4706.25"/>
    <n v="3049.65"/>
    <n v="1807.2"/>
    <n v="640.04999999999995"/>
    <x v="317"/>
    <s v="Indiana, 2015"/>
  </r>
  <r>
    <s v="Randolph County"/>
    <s v="Indiana"/>
    <n v="2015"/>
    <n v="25596"/>
    <n v="12487"/>
    <n v="13109"/>
    <n v="1484.568"/>
    <n v="3455.46"/>
    <n v="3071.52"/>
    <n v="2687.58"/>
    <n v="3148.308"/>
    <n v="3685.8240000000001"/>
    <n v="3455.46"/>
    <n v="2482.8119999999999"/>
    <n v="1433.376"/>
    <n v="691.09199999999998"/>
    <x v="317"/>
    <s v="Indiana, 2015"/>
  </r>
  <r>
    <s v="Van Wert County"/>
    <s v="Ohio"/>
    <n v="2015"/>
    <n v="28612"/>
    <n v="14064"/>
    <n v="14548"/>
    <n v="1773.944"/>
    <n v="3891.232"/>
    <n v="3633.7240000000002"/>
    <n v="3175.9319999999998"/>
    <n v="3490.6639999999998"/>
    <n v="4234.576"/>
    <n v="3690.9480000000003"/>
    <n v="2632.3040000000001"/>
    <n v="1487.8240000000001"/>
    <n v="600.85199999999998"/>
    <x v="353"/>
    <s v="Ohio, 2015"/>
  </r>
  <r>
    <s v="Rush County"/>
    <s v="Indiana"/>
    <n v="2015"/>
    <n v="16991"/>
    <n v="8414"/>
    <n v="8577"/>
    <n v="900.52300000000002"/>
    <n v="2259.8029999999999"/>
    <n v="2157.857"/>
    <n v="1835.028"/>
    <n v="2021.9290000000001"/>
    <n v="2514.6679999999997"/>
    <n v="2327.7669999999998"/>
    <n v="1614.145"/>
    <n v="951.49599999999987"/>
    <n v="390.79300000000001"/>
    <x v="317"/>
    <s v="Indiana, 2015"/>
  </r>
  <r>
    <s v="St. Joseph County"/>
    <s v="Indiana"/>
    <n v="2015"/>
    <n v="267246"/>
    <n v="129457"/>
    <n v="137789"/>
    <n v="17370.990000000002"/>
    <n v="36078.210000000006"/>
    <n v="40888.637999999999"/>
    <n v="34474.733999999997"/>
    <n v="31802.274000000001"/>
    <n v="35009.225999999995"/>
    <n v="34207.487999999998"/>
    <n v="19776.203999999998"/>
    <n v="12026.07"/>
    <n v="5612.1660000000002"/>
    <x v="317"/>
    <s v="Indiana, 2015"/>
  </r>
  <r>
    <s v="Pe?uelas Municipio"/>
    <s v="Puerto Rico"/>
    <n v="2015"/>
    <n v="23783"/>
    <n v="11685"/>
    <n v="12098"/>
    <n v="1379.414"/>
    <n v="3091.79"/>
    <n v="3068.0069999999996"/>
    <n v="2711.2620000000002"/>
    <n v="3091.79"/>
    <n v="3591.2330000000002"/>
    <n v="3186.9219999999996"/>
    <n v="2235.6019999999999"/>
    <n v="975.10300000000007"/>
    <n v="451.87700000000001"/>
    <x v="346"/>
    <s v="Puerto Rico, 2015"/>
  </r>
  <r>
    <s v="Shelby County"/>
    <s v="Indiana"/>
    <n v="2015"/>
    <n v="44441"/>
    <n v="21899"/>
    <n v="22542"/>
    <n v="2622.0189999999998"/>
    <n v="5999.5349999999999"/>
    <n v="5332.92"/>
    <n v="5244.0379999999996"/>
    <n v="5466.2430000000004"/>
    <n v="6977.2369999999992"/>
    <n v="6043.9759999999997"/>
    <n v="3733.0439999999999"/>
    <n v="2177.6089999999999"/>
    <n v="799.93799999999999"/>
    <x v="317"/>
    <s v="Indiana, 2015"/>
  </r>
  <r>
    <s v="Spencer County"/>
    <s v="Indiana"/>
    <n v="2015"/>
    <n v="20856"/>
    <n v="10557"/>
    <n v="10299"/>
    <n v="1230.5039999999999"/>
    <n v="2690.424"/>
    <n v="2461.0079999999998"/>
    <n v="2148.1679999999997"/>
    <n v="2502.7200000000003"/>
    <n v="3211.8240000000001"/>
    <n v="3003.2640000000001"/>
    <n v="2085.6"/>
    <n v="1042.8"/>
    <n v="437.976"/>
    <x v="317"/>
    <s v="Indiana, 2015"/>
  </r>
  <r>
    <s v="Starke County"/>
    <s v="Indiana"/>
    <n v="2015"/>
    <n v="23117"/>
    <n v="11395"/>
    <n v="11722"/>
    <n v="1248.318"/>
    <n v="3190.1459999999997"/>
    <n v="2889.625"/>
    <n v="2473.5190000000002"/>
    <n v="2774.04"/>
    <n v="3328.848"/>
    <n v="3467.55"/>
    <n v="2288.5830000000001"/>
    <n v="1178.9670000000001"/>
    <n v="323.63799999999998"/>
    <x v="317"/>
    <s v="Indiana, 2015"/>
  </r>
  <r>
    <s v="Steuben County"/>
    <s v="Indiana"/>
    <n v="2015"/>
    <n v="34267"/>
    <n v="17379"/>
    <n v="16888"/>
    <n v="1816.1510000000001"/>
    <n v="4180.5740000000005"/>
    <n v="5140.05"/>
    <n v="3460.9669999999996"/>
    <n v="4077.7730000000001"/>
    <n v="4900.1809999999996"/>
    <n v="5037.2489999999998"/>
    <n v="3426.7"/>
    <n v="1747.6170000000002"/>
    <n v="514.005"/>
    <x v="317"/>
    <s v="Indiana, 2015"/>
  </r>
  <r>
    <s v="Teton County"/>
    <s v="Wyoming"/>
    <n v="2015"/>
    <n v="21111"/>
    <n v="11540"/>
    <n v="9571"/>
    <n v="1097.7719999999999"/>
    <n v="2385.5429999999997"/>
    <n v="2617.7640000000001"/>
    <n v="2913.3180000000002"/>
    <n v="2828.8739999999998"/>
    <n v="3145.5389999999998"/>
    <n v="2807.7629999999999"/>
    <n v="1942.212"/>
    <n v="971.10599999999999"/>
    <n v="464.44200000000001"/>
    <x v="354"/>
    <s v="Wyoming, 2015"/>
  </r>
  <r>
    <s v="Switzerland County"/>
    <s v="Indiana"/>
    <n v="2015"/>
    <n v="10500"/>
    <n v="5443"/>
    <n v="5057"/>
    <n v="735"/>
    <n v="1449"/>
    <n v="1260"/>
    <n v="1155"/>
    <n v="1291.5"/>
    <n v="1606.5"/>
    <n v="1354.5"/>
    <n v="1008"/>
    <n v="430.5"/>
    <n v="199.5"/>
    <x v="317"/>
    <s v="Indiana, 2015"/>
  </r>
  <r>
    <s v="Tippecanoe County"/>
    <s v="Indiana"/>
    <n v="2015"/>
    <n v="180952"/>
    <n v="92366"/>
    <n v="88586"/>
    <n v="11038.072"/>
    <n v="20447.576000000001"/>
    <n v="49942.752000000008"/>
    <n v="25695.184000000001"/>
    <n v="19361.864000000001"/>
    <n v="18819.008000000002"/>
    <n v="17371.392"/>
    <n v="9952.36"/>
    <n v="5428.5599999999995"/>
    <n v="2714.28"/>
    <x v="317"/>
    <s v="Indiana, 2015"/>
  </r>
  <r>
    <s v="Tipton County"/>
    <s v="Indiana"/>
    <n v="2015"/>
    <n v="15573"/>
    <n v="7776"/>
    <n v="7797"/>
    <n v="716.35799999999995"/>
    <n v="2040.0630000000001"/>
    <n v="1853.1869999999999"/>
    <n v="1541.7269999999999"/>
    <n v="1868.76"/>
    <n v="2367.096"/>
    <n v="2258.085"/>
    <n v="1666.3110000000001"/>
    <n v="778.65"/>
    <n v="498.33600000000001"/>
    <x v="317"/>
    <s v="Indiana, 2015"/>
  </r>
  <r>
    <s v="Vanderburgh County"/>
    <s v="Indiana"/>
    <n v="2015"/>
    <n v="181305"/>
    <n v="87661"/>
    <n v="93644"/>
    <n v="11603.52"/>
    <n v="22119.21"/>
    <n v="25926.614999999998"/>
    <n v="25382.699999999997"/>
    <n v="20850.074999999997"/>
    <n v="24294.87"/>
    <n v="24113.565000000002"/>
    <n v="14141.79"/>
    <n v="8158.7250000000004"/>
    <n v="4895.2349999999997"/>
    <x v="317"/>
    <s v="Indiana, 2015"/>
  </r>
  <r>
    <s v="Marshall County"/>
    <s v="Oklahoma"/>
    <n v="2015"/>
    <n v="15860"/>
    <n v="7785"/>
    <n v="8075"/>
    <n v="840.58"/>
    <n v="2061.8000000000002"/>
    <n v="1855.62"/>
    <n v="1633.58"/>
    <n v="2014.2199999999998"/>
    <n v="2220.3999999999996"/>
    <n v="2347.2799999999997"/>
    <n v="1633.58"/>
    <n v="872.3"/>
    <n v="380.64"/>
    <x v="319"/>
    <s v="Oklahoma, 2015"/>
  </r>
  <r>
    <s v="Vigo County"/>
    <s v="Indiana"/>
    <n v="2015"/>
    <n v="108268"/>
    <n v="54952"/>
    <n v="53316"/>
    <n v="6387.8119999999999"/>
    <n v="12450.82"/>
    <n v="20137.847999999998"/>
    <n v="13966.572"/>
    <n v="12992.16"/>
    <n v="13750.036"/>
    <n v="13316.964"/>
    <n v="8553.1720000000005"/>
    <n v="4330.72"/>
    <n v="2490.1640000000002"/>
    <x v="317"/>
    <s v="Indiana, 2015"/>
  </r>
  <r>
    <s v="Lyon County"/>
    <s v="Kentucky"/>
    <n v="2015"/>
    <n v="8367"/>
    <n v="4159"/>
    <n v="4208"/>
    <n v="460.185"/>
    <n v="1029.1410000000001"/>
    <n v="945.471"/>
    <n v="861.80099999999993"/>
    <n v="978.93899999999996"/>
    <n v="1338.72"/>
    <n v="1204.848"/>
    <n v="853.43399999999997"/>
    <n v="552.22199999999998"/>
    <n v="158.97300000000001"/>
    <x v="318"/>
    <s v="Kentucky, 2015"/>
  </r>
  <r>
    <s v="Warrick County"/>
    <s v="Indiana"/>
    <n v="2015"/>
    <n v="60995"/>
    <n v="30171"/>
    <n v="30824"/>
    <n v="3537.71"/>
    <n v="8905.27"/>
    <n v="7014.4250000000002"/>
    <n v="6770.4449999999997"/>
    <n v="7990.3449999999993"/>
    <n v="9027.26"/>
    <n v="8356.3150000000005"/>
    <n v="5611.54"/>
    <n v="2683.7799999999997"/>
    <n v="1036.915"/>
    <x v="317"/>
    <s v="Indiana, 2015"/>
  </r>
  <r>
    <s v="Sanpete County"/>
    <s v="Utah"/>
    <n v="2015"/>
    <n v="27930"/>
    <n v="13867"/>
    <n v="14063"/>
    <n v="1675.8"/>
    <n v="3798.48"/>
    <n v="3547.1099999999997"/>
    <n v="3044.37"/>
    <n v="3519.1800000000003"/>
    <n v="4329.1499999999996"/>
    <n v="3854.34"/>
    <n v="2485.77"/>
    <n v="1173.06"/>
    <n v="530.66999999999996"/>
    <x v="355"/>
    <s v="Utah, 2015"/>
  </r>
  <r>
    <s v="Wayne County"/>
    <s v="Indiana"/>
    <n v="2015"/>
    <n v="67866"/>
    <n v="32924"/>
    <n v="34942"/>
    <n v="4071.96"/>
    <n v="8483.25"/>
    <n v="8958.3119999999999"/>
    <n v="7533.1260000000002"/>
    <n v="8211.7860000000001"/>
    <n v="9569.1059999999998"/>
    <n v="9094.0439999999999"/>
    <n v="6447.27"/>
    <n v="3800.4960000000001"/>
    <n v="1628.7840000000001"/>
    <x v="317"/>
    <s v="Indiana, 2015"/>
  </r>
  <r>
    <s v="Mineral County"/>
    <s v="West Virginia"/>
    <n v="2015"/>
    <n v="27796"/>
    <n v="13709"/>
    <n v="14087"/>
    <n v="1806.74"/>
    <n v="3780.2559999999999"/>
    <n v="3474.5"/>
    <n v="3140.9480000000003"/>
    <n v="3085.3559999999998"/>
    <n v="4002.6240000000003"/>
    <n v="3808.0519999999997"/>
    <n v="2529.4359999999997"/>
    <n v="1334.2080000000001"/>
    <n v="806.08399999999995"/>
    <x v="336"/>
    <s v="West Virginia, 2015"/>
  </r>
  <r>
    <s v="Milam County"/>
    <s v="Texas"/>
    <n v="2015"/>
    <n v="24388"/>
    <n v="12107"/>
    <n v="12281"/>
    <n v="1487.6679999999999"/>
    <n v="3292.38"/>
    <n v="2804.62"/>
    <n v="2560.7399999999998"/>
    <n v="2877.7840000000001"/>
    <n v="3316.768"/>
    <n v="3633.8119999999999"/>
    <n v="2390.0239999999999"/>
    <n v="1487.6680000000001"/>
    <n v="536.53599999999994"/>
    <x v="315"/>
    <s v="Texas, 2015"/>
  </r>
  <r>
    <s v="Whitley County"/>
    <s v="Indiana"/>
    <n v="2015"/>
    <n v="33330"/>
    <n v="16667"/>
    <n v="16663"/>
    <n v="1966.47"/>
    <n v="4499.5499999999993"/>
    <n v="4099.59"/>
    <n v="3699.63"/>
    <n v="4066.26"/>
    <n v="4932.84"/>
    <n v="4866.18"/>
    <n v="2933.04"/>
    <n v="1533.1799999999998"/>
    <n v="733.26"/>
    <x v="317"/>
    <s v="Indiana, 2015"/>
  </r>
  <r>
    <s v="Adair County"/>
    <s v="Iowa"/>
    <n v="2015"/>
    <n v="7426"/>
    <n v="3667"/>
    <n v="3759"/>
    <n v="356.44799999999998"/>
    <n v="957.95399999999995"/>
    <n v="779.73"/>
    <n v="764.87800000000004"/>
    <n v="750.02600000000007"/>
    <n v="1091.6219999999998"/>
    <n v="1054.4920000000002"/>
    <n v="750.02600000000007"/>
    <n v="586.654"/>
    <n v="334.17"/>
    <x v="330"/>
    <s v="Iowa, 2015"/>
  </r>
  <r>
    <s v="Adams County"/>
    <s v="Iowa"/>
    <n v="2015"/>
    <n v="3892"/>
    <n v="1942"/>
    <n v="1950"/>
    <n v="241.304"/>
    <n v="432.012"/>
    <n v="412.55200000000002"/>
    <n v="412.55200000000002"/>
    <n v="377.524"/>
    <n v="595.476"/>
    <n v="564.34"/>
    <n v="432.012"/>
    <n v="264.65600000000001"/>
    <n v="159.572"/>
    <x v="330"/>
    <s v="Iowa, 2015"/>
  </r>
  <r>
    <s v="Allamakee County"/>
    <s v="Iowa"/>
    <n v="2015"/>
    <n v="14060"/>
    <n v="7169"/>
    <n v="6891"/>
    <n v="885.78"/>
    <n v="1729.38"/>
    <n v="1518.48"/>
    <n v="1420.06"/>
    <n v="1462.24"/>
    <n v="1982.46"/>
    <n v="2137.12"/>
    <n v="1560.6599999999999"/>
    <n v="843.6"/>
    <n v="520.22"/>
    <x v="330"/>
    <s v="Iowa, 2015"/>
  </r>
  <r>
    <s v="Maunabo Municipio"/>
    <s v="Puerto Rico"/>
    <n v="2015"/>
    <n v="12669"/>
    <n v="6302"/>
    <n v="6367"/>
    <n v="734.80200000000002"/>
    <n v="1596.2939999999999"/>
    <n v="1330.2449999999999"/>
    <n v="1393.5900000000001"/>
    <n v="1342.914"/>
    <n v="1710.3150000000001"/>
    <n v="1887.681"/>
    <n v="1393.59"/>
    <n v="924.83699999999999"/>
    <n v="367.40100000000001"/>
    <x v="346"/>
    <s v="Puerto Rico, 2015"/>
  </r>
  <r>
    <s v="Morris County"/>
    <s v="Kansas"/>
    <n v="2015"/>
    <n v="5869"/>
    <n v="2858"/>
    <n v="3011"/>
    <n v="281.71199999999999"/>
    <n v="704.28"/>
    <n v="639.721"/>
    <n v="528.21"/>
    <n v="563.42399999999998"/>
    <n v="880.35"/>
    <n v="874.48099999999999"/>
    <n v="645.58999999999992"/>
    <n v="463.65099999999995"/>
    <n v="293.45"/>
    <x v="324"/>
    <s v="Kansas, 2015"/>
  </r>
  <r>
    <s v="Benton County"/>
    <s v="Iowa"/>
    <n v="2015"/>
    <n v="25803"/>
    <n v="12888"/>
    <n v="12915"/>
    <n v="1548.18"/>
    <n v="3793.0410000000002"/>
    <n v="2993.1480000000001"/>
    <n v="2606.1030000000001"/>
    <n v="3122.163"/>
    <n v="4102.6769999999997"/>
    <n v="3431.799"/>
    <n v="2193.2550000000001"/>
    <n v="1393.3620000000001"/>
    <n v="619.27200000000005"/>
    <x v="330"/>
    <s v="Iowa, 2015"/>
  </r>
  <r>
    <s v="Black Hawk County"/>
    <s v="Iowa"/>
    <n v="2015"/>
    <n v="132496"/>
    <n v="64707"/>
    <n v="67789"/>
    <n v="8214.7520000000004"/>
    <n v="15634.528"/>
    <n v="25439.232"/>
    <n v="17356.975999999999"/>
    <n v="14442.064"/>
    <n v="15369.536"/>
    <n v="16694.495999999999"/>
    <n v="10069.696"/>
    <n v="6227.3119999999999"/>
    <n v="2914.9119999999998"/>
    <x v="330"/>
    <s v="Iowa, 2015"/>
  </r>
  <r>
    <s v="Boone County"/>
    <s v="Iowa"/>
    <n v="2015"/>
    <n v="26401"/>
    <n v="13244"/>
    <n v="13157"/>
    <n v="1452.0550000000001"/>
    <n v="3247.3230000000003"/>
    <n v="3405.7290000000003"/>
    <n v="3247.3230000000003"/>
    <n v="3036.1149999999998"/>
    <n v="3722.5410000000002"/>
    <n v="3854.5460000000003"/>
    <n v="2270.4859999999999"/>
    <n v="1320.05"/>
    <n v="844.83199999999999"/>
    <x v="330"/>
    <s v="Iowa, 2015"/>
  </r>
  <r>
    <s v="Bremer County"/>
    <s v="Iowa"/>
    <n v="2015"/>
    <n v="24539"/>
    <n v="12103"/>
    <n v="12436"/>
    <n v="1300.567"/>
    <n v="3067.375"/>
    <n v="4048.9349999999999"/>
    <n v="2625.6729999999998"/>
    <n v="2821.9850000000001"/>
    <n v="3165.5309999999999"/>
    <n v="3091.9139999999998"/>
    <n v="2306.6660000000002"/>
    <n v="1374.1840000000002"/>
    <n v="760.70899999999995"/>
    <x v="330"/>
    <s v="Iowa, 2015"/>
  </r>
  <r>
    <s v="Buchanan County"/>
    <s v="Iowa"/>
    <n v="2015"/>
    <n v="20998"/>
    <n v="10426"/>
    <n v="10572"/>
    <n v="1406.866"/>
    <n v="3296.6860000000001"/>
    <n v="2351.7759999999998"/>
    <n v="2498.7619999999997"/>
    <n v="2414.77"/>
    <n v="2918.7219999999998"/>
    <n v="2729.74"/>
    <n v="1847.8240000000001"/>
    <n v="1007.904"/>
    <n v="566.94600000000003"/>
    <x v="330"/>
    <s v="Iowa, 2015"/>
  </r>
  <r>
    <s v="Buena Vista County"/>
    <s v="Iowa"/>
    <n v="2015"/>
    <n v="20507"/>
    <n v="10516"/>
    <n v="9991"/>
    <n v="1538.0250000000001"/>
    <n v="2788.9520000000002"/>
    <n v="3219.5990000000002"/>
    <n v="2481.3469999999998"/>
    <n v="2132.7280000000001"/>
    <n v="2747.9380000000001"/>
    <n v="2583.8820000000001"/>
    <n v="1353.462"/>
    <n v="902.30799999999999"/>
    <n v="717.745"/>
    <x v="330"/>
    <s v="Iowa, 2015"/>
  </r>
  <r>
    <s v="Butler County"/>
    <s v="Iowa"/>
    <n v="2015"/>
    <n v="14966"/>
    <n v="7429"/>
    <n v="7537"/>
    <n v="912.92600000000004"/>
    <n v="2020.41"/>
    <n v="1556.4639999999999"/>
    <n v="1601.3620000000001"/>
    <n v="1646.26"/>
    <n v="1975.5119999999999"/>
    <n v="2155.1039999999998"/>
    <n v="1541.498"/>
    <n v="1032.654"/>
    <n v="508.84399999999999"/>
    <x v="330"/>
    <s v="Iowa, 2015"/>
  </r>
  <r>
    <s v="Calhoun County"/>
    <s v="Iowa"/>
    <n v="2015"/>
    <n v="9914"/>
    <n v="5065"/>
    <n v="4849"/>
    <n v="565.09799999999996"/>
    <n v="1130.1959999999999"/>
    <n v="1120.2819999999999"/>
    <n v="1040.97"/>
    <n v="1021.1420000000001"/>
    <n v="1288.82"/>
    <n v="1506.9279999999999"/>
    <n v="1021.1420000000001"/>
    <n v="783.2059999999999"/>
    <n v="436.21600000000001"/>
    <x v="330"/>
    <s v="Iowa, 2015"/>
  </r>
  <r>
    <s v="Carroll County"/>
    <s v="Iowa"/>
    <n v="2015"/>
    <n v="20629"/>
    <n v="10066"/>
    <n v="10563"/>
    <n v="1340.885"/>
    <n v="2805.5439999999999"/>
    <n v="2372.335"/>
    <n v="2207.3029999999999"/>
    <n v="2186.674"/>
    <n v="2949.9470000000001"/>
    <n v="2867.431"/>
    <n v="1712.2069999999999"/>
    <n v="1258.3690000000001"/>
    <n v="928.30499999999995"/>
    <x v="330"/>
    <s v="Iowa, 2015"/>
  </r>
  <r>
    <s v="Madison County"/>
    <s v="Texas"/>
    <n v="2015"/>
    <n v="13590"/>
    <n v="6661"/>
    <n v="6929"/>
    <n v="801.81"/>
    <n v="1753.11"/>
    <n v="1426.95"/>
    <n v="1386.1799999999998"/>
    <n v="1454.13"/>
    <n v="1902.6"/>
    <n v="1970.55"/>
    <n v="1426.95"/>
    <n v="951.3"/>
    <n v="516.41999999999996"/>
    <x v="315"/>
    <s v="Texas, 2015"/>
  </r>
  <r>
    <s v="Cerro Gordo County"/>
    <s v="Iowa"/>
    <n v="2015"/>
    <n v="43481"/>
    <n v="21284"/>
    <n v="22197"/>
    <n v="2391.4549999999999"/>
    <n v="5043.7960000000003"/>
    <n v="5174.2389999999996"/>
    <n v="4913.3530000000001"/>
    <n v="4695.9480000000003"/>
    <n v="6261.2639999999992"/>
    <n v="6696.0739999999996"/>
    <n v="4130.6949999999997"/>
    <n v="2608.86"/>
    <n v="1565.316"/>
    <x v="330"/>
    <s v="Iowa, 2015"/>
  </r>
  <r>
    <s v="Cherokee County"/>
    <s v="Iowa"/>
    <n v="2015"/>
    <n v="11853"/>
    <n v="5921"/>
    <n v="5932"/>
    <n v="628.20899999999995"/>
    <n v="1422.3600000000001"/>
    <n v="1315.683"/>
    <n v="1161.5940000000001"/>
    <n v="1209.0059999999999"/>
    <n v="1635.7139999999999"/>
    <n v="1872.7739999999999"/>
    <n v="1185.3"/>
    <n v="865.26900000000001"/>
    <n v="568.94399999999996"/>
    <x v="330"/>
    <s v="Iowa, 2015"/>
  </r>
  <r>
    <s v="Clarke County"/>
    <s v="Iowa"/>
    <n v="2015"/>
    <n v="9280"/>
    <n v="4686"/>
    <n v="4594"/>
    <n v="649.6"/>
    <n v="1308.48"/>
    <n v="1150.72"/>
    <n v="1057.92"/>
    <n v="974.40000000000009"/>
    <n v="1224.96"/>
    <n v="1271.3600000000001"/>
    <n v="835.2"/>
    <n v="491.84000000000003"/>
    <n v="315.52"/>
    <x v="330"/>
    <s v="Iowa, 2015"/>
  </r>
  <r>
    <s v="Clinton County"/>
    <s v="Iowa"/>
    <n v="2015"/>
    <n v="48365"/>
    <n v="23788"/>
    <n v="24577"/>
    <n v="2950.2649999999999"/>
    <n v="6287.4500000000007"/>
    <n v="5852.165"/>
    <n v="5465.2449999999999"/>
    <n v="5368.5149999999994"/>
    <n v="7109.6549999999997"/>
    <n v="6819.4650000000001"/>
    <n v="4449.58"/>
    <n v="2756.8050000000003"/>
    <n v="1354.22"/>
    <x v="330"/>
    <s v="Iowa, 2015"/>
  </r>
  <r>
    <s v="Davis County"/>
    <s v="Iowa"/>
    <n v="2015"/>
    <n v="8742"/>
    <n v="4295"/>
    <n v="4447"/>
    <n v="716.84400000000005"/>
    <n v="1398.72"/>
    <n v="1075.2660000000001"/>
    <n v="874.2"/>
    <n v="926.65200000000004"/>
    <n v="1110.2339999999999"/>
    <n v="1118.9760000000001"/>
    <n v="778.03800000000001"/>
    <n v="533.26200000000006"/>
    <n v="209.80799999999999"/>
    <x v="330"/>
    <s v="Iowa, 2015"/>
  </r>
  <r>
    <s v="Morgan County"/>
    <s v="West Virginia"/>
    <n v="2015"/>
    <n v="17507"/>
    <n v="8731"/>
    <n v="8776"/>
    <n v="1067.9269999999999"/>
    <n v="2415.9659999999999"/>
    <n v="2065.826"/>
    <n v="1733.1930000000002"/>
    <n v="1908.2629999999999"/>
    <n v="2731.0919999999996"/>
    <n v="2503.5010000000002"/>
    <n v="1540.616"/>
    <n v="910.36400000000003"/>
    <n v="630.25199999999995"/>
    <x v="336"/>
    <s v="West Virginia, 2015"/>
  </r>
  <r>
    <s v="Des Moines County"/>
    <s v="Iowa"/>
    <n v="2015"/>
    <n v="40208"/>
    <n v="19611"/>
    <n v="20597"/>
    <n v="2492.8960000000002"/>
    <n v="5146.6239999999998"/>
    <n v="4623.92"/>
    <n v="4664.1279999999997"/>
    <n v="4583.7119999999995"/>
    <n v="5629.12"/>
    <n v="5669.3279999999995"/>
    <n v="3900.1760000000004"/>
    <n v="2332.0640000000003"/>
    <n v="1246.4480000000001"/>
    <x v="330"/>
    <s v="Iowa, 2015"/>
  </r>
  <r>
    <s v="Wayne County"/>
    <s v="Tennessee"/>
    <n v="2015"/>
    <n v="16967"/>
    <n v="8490"/>
    <n v="8477"/>
    <n v="899.25099999999998"/>
    <n v="1832.4359999999999"/>
    <n v="1594.8980000000001"/>
    <n v="1730.634"/>
    <n v="1798.502"/>
    <n v="2256.6109999999999"/>
    <n v="2850.4560000000001"/>
    <n v="2053.0070000000001"/>
    <n v="1374.327"/>
    <n v="576.87800000000004"/>
    <x v="314"/>
    <s v="Tennessee, 2015"/>
  </r>
  <r>
    <s v="Dubuque County"/>
    <s v="Iowa"/>
    <n v="2015"/>
    <n v="95906"/>
    <n v="47401"/>
    <n v="48505"/>
    <n v="5946.1719999999996"/>
    <n v="12467.78"/>
    <n v="13714.558000000001"/>
    <n v="11988.25"/>
    <n v="10549.66"/>
    <n v="13330.934000000001"/>
    <n v="12755.498"/>
    <n v="7768.3860000000004"/>
    <n v="5178.924"/>
    <n v="2301.7440000000001"/>
    <x v="330"/>
    <s v="Iowa, 2015"/>
  </r>
  <r>
    <s v="Emmet County"/>
    <s v="Iowa"/>
    <n v="2015"/>
    <n v="9917"/>
    <n v="4887"/>
    <n v="5030"/>
    <n v="525.601"/>
    <n v="1249.5419999999999"/>
    <n v="1447.8820000000001"/>
    <n v="1090.8699999999999"/>
    <n v="1051.202"/>
    <n v="1219.7910000000002"/>
    <n v="1418.1309999999999"/>
    <n v="902.447"/>
    <n v="654.52199999999993"/>
    <n v="347.09500000000003"/>
    <x v="330"/>
    <s v="Iowa, 2015"/>
  </r>
  <r>
    <s v="Fayette County"/>
    <s v="Iowa"/>
    <n v="2015"/>
    <n v="20589"/>
    <n v="10338"/>
    <n v="10251"/>
    <n v="1214.751"/>
    <n v="2429.502"/>
    <n v="2944.2269999999999"/>
    <n v="2100.078"/>
    <n v="2017.722"/>
    <n v="2841.2820000000002"/>
    <n v="2923.6379999999999"/>
    <n v="2038.3110000000001"/>
    <n v="1420.6410000000001"/>
    <n v="679.43700000000001"/>
    <x v="330"/>
    <s v="Iowa, 2015"/>
  </r>
  <r>
    <s v="Floyd County"/>
    <s v="Iowa"/>
    <n v="2015"/>
    <n v="16050"/>
    <n v="7958"/>
    <n v="8092"/>
    <n v="930.9"/>
    <n v="2102.5500000000002"/>
    <n v="1893.9"/>
    <n v="1556.85"/>
    <n v="1813.65"/>
    <n v="2182.8000000000002"/>
    <n v="2263.0500000000002"/>
    <n v="1669.2"/>
    <n v="1043.25"/>
    <n v="609.9"/>
    <x v="330"/>
    <s v="Iowa, 2015"/>
  </r>
  <r>
    <s v="Franklin County"/>
    <s v="Iowa"/>
    <n v="2015"/>
    <n v="10489"/>
    <n v="5243"/>
    <n v="5246"/>
    <n v="608.36199999999997"/>
    <n v="1416.0149999999999"/>
    <n v="1132.8119999999999"/>
    <n v="1153.79"/>
    <n v="1185.2570000000001"/>
    <n v="1405.5260000000001"/>
    <n v="1552.3719999999998"/>
    <n v="985.96599999999989"/>
    <n v="671.29600000000005"/>
    <n v="377.60399999999998"/>
    <x v="330"/>
    <s v="Iowa, 2015"/>
  </r>
  <r>
    <s v="Fremont County"/>
    <s v="Iowa"/>
    <n v="2015"/>
    <n v="7106"/>
    <n v="3523"/>
    <n v="3583"/>
    <n v="419.25400000000002"/>
    <n v="874.03800000000001"/>
    <n v="760.3420000000001"/>
    <n v="646.64599999999996"/>
    <n v="774.55400000000009"/>
    <n v="994.84"/>
    <n v="1158.278"/>
    <n v="739.024"/>
    <n v="525.84400000000005"/>
    <n v="220.286"/>
    <x v="330"/>
    <s v="Iowa, 2015"/>
  </r>
  <r>
    <s v="Greene County"/>
    <s v="Iowa"/>
    <n v="2015"/>
    <n v="9174"/>
    <n v="4481"/>
    <n v="4693"/>
    <n v="486.22199999999998"/>
    <n v="1247.664"/>
    <n v="1018.3140000000001"/>
    <n v="899.05200000000002"/>
    <n v="908.22600000000011"/>
    <n v="1293.5340000000001"/>
    <n v="1366.9259999999999"/>
    <n v="899.05200000000013"/>
    <n v="633.00600000000009"/>
    <n v="403.65600000000001"/>
    <x v="330"/>
    <s v="Iowa, 2015"/>
  </r>
  <r>
    <s v="Grundy County"/>
    <s v="Iowa"/>
    <n v="2015"/>
    <n v="12407"/>
    <n v="6095"/>
    <n v="6312"/>
    <n v="794.048"/>
    <n v="1662.538"/>
    <n v="1377.1770000000001"/>
    <n v="1302.7350000000001"/>
    <n v="1414.3980000000001"/>
    <n v="1736.98"/>
    <n v="1724.5729999999999"/>
    <n v="1203.479"/>
    <n v="856.08299999999997"/>
    <n v="372.21"/>
    <x v="330"/>
    <s v="Iowa, 2015"/>
  </r>
  <r>
    <s v="Hamilton County"/>
    <s v="Iowa"/>
    <n v="2015"/>
    <n v="15297"/>
    <n v="7467"/>
    <n v="7830"/>
    <n v="749.553"/>
    <n v="2141.58"/>
    <n v="1682.67"/>
    <n v="1667.373"/>
    <n v="1774.452"/>
    <n v="2187.471"/>
    <n v="2141.58"/>
    <n v="1392.027"/>
    <n v="1009.602"/>
    <n v="535.39499999999998"/>
    <x v="330"/>
    <s v="Iowa, 2015"/>
  </r>
  <r>
    <s v="Hancock County"/>
    <s v="Iowa"/>
    <n v="2015"/>
    <n v="11092"/>
    <n v="5575"/>
    <n v="5517"/>
    <n v="621.15200000000004"/>
    <n v="1464.144"/>
    <n v="1153.568"/>
    <n v="1142.4760000000001"/>
    <n v="1209.028"/>
    <n v="1608.3400000000001"/>
    <n v="1685.9839999999999"/>
    <n v="1087.0160000000001"/>
    <n v="754.25599999999997"/>
    <n v="354.94400000000002"/>
    <x v="330"/>
    <s v="Iowa, 2015"/>
  </r>
  <r>
    <s v="Hardin County"/>
    <s v="Iowa"/>
    <n v="2015"/>
    <n v="17393"/>
    <n v="8629"/>
    <n v="8764"/>
    <n v="921.82899999999995"/>
    <n v="2104.5529999999999"/>
    <n v="2156.732"/>
    <n v="1913.23"/>
    <n v="1721.9069999999999"/>
    <n v="2365.4479999999999"/>
    <n v="2556.7709999999997"/>
    <n v="1739.3"/>
    <n v="1269.6890000000001"/>
    <n v="695.72"/>
    <x v="330"/>
    <s v="Iowa, 2015"/>
  </r>
  <r>
    <s v="Harrison County"/>
    <s v="Iowa"/>
    <n v="2015"/>
    <n v="14467"/>
    <n v="7170"/>
    <n v="7297"/>
    <n v="795.68499999999995"/>
    <n v="1895.1770000000001"/>
    <n v="1692.6390000000001"/>
    <n v="1417.7660000000001"/>
    <n v="1663.7049999999999"/>
    <n v="2213.451"/>
    <n v="2097.7150000000001"/>
    <n v="1388.8319999999999"/>
    <n v="868.02"/>
    <n v="434.01"/>
    <x v="330"/>
    <s v="Iowa, 2015"/>
  </r>
  <r>
    <s v="Henry County"/>
    <s v="Iowa"/>
    <n v="2015"/>
    <n v="20080"/>
    <n v="10254"/>
    <n v="9826"/>
    <n v="1224.8800000000001"/>
    <n v="2409.6000000000004"/>
    <n v="2710.8"/>
    <n v="2429.6800000000003"/>
    <n v="2309.1999999999998"/>
    <n v="2831.2799999999997"/>
    <n v="2710.8"/>
    <n v="1807.2"/>
    <n v="1004"/>
    <n v="622.48"/>
    <x v="330"/>
    <s v="Iowa, 2015"/>
  </r>
  <r>
    <s v="Howard County"/>
    <s v="Iowa"/>
    <n v="2015"/>
    <n v="9494"/>
    <n v="4702"/>
    <n v="4792"/>
    <n v="645.59199999999998"/>
    <n v="1386.1239999999998"/>
    <n v="1015.8579999999999"/>
    <n v="1082.316"/>
    <n v="949.40000000000009"/>
    <n v="1300.6779999999999"/>
    <n v="1253.2080000000001"/>
    <n v="892.43599999999992"/>
    <n v="664.57999999999993"/>
    <n v="322.79599999999999"/>
    <x v="330"/>
    <s v="Iowa, 2015"/>
  </r>
  <r>
    <s v="Humboldt County"/>
    <s v="Iowa"/>
    <n v="2015"/>
    <n v="9674"/>
    <n v="4721"/>
    <n v="4953"/>
    <n v="561.09199999999998"/>
    <n v="1335.0120000000002"/>
    <n v="1025.444"/>
    <n v="1102.836"/>
    <n v="967.4"/>
    <n v="1325.338"/>
    <n v="1373.7080000000001"/>
    <n v="890.00800000000004"/>
    <n v="783.59400000000005"/>
    <n v="309.56799999999998"/>
    <x v="330"/>
    <s v="Iowa, 2015"/>
  </r>
  <r>
    <s v="Ida County"/>
    <s v="Iowa"/>
    <n v="2015"/>
    <n v="7071"/>
    <n v="3561"/>
    <n v="3510"/>
    <n v="459.61500000000001"/>
    <n v="912.15899999999999"/>
    <n v="707.1"/>
    <n v="735.38400000000001"/>
    <n v="714.17100000000005"/>
    <n v="940.44299999999998"/>
    <n v="1088.934"/>
    <n v="685.88699999999994"/>
    <n v="537.39599999999996"/>
    <n v="289.911"/>
    <x v="330"/>
    <s v="Iowa, 2015"/>
  </r>
  <r>
    <s v="Kanabec County"/>
    <s v="Minnesota"/>
    <n v="2015"/>
    <n v="16344"/>
    <n v="8097"/>
    <n v="8247"/>
    <n v="898.92"/>
    <n v="2108.3760000000002"/>
    <n v="1961.2800000000002"/>
    <n v="1732.4639999999999"/>
    <n v="1928.5920000000001"/>
    <n v="2500.6320000000001"/>
    <n v="2288.16"/>
    <n v="1356.5520000000001"/>
    <n v="1029.672"/>
    <n v="490.32"/>
    <x v="347"/>
    <s v="Minnesota, 2015"/>
  </r>
  <r>
    <s v="Jackson County"/>
    <s v="Iowa"/>
    <n v="2015"/>
    <n v="19572"/>
    <n v="9733"/>
    <n v="9839"/>
    <n v="1017.744"/>
    <n v="2446.5"/>
    <n v="2329.0680000000002"/>
    <n v="1976.7719999999999"/>
    <n v="2113.7759999999998"/>
    <n v="2994.5160000000001"/>
    <n v="2837.94"/>
    <n v="2035.4880000000001"/>
    <n v="1193.8919999999998"/>
    <n v="606.73199999999997"/>
    <x v="330"/>
    <s v="Iowa, 2015"/>
  </r>
  <r>
    <s v="Jasper County"/>
    <s v="Iowa"/>
    <n v="2015"/>
    <n v="36726"/>
    <n v="18711"/>
    <n v="18015"/>
    <n v="2019.93"/>
    <n v="4737.6540000000005"/>
    <n v="4186.7640000000001"/>
    <n v="4260.2160000000003"/>
    <n v="4407.12"/>
    <n v="5545.6260000000002"/>
    <n v="5068.1880000000001"/>
    <n v="3378.7919999999999"/>
    <n v="2166.8339999999998"/>
    <n v="918.15"/>
    <x v="330"/>
    <s v="Iowa, 2015"/>
  </r>
  <r>
    <s v="Jefferson County"/>
    <s v="Iowa"/>
    <n v="2015"/>
    <n v="17318"/>
    <n v="8981"/>
    <n v="8337"/>
    <n v="796.62800000000004"/>
    <n v="1766.4359999999999"/>
    <n v="2580.3820000000001"/>
    <n v="2130.114"/>
    <n v="1870.3440000000001"/>
    <n v="1991.5700000000002"/>
    <n v="3151.8760000000002"/>
    <n v="1783.7539999999999"/>
    <n v="796.62799999999993"/>
    <n v="432.95"/>
    <x v="330"/>
    <s v="Iowa, 2015"/>
  </r>
  <r>
    <s v="Johnson County"/>
    <s v="Iowa"/>
    <n v="2015"/>
    <n v="139436"/>
    <n v="69350"/>
    <n v="70086"/>
    <n v="8505.5959999999995"/>
    <n v="15198.523999999999"/>
    <n v="33882.947999999997"/>
    <n v="23006.940000000002"/>
    <n v="16035.14"/>
    <n v="14780.216"/>
    <n v="14501.343999999999"/>
    <n v="7668.98"/>
    <n v="3764.7719999999999"/>
    <n v="1812.6679999999999"/>
    <x v="330"/>
    <s v="Iowa, 2015"/>
  </r>
  <r>
    <s v="Jones County"/>
    <s v="Iowa"/>
    <n v="2015"/>
    <n v="20560"/>
    <n v="10674"/>
    <n v="9886"/>
    <n v="1069.1199999999999"/>
    <n v="2652.24"/>
    <n v="2261.6"/>
    <n v="2323.2799999999997"/>
    <n v="2528.88"/>
    <n v="3084"/>
    <n v="2919.52"/>
    <n v="1912.08"/>
    <n v="1192.48"/>
    <n v="616.79999999999995"/>
    <x v="330"/>
    <s v="Iowa, 2015"/>
  </r>
  <r>
    <s v="Keokuk County"/>
    <s v="Iowa"/>
    <n v="2015"/>
    <n v="10291"/>
    <n v="5179"/>
    <n v="5112"/>
    <n v="617.46"/>
    <n v="1337.83"/>
    <n v="1152.5920000000001"/>
    <n v="1018.8090000000001"/>
    <n v="1101.1369999999999"/>
    <n v="1502.4859999999999"/>
    <n v="1502.4859999999999"/>
    <n v="987.93599999999992"/>
    <n v="740.952"/>
    <n v="339.60300000000001"/>
    <x v="330"/>
    <s v="Iowa, 2015"/>
  </r>
  <r>
    <s v="Kossuth County"/>
    <s v="Iowa"/>
    <n v="2015"/>
    <n v="15280"/>
    <n v="7629"/>
    <n v="7651"/>
    <n v="870.96"/>
    <n v="1925.28"/>
    <n v="1665.52"/>
    <n v="1512.72"/>
    <n v="1436.3200000000002"/>
    <n v="2154.48"/>
    <n v="2353.12"/>
    <n v="1543.28"/>
    <n v="1252.96"/>
    <n v="595.91999999999996"/>
    <x v="330"/>
    <s v="Iowa, 2015"/>
  </r>
  <r>
    <s v="Lee County"/>
    <s v="Iowa"/>
    <n v="2015"/>
    <n v="35369"/>
    <n v="17767"/>
    <n v="17602"/>
    <n v="2086.7710000000002"/>
    <n v="4102.8040000000001"/>
    <n v="4315.018"/>
    <n v="4102.8040000000001"/>
    <n v="3890.59"/>
    <n v="5163.8739999999998"/>
    <n v="5234.6119999999992"/>
    <n v="3572.2690000000002"/>
    <n v="1803.819"/>
    <n v="1061.07"/>
    <x v="330"/>
    <s v="Iowa, 2015"/>
  </r>
  <r>
    <s v="Linn County"/>
    <s v="Iowa"/>
    <n v="2015"/>
    <n v="216640"/>
    <n v="106827"/>
    <n v="109813"/>
    <n v="13864.96"/>
    <n v="29246.400000000001"/>
    <n v="29896.32"/>
    <n v="29029.760000000002"/>
    <n v="27946.559999999998"/>
    <n v="29463.040000000001"/>
    <n v="26430.080000000002"/>
    <n v="16248"/>
    <n v="9965.4399999999987"/>
    <n v="4116.16"/>
    <x v="330"/>
    <s v="Iowa, 2015"/>
  </r>
  <r>
    <s v="Live Oak County"/>
    <s v="Texas"/>
    <n v="2015"/>
    <n v="11271"/>
    <n v="5751"/>
    <n v="5520"/>
    <n v="608.63400000000001"/>
    <n v="1555.3980000000001"/>
    <n v="1431.4169999999999"/>
    <n v="1183.4549999999999"/>
    <n v="1431.4169999999999"/>
    <n v="1724.463"/>
    <n v="1510.3140000000001"/>
    <n v="980.577"/>
    <n v="574.82100000000003"/>
    <n v="270.50400000000002"/>
    <x v="315"/>
    <s v="Texas, 2015"/>
  </r>
  <r>
    <s v="Lucas County"/>
    <s v="Iowa"/>
    <n v="2015"/>
    <n v="8731"/>
    <n v="4376"/>
    <n v="4355"/>
    <n v="480.20499999999998"/>
    <n v="1126.299"/>
    <n v="1030.258"/>
    <n v="785.79"/>
    <n v="899.29299999999989"/>
    <n v="1239.8020000000001"/>
    <n v="1300.9190000000001"/>
    <n v="969.14100000000008"/>
    <n v="672.28700000000003"/>
    <n v="235.73699999999999"/>
    <x v="330"/>
    <s v="Iowa, 2015"/>
  </r>
  <r>
    <s v="Iron County"/>
    <s v="Michigan"/>
    <n v="2015"/>
    <n v="11723"/>
    <n v="5951"/>
    <n v="5772"/>
    <n v="855.779"/>
    <n v="1934.2949999999998"/>
    <n v="1336.422"/>
    <n v="1289.5300000000002"/>
    <n v="1371.5909999999999"/>
    <n v="1453.652"/>
    <n v="1523.99"/>
    <n v="890.94799999999998"/>
    <n v="715.10300000000007"/>
    <n v="351.69"/>
    <x v="323"/>
    <s v="Michigan, 2015"/>
  </r>
  <r>
    <s v="Burnett County"/>
    <s v="Wisconsin"/>
    <n v="2015"/>
    <n v="15644"/>
    <n v="7796"/>
    <n v="7848"/>
    <n v="969.928"/>
    <n v="2377.8879999999999"/>
    <n v="1720.84"/>
    <n v="1580.0439999999999"/>
    <n v="2111.9399999999996"/>
    <n v="2330.9560000000001"/>
    <n v="2111.94"/>
    <n v="1314.096"/>
    <n v="594.47199999999998"/>
    <n v="531.89599999999996"/>
    <x v="345"/>
    <s v="Wisconsin, 2015"/>
  </r>
  <r>
    <s v="Mahaska County"/>
    <s v="Iowa"/>
    <n v="2015"/>
    <n v="22396"/>
    <n v="11202"/>
    <n v="11194"/>
    <n v="1410.9480000000001"/>
    <n v="3045.8559999999998"/>
    <n v="2978.6679999999997"/>
    <n v="2642.7280000000001"/>
    <n v="2575.54"/>
    <n v="2956.2719999999999"/>
    <n v="3023.46"/>
    <n v="1903.66"/>
    <n v="1119.8"/>
    <n v="739.06799999999998"/>
    <x v="330"/>
    <s v="Iowa, 2015"/>
  </r>
  <r>
    <s v="Marion County"/>
    <s v="Iowa"/>
    <n v="2015"/>
    <n v="33248"/>
    <n v="16527"/>
    <n v="16721"/>
    <n v="2094.6239999999998"/>
    <n v="4621.4719999999998"/>
    <n v="4953.9520000000002"/>
    <n v="3690.5280000000002"/>
    <n v="3790.2719999999999"/>
    <n v="4521.7279999999992"/>
    <n v="4189.2479999999996"/>
    <n v="2826.08"/>
    <n v="1861.8879999999999"/>
    <n v="731.45600000000002"/>
    <x v="330"/>
    <s v="Iowa, 2015"/>
  </r>
  <r>
    <s v="Marshall County"/>
    <s v="Iowa"/>
    <n v="2015"/>
    <n v="40962"/>
    <n v="20730"/>
    <n v="20232"/>
    <n v="2908.3020000000001"/>
    <n v="5775.6419999999998"/>
    <n v="5038.3259999999991"/>
    <n v="4997.3639999999996"/>
    <n v="4464.8580000000002"/>
    <n v="5325.0599999999995"/>
    <n v="5529.8700000000008"/>
    <n v="3563.694"/>
    <n v="2293.8719999999998"/>
    <n v="1065.0119999999999"/>
    <x v="330"/>
    <s v="Iowa, 2015"/>
  </r>
  <r>
    <s v="Mills County"/>
    <s v="Iowa"/>
    <n v="2015"/>
    <n v="14862"/>
    <n v="7507"/>
    <n v="7355"/>
    <n v="802.548"/>
    <n v="2095.5420000000004"/>
    <n v="1783.44"/>
    <n v="1486.1999999999998"/>
    <n v="1783.44"/>
    <n v="2333.3339999999998"/>
    <n v="2348.1959999999999"/>
    <n v="1322.7179999999998"/>
    <n v="624.20399999999995"/>
    <n v="297.24"/>
    <x v="330"/>
    <s v="Iowa, 2015"/>
  </r>
  <r>
    <s v="Mitchell County"/>
    <s v="Iowa"/>
    <n v="2015"/>
    <n v="10762"/>
    <n v="5339"/>
    <n v="5423"/>
    <n v="624.19600000000003"/>
    <n v="1528.204"/>
    <n v="1280.6779999999999"/>
    <n v="1000.866"/>
    <n v="1065.4380000000001"/>
    <n v="1538.9659999999999"/>
    <n v="1420.5839999999998"/>
    <n v="1022.3900000000001"/>
    <n v="817.91200000000003"/>
    <n v="473.52800000000002"/>
    <x v="330"/>
    <s v="Iowa, 2015"/>
  </r>
  <r>
    <s v="Catahoula Parish"/>
    <s v="Louisiana"/>
    <n v="2015"/>
    <n v="10465"/>
    <n v="5035"/>
    <n v="5430"/>
    <n v="586.04"/>
    <n v="1329.0550000000001"/>
    <n v="1172.08"/>
    <n v="920.92"/>
    <n v="1224.405"/>
    <n v="1465.1"/>
    <n v="1622.0749999999998"/>
    <n v="1056.9650000000001"/>
    <n v="732.55"/>
    <n v="376.74"/>
    <x v="328"/>
    <s v="Louisiana, 2015"/>
  </r>
  <r>
    <s v="Muscatine County"/>
    <s v="Iowa"/>
    <n v="2015"/>
    <n v="42913"/>
    <n v="21412"/>
    <n v="21501"/>
    <n v="2918.0839999999998"/>
    <n v="6265.2979999999998"/>
    <n v="5407.0380000000005"/>
    <n v="5235.3860000000004"/>
    <n v="5149.5600000000004"/>
    <n v="5964.9069999999992"/>
    <n v="5621.6029999999992"/>
    <n v="3433.04"/>
    <n v="2016.9110000000001"/>
    <n v="944.08600000000001"/>
    <x v="330"/>
    <s v="Iowa, 2015"/>
  </r>
  <r>
    <s v="Lamb County"/>
    <s v="Texas"/>
    <n v="2015"/>
    <n v="14092"/>
    <n v="7048"/>
    <n v="7044"/>
    <n v="817.33600000000001"/>
    <n v="1902.42"/>
    <n v="1564.212"/>
    <n v="1493.752"/>
    <n v="1507.8440000000001"/>
    <n v="1902.4199999999998"/>
    <n v="2015.1559999999999"/>
    <n v="1226.0039999999999"/>
    <n v="1099.1759999999999"/>
    <n v="577.77200000000005"/>
    <x v="315"/>
    <s v="Texas, 2015"/>
  </r>
  <r>
    <s v="Page County"/>
    <s v="Iowa"/>
    <n v="2015"/>
    <n v="15660"/>
    <n v="8072"/>
    <n v="7588"/>
    <n v="1049.22"/>
    <n v="1706.94"/>
    <n v="1800.9"/>
    <n v="1738.26"/>
    <n v="1832.22"/>
    <n v="2114.1"/>
    <n v="2286.3599999999997"/>
    <n v="1534.68"/>
    <n v="1143.1799999999998"/>
    <n v="454.14"/>
    <x v="330"/>
    <s v="Iowa, 2015"/>
  </r>
  <r>
    <s v="Monona County"/>
    <s v="Iowa"/>
    <n v="2015"/>
    <n v="9208"/>
    <n v="4618"/>
    <n v="4590"/>
    <n v="561.68799999999999"/>
    <n v="1160.2080000000001"/>
    <n v="1141.7919999999999"/>
    <n v="1012.88"/>
    <n v="920.8"/>
    <n v="1206.248"/>
    <n v="1270.704"/>
    <n v="837.928"/>
    <n v="672.18399999999997"/>
    <n v="423.56799999999998"/>
    <x v="330"/>
    <s v="Iowa, 2015"/>
  </r>
  <r>
    <s v="Manistee County"/>
    <s v="Michigan"/>
    <n v="2015"/>
    <n v="24853"/>
    <n v="12269"/>
    <n v="12584"/>
    <n v="1516.0329999999999"/>
    <n v="3603.6850000000004"/>
    <n v="2833.2420000000002"/>
    <n v="2609.5650000000001"/>
    <n v="2858.0950000000003"/>
    <n v="3578.8320000000003"/>
    <n v="3479.42"/>
    <n v="2137.3580000000002"/>
    <n v="1416.6210000000001"/>
    <n v="795.29600000000005"/>
    <x v="323"/>
    <s v="Michigan, 2015"/>
  </r>
  <r>
    <s v="Pocahontas County"/>
    <s v="Iowa"/>
    <n v="2015"/>
    <n v="7127"/>
    <n v="3548"/>
    <n v="3579"/>
    <n v="377.73099999999999"/>
    <n v="919.38300000000004"/>
    <n v="791.09699999999998"/>
    <n v="655.68399999999997"/>
    <n v="662.81100000000004"/>
    <n v="1054.796"/>
    <n v="1083.3040000000001"/>
    <n v="741.20800000000008"/>
    <n v="548.779"/>
    <n v="299.334"/>
    <x v="330"/>
    <s v="Iowa, 2015"/>
  </r>
  <r>
    <s v="Polk County"/>
    <s v="Iowa"/>
    <n v="2015"/>
    <n v="452369"/>
    <n v="222477"/>
    <n v="229892"/>
    <n v="33022.936999999998"/>
    <n v="63331.66"/>
    <n v="58355.601000000002"/>
    <n v="71474.301999999996"/>
    <n v="61522.184000000001"/>
    <n v="60617.445999999996"/>
    <n v="51570.065999999999"/>
    <n v="29403.985000000001"/>
    <n v="15832.914999999999"/>
    <n v="6785.5349999999999"/>
    <x v="330"/>
    <s v="Iowa, 2015"/>
  </r>
  <r>
    <s v="Pottawattamie County"/>
    <s v="Iowa"/>
    <n v="2015"/>
    <n v="93213"/>
    <n v="45947"/>
    <n v="47266"/>
    <n v="6058.8450000000003"/>
    <n v="12490.542000000001"/>
    <n v="12117.689999999999"/>
    <n v="11651.625"/>
    <n v="10905.921"/>
    <n v="13143.032999999999"/>
    <n v="12676.968000000001"/>
    <n v="7643.4660000000003"/>
    <n v="4287.7979999999998"/>
    <n v="2237.1120000000001"/>
    <x v="330"/>
    <s v="Iowa, 2015"/>
  </r>
  <r>
    <s v="Ringgold County"/>
    <s v="Iowa"/>
    <n v="2015"/>
    <n v="5061"/>
    <n v="2474"/>
    <n v="2587"/>
    <n v="303.66000000000003"/>
    <n v="683.2349999999999"/>
    <n v="531.40499999999997"/>
    <n v="455.49"/>
    <n v="475.73399999999998"/>
    <n v="642.74699999999996"/>
    <n v="713.601"/>
    <n v="576.95399999999995"/>
    <n v="420.06299999999999"/>
    <n v="253.05"/>
    <x v="330"/>
    <s v="Iowa, 2015"/>
  </r>
  <r>
    <s v="Sac County"/>
    <s v="Iowa"/>
    <n v="2015"/>
    <n v="10101"/>
    <n v="4967"/>
    <n v="5134"/>
    <n v="525.25199999999995"/>
    <n v="1292.9279999999999"/>
    <n v="1111.1100000000001"/>
    <n v="959.59500000000003"/>
    <n v="979.79700000000003"/>
    <n v="1414.1399999999999"/>
    <n v="1575.7560000000001"/>
    <n v="969.69599999999991"/>
    <n v="828.28200000000004"/>
    <n v="454.54500000000002"/>
    <x v="330"/>
    <s v="Iowa, 2015"/>
  </r>
  <r>
    <s v="Scott County"/>
    <s v="Iowa"/>
    <n v="2015"/>
    <n v="169994"/>
    <n v="83437"/>
    <n v="86557"/>
    <n v="11389.598"/>
    <n v="22949.19"/>
    <n v="21589.238000000001"/>
    <n v="23289.178"/>
    <n v="21419.243999999999"/>
    <n v="23459.171999999999"/>
    <n v="22439.207999999999"/>
    <n v="13259.531999999999"/>
    <n v="6799.76"/>
    <n v="3739.8679999999999"/>
    <x v="330"/>
    <s v="Iowa, 2015"/>
  </r>
  <r>
    <s v="Shelby County"/>
    <s v="Iowa"/>
    <n v="2015"/>
    <n v="11992"/>
    <n v="5886"/>
    <n v="6106"/>
    <n v="659.56"/>
    <n v="1558.96"/>
    <n v="1295.136"/>
    <n v="1031.3119999999999"/>
    <n v="1223.184"/>
    <n v="1846.768"/>
    <n v="1714.8560000000002"/>
    <n v="1199.1999999999998"/>
    <n v="911.39200000000005"/>
    <n v="563.62400000000002"/>
    <x v="330"/>
    <s v="Iowa, 2015"/>
  </r>
  <r>
    <s v="Sioux County"/>
    <s v="Iowa"/>
    <n v="2015"/>
    <n v="34509"/>
    <n v="17404"/>
    <n v="17105"/>
    <n v="2588.1750000000002"/>
    <n v="5210.8590000000004"/>
    <n v="6246.1289999999999"/>
    <n v="4106.5709999999999"/>
    <n v="3623.4449999999997"/>
    <n v="3899.5169999999998"/>
    <n v="3899.5169999999998"/>
    <n v="2312.1030000000001"/>
    <n v="1759.9590000000001"/>
    <n v="862.72500000000002"/>
    <x v="330"/>
    <s v="Iowa, 2015"/>
  </r>
  <r>
    <s v="Story County"/>
    <s v="Iowa"/>
    <n v="2015"/>
    <n v="93586"/>
    <n v="48551"/>
    <n v="45035"/>
    <n v="4679.3"/>
    <n v="8984.2559999999994"/>
    <n v="31819.239999999998"/>
    <n v="12166.18"/>
    <n v="8609.9120000000003"/>
    <n v="8797.0839999999989"/>
    <n v="8890.67"/>
    <n v="4960.058"/>
    <n v="3275.51"/>
    <n v="1497.376"/>
    <x v="330"/>
    <s v="Iowa, 2015"/>
  </r>
  <r>
    <s v="Taylor County"/>
    <s v="Iowa"/>
    <n v="2015"/>
    <n v="6213"/>
    <n v="3136"/>
    <n v="3077"/>
    <n v="323.07600000000002"/>
    <n v="882.24599999999998"/>
    <n v="627.51299999999992"/>
    <n v="695.85599999999999"/>
    <n v="702.06899999999996"/>
    <n v="820.11599999999999"/>
    <n v="876.03300000000002"/>
    <n v="621.29999999999995"/>
    <n v="410.05799999999999"/>
    <n v="254.733"/>
    <x v="330"/>
    <s v="Iowa, 2015"/>
  </r>
  <r>
    <s v="Union County"/>
    <s v="Iowa"/>
    <n v="2015"/>
    <n v="12575"/>
    <n v="6015"/>
    <n v="6560"/>
    <n v="804.8"/>
    <n v="1659.9"/>
    <n v="1622.175"/>
    <n v="1370.675"/>
    <n v="1383.25"/>
    <n v="1647.3249999999998"/>
    <n v="1760.5"/>
    <n v="1182.05"/>
    <n v="754.5"/>
    <n v="389.82499999999999"/>
    <x v="330"/>
    <s v="Iowa, 2015"/>
  </r>
  <r>
    <s v="Wapello County"/>
    <s v="Iowa"/>
    <n v="2015"/>
    <n v="35315"/>
    <n v="17413"/>
    <n v="17902"/>
    <n v="2189.5300000000002"/>
    <n v="4414.375"/>
    <n v="4661.58"/>
    <n v="4308.43"/>
    <n v="4273.1149999999998"/>
    <n v="4626.2650000000003"/>
    <n v="4979.415"/>
    <n v="3037.09"/>
    <n v="1942.325"/>
    <n v="847.56"/>
    <x v="330"/>
    <s v="Iowa, 2015"/>
  </r>
  <r>
    <s v="Beaufort County"/>
    <s v="North Carolina"/>
    <n v="2015"/>
    <n v="47542"/>
    <n v="23326"/>
    <n v="24216"/>
    <n v="2900.0619999999999"/>
    <n v="6988.674"/>
    <n v="6703.4220000000005"/>
    <n v="5182.0779999999995"/>
    <n v="5990.2920000000004"/>
    <n v="6893.59"/>
    <n v="6037.8340000000007"/>
    <n v="3803.3599999999997"/>
    <n v="2091.848"/>
    <n v="903.298"/>
    <x v="316"/>
    <s v="North Carolina, 2015"/>
  </r>
  <r>
    <s v="Washington County"/>
    <s v="Iowa"/>
    <n v="2015"/>
    <n v="22017"/>
    <n v="10847"/>
    <n v="11170"/>
    <n v="1409.088"/>
    <n v="3082.38"/>
    <n v="2487.9210000000003"/>
    <n v="2421.87"/>
    <n v="2465.904"/>
    <n v="3126.4139999999998"/>
    <n v="3038.346"/>
    <n v="1937.4960000000001"/>
    <n v="1409.088"/>
    <n v="638.49300000000005"/>
    <x v="330"/>
    <s v="Iowa, 2015"/>
  </r>
  <r>
    <s v="Maricao Municipio"/>
    <s v="Puerto Rico"/>
    <n v="2015"/>
    <n v="6384"/>
    <n v="3092"/>
    <n v="3292"/>
    <n v="421.34399999999999"/>
    <n v="836.30399999999997"/>
    <n v="734.16"/>
    <n v="638.4"/>
    <n v="593.71199999999999"/>
    <n v="855.45600000000002"/>
    <n v="868.22399999999993"/>
    <n v="689.47199999999998"/>
    <n v="459.64800000000002"/>
    <n v="293.66399999999999"/>
    <x v="346"/>
    <s v="Puerto Rico, 2015"/>
  </r>
  <r>
    <s v="Webster County"/>
    <s v="Iowa"/>
    <n v="2015"/>
    <n v="37295"/>
    <n v="19193"/>
    <n v="18102"/>
    <n v="2163.11"/>
    <n v="4438.1049999999996"/>
    <n v="5556.9549999999999"/>
    <n v="4587.2849999999999"/>
    <n v="4027.86"/>
    <n v="4997.53"/>
    <n v="5221.3"/>
    <n v="3207.37"/>
    <n v="2200.4049999999997"/>
    <n v="932.375"/>
    <x v="330"/>
    <s v="Iowa, 2015"/>
  </r>
  <r>
    <s v="Winneshiek County"/>
    <s v="Iowa"/>
    <n v="2015"/>
    <n v="20884"/>
    <n v="10386"/>
    <n v="10498"/>
    <n v="939.78"/>
    <n v="2297.2399999999998"/>
    <n v="4093.2640000000001"/>
    <n v="1942.212"/>
    <n v="2088.4"/>
    <n v="2923.76"/>
    <n v="2902.8760000000002"/>
    <n v="1796.0239999999999"/>
    <n v="1294.808"/>
    <n v="605.63599999999997"/>
    <x v="330"/>
    <s v="Iowa, 2015"/>
  </r>
  <r>
    <s v="Woodbury County"/>
    <s v="Iowa"/>
    <n v="2015"/>
    <n v="102530"/>
    <n v="50448"/>
    <n v="52082"/>
    <n v="7689.75"/>
    <n v="14969.380000000001"/>
    <n v="14764.32"/>
    <n v="13431.43"/>
    <n v="12201.07"/>
    <n v="13123.84"/>
    <n v="12406.130000000001"/>
    <n v="7484.69"/>
    <n v="4306.26"/>
    <n v="2153.13"/>
    <x v="330"/>
    <s v="Iowa, 2015"/>
  </r>
  <r>
    <s v="Major County"/>
    <s v="Oklahoma"/>
    <n v="2015"/>
    <n v="7563"/>
    <n v="3728"/>
    <n v="3835"/>
    <n v="400.839"/>
    <n v="899.99700000000007"/>
    <n v="899.99700000000007"/>
    <n v="778.98900000000003"/>
    <n v="816.80399999999997"/>
    <n v="1142.0129999999999"/>
    <n v="1149.576"/>
    <n v="756.3"/>
    <n v="453.78"/>
    <n v="257.142"/>
    <x v="319"/>
    <s v="Oklahoma, 2015"/>
  </r>
  <r>
    <s v="Wright County"/>
    <s v="Iowa"/>
    <n v="2015"/>
    <n v="12936"/>
    <n v="6446"/>
    <n v="6490"/>
    <n v="763.22400000000005"/>
    <n v="1733.424"/>
    <n v="1435.896"/>
    <n v="1228.92"/>
    <n v="1410.0239999999999"/>
    <n v="1772.232"/>
    <n v="1875.72"/>
    <n v="1215.9839999999999"/>
    <n v="918.45600000000002"/>
    <n v="582.12"/>
    <x v="330"/>
    <s v="Iowa, 2015"/>
  </r>
  <r>
    <s v="Allen County"/>
    <s v="Kansas"/>
    <n v="2015"/>
    <n v="13081"/>
    <n v="6441"/>
    <n v="6640"/>
    <n v="824.10299999999995"/>
    <n v="1765.9349999999999"/>
    <n v="1674.3679999999999"/>
    <n v="1451.991"/>
    <n v="1451.991"/>
    <n v="1674.3679999999999"/>
    <n v="1792.097"/>
    <n v="1255.7759999999998"/>
    <n v="732.53600000000006"/>
    <n v="483.99700000000001"/>
    <x v="324"/>
    <s v="Kansas, 2015"/>
  </r>
  <r>
    <s v="Dade County"/>
    <s v="Missouri"/>
    <n v="2015"/>
    <n v="7896"/>
    <n v="3921"/>
    <n v="3975"/>
    <n v="536.928"/>
    <n v="1129.1279999999999"/>
    <n v="868.56"/>
    <n v="852.76800000000003"/>
    <n v="876.45600000000002"/>
    <n v="1018.5840000000001"/>
    <n v="994.89599999999996"/>
    <n v="844.87199999999996"/>
    <n v="544.82400000000007"/>
    <n v="228.98400000000001"/>
    <x v="332"/>
    <s v="Missouri, 2015"/>
  </r>
  <r>
    <s v="Atchison County"/>
    <s v="Kansas"/>
    <n v="2015"/>
    <n v="16633"/>
    <n v="7977"/>
    <n v="8656"/>
    <n v="981.34699999999998"/>
    <n v="2278.721"/>
    <n v="3226.8019999999997"/>
    <n v="1729.8319999999999"/>
    <n v="1713.1990000000001"/>
    <n v="2162.29"/>
    <n v="1946.0610000000001"/>
    <n v="1330.6399999999999"/>
    <n v="914.81500000000005"/>
    <n v="349.29300000000001"/>
    <x v="324"/>
    <s v="Kansas, 2015"/>
  </r>
  <r>
    <s v="Barber County"/>
    <s v="Kansas"/>
    <n v="2015"/>
    <n v="4770"/>
    <n v="2396"/>
    <n v="2374"/>
    <n v="372.06"/>
    <n v="567.63"/>
    <n v="472.23"/>
    <n v="572.40000000000009"/>
    <n v="410.22"/>
    <n v="653.49"/>
    <n v="758.43000000000006"/>
    <n v="491.31"/>
    <n v="381.6"/>
    <n v="95.4"/>
    <x v="324"/>
    <s v="Kansas, 2015"/>
  </r>
  <r>
    <s v="Barton County"/>
    <s v="Kansas"/>
    <n v="2015"/>
    <n v="27399"/>
    <n v="13307"/>
    <n v="14092"/>
    <n v="1835.7329999999999"/>
    <n v="3726.2640000000001"/>
    <n v="3616.6679999999997"/>
    <n v="3260.4809999999998"/>
    <n v="2849.4960000000001"/>
    <n v="3589.2690000000002"/>
    <n v="3753.663"/>
    <n v="2246.7179999999998"/>
    <n v="1698.7380000000001"/>
    <n v="794.57100000000003"/>
    <x v="324"/>
    <s v="Kansas, 2015"/>
  </r>
  <r>
    <s v="Bourbon County"/>
    <s v="Kansas"/>
    <n v="2015"/>
    <n v="14812"/>
    <n v="7324"/>
    <n v="7488"/>
    <n v="1036.8399999999999"/>
    <n v="2073.6800000000003"/>
    <n v="2132.9279999999999"/>
    <n v="1703.38"/>
    <n v="1481.2"/>
    <n v="1747.816"/>
    <n v="2014.4320000000002"/>
    <n v="1362.704"/>
    <n v="859.096"/>
    <n v="429.548"/>
    <x v="324"/>
    <s v="Kansas, 2015"/>
  </r>
  <r>
    <s v="Brown County"/>
    <s v="Kansas"/>
    <n v="2015"/>
    <n v="9880"/>
    <n v="4808"/>
    <n v="5072"/>
    <n v="681.72"/>
    <n v="1422.72"/>
    <n v="1086.8"/>
    <n v="1047.28"/>
    <n v="1007.76"/>
    <n v="1323.92"/>
    <n v="1462.24"/>
    <n v="978.12"/>
    <n v="622.44000000000005"/>
    <n v="237.12"/>
    <x v="324"/>
    <s v="Kansas, 2015"/>
  </r>
  <r>
    <s v="Butler County"/>
    <s v="Kansas"/>
    <n v="2015"/>
    <n v="66092"/>
    <n v="33192"/>
    <n v="32900"/>
    <n v="3899.4279999999999"/>
    <n v="10112.076000000001"/>
    <n v="9318.9719999999998"/>
    <n v="7666.6720000000005"/>
    <n v="8195.4079999999994"/>
    <n v="9385.0639999999985"/>
    <n v="8591.9599999999991"/>
    <n v="4692.5319999999992"/>
    <n v="2908.0479999999998"/>
    <n v="1321.84"/>
    <x v="324"/>
    <s v="Kansas, 2015"/>
  </r>
  <r>
    <s v="Aurora County"/>
    <s v="South Dakota"/>
    <n v="2015"/>
    <n v="2722"/>
    <n v="1348"/>
    <n v="1374"/>
    <n v="125.212"/>
    <n v="372.91399999999999"/>
    <n v="293.976"/>
    <n v="239.536"/>
    <n v="291.25400000000002"/>
    <n v="353.86"/>
    <n v="421.90999999999997"/>
    <n v="353.86"/>
    <n v="187.81799999999998"/>
    <n v="84.382000000000005"/>
    <x v="340"/>
    <s v="South Dakota, 2015"/>
  </r>
  <r>
    <s v="Cherokee County"/>
    <s v="Kansas"/>
    <n v="2015"/>
    <n v="20952"/>
    <n v="10337"/>
    <n v="10615"/>
    <n v="1089.5039999999999"/>
    <n v="3058.9920000000002"/>
    <n v="2451.384"/>
    <n v="2262.8159999999998"/>
    <n v="2556.1440000000002"/>
    <n v="3017.0880000000002"/>
    <n v="2891.3760000000002"/>
    <n v="2074.248"/>
    <n v="1068.5520000000001"/>
    <n v="481.89600000000002"/>
    <x v="324"/>
    <s v="Kansas, 2015"/>
  </r>
  <r>
    <s v="Pawnee County"/>
    <s v="Nebraska"/>
    <n v="2015"/>
    <n v="2682"/>
    <n v="1352"/>
    <n v="1330"/>
    <n v="123.372"/>
    <n v="313.79399999999998"/>
    <n v="300.38400000000001"/>
    <n v="222.60599999999999"/>
    <n v="268.20000000000005"/>
    <n v="313.79399999999998"/>
    <n v="421.07400000000001"/>
    <n v="324.52199999999999"/>
    <n v="244.06199999999998"/>
    <n v="147.51"/>
    <x v="322"/>
    <s v="Nebraska, 2015"/>
  </r>
  <r>
    <s v="Burke County"/>
    <s v="North Dakota"/>
    <n v="2015"/>
    <n v="2145"/>
    <n v="1055"/>
    <n v="1090"/>
    <n v="100.815"/>
    <n v="311.02499999999998"/>
    <n v="242.38499999999999"/>
    <n v="227.37"/>
    <n v="220.935"/>
    <n v="253.11"/>
    <n v="332.47500000000002"/>
    <n v="220.935"/>
    <n v="152.29500000000002"/>
    <n v="87.944999999999993"/>
    <x v="339"/>
    <s v="North Dakota, 2015"/>
  </r>
  <r>
    <s v="Warren County"/>
    <s v="Indiana"/>
    <n v="2015"/>
    <n v="8421"/>
    <n v="4145"/>
    <n v="4276"/>
    <n v="581.04899999999998"/>
    <n v="1119.9929999999999"/>
    <n v="858.94200000000001"/>
    <n v="917.88900000000001"/>
    <n v="943.15200000000004"/>
    <n v="1044.204"/>
    <n v="1153.6769999999999"/>
    <n v="892.62599999999998"/>
    <n v="631.57500000000005"/>
    <n v="277.89299999999997"/>
    <x v="317"/>
    <s v="Indiana, 2015"/>
  </r>
  <r>
    <s v="Coffey County"/>
    <s v="Kansas"/>
    <n v="2015"/>
    <n v="8458"/>
    <n v="4246"/>
    <n v="4212"/>
    <n v="456.73200000000003"/>
    <n v="1082.624"/>
    <n v="964.21199999999999"/>
    <n v="888.08999999999992"/>
    <n v="981.12799999999993"/>
    <n v="1217.952"/>
    <n v="1234.8679999999999"/>
    <n v="905.00600000000009"/>
    <n v="465.19"/>
    <n v="236.82400000000001"/>
    <x v="324"/>
    <s v="Kansas, 2015"/>
  </r>
  <r>
    <s v="Comanche County"/>
    <s v="Kansas"/>
    <n v="2015"/>
    <n v="2010"/>
    <n v="1020"/>
    <n v="990"/>
    <n v="120.6"/>
    <n v="273.36"/>
    <n v="223.11"/>
    <n v="146.73000000000002"/>
    <n v="229.14"/>
    <n v="215.07"/>
    <n v="301.5"/>
    <n v="287.43"/>
    <n v="150.75"/>
    <n v="62.31"/>
    <x v="324"/>
    <s v="Kansas, 2015"/>
  </r>
  <r>
    <s v="Cowley County"/>
    <s v="Kansas"/>
    <n v="2015"/>
    <n v="36079"/>
    <n v="18184"/>
    <n v="17895"/>
    <n v="2417.2930000000001"/>
    <n v="4834.5860000000002"/>
    <n v="5411.85"/>
    <n v="4257.3220000000001"/>
    <n v="4076.9270000000001"/>
    <n v="4545.9539999999997"/>
    <n v="4545.9539999999997"/>
    <n v="3174.9520000000002"/>
    <n v="1912.1869999999999"/>
    <n v="938.05399999999997"/>
    <x v="324"/>
    <s v="Kansas, 2015"/>
  </r>
  <r>
    <s v="Crawford County"/>
    <s v="Kansas"/>
    <n v="2015"/>
    <n v="39304"/>
    <n v="19733"/>
    <n v="19571"/>
    <n v="2318.9360000000001"/>
    <n v="4795.0879999999997"/>
    <n v="8568.2720000000008"/>
    <n v="4952.3040000000001"/>
    <n v="4126.92"/>
    <n v="4480.6559999999999"/>
    <n v="4323.4400000000005"/>
    <n v="2987.1040000000003"/>
    <n v="1925.896"/>
    <n v="786.08"/>
    <x v="324"/>
    <s v="Kansas, 2015"/>
  </r>
  <r>
    <s v="Sherman County"/>
    <s v="Texas"/>
    <n v="2015"/>
    <n v="2905"/>
    <n v="1455"/>
    <n v="1450"/>
    <n v="165.58500000000001"/>
    <n v="296.31"/>
    <n v="246.92500000000001"/>
    <n v="270.16500000000002"/>
    <n v="238.21"/>
    <n v="386.36500000000001"/>
    <n v="505.47"/>
    <n v="325.36"/>
    <n v="264.35500000000002"/>
    <n v="203.35"/>
    <x v="315"/>
    <s v="Texas, 2015"/>
  </r>
  <r>
    <s v="Trousdale County"/>
    <s v="Tennessee"/>
    <n v="2015"/>
    <n v="7859"/>
    <n v="3992"/>
    <n v="3867"/>
    <n v="440.10399999999998"/>
    <n v="943.07999999999993"/>
    <n v="1343.8890000000001"/>
    <n v="872.34900000000005"/>
    <n v="825.19499999999994"/>
    <n v="1005.952"/>
    <n v="1100.26"/>
    <n v="699.45100000000002"/>
    <n v="400.80900000000003"/>
    <n v="220.05199999999999"/>
    <x v="314"/>
    <s v="Tennessee, 2015"/>
  </r>
  <r>
    <s v="Douglas County"/>
    <s v="Kansas"/>
    <n v="2015"/>
    <n v="114967"/>
    <n v="57490"/>
    <n v="57477"/>
    <n v="5978.2839999999997"/>
    <n v="12301.469000000001"/>
    <n v="31845.859"/>
    <n v="17360.017"/>
    <n v="12761.337"/>
    <n v="11841.601000000001"/>
    <n v="11381.733"/>
    <n v="6553.1190000000006"/>
    <n v="3449.01"/>
    <n v="1609.538"/>
    <x v="324"/>
    <s v="Kansas, 2015"/>
  </r>
  <r>
    <s v="Elk County"/>
    <s v="Kansas"/>
    <n v="2015"/>
    <n v="2683"/>
    <n v="1339"/>
    <n v="1344"/>
    <n v="112.68600000000001"/>
    <n v="319.27699999999999"/>
    <n v="233.42099999999999"/>
    <n v="238.78700000000001"/>
    <n v="246.83600000000001"/>
    <n v="372.93700000000001"/>
    <n v="429.28"/>
    <n v="383.66899999999998"/>
    <n v="265.61700000000002"/>
    <n v="77.807000000000002"/>
    <x v="324"/>
    <s v="Kansas, 2015"/>
  </r>
  <r>
    <s v="Ellis County"/>
    <s v="Kansas"/>
    <n v="2015"/>
    <n v="28993"/>
    <n v="14452"/>
    <n v="14541"/>
    <n v="1942.5309999999999"/>
    <n v="3334.1950000000002"/>
    <n v="6204.5020000000004"/>
    <n v="3943.0479999999998"/>
    <n v="2783.328"/>
    <n v="3392.181"/>
    <n v="3392.181"/>
    <n v="1942.5309999999999"/>
    <n v="1507.636"/>
    <n v="579.86"/>
    <x v="324"/>
    <s v="Kansas, 2015"/>
  </r>
  <r>
    <s v="Ellsworth County"/>
    <s v="Kansas"/>
    <n v="2015"/>
    <n v="6410"/>
    <n v="3630"/>
    <n v="2780"/>
    <n v="314.08999999999997"/>
    <n v="647.41"/>
    <n v="775.6099999999999"/>
    <n v="846.12"/>
    <n v="666.6400000000001"/>
    <n v="993.55"/>
    <n v="948.68000000000006"/>
    <n v="628.18000000000006"/>
    <n v="378.19"/>
    <n v="224.35"/>
    <x v="324"/>
    <s v="Kansas, 2015"/>
  </r>
  <r>
    <s v="Finney County"/>
    <s v="Kansas"/>
    <n v="2015"/>
    <n v="37133"/>
    <n v="18884"/>
    <n v="18249"/>
    <n v="3527.6350000000002"/>
    <n v="6275.4769999999999"/>
    <n v="5792.7479999999996"/>
    <n v="5235.7530000000006"/>
    <n v="4344.5609999999997"/>
    <n v="4790.1570000000002"/>
    <n v="3787.5659999999998"/>
    <n v="2005.182"/>
    <n v="1002.5909999999999"/>
    <n v="408.46300000000002"/>
    <x v="324"/>
    <s v="Kansas, 2015"/>
  </r>
  <r>
    <s v="Ford County"/>
    <s v="Kansas"/>
    <n v="2015"/>
    <n v="34714"/>
    <n v="17906"/>
    <n v="16808"/>
    <n v="3540.828"/>
    <n v="5588.9539999999997"/>
    <n v="5207.1000000000004"/>
    <n v="5068.2440000000006"/>
    <n v="4200.3940000000002"/>
    <n v="4235.1080000000002"/>
    <n v="3332.5439999999999"/>
    <n v="1943.9839999999999"/>
    <n v="971.99199999999996"/>
    <n v="659.56600000000003"/>
    <x v="324"/>
    <s v="Kansas, 2015"/>
  </r>
  <r>
    <s v="Franklin County"/>
    <s v="Kansas"/>
    <n v="2015"/>
    <n v="25753"/>
    <n v="12675"/>
    <n v="13078"/>
    <n v="1699.6980000000001"/>
    <n v="3656.9259999999999"/>
    <n v="3399.3959999999997"/>
    <n v="3038.8540000000003"/>
    <n v="2858.5830000000001"/>
    <n v="3734.1849999999995"/>
    <n v="3399.3959999999997"/>
    <n v="2266.2640000000001"/>
    <n v="1081.626"/>
    <n v="618.072"/>
    <x v="324"/>
    <s v="Kansas, 2015"/>
  </r>
  <r>
    <s v="Geary County"/>
    <s v="Kansas"/>
    <n v="2015"/>
    <n v="36787"/>
    <n v="19166"/>
    <n v="17621"/>
    <n v="4304.0789999999997"/>
    <n v="5738.7719999999999"/>
    <n v="7063.1039999999994"/>
    <n v="7651.6959999999999"/>
    <n v="4120.1440000000002"/>
    <n v="2906.1729999999998"/>
    <n v="2280.7939999999999"/>
    <n v="1581.8409999999999"/>
    <n v="772.52700000000004"/>
    <n v="367.87"/>
    <x v="324"/>
    <s v="Kansas, 2015"/>
  </r>
  <r>
    <s v="Wayne County"/>
    <s v="Utah"/>
    <n v="2015"/>
    <n v="2735"/>
    <n v="1385"/>
    <n v="1350"/>
    <n v="172.30500000000001"/>
    <n v="361.02"/>
    <n v="224.27"/>
    <n v="319.995"/>
    <n v="235.21"/>
    <n v="341.875"/>
    <n v="423.92500000000001"/>
    <n v="314.52499999999998"/>
    <n v="229.74"/>
    <n v="114.87"/>
    <x v="355"/>
    <s v="Utah, 2015"/>
  </r>
  <r>
    <s v="Graham County"/>
    <s v="Kansas"/>
    <n v="2015"/>
    <n v="2593"/>
    <n v="1258"/>
    <n v="1335"/>
    <n v="150.39400000000001"/>
    <n v="274.858"/>
    <n v="248.928"/>
    <n v="243.74200000000002"/>
    <n v="233.37"/>
    <n v="357.834"/>
    <n v="417.47299999999996"/>
    <n v="321.53200000000004"/>
    <n v="248.928"/>
    <n v="95.941000000000003"/>
    <x v="324"/>
    <s v="Kansas, 2015"/>
  </r>
  <r>
    <s v="Swisher County"/>
    <s v="Texas"/>
    <n v="2015"/>
    <n v="7816"/>
    <n v="3957"/>
    <n v="3859"/>
    <n v="672.17600000000004"/>
    <n v="1414.6959999999999"/>
    <n v="984.81600000000003"/>
    <n v="1086.424"/>
    <n v="1234.9280000000001"/>
    <n v="679.99199999999996"/>
    <n v="984.81600000000003"/>
    <n v="468.96"/>
    <n v="211.03200000000001"/>
    <n v="93.792000000000002"/>
    <x v="315"/>
    <s v="Texas, 2015"/>
  </r>
  <r>
    <s v="Gray County"/>
    <s v="Kansas"/>
    <n v="2015"/>
    <n v="6065"/>
    <n v="2985"/>
    <n v="3080"/>
    <n v="491.26499999999999"/>
    <n v="1006.79"/>
    <n v="794.51499999999999"/>
    <n v="667.15"/>
    <n v="794.5150000000001"/>
    <n v="764.19"/>
    <n v="703.54"/>
    <n v="479.13499999999999"/>
    <n v="254.73000000000002"/>
    <n v="115.235"/>
    <x v="324"/>
    <s v="Kansas, 2015"/>
  </r>
  <r>
    <s v="Garfield County"/>
    <s v="Montana"/>
    <n v="2015"/>
    <n v="1224"/>
    <n v="611"/>
    <n v="613"/>
    <n v="68.543999999999997"/>
    <n v="154.22399999999999"/>
    <n v="107.71199999999999"/>
    <n v="126.072"/>
    <n v="96.695999999999998"/>
    <n v="216.648"/>
    <n v="182.37599999999998"/>
    <n v="108.93600000000001"/>
    <n v="113.83199999999999"/>
    <n v="50.183999999999997"/>
    <x v="348"/>
    <s v="Montana, 2015"/>
  </r>
  <r>
    <s v="Greenwood County"/>
    <s v="Kansas"/>
    <n v="2015"/>
    <n v="6393"/>
    <n v="3120"/>
    <n v="3273"/>
    <n v="313.25700000000001"/>
    <n v="863.05500000000006"/>
    <n v="620.12099999999998"/>
    <n v="581.76299999999992"/>
    <n v="639.29999999999995"/>
    <n v="875.84100000000001"/>
    <n v="1010.0940000000001"/>
    <n v="767.16"/>
    <n v="530.61900000000003"/>
    <n v="179.00399999999999"/>
    <x v="324"/>
    <s v="Kansas, 2015"/>
  </r>
  <r>
    <s v="Hamilton County"/>
    <s v="Kansas"/>
    <n v="2015"/>
    <n v="2586"/>
    <n v="1342"/>
    <n v="1244"/>
    <n v="193.95"/>
    <n v="387.9"/>
    <n v="294.80399999999997"/>
    <n v="369.798"/>
    <n v="212.05199999999999"/>
    <n v="426.69"/>
    <n v="328.42200000000003"/>
    <n v="178.434"/>
    <n v="87.924000000000007"/>
    <n v="106.026"/>
    <x v="324"/>
    <s v="Kansas, 2015"/>
  </r>
  <r>
    <s v="Harvey County"/>
    <s v="Kansas"/>
    <n v="2015"/>
    <n v="34835"/>
    <n v="17026"/>
    <n v="17809"/>
    <n v="2333.9450000000002"/>
    <n v="4981.4049999999997"/>
    <n v="4598.2199999999993"/>
    <n v="4040.8599999999997"/>
    <n v="3797.0150000000003"/>
    <n v="4424.0450000000001"/>
    <n v="4528.55"/>
    <n v="2821.6350000000002"/>
    <n v="2194.605"/>
    <n v="1184.3900000000001"/>
    <x v="324"/>
    <s v="Kansas, 2015"/>
  </r>
  <r>
    <s v="Haskell County"/>
    <s v="Kansas"/>
    <n v="2015"/>
    <n v="4130"/>
    <n v="2078"/>
    <n v="2052"/>
    <n v="293.23"/>
    <n v="689.71"/>
    <n v="619.5"/>
    <n v="433.65"/>
    <n v="528.64"/>
    <n v="507.99"/>
    <n v="512.12"/>
    <n v="313.88"/>
    <n v="152.81"/>
    <n v="78.47"/>
    <x v="324"/>
    <s v="Kansas, 2015"/>
  </r>
  <r>
    <s v="Dundy County"/>
    <s v="Nebraska"/>
    <n v="2015"/>
    <n v="1939"/>
    <n v="972"/>
    <n v="967"/>
    <n v="133.791"/>
    <n v="236.55799999999999"/>
    <n v="178.38800000000001"/>
    <n v="205.53399999999999"/>
    <n v="170.63200000000001"/>
    <n v="283.09399999999999"/>
    <n v="281.15499999999997"/>
    <n v="224.92400000000001"/>
    <n v="158.99799999999999"/>
    <n v="67.864999999999995"/>
    <x v="322"/>
    <s v="Nebraska, 2015"/>
  </r>
  <r>
    <s v="Jackson County"/>
    <s v="Kansas"/>
    <n v="2015"/>
    <n v="13400"/>
    <n v="6667"/>
    <n v="6733"/>
    <n v="844.2"/>
    <n v="1983.2"/>
    <n v="1567.8"/>
    <n v="1420.4"/>
    <n v="1554.4"/>
    <n v="1902.8"/>
    <n v="1849.2"/>
    <n v="1286.4000000000001"/>
    <n v="696.8"/>
    <n v="294.8"/>
    <x v="324"/>
    <s v="Kansas, 2015"/>
  </r>
  <r>
    <s v="Jefferson County"/>
    <s v="Kansas"/>
    <n v="2015"/>
    <n v="18898"/>
    <n v="9610"/>
    <n v="9288"/>
    <n v="982.69600000000003"/>
    <n v="2626.8220000000001"/>
    <n v="2154.3719999999998"/>
    <n v="1870.902"/>
    <n v="2154.3719999999998"/>
    <n v="3080.3739999999998"/>
    <n v="2815.8020000000001"/>
    <n v="1833.1060000000002"/>
    <n v="963.798"/>
    <n v="415.75599999999997"/>
    <x v="324"/>
    <s v="Kansas, 2015"/>
  </r>
  <r>
    <s v="Jewell County"/>
    <s v="Kansas"/>
    <n v="2015"/>
    <n v="3038"/>
    <n v="1516"/>
    <n v="1522"/>
    <n v="133.672"/>
    <n v="340.25599999999997"/>
    <n v="279.49599999999998"/>
    <n v="267.34399999999999"/>
    <n v="252.154"/>
    <n v="388.86400000000003"/>
    <n v="543.80200000000002"/>
    <n v="397.97800000000001"/>
    <n v="322.02800000000002"/>
    <n v="115.444"/>
    <x v="324"/>
    <s v="Kansas, 2015"/>
  </r>
  <r>
    <s v="Johnson County"/>
    <s v="Kansas"/>
    <n v="2015"/>
    <n v="566814"/>
    <n v="277330"/>
    <n v="289484"/>
    <n v="38543.351999999999"/>
    <n v="82754.843999999997"/>
    <n v="67450.866000000009"/>
    <n v="79920.774000000005"/>
    <n v="78787.146000000008"/>
    <n v="80487.588000000003"/>
    <n v="69718.122000000003"/>
    <n v="39110.165999999997"/>
    <n v="19838.489999999998"/>
    <n v="10202.652"/>
    <x v="324"/>
    <s v="Kansas, 2015"/>
  </r>
  <r>
    <s v="Kearny County"/>
    <s v="Kansas"/>
    <n v="2015"/>
    <n v="3952"/>
    <n v="2125"/>
    <n v="1827"/>
    <n v="316.16000000000003"/>
    <n v="644.17600000000004"/>
    <n v="482.14400000000001"/>
    <n v="541.42399999999998"/>
    <n v="418.91200000000003"/>
    <n v="553.28"/>
    <n v="446.57600000000002"/>
    <n v="296.39999999999998"/>
    <n v="138.32"/>
    <n v="106.70399999999999"/>
    <x v="324"/>
    <s v="Kansas, 2015"/>
  </r>
  <r>
    <s v="Kiowa County"/>
    <s v="Kansas"/>
    <n v="2015"/>
    <n v="2536"/>
    <n v="1245"/>
    <n v="1291"/>
    <n v="147.08799999999999"/>
    <n v="296.71199999999999"/>
    <n v="403.22399999999999"/>
    <n v="263.74399999999997"/>
    <n v="248.52799999999999"/>
    <n v="311.928"/>
    <n v="382.93600000000004"/>
    <n v="210.488"/>
    <n v="200.34399999999999"/>
    <n v="73.543999999999997"/>
    <x v="324"/>
    <s v="Kansas, 2015"/>
  </r>
  <r>
    <s v="Labette County"/>
    <s v="Kansas"/>
    <n v="2015"/>
    <n v="21048"/>
    <n v="10378"/>
    <n v="10670"/>
    <n v="1347.0719999999999"/>
    <n v="2778.3359999999998"/>
    <n v="2715.192"/>
    <n v="2336.3280000000004"/>
    <n v="2357.3760000000002"/>
    <n v="2967.768"/>
    <n v="2883.576"/>
    <n v="1999.56"/>
    <n v="1031.3520000000001"/>
    <n v="631.44000000000005"/>
    <x v="324"/>
    <s v="Kansas, 2015"/>
  </r>
  <r>
    <s v="Taliaferro County"/>
    <s v="Georgia"/>
    <n v="2015"/>
    <n v="1674"/>
    <n v="817"/>
    <n v="857"/>
    <n v="83.7"/>
    <n v="200.88"/>
    <n v="231.012"/>
    <n v="105.462"/>
    <n v="231.012"/>
    <n v="225.99"/>
    <n v="242.73000000000002"/>
    <n v="147.31200000000001"/>
    <n v="157.35599999999999"/>
    <n v="51.893999999999998"/>
    <x v="329"/>
    <s v="Georgia, 2015"/>
  </r>
  <r>
    <s v="Leavenworth County"/>
    <s v="Kansas"/>
    <n v="2015"/>
    <n v="78227"/>
    <n v="41806"/>
    <n v="36421"/>
    <n v="5162.982"/>
    <n v="10795.326000000001"/>
    <n v="9856.601999999999"/>
    <n v="10247.737000000001"/>
    <n v="11655.823"/>
    <n v="11186.460999999999"/>
    <n v="9700.148000000001"/>
    <n v="5632.3440000000001"/>
    <n v="2894.3990000000003"/>
    <n v="1095.1780000000001"/>
    <x v="324"/>
    <s v="Kansas, 2015"/>
  </r>
  <r>
    <s v="Bowman County"/>
    <s v="North Dakota"/>
    <n v="2015"/>
    <n v="3154"/>
    <n v="1566"/>
    <n v="1588"/>
    <n v="198.702"/>
    <n v="400.55799999999999"/>
    <n v="305.93799999999999"/>
    <n v="321.70799999999997"/>
    <n v="315.39999999999998"/>
    <n v="422.63600000000002"/>
    <n v="539.33400000000006"/>
    <n v="299.63"/>
    <n v="233.39600000000002"/>
    <n v="119.852"/>
    <x v="339"/>
    <s v="North Dakota, 2015"/>
  </r>
  <r>
    <s v="Linn County"/>
    <s v="Kansas"/>
    <n v="2015"/>
    <n v="9528"/>
    <n v="4659"/>
    <n v="4869"/>
    <n v="533.56799999999998"/>
    <n v="1257.6959999999999"/>
    <n v="1067.136"/>
    <n v="895.63200000000006"/>
    <n v="1152.8879999999999"/>
    <n v="1343.4479999999999"/>
    <n v="1372.0320000000002"/>
    <n v="1133.8319999999999"/>
    <n v="495.45600000000002"/>
    <n v="285.83999999999997"/>
    <x v="324"/>
    <s v="Kansas, 2015"/>
  </r>
  <r>
    <s v="Logan County"/>
    <s v="Kansas"/>
    <n v="2015"/>
    <n v="2793"/>
    <n v="1406"/>
    <n v="1387"/>
    <n v="148.029"/>
    <n v="393.81299999999999"/>
    <n v="307.23"/>
    <n v="315.60900000000004"/>
    <n v="276.50700000000001"/>
    <n v="365.88299999999998"/>
    <n v="416.15699999999998"/>
    <n v="231.81900000000002"/>
    <n v="192.71699999999998"/>
    <n v="148.029"/>
    <x v="324"/>
    <s v="Kansas, 2015"/>
  </r>
  <r>
    <s v="Lyon County"/>
    <s v="Kansas"/>
    <n v="2015"/>
    <n v="33462"/>
    <n v="16262"/>
    <n v="17200"/>
    <n v="2108.1060000000002"/>
    <n v="4216.2120000000004"/>
    <n v="7294.7160000000003"/>
    <n v="3981.9780000000001"/>
    <n v="3546.9719999999998"/>
    <n v="3848.13"/>
    <n v="4015.44"/>
    <n v="2308.8779999999997"/>
    <n v="1371.942"/>
    <n v="736.16399999999999"/>
    <x v="324"/>
    <s v="Kansas, 2015"/>
  </r>
  <r>
    <s v="McPherson County"/>
    <s v="Kansas"/>
    <n v="2015"/>
    <n v="29252"/>
    <n v="14511"/>
    <n v="14741"/>
    <n v="1638.1120000000001"/>
    <n v="3890.5160000000001"/>
    <n v="3832.0119999999997"/>
    <n v="3246.9719999999998"/>
    <n v="3159.2160000000003"/>
    <n v="3949.02"/>
    <n v="4066.0279999999998"/>
    <n v="2574.1760000000004"/>
    <n v="1813.624"/>
    <n v="1082.3240000000001"/>
    <x v="324"/>
    <s v="Kansas, 2015"/>
  </r>
  <r>
    <s v="Marion County"/>
    <s v="Kansas"/>
    <n v="2015"/>
    <n v="12290"/>
    <n v="6087"/>
    <n v="6203"/>
    <n v="651.37"/>
    <n v="1536.25"/>
    <n v="1634.5700000000002"/>
    <n v="1118.3899999999999"/>
    <n v="1216.71"/>
    <n v="1696.02"/>
    <n v="1732.8899999999999"/>
    <n v="1327.32"/>
    <n v="811.14"/>
    <n v="565.34"/>
    <x v="324"/>
    <s v="Kansas, 2015"/>
  </r>
  <r>
    <s v="Marshall County"/>
    <s v="Kansas"/>
    <n v="2015"/>
    <n v="10005"/>
    <n v="4998"/>
    <n v="5007"/>
    <n v="610.30499999999995"/>
    <n v="1350.675"/>
    <n v="980.49"/>
    <n v="1100.55"/>
    <n v="950.47500000000002"/>
    <n v="1390.6949999999999"/>
    <n v="1490.7449999999999"/>
    <n v="960.48"/>
    <n v="740.37"/>
    <n v="410.20499999999998"/>
    <x v="324"/>
    <s v="Kansas, 2015"/>
  </r>
  <r>
    <s v="Phillips County"/>
    <s v="Colorado"/>
    <n v="2015"/>
    <n v="4383"/>
    <n v="2258"/>
    <n v="2125"/>
    <n v="302.42700000000002"/>
    <n v="635.53500000000008"/>
    <n v="582.93899999999996"/>
    <n v="455.83199999999999"/>
    <n v="490.89600000000002"/>
    <n v="604.85400000000004"/>
    <n v="543.49199999999996"/>
    <n v="324.34199999999998"/>
    <n v="306.81"/>
    <n v="135.87299999999999"/>
    <x v="313"/>
    <s v="Colorado, 2015"/>
  </r>
  <r>
    <s v="Miami County"/>
    <s v="Kansas"/>
    <n v="2015"/>
    <n v="32688"/>
    <n v="16097"/>
    <n v="16591"/>
    <n v="1961.28"/>
    <n v="5001.2640000000001"/>
    <n v="3955.2479999999996"/>
    <n v="3268.8"/>
    <n v="4053.3119999999999"/>
    <n v="5230.08"/>
    <n v="4445.5680000000002"/>
    <n v="2680.4160000000002"/>
    <n v="1470.96"/>
    <n v="653.76"/>
    <x v="324"/>
    <s v="Kansas, 2015"/>
  </r>
  <r>
    <s v="Mitchell County"/>
    <s v="Kansas"/>
    <n v="2015"/>
    <n v="6296"/>
    <n v="3208"/>
    <n v="3088"/>
    <n v="390.35199999999998"/>
    <n v="730.33600000000001"/>
    <n v="856.25600000000009"/>
    <n v="623.30399999999997"/>
    <n v="585.52800000000002"/>
    <n v="812.18399999999997"/>
    <n v="894.03199999999993"/>
    <n v="654.78399999999999"/>
    <n v="465.904"/>
    <n v="289.61599999999999"/>
    <x v="324"/>
    <s v="Kansas, 2015"/>
  </r>
  <r>
    <s v="Montgomery County"/>
    <s v="Kansas"/>
    <n v="2015"/>
    <n v="34184"/>
    <n v="16851"/>
    <n v="17333"/>
    <n v="2290.328"/>
    <n v="4546.4719999999998"/>
    <n v="4546.4719999999998"/>
    <n v="4067.8960000000002"/>
    <n v="3589.3199999999997"/>
    <n v="4443.92"/>
    <n v="4546.4719999999998"/>
    <n v="3315.848"/>
    <n v="1880.12"/>
    <n v="922.96799999999996"/>
    <x v="324"/>
    <s v="Kansas, 2015"/>
  </r>
  <r>
    <s v="Cherry County"/>
    <s v="Nebraska"/>
    <n v="2015"/>
    <n v="5750"/>
    <n v="2855"/>
    <n v="2895"/>
    <n v="327.75"/>
    <n v="655.5"/>
    <n v="575"/>
    <n v="615.25"/>
    <n v="523.25"/>
    <n v="839.5"/>
    <n v="885.5"/>
    <n v="655.5"/>
    <n v="477.25"/>
    <n v="201.25"/>
    <x v="322"/>
    <s v="Nebraska, 2015"/>
  </r>
  <r>
    <s v="Morton County"/>
    <s v="Kansas"/>
    <n v="2015"/>
    <n v="3106"/>
    <n v="1648"/>
    <n v="1458"/>
    <n v="173.93600000000001"/>
    <n v="431.73400000000004"/>
    <n v="490.74800000000005"/>
    <n v="242.26799999999997"/>
    <n v="341.65999999999997"/>
    <n v="500.06600000000003"/>
    <n v="391.35599999999999"/>
    <n v="251.58600000000001"/>
    <n v="186.36"/>
    <n v="93.18"/>
    <x v="324"/>
    <s v="Kansas, 2015"/>
  </r>
  <r>
    <s v="Parmer County"/>
    <s v="Texas"/>
    <n v="2015"/>
    <n v="10159"/>
    <n v="5107"/>
    <n v="5052"/>
    <n v="731.44799999999998"/>
    <n v="1422.26"/>
    <n v="1219.08"/>
    <n v="1026.059"/>
    <n v="1036.2180000000001"/>
    <n v="1442.578"/>
    <n v="1249.557"/>
    <n v="853.35599999999999"/>
    <n v="700.971"/>
    <n v="487.63200000000001"/>
    <x v="315"/>
    <s v="Texas, 2015"/>
  </r>
  <r>
    <s v="Neosho County"/>
    <s v="Kansas"/>
    <n v="2015"/>
    <n v="16423"/>
    <n v="8055"/>
    <n v="8368"/>
    <n v="1149.6099999999999"/>
    <n v="2217.1049999999996"/>
    <n v="2167.8359999999998"/>
    <n v="1806.53"/>
    <n v="1757.261"/>
    <n v="2151.413"/>
    <n v="2217.105"/>
    <n v="1510.9159999999999"/>
    <n v="919.68799999999999"/>
    <n v="509.113"/>
    <x v="324"/>
    <s v="Kansas, 2015"/>
  </r>
  <r>
    <s v="Norton County"/>
    <s v="Kansas"/>
    <n v="2015"/>
    <n v="5590"/>
    <n v="3182"/>
    <n v="2408"/>
    <n v="262.73"/>
    <n v="570.18000000000006"/>
    <n v="665.21"/>
    <n v="698.75"/>
    <n v="709.93000000000006"/>
    <n v="866.45"/>
    <n v="732.29"/>
    <n v="536.64"/>
    <n v="301.86"/>
    <n v="245.96"/>
    <x v="324"/>
    <s v="Kansas, 2015"/>
  </r>
  <r>
    <s v="Osage County"/>
    <s v="Kansas"/>
    <n v="2015"/>
    <n v="16080"/>
    <n v="8018"/>
    <n v="8062"/>
    <n v="916.56"/>
    <n v="2186.88"/>
    <n v="1897.44"/>
    <n v="1559.76"/>
    <n v="1833.12"/>
    <n v="2379.84"/>
    <n v="2379.84"/>
    <n v="1608"/>
    <n v="852.24"/>
    <n v="434.16"/>
    <x v="324"/>
    <s v="Kansas, 2015"/>
  </r>
  <r>
    <s v="Osborne County"/>
    <s v="Kansas"/>
    <n v="2015"/>
    <n v="3782"/>
    <n v="1874"/>
    <n v="1908"/>
    <n v="223.13800000000001"/>
    <n v="423.584"/>
    <n v="393.32799999999997"/>
    <n v="370.63599999999997"/>
    <n v="340.38"/>
    <n v="521.91599999999994"/>
    <n v="567.29999999999995"/>
    <n v="412.238"/>
    <n v="332.81600000000003"/>
    <n v="200.446"/>
    <x v="324"/>
    <s v="Kansas, 2015"/>
  </r>
  <r>
    <s v="Ottawa County"/>
    <s v="Kansas"/>
    <n v="2015"/>
    <n v="6048"/>
    <n v="3134"/>
    <n v="2914"/>
    <n v="362.88"/>
    <n v="858.81600000000003"/>
    <n v="665.28"/>
    <n v="622.94399999999996"/>
    <n v="677.37599999999998"/>
    <n v="907.2"/>
    <n v="870.91200000000003"/>
    <n v="568.51199999999994"/>
    <n v="338.68799999999999"/>
    <n v="169.34399999999999"/>
    <x v="324"/>
    <s v="Kansas, 2015"/>
  </r>
  <r>
    <s v="Pawnee County"/>
    <s v="Kansas"/>
    <n v="2015"/>
    <n v="6911"/>
    <n v="3966"/>
    <n v="2945"/>
    <n v="324.81700000000001"/>
    <n v="684.18900000000008"/>
    <n v="919.16300000000001"/>
    <n v="836.23099999999999"/>
    <n v="774.03200000000004"/>
    <n v="1057.383"/>
    <n v="1078.116"/>
    <n v="628.90100000000007"/>
    <n v="463.03700000000003"/>
    <n v="152.042"/>
    <x v="324"/>
    <s v="Kansas, 2015"/>
  </r>
  <r>
    <s v="Phillips County"/>
    <s v="Kansas"/>
    <n v="2015"/>
    <n v="5501"/>
    <n v="2686"/>
    <n v="2815"/>
    <n v="330.06"/>
    <n v="742.63499999999999"/>
    <n v="616.11199999999997"/>
    <n v="528.096"/>
    <n v="550.1"/>
    <n v="742.63499999999999"/>
    <n v="841.65300000000002"/>
    <n v="577.60500000000002"/>
    <n v="379.56900000000002"/>
    <n v="198.036"/>
    <x v="324"/>
    <s v="Kansas, 2015"/>
  </r>
  <r>
    <s v="Pratt County"/>
    <s v="Kansas"/>
    <n v="2015"/>
    <n v="9739"/>
    <n v="4873"/>
    <n v="4866"/>
    <n v="633.03499999999997"/>
    <n v="1285.548"/>
    <n v="1431.633"/>
    <n v="1188.1579999999999"/>
    <n v="944.68299999999999"/>
    <n v="1139.463"/>
    <n v="1363.46"/>
    <n v="798.59799999999996"/>
    <n v="691.46900000000005"/>
    <n v="243.47499999999999"/>
    <x v="324"/>
    <s v="Kansas, 2015"/>
  </r>
  <r>
    <s v="Rawlins County"/>
    <s v="Kansas"/>
    <n v="2015"/>
    <n v="2545"/>
    <n v="1293"/>
    <n v="1252"/>
    <n v="119.61499999999999"/>
    <n v="274.86"/>
    <n v="239.23"/>
    <n v="269.77"/>
    <n v="198.51"/>
    <n v="325.76"/>
    <n v="437.74"/>
    <n v="318.125"/>
    <n v="254.5"/>
    <n v="109.435"/>
    <x v="324"/>
    <s v="Kansas, 2015"/>
  </r>
  <r>
    <s v="Reno County"/>
    <s v="Kansas"/>
    <n v="2015"/>
    <n v="64058"/>
    <n v="32262"/>
    <n v="31796"/>
    <n v="3907.538"/>
    <n v="8455.6560000000009"/>
    <n v="8327.5400000000009"/>
    <n v="7879.134"/>
    <n v="7174.4960000000001"/>
    <n v="8199.4240000000009"/>
    <n v="8711.8880000000008"/>
    <n v="5637.1040000000003"/>
    <n v="3907.5380000000005"/>
    <n v="1729.566"/>
    <x v="324"/>
    <s v="Kansas, 2015"/>
  </r>
  <r>
    <s v="Republic County"/>
    <s v="Kansas"/>
    <n v="2015"/>
    <n v="4806"/>
    <n v="2355"/>
    <n v="2451"/>
    <n v="249.91200000000001"/>
    <n v="523.85400000000004"/>
    <n v="427.73400000000004"/>
    <n v="432.53999999999996"/>
    <n v="408.51"/>
    <n v="668.03399999999999"/>
    <n v="792.99"/>
    <n v="562.30199999999991"/>
    <n v="499.82400000000001"/>
    <n v="245.10599999999999"/>
    <x v="324"/>
    <s v="Kansas, 2015"/>
  </r>
  <r>
    <s v="Rice County"/>
    <s v="Kansas"/>
    <n v="2015"/>
    <n v="10014"/>
    <n v="5053"/>
    <n v="4961"/>
    <n v="680.952"/>
    <n v="1291.806"/>
    <n v="1642.2959999999998"/>
    <n v="1091.5260000000001"/>
    <n v="921.28800000000001"/>
    <n v="1301.8200000000002"/>
    <n v="1321.848"/>
    <n v="871.21800000000007"/>
    <n v="680.952"/>
    <n v="210.29400000000001"/>
    <x v="324"/>
    <s v="Kansas, 2015"/>
  </r>
  <r>
    <s v="Riley County"/>
    <s v="Kansas"/>
    <n v="2015"/>
    <n v="75022"/>
    <n v="40002"/>
    <n v="35020"/>
    <n v="5176.518"/>
    <n v="6526.9139999999998"/>
    <n v="26407.743999999999"/>
    <n v="14104.136"/>
    <n v="6226.826"/>
    <n v="5401.5839999999998"/>
    <n v="5326.5619999999999"/>
    <n v="3000.88"/>
    <n v="1800.5279999999998"/>
    <n v="975.28599999999994"/>
    <x v="324"/>
    <s v="Kansas, 2015"/>
  </r>
  <r>
    <s v="Craig County"/>
    <s v="Virginia"/>
    <n v="2015"/>
    <n v="5186"/>
    <n v="2537"/>
    <n v="2649"/>
    <n v="316.346"/>
    <n v="653.43599999999992"/>
    <n v="565.274"/>
    <n v="580.83199999999999"/>
    <n v="534.15800000000002"/>
    <n v="715.66800000000001"/>
    <n v="783.08600000000001"/>
    <n v="487.48400000000004"/>
    <n v="373.39200000000005"/>
    <n v="181.51"/>
    <x v="321"/>
    <s v="Virginia, 2015"/>
  </r>
  <r>
    <s v="Rush County"/>
    <s v="Kansas"/>
    <n v="2015"/>
    <n v="3184"/>
    <n v="1593"/>
    <n v="1591"/>
    <n v="136.91200000000001"/>
    <n v="375.71199999999999"/>
    <n v="321.584"/>
    <n v="302.48"/>
    <n v="299.29599999999999"/>
    <n v="445.76"/>
    <n v="541.28"/>
    <n v="318.39999999999998"/>
    <n v="277.00800000000004"/>
    <n v="165.56800000000001"/>
    <x v="324"/>
    <s v="Kansas, 2015"/>
  </r>
  <r>
    <s v="Saline County"/>
    <s v="Kansas"/>
    <n v="2015"/>
    <n v="55735"/>
    <n v="27546"/>
    <n v="28189"/>
    <n v="3845.7150000000001"/>
    <n v="7524.2250000000004"/>
    <n v="7802.9"/>
    <n v="6632.4650000000001"/>
    <n v="6688.2000000000007"/>
    <n v="7579.96"/>
    <n v="7134.08"/>
    <n v="4626.0050000000001"/>
    <n v="2619.5450000000001"/>
    <n v="1337.64"/>
    <x v="324"/>
    <s v="Kansas, 2015"/>
  </r>
  <r>
    <s v="Scott County"/>
    <s v="Kansas"/>
    <n v="2015"/>
    <n v="4928"/>
    <n v="2399"/>
    <n v="2529"/>
    <n v="320.32"/>
    <n v="645.56799999999998"/>
    <n v="517.44000000000005"/>
    <n v="517.44000000000005"/>
    <n v="704.70399999999995"/>
    <n v="596.28800000000001"/>
    <n v="699.77600000000007"/>
    <n v="502.65599999999995"/>
    <n v="256.25599999999997"/>
    <n v="162.624"/>
    <x v="324"/>
    <s v="Kansas, 2015"/>
  </r>
  <r>
    <s v="Sedgwick County"/>
    <s v="Kansas"/>
    <n v="2015"/>
    <n v="506529"/>
    <n v="250929"/>
    <n v="255600"/>
    <n v="38496.203999999998"/>
    <n v="74459.763000000006"/>
    <n v="70407.531000000003"/>
    <n v="72940.176000000007"/>
    <n v="60783.479999999996"/>
    <n v="65848.76999999999"/>
    <n v="61290.009000000005"/>
    <n v="34443.971999999994"/>
    <n v="19754.631000000001"/>
    <n v="8610.9930000000004"/>
    <x v="324"/>
    <s v="Kansas, 2015"/>
  </r>
  <r>
    <s v="West Baton Rouge Parish"/>
    <s v="Louisiana"/>
    <n v="2015"/>
    <n v="23274"/>
    <n v="11839"/>
    <n v="11435"/>
    <n v="2280.8519999999999"/>
    <n v="3956.58"/>
    <n v="3816.9360000000001"/>
    <n v="3491.1000000000004"/>
    <n v="2885.9759999999997"/>
    <n v="2746.3320000000003"/>
    <n v="2141.2080000000001"/>
    <n v="1024.056"/>
    <n v="698.22"/>
    <n v="279.28800000000001"/>
    <x v="328"/>
    <s v="Louisiana, 2015"/>
  </r>
  <r>
    <s v="Shawnee County"/>
    <s v="Kansas"/>
    <n v="2015"/>
    <n v="178792"/>
    <n v="86783"/>
    <n v="92009"/>
    <n v="12157.856"/>
    <n v="24315.712"/>
    <n v="22527.792000000001"/>
    <n v="23242.959999999999"/>
    <n v="20561.080000000002"/>
    <n v="23779.335999999999"/>
    <n v="24315.712"/>
    <n v="15018.528"/>
    <n v="8582.0159999999996"/>
    <n v="4112.2160000000003"/>
    <x v="324"/>
    <s v="Kansas, 2015"/>
  </r>
  <r>
    <s v="Sheridan County"/>
    <s v="Kansas"/>
    <n v="2015"/>
    <n v="2531"/>
    <n v="1321"/>
    <n v="1210"/>
    <n v="131.61199999999999"/>
    <n v="361.93299999999999"/>
    <n v="232.852"/>
    <n v="232.852"/>
    <n v="286.00299999999999"/>
    <n v="326.49900000000002"/>
    <n v="382.18100000000004"/>
    <n v="255.63100000000003"/>
    <n v="207.542"/>
    <n v="111.364"/>
    <x v="324"/>
    <s v="Kansas, 2015"/>
  </r>
  <r>
    <s v="Miller County"/>
    <s v="Georgia"/>
    <n v="2015"/>
    <n v="6054"/>
    <n v="2933"/>
    <n v="3121"/>
    <n v="490.37400000000002"/>
    <n v="805.18200000000002"/>
    <n v="641.72399999999993"/>
    <n v="780.96600000000001"/>
    <n v="732.53400000000011"/>
    <n v="684.10199999999998"/>
    <n v="787.02"/>
    <n v="544.86"/>
    <n v="393.51"/>
    <n v="181.62"/>
    <x v="329"/>
    <s v="Georgia, 2015"/>
  </r>
  <r>
    <s v="Smith County"/>
    <s v="Kansas"/>
    <n v="2015"/>
    <n v="3740"/>
    <n v="1835"/>
    <n v="1905"/>
    <n v="187"/>
    <n v="418.88"/>
    <n v="388.96"/>
    <n v="287.98"/>
    <n v="325.38"/>
    <n v="531.08000000000004"/>
    <n v="605.88"/>
    <n v="426.36"/>
    <n v="351.56"/>
    <n v="220.66"/>
    <x v="324"/>
    <s v="Kansas, 2015"/>
  </r>
  <r>
    <s v="Stafford County"/>
    <s v="Kansas"/>
    <n v="2015"/>
    <n v="4320"/>
    <n v="2161"/>
    <n v="2159"/>
    <n v="224.64"/>
    <n v="609.12"/>
    <n v="483.84000000000003"/>
    <n v="475.2"/>
    <n v="406.08"/>
    <n v="630.72"/>
    <n v="617.76"/>
    <n v="401.76"/>
    <n v="328.32"/>
    <n v="146.88"/>
    <x v="324"/>
    <s v="Kansas, 2015"/>
  </r>
  <r>
    <s v="Potter County"/>
    <s v="South Dakota"/>
    <n v="2015"/>
    <n v="2149"/>
    <n v="993"/>
    <n v="1156"/>
    <n v="197.708"/>
    <n v="371.77700000000004"/>
    <n v="247.13499999999999"/>
    <n v="238.53899999999999"/>
    <n v="307.30700000000002"/>
    <n v="229.94300000000001"/>
    <n v="225.64500000000001"/>
    <n v="163.32400000000001"/>
    <n v="109.59899999999999"/>
    <n v="58.023000000000003"/>
    <x v="340"/>
    <s v="South Dakota, 2015"/>
  </r>
  <r>
    <s v="Stevens County"/>
    <s v="Kansas"/>
    <n v="2015"/>
    <n v="5772"/>
    <n v="2920"/>
    <n v="2852"/>
    <n v="467.53199999999998"/>
    <n v="998.55600000000004"/>
    <n v="686.86799999999994"/>
    <n v="738.81600000000003"/>
    <n v="686.86799999999994"/>
    <n v="802.30799999999999"/>
    <n v="658.00800000000004"/>
    <n v="363.63600000000002"/>
    <n v="259.74"/>
    <n v="103.896"/>
    <x v="324"/>
    <s v="Kansas, 2015"/>
  </r>
  <r>
    <s v="Sumner County"/>
    <s v="Kansas"/>
    <n v="2015"/>
    <n v="23638"/>
    <n v="11694"/>
    <n v="11944"/>
    <n v="1536.47"/>
    <n v="3309.32"/>
    <n v="3002.0259999999998"/>
    <n v="2576.5419999999999"/>
    <n v="2576.5419999999999"/>
    <n v="3285.6819999999998"/>
    <n v="3403.8720000000003"/>
    <n v="2032.8679999999999"/>
    <n v="1347.366"/>
    <n v="567.31200000000001"/>
    <x v="324"/>
    <s v="Kansas, 2015"/>
  </r>
  <r>
    <s v="Thomas County"/>
    <s v="Kansas"/>
    <n v="2015"/>
    <n v="7925"/>
    <n v="3900"/>
    <n v="4025"/>
    <n v="554.75"/>
    <n v="903.45"/>
    <n v="1458.2"/>
    <n v="1022.325"/>
    <n v="792.5"/>
    <n v="982.7"/>
    <n v="1006.4749999999999"/>
    <n v="578.52499999999998"/>
    <n v="412.1"/>
    <n v="198.125"/>
    <x v="324"/>
    <s v="Kansas, 2015"/>
  </r>
  <r>
    <s v="Trego County"/>
    <s v="Kansas"/>
    <n v="2015"/>
    <n v="2951"/>
    <n v="1435"/>
    <n v="1516"/>
    <n v="171.15799999999999"/>
    <n v="309.85500000000002"/>
    <n v="348.21800000000002"/>
    <n v="194.76600000000002"/>
    <n v="330.512"/>
    <n v="430.846"/>
    <n v="486.91499999999996"/>
    <n v="321.65899999999999"/>
    <n v="289.19799999999998"/>
    <n v="61.970999999999997"/>
    <x v="324"/>
    <s v="Kansas, 2015"/>
  </r>
  <r>
    <s v="Wabaunsee County"/>
    <s v="Kansas"/>
    <n v="2015"/>
    <n v="6997"/>
    <n v="3559"/>
    <n v="3438"/>
    <n v="503.78399999999999"/>
    <n v="951.59199999999998"/>
    <n v="748.67900000000009"/>
    <n v="706.697"/>
    <n v="804.65499999999997"/>
    <n v="1028.559"/>
    <n v="1056.547"/>
    <n v="664.71500000000003"/>
    <n v="391.83199999999999"/>
    <n v="139.94"/>
    <x v="324"/>
    <s v="Kansas, 2015"/>
  </r>
  <r>
    <s v="Wallace County"/>
    <s v="Kansas"/>
    <n v="2015"/>
    <n v="1595"/>
    <n v="789"/>
    <n v="806"/>
    <n v="102.08"/>
    <n v="248.82"/>
    <n v="169.07"/>
    <n v="194.59"/>
    <n v="151.52500000000001"/>
    <n v="194.59"/>
    <n v="220.11"/>
    <n v="138.76499999999999"/>
    <n v="122.815"/>
    <n v="51.04"/>
    <x v="324"/>
    <s v="Kansas, 2015"/>
  </r>
  <r>
    <s v="Washington County"/>
    <s v="Kansas"/>
    <n v="2015"/>
    <n v="5686"/>
    <n v="2885"/>
    <n v="2801"/>
    <n v="329.78800000000001"/>
    <n v="710.75"/>
    <n v="608.40200000000004"/>
    <n v="562.91399999999999"/>
    <n v="574.28600000000006"/>
    <n v="773.29600000000005"/>
    <n v="784.66799999999989"/>
    <n v="619.774"/>
    <n v="511.74"/>
    <n v="210.38200000000001"/>
    <x v="324"/>
    <s v="Kansas, 2015"/>
  </r>
  <r>
    <s v="Stanton County"/>
    <s v="Kansas"/>
    <n v="2015"/>
    <n v="2204"/>
    <n v="1150"/>
    <n v="1054"/>
    <n v="163.096"/>
    <n v="418.76"/>
    <n v="227.012"/>
    <n v="282.11199999999997"/>
    <n v="191.74799999999999"/>
    <n v="249.05200000000002"/>
    <n v="295.33600000000001"/>
    <n v="145.464"/>
    <n v="160.892"/>
    <n v="72.731999999999999"/>
    <x v="324"/>
    <s v="Kansas, 2015"/>
  </r>
  <r>
    <s v="Woodson County"/>
    <s v="Kansas"/>
    <n v="2015"/>
    <n v="3211"/>
    <n v="1606"/>
    <n v="1605"/>
    <n v="183.02699999999999"/>
    <n v="378.89800000000002"/>
    <n v="301.834"/>
    <n v="362.84300000000002"/>
    <n v="288.99"/>
    <n v="446.32900000000001"/>
    <n v="523.39300000000003"/>
    <n v="349.99900000000002"/>
    <n v="279.35699999999997"/>
    <n v="89.908000000000001"/>
    <x v="324"/>
    <s v="Kansas, 2015"/>
  </r>
  <r>
    <s v="Wyandotte County"/>
    <s v="Kansas"/>
    <n v="2015"/>
    <n v="160806"/>
    <n v="79445"/>
    <n v="81361"/>
    <n v="13507.704"/>
    <n v="25085.735999999997"/>
    <n v="21548.004000000001"/>
    <n v="24281.705999999998"/>
    <n v="20100.75"/>
    <n v="20261.556"/>
    <n v="18010.272000000001"/>
    <n v="10130.778"/>
    <n v="5145.7919999999995"/>
    <n v="2572.8960000000002"/>
    <x v="324"/>
    <s v="Kansas, 2015"/>
  </r>
  <r>
    <s v="Adair County"/>
    <s v="Kentucky"/>
    <n v="2015"/>
    <n v="18852"/>
    <n v="9308"/>
    <n v="9544"/>
    <n v="961.452"/>
    <n v="2243.3879999999999"/>
    <n v="2997.4679999999998"/>
    <n v="2073.7200000000003"/>
    <n v="2167.98"/>
    <n v="2733.54"/>
    <n v="2526.1679999999997"/>
    <n v="1828.644"/>
    <n v="1018.008"/>
    <n v="301.63200000000001"/>
    <x v="318"/>
    <s v="Kentucky, 2015"/>
  </r>
  <r>
    <s v="Allen County"/>
    <s v="Kentucky"/>
    <n v="2015"/>
    <n v="20355"/>
    <n v="10014"/>
    <n v="10341"/>
    <n v="1221.3"/>
    <n v="2808.99"/>
    <n v="2585.085"/>
    <n v="2340.8249999999998"/>
    <n v="2564.73"/>
    <n v="3053.25"/>
    <n v="2605.44"/>
    <n v="1933.7249999999999"/>
    <n v="956.68499999999995"/>
    <n v="284.97000000000003"/>
    <x v="318"/>
    <s v="Kentucky, 2015"/>
  </r>
  <r>
    <s v="Anderson County"/>
    <s v="Kentucky"/>
    <n v="2015"/>
    <n v="21761"/>
    <n v="10599"/>
    <n v="11162"/>
    <n v="1370.943"/>
    <n v="3068.3009999999999"/>
    <n v="2589.5590000000002"/>
    <n v="2524.2759999999998"/>
    <n v="3090.0619999999999"/>
    <n v="3372.9549999999999"/>
    <n v="2807.1689999999999"/>
    <n v="1762.6410000000001"/>
    <n v="870.44"/>
    <n v="304.654"/>
    <x v="318"/>
    <s v="Kentucky, 2015"/>
  </r>
  <r>
    <s v="Barren County"/>
    <s v="Kentucky"/>
    <n v="2015"/>
    <n v="42925"/>
    <n v="20895"/>
    <n v="22030"/>
    <n v="2618.4250000000002"/>
    <n v="5666.1"/>
    <n v="5279.7749999999996"/>
    <n v="4979.3"/>
    <n v="5408.5499999999993"/>
    <n v="6267.05"/>
    <n v="5537.3249999999998"/>
    <n v="3906.1750000000002"/>
    <n v="2275.0250000000001"/>
    <n v="901.42499999999995"/>
    <x v="318"/>
    <s v="Kentucky, 2015"/>
  </r>
  <r>
    <s v="Bath County"/>
    <s v="Kentucky"/>
    <n v="2015"/>
    <n v="11978"/>
    <n v="5947"/>
    <n v="6031"/>
    <n v="766.59199999999998"/>
    <n v="1676.92"/>
    <n v="1497.25"/>
    <n v="1281.646"/>
    <n v="1569.1179999999999"/>
    <n v="1688.8980000000001"/>
    <n v="1629.0079999999998"/>
    <n v="1089.998"/>
    <n v="562.96600000000001"/>
    <n v="215.60400000000001"/>
    <x v="318"/>
    <s v="Kentucky, 2015"/>
  </r>
  <r>
    <s v="Bell County"/>
    <s v="Kentucky"/>
    <n v="2015"/>
    <n v="27950"/>
    <n v="13581"/>
    <n v="14369"/>
    <n v="1677"/>
    <n v="3326.05"/>
    <n v="3465.8"/>
    <n v="3354"/>
    <n v="3521.7"/>
    <n v="4024.8"/>
    <n v="3857.1000000000004"/>
    <n v="2850.9"/>
    <n v="1229.8000000000002"/>
    <n v="642.85"/>
    <x v="318"/>
    <s v="Kentucky, 2015"/>
  </r>
  <r>
    <s v="Boone County"/>
    <s v="Kentucky"/>
    <n v="2015"/>
    <n v="124617"/>
    <n v="61530"/>
    <n v="63087"/>
    <n v="8972.4240000000009"/>
    <n v="20063.337"/>
    <n v="14829.423000000001"/>
    <n v="16324.827000000001"/>
    <n v="18443.315999999999"/>
    <n v="18069.465"/>
    <n v="14580.189"/>
    <n v="8224.7219999999998"/>
    <n v="3613.893"/>
    <n v="1246.17"/>
    <x v="318"/>
    <s v="Kentucky, 2015"/>
  </r>
  <r>
    <s v="Bourbon County"/>
    <s v="Kentucky"/>
    <n v="2015"/>
    <n v="20013"/>
    <n v="9878"/>
    <n v="10135"/>
    <n v="1140.741"/>
    <n v="2601.69"/>
    <n v="2401.56"/>
    <n v="2241.4560000000001"/>
    <n v="2461.5990000000002"/>
    <n v="3082.002"/>
    <n v="2681.7420000000002"/>
    <n v="1941.261"/>
    <n v="1100.7150000000001"/>
    <n v="300.19499999999999"/>
    <x v="318"/>
    <s v="Kentucky, 2015"/>
  </r>
  <r>
    <s v="Boyd County"/>
    <s v="Kentucky"/>
    <n v="2015"/>
    <n v="48917"/>
    <n v="24241"/>
    <n v="24676"/>
    <n v="2739.3519999999999"/>
    <n v="5821.1229999999996"/>
    <n v="5576.5380000000005"/>
    <n v="5918.9570000000003"/>
    <n v="6359.21"/>
    <n v="7092.9650000000001"/>
    <n v="6897.2970000000005"/>
    <n v="4744.9490000000005"/>
    <n v="2592.6010000000001"/>
    <n v="1222.925"/>
    <x v="318"/>
    <s v="Kentucky, 2015"/>
  </r>
  <r>
    <s v="Boyle County"/>
    <s v="Kentucky"/>
    <n v="2015"/>
    <n v="29388"/>
    <n v="14607"/>
    <n v="14781"/>
    <n v="1557.5640000000001"/>
    <n v="3409.0079999999998"/>
    <n v="4702.08"/>
    <n v="3056.3519999999999"/>
    <n v="3555.9480000000003"/>
    <n v="4084.9319999999998"/>
    <n v="3879.2160000000003"/>
    <n v="2791.8599999999997"/>
    <n v="1645.7280000000001"/>
    <n v="705.31200000000001"/>
    <x v="318"/>
    <s v="Kentucky, 2015"/>
  </r>
  <r>
    <s v="Washakie County"/>
    <s v="Wyoming"/>
    <n v="2015"/>
    <n v="8425"/>
    <n v="4203"/>
    <n v="4222"/>
    <n v="556.04999999999995"/>
    <n v="1162.6500000000001"/>
    <n v="1036.2750000000001"/>
    <n v="935.17499999999995"/>
    <n v="1061.5500000000002"/>
    <n v="1280.5999999999999"/>
    <n v="1145.8000000000002"/>
    <n v="732.97499999999991"/>
    <n v="379.125"/>
    <n v="143.22499999999999"/>
    <x v="354"/>
    <s v="Wyoming, 2015"/>
  </r>
  <r>
    <s v="Breathitt County"/>
    <s v="Kentucky"/>
    <n v="2015"/>
    <n v="13591"/>
    <n v="6829"/>
    <n v="6762"/>
    <n v="761.096"/>
    <n v="1535.7829999999999"/>
    <n v="1834.7849999999999"/>
    <n v="1576.556"/>
    <n v="1821.194"/>
    <n v="2065.8319999999999"/>
    <n v="1984.2860000000001"/>
    <n v="1250.3720000000001"/>
    <n v="543.64"/>
    <n v="231.047"/>
    <x v="318"/>
    <s v="Kentucky, 2015"/>
  </r>
  <r>
    <s v="Breckinridge County"/>
    <s v="Kentucky"/>
    <n v="2015"/>
    <n v="20061"/>
    <n v="9945"/>
    <n v="10116"/>
    <n v="1163.538"/>
    <n v="2708.2349999999997"/>
    <n v="2367.1980000000003"/>
    <n v="2086.3440000000001"/>
    <n v="2286.9539999999997"/>
    <n v="3049.2719999999999"/>
    <n v="2989.0889999999999"/>
    <n v="2106.4049999999997"/>
    <n v="982.98900000000003"/>
    <n v="300.91500000000002"/>
    <x v="318"/>
    <s v="Kentucky, 2015"/>
  </r>
  <r>
    <s v="Bullitt County"/>
    <s v="Kentucky"/>
    <n v="2015"/>
    <n v="76961"/>
    <n v="38049"/>
    <n v="38912"/>
    <n v="4232.8549999999996"/>
    <n v="10697.579"/>
    <n v="9774.0469999999987"/>
    <n v="9466.2029999999995"/>
    <n v="10774.54"/>
    <n v="12005.916000000001"/>
    <n v="10081.891"/>
    <n v="6464.7240000000002"/>
    <n v="2770.596"/>
    <n v="769.61"/>
    <x v="318"/>
    <s v="Kentucky, 2015"/>
  </r>
  <r>
    <s v="Martin County"/>
    <s v="Kentucky"/>
    <n v="2015"/>
    <n v="12835"/>
    <n v="6450"/>
    <n v="6385"/>
    <n v="821.44"/>
    <n v="1630.0450000000001"/>
    <n v="1437.52"/>
    <n v="1617.21"/>
    <n v="1578.7049999999999"/>
    <n v="1848.24"/>
    <n v="1745.56"/>
    <n v="1283.5"/>
    <n v="654.58500000000004"/>
    <n v="243.86500000000001"/>
    <x v="318"/>
    <s v="Kentucky, 2015"/>
  </r>
  <r>
    <s v="Caldwell County"/>
    <s v="Kentucky"/>
    <n v="2015"/>
    <n v="12826"/>
    <n v="6191"/>
    <n v="6635"/>
    <n v="756.73400000000004"/>
    <n v="1680.2060000000001"/>
    <n v="1385.2080000000001"/>
    <n v="1398.0340000000001"/>
    <n v="1551.9459999999999"/>
    <n v="1782.8139999999999"/>
    <n v="1911.0740000000001"/>
    <n v="1333.904"/>
    <n v="808.03800000000001"/>
    <n v="218.042"/>
    <x v="318"/>
    <s v="Kentucky, 2015"/>
  </r>
  <r>
    <s v="Calloway County"/>
    <s v="Kentucky"/>
    <n v="2015"/>
    <n v="38106"/>
    <n v="18379"/>
    <n v="19727"/>
    <n v="1981.5119999999999"/>
    <n v="3696.2820000000002"/>
    <n v="9412.1820000000007"/>
    <n v="4496.5079999999998"/>
    <n v="3848.7060000000001"/>
    <n v="4420.2960000000003"/>
    <n v="4344.0839999999998"/>
    <n v="3467.6459999999997"/>
    <n v="1638.558"/>
    <n v="800.226"/>
    <x v="318"/>
    <s v="Kentucky, 2015"/>
  </r>
  <r>
    <s v="Campbell County"/>
    <s v="Kentucky"/>
    <n v="2015"/>
    <n v="91475"/>
    <n v="44858"/>
    <n v="46617"/>
    <n v="5579.9750000000004"/>
    <n v="11159.95"/>
    <n v="13355.35"/>
    <n v="12897.974999999999"/>
    <n v="11068.474999999999"/>
    <n v="13080.924999999999"/>
    <n v="11891.75"/>
    <n v="6952.1"/>
    <n v="3750.4750000000004"/>
    <n v="1738.0250000000001"/>
    <x v="318"/>
    <s v="Kentucky, 2015"/>
  </r>
  <r>
    <s v="Carlisle County"/>
    <s v="Kentucky"/>
    <n v="2015"/>
    <n v="4984"/>
    <n v="2402"/>
    <n v="2582"/>
    <n v="304.024"/>
    <n v="598.08000000000004"/>
    <n v="548.24"/>
    <n v="563.19200000000001"/>
    <n v="632.96800000000007"/>
    <n v="697.76"/>
    <n v="672.84"/>
    <n v="503.38400000000001"/>
    <n v="299.03999999999996"/>
    <n v="169.45599999999999"/>
    <x v="318"/>
    <s v="Kentucky, 2015"/>
  </r>
  <r>
    <s v="Carroll County"/>
    <s v="Kentucky"/>
    <n v="2015"/>
    <n v="10830"/>
    <n v="5590"/>
    <n v="5240"/>
    <n v="898.89"/>
    <n v="1386.24"/>
    <n v="1462.05"/>
    <n v="1418.73"/>
    <n v="1256.28"/>
    <n v="1516.2"/>
    <n v="1310.43"/>
    <n v="909.72"/>
    <n v="433.2"/>
    <n v="238.26"/>
    <x v="318"/>
    <s v="Kentucky, 2015"/>
  </r>
  <r>
    <s v="Carter County"/>
    <s v="Kentucky"/>
    <n v="2015"/>
    <n v="27326"/>
    <n v="13502"/>
    <n v="13824"/>
    <n v="1666.886"/>
    <n v="3388.424"/>
    <n v="3880.2919999999999"/>
    <n v="3142.49"/>
    <n v="3443.076"/>
    <n v="3798.3139999999999"/>
    <n v="3689.01"/>
    <n v="2568.6440000000002"/>
    <n v="1284.3220000000001"/>
    <n v="464.54199999999997"/>
    <x v="318"/>
    <s v="Kentucky, 2015"/>
  </r>
  <r>
    <s v="Casey County"/>
    <s v="Kentucky"/>
    <n v="2015"/>
    <n v="15954"/>
    <n v="7857"/>
    <n v="8097"/>
    <n v="989.14800000000002"/>
    <n v="1946.3879999999999"/>
    <n v="1962.3420000000001"/>
    <n v="1770.894"/>
    <n v="1978.296"/>
    <n v="2169.7439999999997"/>
    <n v="2201.652"/>
    <n v="1738.9859999999999"/>
    <n v="893.42399999999998"/>
    <n v="287.17200000000003"/>
    <x v="318"/>
    <s v="Kentucky, 2015"/>
  </r>
  <r>
    <s v="Christian County"/>
    <s v="Kentucky"/>
    <n v="2015"/>
    <n v="74159"/>
    <n v="38891"/>
    <n v="35268"/>
    <n v="7193.4229999999998"/>
    <n v="11123.849999999999"/>
    <n v="13645.256000000001"/>
    <n v="12532.870999999999"/>
    <n v="7935.0129999999999"/>
    <n v="7193.4230000000007"/>
    <n v="6525.9920000000002"/>
    <n v="4449.54"/>
    <n v="2521.4059999999999"/>
    <n v="1038.2260000000001"/>
    <x v="318"/>
    <s v="Kentucky, 2015"/>
  </r>
  <r>
    <s v="Clark County"/>
    <s v="Kentucky"/>
    <n v="2015"/>
    <n v="35657"/>
    <n v="17464"/>
    <n v="18193"/>
    <n v="2103.7629999999999"/>
    <n v="4635.41"/>
    <n v="4064.8980000000001"/>
    <n v="4171.8690000000006"/>
    <n v="4778.0380000000005"/>
    <n v="5348.5499999999993"/>
    <n v="4849.3519999999999"/>
    <n v="3316.1010000000001"/>
    <n v="1640.222"/>
    <n v="677.48299999999995"/>
    <x v="318"/>
    <s v="Kentucky, 2015"/>
  </r>
  <r>
    <s v="Caldwell Parish"/>
    <s v="Louisiana"/>
    <n v="2015"/>
    <n v="10188"/>
    <n v="5052"/>
    <n v="5136"/>
    <n v="682.596"/>
    <n v="1304.0640000000001"/>
    <n v="1242.9359999999999"/>
    <n v="1100.3040000000001"/>
    <n v="1202.1840000000002"/>
    <n v="1477.26"/>
    <n v="1405.944"/>
    <n v="1059.5519999999999"/>
    <n v="590.904"/>
    <n v="132.44399999999999"/>
    <x v="328"/>
    <s v="Louisiana, 2015"/>
  </r>
  <r>
    <s v="Crittenden County"/>
    <s v="Kentucky"/>
    <n v="2015"/>
    <n v="9222"/>
    <n v="4625"/>
    <n v="4597"/>
    <n v="507.21"/>
    <n v="1235.748"/>
    <n v="995.976"/>
    <n v="1005.198"/>
    <n v="1088.1959999999999"/>
    <n v="1291.08"/>
    <n v="1327.9680000000001"/>
    <n v="1051.308"/>
    <n v="507.21000000000004"/>
    <n v="193.66200000000001"/>
    <x v="318"/>
    <s v="Kentucky, 2015"/>
  </r>
  <r>
    <s v="Cumberland County"/>
    <s v="Kentucky"/>
    <n v="2015"/>
    <n v="6807"/>
    <n v="3313"/>
    <n v="3494"/>
    <n v="381.19200000000001"/>
    <n v="844.06799999999998"/>
    <n v="803.226"/>
    <n v="653.47199999999998"/>
    <n v="755.577"/>
    <n v="1007.4359999999999"/>
    <n v="1021.0500000000001"/>
    <n v="769.19100000000003"/>
    <n v="428.84100000000001"/>
    <n v="149.75399999999999"/>
    <x v="318"/>
    <s v="Kentucky, 2015"/>
  </r>
  <r>
    <s v="Daviess County"/>
    <s v="Kentucky"/>
    <n v="2015"/>
    <n v="98173"/>
    <n v="47590"/>
    <n v="50583"/>
    <n v="6479.4179999999997"/>
    <n v="13449.701000000001"/>
    <n v="12075.279"/>
    <n v="12566.144"/>
    <n v="11682.587"/>
    <n v="13744.22"/>
    <n v="12762.49"/>
    <n v="8344.7049999999999"/>
    <n v="5104.9959999999992"/>
    <n v="1865.287"/>
    <x v="318"/>
    <s v="Kentucky, 2015"/>
  </r>
  <r>
    <s v="Edmonson County"/>
    <s v="Kentucky"/>
    <n v="2015"/>
    <n v="12105"/>
    <n v="6077"/>
    <n v="6028"/>
    <n v="593.14499999999998"/>
    <n v="1343.655"/>
    <n v="1634.175"/>
    <n v="1379.97"/>
    <n v="1488.915"/>
    <n v="1670.49"/>
    <n v="1743.12"/>
    <n v="1367.865"/>
    <n v="702.09"/>
    <n v="157.36500000000001"/>
    <x v="318"/>
    <s v="Kentucky, 2015"/>
  </r>
  <r>
    <s v="Pendleton County"/>
    <s v="West Virginia"/>
    <n v="2015"/>
    <n v="7725"/>
    <n v="4345"/>
    <n v="3380"/>
    <n v="339.9"/>
    <n v="849.75"/>
    <n v="880.65"/>
    <n v="1035.1500000000001"/>
    <n v="1112.4000000000001"/>
    <n v="1073.7750000000001"/>
    <n v="1066.0500000000002"/>
    <n v="826.57500000000005"/>
    <n v="363.07499999999999"/>
    <n v="185.4"/>
    <x v="336"/>
    <s v="West Virginia, 2015"/>
  </r>
  <r>
    <s v="Estill County"/>
    <s v="Kentucky"/>
    <n v="2015"/>
    <n v="14476"/>
    <n v="7118"/>
    <n v="7358"/>
    <n v="839.60799999999995"/>
    <n v="1838.452"/>
    <n v="1592.36"/>
    <n v="1650.2639999999999"/>
    <n v="1838.452"/>
    <n v="2272.732"/>
    <n v="2012.1640000000002"/>
    <n v="1534.4559999999999"/>
    <n v="694.84799999999996"/>
    <n v="217.14"/>
    <x v="318"/>
    <s v="Kentucky, 2015"/>
  </r>
  <r>
    <s v="Fayette County"/>
    <s v="Kentucky"/>
    <n v="2015"/>
    <n v="308306"/>
    <n v="151459"/>
    <n v="156847"/>
    <n v="19731.583999999999"/>
    <n v="35455.19"/>
    <n v="53953.55"/>
    <n v="49020.653999999995"/>
    <n v="41004.698000000004"/>
    <n v="39154.862000000001"/>
    <n v="35146.884000000005"/>
    <n v="20039.89"/>
    <n v="9865.7920000000013"/>
    <n v="4932.8959999999997"/>
    <x v="318"/>
    <s v="Kentucky, 2015"/>
  </r>
  <r>
    <s v="Fleming County"/>
    <s v="Kentucky"/>
    <n v="2015"/>
    <n v="14544"/>
    <n v="7179"/>
    <n v="7365"/>
    <n v="945.36"/>
    <n v="2007.0720000000001"/>
    <n v="1774.3679999999999"/>
    <n v="1628.9280000000001"/>
    <n v="1876.1759999999999"/>
    <n v="2065.248"/>
    <n v="1948.896"/>
    <n v="1396.2240000000002"/>
    <n v="654.48"/>
    <n v="247.24799999999999"/>
    <x v="318"/>
    <s v="Kentucky, 2015"/>
  </r>
  <r>
    <s v="Floyd County"/>
    <s v="Kentucky"/>
    <n v="2015"/>
    <n v="38649"/>
    <n v="19048"/>
    <n v="19601"/>
    <n v="2512.1849999999999"/>
    <n v="4560.5820000000003"/>
    <n v="4715.1779999999999"/>
    <n v="4753.8270000000002"/>
    <n v="4985.7209999999995"/>
    <n v="5565.4560000000001"/>
    <n v="5758.701"/>
    <n v="3555.7080000000001"/>
    <n v="1661.9070000000002"/>
    <n v="618.38400000000001"/>
    <x v="318"/>
    <s v="Kentucky, 2015"/>
  </r>
  <r>
    <s v="Franklin County"/>
    <s v="Kentucky"/>
    <n v="2015"/>
    <n v="49778"/>
    <n v="24271"/>
    <n v="25507"/>
    <n v="2488.9"/>
    <n v="6222.25"/>
    <n v="6520.9179999999997"/>
    <n v="6023.1379999999999"/>
    <n v="6620.4740000000002"/>
    <n v="6968.92"/>
    <n v="7267.5879999999997"/>
    <n v="4480.0200000000004"/>
    <n v="2090.6759999999999"/>
    <n v="1095.116"/>
    <x v="318"/>
    <s v="Kentucky, 2015"/>
  </r>
  <r>
    <s v="Fulton County"/>
    <s v="Kentucky"/>
    <n v="2015"/>
    <n v="6422"/>
    <n v="3169"/>
    <n v="3253"/>
    <n v="411.00799999999998"/>
    <n v="751.37400000000002"/>
    <n v="764.21800000000007"/>
    <n v="764.21799999999996"/>
    <n v="693.57600000000002"/>
    <n v="886.23599999999999"/>
    <n v="969.72199999999998"/>
    <n v="655.0440000000001"/>
    <n v="385.32"/>
    <n v="154.12799999999999"/>
    <x v="318"/>
    <s v="Kentucky, 2015"/>
  </r>
  <r>
    <s v="Gallatin County"/>
    <s v="Kentucky"/>
    <n v="2015"/>
    <n v="8567"/>
    <n v="4289"/>
    <n v="4278"/>
    <n v="591.12300000000005"/>
    <n v="1207.9470000000001"/>
    <n v="1156.5450000000001"/>
    <n v="1010.9059999999999"/>
    <n v="1096.576"/>
    <n v="1353.586"/>
    <n v="1147.9780000000001"/>
    <n v="685.36"/>
    <n v="231.309"/>
    <n v="102.804"/>
    <x v="318"/>
    <s v="Kentucky, 2015"/>
  </r>
  <r>
    <s v="Cook County"/>
    <s v="Georgia"/>
    <n v="2015"/>
    <n v="16976"/>
    <n v="8332"/>
    <n v="8644"/>
    <n v="916.70399999999995"/>
    <n v="2223.8559999999998"/>
    <n v="1901.3119999999999"/>
    <n v="1867.36"/>
    <n v="2274.7840000000001"/>
    <n v="2665.232"/>
    <n v="2427.5680000000002"/>
    <n v="1612.7199999999998"/>
    <n v="831.82399999999996"/>
    <n v="288.59199999999998"/>
    <x v="329"/>
    <s v="Georgia, 2015"/>
  </r>
  <r>
    <s v="Lamoille County"/>
    <s v="Vermont"/>
    <n v="2015"/>
    <n v="24670"/>
    <n v="12239"/>
    <n v="12431"/>
    <n v="1726.9"/>
    <n v="3971.87"/>
    <n v="3231.77"/>
    <n v="2935.73"/>
    <n v="3330.45"/>
    <n v="3577.15"/>
    <n v="2861.7200000000003"/>
    <n v="1924.26"/>
    <n v="863.45"/>
    <n v="246.7"/>
    <x v="356"/>
    <s v="Vermont, 2015"/>
  </r>
  <r>
    <s v="Graves County"/>
    <s v="Kentucky"/>
    <n v="2015"/>
    <n v="37502"/>
    <n v="18263"/>
    <n v="19239"/>
    <n v="2550.136"/>
    <n v="4950.2640000000001"/>
    <n v="4575.2440000000006"/>
    <n v="4425.2359999999999"/>
    <n v="4537.7420000000002"/>
    <n v="5137.7739999999994"/>
    <n v="5025.268"/>
    <n v="3600.192"/>
    <n v="1837.598"/>
    <n v="862.54600000000005"/>
    <x v="318"/>
    <s v="Kentucky, 2015"/>
  </r>
  <r>
    <s v="Chattooga County"/>
    <s v="Georgia"/>
    <n v="2015"/>
    <n v="26001"/>
    <n v="12950"/>
    <n v="13051"/>
    <n v="1716.066"/>
    <n v="3484.134"/>
    <n v="3250.125"/>
    <n v="3016.116"/>
    <n v="3198.1229999999996"/>
    <n v="3588.1379999999999"/>
    <n v="3640.1400000000003"/>
    <n v="2418.0929999999998"/>
    <n v="1144.0439999999999"/>
    <n v="520.02"/>
    <x v="329"/>
    <s v="Georgia, 2015"/>
  </r>
  <r>
    <s v="Green County"/>
    <s v="Kentucky"/>
    <n v="2015"/>
    <n v="11149"/>
    <n v="5455"/>
    <n v="5694"/>
    <n v="579.74800000000005"/>
    <n v="1382.4760000000001"/>
    <n v="1282.135"/>
    <n v="1148.3470000000002"/>
    <n v="1337.88"/>
    <n v="1650.0519999999999"/>
    <n v="1572.009"/>
    <n v="1248.6880000000001"/>
    <n v="735.83400000000006"/>
    <n v="234.12899999999999"/>
    <x v="318"/>
    <s v="Kentucky, 2015"/>
  </r>
  <r>
    <s v="Greenup County"/>
    <s v="Kentucky"/>
    <n v="2015"/>
    <n v="36477"/>
    <n v="17709"/>
    <n v="18768"/>
    <n v="1969.758"/>
    <n v="4669.0560000000005"/>
    <n v="4048.9470000000001"/>
    <n v="3903.0389999999998"/>
    <n v="4705.5329999999994"/>
    <n v="5179.7340000000004"/>
    <n v="5325.6419999999998"/>
    <n v="3866.5619999999999"/>
    <n v="2115.6660000000002"/>
    <n v="729.54"/>
    <x v="318"/>
    <s v="Kentucky, 2015"/>
  </r>
  <r>
    <s v="Hancock County"/>
    <s v="Kentucky"/>
    <n v="2015"/>
    <n v="8669"/>
    <n v="4448"/>
    <n v="4221"/>
    <n v="546.14700000000005"/>
    <n v="1265.674"/>
    <n v="1066.287"/>
    <n v="866.9"/>
    <n v="1118.3009999999999"/>
    <n v="1274.3430000000001"/>
    <n v="1144.308"/>
    <n v="884.23799999999994"/>
    <n v="355.42899999999997"/>
    <n v="138.70400000000001"/>
    <x v="318"/>
    <s v="Kentucky, 2015"/>
  </r>
  <r>
    <s v="Hardin County"/>
    <s v="Kentucky"/>
    <n v="2015"/>
    <n v="107529"/>
    <n v="53651"/>
    <n v="53878"/>
    <n v="7527.03"/>
    <n v="15161.589"/>
    <n v="15376.647000000001"/>
    <n v="14623.944"/>
    <n v="13978.77"/>
    <n v="15376.647000000001"/>
    <n v="12688.422"/>
    <n v="7419.5010000000002"/>
    <n v="3763.5149999999999"/>
    <n v="1397.877"/>
    <x v="318"/>
    <s v="Kentucky, 2015"/>
  </r>
  <r>
    <s v="Harlan County"/>
    <s v="Kentucky"/>
    <n v="2015"/>
    <n v="28400"/>
    <n v="13877"/>
    <n v="14523"/>
    <n v="1874.4"/>
    <n v="3464.8"/>
    <n v="3521.6"/>
    <n v="3379.6"/>
    <n v="3436.4"/>
    <n v="3976"/>
    <n v="4231.6000000000004"/>
    <n v="2669.6"/>
    <n v="1363.2"/>
    <n v="454.4"/>
    <x v="318"/>
    <s v="Kentucky, 2015"/>
  </r>
  <r>
    <s v="Harrison County"/>
    <s v="Kentucky"/>
    <n v="2015"/>
    <n v="18648"/>
    <n v="9105"/>
    <n v="9543"/>
    <n v="1081.5840000000001"/>
    <n v="2498.8319999999999"/>
    <n v="2275.0559999999996"/>
    <n v="1939.3920000000001"/>
    <n v="2405.5920000000001"/>
    <n v="2797.2"/>
    <n v="2610.7200000000003"/>
    <n v="1790.2080000000001"/>
    <n v="913.75199999999995"/>
    <n v="335.66399999999999"/>
    <x v="318"/>
    <s v="Kentucky, 2015"/>
  </r>
  <r>
    <s v="Hart County"/>
    <s v="Kentucky"/>
    <n v="2015"/>
    <n v="18441"/>
    <n v="9109"/>
    <n v="9332"/>
    <n v="1143.3420000000001"/>
    <n v="2563.299"/>
    <n v="2286.6840000000002"/>
    <n v="2065.3919999999998"/>
    <n v="2157.5970000000002"/>
    <n v="2821.473"/>
    <n v="2507.9759999999997"/>
    <n v="1770.336"/>
    <n v="866.72699999999998"/>
    <n v="295.05599999999998"/>
    <x v="318"/>
    <s v="Kentucky, 2015"/>
  </r>
  <r>
    <s v="Henderson County"/>
    <s v="Kentucky"/>
    <n v="2015"/>
    <n v="46396"/>
    <n v="22456"/>
    <n v="23940"/>
    <n v="2922.9479999999999"/>
    <n v="6124.2719999999999"/>
    <n v="5335.54"/>
    <n v="5985.0839999999998"/>
    <n v="5706.7080000000005"/>
    <n v="6634.6280000000006"/>
    <n v="6541.8359999999993"/>
    <n v="4175.6400000000003"/>
    <n v="2087.8200000000002"/>
    <n v="881.524"/>
    <x v="318"/>
    <s v="Kentucky, 2015"/>
  </r>
  <r>
    <s v="Henry County"/>
    <s v="Kentucky"/>
    <n v="2015"/>
    <n v="15455"/>
    <n v="7698"/>
    <n v="7757"/>
    <n v="896.39"/>
    <n v="2132.79"/>
    <n v="1885.51"/>
    <n v="1653.6849999999999"/>
    <n v="1900.9650000000001"/>
    <n v="2380.0699999999997"/>
    <n v="2210.0649999999996"/>
    <n v="1468.2249999999999"/>
    <n v="710.93"/>
    <n v="216.37"/>
    <x v="318"/>
    <s v="Kentucky, 2015"/>
  </r>
  <r>
    <s v="Dewey County"/>
    <s v="Oklahoma"/>
    <n v="2015"/>
    <n v="4720"/>
    <n v="2245"/>
    <n v="2475"/>
    <n v="188.8"/>
    <n v="590"/>
    <n v="538.07999999999993"/>
    <n v="434.24"/>
    <n v="438.96000000000004"/>
    <n v="769.36"/>
    <n v="684.40000000000009"/>
    <n v="556.96"/>
    <n v="401.2"/>
    <n v="118"/>
    <x v="319"/>
    <s v="Oklahoma, 2015"/>
  </r>
  <r>
    <s v="Hopkins County"/>
    <s v="Kentucky"/>
    <n v="2015"/>
    <n v="46518"/>
    <n v="22603"/>
    <n v="23915"/>
    <n v="2837.598"/>
    <n v="6000.8220000000001"/>
    <n v="5442.6059999999998"/>
    <n v="5628.6779999999999"/>
    <n v="5721.7139999999999"/>
    <n v="6559.0380000000005"/>
    <n v="6652.0740000000005"/>
    <n v="4419.21"/>
    <n v="2418.9360000000001"/>
    <n v="883.84199999999998"/>
    <x v="318"/>
    <s v="Kentucky, 2015"/>
  </r>
  <r>
    <s v="Jefferson County"/>
    <s v="Kentucky"/>
    <n v="2015"/>
    <n v="755809"/>
    <n v="364719"/>
    <n v="391090"/>
    <n v="49127.584999999999"/>
    <n v="94476.125"/>
    <n v="95987.743000000002"/>
    <n v="108080.68700000001"/>
    <n v="96743.551999999996"/>
    <n v="105057.451"/>
    <n v="99766.788"/>
    <n v="58197.292999999998"/>
    <n v="33255.596000000005"/>
    <n v="15116.18"/>
    <x v="318"/>
    <s v="Kentucky, 2015"/>
  </r>
  <r>
    <s v="Itawamba County"/>
    <s v="Mississippi"/>
    <n v="2015"/>
    <n v="23350"/>
    <n v="11406"/>
    <n v="11944"/>
    <n v="1401"/>
    <n v="3035.5"/>
    <n v="2708.6"/>
    <n v="2708.6000000000004"/>
    <n v="3058.8500000000004"/>
    <n v="3385.75"/>
    <n v="3362.4"/>
    <n v="2264.9499999999998"/>
    <n v="1050.75"/>
    <n v="350.25"/>
    <x v="327"/>
    <s v="Mississippi, 2015"/>
  </r>
  <r>
    <s v="Kenton County"/>
    <s v="Kentucky"/>
    <n v="2015"/>
    <n v="163007"/>
    <n v="80417"/>
    <n v="82590"/>
    <n v="11573.496999999999"/>
    <n v="22005.945"/>
    <n v="20212.867999999999"/>
    <n v="24125.036"/>
    <n v="21353.917000000001"/>
    <n v="23146.993999999999"/>
    <n v="20375.875"/>
    <n v="11573.496999999999"/>
    <n v="5542.2379999999994"/>
    <n v="2771.1190000000001"/>
    <x v="318"/>
    <s v="Kentucky, 2015"/>
  </r>
  <r>
    <s v="Knott County"/>
    <s v="Kentucky"/>
    <n v="2015"/>
    <n v="16000"/>
    <n v="7942"/>
    <n v="8058"/>
    <n v="912"/>
    <n v="1904"/>
    <n v="2256"/>
    <n v="1680"/>
    <n v="2080"/>
    <n v="2448"/>
    <n v="2352"/>
    <n v="1472"/>
    <n v="720"/>
    <n v="192"/>
    <x v="318"/>
    <s v="Kentucky, 2015"/>
  </r>
  <r>
    <s v="Knox County"/>
    <s v="Kentucky"/>
    <n v="2015"/>
    <n v="31809"/>
    <n v="15487"/>
    <n v="16322"/>
    <n v="1972.1579999999999"/>
    <n v="4262.4059999999999"/>
    <n v="4294.2150000000001"/>
    <n v="3721.6530000000002"/>
    <n v="4007.9340000000002"/>
    <n v="4389.6419999999998"/>
    <n v="4007.9340000000002"/>
    <n v="3117.2820000000002"/>
    <n v="1526.8320000000001"/>
    <n v="508.94400000000002"/>
    <x v="318"/>
    <s v="Kentucky, 2015"/>
  </r>
  <r>
    <s v="Larue County"/>
    <s v="Kentucky"/>
    <n v="2015"/>
    <n v="14149"/>
    <n v="6949"/>
    <n v="7200"/>
    <n v="735.74800000000005"/>
    <n v="1839.37"/>
    <n v="1768.625"/>
    <n v="1697.88"/>
    <n v="1655.433"/>
    <n v="2065.7539999999999"/>
    <n v="2037.4560000000001"/>
    <n v="1287.5590000000002"/>
    <n v="778.19499999999994"/>
    <n v="282.98"/>
    <x v="318"/>
    <s v="Kentucky, 2015"/>
  </r>
  <r>
    <s v="Laurel County"/>
    <s v="Kentucky"/>
    <n v="2015"/>
    <n v="59751"/>
    <n v="29281"/>
    <n v="30470"/>
    <n v="3824.0639999999999"/>
    <n v="8006.634"/>
    <n v="7289.6220000000003"/>
    <n v="7707.8790000000008"/>
    <n v="8126.1360000000004"/>
    <n v="8424.8909999999996"/>
    <n v="7827.3809999999994"/>
    <n v="5198.3369999999995"/>
    <n v="2569.2930000000001"/>
    <n v="717.01199999999994"/>
    <x v="318"/>
    <s v="Kentucky, 2015"/>
  </r>
  <r>
    <s v="Lawrence County"/>
    <s v="Kentucky"/>
    <n v="2015"/>
    <n v="15821"/>
    <n v="7836"/>
    <n v="7985"/>
    <n v="996.72299999999996"/>
    <n v="2056.73"/>
    <n v="1866.8780000000002"/>
    <n v="1882.6990000000001"/>
    <n v="2025.0880000000002"/>
    <n v="2309.866"/>
    <n v="2262.4030000000002"/>
    <n v="1487.174"/>
    <n v="696.12400000000002"/>
    <n v="221.494"/>
    <x v="318"/>
    <s v="Kentucky, 2015"/>
  </r>
  <r>
    <s v="Tucker County"/>
    <s v="West Virginia"/>
    <n v="2015"/>
    <n v="7119"/>
    <n v="3752"/>
    <n v="3367"/>
    <n v="327.47399999999999"/>
    <n v="832.923"/>
    <n v="818.68499999999995"/>
    <n v="904.11300000000006"/>
    <n v="911.23199999999997"/>
    <n v="1210.23"/>
    <n v="1025.136"/>
    <n v="662.06700000000001"/>
    <n v="377.30700000000002"/>
    <n v="64.070999999999998"/>
    <x v="336"/>
    <s v="West Virginia, 2015"/>
  </r>
  <r>
    <s v="Leslie County"/>
    <s v="Kentucky"/>
    <n v="2015"/>
    <n v="10997"/>
    <n v="5428"/>
    <n v="5569"/>
    <n v="681.81399999999996"/>
    <n v="1319.6399999999999"/>
    <n v="1275.652"/>
    <n v="1319.6399999999999"/>
    <n v="1407.616"/>
    <n v="1715.5319999999999"/>
    <n v="1561.5740000000001"/>
    <n v="1022.721"/>
    <n v="549.85"/>
    <n v="153.958"/>
    <x v="318"/>
    <s v="Kentucky, 2015"/>
  </r>
  <r>
    <s v="Cedar County"/>
    <s v="Missouri"/>
    <n v="2015"/>
    <n v="13790"/>
    <n v="6899"/>
    <n v="6891"/>
    <n v="827.4"/>
    <n v="1778.9099999999999"/>
    <n v="1682.38"/>
    <n v="1516.9"/>
    <n v="1765.12"/>
    <n v="2068.5"/>
    <n v="1930.6"/>
    <n v="1365.21"/>
    <n v="648.13"/>
    <n v="234.43"/>
    <x v="332"/>
    <s v="Missouri, 2015"/>
  </r>
  <r>
    <s v="Lincoln County"/>
    <s v="Kentucky"/>
    <n v="2015"/>
    <n v="24498"/>
    <n v="11827"/>
    <n v="12671"/>
    <n v="1616.8679999999999"/>
    <n v="3233.7359999999999"/>
    <n v="2841.768"/>
    <n v="2768.2739999999999"/>
    <n v="3160.2420000000002"/>
    <n v="3650.2020000000002"/>
    <n v="3184.74"/>
    <n v="2400.8040000000001"/>
    <n v="1175.904"/>
    <n v="440.964"/>
    <x v="318"/>
    <s v="Kentucky, 2015"/>
  </r>
  <r>
    <s v="Livingston County"/>
    <s v="Kentucky"/>
    <n v="2015"/>
    <n v="9394"/>
    <n v="4636"/>
    <n v="4758"/>
    <n v="544.85199999999998"/>
    <n v="1033.3399999999999"/>
    <n v="1005.1579999999999"/>
    <n v="930.00599999999997"/>
    <n v="1099.098"/>
    <n v="1465.4639999999999"/>
    <n v="1484.252"/>
    <n v="1146.068"/>
    <n v="497.88199999999995"/>
    <n v="187.88"/>
    <x v="318"/>
    <s v="Kentucky, 2015"/>
  </r>
  <r>
    <s v="Logan County"/>
    <s v="Kentucky"/>
    <n v="2015"/>
    <n v="26851"/>
    <n v="13283"/>
    <n v="13568"/>
    <n v="1637.9110000000001"/>
    <n v="3651.7359999999999"/>
    <n v="3302.6729999999998"/>
    <n v="3114.7159999999999"/>
    <n v="3222.12"/>
    <n v="3839.6929999999998"/>
    <n v="3598.0340000000001"/>
    <n v="2604.547"/>
    <n v="1503.6559999999999"/>
    <n v="375.91399999999999"/>
    <x v="318"/>
    <s v="Kentucky, 2015"/>
  </r>
  <r>
    <s v="McCracken County"/>
    <s v="Kentucky"/>
    <n v="2015"/>
    <n v="65408"/>
    <n v="31320"/>
    <n v="34088"/>
    <n v="3859.0720000000001"/>
    <n v="8045.1839999999993"/>
    <n v="7456.5119999999997"/>
    <n v="7718.1440000000002"/>
    <n v="8110.5920000000006"/>
    <n v="9091.7119999999995"/>
    <n v="9484.16"/>
    <n v="6409.9840000000004"/>
    <n v="3401.2160000000003"/>
    <n v="1831.424"/>
    <x v="318"/>
    <s v="Kentucky, 2015"/>
  </r>
  <r>
    <s v="McCreary County"/>
    <s v="Kentucky"/>
    <n v="2015"/>
    <n v="18001"/>
    <n v="9863"/>
    <n v="8138"/>
    <n v="1224.068"/>
    <n v="2178.1210000000001"/>
    <n v="2304.1280000000002"/>
    <n v="2322.1289999999999"/>
    <n v="2646.1469999999999"/>
    <n v="2664.1480000000001"/>
    <n v="2250.125"/>
    <n v="1530.085"/>
    <n v="720.04000000000008"/>
    <n v="144.00800000000001"/>
    <x v="318"/>
    <s v="Kentucky, 2015"/>
  </r>
  <r>
    <s v="McLean County"/>
    <s v="Kentucky"/>
    <n v="2015"/>
    <n v="9500"/>
    <n v="4699"/>
    <n v="4801"/>
    <n v="560.5"/>
    <n v="1301.5"/>
    <n v="1064"/>
    <n v="1007"/>
    <n v="1149.5"/>
    <n v="1387"/>
    <n v="1292"/>
    <n v="1035.5"/>
    <n v="503.5"/>
    <n v="190"/>
    <x v="318"/>
    <s v="Kentucky, 2015"/>
  </r>
  <r>
    <s v="Madison County"/>
    <s v="Kentucky"/>
    <n v="2015"/>
    <n v="85838"/>
    <n v="41648"/>
    <n v="44190"/>
    <n v="4892.7659999999996"/>
    <n v="10214.722000000002"/>
    <n v="18111.817999999999"/>
    <n v="10729.75"/>
    <n v="10729.75"/>
    <n v="10901.425999999999"/>
    <n v="9613.8559999999998"/>
    <n v="6352.0120000000006"/>
    <n v="3004.33"/>
    <n v="1287.57"/>
    <x v="318"/>
    <s v="Kentucky, 2015"/>
  </r>
  <r>
    <s v="Washington County"/>
    <s v="North Carolina"/>
    <n v="2015"/>
    <n v="12979"/>
    <n v="6515"/>
    <n v="6464"/>
    <n v="752.78200000000004"/>
    <n v="1726.2069999999999"/>
    <n v="1583.4380000000001"/>
    <n v="1492.585"/>
    <n v="1765.1439999999998"/>
    <n v="2011.7449999999999"/>
    <n v="1791.1019999999999"/>
    <n v="1155.1310000000001"/>
    <n v="532.13900000000001"/>
    <n v="181.70599999999999"/>
    <x v="316"/>
    <s v="North Carolina, 2015"/>
  </r>
  <r>
    <s v="Marion County"/>
    <s v="Kentucky"/>
    <n v="2015"/>
    <n v="19717"/>
    <n v="9994"/>
    <n v="9723"/>
    <n v="1281.605"/>
    <n v="2701.2289999999998"/>
    <n v="2326.6060000000002"/>
    <n v="2543.4929999999999"/>
    <n v="2563.21"/>
    <n v="2858.9650000000001"/>
    <n v="2504.0590000000002"/>
    <n v="1656.2280000000001"/>
    <n v="847.83100000000002"/>
    <n v="433.774"/>
    <x v="318"/>
    <s v="Kentucky, 2015"/>
  </r>
  <r>
    <s v="Adams County"/>
    <s v="Nebraska"/>
    <n v="2015"/>
    <n v="31181"/>
    <n v="15341"/>
    <n v="15840"/>
    <n v="1652.5930000000001"/>
    <n v="3616.9960000000001"/>
    <n v="3336.3670000000002"/>
    <n v="3305.1859999999997"/>
    <n v="3772.9009999999998"/>
    <n v="4427.7019999999993"/>
    <n v="4645.9689999999991"/>
    <n v="3741.7200000000003"/>
    <n v="1995.5839999999998"/>
    <n v="717.16300000000001"/>
    <x v="322"/>
    <s v="Nebraska, 2015"/>
  </r>
  <r>
    <s v="Amelia County"/>
    <s v="Virginia"/>
    <n v="2015"/>
    <n v="12631"/>
    <n v="7020"/>
    <n v="5611"/>
    <n v="707.33600000000001"/>
    <n v="1490.4580000000001"/>
    <n v="1679.923"/>
    <n v="1882.0189999999998"/>
    <n v="1882.019"/>
    <n v="1793.6020000000001"/>
    <n v="1578.875"/>
    <n v="959.9559999999999"/>
    <n v="479.97800000000001"/>
    <n v="189.465"/>
    <x v="321"/>
    <s v="Virginia, 2015"/>
  </r>
  <r>
    <s v="Mason County"/>
    <s v="Kentucky"/>
    <n v="2015"/>
    <n v="17296"/>
    <n v="8471"/>
    <n v="8825"/>
    <n v="1124.24"/>
    <n v="2231.1840000000002"/>
    <n v="2265.7759999999998"/>
    <n v="1867.9680000000001"/>
    <n v="2092.8159999999998"/>
    <n v="2507.92"/>
    <n v="2490.6239999999998"/>
    <n v="1556.6399999999999"/>
    <n v="743.72800000000007"/>
    <n v="432.4"/>
    <x v="318"/>
    <s v="Kentucky, 2015"/>
  </r>
  <r>
    <s v="Trempealeau County"/>
    <s v="Wisconsin"/>
    <n v="2015"/>
    <n v="29098"/>
    <n v="14672"/>
    <n v="14426"/>
    <n v="1862.2719999999999"/>
    <n v="4219.21"/>
    <n v="3840.9359999999997"/>
    <n v="4073.7200000000003"/>
    <n v="3899.1320000000001"/>
    <n v="4277.4059999999999"/>
    <n v="3520.8580000000002"/>
    <n v="2095.056"/>
    <n v="1047.528"/>
    <n v="261.88200000000001"/>
    <x v="345"/>
    <s v="Wisconsin, 2015"/>
  </r>
  <r>
    <s v="Menifee County"/>
    <s v="Kentucky"/>
    <n v="2015"/>
    <n v="6343"/>
    <n v="3279"/>
    <n v="3064"/>
    <n v="329.83600000000001"/>
    <n v="780.18900000000008"/>
    <n v="729.44499999999994"/>
    <n v="868.99099999999999"/>
    <n v="742.13100000000009"/>
    <n v="1040.252"/>
    <n v="754.81700000000001"/>
    <n v="716.75900000000001"/>
    <n v="253.72"/>
    <n v="120.517"/>
    <x v="318"/>
    <s v="Kentucky, 2015"/>
  </r>
  <r>
    <s v="Mercer County"/>
    <s v="Kentucky"/>
    <n v="2015"/>
    <n v="21342"/>
    <n v="10537"/>
    <n v="10805"/>
    <n v="1280.52"/>
    <n v="2667.75"/>
    <n v="2432.9880000000003"/>
    <n v="2368.962"/>
    <n v="2518.3559999999998"/>
    <n v="3243.9840000000004"/>
    <n v="3158.616"/>
    <n v="2155.5419999999999"/>
    <n v="1045.758"/>
    <n v="469.524"/>
    <x v="318"/>
    <s v="Kentucky, 2015"/>
  </r>
  <r>
    <s v="Humphreys County"/>
    <s v="Mississippi"/>
    <n v="2015"/>
    <n v="9985"/>
    <n v="4942"/>
    <n v="5043"/>
    <n v="639.04"/>
    <n v="1278.08"/>
    <n v="1118.32"/>
    <n v="1088.365"/>
    <n v="1168.2449999999999"/>
    <n v="1477.78"/>
    <n v="1417.87"/>
    <n v="998.5"/>
    <n v="579.13"/>
    <n v="219.67"/>
    <x v="327"/>
    <s v="Mississippi, 2015"/>
  </r>
  <r>
    <s v="Monroe County"/>
    <s v="Kentucky"/>
    <n v="2015"/>
    <n v="10765"/>
    <n v="5344"/>
    <n v="5421"/>
    <n v="613.60500000000002"/>
    <n v="1367.1550000000002"/>
    <n v="1291.8"/>
    <n v="1162.6199999999999"/>
    <n v="1259.5050000000001"/>
    <n v="1582.4549999999999"/>
    <n v="1539.395"/>
    <n v="1119.56"/>
    <n v="624.37"/>
    <n v="183.005"/>
    <x v="318"/>
    <s v="Kentucky, 2015"/>
  </r>
  <r>
    <s v="Montgomery County"/>
    <s v="Kentucky"/>
    <n v="2015"/>
    <n v="27167"/>
    <n v="13368"/>
    <n v="13799"/>
    <n v="1738.6880000000001"/>
    <n v="3613.2110000000002"/>
    <n v="3368.7080000000001"/>
    <n v="3395.875"/>
    <n v="3830.547"/>
    <n v="3966.3820000000001"/>
    <n v="3368.7079999999996"/>
    <n v="2309.1949999999997"/>
    <n v="1222.5150000000001"/>
    <n v="380.33800000000002"/>
    <x v="318"/>
    <s v="Kentucky, 2015"/>
  </r>
  <r>
    <s v="Morgan County"/>
    <s v="Kentucky"/>
    <n v="2015"/>
    <n v="13428"/>
    <n v="7477"/>
    <n v="5951"/>
    <n v="644.54399999999998"/>
    <n v="1450.2239999999999"/>
    <n v="1530.7919999999999"/>
    <n v="1973.9160000000002"/>
    <n v="1920.2040000000002"/>
    <n v="1920.2040000000002"/>
    <n v="2054.4840000000004"/>
    <n v="1127.952"/>
    <n v="617.68799999999999"/>
    <n v="201.42"/>
    <x v="318"/>
    <s v="Kentucky, 2015"/>
  </r>
  <r>
    <s v="Muhlenberg County"/>
    <s v="Kentucky"/>
    <n v="2015"/>
    <n v="31309"/>
    <n v="15881"/>
    <n v="15428"/>
    <n v="1565.45"/>
    <n v="3913.625"/>
    <n v="4038.8609999999999"/>
    <n v="3694.462"/>
    <n v="4038.8609999999999"/>
    <n v="4383.26"/>
    <n v="4226.7150000000001"/>
    <n v="3193.518"/>
    <n v="1847.231"/>
    <n v="438.32600000000002"/>
    <x v="318"/>
    <s v="Kentucky, 2015"/>
  </r>
  <r>
    <s v="Nelson County"/>
    <s v="Kentucky"/>
    <n v="2015"/>
    <n v="44564"/>
    <n v="22027"/>
    <n v="22537"/>
    <n v="3074.9160000000002"/>
    <n v="6149.8320000000003"/>
    <n v="5793.32"/>
    <n v="5615.0640000000003"/>
    <n v="5615.0640000000003"/>
    <n v="6684.6"/>
    <n v="5882.4480000000003"/>
    <n v="3431.4279999999999"/>
    <n v="1604.3040000000001"/>
    <n v="668.46"/>
    <x v="318"/>
    <s v="Kentucky, 2015"/>
  </r>
  <r>
    <s v="La Salle County"/>
    <s v="Texas"/>
    <n v="2015"/>
    <n v="7075"/>
    <n v="3448"/>
    <n v="3627"/>
    <n v="445.72500000000002"/>
    <n v="926.82500000000005"/>
    <n v="820.7"/>
    <n v="749.95"/>
    <n v="884.375"/>
    <n v="1082.4749999999999"/>
    <n v="969.27499999999998"/>
    <n v="686.27500000000009"/>
    <n v="382.05"/>
    <n v="141.5"/>
    <x v="315"/>
    <s v="Texas, 2015"/>
  </r>
  <r>
    <s v="Ohio County"/>
    <s v="Kentucky"/>
    <n v="2015"/>
    <n v="24065"/>
    <n v="11989"/>
    <n v="12076"/>
    <n v="1540.16"/>
    <n v="3393.165"/>
    <n v="2863.7349999999997"/>
    <n v="2911.8649999999998"/>
    <n v="2863.7350000000001"/>
    <n v="3320.9700000000003"/>
    <n v="3248.7750000000001"/>
    <n v="2310.2399999999998"/>
    <n v="1275.4449999999999"/>
    <n v="360.97500000000002"/>
    <x v="318"/>
    <s v="Kentucky, 2015"/>
  </r>
  <r>
    <s v="Oldham County"/>
    <s v="Kentucky"/>
    <n v="2015"/>
    <n v="63037"/>
    <n v="33307"/>
    <n v="29730"/>
    <n v="2962.739"/>
    <n v="10275.031000000001"/>
    <n v="7942.6620000000003"/>
    <n v="6366.7370000000001"/>
    <n v="9707.6980000000003"/>
    <n v="10968.438"/>
    <n v="7942.6620000000003"/>
    <n v="4664.7380000000003"/>
    <n v="1512.8879999999999"/>
    <n v="819.48099999999999"/>
    <x v="318"/>
    <s v="Kentucky, 2015"/>
  </r>
  <r>
    <s v="Owsley County"/>
    <s v="Kentucky"/>
    <n v="2015"/>
    <n v="4616"/>
    <n v="2156"/>
    <n v="2460"/>
    <n v="258.49599999999998"/>
    <n v="544.68799999999999"/>
    <n v="544.68799999999999"/>
    <n v="507.76"/>
    <n v="577"/>
    <n v="549.30399999999997"/>
    <n v="890.88800000000003"/>
    <n v="420.05600000000004"/>
    <n v="203.10399999999998"/>
    <n v="124.63200000000001"/>
    <x v="318"/>
    <s v="Kentucky, 2015"/>
  </r>
  <r>
    <s v="Pendleton County"/>
    <s v="Kentucky"/>
    <n v="2015"/>
    <n v="14514"/>
    <n v="7237"/>
    <n v="7277"/>
    <n v="783.75599999999997"/>
    <n v="1959.3899999999999"/>
    <n v="1901.3339999999998"/>
    <n v="1596.54"/>
    <n v="1814.25"/>
    <n v="2336.7539999999999"/>
    <n v="2060.9879999999998"/>
    <n v="1248.204"/>
    <n v="580.56000000000006"/>
    <n v="203.196"/>
    <x v="318"/>
    <s v="Kentucky, 2015"/>
  </r>
  <r>
    <s v="Perry County"/>
    <s v="Kentucky"/>
    <n v="2015"/>
    <n v="28041"/>
    <n v="13848"/>
    <n v="14193"/>
    <n v="1766.5830000000001"/>
    <n v="3336.8789999999999"/>
    <n v="3364.92"/>
    <n v="3505.125"/>
    <n v="3785.5349999999999"/>
    <n v="4206.1499999999996"/>
    <n v="4009.8629999999998"/>
    <n v="2467.6080000000002"/>
    <n v="1121.6400000000001"/>
    <n v="504.738"/>
    <x v="318"/>
    <s v="Kentucky, 2015"/>
  </r>
  <r>
    <s v="Pike County"/>
    <s v="Kentucky"/>
    <n v="2015"/>
    <n v="63434"/>
    <n v="31019"/>
    <n v="32415"/>
    <n v="3679.172"/>
    <n v="7548.6460000000006"/>
    <n v="7865.8159999999998"/>
    <n v="7485.2119999999995"/>
    <n v="8500.155999999999"/>
    <n v="9388.232"/>
    <n v="9261.3639999999996"/>
    <n v="5899.3620000000001"/>
    <n v="2791.096"/>
    <n v="1141.8119999999999"/>
    <x v="318"/>
    <s v="Kentucky, 2015"/>
  </r>
  <r>
    <s v="Powell County"/>
    <s v="Kentucky"/>
    <n v="2015"/>
    <n v="12447"/>
    <n v="6114"/>
    <n v="6333"/>
    <n v="821.50199999999995"/>
    <n v="1667.8980000000001"/>
    <n v="1580.7689999999998"/>
    <n v="1493.64"/>
    <n v="1692.7920000000001"/>
    <n v="1792.3679999999999"/>
    <n v="1692.7919999999999"/>
    <n v="1082.8890000000001"/>
    <n v="472.98599999999999"/>
    <n v="174.25800000000001"/>
    <x v="318"/>
    <s v="Kentucky, 2015"/>
  </r>
  <r>
    <s v="Pulaski County"/>
    <s v="Kentucky"/>
    <n v="2015"/>
    <n v="63635"/>
    <n v="31151"/>
    <n v="32484"/>
    <n v="3690.83"/>
    <n v="8145.28"/>
    <n v="7445.2950000000001"/>
    <n v="7254.3899999999994"/>
    <n v="8018.01"/>
    <n v="9290.7099999999991"/>
    <n v="8781.630000000001"/>
    <n v="6490.77"/>
    <n v="3436.29"/>
    <n v="1081.7950000000001"/>
    <x v="318"/>
    <s v="Kentucky, 2015"/>
  </r>
  <r>
    <s v="Robertson County"/>
    <s v="Kentucky"/>
    <n v="2015"/>
    <n v="2208"/>
    <n v="1100"/>
    <n v="1108"/>
    <n v="125.85599999999999"/>
    <n v="249.50400000000002"/>
    <n v="260.54399999999998"/>
    <n v="156.768"/>
    <n v="269.37599999999998"/>
    <n v="306.91200000000003"/>
    <n v="315.74400000000003"/>
    <n v="287.03999999999996"/>
    <n v="200.928"/>
    <n v="33.119999999999997"/>
    <x v="318"/>
    <s v="Kentucky, 2015"/>
  </r>
  <r>
    <s v="Rowan County"/>
    <s v="Kentucky"/>
    <n v="2015"/>
    <n v="23608"/>
    <n v="11316"/>
    <n v="12292"/>
    <n v="1345.6559999999999"/>
    <n v="2549.6639999999998"/>
    <n v="6114.4719999999998"/>
    <n v="2667.7039999999997"/>
    <n v="2526.056"/>
    <n v="2738.5279999999998"/>
    <n v="2549.6639999999998"/>
    <n v="1817.8159999999998"/>
    <n v="920.71199999999999"/>
    <n v="354.12"/>
    <x v="318"/>
    <s v="Kentucky, 2015"/>
  </r>
  <r>
    <s v="Russell County"/>
    <s v="Kentucky"/>
    <n v="2015"/>
    <n v="17669"/>
    <n v="8644"/>
    <n v="9025"/>
    <n v="1130.816"/>
    <n v="2243.9629999999997"/>
    <n v="1943.59"/>
    <n v="1925.9209999999998"/>
    <n v="2120.2799999999997"/>
    <n v="2597.3429999999998"/>
    <n v="2473.66"/>
    <n v="1855.2450000000001"/>
    <n v="1042.471"/>
    <n v="353.38"/>
    <x v="318"/>
    <s v="Kentucky, 2015"/>
  </r>
  <r>
    <s v="Scott County"/>
    <s v="Kentucky"/>
    <n v="2015"/>
    <n v="50178"/>
    <n v="24733"/>
    <n v="25445"/>
    <n v="3462.2820000000002"/>
    <n v="7627.0560000000005"/>
    <n v="6824.2080000000005"/>
    <n v="6472.9619999999995"/>
    <n v="7677.2340000000004"/>
    <n v="7075.098"/>
    <n v="5870.826"/>
    <n v="3261.5699999999997"/>
    <n v="1404.9839999999999"/>
    <n v="551.95799999999997"/>
    <x v="318"/>
    <s v="Kentucky, 2015"/>
  </r>
  <r>
    <s v="Shelby County"/>
    <s v="Kentucky"/>
    <n v="2015"/>
    <n v="44290"/>
    <n v="21324"/>
    <n v="22966"/>
    <n v="3011.72"/>
    <n v="5934.8600000000006"/>
    <n v="5447.67"/>
    <n v="5359.09"/>
    <n v="6554.92"/>
    <n v="6333.47"/>
    <n v="5713.41"/>
    <n v="3764.6499999999996"/>
    <n v="1683.02"/>
    <n v="487.19"/>
    <x v="318"/>
    <s v="Kentucky, 2015"/>
  </r>
  <r>
    <s v="Bristol city"/>
    <s v="Virginia"/>
    <n v="2015"/>
    <n v="17704"/>
    <n v="8717"/>
    <n v="8987"/>
    <n v="1168.4639999999999"/>
    <n v="2425.4479999999999"/>
    <n v="2089.0720000000001"/>
    <n v="2177.5920000000001"/>
    <n v="2372.3360000000002"/>
    <n v="2478.56"/>
    <n v="2336.9279999999999"/>
    <n v="1540.248"/>
    <n v="761.27199999999993"/>
    <n v="336.37599999999998"/>
    <x v="321"/>
    <s v="Virginia, 2015"/>
  </r>
  <r>
    <s v="Spencer County"/>
    <s v="Kentucky"/>
    <n v="2015"/>
    <n v="17577"/>
    <n v="8801"/>
    <n v="8776"/>
    <n v="949.15800000000002"/>
    <n v="2531.0879999999997"/>
    <n v="2091.663"/>
    <n v="1951.047"/>
    <n v="2583.819"/>
    <n v="3040.8209999999999"/>
    <n v="2337.741"/>
    <n v="1423.7370000000001"/>
    <n v="439.42500000000007"/>
    <n v="246.078"/>
    <x v="318"/>
    <s v="Kentucky, 2015"/>
  </r>
  <r>
    <s v="Taylor County"/>
    <s v="Kentucky"/>
    <n v="2015"/>
    <n v="24993"/>
    <n v="12128"/>
    <n v="12865"/>
    <n v="1574.559"/>
    <n v="3024.1530000000002"/>
    <n v="3998.88"/>
    <n v="2849.2020000000002"/>
    <n v="2774.223"/>
    <n v="3274.0830000000001"/>
    <n v="3199.1040000000003"/>
    <n v="2424.3209999999999"/>
    <n v="1274.643"/>
    <n v="599.83199999999999"/>
    <x v="318"/>
    <s v="Kentucky, 2015"/>
  </r>
  <r>
    <s v="Todd County"/>
    <s v="Kentucky"/>
    <n v="2015"/>
    <n v="12524"/>
    <n v="6255"/>
    <n v="6269"/>
    <n v="926.77599999999995"/>
    <n v="1891.1239999999998"/>
    <n v="1578.0239999999999"/>
    <n v="1502.88"/>
    <n v="1440.26"/>
    <n v="1690.7399999999998"/>
    <n v="1515.404"/>
    <n v="1152.2080000000001"/>
    <n v="488.43600000000004"/>
    <n v="325.62400000000002"/>
    <x v="318"/>
    <s v="Kentucky, 2015"/>
  </r>
  <r>
    <s v="Trigg County"/>
    <s v="Kentucky"/>
    <n v="2015"/>
    <n v="14250"/>
    <n v="6980"/>
    <n v="7270"/>
    <n v="698.25"/>
    <n v="1909.5"/>
    <n v="1439.25"/>
    <n v="1225.5"/>
    <n v="1824"/>
    <n v="2080.5"/>
    <n v="2123.25"/>
    <n v="1909.5"/>
    <n v="812.25"/>
    <n v="228"/>
    <x v="318"/>
    <s v="Kentucky, 2015"/>
  </r>
  <r>
    <s v="Trimble County"/>
    <s v="Kentucky"/>
    <n v="2015"/>
    <n v="8783"/>
    <n v="4363"/>
    <n v="4420"/>
    <n v="474.28199999999998"/>
    <n v="1247.1860000000001"/>
    <n v="1036.394"/>
    <n v="939.78099999999995"/>
    <n v="1159.356"/>
    <n v="1326.2329999999999"/>
    <n v="1247.1860000000001"/>
    <n v="860.73399999999992"/>
    <n v="333.75400000000002"/>
    <n v="166.87700000000001"/>
    <x v="318"/>
    <s v="Kentucky, 2015"/>
  </r>
  <r>
    <s v="Union County"/>
    <s v="Kentucky"/>
    <n v="2015"/>
    <n v="15138"/>
    <n v="7800"/>
    <n v="7338"/>
    <n v="832.59"/>
    <n v="1846.836"/>
    <n v="2876.2200000000003"/>
    <n v="1695.4560000000001"/>
    <n v="1680.318"/>
    <n v="1983.078"/>
    <n v="1998.2159999999999"/>
    <n v="1271.5920000000001"/>
    <n v="666.072"/>
    <n v="257.346"/>
    <x v="318"/>
    <s v="Kentucky, 2015"/>
  </r>
  <r>
    <s v="Warren County"/>
    <s v="Kentucky"/>
    <n v="2015"/>
    <n v="118950"/>
    <n v="57981"/>
    <n v="60969"/>
    <n v="7612.8"/>
    <n v="14868.75"/>
    <n v="24384.75"/>
    <n v="16058.25"/>
    <n v="14392.95"/>
    <n v="14749.8"/>
    <n v="13084.5"/>
    <n v="8207.5499999999993"/>
    <n v="4044.2999999999997"/>
    <n v="1665.3"/>
    <x v="318"/>
    <s v="Kentucky, 2015"/>
  </r>
  <r>
    <s v="Washington County"/>
    <s v="Kentucky"/>
    <n v="2015"/>
    <n v="11910"/>
    <n v="5849"/>
    <n v="6061"/>
    <n v="655.04999999999995"/>
    <n v="1595.94"/>
    <n v="1691.2199999999998"/>
    <n v="1155.27"/>
    <n v="1524.48"/>
    <n v="1762.6799999999998"/>
    <n v="1536.3899999999999"/>
    <n v="1059.99"/>
    <n v="678.87"/>
    <n v="262.02"/>
    <x v="318"/>
    <s v="Kentucky, 2015"/>
  </r>
  <r>
    <s v="Wayne County"/>
    <s v="Kentucky"/>
    <n v="2015"/>
    <n v="20655"/>
    <n v="10244"/>
    <n v="10411"/>
    <n v="1197.99"/>
    <n v="2457.9449999999997"/>
    <n v="2457.9449999999997"/>
    <n v="2334.0150000000003"/>
    <n v="2581.875"/>
    <n v="2912.355"/>
    <n v="3015.63"/>
    <n v="2272.0500000000002"/>
    <n v="908.81999999999994"/>
    <n v="516.375"/>
    <x v="318"/>
    <s v="Kentucky, 2015"/>
  </r>
  <r>
    <s v="Whitley County"/>
    <s v="Kentucky"/>
    <n v="2015"/>
    <n v="35794"/>
    <n v="17493"/>
    <n v="18301"/>
    <n v="2505.58"/>
    <n v="4689.0140000000001"/>
    <n v="5655.4519999999993"/>
    <n v="4116.3100000000004"/>
    <n v="4295.28"/>
    <n v="4832.1900000000005"/>
    <n v="4510.0439999999999"/>
    <n v="3114.078"/>
    <n v="1574.9359999999999"/>
    <n v="501.11599999999999"/>
    <x v="318"/>
    <s v="Kentucky, 2015"/>
  </r>
  <r>
    <s v="Woodford County"/>
    <s v="Kentucky"/>
    <n v="2015"/>
    <n v="25317"/>
    <n v="12254"/>
    <n v="13063"/>
    <n v="1265.8499999999999"/>
    <n v="3468.4290000000001"/>
    <n v="3164.625"/>
    <n v="2582.3339999999998"/>
    <n v="3215.259"/>
    <n v="4000.0860000000002"/>
    <n v="3822.8670000000002"/>
    <n v="2379.7979999999998"/>
    <n v="1063.3139999999999"/>
    <n v="405.072"/>
    <x v="318"/>
    <s v="Kentucky, 2015"/>
  </r>
  <r>
    <s v="Acadia Parish"/>
    <s v="Louisiana"/>
    <n v="2015"/>
    <n v="62163"/>
    <n v="30023"/>
    <n v="32140"/>
    <n v="4537.8990000000003"/>
    <n v="9324.4500000000007"/>
    <n v="8454.1680000000015"/>
    <n v="8081.19"/>
    <n v="7273.0709999999999"/>
    <n v="8578.4939999999988"/>
    <n v="7646.0490000000009"/>
    <n v="4662.2250000000004"/>
    <n v="2610.846"/>
    <n v="994.60799999999995"/>
    <x v="328"/>
    <s v="Louisiana, 2015"/>
  </r>
  <r>
    <s v="Allen Parish"/>
    <s v="Louisiana"/>
    <n v="2015"/>
    <n v="25653"/>
    <n v="14784"/>
    <n v="10869"/>
    <n v="1667.4449999999999"/>
    <n v="3232.2780000000002"/>
    <n v="2975.748"/>
    <n v="3642.7259999999997"/>
    <n v="3873.6030000000001"/>
    <n v="3847.95"/>
    <n v="3001.4009999999998"/>
    <n v="2077.893"/>
    <n v="1051.7730000000001"/>
    <n v="282.18299999999999"/>
    <x v="328"/>
    <s v="Louisiana, 2015"/>
  </r>
  <r>
    <s v="Ascension Parish"/>
    <s v="Louisiana"/>
    <n v="2015"/>
    <n v="114738"/>
    <n v="56848"/>
    <n v="57890"/>
    <n v="8490.6119999999992"/>
    <n v="18243.342000000001"/>
    <n v="14686.464"/>
    <n v="16063.32"/>
    <n v="16866.485999999997"/>
    <n v="16178.058000000001"/>
    <n v="12506.441999999999"/>
    <n v="7343.232"/>
    <n v="3212.6639999999998"/>
    <n v="917.904"/>
    <x v="328"/>
    <s v="Louisiana, 2015"/>
  </r>
  <r>
    <s v="Assumption Parish"/>
    <s v="Louisiana"/>
    <n v="2015"/>
    <n v="23057"/>
    <n v="11206"/>
    <n v="11851"/>
    <n v="1268.135"/>
    <n v="3112.6950000000002"/>
    <n v="3227.98"/>
    <n v="2582.384"/>
    <n v="2905.1819999999998"/>
    <n v="3343.2650000000003"/>
    <n v="3158.8090000000002"/>
    <n v="2029.0160000000001"/>
    <n v="1106.7360000000001"/>
    <n v="299.74099999999999"/>
    <x v="328"/>
    <s v="Louisiana, 2015"/>
  </r>
  <r>
    <s v="Avoyelles Parish"/>
    <s v="Louisiana"/>
    <n v="2015"/>
    <n v="41389"/>
    <n v="20692"/>
    <n v="20697"/>
    <n v="2814.4520000000002"/>
    <n v="5546.1260000000002"/>
    <n v="5090.8469999999998"/>
    <n v="5504.7370000000001"/>
    <n v="5008.0689999999995"/>
    <n v="5835.8490000000002"/>
    <n v="5297.7920000000004"/>
    <n v="3559.4539999999997"/>
    <n v="1945.2829999999999"/>
    <n v="745.00199999999995"/>
    <x v="328"/>
    <s v="Louisiana, 2015"/>
  </r>
  <r>
    <s v="Bossier Parish"/>
    <s v="Louisiana"/>
    <n v="2015"/>
    <n v="123403"/>
    <n v="60921"/>
    <n v="62482"/>
    <n v="9008.4189999999999"/>
    <n v="17399.822999999997"/>
    <n v="16782.808000000001"/>
    <n v="19004.061999999998"/>
    <n v="16042.39"/>
    <n v="15672.181"/>
    <n v="14067.941999999999"/>
    <n v="8638.2099999999991"/>
    <n v="5182.9259999999995"/>
    <n v="1604.239"/>
    <x v="328"/>
    <s v="Louisiana, 2015"/>
  </r>
  <r>
    <s v="Caddo Parish"/>
    <s v="Louisiana"/>
    <n v="2015"/>
    <n v="254742"/>
    <n v="121129"/>
    <n v="133613"/>
    <n v="18341.423999999999"/>
    <n v="33880.686000000002"/>
    <n v="34135.428"/>
    <n v="35918.622000000003"/>
    <n v="30314.298000000003"/>
    <n v="32606.975999999999"/>
    <n v="33116.46"/>
    <n v="20124.617999999999"/>
    <n v="11463.39"/>
    <n v="5094.84"/>
    <x v="328"/>
    <s v="Louisiana, 2015"/>
  </r>
  <r>
    <s v="Calcasieu Parish"/>
    <s v="Louisiana"/>
    <n v="2015"/>
    <n v="195887"/>
    <n v="95567"/>
    <n v="100320"/>
    <n v="13320.316000000001"/>
    <n v="27228.292999999998"/>
    <n v="27424.18"/>
    <n v="27228.292999999998"/>
    <n v="23310.553"/>
    <n v="26052.970999999998"/>
    <n v="24877.648999999998"/>
    <n v="14887.412"/>
    <n v="8031.3670000000002"/>
    <n v="3134.192"/>
    <x v="328"/>
    <s v="Louisiana, 2015"/>
  </r>
  <r>
    <s v="Hancock County"/>
    <s v="Tennessee"/>
    <n v="2015"/>
    <n v="6706"/>
    <n v="3272"/>
    <n v="3434"/>
    <n v="342.00599999999997"/>
    <n v="945.54600000000005"/>
    <n v="891.89799999999991"/>
    <n v="603.54"/>
    <n v="751.072"/>
    <n v="1146.7260000000001"/>
    <n v="999.19399999999996"/>
    <n v="643.77600000000007"/>
    <n v="274.94600000000003"/>
    <n v="100.59"/>
    <x v="314"/>
    <s v="Tennessee, 2015"/>
  </r>
  <r>
    <s v="Seward County"/>
    <s v="Nebraska"/>
    <n v="2015"/>
    <n v="16639"/>
    <n v="9524"/>
    <n v="7115"/>
    <n v="848.58900000000006"/>
    <n v="1730.4560000000001"/>
    <n v="2262.904"/>
    <n v="2096.5140000000001"/>
    <n v="2013.319"/>
    <n v="2628.962"/>
    <n v="2196.348"/>
    <n v="1547.4270000000001"/>
    <n v="831.95"/>
    <n v="482.53100000000001"/>
    <x v="322"/>
    <s v="Nebraska, 2015"/>
  </r>
  <r>
    <s v="Concordia Parish"/>
    <s v="Louisiana"/>
    <n v="2015"/>
    <n v="20449"/>
    <n v="10375"/>
    <n v="10074"/>
    <n v="1329.1849999999999"/>
    <n v="2842.4110000000001"/>
    <n v="2658.37"/>
    <n v="2678.8190000000004"/>
    <n v="2453.88"/>
    <n v="2658.37"/>
    <n v="2760.6149999999998"/>
    <n v="1738.165"/>
    <n v="1124.6949999999999"/>
    <n v="224.93899999999999"/>
    <x v="328"/>
    <s v="Louisiana, 2015"/>
  </r>
  <r>
    <s v="De Soto Parish"/>
    <s v="Louisiana"/>
    <n v="2015"/>
    <n v="26965"/>
    <n v="12944"/>
    <n v="14021"/>
    <n v="1698.7950000000001"/>
    <n v="3694.2049999999999"/>
    <n v="3424.5550000000003"/>
    <n v="3208.835"/>
    <n v="3127.94"/>
    <n v="3909.9250000000002"/>
    <n v="3721.17"/>
    <n v="2480.7799999999997"/>
    <n v="1294.32"/>
    <n v="431.44"/>
    <x v="328"/>
    <s v="Louisiana, 2015"/>
  </r>
  <r>
    <s v="East Baton Rouge Parish"/>
    <s v="Louisiana"/>
    <n v="2015"/>
    <n v="444690"/>
    <n v="213266"/>
    <n v="231424"/>
    <n v="28904.85"/>
    <n v="56030.94"/>
    <n v="81822.959999999992"/>
    <n v="66703.5"/>
    <n v="51584.04"/>
    <n v="53807.490000000005"/>
    <n v="52473.42"/>
    <n v="31128.300000000003"/>
    <n v="16008.84"/>
    <n v="6670.35"/>
    <x v="328"/>
    <s v="Louisiana, 2015"/>
  </r>
  <r>
    <s v="East Feliciana Parish"/>
    <s v="Louisiana"/>
    <n v="2015"/>
    <n v="19855"/>
    <n v="10666"/>
    <n v="9189"/>
    <n v="1052.3150000000001"/>
    <n v="2144.34"/>
    <n v="2462.02"/>
    <n v="2581.15"/>
    <n v="2442.165"/>
    <n v="3057.67"/>
    <n v="3097.38"/>
    <n v="1906.08"/>
    <n v="873.62"/>
    <n v="277.97000000000003"/>
    <x v="328"/>
    <s v="Louisiana, 2015"/>
  </r>
  <r>
    <s v="Evangeline Parish"/>
    <s v="Louisiana"/>
    <n v="2015"/>
    <n v="33768"/>
    <n v="17197"/>
    <n v="16571"/>
    <n v="2397.5279999999998"/>
    <n v="4930.1279999999997"/>
    <n v="4795.0560000000005"/>
    <n v="4389.84"/>
    <n v="3950.8559999999998"/>
    <n v="4592.4480000000003"/>
    <n v="3984.6239999999998"/>
    <n v="2768.9759999999997"/>
    <n v="1485.7919999999999"/>
    <n v="506.52"/>
    <x v="328"/>
    <s v="Louisiana, 2015"/>
  </r>
  <r>
    <s v="Iberia Parish"/>
    <s v="Louisiana"/>
    <n v="2015"/>
    <n v="73938"/>
    <n v="36017"/>
    <n v="37921"/>
    <n v="5323.5360000000001"/>
    <n v="11016.761999999999"/>
    <n v="10055.567999999999"/>
    <n v="9685.8780000000006"/>
    <n v="8576.8080000000009"/>
    <n v="10351.32"/>
    <n v="9020.4360000000015"/>
    <n v="5545.35"/>
    <n v="3105.3959999999997"/>
    <n v="1035.1320000000001"/>
    <x v="328"/>
    <s v="Louisiana, 2015"/>
  </r>
  <r>
    <s v="Iberville Parish"/>
    <s v="Louisiana"/>
    <n v="2015"/>
    <n v="33229"/>
    <n v="16949"/>
    <n v="16280"/>
    <n v="1927.2819999999999"/>
    <n v="3987.48"/>
    <n v="4452.6859999999997"/>
    <n v="4884.6630000000005"/>
    <n v="4253.3119999999999"/>
    <n v="4951.1209999999992"/>
    <n v="4286.5410000000002"/>
    <n v="2625.0909999999999"/>
    <n v="1428.847"/>
    <n v="398.74799999999999"/>
    <x v="328"/>
    <s v="Louisiana, 2015"/>
  </r>
  <r>
    <s v="Jackson Parish"/>
    <s v="Louisiana"/>
    <n v="2015"/>
    <n v="16109"/>
    <n v="8288"/>
    <n v="7821"/>
    <n v="950.43100000000004"/>
    <n v="2094.17"/>
    <n v="1868.644"/>
    <n v="2045.8429999999998"/>
    <n v="2013.625"/>
    <n v="2190.8240000000001"/>
    <n v="2078.0610000000001"/>
    <n v="1627.009"/>
    <n v="918.21299999999997"/>
    <n v="322.18"/>
    <x v="328"/>
    <s v="Louisiana, 2015"/>
  </r>
  <r>
    <s v="Jefferson Parish"/>
    <s v="Louisiana"/>
    <n v="2015"/>
    <n v="435092"/>
    <n v="211216"/>
    <n v="223876"/>
    <n v="27410.795999999998"/>
    <n v="52211.040000000001"/>
    <n v="53081.224000000002"/>
    <n v="63523.432000000001"/>
    <n v="53951.408000000003"/>
    <n v="61347.972000000002"/>
    <n v="59172.512000000002"/>
    <n v="36112.635999999999"/>
    <n v="18708.955999999998"/>
    <n v="8701.84"/>
    <x v="328"/>
    <s v="Louisiana, 2015"/>
  </r>
  <r>
    <s v="Jefferson Davis Parish"/>
    <s v="Louisiana"/>
    <n v="2015"/>
    <n v="31434"/>
    <n v="15550"/>
    <n v="15884"/>
    <n v="2168.9459999999999"/>
    <n v="4526.4960000000001"/>
    <n v="4054.9859999999999"/>
    <n v="3929.25"/>
    <n v="3583.4759999999997"/>
    <n v="4432.1939999999995"/>
    <n v="3960.6839999999997"/>
    <n v="2577.5879999999997"/>
    <n v="1508.8319999999999"/>
    <n v="628.67999999999995"/>
    <x v="328"/>
    <s v="Louisiana, 2015"/>
  </r>
  <r>
    <s v="Lafayette Parish"/>
    <s v="Louisiana"/>
    <n v="2015"/>
    <n v="231811"/>
    <n v="113159"/>
    <n v="118652"/>
    <n v="16226.77"/>
    <n v="30367.241000000002"/>
    <n v="34539.839"/>
    <n v="37785.192999999999"/>
    <n v="29208.186000000002"/>
    <n v="30599.052000000003"/>
    <n v="27121.887000000002"/>
    <n v="14372.281999999999"/>
    <n v="7881.5740000000005"/>
    <n v="3013.5430000000001"/>
    <x v="328"/>
    <s v="Louisiana, 2015"/>
  </r>
  <r>
    <s v="Lafourche Parish"/>
    <s v="Louisiana"/>
    <n v="2015"/>
    <n v="97474"/>
    <n v="47888"/>
    <n v="49586"/>
    <n v="6335.81"/>
    <n v="13256.464"/>
    <n v="13256.464"/>
    <n v="13743.833999999999"/>
    <n v="11696.880000000001"/>
    <n v="14426.152"/>
    <n v="11696.88"/>
    <n v="7505.4979999999996"/>
    <n v="4093.9079999999999"/>
    <n v="1462.11"/>
    <x v="328"/>
    <s v="Louisiana, 2015"/>
  </r>
  <r>
    <s v="Lincoln Parish"/>
    <s v="Louisiana"/>
    <n v="2015"/>
    <n v="47349"/>
    <n v="23005"/>
    <n v="24344"/>
    <n v="2793.5909999999999"/>
    <n v="5303.0879999999997"/>
    <n v="13825.907999999999"/>
    <n v="6060.6720000000005"/>
    <n v="4261.41"/>
    <n v="4782.2489999999998"/>
    <n v="4640.2019999999993"/>
    <n v="3077.6850000000004"/>
    <n v="1657.2149999999999"/>
    <n v="852.28200000000004"/>
    <x v="328"/>
    <s v="Louisiana, 2015"/>
  </r>
  <r>
    <s v="Duval County"/>
    <s v="Texas"/>
    <n v="2015"/>
    <n v="11873"/>
    <n v="5921"/>
    <n v="5952"/>
    <n v="878.60199999999998"/>
    <n v="1579.1089999999999"/>
    <n v="1590.982"/>
    <n v="1970.9180000000001"/>
    <n v="1401.0140000000001"/>
    <n v="1531.6170000000002"/>
    <n v="1436.633"/>
    <n v="854.85599999999999"/>
    <n v="510.53899999999999"/>
    <n v="142.476"/>
    <x v="315"/>
    <s v="Texas, 2015"/>
  </r>
  <r>
    <s v="Morehouse Parish"/>
    <s v="Louisiana"/>
    <n v="2015"/>
    <n v="27012"/>
    <n v="12904"/>
    <n v="14108"/>
    <n v="1971.876"/>
    <n v="3619.6079999999997"/>
    <n v="3349.4880000000003"/>
    <n v="3295.4639999999999"/>
    <n v="3052.3559999999998"/>
    <n v="3538.5720000000001"/>
    <n v="3727.6559999999999"/>
    <n v="2404.0679999999998"/>
    <n v="1620.72"/>
    <n v="405.18"/>
    <x v="328"/>
    <s v="Louisiana, 2015"/>
  </r>
  <r>
    <s v="Natchitoches Parish"/>
    <s v="Louisiana"/>
    <n v="2015"/>
    <n v="39330"/>
    <n v="18765"/>
    <n v="20565"/>
    <n v="2517.12"/>
    <n v="5388.21"/>
    <n v="7983.99"/>
    <n v="4444.29"/>
    <n v="4050.99"/>
    <n v="4444.29"/>
    <n v="4680.2700000000004"/>
    <n v="3343.05"/>
    <n v="1769.85"/>
    <n v="668.61"/>
    <x v="328"/>
    <s v="Louisiana, 2015"/>
  </r>
  <r>
    <s v="Orleans Parish"/>
    <s v="Louisiana"/>
    <n v="2015"/>
    <n v="376738"/>
    <n v="180183"/>
    <n v="196555"/>
    <n v="23357.756000000001"/>
    <n v="42194.656000000003"/>
    <n v="52366.582000000002"/>
    <n v="68566.315999999992"/>
    <n v="47092.25"/>
    <n v="49729.415999999997"/>
    <n v="48975.94"/>
    <n v="25994.921999999999"/>
    <n v="12432.353999999999"/>
    <n v="5651.07"/>
    <x v="328"/>
    <s v="Louisiana, 2015"/>
  </r>
  <r>
    <s v="Ouachita Parish"/>
    <s v="Louisiana"/>
    <n v="2015"/>
    <n v="155769"/>
    <n v="74555"/>
    <n v="81214"/>
    <n v="11059.599"/>
    <n v="22430.736000000001"/>
    <n v="23365.35"/>
    <n v="21651.891"/>
    <n v="19003.817999999999"/>
    <n v="19626.894"/>
    <n v="18380.741999999998"/>
    <n v="11215.368"/>
    <n v="6386.5290000000005"/>
    <n v="2648.0729999999999"/>
    <x v="328"/>
    <s v="Louisiana, 2015"/>
  </r>
  <r>
    <s v="Plaquemines Parish"/>
    <s v="Louisiana"/>
    <n v="2015"/>
    <n v="23599"/>
    <n v="11676"/>
    <n v="11923"/>
    <n v="1817.123"/>
    <n v="3445.4539999999997"/>
    <n v="3209.4639999999999"/>
    <n v="2949.875"/>
    <n v="3020.672"/>
    <n v="3610.6469999999999"/>
    <n v="2761.0829999999996"/>
    <n v="1604.732"/>
    <n v="967.55899999999997"/>
    <n v="235.99"/>
    <x v="328"/>
    <s v="Louisiana, 2015"/>
  </r>
  <r>
    <s v="Pointe Coupee Parish"/>
    <s v="Louisiana"/>
    <n v="2015"/>
    <n v="22498"/>
    <n v="10757"/>
    <n v="11741"/>
    <n v="1417.374"/>
    <n v="2902.2420000000002"/>
    <n v="2699.76"/>
    <n v="2542.2739999999999"/>
    <n v="2452.2820000000002"/>
    <n v="3217.2139999999999"/>
    <n v="3284.7079999999996"/>
    <n v="2272.2979999999998"/>
    <n v="1079.904"/>
    <n v="607.44600000000003"/>
    <x v="328"/>
    <s v="Louisiana, 2015"/>
  </r>
  <r>
    <s v="Rapides Parish"/>
    <s v="Louisiana"/>
    <n v="2015"/>
    <n v="132225"/>
    <n v="63862"/>
    <n v="68363"/>
    <n v="8991.2999999999993"/>
    <n v="18643.724999999999"/>
    <n v="17850.375"/>
    <n v="17189.25"/>
    <n v="15867"/>
    <n v="17718.150000000001"/>
    <n v="16528.125"/>
    <n v="10842.45"/>
    <n v="6082.35"/>
    <n v="2247.8249999999998"/>
    <x v="328"/>
    <s v="Louisiana, 2015"/>
  </r>
  <r>
    <s v="Red River Parish"/>
    <s v="Louisiana"/>
    <n v="2015"/>
    <n v="8838"/>
    <n v="4305"/>
    <n v="4533"/>
    <n v="627.49800000000005"/>
    <n v="1228.482"/>
    <n v="1201.9680000000001"/>
    <n v="892.63799999999992"/>
    <n v="1051.722"/>
    <n v="1254.9960000000001"/>
    <n v="1157.778"/>
    <n v="830.77199999999993"/>
    <n v="459.57600000000002"/>
    <n v="123.732"/>
    <x v="328"/>
    <s v="Louisiana, 2015"/>
  </r>
  <r>
    <s v="Sabine Parish"/>
    <s v="Louisiana"/>
    <n v="2015"/>
    <n v="24248"/>
    <n v="12059"/>
    <n v="12189"/>
    <n v="1600.3679999999999"/>
    <n v="3297.7280000000001"/>
    <n v="3006.7520000000004"/>
    <n v="2594.5360000000001"/>
    <n v="2764.2719999999999"/>
    <n v="3249.232"/>
    <n v="3346.2240000000002"/>
    <n v="2643.0320000000002"/>
    <n v="1260.896"/>
    <n v="460.71199999999999"/>
    <x v="328"/>
    <s v="Louisiana, 2015"/>
  </r>
  <r>
    <s v="St. Bernard Parish"/>
    <s v="Louisiana"/>
    <n v="2015"/>
    <n v="42858"/>
    <n v="21298"/>
    <n v="21560"/>
    <n v="3385.7820000000002"/>
    <n v="6214.41"/>
    <n v="5957.2620000000006"/>
    <n v="7200.1440000000002"/>
    <n v="5442.9660000000003"/>
    <n v="5700.1139999999996"/>
    <n v="4928.67"/>
    <n v="2400.0479999999998"/>
    <n v="1285.74"/>
    <n v="342.86399999999998"/>
    <x v="328"/>
    <s v="Louisiana, 2015"/>
  </r>
  <r>
    <s v="St. Charles Parish"/>
    <s v="Louisiana"/>
    <n v="2015"/>
    <n v="52639"/>
    <n v="25699"/>
    <n v="26940"/>
    <n v="3263.6179999999999"/>
    <n v="7737.933"/>
    <n v="7158.9040000000005"/>
    <n v="6685.1530000000002"/>
    <n v="6843.07"/>
    <n v="8264.3230000000003"/>
    <n v="6790.4310000000005"/>
    <n v="3421.5349999999999"/>
    <n v="1684.4479999999999"/>
    <n v="684.30700000000002"/>
    <x v="328"/>
    <s v="Louisiana, 2015"/>
  </r>
  <r>
    <s v="St. Helena Parish"/>
    <s v="Louisiana"/>
    <n v="2015"/>
    <n v="10818"/>
    <n v="5254"/>
    <n v="5564"/>
    <n v="649.08000000000004"/>
    <n v="1427.9760000000001"/>
    <n v="1503.702"/>
    <n v="1103.4359999999999"/>
    <n v="1341.432"/>
    <n v="1460.43"/>
    <n v="1536.1559999999999"/>
    <n v="1038.528"/>
    <n v="562.53599999999994"/>
    <n v="205.542"/>
    <x v="328"/>
    <s v="Louisiana, 2015"/>
  </r>
  <r>
    <s v="St. James Parish"/>
    <s v="Louisiana"/>
    <n v="2015"/>
    <n v="21650"/>
    <n v="10426"/>
    <n v="11224"/>
    <n v="1363.95"/>
    <n v="2901.1"/>
    <n v="2922.75"/>
    <n v="2792.85"/>
    <n v="2316.5500000000002"/>
    <n v="3269.15"/>
    <n v="2944.4"/>
    <n v="1818.6"/>
    <n v="1039.2"/>
    <n v="281.45"/>
    <x v="328"/>
    <s v="Louisiana, 2015"/>
  </r>
  <r>
    <s v="St. John the Baptist Parish"/>
    <s v="Louisiana"/>
    <n v="2015"/>
    <n v="44161"/>
    <n v="21467"/>
    <n v="22694"/>
    <n v="3002.9479999999999"/>
    <n v="6359.1840000000002"/>
    <n v="6138.3789999999999"/>
    <n v="5785.0910000000003"/>
    <n v="5475.9639999999999"/>
    <n v="6491.6669999999995"/>
    <n v="5696.7690000000002"/>
    <n v="3267.9139999999998"/>
    <n v="1413.152"/>
    <n v="618.25400000000002"/>
    <x v="328"/>
    <s v="Louisiana, 2015"/>
  </r>
  <r>
    <s v="St. Landry Parish"/>
    <s v="Louisiana"/>
    <n v="2015"/>
    <n v="83613"/>
    <n v="40129"/>
    <n v="43484"/>
    <n v="6521.8140000000003"/>
    <n v="12374.724"/>
    <n v="10953.303"/>
    <n v="10284.399000000001"/>
    <n v="9448.2690000000002"/>
    <n v="11371.368"/>
    <n v="10535.238000000001"/>
    <n v="6856.2659999999996"/>
    <n v="3678.9720000000002"/>
    <n v="1588.6469999999999"/>
    <x v="328"/>
    <s v="Louisiana, 2015"/>
  </r>
  <r>
    <s v="St. Martin Parish"/>
    <s v="Louisiana"/>
    <n v="2015"/>
    <n v="53126"/>
    <n v="26136"/>
    <n v="26990"/>
    <n v="3612.5680000000002"/>
    <n v="7597.018"/>
    <n v="6906.38"/>
    <n v="7065.7579999999998"/>
    <n v="6693.8760000000002"/>
    <n v="7703.27"/>
    <n v="6800.1280000000006"/>
    <n v="4143.8279999999995"/>
    <n v="1965.6619999999998"/>
    <n v="690.63800000000003"/>
    <x v="328"/>
    <s v="Louisiana, 2015"/>
  </r>
  <r>
    <s v="St. Mary Parish"/>
    <s v="Louisiana"/>
    <n v="2015"/>
    <n v="53441"/>
    <n v="26345"/>
    <n v="27096"/>
    <n v="3633.9879999999998"/>
    <n v="7321.4170000000004"/>
    <n v="7214.5349999999999"/>
    <n v="6893.8890000000001"/>
    <n v="6412.92"/>
    <n v="7695.5040000000008"/>
    <n v="6787.0069999999996"/>
    <n v="4382.1620000000003"/>
    <n v="2244.5219999999999"/>
    <n v="855.05600000000004"/>
    <x v="328"/>
    <s v="Louisiana, 2015"/>
  </r>
  <r>
    <s v="St. Tammany Parish"/>
    <s v="Louisiana"/>
    <n v="2015"/>
    <n v="242960"/>
    <n v="117970"/>
    <n v="124990"/>
    <n v="14577.6"/>
    <n v="34986.239999999998"/>
    <n v="29398.16"/>
    <n v="27940.400000000001"/>
    <n v="31584.799999999999"/>
    <n v="35958.080000000002"/>
    <n v="33771.440000000002"/>
    <n v="20894.559999999998"/>
    <n v="10447.279999999999"/>
    <n v="3158.48"/>
    <x v="328"/>
    <s v="Louisiana, 2015"/>
  </r>
  <r>
    <s v="Tangipahoa Parish"/>
    <s v="Louisiana"/>
    <n v="2015"/>
    <n v="125486"/>
    <n v="60890"/>
    <n v="64596"/>
    <n v="8909.5059999999994"/>
    <n v="17191.582000000002"/>
    <n v="19575.815999999999"/>
    <n v="18069.984"/>
    <n v="14807.348"/>
    <n v="16062.208000000001"/>
    <n v="15434.777999999998"/>
    <n v="9411.4500000000007"/>
    <n v="4768.4679999999998"/>
    <n v="1380.346"/>
    <x v="328"/>
    <s v="Louisiana, 2015"/>
  </r>
  <r>
    <s v="Tensas Parish"/>
    <s v="Louisiana"/>
    <n v="2015"/>
    <n v="4893"/>
    <n v="2362"/>
    <n v="2531"/>
    <n v="303.36599999999999"/>
    <n v="719.27099999999996"/>
    <n v="538.23"/>
    <n v="518.65800000000002"/>
    <n v="450.15600000000001"/>
    <n v="640.98299999999995"/>
    <n v="777.98700000000008"/>
    <n v="562.69500000000005"/>
    <n v="249.54300000000001"/>
    <n v="127.218"/>
    <x v="328"/>
    <s v="Louisiana, 2015"/>
  </r>
  <r>
    <s v="Terrebonne Parish"/>
    <s v="Louisiana"/>
    <n v="2015"/>
    <n v="112742"/>
    <n v="55725"/>
    <n v="57017"/>
    <n v="8117.424"/>
    <n v="16122.106"/>
    <n v="15558.396000000001"/>
    <n v="16234.848"/>
    <n v="13641.781999999999"/>
    <n v="15783.880000000001"/>
    <n v="13529.04"/>
    <n v="8230.1660000000011"/>
    <n v="4058.712"/>
    <n v="1465.646"/>
    <x v="328"/>
    <s v="Louisiana, 2015"/>
  </r>
  <r>
    <s v="Union Parish"/>
    <s v="Louisiana"/>
    <n v="2015"/>
    <n v="22533"/>
    <n v="11112"/>
    <n v="11421"/>
    <n v="1329.4469999999999"/>
    <n v="2996.8890000000001"/>
    <n v="2749.0259999999998"/>
    <n v="2546.2290000000003"/>
    <n v="2478.63"/>
    <n v="3041.9549999999999"/>
    <n v="3312.3510000000001"/>
    <n v="2388.498"/>
    <n v="1329.4470000000001"/>
    <n v="360.52800000000002"/>
    <x v="328"/>
    <s v="Louisiana, 2015"/>
  </r>
  <r>
    <s v="Vermilion Parish"/>
    <s v="Louisiana"/>
    <n v="2015"/>
    <n v="59110"/>
    <n v="28523"/>
    <n v="30587"/>
    <n v="4196.8100000000004"/>
    <n v="8925.61"/>
    <n v="7566.08"/>
    <n v="7566.08"/>
    <n v="7211.42"/>
    <n v="8393.6200000000008"/>
    <n v="7329.6399999999994"/>
    <n v="4433.25"/>
    <n v="2659.95"/>
    <n v="945.76"/>
    <x v="328"/>
    <s v="Louisiana, 2015"/>
  </r>
  <r>
    <s v="Vernon Parish"/>
    <s v="Louisiana"/>
    <n v="2015"/>
    <n v="52476"/>
    <n v="27435"/>
    <n v="25041"/>
    <n v="4827.7920000000004"/>
    <n v="7504.0680000000002"/>
    <n v="9025.8719999999994"/>
    <n v="9130.8240000000005"/>
    <n v="6664.4520000000002"/>
    <n v="5300.076"/>
    <n v="4670.3639999999996"/>
    <n v="3253.5120000000002"/>
    <n v="1574.28"/>
    <n v="524.76"/>
    <x v="328"/>
    <s v="Louisiana, 2015"/>
  </r>
  <r>
    <s v="Washington Parish"/>
    <s v="Louisiana"/>
    <n v="2015"/>
    <n v="46556"/>
    <n v="22872"/>
    <n v="23684"/>
    <n v="2979.5839999999998"/>
    <n v="6424.7280000000001"/>
    <n v="5819.5"/>
    <n v="5819.5"/>
    <n v="5493.6080000000002"/>
    <n v="6331.616"/>
    <n v="6471.2839999999997"/>
    <n v="4329.7079999999996"/>
    <n v="2141.576"/>
    <n v="838.00800000000004"/>
    <x v="328"/>
    <s v="Louisiana, 2015"/>
  </r>
  <r>
    <s v="Webster Parish"/>
    <s v="Louisiana"/>
    <n v="2015"/>
    <n v="40617"/>
    <n v="19722"/>
    <n v="20895"/>
    <n v="2558.8710000000001"/>
    <n v="5239.5930000000008"/>
    <n v="5077.125"/>
    <n v="4955.2739999999994"/>
    <n v="4670.9549999999999"/>
    <n v="5605.1460000000006"/>
    <n v="5320.8270000000002"/>
    <n v="3939.8490000000002"/>
    <n v="2112.0839999999998"/>
    <n v="1177.893"/>
    <x v="328"/>
    <s v="Louisiana, 2015"/>
  </r>
  <r>
    <s v="West Carroll Parish"/>
    <s v="Louisiana"/>
    <n v="2015"/>
    <n v="11454"/>
    <n v="5764"/>
    <n v="5690"/>
    <n v="687.24"/>
    <n v="1615.0140000000001"/>
    <n v="1397.3879999999999"/>
    <n v="1408.8420000000001"/>
    <n v="1294.3020000000001"/>
    <n v="1557.7440000000001"/>
    <n v="1454.6579999999999"/>
    <n v="1111.038"/>
    <n v="755.96399999999994"/>
    <n v="171.81"/>
    <x v="328"/>
    <s v="Louisiana, 2015"/>
  </r>
  <r>
    <s v="West Feliciana Parish"/>
    <s v="Louisiana"/>
    <n v="2015"/>
    <n v="15415"/>
    <n v="10228"/>
    <n v="5187"/>
    <n v="632.01499999999999"/>
    <n v="1603.1599999999999"/>
    <n v="2158.1000000000004"/>
    <n v="2050.1949999999997"/>
    <n v="2327.665"/>
    <n v="2589.7200000000003"/>
    <n v="2065.61"/>
    <n v="1310.2750000000001"/>
    <n v="508.69499999999999"/>
    <n v="154.15"/>
    <x v="328"/>
    <s v="Louisiana, 2015"/>
  </r>
  <r>
    <s v="Rusk County"/>
    <s v="Wisconsin"/>
    <n v="2015"/>
    <n v="14855"/>
    <n v="7851"/>
    <n v="7004"/>
    <n v="831.88"/>
    <n v="1871.73"/>
    <n v="1871.73"/>
    <n v="1767.7449999999999"/>
    <n v="2035.1350000000002"/>
    <n v="2183.6849999999999"/>
    <n v="1975.7150000000001"/>
    <n v="1426.08"/>
    <n v="713.04"/>
    <n v="193.11500000000001"/>
    <x v="345"/>
    <s v="Wisconsin, 2015"/>
  </r>
  <r>
    <s v="Androscoggin County"/>
    <s v="Maine"/>
    <n v="2015"/>
    <n v="107393"/>
    <n v="52597"/>
    <n v="54796"/>
    <n v="6550.973"/>
    <n v="13209.339"/>
    <n v="13638.911"/>
    <n v="13209.339"/>
    <n v="13316.732"/>
    <n v="16216.343000000001"/>
    <n v="14712.841"/>
    <n v="9235.7979999999989"/>
    <n v="5154.8639999999996"/>
    <n v="2147.86"/>
    <x v="350"/>
    <s v="Maine, 2015"/>
  </r>
  <r>
    <s v="Aroostook County"/>
    <s v="Maine"/>
    <n v="2015"/>
    <n v="70005"/>
    <n v="34592"/>
    <n v="35413"/>
    <n v="3360.24"/>
    <n v="7350.5249999999996"/>
    <n v="8190.5849999999991"/>
    <n v="6790.4849999999997"/>
    <n v="7840.56"/>
    <n v="10710.764999999999"/>
    <n v="11270.805"/>
    <n v="7980.57"/>
    <n v="4760.34"/>
    <n v="1820.13"/>
    <x v="350"/>
    <s v="Maine, 2015"/>
  </r>
  <r>
    <s v="Cumberland County"/>
    <s v="Maine"/>
    <n v="2015"/>
    <n v="286119"/>
    <n v="139036"/>
    <n v="147083"/>
    <n v="14305.95"/>
    <n v="32331.447"/>
    <n v="36050.994000000006"/>
    <n v="36050.994000000006"/>
    <n v="36337.112999999998"/>
    <n v="44634.563999999998"/>
    <n v="41201.135999999999"/>
    <n v="25178.472000000002"/>
    <n v="13733.712"/>
    <n v="6580.7370000000001"/>
    <x v="350"/>
    <s v="Maine, 2015"/>
  </r>
  <r>
    <s v="Franklin County"/>
    <s v="Maine"/>
    <n v="2015"/>
    <n v="30402"/>
    <n v="14937"/>
    <n v="15465"/>
    <n v="1428.894"/>
    <n v="3161.808"/>
    <n v="4347.4859999999999"/>
    <n v="3161.808"/>
    <n v="3131.4059999999999"/>
    <n v="4590.7020000000002"/>
    <n v="4833.9179999999997"/>
    <n v="3374.6219999999998"/>
    <n v="1520.1"/>
    <n v="820.85400000000004"/>
    <x v="350"/>
    <s v="Maine, 2015"/>
  </r>
  <r>
    <s v="Hancock County"/>
    <s v="Maine"/>
    <n v="2015"/>
    <n v="54658"/>
    <n v="26696"/>
    <n v="27962"/>
    <n v="2404.9520000000002"/>
    <n v="5465.7999999999993"/>
    <n v="5957.7219999999998"/>
    <n v="5629.7739999999994"/>
    <n v="6176.3540000000003"/>
    <n v="8253.3580000000002"/>
    <n v="9510.4919999999984"/>
    <n v="6613.6180000000004"/>
    <n v="3224.8220000000001"/>
    <n v="1366.45"/>
    <x v="350"/>
    <s v="Maine, 2015"/>
  </r>
  <r>
    <s v="Kennebec County"/>
    <s v="Maine"/>
    <n v="2015"/>
    <n v="121112"/>
    <n v="58759"/>
    <n v="62353"/>
    <n v="6055.6"/>
    <n v="13806.768"/>
    <n v="14896.776000000002"/>
    <n v="13443.432000000001"/>
    <n v="14533.439999999999"/>
    <n v="19135.696"/>
    <n v="18772.36"/>
    <n v="11384.528"/>
    <n v="6540.0480000000007"/>
    <n v="2543.3519999999999"/>
    <x v="350"/>
    <s v="Maine, 2015"/>
  </r>
  <r>
    <s v="Lincoln County"/>
    <s v="Maine"/>
    <n v="2015"/>
    <n v="34156"/>
    <n v="16673"/>
    <n v="17483"/>
    <n v="1434.5519999999999"/>
    <n v="3415.6000000000004"/>
    <n v="3381.444"/>
    <n v="3176.5079999999998"/>
    <n v="3620.5360000000001"/>
    <n v="5020.9319999999998"/>
    <n v="5874.8320000000003"/>
    <n v="4815.9960000000001"/>
    <n v="2561.6999999999998"/>
    <n v="922.21199999999999"/>
    <x v="350"/>
    <s v="Maine, 2015"/>
  </r>
  <r>
    <s v="Oxford County"/>
    <s v="Maine"/>
    <n v="2015"/>
    <n v="57421"/>
    <n v="28446"/>
    <n v="28975"/>
    <n v="2641.366"/>
    <n v="6488.5730000000003"/>
    <n v="6431.152"/>
    <n v="5914.3629999999994"/>
    <n v="6545.9940000000006"/>
    <n v="9244.780999999999"/>
    <n v="9531.8860000000004"/>
    <n v="6086.6260000000002"/>
    <n v="2985.8919999999998"/>
    <n v="1550.367"/>
    <x v="350"/>
    <s v="Maine, 2015"/>
  </r>
  <r>
    <s v="Penobscot County"/>
    <s v="Maine"/>
    <n v="2015"/>
    <n v="153437"/>
    <n v="75714"/>
    <n v="77723"/>
    <n v="7364.9759999999997"/>
    <n v="16417.758999999998"/>
    <n v="23475.861000000001"/>
    <n v="18872.751"/>
    <n v="17645.255000000001"/>
    <n v="22862.112999999998"/>
    <n v="22094.928"/>
    <n v="13502.455999999998"/>
    <n v="7978.7240000000002"/>
    <n v="3068.74"/>
    <x v="350"/>
    <s v="Maine, 2015"/>
  </r>
  <r>
    <s v="Piscataquis County"/>
    <s v="Maine"/>
    <n v="2015"/>
    <n v="17156"/>
    <n v="8552"/>
    <n v="8604"/>
    <n v="737.70799999999997"/>
    <n v="1732.7559999999999"/>
    <n v="1629.8200000000002"/>
    <n v="1492.5720000000001"/>
    <n v="1870.0039999999999"/>
    <n v="2710.6480000000001"/>
    <n v="3105.2359999999999"/>
    <n v="2367.5280000000002"/>
    <n v="1029.3599999999999"/>
    <n v="514.67999999999995"/>
    <x v="350"/>
    <s v="Maine, 2015"/>
  </r>
  <r>
    <s v="Isle of Wight County"/>
    <s v="Virginia"/>
    <n v="2015"/>
    <n v="35092"/>
    <n v="16894"/>
    <n v="18198"/>
    <n v="1719.508"/>
    <n v="4000.4879999999998"/>
    <n v="3649.5680000000002"/>
    <n v="3789.9359999999997"/>
    <n v="4211.04"/>
    <n v="5509.4439999999995"/>
    <n v="5649.8119999999999"/>
    <n v="3789.9359999999997"/>
    <n v="1930.06"/>
    <n v="772.024"/>
    <x v="321"/>
    <s v="Virginia, 2015"/>
  </r>
  <r>
    <s v="Somerset County"/>
    <s v="Maine"/>
    <n v="2015"/>
    <n v="51577"/>
    <n v="25399"/>
    <n v="26178"/>
    <n v="2475.6959999999999"/>
    <n v="5982.9319999999998"/>
    <n v="5725.0470000000005"/>
    <n v="5364.0079999999998"/>
    <n v="6395.5480000000007"/>
    <n v="8097.5889999999999"/>
    <n v="8200.7429999999986"/>
    <n v="5570.3160000000007"/>
    <n v="2682.0039999999999"/>
    <n v="1134.694"/>
    <x v="350"/>
    <s v="Maine, 2015"/>
  </r>
  <r>
    <s v="Washington County"/>
    <s v="Maine"/>
    <n v="2015"/>
    <n v="32191"/>
    <n v="15874"/>
    <n v="16317"/>
    <n v="1577.3589999999999"/>
    <n v="3476.6280000000002"/>
    <n v="3573.201"/>
    <n v="3154.7179999999998"/>
    <n v="3476.6279999999997"/>
    <n v="4699.8860000000004"/>
    <n v="5408.0879999999997"/>
    <n v="3959.4930000000004"/>
    <n v="2124.6060000000002"/>
    <n v="772.58399999999995"/>
    <x v="350"/>
    <s v="Maine, 2015"/>
  </r>
  <r>
    <s v="York County"/>
    <s v="Maine"/>
    <n v="2015"/>
    <n v="199682"/>
    <n v="97075"/>
    <n v="102607"/>
    <n v="9784.4179999999997"/>
    <n v="22963.43"/>
    <n v="23163.112000000001"/>
    <n v="22364.383999999998"/>
    <n v="24161.521999999997"/>
    <n v="31949.120000000003"/>
    <n v="30751.027999999998"/>
    <n v="19568.835999999999"/>
    <n v="10583.146000000001"/>
    <n v="4393.0039999999999"/>
    <x v="350"/>
    <s v="Maine, 2015"/>
  </r>
  <r>
    <s v="Allegany County"/>
    <s v="Maryland"/>
    <n v="2015"/>
    <n v="73549"/>
    <n v="38300"/>
    <n v="35249"/>
    <n v="3383.2539999999999"/>
    <n v="7207.8019999999997"/>
    <n v="11841.388999999999"/>
    <n v="8972.9779999999992"/>
    <n v="8605.2330000000002"/>
    <n v="10223.311000000002"/>
    <n v="9561.369999999999"/>
    <n v="7281.3509999999997"/>
    <n v="4412.9400000000005"/>
    <n v="2059.3719999999998"/>
    <x v="320"/>
    <s v="Maryland, 2015"/>
  </r>
  <r>
    <s v="Anne Arundel County"/>
    <s v="Maryland"/>
    <n v="2015"/>
    <n v="555280"/>
    <n v="274800"/>
    <n v="280480"/>
    <n v="35537.919999999998"/>
    <n v="69965.279999999999"/>
    <n v="71075.839999999997"/>
    <n v="77739.199999999997"/>
    <n v="73296.959999999992"/>
    <n v="84957.84"/>
    <n v="70520.56"/>
    <n v="43867.119999999995"/>
    <n v="20545.36"/>
    <n v="8329.2000000000007"/>
    <x v="320"/>
    <s v="Maryland, 2015"/>
  </r>
  <r>
    <s v="Baltimore County"/>
    <s v="Maryland"/>
    <n v="2015"/>
    <n v="822959"/>
    <n v="389418"/>
    <n v="433541"/>
    <n v="49377.54"/>
    <n v="98755.08"/>
    <n v="110276.50599999999"/>
    <n v="112745.383"/>
    <n v="101223.95699999999"/>
    <n v="116860.178"/>
    <n v="108630.58799999999"/>
    <n v="66659.679000000004"/>
    <n v="39502.031999999999"/>
    <n v="21396.934000000001"/>
    <x v="320"/>
    <s v="Maryland, 2015"/>
  </r>
  <r>
    <s v="Calvert County"/>
    <s v="Maryland"/>
    <n v="2015"/>
    <n v="90114"/>
    <n v="44495"/>
    <n v="45619"/>
    <n v="4685.9279999999999"/>
    <n v="12886.302"/>
    <n v="12255.504000000001"/>
    <n v="9552.0840000000007"/>
    <n v="10993.907999999999"/>
    <n v="16490.862000000001"/>
    <n v="11985.162"/>
    <n v="6758.55"/>
    <n v="2883.6480000000001"/>
    <n v="1622.0519999999999"/>
    <x v="320"/>
    <s v="Maryland, 2015"/>
  </r>
  <r>
    <s v="Caroline County"/>
    <s v="Maryland"/>
    <n v="2015"/>
    <n v="32661"/>
    <n v="15835"/>
    <n v="16826"/>
    <n v="2024.982"/>
    <n v="4572.54"/>
    <n v="4115.2860000000001"/>
    <n v="3984.6419999999998"/>
    <n v="3886.6589999999997"/>
    <n v="4997.1329999999998"/>
    <n v="4245.93"/>
    <n v="2808.846"/>
    <n v="1502.4059999999999"/>
    <n v="555.23699999999997"/>
    <x v="320"/>
    <s v="Maryland, 2015"/>
  </r>
  <r>
    <s v="Carroll County"/>
    <s v="Maryland"/>
    <n v="2015"/>
    <n v="167444"/>
    <n v="82754"/>
    <n v="84690"/>
    <n v="8204.7559999999994"/>
    <n v="22437.495999999999"/>
    <n v="22939.828000000001"/>
    <n v="16911.844000000001"/>
    <n v="20428.168000000001"/>
    <n v="29135.256000000001"/>
    <n v="22604.940000000002"/>
    <n v="14232.74"/>
    <n v="7367.5360000000001"/>
    <n v="3181.4360000000001"/>
    <x v="320"/>
    <s v="Maryland, 2015"/>
  </r>
  <r>
    <s v="Cecil County"/>
    <s v="Maryland"/>
    <n v="2015"/>
    <n v="101960"/>
    <n v="50644"/>
    <n v="51316"/>
    <n v="5913.68"/>
    <n v="13968.52"/>
    <n v="13662.64"/>
    <n v="11623.44"/>
    <n v="13152.84"/>
    <n v="16211.64"/>
    <n v="13968.52"/>
    <n v="8156.7999999999993"/>
    <n v="3772.52"/>
    <n v="1427.44"/>
    <x v="320"/>
    <s v="Maryland, 2015"/>
  </r>
  <r>
    <s v="Charles County"/>
    <s v="Maryland"/>
    <n v="2015"/>
    <n v="152754"/>
    <n v="73731"/>
    <n v="79023"/>
    <n v="9165.24"/>
    <n v="21843.822"/>
    <n v="21691.067999999999"/>
    <n v="18788.741999999998"/>
    <n v="21538.313999999998"/>
    <n v="25662.671999999999"/>
    <n v="17719.464"/>
    <n v="9929.01"/>
    <n v="4582.62"/>
    <n v="1680.2940000000001"/>
    <x v="320"/>
    <s v="Maryland, 2015"/>
  </r>
  <r>
    <s v="Dorchester County"/>
    <s v="Maryland"/>
    <n v="2015"/>
    <n v="32534"/>
    <n v="15542"/>
    <n v="16992"/>
    <n v="2049.6419999999998"/>
    <n v="3741.41"/>
    <n v="3611.2739999999999"/>
    <n v="3676.3420000000001"/>
    <n v="3611.2739999999999"/>
    <n v="4815.0320000000002"/>
    <n v="4749.9639999999999"/>
    <n v="3481.1379999999999"/>
    <n v="1919.5060000000001"/>
    <n v="813.35"/>
    <x v="320"/>
    <s v="Maryland, 2015"/>
  </r>
  <r>
    <s v="Frederick County"/>
    <s v="Maryland"/>
    <n v="2015"/>
    <n v="241373"/>
    <n v="119038"/>
    <n v="122335"/>
    <n v="14482.38"/>
    <n v="33309.474000000002"/>
    <n v="31619.863000000001"/>
    <n v="29447.506000000001"/>
    <n v="32585.355000000003"/>
    <n v="39343.798999999999"/>
    <n v="30171.625"/>
    <n v="17378.856"/>
    <n v="8448.0550000000003"/>
    <n v="4344.7139999999999"/>
    <x v="320"/>
    <s v="Maryland, 2015"/>
  </r>
  <r>
    <s v="Garrett County"/>
    <s v="Maryland"/>
    <n v="2015"/>
    <n v="29813"/>
    <n v="14765"/>
    <n v="15048"/>
    <n v="1460.837"/>
    <n v="3398.6819999999998"/>
    <n v="3666.9989999999998"/>
    <n v="3070.739"/>
    <n v="3547.7470000000003"/>
    <n v="4382.5110000000004"/>
    <n v="4442.1370000000006"/>
    <n v="3368.8690000000001"/>
    <n v="1818.5930000000001"/>
    <n v="655.88599999999997"/>
    <x v="320"/>
    <s v="Maryland, 2015"/>
  </r>
  <r>
    <s v="Harford County"/>
    <s v="Maryland"/>
    <n v="2015"/>
    <n v="248966"/>
    <n v="121798"/>
    <n v="127168"/>
    <n v="14191.062"/>
    <n v="33112.478000000003"/>
    <n v="32116.613999999998"/>
    <n v="30124.885999999999"/>
    <n v="31369.716"/>
    <n v="40083.525999999998"/>
    <n v="33361.444000000003"/>
    <n v="20913.144"/>
    <n v="9709.6739999999991"/>
    <n v="4232.4219999999996"/>
    <x v="320"/>
    <s v="Maryland, 2015"/>
  </r>
  <r>
    <s v="Howard County"/>
    <s v="Maryland"/>
    <n v="2015"/>
    <n v="304115"/>
    <n v="149157"/>
    <n v="154958"/>
    <n v="18246.900000000001"/>
    <n v="43184.33"/>
    <n v="38318.490000000005"/>
    <n v="38014.375"/>
    <n v="42880.214999999997"/>
    <n v="49570.744999999995"/>
    <n v="38014.375"/>
    <n v="21896.28"/>
    <n v="9427.5649999999987"/>
    <n v="3953.4949999999999"/>
    <x v="320"/>
    <s v="Maryland, 2015"/>
  </r>
  <r>
    <s v="Montgomery County"/>
    <s v="Maryland"/>
    <n v="2015"/>
    <n v="1017859"/>
    <n v="490093"/>
    <n v="527766"/>
    <n v="66160.835000000006"/>
    <n v="133339.52900000001"/>
    <n v="119089.503"/>
    <n v="138428.82400000002"/>
    <n v="143518.11900000001"/>
    <n v="152678.85"/>
    <n v="130285.95199999999"/>
    <n v="74303.706999999995"/>
    <n v="39696.501000000004"/>
    <n v="21375.039000000001"/>
    <x v="320"/>
    <s v="Maryland, 2015"/>
  </r>
  <r>
    <s v="Prince George's County"/>
    <s v="Maryland"/>
    <n v="2015"/>
    <n v="892816"/>
    <n v="429603"/>
    <n v="463213"/>
    <n v="59818.671999999999"/>
    <n v="110709.18399999999"/>
    <n v="132136.76800000001"/>
    <n v="133029.584"/>
    <n v="123208.60800000001"/>
    <n v="131243.95199999999"/>
    <n v="107137.92000000001"/>
    <n v="59818.671999999999"/>
    <n v="25891.663999999997"/>
    <n v="9820.9760000000006"/>
    <x v="320"/>
    <s v="Maryland, 2015"/>
  </r>
  <r>
    <s v="Queen Anne's County"/>
    <s v="Maryland"/>
    <n v="2015"/>
    <n v="48600"/>
    <n v="24024"/>
    <n v="24576"/>
    <n v="2575.8000000000002"/>
    <n v="6366.6"/>
    <n v="5734.7999999999993"/>
    <n v="4908.6000000000004"/>
    <n v="5734.7999999999993"/>
    <n v="8116.2"/>
    <n v="6998.4"/>
    <n v="5103"/>
    <n v="2138.4"/>
    <n v="923.4"/>
    <x v="320"/>
    <s v="Maryland, 2015"/>
  </r>
  <r>
    <s v="St. Mary's County"/>
    <s v="Maryland"/>
    <n v="2015"/>
    <n v="109614"/>
    <n v="54662"/>
    <n v="54952"/>
    <n v="7453.7520000000004"/>
    <n v="15455.574000000001"/>
    <n v="15236.346000000001"/>
    <n v="14797.89"/>
    <n v="14249.82"/>
    <n v="17099.784"/>
    <n v="12605.61"/>
    <n v="7563.366"/>
    <n v="3507.6480000000001"/>
    <n v="1424.982"/>
    <x v="320"/>
    <s v="Maryland, 2015"/>
  </r>
  <r>
    <s v="Somerset County"/>
    <s v="Maryland"/>
    <n v="2015"/>
    <n v="25980"/>
    <n v="14150"/>
    <n v="11830"/>
    <n v="1247.04"/>
    <n v="2338.1999999999998"/>
    <n v="5455.7999999999993"/>
    <n v="3325.44"/>
    <n v="3065.6400000000003"/>
    <n v="3429.3599999999997"/>
    <n v="3247.5"/>
    <n v="2208.3000000000002"/>
    <n v="1221.06"/>
    <n v="441.66"/>
    <x v="320"/>
    <s v="Maryland, 2015"/>
  </r>
  <r>
    <s v="Washington County"/>
    <s v="Maryland"/>
    <n v="2015"/>
    <n v="149270"/>
    <n v="76058"/>
    <n v="73212"/>
    <n v="8806.93"/>
    <n v="18808.02"/>
    <n v="18509.48"/>
    <n v="19255.830000000002"/>
    <n v="19554.37"/>
    <n v="22539.77"/>
    <n v="19106.559999999998"/>
    <n v="12389.41"/>
    <n v="7314.23"/>
    <n v="3134.67"/>
    <x v="320"/>
    <s v="Maryland, 2015"/>
  </r>
  <r>
    <s v="Wicomico County"/>
    <s v="Maryland"/>
    <n v="2015"/>
    <n v="101182"/>
    <n v="48199"/>
    <n v="52983"/>
    <n v="6172.1019999999999"/>
    <n v="12546.567999999999"/>
    <n v="19426.944"/>
    <n v="12040.657999999999"/>
    <n v="11433.565999999999"/>
    <n v="13153.66"/>
    <n v="12445.385999999999"/>
    <n v="8094.56"/>
    <n v="4148.4620000000004"/>
    <n v="1922.4580000000001"/>
    <x v="320"/>
    <s v="Maryland, 2015"/>
  </r>
  <r>
    <s v="Worcester County"/>
    <s v="Maryland"/>
    <n v="2015"/>
    <n v="51519"/>
    <n v="25018"/>
    <n v="26501"/>
    <n v="2266.8359999999998"/>
    <n v="5357.9760000000006"/>
    <n v="5564.0519999999997"/>
    <n v="4688.2289999999994"/>
    <n v="5357.9760000000006"/>
    <n v="7470.2550000000001"/>
    <n v="8140.0020000000004"/>
    <n v="7212.66"/>
    <n v="4121.5200000000004"/>
    <n v="1391.0129999999999"/>
    <x v="320"/>
    <s v="Maryland, 2015"/>
  </r>
  <r>
    <s v="Baltimore city"/>
    <s v="Maryland"/>
    <n v="2015"/>
    <n v="622454"/>
    <n v="293366"/>
    <n v="329088"/>
    <n v="41704.417999999998"/>
    <n v="70337.301999999996"/>
    <n v="90878.284"/>
    <n v="112664.174"/>
    <n v="75316.934000000008"/>
    <n v="82786.381999999998"/>
    <n v="74694.48"/>
    <n v="41704.418000000005"/>
    <n v="23030.797999999999"/>
    <n v="9336.81"/>
    <x v="320"/>
    <s v="Maryland, 2015"/>
  </r>
  <r>
    <s v="Barnstable County"/>
    <s v="Massachusetts"/>
    <n v="2015"/>
    <n v="214766"/>
    <n v="102244"/>
    <n v="112522"/>
    <n v="8375.8739999999998"/>
    <n v="19758.472000000002"/>
    <n v="22120.898000000001"/>
    <n v="18040.344000000001"/>
    <n v="20402.77"/>
    <n v="31355.835999999999"/>
    <n v="36724.986000000004"/>
    <n v="30926.304"/>
    <n v="19114.173999999999"/>
    <n v="8161.1080000000002"/>
    <x v="357"/>
    <s v="Massachusetts, 2015"/>
  </r>
  <r>
    <s v="Berkshire County"/>
    <s v="Massachusetts"/>
    <n v="2015"/>
    <n v="129288"/>
    <n v="62393"/>
    <n v="66895"/>
    <n v="5688.6719999999996"/>
    <n v="13058.088"/>
    <n v="17453.879999999997"/>
    <n v="13187.376"/>
    <n v="13963.103999999999"/>
    <n v="19522.488000000001"/>
    <n v="20427.504000000001"/>
    <n v="13704.527999999998"/>
    <n v="7886.5679999999993"/>
    <n v="4525.08"/>
    <x v="357"/>
    <s v="Massachusetts, 2015"/>
  </r>
  <r>
    <s v="Bristol County"/>
    <s v="Massachusetts"/>
    <n v="2015"/>
    <n v="552763"/>
    <n v="267650"/>
    <n v="285113"/>
    <n v="29296.438999999998"/>
    <n v="66884.323000000004"/>
    <n v="75175.767999999996"/>
    <n v="66884.323000000004"/>
    <n v="71859.19"/>
    <n v="85678.264999999999"/>
    <n v="71859.19"/>
    <n v="45879.328999999998"/>
    <n v="24874.334999999999"/>
    <n v="13266.312"/>
    <x v="357"/>
    <s v="Massachusetts, 2015"/>
  </r>
  <r>
    <s v="Falls County"/>
    <s v="Texas"/>
    <n v="2015"/>
    <n v="17048"/>
    <n v="8443"/>
    <n v="8605"/>
    <n v="835.35199999999998"/>
    <n v="1755.944"/>
    <n v="1670.704"/>
    <n v="1551.3679999999999"/>
    <n v="2369.672"/>
    <n v="2659.4879999999998"/>
    <n v="2949.3040000000001"/>
    <n v="1960.52"/>
    <n v="818.30399999999997"/>
    <n v="443.24799999999999"/>
    <x v="315"/>
    <s v="Texas, 2015"/>
  </r>
  <r>
    <s v="Essex County"/>
    <s v="Massachusetts"/>
    <n v="2015"/>
    <n v="763849"/>
    <n v="367791"/>
    <n v="396058"/>
    <n v="43539.392999999996"/>
    <n v="95481.125"/>
    <n v="101591.917"/>
    <n v="89370.332999999999"/>
    <n v="95481.125"/>
    <n v="118396.595"/>
    <n v="103119.61499999999"/>
    <n v="62635.618000000002"/>
    <n v="33609.356"/>
    <n v="19096.224999999999"/>
    <x v="357"/>
    <s v="Massachusetts, 2015"/>
  </r>
  <r>
    <s v="Franklin County"/>
    <s v="Massachusetts"/>
    <n v="2015"/>
    <n v="71144"/>
    <n v="34759"/>
    <n v="36385"/>
    <n v="3272.6239999999998"/>
    <n v="7470.12"/>
    <n v="8110.4159999999993"/>
    <n v="8181.5599999999995"/>
    <n v="8394.9920000000002"/>
    <n v="10885.031999999999"/>
    <n v="12450.2"/>
    <n v="7256.6880000000001"/>
    <n v="3272.6239999999998"/>
    <n v="1778.6"/>
    <x v="357"/>
    <s v="Massachusetts, 2015"/>
  </r>
  <r>
    <s v="Hampden County"/>
    <s v="Massachusetts"/>
    <n v="2015"/>
    <n v="468041"/>
    <n v="225611"/>
    <n v="242430"/>
    <n v="27614.419000000002"/>
    <n v="59441.207000000002"/>
    <n v="71142.232000000004"/>
    <n v="58037.084000000003"/>
    <n v="55228.838000000003"/>
    <n v="66929.862999999998"/>
    <n v="60845.33"/>
    <n v="36975.239000000001"/>
    <n v="20593.804"/>
    <n v="12169.066000000001"/>
    <x v="357"/>
    <s v="Massachusetts, 2015"/>
  </r>
  <r>
    <s v="Hampshire County"/>
    <s v="Massachusetts"/>
    <n v="2015"/>
    <n v="160759"/>
    <n v="75286"/>
    <n v="85473"/>
    <n v="5948.0829999999996"/>
    <n v="14468.31"/>
    <n v="42279.616999999998"/>
    <n v="16397.418000000001"/>
    <n v="16397.418000000001"/>
    <n v="21220.188000000002"/>
    <n v="21380.947"/>
    <n v="12860.720000000001"/>
    <n v="6591.1189999999997"/>
    <n v="3375.9389999999999"/>
    <x v="357"/>
    <s v="Massachusetts, 2015"/>
  </r>
  <r>
    <s v="Middlesex County"/>
    <s v="Massachusetts"/>
    <n v="2015"/>
    <n v="1556116"/>
    <n v="758542"/>
    <n v="797574"/>
    <n v="87142.495999999999"/>
    <n v="177397.22399999999"/>
    <n v="206963.42800000001"/>
    <n v="233417.4"/>
    <n v="208519.54399999999"/>
    <n v="231861.28399999999"/>
    <n v="192958.38400000002"/>
    <n v="115152.584"/>
    <n v="65356.872000000003"/>
    <n v="32678.436000000002"/>
    <x v="357"/>
    <s v="Massachusetts, 2015"/>
  </r>
  <r>
    <s v="Nantucket County"/>
    <s v="Massachusetts"/>
    <n v="2015"/>
    <n v="10556"/>
    <n v="5589"/>
    <n v="4967"/>
    <n v="591.13599999999997"/>
    <n v="1319.5"/>
    <n v="1013.376"/>
    <n v="1667.848"/>
    <n v="1530.62"/>
    <n v="1551.732"/>
    <n v="1456.7280000000001"/>
    <n v="844.48"/>
    <n v="422.24"/>
    <n v="147.78399999999999"/>
    <x v="357"/>
    <s v="Massachusetts, 2015"/>
  </r>
  <r>
    <s v="Norfolk County"/>
    <s v="Massachusetts"/>
    <n v="2015"/>
    <n v="687721"/>
    <n v="329431"/>
    <n v="358290"/>
    <n v="37136.934000000001"/>
    <n v="85965.125"/>
    <n v="85965.125"/>
    <n v="84589.68299999999"/>
    <n v="89403.73000000001"/>
    <n v="107972.197"/>
    <n v="91466.892999999996"/>
    <n v="55017.68"/>
    <n v="32322.887000000002"/>
    <n v="17880.745999999999"/>
    <x v="357"/>
    <s v="Massachusetts, 2015"/>
  </r>
  <r>
    <s v="Plymouth County"/>
    <s v="Massachusetts"/>
    <n v="2015"/>
    <n v="503681"/>
    <n v="245337"/>
    <n v="258344"/>
    <n v="27198.774000000001"/>
    <n v="65982.210999999996"/>
    <n v="64974.849000000002"/>
    <n v="51879.142999999996"/>
    <n v="63463.805999999997"/>
    <n v="81092.641000000003"/>
    <n v="71019.021000000008"/>
    <n v="45331.29"/>
    <n v="22161.964"/>
    <n v="10577.300999999999"/>
    <x v="357"/>
    <s v="Massachusetts, 2015"/>
  </r>
  <r>
    <s v="Suffolk County"/>
    <s v="Massachusetts"/>
    <n v="2015"/>
    <n v="758919"/>
    <n v="366767"/>
    <n v="392152"/>
    <n v="42499.464"/>
    <n v="67543.790999999997"/>
    <n v="137364.33900000001"/>
    <n v="168480.01799999998"/>
    <n v="97900.551000000007"/>
    <n v="88793.523000000001"/>
    <n v="75132.981"/>
    <n v="45535.14"/>
    <n v="25044.326999999997"/>
    <n v="12142.704"/>
    <x v="357"/>
    <s v="Massachusetts, 2015"/>
  </r>
  <r>
    <s v="Worcester County"/>
    <s v="Massachusetts"/>
    <n v="2015"/>
    <n v="810935"/>
    <n v="399807"/>
    <n v="411128"/>
    <n v="45412.36"/>
    <n v="102177.81"/>
    <n v="114341.83499999999"/>
    <n v="98123.135000000009"/>
    <n v="104610.61499999999"/>
    <n v="128938.66500000001"/>
    <n v="106232.485"/>
    <n v="60820.125"/>
    <n v="32437.4"/>
    <n v="17840.57"/>
    <x v="357"/>
    <s v="Massachusetts, 2015"/>
  </r>
  <r>
    <s v="Alger County"/>
    <s v="Michigan"/>
    <n v="2015"/>
    <n v="9476"/>
    <n v="5218"/>
    <n v="4258"/>
    <n v="322.18400000000003"/>
    <n v="881.26800000000003"/>
    <n v="938.12400000000002"/>
    <n v="1108.692"/>
    <n v="1023.4079999999999"/>
    <n v="1355.0680000000002"/>
    <n v="1677.252"/>
    <n v="1203.452"/>
    <n v="559.08400000000006"/>
    <n v="407.46800000000002"/>
    <x v="323"/>
    <s v="Michigan, 2015"/>
  </r>
  <r>
    <s v="Allegan County"/>
    <s v="Michigan"/>
    <n v="2015"/>
    <n v="112837"/>
    <n v="56205"/>
    <n v="56632"/>
    <n v="6883.0569999999998"/>
    <n v="16248.528"/>
    <n v="13991.788"/>
    <n v="12524.906999999999"/>
    <n v="13878.951000000001"/>
    <n v="17151.223999999998"/>
    <n v="15571.506000000001"/>
    <n v="9703.982"/>
    <n v="4851.991"/>
    <n v="1805.3920000000001"/>
    <x v="323"/>
    <s v="Michigan, 2015"/>
  </r>
  <r>
    <s v="Alpena County"/>
    <s v="Michigan"/>
    <n v="2015"/>
    <n v="29068"/>
    <n v="14276"/>
    <n v="14792"/>
    <n v="1366.1959999999999"/>
    <n v="3226.5479999999998"/>
    <n v="3284.6840000000002"/>
    <n v="2877.732"/>
    <n v="3110.2759999999998"/>
    <n v="4418.3360000000002"/>
    <n v="4679.9480000000003"/>
    <n v="3226.5479999999998"/>
    <n v="2005.692"/>
    <n v="901.10799999999995"/>
    <x v="323"/>
    <s v="Michigan, 2015"/>
  </r>
  <r>
    <s v="Arenac County"/>
    <s v="Michigan"/>
    <n v="2015"/>
    <n v="15424"/>
    <n v="7813"/>
    <n v="7611"/>
    <n v="647.80799999999999"/>
    <n v="1681.2159999999999"/>
    <n v="1665.7919999999999"/>
    <n v="1480.7040000000002"/>
    <n v="1573.248"/>
    <n v="2359.8719999999998"/>
    <n v="2637.5039999999999"/>
    <n v="1974.2719999999999"/>
    <n v="987.13599999999997"/>
    <n v="401.024"/>
    <x v="323"/>
    <s v="Michigan, 2015"/>
  </r>
  <r>
    <s v="Murray County"/>
    <s v="Minnesota"/>
    <n v="2015"/>
    <n v="8690"/>
    <n v="5265"/>
    <n v="3425"/>
    <n v="408.43"/>
    <n v="729.96"/>
    <n v="947.21"/>
    <n v="1390.4"/>
    <n v="1034.1100000000001"/>
    <n v="1303.5"/>
    <n v="1260.05"/>
    <n v="947.21"/>
    <n v="495.33000000000004"/>
    <n v="165.11"/>
    <x v="347"/>
    <s v="Minnesota, 2015"/>
  </r>
  <r>
    <s v="Barry County"/>
    <s v="Michigan"/>
    <n v="2015"/>
    <n v="59147"/>
    <n v="29733"/>
    <n v="29414"/>
    <n v="3193.9380000000001"/>
    <n v="7984.8449999999993"/>
    <n v="7156.7870000000003"/>
    <n v="6269.5820000000003"/>
    <n v="7038.4930000000004"/>
    <n v="9108.637999999999"/>
    <n v="8753.7559999999994"/>
    <n v="5796.4059999999999"/>
    <n v="2839.0559999999996"/>
    <n v="1123.7929999999999"/>
    <x v="323"/>
    <s v="Michigan, 2015"/>
  </r>
  <r>
    <s v="Bay County"/>
    <s v="Michigan"/>
    <n v="2015"/>
    <n v="106698"/>
    <n v="52513"/>
    <n v="54185"/>
    <n v="5654.9939999999997"/>
    <n v="12910.458000000001"/>
    <n v="13123.853999999999"/>
    <n v="12376.968000000001"/>
    <n v="12376.968000000001"/>
    <n v="15577.907999999999"/>
    <n v="15684.606"/>
    <n v="10456.403999999999"/>
    <n v="5975.0879999999997"/>
    <n v="2667.45"/>
    <x v="323"/>
    <s v="Michigan, 2015"/>
  </r>
  <r>
    <s v="Benzie County"/>
    <s v="Michigan"/>
    <n v="2015"/>
    <n v="17437"/>
    <n v="8708"/>
    <n v="8729"/>
    <n v="767.22799999999995"/>
    <n v="2005.2550000000001"/>
    <n v="1743.6999999999998"/>
    <n v="1621.6410000000001"/>
    <n v="1865.759"/>
    <n v="2563.2389999999996"/>
    <n v="2807.357"/>
    <n v="2336.558"/>
    <n v="1360.086"/>
    <n v="366.17700000000002"/>
    <x v="323"/>
    <s v="Michigan, 2015"/>
  </r>
  <r>
    <s v="Berrien County"/>
    <s v="Michigan"/>
    <n v="2015"/>
    <n v="155565"/>
    <n v="76026"/>
    <n v="79539"/>
    <n v="9489.4650000000001"/>
    <n v="19601.190000000002"/>
    <n v="19601.190000000002"/>
    <n v="17578.845000000001"/>
    <n v="18045.54"/>
    <n v="22090.230000000003"/>
    <n v="22090.23"/>
    <n v="14778.674999999999"/>
    <n v="7933.8149999999996"/>
    <n v="4200.2550000000001"/>
    <x v="323"/>
    <s v="Michigan, 2015"/>
  </r>
  <r>
    <s v="Branch County"/>
    <s v="Michigan"/>
    <n v="2015"/>
    <n v="43706"/>
    <n v="22539"/>
    <n v="21167"/>
    <n v="2797.1840000000002"/>
    <n v="5812.8980000000001"/>
    <n v="5244.72"/>
    <n v="5157.308"/>
    <n v="5244.7199999999993"/>
    <n v="6206.2520000000004"/>
    <n v="6118.84"/>
    <n v="4108.3639999999996"/>
    <n v="2272.712"/>
    <n v="830.41399999999999"/>
    <x v="323"/>
    <s v="Michigan, 2015"/>
  </r>
  <r>
    <s v="Calhoun County"/>
    <s v="Michigan"/>
    <n v="2015"/>
    <n v="134790"/>
    <n v="65845"/>
    <n v="68945"/>
    <n v="8222.19"/>
    <n v="17657.489999999998"/>
    <n v="18061.86"/>
    <n v="15905.22"/>
    <n v="16174.8"/>
    <n v="18735.809999999998"/>
    <n v="18466.23"/>
    <n v="11726.73"/>
    <n v="6604.71"/>
    <n v="3234.96"/>
    <x v="323"/>
    <s v="Michigan, 2015"/>
  </r>
  <r>
    <s v="Cass County"/>
    <s v="Michigan"/>
    <n v="2015"/>
    <n v="51952"/>
    <n v="26159"/>
    <n v="25793"/>
    <n v="2545.6480000000001"/>
    <n v="6545.9520000000002"/>
    <n v="6494"/>
    <n v="4935.4400000000005"/>
    <n v="6130.3359999999993"/>
    <n v="7740.848"/>
    <n v="8052.5599999999995"/>
    <n v="5870.576"/>
    <n v="2857.3599999999997"/>
    <n v="883.18399999999997"/>
    <x v="323"/>
    <s v="Michigan, 2015"/>
  </r>
  <r>
    <s v="Charlevoix County"/>
    <s v="Michigan"/>
    <n v="2015"/>
    <n v="26134"/>
    <n v="12903"/>
    <n v="13231"/>
    <n v="1254.432"/>
    <n v="3083.8119999999999"/>
    <n v="2900.8739999999998"/>
    <n v="2534.998"/>
    <n v="2717.9359999999997"/>
    <n v="3920.1"/>
    <n v="4338.2439999999997"/>
    <n v="3162.2139999999999"/>
    <n v="1724.8440000000001"/>
    <n v="548.81399999999996"/>
    <x v="323"/>
    <s v="Michigan, 2015"/>
  </r>
  <r>
    <s v="Cheboygan County"/>
    <s v="Michigan"/>
    <n v="2015"/>
    <n v="25690"/>
    <n v="12791"/>
    <n v="12899"/>
    <n v="1001.91"/>
    <n v="2748.83"/>
    <n v="2723.14"/>
    <n v="2209.34"/>
    <n v="2748.83"/>
    <n v="3673.67"/>
    <n v="4444.37"/>
    <n v="3570.91"/>
    <n v="1823.9899999999998"/>
    <n v="719.32"/>
    <x v="323"/>
    <s v="Michigan, 2015"/>
  </r>
  <r>
    <s v="Chippewa County"/>
    <s v="Michigan"/>
    <n v="2015"/>
    <n v="38586"/>
    <n v="21156"/>
    <n v="17430"/>
    <n v="2083.6439999999998"/>
    <n v="4244.46"/>
    <n v="5942.2440000000006"/>
    <n v="4746.0779999999995"/>
    <n v="4939.0079999999998"/>
    <n v="5440.6260000000002"/>
    <n v="5054.7659999999996"/>
    <n v="3472.74"/>
    <n v="1813.5419999999999"/>
    <n v="771.72"/>
    <x v="323"/>
    <s v="Michigan, 2015"/>
  </r>
  <r>
    <s v="Clinton County"/>
    <s v="Michigan"/>
    <n v="2015"/>
    <n v="76905"/>
    <n v="37952"/>
    <n v="38953"/>
    <n v="4229.7749999999996"/>
    <n v="10459.08"/>
    <n v="10843.605"/>
    <n v="8536.4549999999999"/>
    <n v="9305.505000000001"/>
    <n v="11766.465"/>
    <n v="10459.08"/>
    <n v="6613.83"/>
    <n v="3460.7249999999999"/>
    <n v="1384.29"/>
    <x v="323"/>
    <s v="Michigan, 2015"/>
  </r>
  <r>
    <s v="Crawford County"/>
    <s v="Michigan"/>
    <n v="2015"/>
    <n v="13895"/>
    <n v="7024"/>
    <n v="6871"/>
    <n v="555.79999999999995"/>
    <n v="1514.5549999999998"/>
    <n v="1486.7650000000001"/>
    <n v="1222.7600000000002"/>
    <n v="1306.1300000000001"/>
    <n v="2306.5699999999997"/>
    <n v="2348.2550000000001"/>
    <n v="1889.72"/>
    <n v="972.65"/>
    <n v="291.79500000000002"/>
    <x v="323"/>
    <s v="Michigan, 2015"/>
  </r>
  <r>
    <s v="Delta County"/>
    <s v="Michigan"/>
    <n v="2015"/>
    <n v="36712"/>
    <n v="18172"/>
    <n v="18540"/>
    <n v="1909.0239999999999"/>
    <n v="4258.5919999999996"/>
    <n v="4001.6079999999997"/>
    <n v="3597.7759999999998"/>
    <n v="3964.8960000000002"/>
    <n v="5286.5280000000002"/>
    <n v="6130.9040000000005"/>
    <n v="4001.6080000000002"/>
    <n v="2533.1280000000002"/>
    <n v="1064.6479999999999"/>
    <x v="323"/>
    <s v="Michigan, 2015"/>
  </r>
  <r>
    <s v="Custer County"/>
    <s v="Oklahoma"/>
    <n v="2015"/>
    <n v="26012"/>
    <n v="12886"/>
    <n v="13126"/>
    <n v="1274.588"/>
    <n v="3017.3919999999998"/>
    <n v="2887.3320000000003"/>
    <n v="2679.2359999999999"/>
    <n v="2783.2839999999997"/>
    <n v="4005.848"/>
    <n v="4187.9319999999998"/>
    <n v="2679.2359999999999"/>
    <n v="1664.768"/>
    <n v="884.40800000000002"/>
    <x v="319"/>
    <s v="Oklahoma, 2015"/>
  </r>
  <r>
    <s v="Eaton County"/>
    <s v="Michigan"/>
    <n v="2015"/>
    <n v="108341"/>
    <n v="52842"/>
    <n v="55499"/>
    <n v="5958.7550000000001"/>
    <n v="13542.625"/>
    <n v="14192.671"/>
    <n v="13109.260999999999"/>
    <n v="12784.237999999999"/>
    <n v="15817.786"/>
    <n v="15709.445"/>
    <n v="9967.3719999999994"/>
    <n v="4767.0039999999999"/>
    <n v="2275.1610000000001"/>
    <x v="323"/>
    <s v="Michigan, 2015"/>
  </r>
  <r>
    <s v="Emmet County"/>
    <s v="Michigan"/>
    <n v="2015"/>
    <n v="33018"/>
    <n v="16303"/>
    <n v="16715"/>
    <n v="1584.864"/>
    <n v="3995.1779999999999"/>
    <n v="3929.1419999999998"/>
    <n v="3499.9079999999999"/>
    <n v="3731.0340000000001"/>
    <n v="4721.5740000000005"/>
    <n v="5282.88"/>
    <n v="3466.89"/>
    <n v="2014.098"/>
    <n v="726.39599999999996"/>
    <x v="323"/>
    <s v="Michigan, 2015"/>
  </r>
  <r>
    <s v="Genesee County"/>
    <s v="Michigan"/>
    <n v="2015"/>
    <n v="415874"/>
    <n v="200473"/>
    <n v="215401"/>
    <n v="25368.313999999998"/>
    <n v="55727.116000000002"/>
    <n v="55727.116000000002"/>
    <n v="48657.258000000002"/>
    <n v="51152.502"/>
    <n v="60301.729999999996"/>
    <n v="56142.99"/>
    <n v="34517.542000000001"/>
    <n v="20377.826000000001"/>
    <n v="7901.6059999999998"/>
    <x v="323"/>
    <s v="Michigan, 2015"/>
  </r>
  <r>
    <s v="Gladwin County"/>
    <s v="Michigan"/>
    <n v="2015"/>
    <n v="25501"/>
    <n v="12818"/>
    <n v="12683"/>
    <n v="1198.547"/>
    <n v="2805.11"/>
    <n v="2677.605"/>
    <n v="2218.587"/>
    <n v="2550.1"/>
    <n v="3595.6410000000001"/>
    <n v="4233.1660000000002"/>
    <n v="3723.1459999999997"/>
    <n v="1938.076"/>
    <n v="561.02200000000005"/>
    <x v="323"/>
    <s v="Michigan, 2015"/>
  </r>
  <r>
    <s v="Gogebic County"/>
    <s v="Michigan"/>
    <n v="2015"/>
    <n v="15824"/>
    <n v="8556"/>
    <n v="7268"/>
    <n v="617.13599999999997"/>
    <n v="1376.6880000000001"/>
    <n v="1788.1120000000001"/>
    <n v="1740.6399999999999"/>
    <n v="1788.1120000000001"/>
    <n v="2310.3040000000001"/>
    <n v="2595.136"/>
    <n v="1883.056"/>
    <n v="1250.096"/>
    <n v="506.36799999999999"/>
    <x v="323"/>
    <s v="Michigan, 2015"/>
  </r>
  <r>
    <s v="Grand Traverse County"/>
    <s v="Michigan"/>
    <n v="2015"/>
    <n v="89907"/>
    <n v="44272"/>
    <n v="45635"/>
    <n v="5034.7920000000004"/>
    <n v="10609.026"/>
    <n v="10609.026"/>
    <n v="11598.003000000001"/>
    <n v="10698.933000000001"/>
    <n v="13306.236000000001"/>
    <n v="13486.05"/>
    <n v="8181.5370000000003"/>
    <n v="4495.3500000000004"/>
    <n v="1977.954"/>
    <x v="323"/>
    <s v="Michigan, 2015"/>
  </r>
  <r>
    <s v="Marinette County"/>
    <s v="Wisconsin"/>
    <n v="2015"/>
    <n v="41878"/>
    <n v="22213"/>
    <n v="19665"/>
    <n v="2135.7779999999998"/>
    <n v="4774.0920000000006"/>
    <n v="6574.8459999999995"/>
    <n v="5360.384"/>
    <n v="5150.9939999999997"/>
    <n v="5946.6759999999995"/>
    <n v="5234.75"/>
    <n v="3475.8739999999998"/>
    <n v="1968.2660000000001"/>
    <n v="1172.5840000000001"/>
    <x v="345"/>
    <s v="Wisconsin, 2015"/>
  </r>
  <r>
    <s v="Hillsdale County"/>
    <s v="Michigan"/>
    <n v="2015"/>
    <n v="46178"/>
    <n v="22972"/>
    <n v="23206"/>
    <n v="2632.1460000000002"/>
    <n v="5910.7839999999997"/>
    <n v="6464.92"/>
    <n v="4802.5119999999997"/>
    <n v="5171.9359999999997"/>
    <n v="6557.2759999999998"/>
    <n v="6834.3440000000001"/>
    <n v="4525.4439999999995"/>
    <n v="2355.078"/>
    <n v="923.56"/>
    <x v="323"/>
    <s v="Michigan, 2015"/>
  </r>
  <r>
    <s v="Houghton County"/>
    <s v="Michigan"/>
    <n v="2015"/>
    <n v="36660"/>
    <n v="19876"/>
    <n v="16784"/>
    <n v="1979.64"/>
    <n v="4215.9000000000005"/>
    <n v="8945.0400000000009"/>
    <n v="3922.62"/>
    <n v="3336.06"/>
    <n v="4069.26"/>
    <n v="4435.8599999999997"/>
    <n v="3152.76"/>
    <n v="1906.3200000000002"/>
    <n v="696.54"/>
    <x v="323"/>
    <s v="Michigan, 2015"/>
  </r>
  <r>
    <s v="Ingham County"/>
    <s v="Michigan"/>
    <n v="2015"/>
    <n v="283491"/>
    <n v="137614"/>
    <n v="145877"/>
    <n v="15875.495999999999"/>
    <n v="31750.991999999998"/>
    <n v="66620.385000000009"/>
    <n v="39405.248999999996"/>
    <n v="30900.519"/>
    <n v="33168.447"/>
    <n v="33168.447"/>
    <n v="18710.405999999999"/>
    <n v="9355.2029999999995"/>
    <n v="4535.8559999999998"/>
    <x v="323"/>
    <s v="Michigan, 2015"/>
  </r>
  <r>
    <s v="Ionia County"/>
    <s v="Michigan"/>
    <n v="2015"/>
    <n v="64064"/>
    <n v="33917"/>
    <n v="30147"/>
    <n v="3779.7759999999998"/>
    <n v="8584.5759999999991"/>
    <n v="8584.5759999999991"/>
    <n v="8328.32"/>
    <n v="8968.9599999999991"/>
    <n v="9545.5360000000001"/>
    <n v="8136.1279999999997"/>
    <n v="4804.7999999999993"/>
    <n v="2370.3679999999999"/>
    <n v="960.96"/>
    <x v="323"/>
    <s v="Michigan, 2015"/>
  </r>
  <r>
    <s v="Iosco County"/>
    <s v="Michigan"/>
    <n v="2015"/>
    <n v="25401"/>
    <n v="12678"/>
    <n v="12723"/>
    <n v="1066.8420000000001"/>
    <n v="2336.8919999999998"/>
    <n v="2514.6990000000001"/>
    <n v="2082.8820000000001"/>
    <n v="2311.491"/>
    <n v="3632.3429999999998"/>
    <n v="4445.1750000000002"/>
    <n v="3962.556"/>
    <n v="2311.491"/>
    <n v="736.62900000000002"/>
    <x v="323"/>
    <s v="Michigan, 2015"/>
  </r>
  <r>
    <s v="Isabella County"/>
    <s v="Michigan"/>
    <n v="2015"/>
    <n v="70669"/>
    <n v="34271"/>
    <n v="36398"/>
    <n v="3321.4430000000002"/>
    <n v="6854.893"/>
    <n v="23603.446"/>
    <n v="8480.2800000000007"/>
    <n v="6430.8789999999999"/>
    <n v="7278.9070000000002"/>
    <n v="7066.9"/>
    <n v="4240.1400000000003"/>
    <n v="2261.4079999999999"/>
    <n v="1060.0350000000001"/>
    <x v="323"/>
    <s v="Michigan, 2015"/>
  </r>
  <r>
    <s v="Jackson County"/>
    <s v="Michigan"/>
    <n v="2015"/>
    <n v="159759"/>
    <n v="81765"/>
    <n v="77994"/>
    <n v="8946.5040000000008"/>
    <n v="20289.393"/>
    <n v="21247.947"/>
    <n v="19011.321000000004"/>
    <n v="19810.116000000002"/>
    <n v="23804.091"/>
    <n v="22206.501"/>
    <n v="13739.273999999999"/>
    <n v="7668.4320000000007"/>
    <n v="3354.9389999999999"/>
    <x v="323"/>
    <s v="Michigan, 2015"/>
  </r>
  <r>
    <s v="Kalamazoo County"/>
    <s v="Michigan"/>
    <n v="2015"/>
    <n v="256752"/>
    <n v="125558"/>
    <n v="131194"/>
    <n v="15405.12"/>
    <n v="31837.248"/>
    <n v="50836.896000000001"/>
    <n v="33634.512000000002"/>
    <n v="29783.232"/>
    <n v="31323.743999999999"/>
    <n v="30553.487999999998"/>
    <n v="18229.392"/>
    <n v="10270.08"/>
    <n v="5135.04"/>
    <x v="323"/>
    <s v="Michigan, 2015"/>
  </r>
  <r>
    <s v="Kalkaska County"/>
    <s v="Michigan"/>
    <n v="2015"/>
    <n v="17230"/>
    <n v="8770"/>
    <n v="8460"/>
    <n v="930.42"/>
    <n v="2119.29"/>
    <n v="1843.6100000000001"/>
    <n v="1791.92"/>
    <n v="2033.1399999999999"/>
    <n v="2584.5"/>
    <n v="2722.34"/>
    <n v="1981.45"/>
    <n v="895.96"/>
    <n v="292.91000000000003"/>
    <x v="323"/>
    <s v="Michigan, 2015"/>
  </r>
  <r>
    <s v="Kent County"/>
    <s v="Michigan"/>
    <n v="2015"/>
    <n v="622590"/>
    <n v="305818"/>
    <n v="316772"/>
    <n v="44203.89"/>
    <n v="87785.19"/>
    <n v="88407.78"/>
    <n v="92143.32"/>
    <n v="77201.16"/>
    <n v="84672.24"/>
    <n v="74088.209999999992"/>
    <n v="39845.759999999995"/>
    <n v="22413.239999999998"/>
    <n v="11829.21"/>
    <x v="323"/>
    <s v="Michigan, 2015"/>
  </r>
  <r>
    <s v="Clark County"/>
    <s v="Kansas"/>
    <n v="2015"/>
    <n v="2198"/>
    <n v="1145"/>
    <n v="1053"/>
    <n v="87.92"/>
    <n v="219.8"/>
    <n v="167.048"/>
    <n v="149.464"/>
    <n v="217.602"/>
    <n v="276.94799999999998"/>
    <n v="428.61"/>
    <n v="400.036"/>
    <n v="221.99799999999999"/>
    <n v="28.574000000000002"/>
    <x v="324"/>
    <s v="Kansas, 2015"/>
  </r>
  <r>
    <s v="Lake County"/>
    <s v="Michigan"/>
    <n v="2015"/>
    <n v="11426"/>
    <n v="5831"/>
    <n v="5595"/>
    <n v="434.18799999999999"/>
    <n v="1131.174"/>
    <n v="1062.6179999999999"/>
    <n v="936.93200000000002"/>
    <n v="1165.452"/>
    <n v="1611.066"/>
    <n v="2136.6620000000003"/>
    <n v="1851.0120000000002"/>
    <n v="834.09799999999996"/>
    <n v="262.798"/>
    <x v="323"/>
    <s v="Michigan, 2015"/>
  </r>
  <r>
    <s v="Lapeer County"/>
    <s v="Michigan"/>
    <n v="2015"/>
    <n v="88235"/>
    <n v="44477"/>
    <n v="43758"/>
    <n v="4323.5150000000003"/>
    <n v="11382.314999999999"/>
    <n v="11470.55"/>
    <n v="8558.7950000000001"/>
    <n v="10764.67"/>
    <n v="14735.244999999999"/>
    <n v="13499.955"/>
    <n v="8205.8549999999996"/>
    <n v="3970.5749999999998"/>
    <n v="1323.5250000000001"/>
    <x v="323"/>
    <s v="Michigan, 2015"/>
  </r>
  <r>
    <s v="Leelanau County"/>
    <s v="Michigan"/>
    <n v="2015"/>
    <n v="21772"/>
    <n v="10717"/>
    <n v="11055"/>
    <n v="805.56399999999996"/>
    <n v="2155.4279999999999"/>
    <n v="2220.7439999999997"/>
    <n v="1719.9879999999998"/>
    <n v="1915.9360000000001"/>
    <n v="2895.6759999999999"/>
    <n v="4136.68"/>
    <n v="3244.0280000000002"/>
    <n v="1937.7080000000001"/>
    <n v="674.93200000000002"/>
    <x v="323"/>
    <s v="Michigan, 2015"/>
  </r>
  <r>
    <s v="Lenawee County"/>
    <s v="Michigan"/>
    <n v="2015"/>
    <n v="98902"/>
    <n v="50231"/>
    <n v="48671"/>
    <n v="5439.61"/>
    <n v="12263.848"/>
    <n v="13846.28"/>
    <n v="10879.22"/>
    <n v="12164.946"/>
    <n v="14241.887999999999"/>
    <n v="14142.986000000001"/>
    <n v="9098.9840000000004"/>
    <n v="4846.1980000000003"/>
    <n v="1978.04"/>
    <x v="323"/>
    <s v="Michigan, 2015"/>
  </r>
  <r>
    <s v="Livingston County"/>
    <s v="Michigan"/>
    <n v="2015"/>
    <n v="184591"/>
    <n v="92258"/>
    <n v="92333"/>
    <n v="9414.1409999999996"/>
    <n v="25288.966999999997"/>
    <n v="23627.648000000001"/>
    <n v="18459.099999999999"/>
    <n v="23073.875"/>
    <n v="31749.651999999998"/>
    <n v="27134.877"/>
    <n v="16059.416999999999"/>
    <n v="7199.049"/>
    <n v="2584.2739999999999"/>
    <x v="323"/>
    <s v="Michigan, 2015"/>
  </r>
  <r>
    <s v="Cumberland County"/>
    <s v="Illinois"/>
    <n v="2015"/>
    <n v="11044"/>
    <n v="5589"/>
    <n v="5455"/>
    <n v="463.84800000000001"/>
    <n v="1060.2239999999999"/>
    <n v="1104.4000000000001"/>
    <n v="905.60799999999995"/>
    <n v="1115.444"/>
    <n v="1656.6"/>
    <n v="2021.0519999999999"/>
    <n v="1568.248"/>
    <n v="817.25599999999997"/>
    <n v="331.32"/>
    <x v="334"/>
    <s v="Illinois, 2015"/>
  </r>
  <r>
    <s v="Macomb County"/>
    <s v="Michigan"/>
    <n v="2015"/>
    <n v="854689"/>
    <n v="415691"/>
    <n v="438998"/>
    <n v="47007.894999999997"/>
    <n v="106836.125"/>
    <n v="108545.503"/>
    <n v="105126.747"/>
    <n v="111964.25899999999"/>
    <n v="131622.106"/>
    <n v="114528.326"/>
    <n v="70939.187000000005"/>
    <n v="40170.383000000002"/>
    <n v="20512.536"/>
    <x v="323"/>
    <s v="Michigan, 2015"/>
  </r>
  <r>
    <s v="Marquette County"/>
    <s v="Michigan"/>
    <n v="2015"/>
    <n v="67582"/>
    <n v="34150"/>
    <n v="33432"/>
    <n v="3379.1"/>
    <n v="6758.2000000000007"/>
    <n v="12840.58"/>
    <n v="8109.84"/>
    <n v="7096.1100000000006"/>
    <n v="8718.0780000000013"/>
    <n v="9934.5540000000001"/>
    <n v="5947.2160000000003"/>
    <n v="3243.9360000000001"/>
    <n v="1554.386"/>
    <x v="323"/>
    <s v="Michigan, 2015"/>
  </r>
  <r>
    <s v="Mason County"/>
    <s v="Michigan"/>
    <n v="2015"/>
    <n v="28711"/>
    <n v="14286"/>
    <n v="14425"/>
    <n v="1550.394"/>
    <n v="3301.7650000000003"/>
    <n v="3330.4760000000001"/>
    <n v="2871.1"/>
    <n v="3014.6549999999997"/>
    <n v="3990.8289999999997"/>
    <n v="4737.3150000000005"/>
    <n v="3416.6089999999999"/>
    <n v="1866.2150000000001"/>
    <n v="660.35299999999995"/>
    <x v="323"/>
    <s v="Michigan, 2015"/>
  </r>
  <r>
    <s v="Mecosta County"/>
    <s v="Michigan"/>
    <n v="2015"/>
    <n v="43301"/>
    <n v="21784"/>
    <n v="21517"/>
    <n v="2078.4479999999999"/>
    <n v="4676.5079999999998"/>
    <n v="10089.133"/>
    <n v="4589.9059999999999"/>
    <n v="4113.5949999999993"/>
    <n v="5109.518"/>
    <n v="5542.5280000000002"/>
    <n v="4156.8959999999997"/>
    <n v="2035.1469999999999"/>
    <n v="866.02"/>
    <x v="323"/>
    <s v="Michigan, 2015"/>
  </r>
  <r>
    <s v="Menominee County"/>
    <s v="Michigan"/>
    <n v="2015"/>
    <n v="23717"/>
    <n v="11972"/>
    <n v="11745"/>
    <n v="1067.2650000000001"/>
    <n v="2656.3040000000001"/>
    <n v="2656.3040000000001"/>
    <n v="2181.9639999999999"/>
    <n v="2490.2849999999999"/>
    <n v="3628.701"/>
    <n v="4079.3240000000001"/>
    <n v="2656.3040000000001"/>
    <n v="1589.039"/>
    <n v="711.51"/>
    <x v="323"/>
    <s v="Michigan, 2015"/>
  </r>
  <r>
    <s v="Midland County"/>
    <s v="Michigan"/>
    <n v="2015"/>
    <n v="83624"/>
    <n v="41115"/>
    <n v="42509"/>
    <n v="4348.4480000000003"/>
    <n v="10787.495999999999"/>
    <n v="11205.616"/>
    <n v="9784.0079999999998"/>
    <n v="9951.2560000000012"/>
    <n v="12794.472000000002"/>
    <n v="11540.112000000001"/>
    <n v="7024.4160000000002"/>
    <n v="4348.4480000000003"/>
    <n v="1923.3520000000001"/>
    <x v="323"/>
    <s v="Michigan, 2015"/>
  </r>
  <r>
    <s v="Missaukee County"/>
    <s v="Michigan"/>
    <n v="2015"/>
    <n v="14988"/>
    <n v="7658"/>
    <n v="7330"/>
    <n v="914.26800000000003"/>
    <n v="1948.44"/>
    <n v="1753.596"/>
    <n v="1648.68"/>
    <n v="1558.752"/>
    <n v="2158.2719999999999"/>
    <n v="2203.2359999999999"/>
    <n v="1633.692"/>
    <n v="869.30399999999997"/>
    <n v="299.76"/>
    <x v="323"/>
    <s v="Michigan, 2015"/>
  </r>
  <r>
    <s v="Monroe County"/>
    <s v="Michigan"/>
    <n v="2015"/>
    <n v="150436"/>
    <n v="74065"/>
    <n v="76371"/>
    <n v="8273.98"/>
    <n v="19556.68"/>
    <n v="19255.807999999997"/>
    <n v="16397.523999999998"/>
    <n v="18503.627999999997"/>
    <n v="23618.452000000001"/>
    <n v="22264.527999999998"/>
    <n v="12937.495999999999"/>
    <n v="7220.9279999999999"/>
    <n v="2557.4119999999998"/>
    <x v="323"/>
    <s v="Michigan, 2015"/>
  </r>
  <r>
    <s v="Montcalm County"/>
    <s v="Michigan"/>
    <n v="2015"/>
    <n v="63004"/>
    <n v="32482"/>
    <n v="30522"/>
    <n v="3591.2280000000001"/>
    <n v="8316.5280000000002"/>
    <n v="7938.5039999999999"/>
    <n v="7749.4920000000002"/>
    <n v="7749.4920000000002"/>
    <n v="9324.5920000000006"/>
    <n v="8505.5400000000009"/>
    <n v="5670.3600000000006"/>
    <n v="3150.2"/>
    <n v="1008.064"/>
    <x v="323"/>
    <s v="Michigan, 2015"/>
  </r>
  <r>
    <s v="Montmorency County"/>
    <s v="Michigan"/>
    <n v="2015"/>
    <n v="9401"/>
    <n v="4798"/>
    <n v="4603"/>
    <n v="338.43599999999998"/>
    <n v="827.28800000000001"/>
    <n v="780.28300000000002"/>
    <n v="723.87699999999995"/>
    <n v="817.88699999999994"/>
    <n v="1306.739"/>
    <n v="1917.8040000000001"/>
    <n v="1541.7640000000001"/>
    <n v="799.08500000000004"/>
    <n v="357.238"/>
    <x v="323"/>
    <s v="Michigan, 2015"/>
  </r>
  <r>
    <s v="Muskegon County"/>
    <s v="Michigan"/>
    <n v="2015"/>
    <n v="171483"/>
    <n v="85094"/>
    <n v="86389"/>
    <n v="10631.946"/>
    <n v="23150.205000000002"/>
    <n v="22635.756000000001"/>
    <n v="21092.409"/>
    <n v="20920.925999999999"/>
    <n v="24179.103000000003"/>
    <n v="23493.171000000002"/>
    <n v="14061.606"/>
    <n v="7545.2520000000004"/>
    <n v="3429.66"/>
    <x v="323"/>
    <s v="Michigan, 2015"/>
  </r>
  <r>
    <s v="Newaygo County"/>
    <s v="Michigan"/>
    <n v="2015"/>
    <n v="48029"/>
    <n v="24156"/>
    <n v="23873"/>
    <n v="2833.7109999999998"/>
    <n v="6387.857"/>
    <n v="5955.5959999999995"/>
    <n v="5091.0739999999996"/>
    <n v="5379.2479999999996"/>
    <n v="7156.3209999999999"/>
    <n v="6964.2049999999999"/>
    <n v="4802.8999999999996"/>
    <n v="2593.5659999999998"/>
    <n v="912.55100000000004"/>
    <x v="323"/>
    <s v="Michigan, 2015"/>
  </r>
  <r>
    <s v="Oakland County"/>
    <s v="Michigan"/>
    <n v="2015"/>
    <n v="1229503"/>
    <n v="597097"/>
    <n v="632406"/>
    <n v="67622.664999999994"/>
    <n v="156146.88099999999"/>
    <n v="151228.86900000001"/>
    <n v="149999.36599999998"/>
    <n v="162294.39600000001"/>
    <n v="190572.96500000003"/>
    <n v="170900.91700000002"/>
    <n v="102048.749"/>
    <n v="52868.629000000001"/>
    <n v="25819.562999999998"/>
    <x v="323"/>
    <s v="Michigan, 2015"/>
  </r>
  <r>
    <s v="Mingo County"/>
    <s v="West Virginia"/>
    <n v="2015"/>
    <n v="26229"/>
    <n v="13277"/>
    <n v="12952"/>
    <n v="1626.1980000000001"/>
    <n v="3514.6860000000001"/>
    <n v="3304.8540000000003"/>
    <n v="2596.6710000000003"/>
    <n v="2780.2740000000003"/>
    <n v="3750.7470000000003"/>
    <n v="3803.2049999999999"/>
    <n v="2885.1899999999996"/>
    <n v="1390.1369999999999"/>
    <n v="603.26700000000005"/>
    <x v="336"/>
    <s v="West Virginia, 2015"/>
  </r>
  <r>
    <s v="Ogemaw County"/>
    <s v="Michigan"/>
    <n v="2015"/>
    <n v="21222"/>
    <n v="10593"/>
    <n v="10629"/>
    <n v="997.43399999999997"/>
    <n v="2249.5320000000002"/>
    <n v="2291.9759999999997"/>
    <n v="1909.98"/>
    <n v="2143.422"/>
    <n v="2971.08"/>
    <n v="3607.74"/>
    <n v="2928.636"/>
    <n v="1591.65"/>
    <n v="530.54999999999995"/>
    <x v="323"/>
    <s v="Michigan, 2015"/>
  </r>
  <r>
    <s v="Howard County"/>
    <s v="Nebraska"/>
    <n v="2015"/>
    <n v="6298"/>
    <n v="3239"/>
    <n v="3059"/>
    <n v="163.74799999999999"/>
    <n v="510.13799999999998"/>
    <n v="491.24399999999997"/>
    <n v="403.072"/>
    <n v="529.03200000000004"/>
    <n v="982.48800000000006"/>
    <n v="1303.6859999999999"/>
    <n v="1146.2359999999999"/>
    <n v="566.81999999999994"/>
    <n v="214.13200000000001"/>
    <x v="322"/>
    <s v="Nebraska, 2015"/>
  </r>
  <r>
    <s v="Scott County"/>
    <s v="Virginia"/>
    <n v="2015"/>
    <n v="23234"/>
    <n v="11728"/>
    <n v="11506"/>
    <n v="1324.338"/>
    <n v="3136.59"/>
    <n v="2811.3139999999999"/>
    <n v="2416.3360000000002"/>
    <n v="2578.9740000000002"/>
    <n v="3275.9940000000001"/>
    <n v="3438.6320000000001"/>
    <n v="2462.8040000000001"/>
    <n v="1370.806"/>
    <n v="441.44600000000003"/>
    <x v="321"/>
    <s v="Virginia, 2015"/>
  </r>
  <r>
    <s v="Somervell County"/>
    <s v="Texas"/>
    <n v="2015"/>
    <n v="8444"/>
    <n v="4346"/>
    <n v="4098"/>
    <n v="379.98"/>
    <n v="911.952"/>
    <n v="878.17599999999993"/>
    <n v="700.85199999999998"/>
    <n v="743.072"/>
    <n v="1173.7159999999999"/>
    <n v="1511.4760000000001"/>
    <n v="1249.712"/>
    <n v="675.52"/>
    <n v="219.54400000000001"/>
    <x v="315"/>
    <s v="Texas, 2015"/>
  </r>
  <r>
    <s v="Roscommon County"/>
    <s v="Michigan"/>
    <n v="2015"/>
    <n v="24141"/>
    <n v="11911"/>
    <n v="12230"/>
    <n v="1351.896"/>
    <n v="2872.7790000000005"/>
    <n v="2945.2020000000002"/>
    <n v="2438.241"/>
    <n v="2703.7920000000004"/>
    <n v="3717.7139999999999"/>
    <n v="3621.15"/>
    <n v="2583.087"/>
    <n v="1496.742"/>
    <n v="482.82"/>
    <x v="323"/>
    <s v="Michigan, 2015"/>
  </r>
  <r>
    <s v="Ottawa County"/>
    <s v="Michigan"/>
    <n v="2015"/>
    <n v="273136"/>
    <n v="134515"/>
    <n v="138621"/>
    <n v="17753.84"/>
    <n v="39058.448000000004"/>
    <n v="49164.479999999996"/>
    <n v="31683.775999999998"/>
    <n v="32503.184000000001"/>
    <n v="36327.088000000003"/>
    <n v="31683.775999999998"/>
    <n v="19392.655999999999"/>
    <n v="10652.304"/>
    <n v="4916.4480000000003"/>
    <x v="323"/>
    <s v="Michigan, 2015"/>
  </r>
  <r>
    <s v="Presque Isle County"/>
    <s v="Michigan"/>
    <n v="2015"/>
    <n v="13037"/>
    <n v="6502"/>
    <n v="6535"/>
    <n v="469.33199999999999"/>
    <n v="1225.4780000000001"/>
    <n v="1225.4780000000001"/>
    <n v="951.70100000000002"/>
    <n v="1212.4409999999998"/>
    <n v="1799.1060000000002"/>
    <n v="2477.0299999999997"/>
    <n v="1994.6610000000001"/>
    <n v="1290.663"/>
    <n v="404.14699999999999"/>
    <x v="323"/>
    <s v="Michigan, 2015"/>
  </r>
  <r>
    <s v="Saginaw County"/>
    <s v="Michigan"/>
    <n v="2015"/>
    <n v="196479"/>
    <n v="95216"/>
    <n v="101263"/>
    <n v="11395.781999999999"/>
    <n v="24363.396000000001"/>
    <n v="28489.455000000002"/>
    <n v="22398.606"/>
    <n v="22398.606"/>
    <n v="27114.101999999999"/>
    <n v="27507.06"/>
    <n v="17879.589"/>
    <n v="10413.386999999999"/>
    <n v="4519.0169999999998"/>
    <x v="323"/>
    <s v="Michigan, 2015"/>
  </r>
  <r>
    <s v="St. Clair County"/>
    <s v="Michigan"/>
    <n v="2015"/>
    <n v="160429"/>
    <n v="79585"/>
    <n v="80844"/>
    <n v="8342.3080000000009"/>
    <n v="20534.912"/>
    <n v="20053.625"/>
    <n v="16845.044999999998"/>
    <n v="19572.338"/>
    <n v="25829.069"/>
    <n v="23583.063000000002"/>
    <n v="14759.467999999999"/>
    <n v="7861.0209999999997"/>
    <n v="3208.58"/>
    <x v="323"/>
    <s v="Michigan, 2015"/>
  </r>
  <r>
    <s v="St. Joseph County"/>
    <s v="Michigan"/>
    <n v="2015"/>
    <n v="61022"/>
    <n v="30279"/>
    <n v="30743"/>
    <n v="4088.4740000000002"/>
    <n v="8665.1239999999998"/>
    <n v="7627.75"/>
    <n v="7139.5739999999996"/>
    <n v="7078.5519999999997"/>
    <n v="8360.0139999999992"/>
    <n v="8237.9700000000012"/>
    <n v="5430.9580000000005"/>
    <n v="3051.1000000000004"/>
    <n v="1281.462"/>
    <x v="323"/>
    <s v="Michigan, 2015"/>
  </r>
  <r>
    <s v="Sanilac County"/>
    <s v="Michigan"/>
    <n v="2015"/>
    <n v="42014"/>
    <n v="20843"/>
    <n v="21171"/>
    <n v="2268.7559999999999"/>
    <n v="5419.8060000000005"/>
    <n v="4999.6660000000002"/>
    <n v="4117.3719999999994"/>
    <n v="4663.5540000000001"/>
    <n v="6218.0720000000001"/>
    <n v="6386.1280000000006"/>
    <n v="4411.47"/>
    <n v="2520.84"/>
    <n v="1050.3499999999999"/>
    <x v="323"/>
    <s v="Michigan, 2015"/>
  </r>
  <r>
    <s v="Schoolcraft County"/>
    <s v="Michigan"/>
    <n v="2015"/>
    <n v="8288"/>
    <n v="4102"/>
    <n v="4186"/>
    <n v="364.67200000000003"/>
    <n v="870.24"/>
    <n v="861.952"/>
    <n v="638.17599999999993"/>
    <n v="903.39200000000005"/>
    <n v="1210.048"/>
    <n v="1516.7040000000002"/>
    <n v="1044.288"/>
    <n v="646.46399999999994"/>
    <n v="223.77600000000001"/>
    <x v="323"/>
    <s v="Michigan, 2015"/>
  </r>
  <r>
    <s v="Shiawassee County"/>
    <s v="Michigan"/>
    <n v="2015"/>
    <n v="69113"/>
    <n v="34144"/>
    <n v="34969"/>
    <n v="3593.8760000000002"/>
    <n v="9053.8029999999999"/>
    <n v="9122.9160000000011"/>
    <n v="7464.2039999999997"/>
    <n v="8431.7860000000001"/>
    <n v="10712.514999999999"/>
    <n v="9814.0460000000003"/>
    <n v="6289.2829999999994"/>
    <n v="3386.5370000000003"/>
    <n v="1382.26"/>
    <x v="323"/>
    <s v="Michigan, 2015"/>
  </r>
  <r>
    <s v="Tuscola County"/>
    <s v="Michigan"/>
    <n v="2015"/>
    <n v="54420"/>
    <n v="27243"/>
    <n v="27177"/>
    <n v="2775.42"/>
    <n v="6693.66"/>
    <n v="6802.5"/>
    <n v="5714.1"/>
    <n v="6367.14"/>
    <n v="8217.42"/>
    <n v="8108.58"/>
    <n v="5605.26"/>
    <n v="2993.1"/>
    <n v="1088.4000000000001"/>
    <x v="323"/>
    <s v="Michigan, 2015"/>
  </r>
  <r>
    <s v="Van Buren County"/>
    <s v="Michigan"/>
    <n v="2015"/>
    <n v="75351"/>
    <n v="37287"/>
    <n v="38064"/>
    <n v="4747.1130000000003"/>
    <n v="10323.087"/>
    <n v="9494.2259999999987"/>
    <n v="8213.259"/>
    <n v="8816.0670000000009"/>
    <n v="11076.597"/>
    <n v="11151.948"/>
    <n v="6781.59"/>
    <n v="3616.848"/>
    <n v="1205.616"/>
    <x v="323"/>
    <s v="Michigan, 2015"/>
  </r>
  <r>
    <s v="Washtenaw County"/>
    <s v="Michigan"/>
    <n v="2015"/>
    <n v="354092"/>
    <n v="174855"/>
    <n v="179237"/>
    <n v="18766.876"/>
    <n v="39304.212"/>
    <n v="76483.872000000003"/>
    <n v="49572.880000000005"/>
    <n v="42491.040000000001"/>
    <n v="45323.775999999998"/>
    <n v="41428.764000000003"/>
    <n v="24078.256000000001"/>
    <n v="11330.944"/>
    <n v="5311.38"/>
    <x v="323"/>
    <s v="Michigan, 2015"/>
  </r>
  <r>
    <s v="Wayne County"/>
    <s v="Michigan"/>
    <n v="2015"/>
    <n v="1778969"/>
    <n v="855112"/>
    <n v="923857"/>
    <n v="115632.985"/>
    <n v="240160.815"/>
    <n v="252613.598"/>
    <n v="220592.15600000002"/>
    <n v="225929.06299999999"/>
    <n v="250834.62900000002"/>
    <n v="233044.93900000001"/>
    <n v="131643.70600000001"/>
    <n v="72937.728999999992"/>
    <n v="35579.379999999997"/>
    <x v="323"/>
    <s v="Michigan, 2015"/>
  </r>
  <r>
    <s v="Aitkin County"/>
    <s v="Minnesota"/>
    <n v="2015"/>
    <n v="15839"/>
    <n v="8064"/>
    <n v="7775"/>
    <n v="649.399"/>
    <n v="1583.9"/>
    <n v="1362.154"/>
    <n v="1219.6030000000001"/>
    <n v="1314.6370000000002"/>
    <n v="2249.1379999999999"/>
    <n v="2835.181"/>
    <n v="2755.9859999999999"/>
    <n v="1441.3489999999999"/>
    <n v="443.49200000000002"/>
    <x v="347"/>
    <s v="Minnesota, 2015"/>
  </r>
  <r>
    <s v="Anoka County"/>
    <s v="Minnesota"/>
    <n v="2015"/>
    <n v="338764"/>
    <n v="169586"/>
    <n v="169178"/>
    <n v="21680.896000000001"/>
    <n v="47426.96"/>
    <n v="42345.5"/>
    <n v="44716.847999999998"/>
    <n v="46410.668000000005"/>
    <n v="54879.767999999996"/>
    <n v="43023.027999999998"/>
    <n v="23713.480000000003"/>
    <n v="10162.92"/>
    <n v="4403.9319999999998"/>
    <x v="347"/>
    <s v="Minnesota, 2015"/>
  </r>
  <r>
    <s v="Becker County"/>
    <s v="Minnesota"/>
    <n v="2015"/>
    <n v="33138"/>
    <n v="16601"/>
    <n v="16537"/>
    <n v="2120.8319999999999"/>
    <n v="4639.32"/>
    <n v="3711.4560000000001"/>
    <n v="3545.7660000000001"/>
    <n v="3479.49"/>
    <n v="4407.3540000000003"/>
    <n v="5036.9760000000006"/>
    <n v="3479.49"/>
    <n v="1789.452"/>
    <n v="927.86400000000003"/>
    <x v="347"/>
    <s v="Minnesota, 2015"/>
  </r>
  <r>
    <s v="Beltrami County"/>
    <s v="Minnesota"/>
    <n v="2015"/>
    <n v="45434"/>
    <n v="22740"/>
    <n v="22694"/>
    <n v="3452.9839999999999"/>
    <n v="6179.0239999999994"/>
    <n v="8450.7240000000002"/>
    <n v="5542.9480000000003"/>
    <n v="4634.268"/>
    <n v="5224.91"/>
    <n v="5633.8159999999998"/>
    <n v="3543.8519999999999"/>
    <n v="1862.7939999999999"/>
    <n v="908.68"/>
    <x v="347"/>
    <s v="Minnesota, 2015"/>
  </r>
  <r>
    <s v="Benton County"/>
    <s v="Minnesota"/>
    <n v="2015"/>
    <n v="39221"/>
    <n v="19500"/>
    <n v="19721"/>
    <n v="2784.6909999999998"/>
    <n v="5412.4979999999996"/>
    <n v="4824.183"/>
    <n v="6353.8019999999997"/>
    <n v="5020.2880000000005"/>
    <n v="5255.6139999999996"/>
    <n v="4431.973"/>
    <n v="2627.8069999999998"/>
    <n v="1725.7239999999999"/>
    <n v="784.42"/>
    <x v="347"/>
    <s v="Minnesota, 2015"/>
  </r>
  <r>
    <s v="Big Stone County"/>
    <s v="Minnesota"/>
    <n v="2015"/>
    <n v="5134"/>
    <n v="2496"/>
    <n v="2638"/>
    <n v="313.17399999999998"/>
    <n v="569.87400000000002"/>
    <n v="513.4"/>
    <n v="477.46199999999999"/>
    <n v="426.12199999999996"/>
    <n v="718.76"/>
    <n v="800.904"/>
    <n v="585.27600000000007"/>
    <n v="492.86400000000003"/>
    <n v="231.03"/>
    <x v="347"/>
    <s v="Minnesota, 2015"/>
  </r>
  <r>
    <s v="Blue Earth County"/>
    <s v="Minnesota"/>
    <n v="2015"/>
    <n v="65125"/>
    <n v="32760"/>
    <n v="32365"/>
    <n v="3712.125"/>
    <n v="7098.625"/>
    <n v="16672"/>
    <n v="9052.375"/>
    <n v="6447.375"/>
    <n v="6903.25"/>
    <n v="7098.625"/>
    <n v="4233.125"/>
    <n v="2539.875"/>
    <n v="1367.625"/>
    <x v="347"/>
    <s v="Minnesota, 2015"/>
  </r>
  <r>
    <s v="Brown County"/>
    <s v="Minnesota"/>
    <n v="2015"/>
    <n v="25391"/>
    <n v="12620"/>
    <n v="12771"/>
    <n v="1447.287"/>
    <n v="3072.3110000000001"/>
    <n v="3402.3940000000002"/>
    <n v="2716.8370000000004"/>
    <n v="2513.7089999999998"/>
    <n v="3580.1310000000003"/>
    <n v="3630.9129999999996"/>
    <n v="2310.5810000000001"/>
    <n v="1726.588"/>
    <n v="964.85799999999995"/>
    <x v="347"/>
    <s v="Minnesota, 2015"/>
  </r>
  <r>
    <s v="Carlton County"/>
    <s v="Minnesota"/>
    <n v="2015"/>
    <n v="35443"/>
    <n v="18256"/>
    <n v="17187"/>
    <n v="2020.251"/>
    <n v="4855.6910000000007"/>
    <n v="4075.9450000000002"/>
    <n v="4182.2739999999994"/>
    <n v="4430.375"/>
    <n v="5281.0069999999996"/>
    <n v="4926.5770000000002"/>
    <n v="3048.098"/>
    <n v="1701.2640000000001"/>
    <n v="886.07500000000005"/>
    <x v="347"/>
    <s v="Minnesota, 2015"/>
  </r>
  <r>
    <s v="Carver County"/>
    <s v="Minnesota"/>
    <n v="2015"/>
    <n v="95715"/>
    <n v="47387"/>
    <n v="48328"/>
    <n v="6412.9049999999997"/>
    <n v="15984.404999999999"/>
    <n v="11964.375"/>
    <n v="10815.795"/>
    <n v="13878.674999999999"/>
    <n v="16271.55"/>
    <n v="11102.94"/>
    <n v="5264.3249999999998"/>
    <n v="2680.02"/>
    <n v="1244.2950000000001"/>
    <x v="347"/>
    <s v="Minnesota, 2015"/>
  </r>
  <r>
    <s v="Cass County"/>
    <s v="Minnesota"/>
    <n v="2015"/>
    <n v="28519"/>
    <n v="14512"/>
    <n v="14007"/>
    <n v="1597.0640000000001"/>
    <n v="3393.7610000000004"/>
    <n v="2880.4189999999999"/>
    <n v="2566.71"/>
    <n v="2766.3429999999998"/>
    <n v="3992.66"/>
    <n v="4705.6350000000002"/>
    <n v="4078.2169999999996"/>
    <n v="1939.2919999999999"/>
    <n v="598.899"/>
    <x v="347"/>
    <s v="Minnesota, 2015"/>
  </r>
  <r>
    <s v="Haskell County"/>
    <s v="Oklahoma"/>
    <n v="2015"/>
    <n v="12154"/>
    <n v="5984"/>
    <n v="6170"/>
    <n v="741.39400000000001"/>
    <n v="1531.404"/>
    <n v="1434.172"/>
    <n v="1409.864"/>
    <n v="1178.9380000000001"/>
    <n v="1689.4059999999999"/>
    <n v="1750.1759999999999"/>
    <n v="1130.3220000000001"/>
    <n v="668.47"/>
    <n v="595.54600000000005"/>
    <x v="319"/>
    <s v="Oklahoma, 2015"/>
  </r>
  <r>
    <s v="Chisago County"/>
    <s v="Minnesota"/>
    <n v="2015"/>
    <n v="53834"/>
    <n v="27832"/>
    <n v="26002"/>
    <n v="2960.87"/>
    <n v="7429.0919999999996"/>
    <n v="6729.25"/>
    <n v="6244.7440000000006"/>
    <n v="7213.7559999999994"/>
    <n v="9097.9459999999999"/>
    <n v="6944.5860000000002"/>
    <n v="4252.8860000000004"/>
    <n v="2153.36"/>
    <n v="861.34400000000005"/>
    <x v="347"/>
    <s v="Minnesota, 2015"/>
  </r>
  <r>
    <s v="Clay County"/>
    <s v="Minnesota"/>
    <n v="2015"/>
    <n v="60879"/>
    <n v="30072"/>
    <n v="30807"/>
    <n v="4200.6509999999998"/>
    <n v="7731.6329999999998"/>
    <n v="12419.315999999999"/>
    <n v="8462.1810000000005"/>
    <n v="6757.5689999999995"/>
    <n v="7244.6010000000006"/>
    <n v="6514.0529999999999"/>
    <n v="3713.6189999999997"/>
    <n v="2556.9179999999997"/>
    <n v="1339.338"/>
    <x v="347"/>
    <s v="Minnesota, 2015"/>
  </r>
  <r>
    <s v="Thayer County"/>
    <s v="Nebraska"/>
    <n v="2015"/>
    <n v="5194"/>
    <n v="2602"/>
    <n v="2592"/>
    <n v="181.79"/>
    <n v="441.49"/>
    <n v="477.84800000000001"/>
    <n v="493.42999999999995"/>
    <n v="566.14599999999996"/>
    <n v="758.32400000000007"/>
    <n v="1049.1880000000001"/>
    <n v="742.74199999999996"/>
    <n v="373.96799999999996"/>
    <n v="109.074"/>
    <x v="322"/>
    <s v="Nebraska, 2015"/>
  </r>
  <r>
    <s v="Crow Wing County"/>
    <s v="Minnesota"/>
    <n v="2015"/>
    <n v="63048"/>
    <n v="31459"/>
    <n v="31589"/>
    <n v="3719.8319999999999"/>
    <n v="8007.0959999999995"/>
    <n v="6935.2800000000007"/>
    <n v="7187.4719999999998"/>
    <n v="6746.1360000000004"/>
    <n v="8574.5280000000002"/>
    <n v="9141.9599999999991"/>
    <n v="7124.424"/>
    <n v="3845.9279999999999"/>
    <n v="1639.248"/>
    <x v="347"/>
    <s v="Minnesota, 2015"/>
  </r>
  <r>
    <s v="Dakota County"/>
    <s v="Minnesota"/>
    <n v="2015"/>
    <n v="408456"/>
    <n v="200534"/>
    <n v="207922"/>
    <n v="26958.096000000001"/>
    <n v="58409.207999999999"/>
    <n v="50240.088000000003"/>
    <n v="55141.56"/>
    <n v="55141.56"/>
    <n v="64127.592000000004"/>
    <n v="51465.455999999998"/>
    <n v="27775.008000000002"/>
    <n v="13887.504000000001"/>
    <n v="5309.9279999999999"/>
    <x v="347"/>
    <s v="Minnesota, 2015"/>
  </r>
  <r>
    <s v="Dodge County"/>
    <s v="Minnesota"/>
    <n v="2015"/>
    <n v="20290"/>
    <n v="10144"/>
    <n v="10146"/>
    <n v="1379.72"/>
    <n v="3246.4"/>
    <n v="2536.25"/>
    <n v="2272.48"/>
    <n v="2779.73"/>
    <n v="3002.92"/>
    <n v="2434.8000000000002"/>
    <n v="1420.3000000000002"/>
    <n v="892.76"/>
    <n v="324.64"/>
    <x v="347"/>
    <s v="Minnesota, 2015"/>
  </r>
  <r>
    <s v="Douglas County"/>
    <s v="Minnesota"/>
    <n v="2015"/>
    <n v="36620"/>
    <n v="18331"/>
    <n v="18289"/>
    <n v="1977.48"/>
    <n v="4540.88"/>
    <n v="4138.0599999999995"/>
    <n v="4138.0599999999995"/>
    <n v="3881.72"/>
    <n v="4907.08"/>
    <n v="5273.2800000000007"/>
    <n v="4101.4400000000005"/>
    <n v="2600.02"/>
    <n v="1025.3599999999999"/>
    <x v="347"/>
    <s v="Minnesota, 2015"/>
  </r>
  <r>
    <s v="Faribault County"/>
    <s v="Minnesota"/>
    <n v="2015"/>
    <n v="14230"/>
    <n v="7165"/>
    <n v="7065"/>
    <n v="739.96"/>
    <n v="1707.6"/>
    <n v="1551.0700000000002"/>
    <n v="1451.46"/>
    <n v="1423"/>
    <n v="1949.51"/>
    <n v="2205.65"/>
    <n v="1551.07"/>
    <n v="1109.94"/>
    <n v="526.51"/>
    <x v="347"/>
    <s v="Minnesota, 2015"/>
  </r>
  <r>
    <s v="Fillmore County"/>
    <s v="Minnesota"/>
    <n v="2015"/>
    <n v="20843"/>
    <n v="10445"/>
    <n v="10398"/>
    <n v="1313.1089999999999"/>
    <n v="2834.6480000000001"/>
    <n v="2251.0439999999999"/>
    <n v="2167.672"/>
    <n v="2292.73"/>
    <n v="2813.8050000000003"/>
    <n v="3001.3919999999998"/>
    <n v="2021.771"/>
    <n v="1292.2660000000001"/>
    <n v="833.72"/>
    <x v="347"/>
    <s v="Minnesota, 2015"/>
  </r>
  <r>
    <s v="Freeborn County"/>
    <s v="Minnesota"/>
    <n v="2015"/>
    <n v="30897"/>
    <n v="15304"/>
    <n v="15593"/>
    <n v="1761.1289999999999"/>
    <n v="3831.2280000000001"/>
    <n v="3367.7730000000001"/>
    <n v="3367.7730000000001"/>
    <n v="3275.0819999999999"/>
    <n v="4480.0650000000005"/>
    <n v="4325.58"/>
    <n v="3244.1850000000004"/>
    <n v="2039.202"/>
    <n v="1235.8800000000001"/>
    <x v="347"/>
    <s v="Minnesota, 2015"/>
  </r>
  <r>
    <s v="Goodhue County"/>
    <s v="Minnesota"/>
    <n v="2015"/>
    <n v="46377"/>
    <n v="23098"/>
    <n v="23279"/>
    <n v="2689.866"/>
    <n v="5982.6329999999998"/>
    <n v="5379.732"/>
    <n v="5194.2240000000002"/>
    <n v="5240.6010000000006"/>
    <n v="6910.1729999999998"/>
    <n v="6724.665"/>
    <n v="4313.0609999999997"/>
    <n v="2597.1120000000001"/>
    <n v="1391.31"/>
    <x v="347"/>
    <s v="Minnesota, 2015"/>
  </r>
  <r>
    <s v="Grant County"/>
    <s v="Minnesota"/>
    <n v="2015"/>
    <n v="5961"/>
    <n v="2985"/>
    <n v="2976"/>
    <n v="369.58199999999999"/>
    <n v="715.31999999999994"/>
    <n v="602.06099999999992"/>
    <n v="602.06100000000004"/>
    <n v="625.90499999999997"/>
    <n v="792.81299999999999"/>
    <n v="882.22800000000007"/>
    <n v="685.51499999999999"/>
    <n v="458.99700000000001"/>
    <n v="220.55699999999999"/>
    <x v="347"/>
    <s v="Minnesota, 2015"/>
  </r>
  <r>
    <s v="Hennepin County"/>
    <s v="Minnesota"/>
    <n v="2015"/>
    <n v="1197776"/>
    <n v="589781"/>
    <n v="607995"/>
    <n v="79053.216"/>
    <n v="146128.67200000002"/>
    <n v="150919.77600000001"/>
    <n v="203621.91999999998"/>
    <n v="158106.432"/>
    <n v="166490.864"/>
    <n v="148524.22399999999"/>
    <n v="79053.216"/>
    <n v="43119.936000000002"/>
    <n v="22757.743999999999"/>
    <x v="347"/>
    <s v="Minnesota, 2015"/>
  </r>
  <r>
    <s v="Houston County"/>
    <s v="Minnesota"/>
    <n v="2015"/>
    <n v="18812"/>
    <n v="9405"/>
    <n v="9407"/>
    <n v="940.6"/>
    <n v="2407.9359999999997"/>
    <n v="2106.944"/>
    <n v="1937.636"/>
    <n v="2012.884"/>
    <n v="2878.2359999999999"/>
    <n v="2934.672"/>
    <n v="1824.7639999999999"/>
    <n v="1203.9680000000001"/>
    <n v="601.98400000000004"/>
    <x v="347"/>
    <s v="Minnesota, 2015"/>
  </r>
  <r>
    <s v="Isanti County"/>
    <s v="Minnesota"/>
    <n v="2015"/>
    <n v="38296"/>
    <n v="19300"/>
    <n v="18996"/>
    <n v="2450.944"/>
    <n v="5399.7360000000008"/>
    <n v="4557.2240000000002"/>
    <n v="4863.5920000000006"/>
    <n v="4748.7039999999997"/>
    <n v="6089.0640000000003"/>
    <n v="4863.5920000000006"/>
    <n v="3025.384"/>
    <n v="1570.136"/>
    <n v="727.62400000000002"/>
    <x v="347"/>
    <s v="Minnesota, 2015"/>
  </r>
  <r>
    <s v="Itasca County"/>
    <s v="Minnesota"/>
    <n v="2015"/>
    <n v="45354"/>
    <n v="22949"/>
    <n v="22405"/>
    <n v="2358.4079999999999"/>
    <n v="5533.1880000000001"/>
    <n v="4943.5859999999993"/>
    <n v="4535.3999999999996"/>
    <n v="4807.5239999999994"/>
    <n v="6349.5599999999995"/>
    <n v="7574.1180000000004"/>
    <n v="5215.71"/>
    <n v="2948.01"/>
    <n v="1133.8499999999999"/>
    <x v="347"/>
    <s v="Minnesota, 2015"/>
  </r>
  <r>
    <s v="Kandiyohi County"/>
    <s v="Minnesota"/>
    <n v="2015"/>
    <n v="42444"/>
    <n v="21336"/>
    <n v="21108"/>
    <n v="2758.86"/>
    <n v="5645.0519999999997"/>
    <n v="5432.8320000000003"/>
    <n v="5178.1679999999997"/>
    <n v="4456.6200000000008"/>
    <n v="5687.4959999999992"/>
    <n v="6027.0480000000007"/>
    <n v="3692.6279999999997"/>
    <n v="2249.5320000000002"/>
    <n v="1230.876"/>
    <x v="347"/>
    <s v="Minnesota, 2015"/>
  </r>
  <r>
    <s v="Kittson County"/>
    <s v="Minnesota"/>
    <n v="2015"/>
    <n v="4480"/>
    <n v="2251"/>
    <n v="2229"/>
    <n v="237.44"/>
    <n v="542.07999999999993"/>
    <n v="497.28"/>
    <n v="353.91999999999996"/>
    <n v="439.03999999999996"/>
    <n v="636.16000000000008"/>
    <n v="739.2"/>
    <n v="488.32"/>
    <n v="327.04000000000002"/>
    <n v="224"/>
    <x v="347"/>
    <s v="Minnesota, 2015"/>
  </r>
  <r>
    <s v="Koochiching County"/>
    <s v="Minnesota"/>
    <n v="2015"/>
    <n v="13054"/>
    <n v="6535"/>
    <n v="6519"/>
    <n v="600.48400000000004"/>
    <n v="1475.1019999999999"/>
    <n v="1370.67"/>
    <n v="1279.2919999999999"/>
    <n v="1370.67"/>
    <n v="1905.884"/>
    <n v="2310.558"/>
    <n v="1435.94"/>
    <n v="848.51"/>
    <n v="430.78199999999998"/>
    <x v="347"/>
    <s v="Minnesota, 2015"/>
  </r>
  <r>
    <s v="Bon Homme County"/>
    <s v="South Dakota"/>
    <n v="2015"/>
    <n v="7023"/>
    <n v="3526"/>
    <n v="3497"/>
    <n v="365.19600000000003"/>
    <n v="814.66800000000001"/>
    <n v="702.3"/>
    <n v="603.97800000000007"/>
    <n v="639.09300000000007"/>
    <n v="976.19700000000012"/>
    <n v="1200.933"/>
    <n v="779.553"/>
    <n v="568.86300000000006"/>
    <n v="372.21899999999999"/>
    <x v="340"/>
    <s v="South Dakota, 2015"/>
  </r>
  <r>
    <s v="Lake County"/>
    <s v="Minnesota"/>
    <n v="2015"/>
    <n v="10750"/>
    <n v="5451"/>
    <n v="5299"/>
    <n v="580.5"/>
    <n v="1064.25"/>
    <n v="956.75"/>
    <n v="1064.25"/>
    <n v="1042.75"/>
    <n v="1515.75"/>
    <n v="1870.5"/>
    <n v="1311.5"/>
    <n v="935.25"/>
    <n v="376.25"/>
    <x v="347"/>
    <s v="Minnesota, 2015"/>
  </r>
  <r>
    <s v="Lake of the Woods County"/>
    <s v="Minnesota"/>
    <n v="2015"/>
    <n v="3949"/>
    <n v="2032"/>
    <n v="1917"/>
    <n v="185.60300000000001"/>
    <n v="438.339"/>
    <n v="371.20600000000002"/>
    <n v="311.971"/>
    <n v="390.95100000000002"/>
    <n v="655.53400000000011"/>
    <n v="758.20800000000008"/>
    <n v="477.82899999999995"/>
    <n v="232.99099999999999"/>
    <n v="130.31700000000001"/>
    <x v="347"/>
    <s v="Minnesota, 2015"/>
  </r>
  <r>
    <s v="Wells County"/>
    <s v="Indiana"/>
    <n v="2015"/>
    <n v="27707"/>
    <n v="14008"/>
    <n v="13699"/>
    <n v="1634.713"/>
    <n v="4017.5150000000003"/>
    <n v="3214.0119999999997"/>
    <n v="3047.77"/>
    <n v="3407.9610000000002"/>
    <n v="4266.8780000000006"/>
    <n v="3795.8590000000004"/>
    <n v="2438.2159999999999"/>
    <n v="1385.35"/>
    <n v="526.43299999999999"/>
    <x v="317"/>
    <s v="Indiana, 2015"/>
  </r>
  <r>
    <s v="Lyon County"/>
    <s v="Minnesota"/>
    <n v="2015"/>
    <n v="25699"/>
    <n v="12818"/>
    <n v="12881"/>
    <n v="1901.7260000000001"/>
    <n v="3443.6660000000002"/>
    <n v="4009.0439999999999"/>
    <n v="3495.0640000000003"/>
    <n v="2878.288"/>
    <n v="3263.7730000000001"/>
    <n v="3135.2780000000002"/>
    <n v="1721.8330000000001"/>
    <n v="1156.4549999999999"/>
    <n v="719.572"/>
    <x v="347"/>
    <s v="Minnesota, 2015"/>
  </r>
  <r>
    <s v="McLeod County"/>
    <s v="Minnesota"/>
    <n v="2015"/>
    <n v="36046"/>
    <n v="17888"/>
    <n v="18158"/>
    <n v="2162.7600000000002"/>
    <n v="5010.3940000000002"/>
    <n v="4217.3819999999996"/>
    <n v="4253.4279999999999"/>
    <n v="4469.7039999999997"/>
    <n v="5190.6239999999998"/>
    <n v="4577.8419999999996"/>
    <n v="3244.14"/>
    <n v="1982.5300000000002"/>
    <n v="973.24199999999996"/>
    <x v="347"/>
    <s v="Minnesota, 2015"/>
  </r>
  <r>
    <s v="Mahnomen County"/>
    <s v="Minnesota"/>
    <n v="2015"/>
    <n v="5496"/>
    <n v="2772"/>
    <n v="2724"/>
    <n v="571.58399999999995"/>
    <n v="890.35199999999998"/>
    <n v="654.024"/>
    <n v="555.096"/>
    <n v="538.60799999999995"/>
    <n v="659.52"/>
    <n v="703.48800000000006"/>
    <n v="489.14400000000001"/>
    <n v="285.79200000000003"/>
    <n v="131.904"/>
    <x v="347"/>
    <s v="Minnesota, 2015"/>
  </r>
  <r>
    <s v="Meeker County"/>
    <s v="Minnesota"/>
    <n v="2015"/>
    <n v="23129"/>
    <n v="11675"/>
    <n v="11454"/>
    <n v="1503.385"/>
    <n v="3261.1890000000003"/>
    <n v="2590.4480000000003"/>
    <n v="2451.674"/>
    <n v="2682.9639999999999"/>
    <n v="3238.06"/>
    <n v="3353.7049999999999"/>
    <n v="2150.9969999999998"/>
    <n v="1341.482"/>
    <n v="578.22500000000002"/>
    <x v="347"/>
    <s v="Minnesota, 2015"/>
  </r>
  <r>
    <s v="Mille Lacs County"/>
    <s v="Minnesota"/>
    <n v="2015"/>
    <n v="25809"/>
    <n v="12980"/>
    <n v="12829"/>
    <n v="1651.7760000000001"/>
    <n v="3561.6419999999998"/>
    <n v="2942.2260000000001"/>
    <n v="3071.2709999999997"/>
    <n v="3045.462"/>
    <n v="3690.6869999999999"/>
    <n v="3329.3609999999999"/>
    <n v="2451.855"/>
    <n v="1316.259"/>
    <n v="722.65200000000004"/>
    <x v="347"/>
    <s v="Minnesota, 2015"/>
  </r>
  <r>
    <s v="Morrison County"/>
    <s v="Minnesota"/>
    <n v="2015"/>
    <n v="32962"/>
    <n v="16663"/>
    <n v="16299"/>
    <n v="2109.5680000000002"/>
    <n v="4383.9459999999999"/>
    <n v="3790.63"/>
    <n v="3889.5160000000005"/>
    <n v="3658.7820000000002"/>
    <n v="4812.4520000000002"/>
    <n v="4680.6040000000003"/>
    <n v="2966.58"/>
    <n v="1845.8719999999998"/>
    <n v="791.08799999999997"/>
    <x v="347"/>
    <s v="Minnesota, 2015"/>
  </r>
  <r>
    <s v="Mower County"/>
    <s v="Minnesota"/>
    <n v="2015"/>
    <n v="39227"/>
    <n v="19579"/>
    <n v="19648"/>
    <n v="2588.982"/>
    <n v="5570.2340000000004"/>
    <n v="5099.51"/>
    <n v="4314.97"/>
    <n v="4471.8779999999997"/>
    <n v="5256.4179999999997"/>
    <n v="4981.8289999999997"/>
    <n v="3138.16"/>
    <n v="2471.3009999999999"/>
    <n v="1294.491"/>
    <x v="347"/>
    <s v="Minnesota, 2015"/>
  </r>
  <r>
    <s v="Newton County"/>
    <s v="Mississippi"/>
    <n v="2015"/>
    <n v="21687"/>
    <n v="11190"/>
    <n v="10497"/>
    <n v="1800.021"/>
    <n v="3036.18"/>
    <n v="2906.058"/>
    <n v="2689.1880000000001"/>
    <n v="2428.944"/>
    <n v="2732.5619999999999"/>
    <n v="2754.2489999999998"/>
    <n v="1561.4639999999999"/>
    <n v="997.60199999999998"/>
    <n v="715.67100000000005"/>
    <x v="327"/>
    <s v="Mississippi, 2015"/>
  </r>
  <r>
    <s v="McKenzie County"/>
    <s v="North Dakota"/>
    <n v="2015"/>
    <n v="6692"/>
    <n v="3353"/>
    <n v="3339"/>
    <n v="368.06"/>
    <n v="863.26800000000003"/>
    <n v="769.58"/>
    <n v="595.58799999999997"/>
    <n v="716.04399999999998"/>
    <n v="956.95600000000002"/>
    <n v="977.03200000000004"/>
    <n v="675.89200000000005"/>
    <n v="508.59199999999998"/>
    <n v="267.68"/>
    <x v="339"/>
    <s v="North Dakota, 2015"/>
  </r>
  <r>
    <s v="Olmsted County"/>
    <s v="Minnesota"/>
    <n v="2015"/>
    <n v="148736"/>
    <n v="72773"/>
    <n v="75963"/>
    <n v="10708.992"/>
    <n v="20525.567999999999"/>
    <n v="17253.376"/>
    <n v="22310.400000000001"/>
    <n v="18592"/>
    <n v="20674.304"/>
    <n v="18443.263999999999"/>
    <n v="10708.992"/>
    <n v="6544.384"/>
    <n v="2825.9839999999999"/>
    <x v="347"/>
    <s v="Minnesota, 2015"/>
  </r>
  <r>
    <s v="Otter Tail County"/>
    <s v="Minnesota"/>
    <n v="2015"/>
    <n v="57511"/>
    <n v="28840"/>
    <n v="28671"/>
    <n v="3278.127"/>
    <n v="6786.2979999999998"/>
    <n v="6268.6989999999996"/>
    <n v="5693.5889999999999"/>
    <n v="5521.0560000000005"/>
    <n v="8224.0730000000003"/>
    <n v="9029.226999999999"/>
    <n v="6671.2759999999998"/>
    <n v="4370.8360000000002"/>
    <n v="1610.308"/>
    <x v="347"/>
    <s v="Minnesota, 2015"/>
  </r>
  <r>
    <s v="Pennington County"/>
    <s v="Minnesota"/>
    <n v="2015"/>
    <n v="14110"/>
    <n v="7087"/>
    <n v="7023"/>
    <n v="931.26"/>
    <n v="1806.08"/>
    <n v="1820.19"/>
    <n v="1904.85"/>
    <n v="1664.98"/>
    <n v="1848.4099999999999"/>
    <n v="1862.52"/>
    <n v="1185.24"/>
    <n v="677.28"/>
    <n v="409.19"/>
    <x v="347"/>
    <s v="Minnesota, 2015"/>
  </r>
  <r>
    <s v="Pine County"/>
    <s v="Minnesota"/>
    <n v="2015"/>
    <n v="29218"/>
    <n v="15605"/>
    <n v="13613"/>
    <n v="1548.5540000000001"/>
    <n v="3476.942"/>
    <n v="3067.8900000000003"/>
    <n v="3476.942"/>
    <n v="3535.3779999999997"/>
    <n v="4616.4439999999995"/>
    <n v="4265.8280000000004"/>
    <n v="2980.2359999999999"/>
    <n v="1665.4259999999999"/>
    <n v="584.36"/>
    <x v="347"/>
    <s v="Minnesota, 2015"/>
  </r>
  <r>
    <s v="Pipestone County"/>
    <s v="Minnesota"/>
    <n v="2015"/>
    <n v="9354"/>
    <n v="4550"/>
    <n v="4804"/>
    <n v="598.65599999999995"/>
    <n v="1365.6840000000002"/>
    <n v="1038.2940000000001"/>
    <n v="972.81600000000003"/>
    <n v="982.17000000000007"/>
    <n v="1272.144"/>
    <n v="1253.4360000000001"/>
    <n v="804.44399999999996"/>
    <n v="701.55"/>
    <n v="374.16"/>
    <x v="347"/>
    <s v="Minnesota, 2015"/>
  </r>
  <r>
    <s v="Polk County"/>
    <s v="Minnesota"/>
    <n v="2015"/>
    <n v="31547"/>
    <n v="15940"/>
    <n v="15607"/>
    <n v="1987.461"/>
    <n v="4132.6569999999992"/>
    <n v="4448.1270000000004"/>
    <n v="3785.64"/>
    <n v="3249.3410000000003"/>
    <n v="4353.4859999999999"/>
    <n v="4258.8450000000003"/>
    <n v="2713.0420000000004"/>
    <n v="1766.6320000000001"/>
    <n v="914.86300000000006"/>
    <x v="347"/>
    <s v="Minnesota, 2015"/>
  </r>
  <r>
    <s v="Pope County"/>
    <s v="Minnesota"/>
    <n v="2015"/>
    <n v="10948"/>
    <n v="5550"/>
    <n v="5398"/>
    <n v="656.88"/>
    <n v="1237.1239999999998"/>
    <n v="1094.8"/>
    <n v="1171.4360000000001"/>
    <n v="1105.748"/>
    <n v="1434.1880000000001"/>
    <n v="1729.7840000000001"/>
    <n v="1291.864"/>
    <n v="788.25599999999997"/>
    <n v="416.024"/>
    <x v="347"/>
    <s v="Minnesota, 2015"/>
  </r>
  <r>
    <s v="Ramsey County"/>
    <s v="Minnesota"/>
    <n v="2015"/>
    <n v="527411"/>
    <n v="256288"/>
    <n v="271123"/>
    <n v="37446.180999999997"/>
    <n v="65926.375"/>
    <n v="77529.416999999987"/>
    <n v="84913.171000000002"/>
    <n v="62234.498"/>
    <n v="67508.607999999993"/>
    <n v="64344.141999999993"/>
    <n v="35336.536999999997"/>
    <n v="20569.028999999999"/>
    <n v="10548.22"/>
    <x v="347"/>
    <s v="Minnesota, 2015"/>
  </r>
  <r>
    <s v="Mason County"/>
    <s v="Texas"/>
    <n v="2015"/>
    <n v="4061"/>
    <n v="2067"/>
    <n v="1994"/>
    <n v="292.392"/>
    <n v="564.47900000000004"/>
    <n v="397.97799999999995"/>
    <n v="442.649"/>
    <n v="442.649"/>
    <n v="560.41800000000001"/>
    <n v="605.08900000000006"/>
    <n v="393.91700000000003"/>
    <n v="223.35500000000002"/>
    <n v="134.01300000000001"/>
    <x v="315"/>
    <s v="Texas, 2015"/>
  </r>
  <r>
    <s v="Redwood County"/>
    <s v="Minnesota"/>
    <n v="2015"/>
    <n v="15723"/>
    <n v="7898"/>
    <n v="7825"/>
    <n v="974.82600000000002"/>
    <n v="2279.835"/>
    <n v="1792.422"/>
    <n v="1556.577"/>
    <n v="1635.192"/>
    <n v="2122.605"/>
    <n v="2122.605"/>
    <n v="1572.3000000000002"/>
    <n v="1037.7180000000001"/>
    <n v="660.36599999999999"/>
    <x v="347"/>
    <s v="Minnesota, 2015"/>
  </r>
  <r>
    <s v="Renville County"/>
    <s v="Minnesota"/>
    <n v="2015"/>
    <n v="15171"/>
    <n v="7715"/>
    <n v="7456"/>
    <n v="879.91800000000001"/>
    <n v="1896.375"/>
    <n v="1714.3229999999999"/>
    <n v="1532.271"/>
    <n v="1638.4679999999998"/>
    <n v="2214.9659999999999"/>
    <n v="2290.8209999999999"/>
    <n v="1426.0740000000001"/>
    <n v="1046.799"/>
    <n v="530.98500000000001"/>
    <x v="347"/>
    <s v="Minnesota, 2015"/>
  </r>
  <r>
    <s v="Chatham County"/>
    <s v="North Carolina"/>
    <n v="2015"/>
    <n v="64886"/>
    <n v="33038"/>
    <n v="31848"/>
    <n v="3698.502"/>
    <n v="8305.4079999999994"/>
    <n v="12133.682000000001"/>
    <n v="7461.8899999999994"/>
    <n v="7721.4340000000002"/>
    <n v="9019.1540000000005"/>
    <n v="7721.4340000000002"/>
    <n v="4736.6779999999999"/>
    <n v="2854.9840000000004"/>
    <n v="1167.9480000000001"/>
    <x v="316"/>
    <s v="North Carolina, 2015"/>
  </r>
  <r>
    <s v="Juab County"/>
    <s v="Utah"/>
    <n v="2015"/>
    <n v="9563"/>
    <n v="4651"/>
    <n v="4912"/>
    <n v="612.03200000000004"/>
    <n v="1415.3240000000001"/>
    <n v="1042.367"/>
    <n v="984.98900000000003"/>
    <n v="1071.056"/>
    <n v="1252.7529999999999"/>
    <n v="1281.442"/>
    <n v="908.48500000000001"/>
    <n v="669.41"/>
    <n v="334.70499999999998"/>
    <x v="355"/>
    <s v="Utah, 2015"/>
  </r>
  <r>
    <s v="St. Louis County"/>
    <s v="Minnesota"/>
    <n v="2015"/>
    <n v="200506"/>
    <n v="100791"/>
    <n v="99715"/>
    <n v="10426.312"/>
    <n v="21454.142"/>
    <n v="32281.466"/>
    <n v="23659.707999999999"/>
    <n v="21454.142"/>
    <n v="27068.31"/>
    <n v="30276.406000000003"/>
    <n v="18045.54"/>
    <n v="10626.817999999999"/>
    <n v="5213.1559999999999"/>
    <x v="347"/>
    <s v="Minnesota, 2015"/>
  </r>
  <r>
    <s v="Scott County"/>
    <s v="Minnesota"/>
    <n v="2015"/>
    <n v="137322"/>
    <n v="68449"/>
    <n v="68873"/>
    <n v="10299.15"/>
    <n v="23070.095999999998"/>
    <n v="16203.996000000001"/>
    <n v="17714.538"/>
    <n v="21696.876"/>
    <n v="21834.198"/>
    <n v="14006.844000000001"/>
    <n v="7415.3880000000008"/>
    <n v="3570.3720000000003"/>
    <n v="1235.8979999999999"/>
    <x v="347"/>
    <s v="Minnesota, 2015"/>
  </r>
  <r>
    <s v="Sherburne County"/>
    <s v="Minnesota"/>
    <n v="2015"/>
    <n v="90401"/>
    <n v="46062"/>
    <n v="44339"/>
    <n v="6147.268"/>
    <n v="14464.16"/>
    <n v="11932.932000000001"/>
    <n v="12113.734"/>
    <n v="13469.749"/>
    <n v="14012.154999999999"/>
    <n v="9582.5060000000012"/>
    <n v="5062.4560000000001"/>
    <n v="2350.4259999999999"/>
    <n v="1175.213"/>
    <x v="347"/>
    <s v="Minnesota, 2015"/>
  </r>
  <r>
    <s v="Sibley County"/>
    <s v="Minnesota"/>
    <n v="2015"/>
    <n v="15021"/>
    <n v="7611"/>
    <n v="7410"/>
    <n v="931.30200000000002"/>
    <n v="2072.8980000000001"/>
    <n v="1757.4570000000001"/>
    <n v="1607.2470000000001"/>
    <n v="1817.5410000000002"/>
    <n v="2268.1709999999998"/>
    <n v="1982.7720000000002"/>
    <n v="1291.806"/>
    <n v="901.26"/>
    <n v="405.56700000000001"/>
    <x v="347"/>
    <s v="Minnesota, 2015"/>
  </r>
  <r>
    <s v="Stearns County"/>
    <s v="Minnesota"/>
    <n v="2015"/>
    <n v="152595"/>
    <n v="76804"/>
    <n v="75791"/>
    <n v="9613.4850000000006"/>
    <n v="19532.16"/>
    <n v="29756.025000000001"/>
    <n v="19379.565000000002"/>
    <n v="16785.45"/>
    <n v="20142.54"/>
    <n v="17701.02"/>
    <n v="10529.055"/>
    <n v="6408.99"/>
    <n v="2899.3049999999998"/>
    <x v="347"/>
    <s v="Minnesota, 2015"/>
  </r>
  <r>
    <s v="Steele County"/>
    <s v="Minnesota"/>
    <n v="2015"/>
    <n v="36523"/>
    <n v="17915"/>
    <n v="18608"/>
    <n v="2520.087"/>
    <n v="5259.3119999999999"/>
    <n v="4528.8520000000008"/>
    <n v="4236.6679999999997"/>
    <n v="4382.76"/>
    <n v="5259.3119999999999"/>
    <n v="4711.4670000000006"/>
    <n v="2848.7939999999999"/>
    <n v="1753.1039999999998"/>
    <n v="1059.1669999999999"/>
    <x v="347"/>
    <s v="Minnesota, 2015"/>
  </r>
  <r>
    <s v="Swift County"/>
    <s v="Minnesota"/>
    <n v="2015"/>
    <n v="9525"/>
    <n v="4803"/>
    <n v="4722"/>
    <n v="571.5"/>
    <n v="1143"/>
    <n v="1057.2750000000001"/>
    <n v="1057.2750000000001"/>
    <n v="1000.125"/>
    <n v="1323.9749999999999"/>
    <n v="1381.125"/>
    <n v="914.40000000000009"/>
    <n v="704.85"/>
    <n v="371.47500000000002"/>
    <x v="347"/>
    <s v="Minnesota, 2015"/>
  </r>
  <r>
    <s v="Traverse County"/>
    <s v="Minnesota"/>
    <n v="2015"/>
    <n v="3429"/>
    <n v="1698"/>
    <n v="1731"/>
    <n v="140.589"/>
    <n v="421.76700000000005"/>
    <n v="356.61599999999999"/>
    <n v="301.75200000000001"/>
    <n v="342.9"/>
    <n v="483.48900000000003"/>
    <n v="486.91800000000001"/>
    <n v="356.61599999999999"/>
    <n v="318.89699999999999"/>
    <n v="209.16900000000001"/>
    <x v="347"/>
    <s v="Minnesota, 2015"/>
  </r>
  <r>
    <s v="Wabasha County"/>
    <s v="Minnesota"/>
    <n v="2015"/>
    <n v="21381"/>
    <n v="10777"/>
    <n v="10604"/>
    <n v="1218.7170000000001"/>
    <n v="2779.5299999999997"/>
    <n v="2309.1480000000001"/>
    <n v="2287.7669999999998"/>
    <n v="2394.672"/>
    <n v="3271.2929999999997"/>
    <n v="3121.6260000000002"/>
    <n v="2159.4810000000002"/>
    <n v="1304.241"/>
    <n v="534.52499999999998"/>
    <x v="347"/>
    <s v="Minnesota, 2015"/>
  </r>
  <r>
    <s v="Manassas Park city"/>
    <s v="Virginia"/>
    <n v="2015"/>
    <n v="13759"/>
    <n v="6820"/>
    <n v="6939"/>
    <n v="853.05799999999999"/>
    <n v="1926.26"/>
    <n v="1554.7669999999998"/>
    <n v="1403.4180000000001"/>
    <n v="1403.4180000000001"/>
    <n v="1802.4290000000001"/>
    <n v="1829.9470000000001"/>
    <n v="1499.731"/>
    <n v="1059.443"/>
    <n v="426.529"/>
    <x v="321"/>
    <s v="Virginia, 2015"/>
  </r>
  <r>
    <s v="Waseca County"/>
    <s v="Minnesota"/>
    <n v="2015"/>
    <n v="19076"/>
    <n v="9162"/>
    <n v="9914"/>
    <n v="1125.4839999999999"/>
    <n v="2518.0320000000002"/>
    <n v="2060.2080000000001"/>
    <n v="2785.096"/>
    <n v="2365.424"/>
    <n v="2613.4120000000003"/>
    <n v="2575.2600000000002"/>
    <n v="1526.08"/>
    <n v="972.87599999999998"/>
    <n v="515.05200000000002"/>
    <x v="347"/>
    <s v="Minnesota, 2015"/>
  </r>
  <r>
    <s v="Washington County"/>
    <s v="Minnesota"/>
    <n v="2015"/>
    <n v="246670"/>
    <n v="121924"/>
    <n v="124746"/>
    <n v="15293.54"/>
    <n v="36013.820000000007"/>
    <n v="30340.410000000003"/>
    <n v="29847.07"/>
    <n v="32807.11"/>
    <n v="39713.869999999995"/>
    <n v="32313.77"/>
    <n v="18006.91"/>
    <n v="8633.4500000000007"/>
    <n v="3700.05"/>
    <x v="347"/>
    <s v="Minnesota, 2015"/>
  </r>
  <r>
    <s v="Watonwan County"/>
    <s v="Minnesota"/>
    <n v="2015"/>
    <n v="11054"/>
    <n v="5468"/>
    <n v="5586"/>
    <n v="773.78"/>
    <n v="1569.6680000000001"/>
    <n v="1226.9940000000001"/>
    <n v="1425.9659999999999"/>
    <n v="1050.1299999999999"/>
    <n v="1392.8040000000001"/>
    <n v="1536.5059999999999"/>
    <n v="972.75199999999995"/>
    <n v="696.40200000000004"/>
    <n v="431.10599999999999"/>
    <x v="347"/>
    <s v="Minnesota, 2015"/>
  </r>
  <r>
    <s v="Winona County"/>
    <s v="Minnesota"/>
    <n v="2015"/>
    <n v="51213"/>
    <n v="25183"/>
    <n v="26030"/>
    <n v="2355.7979999999998"/>
    <n v="5377.3649999999998"/>
    <n v="12495.972000000002"/>
    <n v="6043.134"/>
    <n v="4865.2349999999997"/>
    <n v="6247.9859999999999"/>
    <n v="6350.4120000000003"/>
    <n v="3994.6139999999996"/>
    <n v="2407.011"/>
    <n v="1075.473"/>
    <x v="347"/>
    <s v="Minnesota, 2015"/>
  </r>
  <r>
    <s v="Wright County"/>
    <s v="Minnesota"/>
    <n v="2015"/>
    <n v="128691"/>
    <n v="64704"/>
    <n v="63987"/>
    <n v="9909.2070000000003"/>
    <n v="21620.088"/>
    <n v="14928.155999999999"/>
    <n v="16601.138999999999"/>
    <n v="18917.576999999997"/>
    <n v="19046.268"/>
    <n v="13769.937"/>
    <n v="8236.2240000000002"/>
    <n v="3732.0389999999998"/>
    <n v="1801.674"/>
    <x v="347"/>
    <s v="Minnesota, 2015"/>
  </r>
  <r>
    <s v="Yellow Medicine County"/>
    <s v="Minnesota"/>
    <n v="2015"/>
    <n v="10092"/>
    <n v="5170"/>
    <n v="4922"/>
    <n v="585.33600000000001"/>
    <n v="1311.96"/>
    <n v="1170.672"/>
    <n v="1180.7639999999999"/>
    <n v="1029.384"/>
    <n v="1382.604"/>
    <n v="1422.972"/>
    <n v="948.64800000000002"/>
    <n v="696.34799999999996"/>
    <n v="363.31200000000001"/>
    <x v="347"/>
    <s v="Minnesota, 2015"/>
  </r>
  <r>
    <s v="Smyth County"/>
    <s v="Virginia"/>
    <n v="2015"/>
    <n v="31979"/>
    <n v="16214"/>
    <n v="15765"/>
    <n v="1886.761"/>
    <n v="3773.5219999999999"/>
    <n v="3805.5010000000002"/>
    <n v="4093.3119999999999"/>
    <n v="3869.4589999999998"/>
    <n v="4509.0389999999998"/>
    <n v="4764.8710000000001"/>
    <n v="2814.152"/>
    <n v="1694.8870000000002"/>
    <n v="703.53800000000001"/>
    <x v="321"/>
    <s v="Virginia, 2015"/>
  </r>
  <r>
    <s v="Alcorn County"/>
    <s v="Mississippi"/>
    <n v="2015"/>
    <n v="37319"/>
    <n v="18250"/>
    <n v="19069"/>
    <n v="2463.0540000000001"/>
    <n v="5075.384"/>
    <n v="4515.5990000000002"/>
    <n v="4590.2370000000001"/>
    <n v="4776.8320000000003"/>
    <n v="5038.0650000000005"/>
    <n v="4664.875"/>
    <n v="3694.5810000000001"/>
    <n v="1940.5879999999997"/>
    <n v="559.78499999999997"/>
    <x v="327"/>
    <s v="Mississippi, 2015"/>
  </r>
  <r>
    <s v="Amite County"/>
    <s v="Mississippi"/>
    <n v="2015"/>
    <n v="12840"/>
    <n v="6355"/>
    <n v="6485"/>
    <n v="616.32000000000005"/>
    <n v="1694.88"/>
    <n v="1245.48"/>
    <n v="1463.76"/>
    <n v="1361.04"/>
    <n v="1797.6"/>
    <n v="2054.4"/>
    <n v="1540.8"/>
    <n v="629.16"/>
    <n v="436.56"/>
    <x v="327"/>
    <s v="Mississippi, 2015"/>
  </r>
  <r>
    <s v="Attala County"/>
    <s v="Mississippi"/>
    <n v="2015"/>
    <n v="19175"/>
    <n v="9024"/>
    <n v="10151"/>
    <n v="1380.6"/>
    <n v="2761.2"/>
    <n v="2301"/>
    <n v="2109.25"/>
    <n v="2147.6"/>
    <n v="2473.5749999999998"/>
    <n v="2473.5749999999998"/>
    <n v="1955.85"/>
    <n v="1188.8499999999999"/>
    <n v="402.67500000000001"/>
    <x v="327"/>
    <s v="Mississippi, 2015"/>
  </r>
  <r>
    <s v="Benton County"/>
    <s v="Mississippi"/>
    <n v="2015"/>
    <n v="8470"/>
    <n v="4124"/>
    <n v="4346"/>
    <n v="389.62"/>
    <n v="1278.97"/>
    <n v="1101.0999999999999"/>
    <n v="838.53"/>
    <n v="1253.56"/>
    <n v="1067.22"/>
    <n v="1126.51"/>
    <n v="813.11999999999989"/>
    <n v="440.44"/>
    <n v="160.93"/>
    <x v="327"/>
    <s v="Mississippi, 2015"/>
  </r>
  <r>
    <s v="Bolivar County"/>
    <s v="Mississippi"/>
    <n v="2015"/>
    <n v="33803"/>
    <n v="15874"/>
    <n v="17929"/>
    <n v="2433.8159999999998"/>
    <n v="4698.6170000000002"/>
    <n v="5374.6769999999997"/>
    <n v="4563.4050000000007"/>
    <n v="3819.739"/>
    <n v="4090.163"/>
    <n v="4191.5720000000001"/>
    <n v="2805.6490000000003"/>
    <n v="1250.711"/>
    <n v="507.04500000000002"/>
    <x v="327"/>
    <s v="Mississippi, 2015"/>
  </r>
  <r>
    <s v="Carroll County"/>
    <s v="Mississippi"/>
    <n v="2015"/>
    <n v="10338"/>
    <n v="5196"/>
    <n v="5142"/>
    <n v="485.88600000000002"/>
    <n v="1323.2640000000001"/>
    <n v="1209.5459999999998"/>
    <n v="1002.7860000000001"/>
    <n v="1250.8980000000001"/>
    <n v="1385.2919999999999"/>
    <n v="1592.0520000000001"/>
    <n v="1312.9259999999999"/>
    <n v="558.25199999999995"/>
    <n v="217.09800000000001"/>
    <x v="327"/>
    <s v="Mississippi, 2015"/>
  </r>
  <r>
    <s v="Chickasaw County"/>
    <s v="Mississippi"/>
    <n v="2015"/>
    <n v="17391"/>
    <n v="8367"/>
    <n v="9024"/>
    <n v="1217.3699999999999"/>
    <n v="2399.9580000000001"/>
    <n v="2434.7399999999998"/>
    <n v="2104.3110000000001"/>
    <n v="2052.1379999999999"/>
    <n v="2347.7849999999999"/>
    <n v="2208.6570000000002"/>
    <n v="1443.453"/>
    <n v="834.76800000000003"/>
    <n v="330.42899999999997"/>
    <x v="327"/>
    <s v="Mississippi, 2015"/>
  </r>
  <r>
    <s v="Choctaw County"/>
    <s v="Mississippi"/>
    <n v="2015"/>
    <n v="8354"/>
    <n v="4065"/>
    <n v="4289"/>
    <n v="501.24"/>
    <n v="1077.6660000000002"/>
    <n v="1077.6659999999999"/>
    <n v="835.40000000000009"/>
    <n v="960.71"/>
    <n v="1161.2060000000001"/>
    <n v="1186.268"/>
    <n v="893.87799999999993"/>
    <n v="484.53199999999998"/>
    <n v="183.78800000000001"/>
    <x v="327"/>
    <s v="Mississippi, 2015"/>
  </r>
  <r>
    <s v="Cuming County"/>
    <s v="Nebraska"/>
    <n v="2015"/>
    <n v="9330"/>
    <n v="4329"/>
    <n v="5001"/>
    <n v="559.79999999999995"/>
    <n v="1184.9100000000001"/>
    <n v="2257.86"/>
    <n v="933"/>
    <n v="858.3599999999999"/>
    <n v="979.65000000000009"/>
    <n v="1184.9100000000001"/>
    <n v="783.72"/>
    <n v="429.18"/>
    <n v="158.61000000000001"/>
    <x v="322"/>
    <s v="Nebraska, 2015"/>
  </r>
  <r>
    <s v="Clarke County"/>
    <s v="Mississippi"/>
    <n v="2015"/>
    <n v="16362"/>
    <n v="7740"/>
    <n v="8622"/>
    <n v="932.63400000000001"/>
    <n v="2241.5940000000001"/>
    <n v="2028.8879999999999"/>
    <n v="1783.4580000000001"/>
    <n v="1930.7160000000001"/>
    <n v="2225.232"/>
    <n v="2307.0419999999999"/>
    <n v="1668.924"/>
    <n v="818.09999999999991"/>
    <n v="409.05"/>
    <x v="327"/>
    <s v="Mississippi, 2015"/>
  </r>
  <r>
    <s v="Tillamook County"/>
    <s v="Oregon"/>
    <n v="2015"/>
    <n v="25254"/>
    <n v="11681"/>
    <n v="13573"/>
    <n v="2171.8440000000001"/>
    <n v="3813.3540000000003"/>
    <n v="3964.8780000000002"/>
    <n v="3156.75"/>
    <n v="2727.4319999999998"/>
    <n v="3131.4960000000001"/>
    <n v="3030.48"/>
    <n v="1818.288"/>
    <n v="1035.414"/>
    <n v="404.06400000000002"/>
    <x v="358"/>
    <s v="Oregon, 2015"/>
  </r>
  <r>
    <s v="Russell County"/>
    <s v="Virginia"/>
    <n v="2015"/>
    <n v="28921"/>
    <n v="13941"/>
    <n v="14980"/>
    <n v="1879.865"/>
    <n v="3904.335"/>
    <n v="4309.2290000000003"/>
    <n v="3325.915"/>
    <n v="3325.915"/>
    <n v="3904.335"/>
    <n v="3933.2560000000003"/>
    <n v="2458.2849999999999"/>
    <n v="1388.2080000000001"/>
    <n v="462.73599999999999"/>
    <x v="321"/>
    <s v="Virginia, 2015"/>
  </r>
  <r>
    <s v="Covington County"/>
    <s v="Mississippi"/>
    <n v="2015"/>
    <n v="19471"/>
    <n v="9341"/>
    <n v="10130"/>
    <n v="1538.2090000000001"/>
    <n v="2609.114"/>
    <n v="2511.759"/>
    <n v="2355.991"/>
    <n v="2258.636"/>
    <n v="2550.701"/>
    <n v="2219.694"/>
    <n v="2044.4549999999999"/>
    <n v="1012.492"/>
    <n v="369.94900000000001"/>
    <x v="327"/>
    <s v="Mississippi, 2015"/>
  </r>
  <r>
    <s v="DeSoto County"/>
    <s v="Mississippi"/>
    <n v="2015"/>
    <n v="168586"/>
    <n v="81857"/>
    <n v="86729"/>
    <n v="10789.504000000001"/>
    <n v="26468.002"/>
    <n v="22590.523999999998"/>
    <n v="22084.766"/>
    <n v="25287.9"/>
    <n v="23770.625999999997"/>
    <n v="18544.46"/>
    <n v="11632.434000000001"/>
    <n v="5563.3379999999997"/>
    <n v="1854.4459999999999"/>
    <x v="327"/>
    <s v="Mississippi, 2015"/>
  </r>
  <r>
    <s v="Forrest County"/>
    <s v="Mississippi"/>
    <n v="2015"/>
    <n v="76267"/>
    <n v="36274"/>
    <n v="39993"/>
    <n v="5338.69"/>
    <n v="9685.9089999999997"/>
    <n v="14948.332"/>
    <n v="11363.782999999999"/>
    <n v="8694.4380000000001"/>
    <n v="8923.2390000000014"/>
    <n v="7855.5010000000002"/>
    <n v="5262.4229999999998"/>
    <n v="2821.8789999999999"/>
    <n v="1296.539"/>
    <x v="327"/>
    <s v="Mississippi, 2015"/>
  </r>
  <r>
    <s v="Franklin County"/>
    <s v="Mississippi"/>
    <n v="2015"/>
    <n v="7857"/>
    <n v="3833"/>
    <n v="4024"/>
    <n v="447.84899999999999"/>
    <n v="1139.2649999999999"/>
    <n v="958.55400000000009"/>
    <n v="817.12799999999993"/>
    <n v="785.7"/>
    <n v="1170.693"/>
    <n v="1154.9789999999998"/>
    <n v="754.27200000000005"/>
    <n v="447.84899999999999"/>
    <n v="180.71100000000001"/>
    <x v="327"/>
    <s v="Mississippi, 2015"/>
  </r>
  <r>
    <s v="George County"/>
    <s v="Mississippi"/>
    <n v="2015"/>
    <n v="23104"/>
    <n v="11648"/>
    <n v="11456"/>
    <n v="1686.5920000000001"/>
    <n v="3396.288"/>
    <n v="3095.9359999999997"/>
    <n v="2957.3119999999999"/>
    <n v="2934.2079999999996"/>
    <n v="3165.248"/>
    <n v="2680.0640000000003"/>
    <n v="2079.36"/>
    <n v="739.32799999999997"/>
    <n v="369.66399999999999"/>
    <x v="327"/>
    <s v="Mississippi, 2015"/>
  </r>
  <r>
    <s v="Grenada County"/>
    <s v="Mississippi"/>
    <n v="2015"/>
    <n v="21591"/>
    <n v="10275"/>
    <n v="11316"/>
    <n v="1403.415"/>
    <n v="2871.6030000000001"/>
    <n v="2979.558"/>
    <n v="2223.873"/>
    <n v="2742.0569999999998"/>
    <n v="3022.74"/>
    <n v="2850.0120000000002"/>
    <n v="1986.3719999999998"/>
    <n v="1036.3679999999999"/>
    <n v="453.411"/>
    <x v="327"/>
    <s v="Mississippi, 2015"/>
  </r>
  <r>
    <s v="Hancock County"/>
    <s v="Mississippi"/>
    <n v="2015"/>
    <n v="45627"/>
    <n v="22367"/>
    <n v="23260"/>
    <n v="2783.2469999999998"/>
    <n v="5566.4940000000006"/>
    <n v="5612.1210000000001"/>
    <n v="5155.8510000000006"/>
    <n v="5475.24"/>
    <n v="6752.7960000000003"/>
    <n v="6433.4069999999992"/>
    <n v="4927.7160000000003"/>
    <n v="2372.6040000000003"/>
    <n v="684.40499999999997"/>
    <x v="327"/>
    <s v="Mississippi, 2015"/>
  </r>
  <r>
    <s v="Harrison County"/>
    <s v="Mississippi"/>
    <n v="2015"/>
    <n v="196268"/>
    <n v="97348"/>
    <n v="98920"/>
    <n v="13935.028"/>
    <n v="26496.18"/>
    <n v="28066.324000000001"/>
    <n v="28458.86"/>
    <n v="24140.964"/>
    <n v="26496.18"/>
    <n v="23552.16"/>
    <n v="14720.099999999999"/>
    <n v="7850.7199999999993"/>
    <n v="2747.752"/>
    <x v="327"/>
    <s v="Mississippi, 2015"/>
  </r>
  <r>
    <s v="Hinds County"/>
    <s v="Mississippi"/>
    <n v="2015"/>
    <n v="245874"/>
    <n v="115233"/>
    <n v="130641"/>
    <n v="16965.306"/>
    <n v="34914.108"/>
    <n v="40077.462"/>
    <n v="35405.856"/>
    <n v="29013.131999999998"/>
    <n v="31471.872000000003"/>
    <n v="29013.131999999998"/>
    <n v="16227.683999999999"/>
    <n v="7867.9679999999998"/>
    <n v="4425.732"/>
    <x v="327"/>
    <s v="Mississippi, 2015"/>
  </r>
  <r>
    <s v="Holmes County"/>
    <s v="Mississippi"/>
    <n v="2015"/>
    <n v="18772"/>
    <n v="8945"/>
    <n v="9827"/>
    <n v="1482.9880000000001"/>
    <n v="2834.5720000000001"/>
    <n v="3172.4679999999998"/>
    <n v="2271.4120000000003"/>
    <n v="1989.8320000000001"/>
    <n v="2365.2719999999999"/>
    <n v="2177.5520000000001"/>
    <n v="1370.356"/>
    <n v="825.96800000000007"/>
    <n v="319.12400000000002"/>
    <x v="327"/>
    <s v="Mississippi, 2015"/>
  </r>
  <r>
    <s v="Issaquena County"/>
    <s v="Mississippi"/>
    <n v="2015"/>
    <n v="1291"/>
    <n v="845"/>
    <n v="446"/>
    <n v="71.004999999999995"/>
    <n v="91.661000000000001"/>
    <n v="111.02600000000001"/>
    <n v="223.34300000000002"/>
    <n v="176.86700000000002"/>
    <n v="175.57599999999999"/>
    <n v="183.322"/>
    <n v="172.994"/>
    <n v="55.512999999999998"/>
    <n v="28.402000000000001"/>
    <x v="327"/>
    <s v="Mississippi, 2015"/>
  </r>
  <r>
    <s v="Jackson County"/>
    <s v="Mississippi"/>
    <n v="2015"/>
    <n v="140676"/>
    <n v="69185"/>
    <n v="71491"/>
    <n v="8581.2360000000008"/>
    <n v="19975.991999999998"/>
    <n v="18287.879999999997"/>
    <n v="18287.879999999997"/>
    <n v="18428.556"/>
    <n v="19975.991999999998"/>
    <n v="17865.851999999999"/>
    <n v="11535.432000000001"/>
    <n v="5767.7160000000003"/>
    <n v="1828.788"/>
    <x v="327"/>
    <s v="Mississippi, 2015"/>
  </r>
  <r>
    <s v="Jefferson County"/>
    <s v="Mississippi"/>
    <n v="2015"/>
    <n v="7586"/>
    <n v="3683"/>
    <n v="3903"/>
    <n v="470.33199999999999"/>
    <n v="1046.8679999999999"/>
    <n v="1160.6579999999999"/>
    <n v="1153.0719999999999"/>
    <n v="675.154"/>
    <n v="986.18"/>
    <n v="1016.5240000000001"/>
    <n v="591.70799999999997"/>
    <n v="311.02599999999995"/>
    <n v="189.65"/>
    <x v="327"/>
    <s v="Mississippi, 2015"/>
  </r>
  <r>
    <s v="Jones County"/>
    <s v="Mississippi"/>
    <n v="2015"/>
    <n v="68276"/>
    <n v="33051"/>
    <n v="35225"/>
    <n v="4984.1480000000001"/>
    <n v="9695.1919999999991"/>
    <n v="9148.9840000000004"/>
    <n v="8739.3279999999995"/>
    <n v="7988.2919999999995"/>
    <n v="8875.880000000001"/>
    <n v="8671.0519999999997"/>
    <n v="5735.1840000000002"/>
    <n v="3550.3519999999999"/>
    <n v="955.86400000000003"/>
    <x v="327"/>
    <s v="Mississippi, 2015"/>
  </r>
  <r>
    <s v="Lafayette County"/>
    <s v="Mississippi"/>
    <n v="2015"/>
    <n v="51169"/>
    <n v="24919"/>
    <n v="26250"/>
    <n v="2763.1260000000002"/>
    <n v="5116.8999999999996"/>
    <n v="14736.672"/>
    <n v="7214.8289999999997"/>
    <n v="5628.59"/>
    <n v="5065.7309999999998"/>
    <n v="5065.7309999999998"/>
    <n v="3223.6469999999999"/>
    <n v="1637.4079999999999"/>
    <n v="716.36599999999999"/>
    <x v="327"/>
    <s v="Mississippi, 2015"/>
  </r>
  <r>
    <s v="Lamar County"/>
    <s v="Mississippi"/>
    <n v="2015"/>
    <n v="58885"/>
    <n v="28624"/>
    <n v="30261"/>
    <n v="4004.18"/>
    <n v="8656.0949999999993"/>
    <n v="8538.3250000000007"/>
    <n v="9068.2900000000009"/>
    <n v="8126.1299999999992"/>
    <n v="7537.28"/>
    <n v="6359.58"/>
    <n v="4063.0649999999996"/>
    <n v="1943.2049999999999"/>
    <n v="647.73500000000001"/>
    <x v="327"/>
    <s v="Mississippi, 2015"/>
  </r>
  <r>
    <s v="Lauderdale County"/>
    <s v="Mississippi"/>
    <n v="2015"/>
    <n v="79832"/>
    <n v="38764"/>
    <n v="41068"/>
    <n v="5109.2479999999996"/>
    <n v="10936.984"/>
    <n v="11256.312"/>
    <n v="10617.655999999999"/>
    <n v="9579.84"/>
    <n v="10457.992"/>
    <n v="10218.495999999999"/>
    <n v="6386.5599999999995"/>
    <n v="3752.1039999999998"/>
    <n v="1596.64"/>
    <x v="327"/>
    <s v="Mississippi, 2015"/>
  </r>
  <r>
    <s v="Leake County"/>
    <s v="Mississippi"/>
    <n v="2015"/>
    <n v="23153"/>
    <n v="11588"/>
    <n v="11565"/>
    <n v="1713.3219999999999"/>
    <n v="3565.5619999999999"/>
    <n v="3357.1849999999999"/>
    <n v="3009.8900000000003"/>
    <n v="2639.442"/>
    <n v="2940.431"/>
    <n v="2685.748"/>
    <n v="1805.934"/>
    <n v="972.42600000000004"/>
    <n v="463.06"/>
    <x v="327"/>
    <s v="Mississippi, 2015"/>
  </r>
  <r>
    <s v="Lee County"/>
    <s v="Mississippi"/>
    <n v="2015"/>
    <n v="85036"/>
    <n v="40489"/>
    <n v="44547"/>
    <n v="6122.5919999999996"/>
    <n v="12415.256000000001"/>
    <n v="10884.608"/>
    <n v="11224.752"/>
    <n v="11309.788"/>
    <n v="11479.86"/>
    <n v="9949.2119999999995"/>
    <n v="6717.8440000000001"/>
    <n v="3571.5119999999997"/>
    <n v="1445.6120000000001"/>
    <x v="327"/>
    <s v="Mississippi, 2015"/>
  </r>
  <r>
    <s v="Leflore County"/>
    <s v="Mississippi"/>
    <n v="2015"/>
    <n v="31516"/>
    <n v="15051"/>
    <n v="16465"/>
    <n v="2363.6999999999998"/>
    <n v="4790.4320000000007"/>
    <n v="5074.076"/>
    <n v="4380.7240000000002"/>
    <n v="3718.8879999999999"/>
    <n v="3687.3720000000003"/>
    <n v="3655.8559999999998"/>
    <n v="2111.5720000000001"/>
    <n v="1134.576"/>
    <n v="630.32000000000005"/>
    <x v="327"/>
    <s v="Mississippi, 2015"/>
  </r>
  <r>
    <s v="Lincoln County"/>
    <s v="Mississippi"/>
    <n v="2015"/>
    <n v="34765"/>
    <n v="16653"/>
    <n v="18112"/>
    <n v="2259.7249999999999"/>
    <n v="4867.1000000000004"/>
    <n v="4832.335"/>
    <n v="3997.9750000000004"/>
    <n v="4345.625"/>
    <n v="4658.51"/>
    <n v="4554.2150000000001"/>
    <n v="2920.26"/>
    <n v="1807.78"/>
    <n v="486.71"/>
    <x v="327"/>
    <s v="Mississippi, 2015"/>
  </r>
  <r>
    <s v="Lowndes County"/>
    <s v="Mississippi"/>
    <n v="2015"/>
    <n v="59699"/>
    <n v="28469"/>
    <n v="31230"/>
    <n v="3940.134"/>
    <n v="7999.6660000000002"/>
    <n v="8775.7530000000006"/>
    <n v="7880.268"/>
    <n v="7223.5789999999997"/>
    <n v="8059.3649999999998"/>
    <n v="7462.375"/>
    <n v="4656.5220000000008"/>
    <n v="2567.0569999999998"/>
    <n v="1074.5820000000001"/>
    <x v="327"/>
    <s v="Mississippi, 2015"/>
  </r>
  <r>
    <s v="Madison County"/>
    <s v="Mississippi"/>
    <n v="2015"/>
    <n v="100202"/>
    <n v="47918"/>
    <n v="52284"/>
    <n v="6713.5339999999997"/>
    <n v="14729.694"/>
    <n v="13026.26"/>
    <n v="13627.472"/>
    <n v="13727.673999999999"/>
    <n v="14328.886"/>
    <n v="12224.644"/>
    <n v="7014.1399999999994"/>
    <n v="3306.6660000000002"/>
    <n v="1703.434"/>
    <x v="327"/>
    <s v="Mississippi, 2015"/>
  </r>
  <r>
    <s v="Marion County"/>
    <s v="Mississippi"/>
    <n v="2015"/>
    <n v="26109"/>
    <n v="12711"/>
    <n v="13398"/>
    <n v="1697.085"/>
    <n v="3603.0420000000004"/>
    <n v="3263.625"/>
    <n v="3341.9520000000002"/>
    <n v="3159.1890000000003"/>
    <n v="3472.4970000000003"/>
    <n v="3394.17"/>
    <n v="2349.81"/>
    <n v="1305.4499999999998"/>
    <n v="522.17999999999995"/>
    <x v="327"/>
    <s v="Mississippi, 2015"/>
  </r>
  <r>
    <s v="Marshall County"/>
    <s v="Mississippi"/>
    <n v="2015"/>
    <n v="36385"/>
    <n v="17918"/>
    <n v="18467"/>
    <n v="2219.4850000000001"/>
    <n v="4620.8950000000004"/>
    <n v="5093.8999999999996"/>
    <n v="4438.9699999999993"/>
    <n v="4329.8149999999996"/>
    <n v="5312.21"/>
    <n v="5130.2849999999999"/>
    <n v="3129.11"/>
    <n v="1710.0949999999998"/>
    <n v="400.23500000000001"/>
    <x v="327"/>
    <s v="Mississippi, 2015"/>
  </r>
  <r>
    <s v="Monroe County"/>
    <s v="Mississippi"/>
    <n v="2015"/>
    <n v="36175"/>
    <n v="17273"/>
    <n v="18902"/>
    <n v="2134.3249999999998"/>
    <n v="4847.45"/>
    <n v="4558.05"/>
    <n v="4232.4750000000004"/>
    <n v="4377.1749999999993"/>
    <n v="4955.9750000000004"/>
    <n v="4847.4500000000007"/>
    <n v="3508.9749999999999"/>
    <n v="1989.625"/>
    <n v="723.5"/>
    <x v="327"/>
    <s v="Mississippi, 2015"/>
  </r>
  <r>
    <s v="Neshoba County"/>
    <s v="Mississippi"/>
    <n v="2015"/>
    <n v="29553"/>
    <n v="14185"/>
    <n v="15368"/>
    <n v="2246.0279999999998"/>
    <n v="4817.1390000000001"/>
    <n v="3871.4430000000002"/>
    <n v="3516.8069999999998"/>
    <n v="3605.4659999999999"/>
    <n v="3635.0190000000002"/>
    <n v="3664.5720000000001"/>
    <n v="2275.5810000000001"/>
    <n v="1359.4380000000001"/>
    <n v="531.95399999999995"/>
    <x v="327"/>
    <s v="Mississippi, 2015"/>
  </r>
  <r>
    <s v="Noxubee County"/>
    <s v="Mississippi"/>
    <n v="2015"/>
    <n v="11143"/>
    <n v="5346"/>
    <n v="5797"/>
    <n v="780.01"/>
    <n v="1582.306"/>
    <n v="1504.3049999999998"/>
    <n v="1470.876"/>
    <n v="1303.731"/>
    <n v="1370.5889999999999"/>
    <n v="1459.7329999999999"/>
    <n v="902.58299999999997"/>
    <n v="534.86400000000003"/>
    <n v="222.86"/>
    <x v="327"/>
    <s v="Mississippi, 2015"/>
  </r>
  <r>
    <s v="Oktibbeha County"/>
    <s v="Mississippi"/>
    <n v="2015"/>
    <n v="49048"/>
    <n v="24592"/>
    <n v="24456"/>
    <n v="2648.5920000000001"/>
    <n v="4855.7520000000004"/>
    <n v="17068.703999999998"/>
    <n v="6523.384"/>
    <n v="4267.1760000000004"/>
    <n v="4512.4160000000002"/>
    <n v="4365.2719999999999"/>
    <n v="2746.6880000000001"/>
    <n v="1716.68"/>
    <n v="392.38400000000001"/>
    <x v="327"/>
    <s v="Mississippi, 2015"/>
  </r>
  <r>
    <s v="Panola County"/>
    <s v="Mississippi"/>
    <n v="2015"/>
    <n v="34373"/>
    <n v="16584"/>
    <n v="17789"/>
    <n v="2577.9749999999999"/>
    <n v="4915.3389999999999"/>
    <n v="4709.1010000000006"/>
    <n v="4227.8789999999999"/>
    <n v="4193.5060000000003"/>
    <n v="4674.7280000000001"/>
    <n v="4365.3710000000001"/>
    <n v="2784.2129999999997"/>
    <n v="1512.412"/>
    <n v="446.84899999999999"/>
    <x v="327"/>
    <s v="Mississippi, 2015"/>
  </r>
  <r>
    <s v="Pearl River County"/>
    <s v="Mississippi"/>
    <n v="2015"/>
    <n v="55196"/>
    <n v="27271"/>
    <n v="27925"/>
    <n v="3311.76"/>
    <n v="7561.8519999999999"/>
    <n v="7617.0479999999998"/>
    <n v="5850.7759999999998"/>
    <n v="6568.3240000000005"/>
    <n v="7672.2439999999997"/>
    <n v="7561.8519999999999"/>
    <n v="5574.7960000000003"/>
    <n v="2704.6040000000003"/>
    <n v="772.74400000000003"/>
    <x v="327"/>
    <s v="Mississippi, 2015"/>
  </r>
  <r>
    <s v="Pike County"/>
    <s v="Mississippi"/>
    <n v="2015"/>
    <n v="40075"/>
    <n v="19003"/>
    <n v="21072"/>
    <n v="2845.3249999999998"/>
    <n v="6131.4750000000004"/>
    <n v="5490.2749999999996"/>
    <n v="4768.9250000000002"/>
    <n v="4608.625"/>
    <n v="5009.375"/>
    <n v="5169.6749999999993"/>
    <n v="3446.45"/>
    <n v="1963.675"/>
    <n v="681.27499999999998"/>
    <x v="327"/>
    <s v="Mississippi, 2015"/>
  </r>
  <r>
    <s v="Hancock County"/>
    <s v="West Virginia"/>
    <n v="2015"/>
    <n v="30517"/>
    <n v="15353"/>
    <n v="15164"/>
    <n v="2105.6729999999998"/>
    <n v="4608.067"/>
    <n v="4211.3459999999995"/>
    <n v="3662.04"/>
    <n v="3875.6589999999997"/>
    <n v="4211.3459999999995"/>
    <n v="3631.5230000000001"/>
    <n v="2349.8089999999997"/>
    <n v="1342.748"/>
    <n v="579.82299999999998"/>
    <x v="336"/>
    <s v="West Virginia, 2015"/>
  </r>
  <r>
    <s v="Lee County"/>
    <s v="Virginia"/>
    <n v="2015"/>
    <n v="25380"/>
    <n v="12413"/>
    <n v="12967"/>
    <n v="1649.7"/>
    <n v="3248.6400000000003"/>
    <n v="3756.24"/>
    <n v="2994.84"/>
    <n v="3070.9799999999996"/>
    <n v="3350.16"/>
    <n v="3096.36"/>
    <n v="2334.96"/>
    <n v="1421.28"/>
    <n v="431.46"/>
    <x v="321"/>
    <s v="Virginia, 2015"/>
  </r>
  <r>
    <s v="Quitman County"/>
    <s v="Mississippi"/>
    <n v="2015"/>
    <n v="7761"/>
    <n v="3751"/>
    <n v="4010"/>
    <n v="512.226"/>
    <n v="1094.3009999999999"/>
    <n v="1063.2570000000001"/>
    <n v="884.75400000000002"/>
    <n v="954.60299999999995"/>
    <n v="1071.018"/>
    <n v="1024.452"/>
    <n v="690.72900000000004"/>
    <n v="318.20100000000002"/>
    <n v="147.459"/>
    <x v="327"/>
    <s v="Mississippi, 2015"/>
  </r>
  <r>
    <s v="Rankin County"/>
    <s v="Mississippi"/>
    <n v="2015"/>
    <n v="146761"/>
    <n v="70809"/>
    <n v="75952"/>
    <n v="9539.4650000000001"/>
    <n v="20399.779000000002"/>
    <n v="17904.841999999997"/>
    <n v="21573.866999999998"/>
    <n v="21427.106"/>
    <n v="19959.495999999999"/>
    <n v="17464.559000000001"/>
    <n v="11153.835999999999"/>
    <n v="5870.4400000000005"/>
    <n v="1761.1320000000001"/>
    <x v="327"/>
    <s v="Mississippi, 2015"/>
  </r>
  <r>
    <s v="Scott County"/>
    <s v="Mississippi"/>
    <n v="2015"/>
    <n v="28293"/>
    <n v="13706"/>
    <n v="14587"/>
    <n v="2206.8539999999998"/>
    <n v="4159.0709999999999"/>
    <n v="3621.5039999999999"/>
    <n v="3904.4340000000002"/>
    <n v="3621.5039999999999"/>
    <n v="3621.5039999999999"/>
    <n v="3451.7460000000001"/>
    <n v="2121.9749999999999"/>
    <n v="1131.72"/>
    <n v="452.68799999999999"/>
    <x v="327"/>
    <s v="Mississippi, 2015"/>
  </r>
  <r>
    <s v="Sharkey County"/>
    <s v="Mississippi"/>
    <n v="2015"/>
    <n v="4805"/>
    <n v="2139"/>
    <n v="2666"/>
    <n v="312.32499999999999"/>
    <n v="687.11500000000001"/>
    <n v="687.11500000000001"/>
    <n v="571.79500000000007"/>
    <n v="518.94000000000005"/>
    <n v="624.65"/>
    <n v="725.55500000000006"/>
    <n v="345.96"/>
    <n v="240.25"/>
    <n v="91.295000000000002"/>
    <x v="327"/>
    <s v="Mississippi, 2015"/>
  </r>
  <r>
    <s v="Simpson County"/>
    <s v="Mississippi"/>
    <n v="2015"/>
    <n v="27401"/>
    <n v="13373"/>
    <n v="14028"/>
    <n v="1835.867"/>
    <n v="4055.348"/>
    <n v="3534.7290000000003"/>
    <n v="3315.5209999999997"/>
    <n v="3260.7190000000001"/>
    <n v="3589.5309999999999"/>
    <n v="3671.7339999999999"/>
    <n v="2383.8869999999997"/>
    <n v="1096.04"/>
    <n v="712.42600000000004"/>
    <x v="327"/>
    <s v="Mississippi, 2015"/>
  </r>
  <r>
    <s v="Smith County"/>
    <s v="Mississippi"/>
    <n v="2015"/>
    <n v="16257"/>
    <n v="7830"/>
    <n v="8427"/>
    <n v="1040.4480000000001"/>
    <n v="2259.723"/>
    <n v="2227.2089999999998"/>
    <n v="1576.9290000000001"/>
    <n v="1918.326"/>
    <n v="2324.7510000000002"/>
    <n v="2210.9520000000002"/>
    <n v="1625.7"/>
    <n v="894.13499999999999"/>
    <n v="227.59800000000001"/>
    <x v="327"/>
    <s v="Mississippi, 2015"/>
  </r>
  <r>
    <s v="Stone County"/>
    <s v="Mississippi"/>
    <n v="2015"/>
    <n v="17978"/>
    <n v="9140"/>
    <n v="8838"/>
    <n v="934.85599999999999"/>
    <n v="2462.9859999999999"/>
    <n v="2876.48"/>
    <n v="2031.5140000000001"/>
    <n v="2480.9639999999999"/>
    <n v="2427.0299999999997"/>
    <n v="2373.096"/>
    <n v="1420.2619999999999"/>
    <n v="755.07600000000002"/>
    <n v="197.75800000000001"/>
    <x v="327"/>
    <s v="Mississippi, 2015"/>
  </r>
  <r>
    <s v="Tallahatchie County"/>
    <s v="Mississippi"/>
    <n v="2015"/>
    <n v="14959"/>
    <n v="8907"/>
    <n v="6052"/>
    <n v="867.62199999999996"/>
    <n v="1151.8429999999998"/>
    <n v="1989.547"/>
    <n v="3201.2259999999997"/>
    <n v="2273.768"/>
    <n v="1780.1210000000001"/>
    <n v="1720.2850000000001"/>
    <n v="1092.0070000000001"/>
    <n v="583.40100000000007"/>
    <n v="284.221"/>
    <x v="327"/>
    <s v="Mississippi, 2015"/>
  </r>
  <r>
    <s v="Tate County"/>
    <s v="Mississippi"/>
    <n v="2015"/>
    <n v="28415"/>
    <n v="13835"/>
    <n v="14580"/>
    <n v="1761.73"/>
    <n v="4006.5149999999999"/>
    <n v="4461.1550000000007"/>
    <n v="3466.63"/>
    <n v="3296.1400000000003"/>
    <n v="3807.6099999999997"/>
    <n v="3608.7049999999999"/>
    <n v="2500.5200000000004"/>
    <n v="1079.77"/>
    <n v="454.64"/>
    <x v="327"/>
    <s v="Mississippi, 2015"/>
  </r>
  <r>
    <s v="Tippah County"/>
    <s v="Mississippi"/>
    <n v="2015"/>
    <n v="22054"/>
    <n v="10848"/>
    <n v="11206"/>
    <n v="1367.348"/>
    <n v="3219.884"/>
    <n v="3021.3980000000001"/>
    <n v="2315.67"/>
    <n v="2933.1819999999998"/>
    <n v="3065.5060000000003"/>
    <n v="2668.5339999999997"/>
    <n v="2117.1840000000002"/>
    <n v="1058.5920000000001"/>
    <n v="308.75599999999997"/>
    <x v="327"/>
    <s v="Mississippi, 2015"/>
  </r>
  <r>
    <s v="Tishomingo County"/>
    <s v="Mississippi"/>
    <n v="2015"/>
    <n v="19539"/>
    <n v="9420"/>
    <n v="10119"/>
    <n v="1113.723"/>
    <n v="2461.9139999999998"/>
    <n v="2344.6799999999998"/>
    <n v="1953.9"/>
    <n v="2422.8360000000002"/>
    <n v="2833.1549999999997"/>
    <n v="2657.3040000000001"/>
    <n v="2149.29"/>
    <n v="1270.0350000000001"/>
    <n v="312.62400000000002"/>
    <x v="327"/>
    <s v="Mississippi, 2015"/>
  </r>
  <r>
    <s v="Roosevelt County"/>
    <s v="Montana"/>
    <n v="2015"/>
    <n v="10477"/>
    <n v="4916"/>
    <n v="5561"/>
    <n v="901.02200000000005"/>
    <n v="1760.136"/>
    <n v="1393.441"/>
    <n v="1655.366"/>
    <n v="1299.1480000000001"/>
    <n v="1215.3319999999999"/>
    <n v="1194.3780000000002"/>
    <n v="597.18900000000008"/>
    <n v="377.17199999999997"/>
    <n v="83.816000000000003"/>
    <x v="348"/>
    <s v="Montana, 2015"/>
  </r>
  <r>
    <s v="Union County"/>
    <s v="Mississippi"/>
    <n v="2015"/>
    <n v="27811"/>
    <n v="13525"/>
    <n v="14286"/>
    <n v="1863.337"/>
    <n v="4032.5950000000003"/>
    <n v="3476.375"/>
    <n v="3337.3199999999997"/>
    <n v="3782.2960000000003"/>
    <n v="3671.0520000000001"/>
    <n v="3309.509"/>
    <n v="2447.3679999999999"/>
    <n v="1473.9829999999999"/>
    <n v="389.35399999999998"/>
    <x v="327"/>
    <s v="Mississippi, 2015"/>
  </r>
  <r>
    <s v="Walthall County"/>
    <s v="Mississippi"/>
    <n v="2015"/>
    <n v="14978"/>
    <n v="7347"/>
    <n v="7631"/>
    <n v="898.68"/>
    <n v="2141.8539999999998"/>
    <n v="2022.0300000000002"/>
    <n v="1587.6680000000001"/>
    <n v="1902.2060000000001"/>
    <n v="1857.2719999999999"/>
    <n v="2007.0519999999999"/>
    <n v="1318.0640000000001"/>
    <n v="988.548"/>
    <n v="269.60399999999998"/>
    <x v="327"/>
    <s v="Mississippi, 2015"/>
  </r>
  <r>
    <s v="Warren County"/>
    <s v="Mississippi"/>
    <n v="2015"/>
    <n v="48020"/>
    <n v="22838"/>
    <n v="25182"/>
    <n v="3073.28"/>
    <n v="6914.88"/>
    <n v="6194.58"/>
    <n v="6002.5"/>
    <n v="5714.3799999999992"/>
    <n v="6626.76"/>
    <n v="6722.7999999999993"/>
    <n v="3985.66"/>
    <n v="1968.8200000000002"/>
    <n v="864.36"/>
    <x v="327"/>
    <s v="Mississippi, 2015"/>
  </r>
  <r>
    <s v="Washington County"/>
    <s v="Mississippi"/>
    <n v="2015"/>
    <n v="49499"/>
    <n v="23204"/>
    <n v="26295"/>
    <n v="3761.924"/>
    <n v="7276.3530000000001"/>
    <n v="7078.357"/>
    <n v="6137.8760000000002"/>
    <n v="5543.8880000000008"/>
    <n v="6533.8680000000004"/>
    <n v="6632.866"/>
    <n v="3811.4229999999998"/>
    <n v="1979.96"/>
    <n v="742.48500000000001"/>
    <x v="327"/>
    <s v="Mississippi, 2015"/>
  </r>
  <r>
    <s v="Wayne County"/>
    <s v="Mississippi"/>
    <n v="2015"/>
    <n v="20564"/>
    <n v="10008"/>
    <n v="10556"/>
    <n v="1377.788"/>
    <n v="2940.652"/>
    <n v="2858.3960000000002"/>
    <n v="2488.2440000000001"/>
    <n v="2447.116"/>
    <n v="2735.0119999999997"/>
    <n v="2591.0640000000003"/>
    <n v="1768.5039999999999"/>
    <n v="1048.7639999999999"/>
    <n v="329.024"/>
    <x v="327"/>
    <s v="Mississippi, 2015"/>
  </r>
  <r>
    <s v="Webster County"/>
    <s v="Mississippi"/>
    <n v="2015"/>
    <n v="9999"/>
    <n v="4917"/>
    <n v="5082"/>
    <n v="599.94000000000005"/>
    <n v="1399.86"/>
    <n v="1249.875"/>
    <n v="1059.894"/>
    <n v="1239.876"/>
    <n v="1499.85"/>
    <n v="1329.867"/>
    <n v="919.90800000000002"/>
    <n v="599.94000000000005"/>
    <n v="119.988"/>
    <x v="327"/>
    <s v="Mississippi, 2015"/>
  </r>
  <r>
    <s v="Wilkinson County"/>
    <s v="Mississippi"/>
    <n v="2015"/>
    <n v="9345"/>
    <n v="4919"/>
    <n v="4426"/>
    <n v="532.66499999999996"/>
    <n v="1205.5050000000001"/>
    <n v="1214.8499999999999"/>
    <n v="1336.335"/>
    <n v="1158.78"/>
    <n v="1233.54"/>
    <n v="1270.92"/>
    <n v="794.32500000000005"/>
    <n v="457.90499999999997"/>
    <n v="149.52000000000001"/>
    <x v="327"/>
    <s v="Mississippi, 2015"/>
  </r>
  <r>
    <s v="Winston County"/>
    <s v="Mississippi"/>
    <n v="2015"/>
    <n v="18697"/>
    <n v="9058"/>
    <n v="9639"/>
    <n v="1159.2139999999999"/>
    <n v="2580.1860000000001"/>
    <n v="2318.4279999999999"/>
    <n v="2131.4580000000001"/>
    <n v="2187.549"/>
    <n v="2486.701"/>
    <n v="2598.8829999999998"/>
    <n v="1851.0030000000002"/>
    <n v="1047.0319999999999"/>
    <n v="355.24299999999999"/>
    <x v="327"/>
    <s v="Mississippi, 2015"/>
  </r>
  <r>
    <s v="Andrew County"/>
    <s v="Missouri"/>
    <n v="2015"/>
    <n v="17328"/>
    <n v="8586"/>
    <n v="8742"/>
    <n v="935.71199999999999"/>
    <n v="2304.6239999999998"/>
    <n v="2079.36"/>
    <n v="1819.44"/>
    <n v="2200.6559999999999"/>
    <n v="2547.2160000000003"/>
    <n v="2495.232"/>
    <n v="1680.816"/>
    <n v="918.38400000000001"/>
    <n v="381.21600000000001"/>
    <x v="332"/>
    <s v="Missouri, 2015"/>
  </r>
  <r>
    <s v="Atchison County"/>
    <s v="Missouri"/>
    <n v="2015"/>
    <n v="5440"/>
    <n v="2702"/>
    <n v="2738"/>
    <n v="293.76"/>
    <n v="592.96"/>
    <n v="587.52"/>
    <n v="527.68000000000006"/>
    <n v="603.84"/>
    <n v="750.72"/>
    <n v="810.56"/>
    <n v="696.31999999999994"/>
    <n v="391.68"/>
    <n v="184.96"/>
    <x v="332"/>
    <s v="Missouri, 2015"/>
  </r>
  <r>
    <s v="Audrain County"/>
    <s v="Missouri"/>
    <n v="2015"/>
    <n v="25783"/>
    <n v="11730"/>
    <n v="14053"/>
    <n v="1624.329"/>
    <n v="3274.4409999999998"/>
    <n v="3326.0070000000001"/>
    <n v="3377.5730000000003"/>
    <n v="3119.7429999999999"/>
    <n v="3506.4880000000003"/>
    <n v="3300.2240000000002"/>
    <n v="2294.6869999999999"/>
    <n v="1314.933"/>
    <n v="644.57500000000005"/>
    <x v="332"/>
    <s v="Missouri, 2015"/>
  </r>
  <r>
    <s v="Barry County"/>
    <s v="Missouri"/>
    <n v="2015"/>
    <n v="35726"/>
    <n v="17905"/>
    <n v="17821"/>
    <n v="2215.0120000000002"/>
    <n v="4537.2020000000002"/>
    <n v="4322.8459999999995"/>
    <n v="3715.5039999999999"/>
    <n v="3894.134"/>
    <n v="5037.366"/>
    <n v="5144.5439999999999"/>
    <n v="4001.3119999999999"/>
    <n v="2072.1080000000002"/>
    <n v="785.97199999999998"/>
    <x v="332"/>
    <s v="Missouri, 2015"/>
  </r>
  <r>
    <s v="Roosevelt County"/>
    <s v="New Mexico"/>
    <n v="2015"/>
    <n v="18854"/>
    <n v="9397"/>
    <n v="9457"/>
    <n v="735.30600000000004"/>
    <n v="1960.816"/>
    <n v="1678.0059999999999"/>
    <n v="1470.6120000000001"/>
    <n v="1772.2760000000001"/>
    <n v="2564.1440000000002"/>
    <n v="3487.99"/>
    <n v="3110.91"/>
    <n v="1621.444"/>
    <n v="452.49599999999998"/>
    <x v="359"/>
    <s v="New Mexico, 2015"/>
  </r>
  <r>
    <s v="Bollinger County"/>
    <s v="Missouri"/>
    <n v="2015"/>
    <n v="12356"/>
    <n v="6184"/>
    <n v="6172"/>
    <n v="741.36"/>
    <n v="1519.788"/>
    <n v="1495.076"/>
    <n v="1334.4479999999999"/>
    <n v="1420.94"/>
    <n v="1853.4"/>
    <n v="1841.0440000000001"/>
    <n v="1285.0239999999999"/>
    <n v="667.22399999999993"/>
    <n v="210.05199999999999"/>
    <x v="332"/>
    <s v="Missouri, 2015"/>
  </r>
  <r>
    <s v="Boone County"/>
    <s v="Missouri"/>
    <n v="2015"/>
    <n v="170770"/>
    <n v="82533"/>
    <n v="88237"/>
    <n v="10416.969999999999"/>
    <n v="19467.78"/>
    <n v="41155.57"/>
    <n v="26298.58"/>
    <n v="19297.010000000002"/>
    <n v="19297.010000000002"/>
    <n v="17930.849999999999"/>
    <n v="9904.66"/>
    <n v="5123.1000000000004"/>
    <n v="2220.0100000000002"/>
    <x v="332"/>
    <s v="Missouri, 2015"/>
  </r>
  <r>
    <s v="Buchanan County"/>
    <s v="Missouri"/>
    <n v="2015"/>
    <n v="89561"/>
    <n v="44809"/>
    <n v="44752"/>
    <n v="5911.0259999999998"/>
    <n v="11463.808000000001"/>
    <n v="12538.54"/>
    <n v="12717.662"/>
    <n v="10836.880999999999"/>
    <n v="12180.296"/>
    <n v="11195.125"/>
    <n v="6896.1970000000001"/>
    <n v="3940.6839999999997"/>
    <n v="1970.3420000000001"/>
    <x v="332"/>
    <s v="Missouri, 2015"/>
  </r>
  <r>
    <s v="Butler County"/>
    <s v="Missouri"/>
    <n v="2015"/>
    <n v="42951"/>
    <n v="20753"/>
    <n v="22198"/>
    <n v="2705.913"/>
    <n v="5669.5320000000002"/>
    <n v="5240.0219999999999"/>
    <n v="5197.0709999999999"/>
    <n v="5068.2179999999998"/>
    <n v="5755.4340000000002"/>
    <n v="5970.1890000000003"/>
    <n v="3994.4429999999998"/>
    <n v="2620.0110000000004"/>
    <n v="730.16700000000003"/>
    <x v="332"/>
    <s v="Missouri, 2015"/>
  </r>
  <r>
    <s v="Callaway County"/>
    <s v="Missouri"/>
    <n v="2015"/>
    <n v="44566"/>
    <n v="22656"/>
    <n v="21910"/>
    <n v="2495.6959999999999"/>
    <n v="5258.7880000000005"/>
    <n v="7041.4279999999999"/>
    <n v="5749.0140000000001"/>
    <n v="5481.6180000000004"/>
    <n v="6551.2020000000002"/>
    <n v="5838.1460000000006"/>
    <n v="3743.5439999999999"/>
    <n v="1693.508"/>
    <n v="757.62199999999996"/>
    <x v="332"/>
    <s v="Missouri, 2015"/>
  </r>
  <r>
    <s v="Cape Girardeau County"/>
    <s v="Missouri"/>
    <n v="2015"/>
    <n v="77606"/>
    <n v="37569"/>
    <n v="40037"/>
    <n v="4578.7539999999999"/>
    <n v="9467.9320000000007"/>
    <n v="13969.08"/>
    <n v="9700.75"/>
    <n v="8614.2659999999996"/>
    <n v="9933.5679999999993"/>
    <n v="9623.1440000000002"/>
    <n v="6208.48"/>
    <n v="3725.0880000000002"/>
    <n v="1862.5440000000001"/>
    <x v="332"/>
    <s v="Missouri, 2015"/>
  </r>
  <r>
    <s v="Grand County"/>
    <s v="Utah"/>
    <n v="2015"/>
    <n v="9096"/>
    <n v="4410"/>
    <n v="4686"/>
    <n v="518.47199999999998"/>
    <n v="1182.48"/>
    <n v="1146.096"/>
    <n v="900.50400000000002"/>
    <n v="1073.328"/>
    <n v="1209.768"/>
    <n v="1255.248"/>
    <n v="982.36799999999994"/>
    <n v="573.048"/>
    <n v="254.68799999999999"/>
    <x v="355"/>
    <s v="Utah, 2015"/>
  </r>
  <r>
    <s v="Carson County"/>
    <s v="Texas"/>
    <n v="2015"/>
    <n v="6284"/>
    <n v="2995"/>
    <n v="3289"/>
    <n v="377.04"/>
    <n v="879.76"/>
    <n v="779.21600000000001"/>
    <n v="653.53600000000006"/>
    <n v="703.80799999999999"/>
    <n v="892.32799999999997"/>
    <n v="904.89599999999996"/>
    <n v="634.68399999999997"/>
    <n v="314.20000000000005"/>
    <n v="150.816"/>
    <x v="315"/>
    <s v="Texas, 2015"/>
  </r>
  <r>
    <s v="Cass County"/>
    <s v="Missouri"/>
    <n v="2015"/>
    <n v="100781"/>
    <n v="49384"/>
    <n v="51397"/>
    <n v="6147.6409999999996"/>
    <n v="14814.807000000001"/>
    <n v="12496.844000000001"/>
    <n v="11690.596"/>
    <n v="13303.092000000001"/>
    <n v="14310.902"/>
    <n v="12698.405999999999"/>
    <n v="8465.6039999999994"/>
    <n v="4736.7070000000003"/>
    <n v="1814.058"/>
    <x v="332"/>
    <s v="Missouri, 2015"/>
  </r>
  <r>
    <s v="Chariton County"/>
    <s v="Missouri"/>
    <n v="2015"/>
    <n v="7650"/>
    <n v="3773"/>
    <n v="3877"/>
    <n v="481.95"/>
    <n v="971.55"/>
    <n v="780.3"/>
    <n v="772.65"/>
    <n v="765"/>
    <n v="1032.75"/>
    <n v="1132.2"/>
    <n v="818.55"/>
    <n v="550.79999999999995"/>
    <n v="344.25"/>
    <x v="332"/>
    <s v="Missouri, 2015"/>
  </r>
  <r>
    <s v="Christian County"/>
    <s v="Missouri"/>
    <n v="2015"/>
    <n v="80904"/>
    <n v="39288"/>
    <n v="41616"/>
    <n v="5420.5680000000002"/>
    <n v="12297.407999999999"/>
    <n v="9789.384"/>
    <n v="10436.616"/>
    <n v="11245.655999999999"/>
    <n v="10922.04"/>
    <n v="9708.48"/>
    <n v="6634.1279999999997"/>
    <n v="3317.0639999999999"/>
    <n v="1132.6559999999999"/>
    <x v="332"/>
    <s v="Missouri, 2015"/>
  </r>
  <r>
    <s v="Wallowa County"/>
    <s v="Oregon"/>
    <n v="2015"/>
    <n v="6919"/>
    <n v="3495"/>
    <n v="3424"/>
    <n v="394.38299999999998"/>
    <n v="947.90300000000002"/>
    <n v="768.00900000000001"/>
    <n v="705.73800000000006"/>
    <n v="774.928"/>
    <n v="1003.255"/>
    <n v="1003.2550000000001"/>
    <n v="726.495"/>
    <n v="435.89700000000005"/>
    <n v="159.137"/>
    <x v="358"/>
    <s v="Oregon, 2015"/>
  </r>
  <r>
    <s v="Clay County"/>
    <s v="Missouri"/>
    <n v="2015"/>
    <n v="230361"/>
    <n v="112738"/>
    <n v="117623"/>
    <n v="15434.187"/>
    <n v="32941.623"/>
    <n v="28334.402999999998"/>
    <n v="32941.623"/>
    <n v="32480.900999999998"/>
    <n v="32250.54"/>
    <n v="27412.958999999999"/>
    <n v="16355.630999999999"/>
    <n v="8292.9959999999992"/>
    <n v="3455.415"/>
    <x v="332"/>
    <s v="Missouri, 2015"/>
  </r>
  <r>
    <s v="Clinton County"/>
    <s v="Missouri"/>
    <n v="2015"/>
    <n v="20498"/>
    <n v="10296"/>
    <n v="10202"/>
    <n v="1229.8800000000001"/>
    <n v="2910.7159999999999"/>
    <n v="2357.27"/>
    <n v="2234.2820000000002"/>
    <n v="2480.2579999999998"/>
    <n v="3095.1980000000003"/>
    <n v="2787.7280000000001"/>
    <n v="1906.3139999999999"/>
    <n v="1086.394"/>
    <n v="450.95600000000002"/>
    <x v="332"/>
    <s v="Missouri, 2015"/>
  </r>
  <r>
    <s v="Cole County"/>
    <s v="Missouri"/>
    <n v="2015"/>
    <n v="76533"/>
    <n v="38701"/>
    <n v="37832"/>
    <n v="4821.5789999999997"/>
    <n v="9949.2900000000009"/>
    <n v="9796.2240000000002"/>
    <n v="10714.619999999999"/>
    <n v="9872.7570000000014"/>
    <n v="10944.219000000001"/>
    <n v="10025.823"/>
    <n v="5816.5079999999998"/>
    <n v="3214.3860000000004"/>
    <n v="1301.0609999999999"/>
    <x v="332"/>
    <s v="Missouri, 2015"/>
  </r>
  <r>
    <s v="Cooper County"/>
    <s v="Missouri"/>
    <n v="2015"/>
    <n v="17593"/>
    <n v="9328"/>
    <n v="8265"/>
    <n v="1002.801"/>
    <n v="2216.7179999999998"/>
    <n v="2427.8339999999998"/>
    <n v="2445.4270000000001"/>
    <n v="1988.009"/>
    <n v="2357.462"/>
    <n v="2304.683"/>
    <n v="1512.998"/>
    <n v="844.46399999999994"/>
    <n v="492.60399999999998"/>
    <x v="332"/>
    <s v="Missouri, 2015"/>
  </r>
  <r>
    <s v="Waushara County"/>
    <s v="Wisconsin"/>
    <n v="2015"/>
    <n v="24660"/>
    <n v="12170"/>
    <n v="12490"/>
    <n v="1553.58"/>
    <n v="3304.44"/>
    <n v="2885.2200000000003"/>
    <n v="2983.8599999999997"/>
    <n v="2786.58"/>
    <n v="3526.38"/>
    <n v="3353.76"/>
    <n v="2441.34"/>
    <n v="1331.6399999999999"/>
    <n v="493.2"/>
    <x v="345"/>
    <s v="Wisconsin, 2015"/>
  </r>
  <r>
    <s v="Pawnee County"/>
    <s v="Oklahoma"/>
    <n v="2015"/>
    <n v="16564"/>
    <n v="8284"/>
    <n v="8280"/>
    <n v="977.27599999999995"/>
    <n v="2285.8319999999999"/>
    <n v="1888.296"/>
    <n v="1706.0920000000001"/>
    <n v="1805.4760000000001"/>
    <n v="2418.3440000000001"/>
    <n v="2418.3440000000001"/>
    <n v="1755.7840000000001"/>
    <n v="993.83999999999992"/>
    <n v="347.84399999999999"/>
    <x v="319"/>
    <s v="Oklahoma, 2015"/>
  </r>
  <r>
    <s v="Daviess County"/>
    <s v="Missouri"/>
    <n v="2015"/>
    <n v="8277"/>
    <n v="4178"/>
    <n v="4099"/>
    <n v="554.55899999999997"/>
    <n v="1224.9960000000001"/>
    <n v="1018.071"/>
    <n v="827.7"/>
    <n v="951.85500000000002"/>
    <n v="1051.1790000000001"/>
    <n v="1125.672"/>
    <n v="885.63900000000001"/>
    <n v="480.06600000000003"/>
    <n v="148.98599999999999"/>
    <x v="332"/>
    <s v="Missouri, 2015"/>
  </r>
  <r>
    <s v="Dickenson County"/>
    <s v="Virginia"/>
    <n v="2015"/>
    <n v="15612"/>
    <n v="7651"/>
    <n v="7961"/>
    <n v="952.33199999999999"/>
    <n v="2045.172"/>
    <n v="1717.32"/>
    <n v="1686.096"/>
    <n v="1654.8720000000001"/>
    <n v="2248.1280000000002"/>
    <n v="2216.904"/>
    <n v="1717.3200000000002"/>
    <n v="874.27199999999993"/>
    <n v="483.97199999999998"/>
    <x v="321"/>
    <s v="Virginia, 2015"/>
  </r>
  <r>
    <s v="Douglas County"/>
    <s v="Missouri"/>
    <n v="2015"/>
    <n v="13516"/>
    <n v="6743"/>
    <n v="6773"/>
    <n v="797.44399999999996"/>
    <n v="1594.8879999999999"/>
    <n v="1432.6959999999999"/>
    <n v="1311.0520000000001"/>
    <n v="1365.116"/>
    <n v="1865.2080000000001"/>
    <n v="2203.1080000000002"/>
    <n v="1675.9839999999999"/>
    <n v="892.05600000000004"/>
    <n v="378.44799999999998"/>
    <x v="332"/>
    <s v="Missouri, 2015"/>
  </r>
  <r>
    <s v="Dunklin County"/>
    <s v="Missouri"/>
    <n v="2015"/>
    <n v="31562"/>
    <n v="15220"/>
    <n v="16342"/>
    <n v="2240.902"/>
    <n v="4576.49"/>
    <n v="4039.9360000000001"/>
    <n v="3377.134"/>
    <n v="3629.63"/>
    <n v="4323.9939999999997"/>
    <n v="3976.8119999999999"/>
    <n v="2903.7039999999997"/>
    <n v="1799.0339999999999"/>
    <n v="662.80200000000002"/>
    <x v="332"/>
    <s v="Missouri, 2015"/>
  </r>
  <r>
    <s v="Franklin County"/>
    <s v="Missouri"/>
    <n v="2015"/>
    <n v="101828"/>
    <n v="50610"/>
    <n v="51218"/>
    <n v="6313.3360000000002"/>
    <n v="13746.779999999999"/>
    <n v="12524.844000000001"/>
    <n v="12321.188"/>
    <n v="12015.704000000002"/>
    <n v="15885.168000000001"/>
    <n v="13746.779999999999"/>
    <n v="8757.2080000000005"/>
    <n v="4989.5720000000001"/>
    <n v="1731.076"/>
    <x v="332"/>
    <s v="Missouri, 2015"/>
  </r>
  <r>
    <s v="Gasconade County"/>
    <s v="Missouri"/>
    <n v="2015"/>
    <n v="14948"/>
    <n v="7405"/>
    <n v="7543"/>
    <n v="777.29600000000005"/>
    <n v="1868.5"/>
    <n v="1659.2280000000001"/>
    <n v="1449.9560000000001"/>
    <n v="1599.4359999999999"/>
    <n v="2197.3559999999998"/>
    <n v="2272.096"/>
    <n v="1659.2280000000001"/>
    <n v="956.67200000000003"/>
    <n v="538.12800000000004"/>
    <x v="332"/>
    <s v="Missouri, 2015"/>
  </r>
  <r>
    <s v="Gentry County"/>
    <s v="Missouri"/>
    <n v="2015"/>
    <n v="6785"/>
    <n v="3275"/>
    <n v="3510"/>
    <n v="488.52"/>
    <n v="875.26499999999999"/>
    <n v="807.41499999999996"/>
    <n v="773.49"/>
    <n v="692.06999999999994"/>
    <n v="915.97500000000002"/>
    <n v="875.2650000000001"/>
    <n v="631.005"/>
    <n v="515.66000000000008"/>
    <n v="210.33500000000001"/>
    <x v="332"/>
    <s v="Missouri, 2015"/>
  </r>
  <r>
    <s v="Greene County"/>
    <s v="Missouri"/>
    <n v="2015"/>
    <n v="283206"/>
    <n v="137929"/>
    <n v="145277"/>
    <n v="17275.565999999999"/>
    <n v="32851.896000000001"/>
    <n v="49277.843999999997"/>
    <n v="40215.252"/>
    <n v="33135.101999999999"/>
    <n v="35117.543999999994"/>
    <n v="33418.307999999997"/>
    <n v="22656.480000000003"/>
    <n v="13027.475999999999"/>
    <n v="6513.7380000000003"/>
    <x v="332"/>
    <s v="Missouri, 2015"/>
  </r>
  <r>
    <s v="Grundy County"/>
    <s v="Missouri"/>
    <n v="2015"/>
    <n v="10256"/>
    <n v="4916"/>
    <n v="5340"/>
    <n v="707.66399999999999"/>
    <n v="1353.7919999999999"/>
    <n v="1302.5119999999999"/>
    <n v="1158.9279999999999"/>
    <n v="974.32"/>
    <n v="1302.5120000000002"/>
    <n v="1282"/>
    <n v="1097.3920000000001"/>
    <n v="687.15200000000004"/>
    <n v="379.47199999999998"/>
    <x v="332"/>
    <s v="Missouri, 2015"/>
  </r>
  <r>
    <s v="Harrison County"/>
    <s v="Missouri"/>
    <n v="2015"/>
    <n v="8722"/>
    <n v="4379"/>
    <n v="4343"/>
    <n v="575.65200000000004"/>
    <n v="1247.2460000000001"/>
    <n v="907.08799999999997"/>
    <n v="968.14199999999994"/>
    <n v="889.64400000000001"/>
    <n v="1116.4159999999999"/>
    <n v="1186.192"/>
    <n v="907.08799999999997"/>
    <n v="645.428"/>
    <n v="279.10399999999998"/>
    <x v="332"/>
    <s v="Missouri, 2015"/>
  </r>
  <r>
    <s v="Modoc County"/>
    <s v="California"/>
    <n v="2015"/>
    <n v="9335"/>
    <n v="4594"/>
    <n v="4741"/>
    <n v="382.73500000000001"/>
    <n v="886.82500000000005"/>
    <n v="849.48500000000001"/>
    <n v="662.78499999999997"/>
    <n v="784.14"/>
    <n v="1260.2249999999999"/>
    <n v="1568.28"/>
    <n v="1736.31"/>
    <n v="933.5"/>
    <n v="270.71499999999997"/>
    <x v="337"/>
    <s v="California, 2015"/>
  </r>
  <r>
    <s v="Holt County"/>
    <s v="Missouri"/>
    <n v="2015"/>
    <n v="4615"/>
    <n v="2301"/>
    <n v="2314"/>
    <n v="263.05500000000001"/>
    <n v="526.11"/>
    <n v="433.81"/>
    <n v="466.11500000000001"/>
    <n v="507.65"/>
    <n v="673.79"/>
    <n v="719.94"/>
    <n v="493.80500000000001"/>
    <n v="355.35500000000002"/>
    <n v="175.37"/>
    <x v="332"/>
    <s v="Missouri, 2015"/>
  </r>
  <r>
    <s v="Howard County"/>
    <s v="Missouri"/>
    <n v="2015"/>
    <n v="10182"/>
    <n v="5086"/>
    <n v="5096"/>
    <n v="631.28399999999999"/>
    <n v="1293.114"/>
    <n v="1669.848"/>
    <n v="1109.8380000000002"/>
    <n v="987.654"/>
    <n v="1384.752"/>
    <n v="1466.2080000000001"/>
    <n v="916.38"/>
    <n v="458.19"/>
    <n v="254.55"/>
    <x v="332"/>
    <s v="Missouri, 2015"/>
  </r>
  <r>
    <s v="Howell County"/>
    <s v="Missouri"/>
    <n v="2015"/>
    <n v="40326"/>
    <n v="19514"/>
    <n v="20812"/>
    <n v="2701.8420000000001"/>
    <n v="5564.9880000000003"/>
    <n v="4919.7719999999999"/>
    <n v="4758.4679999999998"/>
    <n v="4597.1639999999998"/>
    <n v="5323.0320000000002"/>
    <n v="5161.7280000000001"/>
    <n v="3992.2740000000003"/>
    <n v="2338.9080000000004"/>
    <n v="1008.15"/>
    <x v="332"/>
    <s v="Missouri, 2015"/>
  </r>
  <r>
    <s v="Colfax County"/>
    <s v="Nebraska"/>
    <n v="2015"/>
    <n v="10322"/>
    <n v="5105"/>
    <n v="5217"/>
    <n v="588.35400000000004"/>
    <n v="1300.5720000000001"/>
    <n v="1197.3520000000001"/>
    <n v="1073.4880000000001"/>
    <n v="1228.3180000000002"/>
    <n v="1496.69"/>
    <n v="1579.2660000000001"/>
    <n v="1083.81"/>
    <n v="536.74400000000003"/>
    <n v="247.72800000000001"/>
    <x v="322"/>
    <s v="Nebraska, 2015"/>
  </r>
  <r>
    <s v="Jackson County"/>
    <s v="Missouri"/>
    <n v="2015"/>
    <n v="680905"/>
    <n v="329297"/>
    <n v="351608"/>
    <n v="46982.445"/>
    <n v="91241.27"/>
    <n v="86474.934999999998"/>
    <n v="102135.75"/>
    <n v="85794.03"/>
    <n v="93964.89"/>
    <n v="84432.22"/>
    <n v="49706.065000000002"/>
    <n v="27917.105000000003"/>
    <n v="12256.29"/>
    <x v="332"/>
    <s v="Missouri, 2015"/>
  </r>
  <r>
    <s v="Jasper County"/>
    <s v="Missouri"/>
    <n v="2015"/>
    <n v="117184"/>
    <n v="57240"/>
    <n v="59944"/>
    <n v="8554.4320000000007"/>
    <n v="16522.944"/>
    <n v="16405.760000000002"/>
    <n v="16171.392"/>
    <n v="14648"/>
    <n v="14882.368"/>
    <n v="13944.896000000001"/>
    <n v="8788.7999999999993"/>
    <n v="5038.9120000000003"/>
    <n v="2109.3119999999999"/>
    <x v="332"/>
    <s v="Missouri, 2015"/>
  </r>
  <r>
    <s v="Jefferson County"/>
    <s v="Missouri"/>
    <n v="2015"/>
    <n v="221577"/>
    <n v="110157"/>
    <n v="111420"/>
    <n v="14180.928"/>
    <n v="30356.048999999999"/>
    <n v="27253.971000000001"/>
    <n v="28361.856"/>
    <n v="29469.741000000002"/>
    <n v="34344.434999999998"/>
    <n v="29248.164000000001"/>
    <n v="17726.16"/>
    <n v="8198.3490000000002"/>
    <n v="2658.924"/>
    <x v="332"/>
    <s v="Missouri, 2015"/>
  </r>
  <r>
    <s v="Johnson County"/>
    <s v="Missouri"/>
    <n v="2015"/>
    <n v="54155"/>
    <n v="27818"/>
    <n v="26337"/>
    <n v="3520.0749999999998"/>
    <n v="6444.4449999999997"/>
    <n v="13267.975"/>
    <n v="7527.5450000000001"/>
    <n v="5577.9650000000001"/>
    <n v="6227.8250000000007"/>
    <n v="5469.6550000000007"/>
    <n v="3465.92"/>
    <n v="2112.0450000000001"/>
    <n v="595.70500000000004"/>
    <x v="332"/>
    <s v="Missouri, 2015"/>
  </r>
  <r>
    <s v="Knox County"/>
    <s v="Missouri"/>
    <n v="2015"/>
    <n v="4035"/>
    <n v="2016"/>
    <n v="2019"/>
    <n v="246.13499999999999"/>
    <n v="536.65499999999997"/>
    <n v="512.44499999999994"/>
    <n v="371.22"/>
    <n v="427.71000000000004"/>
    <n v="589.11"/>
    <n v="536.65499999999997"/>
    <n v="455.95500000000004"/>
    <n v="234.03"/>
    <n v="129.12"/>
    <x v="332"/>
    <s v="Missouri, 2015"/>
  </r>
  <r>
    <s v="Laclede County"/>
    <s v="Missouri"/>
    <n v="2015"/>
    <n v="35514"/>
    <n v="17552"/>
    <n v="17962"/>
    <n v="2237.3820000000001"/>
    <n v="4900.9319999999998"/>
    <n v="4332.7080000000005"/>
    <n v="4439.25"/>
    <n v="4190.652"/>
    <n v="5042.9879999999994"/>
    <n v="4545.7920000000004"/>
    <n v="3338.3159999999998"/>
    <n v="1846.7280000000001"/>
    <n v="568.22400000000005"/>
    <x v="332"/>
    <s v="Missouri, 2015"/>
  </r>
  <r>
    <s v="Lincoln County"/>
    <s v="Missouri"/>
    <n v="2015"/>
    <n v="53850"/>
    <n v="26831"/>
    <n v="27019"/>
    <n v="3554.1"/>
    <n v="8239.0499999999993"/>
    <n v="7054.35"/>
    <n v="7054.35"/>
    <n v="6785.1"/>
    <n v="8077.5"/>
    <n v="6677.4"/>
    <n v="3877.2000000000003"/>
    <n v="1723.1999999999998"/>
    <n v="807.75"/>
    <x v="332"/>
    <s v="Missouri, 2015"/>
  </r>
  <r>
    <s v="Morgan County"/>
    <s v="Ohio"/>
    <n v="2015"/>
    <n v="15042"/>
    <n v="6787"/>
    <n v="8255"/>
    <n v="842.35199999999998"/>
    <n v="1805.04"/>
    <n v="1714.788"/>
    <n v="1940.4180000000001"/>
    <n v="1850.1659999999999"/>
    <n v="2000.5859999999998"/>
    <n v="1985.5439999999999"/>
    <n v="1459.0740000000001"/>
    <n v="872.43600000000004"/>
    <n v="571.596"/>
    <x v="353"/>
    <s v="Ohio, 2015"/>
  </r>
  <r>
    <s v="McDonald County"/>
    <s v="Missouri"/>
    <n v="2015"/>
    <n v="22763"/>
    <n v="11565"/>
    <n v="11198"/>
    <n v="1547.884"/>
    <n v="3391.6869999999999"/>
    <n v="3004.7159999999999"/>
    <n v="2754.3229999999999"/>
    <n v="2890.9009999999998"/>
    <n v="3232.346"/>
    <n v="2845.375"/>
    <n v="1957.6179999999999"/>
    <n v="819.46800000000007"/>
    <n v="318.68200000000002"/>
    <x v="332"/>
    <s v="Missouri, 2015"/>
  </r>
  <r>
    <s v="Macon County"/>
    <s v="Missouri"/>
    <n v="2015"/>
    <n v="15460"/>
    <n v="7540"/>
    <n v="7920"/>
    <n v="973.98"/>
    <n v="2071.64"/>
    <n v="1762.44"/>
    <n v="1623.3"/>
    <n v="1716.06"/>
    <n v="2025.26"/>
    <n v="2102.56"/>
    <n v="1669.6799999999998"/>
    <n v="1051.28"/>
    <n v="463.8"/>
    <x v="332"/>
    <s v="Missouri, 2015"/>
  </r>
  <r>
    <s v="Maries County"/>
    <s v="Missouri"/>
    <n v="2015"/>
    <n v="9057"/>
    <n v="4550"/>
    <n v="4507"/>
    <n v="489.07799999999997"/>
    <n v="1168.3530000000001"/>
    <n v="1023.4409999999999"/>
    <n v="941.928"/>
    <n v="969.09899999999993"/>
    <n v="1340.4359999999999"/>
    <n v="1349.4929999999999"/>
    <n v="1032.498"/>
    <n v="498.13499999999999"/>
    <n v="226.42500000000001"/>
    <x v="332"/>
    <s v="Missouri, 2015"/>
  </r>
  <r>
    <s v="Marion County"/>
    <s v="Missouri"/>
    <n v="2015"/>
    <n v="28840"/>
    <n v="13850"/>
    <n v="14990"/>
    <n v="1903.44"/>
    <n v="3806.88"/>
    <n v="3835.7200000000003"/>
    <n v="3431.96"/>
    <n v="3374.2799999999997"/>
    <n v="3893.4"/>
    <n v="3835.7200000000003"/>
    <n v="2451.4"/>
    <n v="1615.04"/>
    <n v="663.32"/>
    <x v="332"/>
    <s v="Missouri, 2015"/>
  </r>
  <r>
    <s v="Mercer County"/>
    <s v="Missouri"/>
    <n v="2015"/>
    <n v="3718"/>
    <n v="1856"/>
    <n v="1862"/>
    <n v="219.36199999999999"/>
    <n v="520.52"/>
    <n v="427.57000000000005"/>
    <n v="353.21"/>
    <n v="397.82600000000002"/>
    <n v="513.08400000000006"/>
    <n v="535.39200000000005"/>
    <n v="375.51800000000003"/>
    <n v="290.00400000000002"/>
    <n v="85.513999999999996"/>
    <x v="332"/>
    <s v="Missouri, 2015"/>
  </r>
  <r>
    <s v="Miller County"/>
    <s v="Missouri"/>
    <n v="2015"/>
    <n v="24956"/>
    <n v="12272"/>
    <n v="12684"/>
    <n v="1547.2719999999999"/>
    <n v="3319.1480000000001"/>
    <n v="2969.7640000000001"/>
    <n v="2869.94"/>
    <n v="2894.8959999999997"/>
    <n v="3668.5320000000002"/>
    <n v="3394.0160000000001"/>
    <n v="2445.6880000000001"/>
    <n v="1397.5360000000001"/>
    <n v="449.20800000000003"/>
    <x v="332"/>
    <s v="Missouri, 2015"/>
  </r>
  <r>
    <s v="Mississippi County"/>
    <s v="Missouri"/>
    <n v="2015"/>
    <n v="14208"/>
    <n v="7650"/>
    <n v="6558"/>
    <n v="895.10400000000004"/>
    <n v="1889.664"/>
    <n v="1548.672"/>
    <n v="1875.4559999999999"/>
    <n v="1974.912"/>
    <n v="2003.328"/>
    <n v="1733.3760000000002"/>
    <n v="1349.76"/>
    <n v="625.15200000000004"/>
    <n v="312.57600000000002"/>
    <x v="332"/>
    <s v="Missouri, 2015"/>
  </r>
  <r>
    <s v="Moniteau County"/>
    <s v="Missouri"/>
    <n v="2015"/>
    <n v="15801"/>
    <n v="8277"/>
    <n v="7524"/>
    <n v="995.46299999999997"/>
    <n v="2275.3440000000001"/>
    <n v="1959.3240000000001"/>
    <n v="2054.13"/>
    <n v="2069.931"/>
    <n v="2370.1499999999996"/>
    <n v="1817.115"/>
    <n v="1216.6770000000001"/>
    <n v="695.24400000000003"/>
    <n v="363.423"/>
    <x v="332"/>
    <s v="Missouri, 2015"/>
  </r>
  <r>
    <s v="Montgomery County"/>
    <s v="Missouri"/>
    <n v="2015"/>
    <n v="11939"/>
    <n v="5927"/>
    <n v="6012"/>
    <n v="728.279"/>
    <n v="1611.7649999999999"/>
    <n v="1265.5340000000001"/>
    <n v="1229.7170000000001"/>
    <n v="1289.412"/>
    <n v="1731.155"/>
    <n v="1755.0329999999999"/>
    <n v="1229.7170000000001"/>
    <n v="668.58400000000006"/>
    <n v="393.98700000000002"/>
    <x v="332"/>
    <s v="Missouri, 2015"/>
  </r>
  <r>
    <s v="Morgan County"/>
    <s v="Missouri"/>
    <n v="2015"/>
    <n v="20225"/>
    <n v="10179"/>
    <n v="10046"/>
    <n v="1173.05"/>
    <n v="2467.4499999999998"/>
    <n v="2164.0749999999998"/>
    <n v="1941.6"/>
    <n v="1941.6"/>
    <n v="2730.375"/>
    <n v="3134.875"/>
    <n v="2770.8249999999998"/>
    <n v="1375.3"/>
    <n v="525.85"/>
    <x v="332"/>
    <s v="Missouri, 2015"/>
  </r>
  <r>
    <s v="New Madrid County"/>
    <s v="Missouri"/>
    <n v="2015"/>
    <n v="18411"/>
    <n v="8828"/>
    <n v="9583"/>
    <n v="1123.0709999999999"/>
    <n v="2467.0740000000001"/>
    <n v="2227.7309999999998"/>
    <n v="2025.21"/>
    <n v="2282.9639999999999"/>
    <n v="2577.54"/>
    <n v="2540.7179999999998"/>
    <n v="1785.8670000000002"/>
    <n v="865.31700000000001"/>
    <n v="533.91899999999998"/>
    <x v="332"/>
    <s v="Missouri, 2015"/>
  </r>
  <r>
    <s v="Newton County"/>
    <s v="Missouri"/>
    <n v="2015"/>
    <n v="58777"/>
    <n v="29111"/>
    <n v="29666"/>
    <n v="3644.174"/>
    <n v="8228.7799999999988"/>
    <n v="7817.3410000000003"/>
    <n v="6465.47"/>
    <n v="6935.6859999999997"/>
    <n v="8052.4490000000005"/>
    <n v="7582.2330000000002"/>
    <n v="5760.1459999999997"/>
    <n v="3232.7349999999997"/>
    <n v="1057.9860000000001"/>
    <x v="332"/>
    <s v="Missouri, 2015"/>
  </r>
  <r>
    <s v="Nodaway County"/>
    <s v="Missouri"/>
    <n v="2015"/>
    <n v="23186"/>
    <n v="11550"/>
    <n v="11636"/>
    <n v="1066.556"/>
    <n v="2133.1120000000001"/>
    <n v="7465.8919999999998"/>
    <n v="2573.6460000000002"/>
    <n v="1947.624"/>
    <n v="2434.5300000000002"/>
    <n v="2318.6"/>
    <n v="1623.02"/>
    <n v="1043.3699999999999"/>
    <n v="510.09199999999998"/>
    <x v="332"/>
    <s v="Missouri, 2015"/>
  </r>
  <r>
    <s v="Ozark County"/>
    <s v="Missouri"/>
    <n v="2015"/>
    <n v="9537"/>
    <n v="4839"/>
    <n v="4698"/>
    <n v="438.702"/>
    <n v="1077.681"/>
    <n v="896.47799999999995"/>
    <n v="791.57100000000003"/>
    <n v="915.55200000000002"/>
    <n v="1297.0320000000002"/>
    <n v="1716.6599999999999"/>
    <n v="1411.4760000000001"/>
    <n v="801.10799999999995"/>
    <n v="190.74"/>
    <x v="332"/>
    <s v="Missouri, 2015"/>
  </r>
  <r>
    <s v="Lamar County"/>
    <s v="Georgia"/>
    <n v="2015"/>
    <n v="17837"/>
    <n v="8445"/>
    <n v="9392"/>
    <n v="1302.1010000000001"/>
    <n v="2639.8760000000002"/>
    <n v="2461.5059999999999"/>
    <n v="1997.7439999999999"/>
    <n v="2069.0920000000001"/>
    <n v="2425.8319999999999"/>
    <n v="2229.625"/>
    <n v="1480.471"/>
    <n v="909.68700000000001"/>
    <n v="356.74"/>
    <x v="329"/>
    <s v="Georgia, 2015"/>
  </r>
  <r>
    <s v="Perry County"/>
    <s v="Missouri"/>
    <n v="2015"/>
    <n v="19100"/>
    <n v="9498"/>
    <n v="9602"/>
    <n v="1126.9000000000001"/>
    <n v="2750.4"/>
    <n v="2368.3999999999996"/>
    <n v="2196.5"/>
    <n v="2330.1999999999998"/>
    <n v="2674"/>
    <n v="2578.5"/>
    <n v="1604.4"/>
    <n v="1107.8000000000002"/>
    <n v="382"/>
    <x v="332"/>
    <s v="Missouri, 2015"/>
  </r>
  <r>
    <s v="Burnet County"/>
    <s v="Texas"/>
    <n v="2015"/>
    <n v="42215"/>
    <n v="20721"/>
    <n v="21494"/>
    <n v="2955.05"/>
    <n v="5910.1"/>
    <n v="5530.165"/>
    <n v="5614.5950000000003"/>
    <n v="4728.08"/>
    <n v="5825.67"/>
    <n v="5234.66"/>
    <n v="3334.9850000000001"/>
    <n v="2068.5349999999999"/>
    <n v="970.94500000000005"/>
    <x v="315"/>
    <s v="Texas, 2015"/>
  </r>
  <r>
    <s v="Phelps County"/>
    <s v="Missouri"/>
    <n v="2015"/>
    <n v="45029"/>
    <n v="23557"/>
    <n v="21472"/>
    <n v="2701.74"/>
    <n v="5358.451"/>
    <n v="9140.8869999999988"/>
    <n v="5493.5380000000005"/>
    <n v="4592.9579999999996"/>
    <n v="5628.625"/>
    <n v="5493.5380000000005"/>
    <n v="3692.3779999999997"/>
    <n v="2071.3339999999998"/>
    <n v="810.52200000000005"/>
    <x v="332"/>
    <s v="Missouri, 2015"/>
  </r>
  <r>
    <s v="Pike County"/>
    <s v="Missouri"/>
    <n v="2015"/>
    <n v="18517"/>
    <n v="10273"/>
    <n v="8244"/>
    <n v="1092.5029999999999"/>
    <n v="2203.5230000000001"/>
    <n v="2425.7269999999999"/>
    <n v="2444.2439999999997"/>
    <n v="2259.0740000000001"/>
    <n v="2666.4480000000003"/>
    <n v="2407.21"/>
    <n v="1703.5639999999999"/>
    <n v="907.33299999999997"/>
    <n v="370.34"/>
    <x v="332"/>
    <s v="Missouri, 2015"/>
  </r>
  <r>
    <s v="Platte County"/>
    <s v="Missouri"/>
    <n v="2015"/>
    <n v="93394"/>
    <n v="46047"/>
    <n v="47347"/>
    <n v="5697.0339999999997"/>
    <n v="12701.584000000001"/>
    <n v="11767.644"/>
    <n v="12328.008"/>
    <n v="13075.16"/>
    <n v="13915.706"/>
    <n v="12328.008"/>
    <n v="7004.5499999999993"/>
    <n v="3175.3960000000002"/>
    <n v="1400.91"/>
    <x v="332"/>
    <s v="Missouri, 2015"/>
  </r>
  <r>
    <s v="Polk County"/>
    <s v="Missouri"/>
    <n v="2015"/>
    <n v="31107"/>
    <n v="15231"/>
    <n v="15876"/>
    <n v="1928.634"/>
    <n v="4043.91"/>
    <n v="5412.6180000000004"/>
    <n v="3359.5559999999996"/>
    <n v="3390.663"/>
    <n v="4043.91"/>
    <n v="3732.84"/>
    <n v="2830.7370000000001"/>
    <n v="1679.778"/>
    <n v="715.46100000000001"/>
    <x v="332"/>
    <s v="Missouri, 2015"/>
  </r>
  <r>
    <s v="Pulaski County"/>
    <s v="Missouri"/>
    <n v="2015"/>
    <n v="53443"/>
    <n v="30390"/>
    <n v="23053"/>
    <n v="4061.6680000000001"/>
    <n v="6466.6030000000001"/>
    <n v="14376.167000000001"/>
    <n v="9619.74"/>
    <n v="5664.9580000000005"/>
    <n v="5397.7430000000004"/>
    <n v="3954.7820000000002"/>
    <n v="2298.049"/>
    <n v="1015.417"/>
    <n v="587.87300000000005"/>
    <x v="332"/>
    <s v="Missouri, 2015"/>
  </r>
  <r>
    <s v="Putnam County"/>
    <s v="Missouri"/>
    <n v="2015"/>
    <n v="4895"/>
    <n v="2454"/>
    <n v="2441"/>
    <n v="254.54"/>
    <n v="611.875"/>
    <n v="553.13499999999999"/>
    <n v="450.34000000000003"/>
    <n v="504.185"/>
    <n v="685.3"/>
    <n v="709.77499999999998"/>
    <n v="611.875"/>
    <n v="332.86"/>
    <n v="171.32499999999999"/>
    <x v="332"/>
    <s v="Missouri, 2015"/>
  </r>
  <r>
    <s v="Lincoln County"/>
    <s v="Washington"/>
    <n v="2015"/>
    <n v="10243"/>
    <n v="5150"/>
    <n v="5093"/>
    <n v="542.87900000000002"/>
    <n v="1249.646"/>
    <n v="1136.973"/>
    <n v="1014.057"/>
    <n v="1177.9449999999999"/>
    <n v="1597.9079999999999"/>
    <n v="1608.1510000000001"/>
    <n v="1239.403"/>
    <n v="481.42099999999994"/>
    <n v="204.86"/>
    <x v="335"/>
    <s v="Washington, 2015"/>
  </r>
  <r>
    <s v="Washington County"/>
    <s v="Missouri"/>
    <n v="2015"/>
    <n v="25135"/>
    <n v="13159"/>
    <n v="11976"/>
    <n v="1558.37"/>
    <n v="3267.55"/>
    <n v="3242.415"/>
    <n v="3342.9549999999999"/>
    <n v="3267.55"/>
    <n v="3544.0349999999999"/>
    <n v="3141.875"/>
    <n v="2035.9349999999999"/>
    <n v="1206.48"/>
    <n v="552.97"/>
    <x v="332"/>
    <s v="Missouri, 2015"/>
  </r>
  <r>
    <s v="Reynolds County"/>
    <s v="Missouri"/>
    <n v="2015"/>
    <n v="6578"/>
    <n v="3372"/>
    <n v="3206"/>
    <n v="335.47800000000001"/>
    <n v="815.67200000000003"/>
    <n v="677.53399999999999"/>
    <n v="657.8"/>
    <n v="717.00199999999995"/>
    <n v="927.49800000000005"/>
    <n v="966.96600000000001"/>
    <n v="828.82799999999997"/>
    <n v="460.46"/>
    <n v="190.762"/>
    <x v="332"/>
    <s v="Missouri, 2015"/>
  </r>
  <r>
    <s v="St. Charles County"/>
    <s v="Missouri"/>
    <n v="2015"/>
    <n v="374805"/>
    <n v="184139"/>
    <n v="190666"/>
    <n v="23612.715"/>
    <n v="52847.504999999997"/>
    <n v="48349.845000000001"/>
    <n v="49474.259999999995"/>
    <n v="50223.87"/>
    <n v="56220.75"/>
    <n v="46475.82"/>
    <n v="27735.57"/>
    <n v="14242.59"/>
    <n v="5996.88"/>
    <x v="332"/>
    <s v="Missouri, 2015"/>
  </r>
  <r>
    <s v="St. Francois County"/>
    <s v="Missouri"/>
    <n v="2015"/>
    <n v="66010"/>
    <n v="35586"/>
    <n v="30424"/>
    <n v="3564.54"/>
    <n v="8053.2199999999993"/>
    <n v="8449.2800000000007"/>
    <n v="9637.4599999999991"/>
    <n v="8779.33"/>
    <n v="9637.4599999999991"/>
    <n v="8053.22"/>
    <n v="5544.84"/>
    <n v="3168.48"/>
    <n v="1122.17"/>
    <x v="332"/>
    <s v="Missouri, 2015"/>
  </r>
  <r>
    <s v="St. Louis County"/>
    <s v="Missouri"/>
    <n v="2015"/>
    <n v="1001327"/>
    <n v="474150"/>
    <n v="527177"/>
    <n v="58076.966"/>
    <n v="126167.20199999999"/>
    <n v="129171.18299999999"/>
    <n v="126167.20199999999"/>
    <n v="118156.58600000001"/>
    <n v="144191.08799999999"/>
    <n v="138183.12599999999"/>
    <n v="84111.467999999993"/>
    <n v="51067.676999999996"/>
    <n v="26034.502"/>
    <x v="332"/>
    <s v="Missouri, 2015"/>
  </r>
  <r>
    <s v="Saline County"/>
    <s v="Missouri"/>
    <n v="2015"/>
    <n v="23334"/>
    <n v="11665"/>
    <n v="11669"/>
    <n v="1470.0419999999999"/>
    <n v="3056.7539999999999"/>
    <n v="3593.4360000000001"/>
    <n v="2753.4120000000003"/>
    <n v="2590.0740000000001"/>
    <n v="3056.7539999999999"/>
    <n v="2963.4180000000001"/>
    <n v="2006.7239999999999"/>
    <n v="1120.0319999999999"/>
    <n v="700.02"/>
    <x v="332"/>
    <s v="Missouri, 2015"/>
  </r>
  <r>
    <s v="Schuyler County"/>
    <s v="Missouri"/>
    <n v="2015"/>
    <n v="4395"/>
    <n v="2135"/>
    <n v="2260"/>
    <n v="268.09500000000003"/>
    <n v="646.06500000000005"/>
    <n v="558.16499999999996"/>
    <n v="417.52499999999998"/>
    <n v="496.63499999999999"/>
    <n v="584.53499999999997"/>
    <n v="562.55999999999995"/>
    <n v="452.685"/>
    <n v="285.67500000000001"/>
    <n v="114.27"/>
    <x v="332"/>
    <s v="Missouri, 2015"/>
  </r>
  <r>
    <s v="Scotland County"/>
    <s v="Missouri"/>
    <n v="2015"/>
    <n v="4873"/>
    <n v="2422"/>
    <n v="2451"/>
    <n v="414.20499999999998"/>
    <n v="745.56899999999996"/>
    <n v="609.125"/>
    <n v="536.03"/>
    <n v="462.935"/>
    <n v="623.74399999999991"/>
    <n v="579.88699999999994"/>
    <n v="462.935"/>
    <n v="238.77699999999999"/>
    <n v="199.79300000000001"/>
    <x v="332"/>
    <s v="Missouri, 2015"/>
  </r>
  <r>
    <s v="Scott County"/>
    <s v="Missouri"/>
    <n v="2015"/>
    <n v="39061"/>
    <n v="19062"/>
    <n v="19999"/>
    <n v="2656.1480000000001"/>
    <n v="5156.0519999999997"/>
    <n v="4843.5640000000003"/>
    <n v="4726.3809999999994"/>
    <n v="4726.3809999999994"/>
    <n v="5312.2960000000003"/>
    <n v="5156.0519999999997"/>
    <n v="3788.9170000000004"/>
    <n v="1913.989"/>
    <n v="742.15899999999999"/>
    <x v="332"/>
    <s v="Missouri, 2015"/>
  </r>
  <r>
    <s v="Shannon County"/>
    <s v="Missouri"/>
    <n v="2015"/>
    <n v="8317"/>
    <n v="4111"/>
    <n v="4206"/>
    <n v="465.75200000000001"/>
    <n v="1072.893"/>
    <n v="989.72299999999996"/>
    <n v="906.553"/>
    <n v="823.38300000000004"/>
    <n v="1214.2820000000002"/>
    <n v="1289.135"/>
    <n v="973.08899999999994"/>
    <n v="474.06900000000002"/>
    <n v="108.121"/>
    <x v="332"/>
    <s v="Missouri, 2015"/>
  </r>
  <r>
    <s v="Shelby County"/>
    <s v="Missouri"/>
    <n v="2015"/>
    <n v="6179"/>
    <n v="3066"/>
    <n v="3113"/>
    <n v="376.91899999999998"/>
    <n v="834.16499999999996"/>
    <n v="692.048"/>
    <n v="648.79500000000007"/>
    <n v="679.69"/>
    <n v="834.16499999999996"/>
    <n v="889.77599999999995"/>
    <n v="636.43700000000001"/>
    <n v="420.17200000000003"/>
    <n v="166.833"/>
    <x v="332"/>
    <s v="Missouri, 2015"/>
  </r>
  <r>
    <s v="Stoddard County"/>
    <s v="Missouri"/>
    <n v="2015"/>
    <n v="29837"/>
    <n v="14499"/>
    <n v="15338"/>
    <n v="1670.8720000000001"/>
    <n v="3759.462"/>
    <n v="3640.114"/>
    <n v="3401.4180000000001"/>
    <n v="3640.114"/>
    <n v="4177.18"/>
    <n v="3968.3209999999999"/>
    <n v="3043.3739999999998"/>
    <n v="1879.731"/>
    <n v="716.08799999999997"/>
    <x v="332"/>
    <s v="Missouri, 2015"/>
  </r>
  <r>
    <s v="Stone County"/>
    <s v="Missouri"/>
    <n v="2015"/>
    <n v="31375"/>
    <n v="15358"/>
    <n v="16017"/>
    <n v="1255"/>
    <n v="3294.375"/>
    <n v="2980.625"/>
    <n v="2447.25"/>
    <n v="3137.5"/>
    <n v="4361.125"/>
    <n v="5647.5"/>
    <n v="5208.25"/>
    <n v="2384.5"/>
    <n v="690.25"/>
    <x v="332"/>
    <s v="Missouri, 2015"/>
  </r>
  <r>
    <s v="Luce County"/>
    <s v="Michigan"/>
    <n v="2015"/>
    <n v="6512"/>
    <n v="3301"/>
    <n v="3211"/>
    <n v="377.69600000000003"/>
    <n v="898.65599999999995"/>
    <n v="768.41600000000005"/>
    <n v="729.34400000000005"/>
    <n v="729.34400000000005"/>
    <n v="950.75199999999995"/>
    <n v="866.096"/>
    <n v="657.71199999999999"/>
    <n v="384.20799999999997"/>
    <n v="149.77600000000001"/>
    <x v="323"/>
    <s v="Michigan, 2015"/>
  </r>
  <r>
    <s v="Taney County"/>
    <s v="Missouri"/>
    <n v="2015"/>
    <n v="53555"/>
    <n v="25998"/>
    <n v="27557"/>
    <n v="3266.855"/>
    <n v="6105.27"/>
    <n v="7390.59"/>
    <n v="6212.38"/>
    <n v="6051.7150000000001"/>
    <n v="7069.26"/>
    <n v="7176.37"/>
    <n v="6105.27"/>
    <n v="2945.5249999999996"/>
    <n v="1178.21"/>
    <x v="332"/>
    <s v="Missouri, 2015"/>
  </r>
  <r>
    <s v="Texas County"/>
    <s v="Missouri"/>
    <n v="2015"/>
    <n v="25735"/>
    <n v="13296"/>
    <n v="12439"/>
    <n v="1647.04"/>
    <n v="3371.2849999999999"/>
    <n v="3036.73"/>
    <n v="2805.1149999999998"/>
    <n v="2779.38"/>
    <n v="3577.165"/>
    <n v="3628.6350000000002"/>
    <n v="2753.6450000000004"/>
    <n v="1698.51"/>
    <n v="437.495"/>
    <x v="332"/>
    <s v="Missouri, 2015"/>
  </r>
  <r>
    <s v="Vernon County"/>
    <s v="Missouri"/>
    <n v="2015"/>
    <n v="20878"/>
    <n v="10093"/>
    <n v="10785"/>
    <n v="1231.8019999999999"/>
    <n v="3048.1880000000001"/>
    <n v="2693.2619999999997"/>
    <n v="2338.3360000000002"/>
    <n v="2296.58"/>
    <n v="2860.2860000000001"/>
    <n v="2797.652"/>
    <n v="2025.1660000000002"/>
    <n v="1127.412"/>
    <n v="501.072"/>
    <x v="332"/>
    <s v="Missouri, 2015"/>
  </r>
  <r>
    <s v="Warren County"/>
    <s v="Missouri"/>
    <n v="2015"/>
    <n v="33043"/>
    <n v="16584"/>
    <n v="16459"/>
    <n v="2015.623"/>
    <n v="4659.0630000000001"/>
    <n v="3634.73"/>
    <n v="4295.59"/>
    <n v="3799.9449999999997"/>
    <n v="4890.3639999999996"/>
    <n v="4394.7190000000001"/>
    <n v="3205.1710000000003"/>
    <n v="1652.15"/>
    <n v="495.64499999999998"/>
    <x v="332"/>
    <s v="Missouri, 2015"/>
  </r>
  <r>
    <s v="Macon County"/>
    <s v="Georgia"/>
    <n v="2015"/>
    <n v="13397"/>
    <n v="6676"/>
    <n v="6721"/>
    <n v="723.43799999999999"/>
    <n v="1567.4490000000001"/>
    <n v="1487.067"/>
    <n v="1272.7150000000001"/>
    <n v="1420.0819999999999"/>
    <n v="2036.3440000000001"/>
    <n v="1996.153"/>
    <n v="1728.213"/>
    <n v="937.79"/>
    <n v="241.14599999999999"/>
    <x v="329"/>
    <s v="Georgia, 2015"/>
  </r>
  <r>
    <s v="Webster County"/>
    <s v="Missouri"/>
    <n v="2015"/>
    <n v="36690"/>
    <n v="18691"/>
    <n v="17999"/>
    <n v="2494.92"/>
    <n v="5760.33"/>
    <n v="4586.25"/>
    <n v="4219.3500000000004"/>
    <n v="4586.25"/>
    <n v="5283.3600000000006"/>
    <n v="4476.18"/>
    <n v="3081.96"/>
    <n v="1761.12"/>
    <n v="403.59"/>
    <x v="332"/>
    <s v="Missouri, 2015"/>
  </r>
  <r>
    <s v="Worth County"/>
    <s v="Missouri"/>
    <n v="2015"/>
    <n v="2082"/>
    <n v="1021"/>
    <n v="1061"/>
    <n v="114.51"/>
    <n v="243.59399999999999"/>
    <n v="241.512"/>
    <n v="181.13400000000001"/>
    <n v="191.54399999999998"/>
    <n v="293.56200000000001"/>
    <n v="316.464"/>
    <n v="241.512"/>
    <n v="174.88800000000001"/>
    <n v="83.28"/>
    <x v="332"/>
    <s v="Missouri, 2015"/>
  </r>
  <r>
    <s v="St. Louis city"/>
    <s v="Missouri"/>
    <n v="2015"/>
    <n v="317850"/>
    <n v="153641"/>
    <n v="164209"/>
    <n v="21295.95"/>
    <n v="33692.100000000006"/>
    <n v="44499"/>
    <n v="61027.199999999997"/>
    <n v="40684.800000000003"/>
    <n v="41638.350000000006"/>
    <n v="39413.4"/>
    <n v="19388.849999999999"/>
    <n v="11442.6"/>
    <n v="4767.75"/>
    <x v="332"/>
    <s v="Missouri, 2015"/>
  </r>
  <r>
    <s v="Beaverhead County"/>
    <s v="Montana"/>
    <n v="2015"/>
    <n v="9291"/>
    <n v="4716"/>
    <n v="4575"/>
    <n v="399.51299999999998"/>
    <n v="994.13700000000006"/>
    <n v="1681.6709999999998"/>
    <n v="891.93600000000004"/>
    <n v="891.93600000000004"/>
    <n v="1161.375"/>
    <n v="1477.269"/>
    <n v="1012.7190000000001"/>
    <n v="520.29600000000005"/>
    <n v="260.14800000000002"/>
    <x v="348"/>
    <s v="Montana, 2015"/>
  </r>
  <r>
    <s v="Big Horn County"/>
    <s v="Montana"/>
    <n v="2015"/>
    <n v="13141"/>
    <n v="6547"/>
    <n v="6594"/>
    <n v="1366.664"/>
    <n v="2444.2259999999997"/>
    <n v="1879.163"/>
    <n v="1642.625"/>
    <n v="1300.9589999999998"/>
    <n v="1603.202"/>
    <n v="1498.0740000000001"/>
    <n v="867.30600000000004"/>
    <n v="367.94799999999998"/>
    <n v="183.97399999999999"/>
    <x v="348"/>
    <s v="Montana, 2015"/>
  </r>
  <r>
    <s v="Blaine County"/>
    <s v="Montana"/>
    <n v="2015"/>
    <n v="6598"/>
    <n v="3285"/>
    <n v="3313"/>
    <n v="547.63400000000001"/>
    <n v="1108.4639999999999"/>
    <n v="910.524"/>
    <n v="765.36800000000005"/>
    <n v="653.202"/>
    <n v="864.33799999999997"/>
    <n v="798.35799999999995"/>
    <n v="534.43799999999999"/>
    <n v="250.72399999999999"/>
    <n v="158.352"/>
    <x v="348"/>
    <s v="Montana, 2015"/>
  </r>
  <r>
    <s v="Carbon County"/>
    <s v="Montana"/>
    <n v="2015"/>
    <n v="10268"/>
    <n v="5140"/>
    <n v="5128"/>
    <n v="451.79199999999997"/>
    <n v="1088.4079999999999"/>
    <n v="954.92399999999998"/>
    <n v="965.19200000000001"/>
    <n v="1119.212"/>
    <n v="1540.2"/>
    <n v="1899.58"/>
    <n v="1365.644"/>
    <n v="554.47199999999998"/>
    <n v="318.30799999999999"/>
    <x v="348"/>
    <s v="Montana, 2015"/>
  </r>
  <r>
    <s v="Carter County"/>
    <s v="Montana"/>
    <n v="2015"/>
    <n v="1227"/>
    <n v="623"/>
    <n v="604"/>
    <n v="62.576999999999998"/>
    <n v="132.51600000000002"/>
    <n v="121.47300000000001"/>
    <n v="121.473"/>
    <n v="77.301000000000002"/>
    <n v="180.369"/>
    <n v="239.26499999999999"/>
    <n v="131.28899999999999"/>
    <n v="117.792"/>
    <n v="41.718000000000004"/>
    <x v="348"/>
    <s v="Montana, 2015"/>
  </r>
  <r>
    <s v="Cascade County"/>
    <s v="Montana"/>
    <n v="2015"/>
    <n v="82090"/>
    <n v="41098"/>
    <n v="40992"/>
    <n v="5500.03"/>
    <n v="10179.16"/>
    <n v="11082.150000000001"/>
    <n v="11410.509999999998"/>
    <n v="8783.630000000001"/>
    <n v="10671.7"/>
    <n v="10753.79"/>
    <n v="7470.1900000000005"/>
    <n v="4432.8600000000006"/>
    <n v="1723.89"/>
    <x v="348"/>
    <s v="Montana, 2015"/>
  </r>
  <r>
    <s v="Chouteau County"/>
    <s v="Montana"/>
    <n v="2015"/>
    <n v="5855"/>
    <n v="2917"/>
    <n v="2938"/>
    <n v="292.75"/>
    <n v="907.52500000000009"/>
    <n v="790.42499999999995"/>
    <n v="585.5"/>
    <n v="597.21"/>
    <n v="749.44"/>
    <n v="895.81500000000005"/>
    <n v="567.93499999999995"/>
    <n v="316.17"/>
    <n v="158.08500000000001"/>
    <x v="348"/>
    <s v="Montana, 2015"/>
  </r>
  <r>
    <s v="Custer County"/>
    <s v="Montana"/>
    <n v="2015"/>
    <n v="11945"/>
    <n v="5952"/>
    <n v="5993"/>
    <n v="752.53499999999997"/>
    <n v="1361.73"/>
    <n v="1540.9050000000002"/>
    <n v="1469.2350000000001"/>
    <n v="1254.2249999999999"/>
    <n v="1624.52"/>
    <n v="1743.97"/>
    <n v="1098.94"/>
    <n v="752.53499999999997"/>
    <n v="346.40499999999997"/>
    <x v="348"/>
    <s v="Montana, 2015"/>
  </r>
  <r>
    <s v="McCone County"/>
    <s v="Montana"/>
    <n v="2015"/>
    <n v="1758"/>
    <n v="891"/>
    <n v="867"/>
    <n v="107.238"/>
    <n v="145.91399999999999"/>
    <n v="177.55799999999999"/>
    <n v="145.91399999999999"/>
    <n v="179.316"/>
    <n v="225.024"/>
    <n v="314.68200000000002"/>
    <n v="184.59"/>
    <n v="182.83199999999999"/>
    <n v="96.69"/>
    <x v="348"/>
    <s v="Montana, 2015"/>
  </r>
  <r>
    <s v="Deer Lodge County"/>
    <s v="Montana"/>
    <n v="2015"/>
    <n v="9211"/>
    <n v="4945"/>
    <n v="4266"/>
    <n v="350.01799999999997"/>
    <n v="838.20100000000002"/>
    <n v="1298.751"/>
    <n v="875.04500000000007"/>
    <n v="1031.6320000000001"/>
    <n v="1372.4389999999999"/>
    <n v="1602.7139999999999"/>
    <n v="1031.6320000000001"/>
    <n v="543.44900000000007"/>
    <n v="276.33"/>
    <x v="348"/>
    <s v="Montana, 2015"/>
  </r>
  <r>
    <s v="Fallon County"/>
    <s v="Montana"/>
    <n v="2015"/>
    <n v="3057"/>
    <n v="1568"/>
    <n v="1489"/>
    <n v="272.07299999999998"/>
    <n v="434.09399999999999"/>
    <n v="250.67400000000001"/>
    <n v="406.58100000000002"/>
    <n v="342.38400000000001"/>
    <n v="363.78300000000002"/>
    <n v="479.94900000000001"/>
    <n v="262.90199999999999"/>
    <n v="177.30600000000001"/>
    <n v="64.197000000000003"/>
    <x v="348"/>
    <s v="Montana, 2015"/>
  </r>
  <r>
    <s v="Fergus County"/>
    <s v="Montana"/>
    <n v="2015"/>
    <n v="11468"/>
    <n v="5807"/>
    <n v="5661"/>
    <n v="630.74"/>
    <n v="1284.4160000000002"/>
    <n v="1077.992"/>
    <n v="1227.076"/>
    <n v="1181.2040000000002"/>
    <n v="1571.116"/>
    <n v="1915.1559999999999"/>
    <n v="1330.288"/>
    <n v="883.03600000000006"/>
    <n v="355.50799999999998"/>
    <x v="348"/>
    <s v="Montana, 2015"/>
  </r>
  <r>
    <s v="Flathead County"/>
    <s v="Montana"/>
    <n v="2015"/>
    <n v="93333"/>
    <n v="46583"/>
    <n v="46750"/>
    <n v="5506.6469999999999"/>
    <n v="11853.291000000001"/>
    <n v="10919.960999999999"/>
    <n v="10826.628000000001"/>
    <n v="10826.628000000001"/>
    <n v="13066.619999999999"/>
    <n v="15026.613000000001"/>
    <n v="9053.3009999999995"/>
    <n v="4666.6499999999996"/>
    <n v="1679.9939999999999"/>
    <x v="348"/>
    <s v="Montana, 2015"/>
  </r>
  <r>
    <s v="Gallatin County"/>
    <s v="Montana"/>
    <n v="2015"/>
    <n v="95323"/>
    <n v="49111"/>
    <n v="46212"/>
    <n v="5719.38"/>
    <n v="10962.145"/>
    <n v="18587.985000000001"/>
    <n v="15251.68"/>
    <n v="12106.021000000001"/>
    <n v="11343.437"/>
    <n v="11152.791000000001"/>
    <n v="6100.6720000000005"/>
    <n v="2859.6899999999996"/>
    <n v="1239.1990000000001"/>
    <x v="348"/>
    <s v="Montana, 2015"/>
  </r>
  <r>
    <s v="Rolette County"/>
    <s v="North Dakota"/>
    <n v="2015"/>
    <n v="13672"/>
    <n v="6672"/>
    <n v="7000"/>
    <n v="1271.4960000000001"/>
    <n v="2447.288"/>
    <n v="2009.7839999999999"/>
    <n v="1695.328"/>
    <n v="1503.92"/>
    <n v="1722.672"/>
    <n v="1531.2640000000001"/>
    <n v="875.00800000000004"/>
    <n v="437.50399999999996"/>
    <n v="177.73599999999999"/>
    <x v="339"/>
    <s v="North Dakota, 2015"/>
  </r>
  <r>
    <s v="Thomas County"/>
    <s v="Nebraska"/>
    <n v="2015"/>
    <n v="756"/>
    <n v="364"/>
    <n v="392"/>
    <n v="27.972000000000001"/>
    <n v="88.451999999999998"/>
    <n v="65.015999999999991"/>
    <n v="46.872"/>
    <n v="67.283999999999992"/>
    <n v="131.54399999999998"/>
    <n v="178.416"/>
    <n v="70.307999999999993"/>
    <n v="60.480000000000004"/>
    <n v="18.899999999999999"/>
    <x v="322"/>
    <s v="Nebraska, 2015"/>
  </r>
  <r>
    <s v="Hill County"/>
    <s v="Montana"/>
    <n v="2015"/>
    <n v="16523"/>
    <n v="8374"/>
    <n v="8149"/>
    <n v="1371.4090000000001"/>
    <n v="2412.3580000000002"/>
    <n v="2428.8810000000003"/>
    <n v="2164.5129999999999"/>
    <n v="1734.915"/>
    <n v="1999.2830000000001"/>
    <n v="2147.9899999999998"/>
    <n v="1206.1790000000001"/>
    <n v="710.48900000000003"/>
    <n v="330.46"/>
    <x v="348"/>
    <s v="Montana, 2015"/>
  </r>
  <r>
    <s v="Jefferson County"/>
    <s v="Montana"/>
    <n v="2015"/>
    <n v="11502"/>
    <n v="5965"/>
    <n v="5537"/>
    <n v="494.58600000000001"/>
    <n v="1437.75"/>
    <n v="1230.7139999999999"/>
    <n v="943.16399999999999"/>
    <n v="1242.2159999999999"/>
    <n v="1886.328"/>
    <n v="2254.3919999999998"/>
    <n v="1368.7379999999998"/>
    <n v="483.084"/>
    <n v="161.02799999999999"/>
    <x v="348"/>
    <s v="Montana, 2015"/>
  </r>
  <r>
    <s v="Gosper County"/>
    <s v="Nebraska"/>
    <n v="2015"/>
    <n v="1997"/>
    <n v="1041"/>
    <n v="956"/>
    <n v="57.912999999999997"/>
    <n v="213.679"/>
    <n v="199.7"/>
    <n v="147.77799999999999"/>
    <n v="187.71799999999999"/>
    <n v="363.45400000000001"/>
    <n v="381.42700000000002"/>
    <n v="275.58600000000001"/>
    <n v="123.81399999999999"/>
    <n v="49.924999999999997"/>
    <x v="322"/>
    <s v="Nebraska, 2015"/>
  </r>
  <r>
    <s v="Lake County"/>
    <s v="Montana"/>
    <n v="2015"/>
    <n v="29157"/>
    <n v="14342"/>
    <n v="14815"/>
    <n v="1953.519"/>
    <n v="4023.6660000000002"/>
    <n v="3469.683"/>
    <n v="3032.328"/>
    <n v="2974.0140000000001"/>
    <n v="3673.7820000000002"/>
    <n v="4490.1779999999999"/>
    <n v="3294.741"/>
    <n v="1749.42"/>
    <n v="466.512"/>
    <x v="348"/>
    <s v="Montana, 2015"/>
  </r>
  <r>
    <s v="Lewis and Clark County"/>
    <s v="Montana"/>
    <n v="2015"/>
    <n v="65357"/>
    <n v="32482"/>
    <n v="32875"/>
    <n v="3790.7060000000001"/>
    <n v="8169.625"/>
    <n v="8038.9110000000001"/>
    <n v="8104.268"/>
    <n v="7450.6980000000003"/>
    <n v="9346.0509999999995"/>
    <n v="10391.762999999999"/>
    <n v="5882.1299999999992"/>
    <n v="2679.6369999999997"/>
    <n v="1437.854"/>
    <x v="348"/>
    <s v="Montana, 2015"/>
  </r>
  <r>
    <s v="Lincoln County"/>
    <s v="Montana"/>
    <n v="2015"/>
    <n v="19337"/>
    <n v="9714"/>
    <n v="9623"/>
    <n v="870.16499999999996"/>
    <n v="2049.7220000000002"/>
    <n v="1895.0260000000001"/>
    <n v="1585.634"/>
    <n v="1856.3519999999999"/>
    <n v="2745.8540000000003"/>
    <n v="3732.0410000000002"/>
    <n v="2919.8869999999997"/>
    <n v="1295.579"/>
    <n v="386.74"/>
    <x v="348"/>
    <s v="Montana, 2015"/>
  </r>
  <r>
    <s v="Madison County"/>
    <s v="Montana"/>
    <n v="2015"/>
    <n v="7767"/>
    <n v="4082"/>
    <n v="3685"/>
    <n v="295.14600000000002"/>
    <n v="706.79700000000003"/>
    <n v="753.399"/>
    <n v="737.86500000000001"/>
    <n v="753.399"/>
    <n v="1056.3119999999999"/>
    <n v="1568.934"/>
    <n v="1180.5840000000001"/>
    <n v="543.69000000000005"/>
    <n v="194.17500000000001"/>
    <x v="348"/>
    <s v="Montana, 2015"/>
  </r>
  <r>
    <s v="Meagher County"/>
    <s v="Montana"/>
    <n v="2015"/>
    <n v="1898"/>
    <n v="903"/>
    <n v="995"/>
    <n v="111.982"/>
    <n v="187.90199999999999"/>
    <n v="191.69800000000001"/>
    <n v="180.31"/>
    <n v="197.392"/>
    <n v="258.12799999999999"/>
    <n v="362.51800000000003"/>
    <n v="229.65799999999999"/>
    <n v="127.166"/>
    <n v="49.347999999999999"/>
    <x v="348"/>
    <s v="Montana, 2015"/>
  </r>
  <r>
    <s v="Deuel County"/>
    <s v="South Dakota"/>
    <n v="2015"/>
    <n v="4238"/>
    <n v="2133"/>
    <n v="2105"/>
    <n v="262.75599999999997"/>
    <n v="288.18400000000003"/>
    <n v="567.89200000000005"/>
    <n v="241.56600000000003"/>
    <n v="398.37200000000001"/>
    <n v="597.55799999999999"/>
    <n v="800.98199999999997"/>
    <n v="665.36599999999999"/>
    <n v="389.89600000000002"/>
    <n v="33.904000000000003"/>
    <x v="340"/>
    <s v="South Dakota, 2015"/>
  </r>
  <r>
    <s v="Missoula County"/>
    <s v="Montana"/>
    <n v="2015"/>
    <n v="111966"/>
    <n v="56328"/>
    <n v="55638"/>
    <n v="5934.1980000000003"/>
    <n v="12428.225999999999"/>
    <n v="20377.812000000002"/>
    <n v="17466.696"/>
    <n v="13211.987999999999"/>
    <n v="13547.885999999999"/>
    <n v="14555.58"/>
    <n v="8733.348"/>
    <n v="3806.8440000000001"/>
    <n v="2015.3879999999999"/>
    <x v="348"/>
    <s v="Montana, 2015"/>
  </r>
  <r>
    <s v="Park County"/>
    <s v="Montana"/>
    <n v="2015"/>
    <n v="15708"/>
    <n v="7896"/>
    <n v="7812"/>
    <n v="769.69200000000001"/>
    <n v="1649.34"/>
    <n v="1507.9679999999998"/>
    <n v="1649.3400000000001"/>
    <n v="1963.5"/>
    <n v="2450.4479999999999"/>
    <n v="2748.9"/>
    <n v="1806.42"/>
    <n v="832.524"/>
    <n v="329.86799999999999"/>
    <x v="348"/>
    <s v="Montana, 2015"/>
  </r>
  <r>
    <s v="Petroleum County"/>
    <s v="Montana"/>
    <n v="2015"/>
    <n v="443"/>
    <n v="232"/>
    <n v="211"/>
    <n v="22.15"/>
    <n v="29.681000000000001"/>
    <n v="46.072000000000003"/>
    <n v="27.023"/>
    <n v="62.906000000000006"/>
    <n v="76.195999999999998"/>
    <n v="100.11799999999999"/>
    <n v="59.805"/>
    <n v="13.733000000000001"/>
    <n v="4.8730000000000002"/>
    <x v="348"/>
    <s v="Montana, 2015"/>
  </r>
  <r>
    <s v="Phillips County"/>
    <s v="Montana"/>
    <n v="2015"/>
    <n v="4167"/>
    <n v="2086"/>
    <n v="2081"/>
    <n v="241.68600000000001"/>
    <n v="520.875"/>
    <n v="433.36799999999999"/>
    <n v="412.53300000000002"/>
    <n v="362.529"/>
    <n v="666.72"/>
    <n v="662.553"/>
    <n v="429.20100000000002"/>
    <n v="333.36"/>
    <n v="104.175"/>
    <x v="348"/>
    <s v="Montana, 2015"/>
  </r>
  <r>
    <s v="Pondera County"/>
    <s v="Montana"/>
    <n v="2015"/>
    <n v="6206"/>
    <n v="3068"/>
    <n v="3138"/>
    <n v="415.80200000000002"/>
    <n v="856.428"/>
    <n v="732.30799999999999"/>
    <n v="664.04199999999992"/>
    <n v="626.80600000000004"/>
    <n v="837.81"/>
    <n v="868.84"/>
    <n v="620.59999999999991"/>
    <n v="316.50599999999997"/>
    <n v="273.06400000000002"/>
    <x v="348"/>
    <s v="Montana, 2015"/>
  </r>
  <r>
    <s v="Powder River County"/>
    <s v="Montana"/>
    <n v="2015"/>
    <n v="1703"/>
    <n v="840"/>
    <n v="863"/>
    <n v="66.417000000000002"/>
    <n v="143.05199999999999"/>
    <n v="175.40899999999999"/>
    <n v="166.89400000000001"/>
    <n v="149.864"/>
    <n v="269.07400000000001"/>
    <n v="308.24300000000005"/>
    <n v="223.09300000000002"/>
    <n v="132.834"/>
    <n v="68.12"/>
    <x v="348"/>
    <s v="Montana, 2015"/>
  </r>
  <r>
    <s v="Powell County"/>
    <s v="Montana"/>
    <n v="2015"/>
    <n v="6975"/>
    <n v="4318"/>
    <n v="2657"/>
    <n v="272.02499999999998"/>
    <n v="564.97500000000002"/>
    <n v="767.25"/>
    <n v="878.85"/>
    <n v="969.52499999999998"/>
    <n v="1178.7750000000001"/>
    <n v="1081.125"/>
    <n v="746.32500000000005"/>
    <n v="397.57499999999999"/>
    <n v="118.575"/>
    <x v="348"/>
    <s v="Montana, 2015"/>
  </r>
  <r>
    <s v="Prairie County"/>
    <s v="Montana"/>
    <n v="2015"/>
    <n v="1372"/>
    <n v="733"/>
    <n v="639"/>
    <n v="67.227999999999994"/>
    <n v="183.84800000000001"/>
    <n v="111.13199999999999"/>
    <n v="82.32"/>
    <n v="172.87200000000001"/>
    <n v="123.47999999999999"/>
    <n v="263.42399999999998"/>
    <n v="211.28799999999998"/>
    <n v="101.52799999999999"/>
    <n v="56.252000000000002"/>
    <x v="348"/>
    <s v="Montana, 2015"/>
  </r>
  <r>
    <s v="Ravalli County"/>
    <s v="Montana"/>
    <n v="2015"/>
    <n v="40823"/>
    <n v="20247"/>
    <n v="20576"/>
    <n v="1918.681"/>
    <n v="4980.4059999999999"/>
    <n v="4204.7690000000002"/>
    <n v="3674.0699999999997"/>
    <n v="4245.5919999999996"/>
    <n v="5878.5120000000006"/>
    <n v="7021.5560000000005"/>
    <n v="5388.6360000000004"/>
    <n v="2653.4949999999999"/>
    <n v="857.28300000000002"/>
    <x v="348"/>
    <s v="Montana, 2015"/>
  </r>
  <r>
    <s v="Richland County"/>
    <s v="Montana"/>
    <n v="2015"/>
    <n v="11132"/>
    <n v="5699"/>
    <n v="5433"/>
    <n v="745.84400000000005"/>
    <n v="1569.6120000000001"/>
    <n v="1369.2359999999999"/>
    <n v="1424.8960000000002"/>
    <n v="1380.3679999999999"/>
    <n v="1558.48"/>
    <n v="1591.876"/>
    <n v="857.16399999999999"/>
    <n v="411.88400000000001"/>
    <n v="233.77199999999999"/>
    <x v="348"/>
    <s v="Montana, 2015"/>
  </r>
  <r>
    <s v="Palo Alto County"/>
    <s v="Iowa"/>
    <n v="2015"/>
    <n v="9352"/>
    <n v="4565"/>
    <n v="4787"/>
    <n v="776.21600000000001"/>
    <n v="1505.672"/>
    <n v="1197.056"/>
    <n v="1019.3679999999999"/>
    <n v="1094.184"/>
    <n v="1187.704"/>
    <n v="1356.04"/>
    <n v="757.51199999999994"/>
    <n v="364.72800000000001"/>
    <n v="93.52"/>
    <x v="330"/>
    <s v="Iowa, 2015"/>
  </r>
  <r>
    <s v="Sanders County"/>
    <s v="Montana"/>
    <n v="2015"/>
    <n v="11346"/>
    <n v="5846"/>
    <n v="5500"/>
    <n v="510.57"/>
    <n v="1157.2919999999999"/>
    <n v="1145.9459999999999"/>
    <n v="873.64200000000005"/>
    <n v="1009.7939999999999"/>
    <n v="1509.018"/>
    <n v="2303.2379999999998"/>
    <n v="1804.0140000000001"/>
    <n v="839.60399999999993"/>
    <n v="192.88200000000001"/>
    <x v="348"/>
    <s v="Montana, 2015"/>
  </r>
  <r>
    <s v="Sheridan County"/>
    <s v="Montana"/>
    <n v="2015"/>
    <n v="3630"/>
    <n v="1837"/>
    <n v="1793"/>
    <n v="188.76"/>
    <n v="446.49"/>
    <n v="352.11"/>
    <n v="413.82"/>
    <n v="337.59000000000003"/>
    <n v="493.68"/>
    <n v="624.3599999999999"/>
    <n v="392.04"/>
    <n v="268.62"/>
    <n v="112.53"/>
    <x v="348"/>
    <s v="Montana, 2015"/>
  </r>
  <r>
    <s v="Silver Bow County"/>
    <s v="Montana"/>
    <n v="2015"/>
    <n v="34549"/>
    <n v="17539"/>
    <n v="17010"/>
    <n v="1865.646"/>
    <n v="4007.6840000000002"/>
    <n v="5355.0949999999993"/>
    <n v="3834.9389999999999"/>
    <n v="3765.8409999999999"/>
    <n v="4836.8600000000006"/>
    <n v="5078.7029999999995"/>
    <n v="3178.5079999999998"/>
    <n v="1761.999"/>
    <n v="829.17600000000004"/>
    <x v="348"/>
    <s v="Montana, 2015"/>
  </r>
  <r>
    <s v="Stillwater County"/>
    <s v="Montana"/>
    <n v="2015"/>
    <n v="9288"/>
    <n v="4703"/>
    <n v="4585"/>
    <n v="417.96"/>
    <n v="1216.7280000000001"/>
    <n v="947.37599999999998"/>
    <n v="826.63200000000006"/>
    <n v="1058.8320000000001"/>
    <n v="1337.472"/>
    <n v="1718.28"/>
    <n v="1095.9839999999999"/>
    <n v="492.26400000000001"/>
    <n v="176.47200000000001"/>
    <x v="348"/>
    <s v="Montana, 2015"/>
  </r>
  <r>
    <s v="Sweet Grass County"/>
    <s v="Montana"/>
    <n v="2015"/>
    <n v="3633"/>
    <n v="1772"/>
    <n v="1861"/>
    <n v="210.714"/>
    <n v="501.35399999999998"/>
    <n v="356.03399999999999"/>
    <n v="337.86900000000003"/>
    <n v="385.09799999999996"/>
    <n v="475.923"/>
    <n v="563.11500000000001"/>
    <n v="417.79499999999996"/>
    <n v="294.27300000000002"/>
    <n v="90.825000000000003"/>
    <x v="348"/>
    <s v="Montana, 2015"/>
  </r>
  <r>
    <s v="Treasure County"/>
    <s v="Montana"/>
    <n v="2015"/>
    <n v="812"/>
    <n v="432"/>
    <n v="380"/>
    <n v="26.795999999999999"/>
    <n v="73.08"/>
    <n v="125.048"/>
    <n v="67.396000000000001"/>
    <n v="64.147999999999996"/>
    <n v="133.16800000000001"/>
    <n v="157.52799999999999"/>
    <n v="80.388000000000005"/>
    <n v="44.66"/>
    <n v="40.6"/>
    <x v="348"/>
    <s v="Montana, 2015"/>
  </r>
  <r>
    <s v="Wade Hampton Census Area"/>
    <s v="Alaska"/>
    <n v="2015"/>
    <n v="7577"/>
    <n v="3802"/>
    <n v="3775"/>
    <n v="394.00400000000002"/>
    <n v="1015.318"/>
    <n v="810.73900000000003"/>
    <n v="734.96900000000005"/>
    <n v="818.31600000000003"/>
    <n v="985.01"/>
    <n v="1219.8969999999999"/>
    <n v="803.16200000000003"/>
    <n v="522.81299999999999"/>
    <n v="272.77199999999999"/>
    <x v="325"/>
    <s v="Alaska, 2015"/>
  </r>
  <r>
    <s v="Wheatland County"/>
    <s v="Montana"/>
    <n v="2015"/>
    <n v="2115"/>
    <n v="1087"/>
    <n v="1028"/>
    <n v="126.9"/>
    <n v="279.18"/>
    <n v="213.61500000000001"/>
    <n v="190.35"/>
    <n v="230.53500000000003"/>
    <n v="217.845"/>
    <n v="332.05500000000001"/>
    <n v="296.10000000000002"/>
    <n v="141.70499999999998"/>
    <n v="86.715000000000003"/>
    <x v="348"/>
    <s v="Montana, 2015"/>
  </r>
  <r>
    <s v="Wibaux County"/>
    <s v="Montana"/>
    <n v="2015"/>
    <n v="986"/>
    <n v="485"/>
    <n v="501"/>
    <n v="37.468000000000004"/>
    <n v="106.488"/>
    <n v="124.23599999999999"/>
    <n v="70.006"/>
    <n v="73.95"/>
    <n v="160.71799999999999"/>
    <n v="148.88600000000002"/>
    <n v="111.41800000000001"/>
    <n v="100.572"/>
    <n v="55.216000000000001"/>
    <x v="348"/>
    <s v="Montana, 2015"/>
  </r>
  <r>
    <s v="Yellowstone County"/>
    <s v="Montana"/>
    <n v="2015"/>
    <n v="153692"/>
    <n v="75474"/>
    <n v="78218"/>
    <n v="9989.98"/>
    <n v="20594.727999999999"/>
    <n v="19057.807999999997"/>
    <n v="21363.188000000002"/>
    <n v="18596.732"/>
    <n v="20594.728000000003"/>
    <n v="20594.728000000003"/>
    <n v="12602.744000000001"/>
    <n v="7069.8320000000003"/>
    <n v="3381.2240000000002"/>
    <x v="348"/>
    <s v="Montana, 2015"/>
  </r>
  <r>
    <s v="Osceola County"/>
    <s v="Iowa"/>
    <n v="2015"/>
    <n v="6486"/>
    <n v="3229"/>
    <n v="3257"/>
    <n v="415.10399999999998"/>
    <n v="810.75"/>
    <n v="694.00199999999995"/>
    <n v="648.59999999999991"/>
    <n v="596.71199999999999"/>
    <n v="875.61"/>
    <n v="1031.2739999999999"/>
    <n v="681.03"/>
    <n v="441.048"/>
    <n v="291.87"/>
    <x v="330"/>
    <s v="Iowa, 2015"/>
  </r>
  <r>
    <s v="Arthur County"/>
    <s v="Nebraska"/>
    <n v="2015"/>
    <n v="448"/>
    <n v="223"/>
    <n v="225"/>
    <n v="34.048000000000002"/>
    <n v="84.22399999999999"/>
    <n v="35.840000000000003"/>
    <n v="37.183999999999997"/>
    <n v="55.103999999999999"/>
    <n v="53.311999999999998"/>
    <n v="64.960000000000008"/>
    <n v="41.664000000000001"/>
    <n v="36.735999999999997"/>
    <n v="4.9279999999999999"/>
    <x v="322"/>
    <s v="Nebraska, 2015"/>
  </r>
  <r>
    <s v="Banner County"/>
    <s v="Nebraska"/>
    <n v="2015"/>
    <n v="820"/>
    <n v="399"/>
    <n v="421"/>
    <n v="45.1"/>
    <n v="78.72"/>
    <n v="69.7"/>
    <n v="88.56"/>
    <n v="55.760000000000005"/>
    <n v="170.56"/>
    <n v="169.74"/>
    <n v="82"/>
    <n v="38.54"/>
    <n v="21.32"/>
    <x v="322"/>
    <s v="Nebraska, 2015"/>
  </r>
  <r>
    <s v="Blaine County"/>
    <s v="Nebraska"/>
    <n v="2015"/>
    <n v="551"/>
    <n v="293"/>
    <n v="258"/>
    <n v="44.08"/>
    <n v="71.079000000000008"/>
    <n v="64.466999999999999"/>
    <n v="60.059000000000005"/>
    <n v="61.712000000000003"/>
    <n v="85.405000000000001"/>
    <n v="77.691000000000003"/>
    <n v="44.08"/>
    <n v="35.814999999999998"/>
    <n v="6.0609999999999999"/>
    <x v="322"/>
    <s v="Nebraska, 2015"/>
  </r>
  <r>
    <s v="Mellette County"/>
    <s v="South Dakota"/>
    <n v="2015"/>
    <n v="2039"/>
    <n v="1032"/>
    <n v="1007"/>
    <n v="122.34"/>
    <n v="256.91399999999999"/>
    <n v="185.54900000000001"/>
    <n v="165.15899999999999"/>
    <n v="179.43200000000002"/>
    <n v="256.91399999999999"/>
    <n v="342.55200000000002"/>
    <n v="281.38200000000001"/>
    <n v="165.15899999999999"/>
    <n v="83.599000000000004"/>
    <x v="340"/>
    <s v="South Dakota, 2015"/>
  </r>
  <r>
    <s v="Nelson County"/>
    <s v="North Dakota"/>
    <n v="2015"/>
    <n v="3078"/>
    <n v="1467"/>
    <n v="1611"/>
    <n v="160.05600000000001"/>
    <n v="378.59400000000005"/>
    <n v="230.85"/>
    <n v="313.95600000000002"/>
    <n v="323.19"/>
    <n v="430.91999999999996"/>
    <n v="486.32400000000001"/>
    <n v="357.048"/>
    <n v="252.39600000000002"/>
    <n v="144.666"/>
    <x v="339"/>
    <s v="North Dakota, 2015"/>
  </r>
  <r>
    <s v="Buffalo County"/>
    <s v="Nebraska"/>
    <n v="2015"/>
    <n v="47958"/>
    <n v="23881"/>
    <n v="24077"/>
    <n v="3309.1019999999999"/>
    <n v="6090.6660000000002"/>
    <n v="9543.6419999999998"/>
    <n v="6762.0779999999995"/>
    <n v="5467.2119999999995"/>
    <n v="5371.2960000000003"/>
    <n v="5515.17"/>
    <n v="3213.1859999999997"/>
    <n v="1822.404"/>
    <n v="1007.1180000000001"/>
    <x v="322"/>
    <s v="Nebraska, 2015"/>
  </r>
  <r>
    <s v="Buena Vista city"/>
    <s v="Virginia"/>
    <n v="2015"/>
    <n v="6647"/>
    <n v="3273"/>
    <n v="3374"/>
    <n v="352.291"/>
    <n v="850.81600000000003"/>
    <n v="697.93499999999995"/>
    <n v="591.58299999999997"/>
    <n v="638.11199999999997"/>
    <n v="923.93299999999999"/>
    <n v="1016.991"/>
    <n v="704.58199999999999"/>
    <n v="571.64200000000005"/>
    <n v="299.11500000000001"/>
    <x v="321"/>
    <s v="Virginia, 2015"/>
  </r>
  <r>
    <s v="Cass County"/>
    <s v="Nebraska"/>
    <n v="2015"/>
    <n v="25360"/>
    <n v="12729"/>
    <n v="12631"/>
    <n v="1496.24"/>
    <n v="3601.12"/>
    <n v="2967.12"/>
    <n v="2586.7200000000003"/>
    <n v="3119.2799999999997"/>
    <n v="3905.44"/>
    <n v="3753.2799999999997"/>
    <n v="2257.04"/>
    <n v="1191.92"/>
    <n v="507.2"/>
    <x v="322"/>
    <s v="Nebraska, 2015"/>
  </r>
  <r>
    <s v="Cedar County"/>
    <s v="Nebraska"/>
    <n v="2015"/>
    <n v="8675"/>
    <n v="4396"/>
    <n v="4279"/>
    <n v="511.82499999999999"/>
    <n v="1240.5250000000001"/>
    <n v="1014.9749999999999"/>
    <n v="772.07500000000005"/>
    <n v="815.45"/>
    <n v="1231.8499999999999"/>
    <n v="1249.2"/>
    <n v="824.125"/>
    <n v="659.3"/>
    <n v="355.67500000000001"/>
    <x v="322"/>
    <s v="Nebraska, 2015"/>
  </r>
  <r>
    <s v="Chase County"/>
    <s v="Nebraska"/>
    <n v="2015"/>
    <n v="3897"/>
    <n v="1892"/>
    <n v="2005"/>
    <n v="226.02600000000001"/>
    <n v="522.19799999999998"/>
    <n v="378.00900000000001"/>
    <n v="385.803"/>
    <n v="444.25800000000004"/>
    <n v="514.404"/>
    <n v="584.54999999999995"/>
    <n v="354.62700000000001"/>
    <n v="362.42099999999999"/>
    <n v="128.601"/>
    <x v="322"/>
    <s v="Nebraska, 2015"/>
  </r>
  <r>
    <s v="Wayne County"/>
    <s v="Iowa"/>
    <n v="2015"/>
    <n v="6382"/>
    <n v="3225"/>
    <n v="3157"/>
    <n v="402.06599999999997"/>
    <n v="880.71600000000001"/>
    <n v="714.78399999999999"/>
    <n v="689.25600000000009"/>
    <n v="631.81799999999998"/>
    <n v="893.48"/>
    <n v="976.44600000000003"/>
    <n v="638.20000000000005"/>
    <n v="370.15600000000001"/>
    <n v="191.46"/>
    <x v="330"/>
    <s v="Iowa, 2015"/>
  </r>
  <r>
    <s v="Latimer County"/>
    <s v="Oklahoma"/>
    <n v="2015"/>
    <n v="10522"/>
    <n v="5445"/>
    <n v="5077"/>
    <n v="904.89200000000005"/>
    <n v="1746.652"/>
    <n v="1357.338"/>
    <n v="1346.816"/>
    <n v="1167.942"/>
    <n v="1420.47"/>
    <n v="1167.942"/>
    <n v="715.49599999999998"/>
    <n v="431.40199999999999"/>
    <n v="263.05"/>
    <x v="319"/>
    <s v="Oklahoma, 2015"/>
  </r>
  <r>
    <s v="Monroe County"/>
    <s v="Missouri"/>
    <n v="2015"/>
    <n v="9078"/>
    <n v="4514"/>
    <n v="4564"/>
    <n v="517.44600000000003"/>
    <n v="1316.31"/>
    <n v="1143.828"/>
    <n v="835.17599999999993"/>
    <n v="935.03399999999999"/>
    <n v="1198.2959999999998"/>
    <n v="1225.53"/>
    <n v="844.25399999999991"/>
    <n v="689.928"/>
    <n v="381.27600000000001"/>
    <x v="332"/>
    <s v="Missouri, 2015"/>
  </r>
  <r>
    <s v="Sevier County"/>
    <s v="Utah"/>
    <n v="2015"/>
    <n v="20798"/>
    <n v="10100"/>
    <n v="10698"/>
    <n v="1726.2339999999999"/>
    <n v="3327.68"/>
    <n v="2994.9119999999998"/>
    <n v="2682.942"/>
    <n v="2412.5680000000002"/>
    <n v="2641.346"/>
    <n v="2495.7600000000002"/>
    <n v="1414.2640000000001"/>
    <n v="811.12200000000007"/>
    <n v="270.37400000000002"/>
    <x v="355"/>
    <s v="Utah, 2015"/>
  </r>
  <r>
    <s v="Dawson County"/>
    <s v="Nebraska"/>
    <n v="2015"/>
    <n v="24069"/>
    <n v="12142"/>
    <n v="11927"/>
    <n v="1805.175"/>
    <n v="3778.8330000000001"/>
    <n v="3201.1770000000001"/>
    <n v="2960.4870000000001"/>
    <n v="2888.2799999999997"/>
    <n v="3032.694"/>
    <n v="2888.2799999999997"/>
    <n v="1805.1750000000002"/>
    <n v="1275.6570000000002"/>
    <n v="481.38"/>
    <x v="322"/>
    <s v="Nebraska, 2015"/>
  </r>
  <r>
    <s v="Logan County"/>
    <s v="North Dakota"/>
    <n v="2015"/>
    <n v="1946"/>
    <n v="977"/>
    <n v="969"/>
    <n v="77.84"/>
    <n v="272.44"/>
    <n v="212.11399999999998"/>
    <n v="188.762"/>
    <n v="184.87"/>
    <n v="276.33199999999999"/>
    <n v="268.548"/>
    <n v="217.952"/>
    <n v="153.73399999999998"/>
    <n v="93.408000000000001"/>
    <x v="339"/>
    <s v="North Dakota, 2015"/>
  </r>
  <r>
    <s v="Dodge County"/>
    <s v="Nebraska"/>
    <n v="2015"/>
    <n v="36725"/>
    <n v="17956"/>
    <n v="18769"/>
    <n v="2313.6750000000002"/>
    <n v="5031.3250000000007"/>
    <n v="4443.7250000000004"/>
    <n v="4370.2749999999996"/>
    <n v="4443.7250000000004"/>
    <n v="4700.7999999999993"/>
    <n v="4553.8999999999996"/>
    <n v="3305.25"/>
    <n v="2423.8500000000004"/>
    <n v="1065.0250000000001"/>
    <x v="322"/>
    <s v="Nebraska, 2015"/>
  </r>
  <r>
    <s v="Douglas County"/>
    <s v="Nebraska"/>
    <n v="2015"/>
    <n v="537655"/>
    <n v="264652"/>
    <n v="273003"/>
    <n v="40861.78"/>
    <n v="76884.665000000008"/>
    <n v="73121.08"/>
    <n v="86024.799999999988"/>
    <n v="69357.494999999995"/>
    <n v="69895.149999999994"/>
    <n v="61292.67"/>
    <n v="33334.61"/>
    <n v="17742.615000000002"/>
    <n v="8602.48"/>
    <x v="322"/>
    <s v="Nebraska, 2015"/>
  </r>
  <r>
    <s v="Coal County"/>
    <s v="Oklahoma"/>
    <n v="2015"/>
    <n v="5697"/>
    <n v="2821"/>
    <n v="2876"/>
    <n v="262.06200000000001"/>
    <n v="660.85199999999998"/>
    <n v="660.85200000000009"/>
    <n v="569.70000000000005"/>
    <n v="529.82100000000003"/>
    <n v="831.76199999999994"/>
    <n v="871.64100000000008"/>
    <n v="609.57899999999995"/>
    <n v="450.06299999999999"/>
    <n v="244.971"/>
    <x v="319"/>
    <s v="Oklahoma, 2015"/>
  </r>
  <r>
    <s v="Granite County"/>
    <s v="Montana"/>
    <n v="2015"/>
    <n v="3105"/>
    <n v="1562"/>
    <n v="1543"/>
    <n v="149.04"/>
    <n v="335.34000000000003"/>
    <n v="332.23500000000001"/>
    <n v="254.61"/>
    <n v="294.97500000000002"/>
    <n v="453.33000000000004"/>
    <n v="503.01"/>
    <n v="372.6"/>
    <n v="285.65999999999997"/>
    <n v="121.095"/>
    <x v="348"/>
    <s v="Montana, 2015"/>
  </r>
  <r>
    <s v="Frontier County"/>
    <s v="Nebraska"/>
    <n v="2015"/>
    <n v="2573"/>
    <n v="1306"/>
    <n v="1267"/>
    <n v="133.79599999999999"/>
    <n v="298.46800000000002"/>
    <n v="419.399"/>
    <n v="185.256"/>
    <n v="265.01900000000001"/>
    <n v="342.209"/>
    <n v="391.096"/>
    <n v="267.59199999999998"/>
    <n v="208.41300000000001"/>
    <n v="64.325000000000003"/>
    <x v="322"/>
    <s v="Nebraska, 2015"/>
  </r>
  <r>
    <s v="Mills County"/>
    <s v="Texas"/>
    <n v="2015"/>
    <n v="4887"/>
    <n v="2376"/>
    <n v="2511"/>
    <n v="229.68899999999999"/>
    <n v="659.745"/>
    <n v="532.68299999999999"/>
    <n v="420.28199999999998"/>
    <n v="513.13499999999999"/>
    <n v="615.76199999999994"/>
    <n v="791.69399999999996"/>
    <n v="557.11800000000005"/>
    <n v="337.20299999999997"/>
    <n v="229.68899999999999"/>
    <x v="315"/>
    <s v="Texas, 2015"/>
  </r>
  <r>
    <s v="Garfield County"/>
    <s v="Nebraska"/>
    <n v="2015"/>
    <n v="1933"/>
    <n v="952"/>
    <n v="981"/>
    <n v="83.119"/>
    <n v="245.49099999999999"/>
    <n v="201.03199999999998"/>
    <n v="181.702"/>
    <n v="119.846"/>
    <n v="245.49099999999999"/>
    <n v="324.74400000000003"/>
    <n v="253.22300000000001"/>
    <n v="210.697"/>
    <n v="69.587999999999994"/>
    <x v="322"/>
    <s v="Nebraska, 2015"/>
  </r>
  <r>
    <s v="Steele County"/>
    <s v="North Dakota"/>
    <n v="2015"/>
    <n v="1976"/>
    <n v="947"/>
    <n v="1029"/>
    <n v="106.70399999999999"/>
    <n v="250.952"/>
    <n v="227.24"/>
    <n v="165.98400000000001"/>
    <n v="173.88800000000001"/>
    <n v="367.536"/>
    <n v="288.49599999999998"/>
    <n v="209.45600000000002"/>
    <n v="150.17599999999999"/>
    <n v="35.567999999999998"/>
    <x v="339"/>
    <s v="North Dakota, 2015"/>
  </r>
  <r>
    <s v="Golden Valley County"/>
    <s v="Montana"/>
    <n v="2015"/>
    <n v="769"/>
    <n v="392"/>
    <n v="377"/>
    <n v="49.216000000000001"/>
    <n v="78.438000000000002"/>
    <n v="116.88800000000001"/>
    <n v="53.83"/>
    <n v="61.519999999999996"/>
    <n v="129.19200000000001"/>
    <n v="111.505"/>
    <n v="83.051999999999992"/>
    <n v="59.212999999999994"/>
    <n v="26.914999999999999"/>
    <x v="348"/>
    <s v="Montana, 2015"/>
  </r>
  <r>
    <s v="Culberson County"/>
    <s v="Texas"/>
    <n v="2015"/>
    <n v="2476"/>
    <n v="1236"/>
    <n v="1240"/>
    <n v="136.18"/>
    <n v="366.44799999999998"/>
    <n v="250.07599999999999"/>
    <n v="227.792"/>
    <n v="232.744"/>
    <n v="324.35599999999999"/>
    <n v="356.54399999999998"/>
    <n v="259.98"/>
    <n v="235.22000000000003"/>
    <n v="86.66"/>
    <x v="315"/>
    <s v="Texas, 2015"/>
  </r>
  <r>
    <s v="Hall County"/>
    <s v="Nebraska"/>
    <n v="2015"/>
    <n v="60792"/>
    <n v="30430"/>
    <n v="30362"/>
    <n v="4741.7759999999998"/>
    <n v="9118.7999999999993"/>
    <n v="7902.96"/>
    <n v="7902.96"/>
    <n v="7659.7919999999995"/>
    <n v="7781.3760000000002"/>
    <n v="7173.4560000000001"/>
    <n v="4255.4400000000005"/>
    <n v="2674.848"/>
    <n v="1459.008"/>
    <x v="322"/>
    <s v="Nebraska, 2015"/>
  </r>
  <r>
    <s v="Hamilton County"/>
    <s v="Nebraska"/>
    <n v="2015"/>
    <n v="9100"/>
    <n v="4550"/>
    <n v="4550"/>
    <n v="473.2"/>
    <n v="1328.6"/>
    <n v="1110.2"/>
    <n v="910"/>
    <n v="991.9"/>
    <n v="1346.8"/>
    <n v="1337.7"/>
    <n v="809.9"/>
    <n v="564.20000000000005"/>
    <n v="218.4"/>
    <x v="322"/>
    <s v="Nebraska, 2015"/>
  </r>
  <r>
    <s v="Harlan County"/>
    <s v="Nebraska"/>
    <n v="2015"/>
    <n v="3458"/>
    <n v="1821"/>
    <n v="1637"/>
    <n v="214.39599999999999"/>
    <n v="397.66999999999996"/>
    <n v="328.51"/>
    <n v="300.846"/>
    <n v="345.79999999999995"/>
    <n v="435.70799999999997"/>
    <n v="591.31799999999998"/>
    <n v="428.79200000000003"/>
    <n v="290.47199999999998"/>
    <n v="121.03"/>
    <x v="322"/>
    <s v="Nebraska, 2015"/>
  </r>
  <r>
    <s v="Jones County"/>
    <s v="South Dakota"/>
    <n v="2015"/>
    <n v="1084"/>
    <n v="592"/>
    <n v="492"/>
    <n v="34.688000000000002"/>
    <n v="121.408"/>
    <n v="121.40799999999999"/>
    <n v="164.768"/>
    <n v="63.956000000000003"/>
    <n v="125.744"/>
    <n v="198.37200000000001"/>
    <n v="144.172"/>
    <n v="74.796000000000006"/>
    <n v="33.603999999999999"/>
    <x v="340"/>
    <s v="South Dakota, 2015"/>
  </r>
  <r>
    <s v="Hitchcock County"/>
    <s v="Nebraska"/>
    <n v="2015"/>
    <n v="2879"/>
    <n v="1471"/>
    <n v="1408"/>
    <n v="172.74"/>
    <n v="348.35899999999998"/>
    <n v="270.62599999999998"/>
    <n v="310.93200000000002"/>
    <n v="264.86799999999999"/>
    <n v="371.39099999999996"/>
    <n v="463.51900000000001"/>
    <n v="331.08500000000004"/>
    <n v="261.98900000000003"/>
    <n v="80.611999999999995"/>
    <x v="322"/>
    <s v="Nebraska, 2015"/>
  </r>
  <r>
    <s v="Hooker County"/>
    <s v="Nebraska"/>
    <n v="2015"/>
    <n v="681"/>
    <n v="331"/>
    <n v="350"/>
    <n v="32.006999999999998"/>
    <n v="63.332999999999998"/>
    <n v="40.179000000000002"/>
    <n v="86.486999999999995"/>
    <n v="37.454999999999998"/>
    <n v="50.394000000000005"/>
    <n v="128.02799999999999"/>
    <n v="116.45099999999999"/>
    <n v="66.057000000000002"/>
    <n v="61.970999999999997"/>
    <x v="322"/>
    <s v="Nebraska, 2015"/>
  </r>
  <r>
    <s v="Moore County"/>
    <s v="Tennessee"/>
    <n v="2015"/>
    <n v="6347"/>
    <n v="3234"/>
    <n v="3113"/>
    <n v="393.51400000000001"/>
    <n v="837.80400000000009"/>
    <n v="672.78200000000004"/>
    <n v="653.74099999999999"/>
    <n v="748.94600000000003"/>
    <n v="894.92700000000002"/>
    <n v="888.58"/>
    <n v="653.74099999999999"/>
    <n v="418.90199999999993"/>
    <n v="190.41"/>
    <x v="314"/>
    <s v="Tennessee, 2015"/>
  </r>
  <r>
    <s v="Jefferson County"/>
    <s v="Nebraska"/>
    <n v="2015"/>
    <n v="7433"/>
    <n v="3642"/>
    <n v="3791"/>
    <n v="393.94900000000001"/>
    <n v="936.55799999999999"/>
    <n v="787.89800000000002"/>
    <n v="728.43399999999997"/>
    <n v="780.46500000000003"/>
    <n v="981.15600000000006"/>
    <n v="1174.414"/>
    <n v="810.197"/>
    <n v="557.47500000000002"/>
    <n v="289.887"/>
    <x v="322"/>
    <s v="Nebraska, 2015"/>
  </r>
  <r>
    <s v="Lincoln County"/>
    <s v="Idaho"/>
    <n v="2015"/>
    <n v="5167"/>
    <n v="3070"/>
    <n v="2097"/>
    <n v="263.517"/>
    <n v="542.53500000000008"/>
    <n v="609.70600000000002"/>
    <n v="728.54700000000003"/>
    <n v="604.53899999999999"/>
    <n v="857.72199999999998"/>
    <n v="671.71"/>
    <n v="434.02800000000002"/>
    <n v="279.01800000000003"/>
    <n v="175.678"/>
    <x v="338"/>
    <s v="Idaho, 2015"/>
  </r>
  <r>
    <s v="Kimball County"/>
    <s v="Nebraska"/>
    <n v="2015"/>
    <n v="3720"/>
    <n v="1847"/>
    <n v="1873"/>
    <n v="264.12"/>
    <n v="483.6"/>
    <n v="357.12"/>
    <n v="368.28"/>
    <n v="349.68"/>
    <n v="472.44"/>
    <n v="494.76"/>
    <n v="491.03999999999996"/>
    <n v="357.12"/>
    <n v="74.400000000000006"/>
    <x v="322"/>
    <s v="Nebraska, 2015"/>
  </r>
  <r>
    <s v="Knox County"/>
    <s v="Nebraska"/>
    <n v="2015"/>
    <n v="8556"/>
    <n v="4162"/>
    <n v="4394"/>
    <n v="530.47199999999998"/>
    <n v="1163.616"/>
    <n v="889.82400000000007"/>
    <n v="684.48"/>
    <n v="787.15200000000004"/>
    <n v="1189.2840000000001"/>
    <n v="1291.9560000000001"/>
    <n v="932.60400000000004"/>
    <n v="684.48"/>
    <n v="402.13200000000001"/>
    <x v="322"/>
    <s v="Nebraska, 2015"/>
  </r>
  <r>
    <s v="Lancaster County"/>
    <s v="Nebraska"/>
    <n v="2015"/>
    <n v="298080"/>
    <n v="149454"/>
    <n v="148626"/>
    <n v="20269.439999999999"/>
    <n v="38154.240000000005"/>
    <n v="55442.880000000005"/>
    <n v="43817.759999999995"/>
    <n v="35769.599999999999"/>
    <n v="35471.520000000004"/>
    <n v="33981.119999999995"/>
    <n v="19673.28"/>
    <n v="10134.720000000001"/>
    <n v="5067.3599999999997"/>
    <x v="322"/>
    <s v="Nebraska, 2015"/>
  </r>
  <r>
    <s v="Lincoln County"/>
    <s v="Nebraska"/>
    <n v="2015"/>
    <n v="35896"/>
    <n v="17721"/>
    <n v="18175"/>
    <n v="2261.4479999999999"/>
    <n v="5025.4399999999996"/>
    <n v="4199.8320000000003"/>
    <n v="4307.5200000000004"/>
    <n v="4271.6239999999998"/>
    <n v="4738.2719999999999"/>
    <n v="5133.1280000000006"/>
    <n v="3015.2640000000001"/>
    <n v="1974.28"/>
    <n v="1005.088"/>
    <x v="322"/>
    <s v="Nebraska, 2015"/>
  </r>
  <r>
    <s v="Logan County"/>
    <s v="Nebraska"/>
    <n v="2015"/>
    <n v="851"/>
    <n v="412"/>
    <n v="439"/>
    <n v="61.271999999999998"/>
    <n v="134.458"/>
    <n v="83.397999999999996"/>
    <n v="69.781999999999996"/>
    <n v="76.59"/>
    <n v="126.79900000000001"/>
    <n v="113.18299999999999"/>
    <n v="113.18299999999999"/>
    <n v="48.507000000000005"/>
    <n v="23.827999999999999"/>
    <x v="322"/>
    <s v="Nebraska, 2015"/>
  </r>
  <r>
    <s v="Loup County"/>
    <s v="Nebraska"/>
    <n v="2015"/>
    <n v="548"/>
    <n v="272"/>
    <n v="276"/>
    <n v="38.908000000000001"/>
    <n v="48.772000000000006"/>
    <n v="41.1"/>
    <n v="44.936"/>
    <n v="43.292000000000002"/>
    <n v="86.036000000000001"/>
    <n v="110.696"/>
    <n v="73.432000000000002"/>
    <n v="48.223999999999997"/>
    <n v="13.151999999999999"/>
    <x v="322"/>
    <s v="Nebraska, 2015"/>
  </r>
  <r>
    <s v="McPherson County"/>
    <s v="Nebraska"/>
    <n v="2015"/>
    <n v="433"/>
    <n v="223"/>
    <n v="210"/>
    <n v="32.042000000000002"/>
    <n v="46.763999999999996"/>
    <n v="27.279"/>
    <n v="48.063000000000002"/>
    <n v="38.103999999999999"/>
    <n v="90.93"/>
    <n v="62.784999999999997"/>
    <n v="23.814999999999998"/>
    <n v="39.835999999999999"/>
    <n v="22.949000000000002"/>
    <x v="322"/>
    <s v="Nebraska, 2015"/>
  </r>
  <r>
    <s v="Madison County"/>
    <s v="Nebraska"/>
    <n v="2015"/>
    <n v="35111"/>
    <n v="17387"/>
    <n v="17724"/>
    <n v="2563.1030000000001"/>
    <n v="4669.7629999999999"/>
    <n v="4985.7619999999997"/>
    <n v="4494.2080000000005"/>
    <n v="3862.21"/>
    <n v="4704.8739999999998"/>
    <n v="4388.875"/>
    <n v="2703.5469999999996"/>
    <n v="1685.328"/>
    <n v="1018.2190000000001"/>
    <x v="322"/>
    <s v="Nebraska, 2015"/>
  </r>
  <r>
    <s v="Morrill County"/>
    <s v="Nebraska"/>
    <n v="2015"/>
    <n v="4874"/>
    <n v="2491"/>
    <n v="2383"/>
    <n v="263.19600000000003"/>
    <n v="750.596"/>
    <n v="506.89599999999996"/>
    <n v="526.39200000000005"/>
    <n v="570.25800000000004"/>
    <n v="643.36799999999994"/>
    <n v="716.47800000000007"/>
    <n v="458.15600000000001"/>
    <n v="316.81"/>
    <n v="121.85"/>
    <x v="322"/>
    <s v="Nebraska, 2015"/>
  </r>
  <r>
    <s v="Nance County"/>
    <s v="Nebraska"/>
    <n v="2015"/>
    <n v="3639"/>
    <n v="1806"/>
    <n v="1833"/>
    <n v="214.70099999999999"/>
    <n v="462.15300000000002"/>
    <n v="385.73400000000004"/>
    <n v="356.62199999999996"/>
    <n v="374.81700000000001"/>
    <n v="531.2940000000001"/>
    <n v="578.601"/>
    <n v="323.87099999999998"/>
    <n v="243.81299999999999"/>
    <n v="156.477"/>
    <x v="322"/>
    <s v="Nebraska, 2015"/>
  </r>
  <r>
    <s v="Nemaha County"/>
    <s v="Nebraska"/>
    <n v="2015"/>
    <n v="7168"/>
    <n v="3481"/>
    <n v="3687"/>
    <n v="408.57600000000002"/>
    <n v="817.15200000000004"/>
    <n v="1261.568"/>
    <n v="852.99199999999996"/>
    <n v="616.44799999999998"/>
    <n v="910.33600000000001"/>
    <n v="1010.6880000000001"/>
    <n v="645.12"/>
    <n v="387.072"/>
    <n v="258.048"/>
    <x v="322"/>
    <s v="Nebraska, 2015"/>
  </r>
  <r>
    <s v="Perkins County"/>
    <s v="Nebraska"/>
    <n v="2015"/>
    <n v="2924"/>
    <n v="1444"/>
    <n v="1480"/>
    <n v="178.364"/>
    <n v="403.512"/>
    <n v="286.55200000000002"/>
    <n v="315.79199999999997"/>
    <n v="301.17200000000003"/>
    <n v="374.27199999999999"/>
    <n v="447.37200000000001"/>
    <n v="283.62799999999999"/>
    <n v="198.83199999999999"/>
    <n v="134.50399999999999"/>
    <x v="322"/>
    <s v="Nebraska, 2015"/>
  </r>
  <r>
    <s v="Brewster County"/>
    <s v="Texas"/>
    <n v="2015"/>
    <n v="9216"/>
    <n v="4599"/>
    <n v="4617"/>
    <n v="635.904"/>
    <n v="1234.944"/>
    <n v="1013.76"/>
    <n v="1041.4079999999999"/>
    <n v="986.11200000000008"/>
    <n v="1299.4559999999999"/>
    <n v="1198.08"/>
    <n v="847.87200000000007"/>
    <n v="672.76800000000003"/>
    <n v="276.48"/>
    <x v="315"/>
    <s v="Texas, 2015"/>
  </r>
  <r>
    <s v="Lac qui Parle County"/>
    <s v="Minnesota"/>
    <n v="2015"/>
    <n v="7184"/>
    <n v="3632"/>
    <n v="3552"/>
    <n v="431.04"/>
    <n v="1027.3119999999999"/>
    <n v="840.52800000000002"/>
    <n v="761.50400000000002"/>
    <n v="775.87199999999996"/>
    <n v="1077.5999999999999"/>
    <n v="962.65599999999995"/>
    <n v="653.74400000000003"/>
    <n v="452.59199999999998"/>
    <n v="208.33600000000001"/>
    <x v="347"/>
    <s v="Minnesota, 2015"/>
  </r>
  <r>
    <s v="Kendall County"/>
    <s v="Texas"/>
    <n v="2015"/>
    <n v="32642"/>
    <n v="16580"/>
    <n v="16062"/>
    <n v="2382.866"/>
    <n v="4733.09"/>
    <n v="4276.1019999999999"/>
    <n v="3884.3980000000001"/>
    <n v="3688.5460000000003"/>
    <n v="4406.67"/>
    <n v="4243.46"/>
    <n v="2546.076"/>
    <n v="1730.0259999999998"/>
    <n v="750.76599999999996"/>
    <x v="315"/>
    <s v="Texas, 2015"/>
  </r>
  <r>
    <s v="Jim Hogg County"/>
    <s v="Texas"/>
    <n v="2015"/>
    <n v="5271"/>
    <n v="2632"/>
    <n v="2639"/>
    <n v="284.63400000000001"/>
    <n v="716.85599999999999"/>
    <n v="600.89400000000001"/>
    <n v="437.49299999999999"/>
    <n v="579.80999999999995"/>
    <n v="737.94"/>
    <n v="859.173"/>
    <n v="511.28699999999998"/>
    <n v="353.15699999999998"/>
    <n v="195.02699999999999"/>
    <x v="315"/>
    <s v="Texas, 2015"/>
  </r>
  <r>
    <s v="Richardson County"/>
    <s v="Nebraska"/>
    <n v="2015"/>
    <n v="8201"/>
    <n v="4081"/>
    <n v="4120"/>
    <n v="393.64800000000002"/>
    <n v="1025.125"/>
    <n v="828.30099999999993"/>
    <n v="795.49699999999996"/>
    <n v="844.70299999999997"/>
    <n v="1164.5419999999999"/>
    <n v="1246.5520000000001"/>
    <n v="877.50700000000006"/>
    <n v="598.673"/>
    <n v="410.05"/>
    <x v="322"/>
    <s v="Nebraska, 2015"/>
  </r>
  <r>
    <s v="Rock County"/>
    <s v="Nebraska"/>
    <n v="2015"/>
    <n v="1401"/>
    <n v="679"/>
    <n v="722"/>
    <n v="40.628999999999998"/>
    <n v="152.709"/>
    <n v="154.11000000000001"/>
    <n v="117.684"/>
    <n v="126.09"/>
    <n v="198.94200000000001"/>
    <n v="266.19"/>
    <n v="148.506"/>
    <n v="106.476"/>
    <n v="88.263000000000005"/>
    <x v="322"/>
    <s v="Nebraska, 2015"/>
  </r>
  <r>
    <s v="Saline County"/>
    <s v="Nebraska"/>
    <n v="2015"/>
    <n v="14360"/>
    <n v="7438"/>
    <n v="6922"/>
    <n v="962.12"/>
    <n v="1952.96"/>
    <n v="2699.6800000000003"/>
    <n v="1306.76"/>
    <n v="1795"/>
    <n v="1795"/>
    <n v="1795"/>
    <n v="990.84"/>
    <n v="718"/>
    <n v="344.64"/>
    <x v="322"/>
    <s v="Nebraska, 2015"/>
  </r>
  <r>
    <s v="Sarpy County"/>
    <s v="Nebraska"/>
    <n v="2015"/>
    <n v="169192"/>
    <n v="84574"/>
    <n v="84618"/>
    <n v="13366.168"/>
    <n v="27070.720000000001"/>
    <n v="22164.152000000002"/>
    <n v="25547.991999999998"/>
    <n v="23856.072"/>
    <n v="23010.112000000001"/>
    <n v="17426.775999999998"/>
    <n v="9982.3280000000013"/>
    <n v="5075.76"/>
    <n v="1522.7280000000001"/>
    <x v="322"/>
    <s v="Nebraska, 2015"/>
  </r>
  <r>
    <s v="Saunders County"/>
    <s v="Nebraska"/>
    <n v="2015"/>
    <n v="20913"/>
    <n v="10568"/>
    <n v="10345"/>
    <n v="1317.519"/>
    <n v="3053.2979999999998"/>
    <n v="2384.0819999999999"/>
    <n v="2174.9519999999998"/>
    <n v="2342.2559999999999"/>
    <n v="3262.4279999999999"/>
    <n v="2865.0810000000001"/>
    <n v="1861.2570000000001"/>
    <n v="1150.2149999999999"/>
    <n v="480.99900000000002"/>
    <x v="322"/>
    <s v="Nebraska, 2015"/>
  </r>
  <r>
    <s v="Scotts Bluff County"/>
    <s v="Nebraska"/>
    <n v="2015"/>
    <n v="36684"/>
    <n v="17699"/>
    <n v="18985"/>
    <n v="2457.828"/>
    <n v="5172.4439999999995"/>
    <n v="4548.8159999999998"/>
    <n v="4438.7640000000001"/>
    <n v="4145.2920000000004"/>
    <n v="4622.1840000000002"/>
    <n v="4915.6559999999999"/>
    <n v="3191.5079999999998"/>
    <n v="2127.672"/>
    <n v="1100.52"/>
    <x v="322"/>
    <s v="Nebraska, 2015"/>
  </r>
  <r>
    <s v="Sheridan County"/>
    <s v="Nebraska"/>
    <n v="2015"/>
    <n v="5294"/>
    <n v="2608"/>
    <n v="2686"/>
    <n v="238.23"/>
    <n v="719.98400000000004"/>
    <n v="545.28200000000004"/>
    <n v="524.10599999999999"/>
    <n v="518.81200000000001"/>
    <n v="629.98599999999999"/>
    <n v="841.74600000000009"/>
    <n v="603.51600000000008"/>
    <n v="439.40199999999999"/>
    <n v="232.93600000000001"/>
    <x v="322"/>
    <s v="Nebraska, 2015"/>
  </r>
  <r>
    <s v="Sherman County"/>
    <s v="Nebraska"/>
    <n v="2015"/>
    <n v="3107"/>
    <n v="1534"/>
    <n v="1573"/>
    <n v="164.67099999999999"/>
    <n v="394.589"/>
    <n v="285.84399999999999"/>
    <n v="242.346"/>
    <n v="301.37900000000002"/>
    <n v="416.33799999999997"/>
    <n v="509.548"/>
    <n v="375.947"/>
    <n v="347.98400000000004"/>
    <n v="74.567999999999998"/>
    <x v="322"/>
    <s v="Nebraska, 2015"/>
  </r>
  <r>
    <s v="Sioux County"/>
    <s v="Nebraska"/>
    <n v="2015"/>
    <n v="1249"/>
    <n v="651"/>
    <n v="598"/>
    <n v="78.686999999999998"/>
    <n v="119.904"/>
    <n v="152.37799999999999"/>
    <n v="129.89600000000002"/>
    <n v="103.667"/>
    <n v="133.643"/>
    <n v="231.065"/>
    <n v="143.63499999999999"/>
    <n v="117.40600000000001"/>
    <n v="39.968000000000004"/>
    <x v="322"/>
    <s v="Nebraska, 2015"/>
  </r>
  <r>
    <s v="Stanton County"/>
    <s v="Nebraska"/>
    <n v="2015"/>
    <n v="6081"/>
    <n v="3037"/>
    <n v="3044"/>
    <n v="401.346"/>
    <n v="972.96"/>
    <n v="687.15300000000002"/>
    <n v="687.15300000000002"/>
    <n v="693.23399999999992"/>
    <n v="857.42100000000005"/>
    <n v="875.66399999999999"/>
    <n v="474.31799999999998"/>
    <n v="285.80700000000002"/>
    <n v="152.02500000000001"/>
    <x v="322"/>
    <s v="Nebraska, 2015"/>
  </r>
  <r>
    <s v="Johnson County"/>
    <s v="Nebraska"/>
    <n v="2015"/>
    <n v="5182"/>
    <n v="2553"/>
    <n v="2629"/>
    <n v="285.01"/>
    <n v="595.93000000000006"/>
    <n v="523.38199999999995"/>
    <n v="430.10599999999999"/>
    <n v="471.56200000000001"/>
    <n v="720.298"/>
    <n v="823.9380000000001"/>
    <n v="616.65800000000002"/>
    <n v="487.108"/>
    <n v="222.82599999999999"/>
    <x v="322"/>
    <s v="Nebraska, 2015"/>
  </r>
  <r>
    <s v="King and Queen County"/>
    <s v="Virginia"/>
    <n v="2015"/>
    <n v="6946"/>
    <n v="3430"/>
    <n v="3516"/>
    <n v="673.76199999999994"/>
    <n v="1423.9299999999998"/>
    <n v="1048.846"/>
    <n v="798.79"/>
    <n v="652.92399999999998"/>
    <n v="777.952"/>
    <n v="729.32999999999993"/>
    <n v="423.70600000000002"/>
    <n v="257.00200000000001"/>
    <n v="159.75800000000001"/>
    <x v="321"/>
    <s v="Virginia, 2015"/>
  </r>
  <r>
    <s v="Valley County"/>
    <s v="Nebraska"/>
    <n v="2015"/>
    <n v="4254"/>
    <n v="2129"/>
    <n v="2125"/>
    <n v="263.74799999999999"/>
    <n v="540.25800000000004"/>
    <n v="459.43200000000002"/>
    <n v="412.63799999999998"/>
    <n v="421.14599999999996"/>
    <n v="536.00400000000002"/>
    <n v="599.81400000000008"/>
    <n v="523.24199999999996"/>
    <n v="336.06600000000003"/>
    <n v="165.90600000000001"/>
    <x v="322"/>
    <s v="Nebraska, 2015"/>
  </r>
  <r>
    <s v="Wayne County"/>
    <s v="Nebraska"/>
    <n v="2015"/>
    <n v="9425"/>
    <n v="4839"/>
    <n v="4586"/>
    <n v="490.1"/>
    <n v="980.2"/>
    <n v="2761.5250000000001"/>
    <n v="970.77499999999998"/>
    <n v="876.52500000000009"/>
    <n v="1017.9000000000001"/>
    <n v="1046.175"/>
    <n v="603.20000000000005"/>
    <n v="461.82500000000005"/>
    <n v="216.77500000000001"/>
    <x v="322"/>
    <s v="Nebraska, 2015"/>
  </r>
  <r>
    <s v="Webster County"/>
    <s v="Nebraska"/>
    <n v="2015"/>
    <n v="3697"/>
    <n v="1793"/>
    <n v="1904"/>
    <n v="199.63800000000001"/>
    <n v="451.03399999999999"/>
    <n v="439.94299999999998"/>
    <n v="299.45699999999999"/>
    <n v="351.21500000000003"/>
    <n v="543.45900000000006"/>
    <n v="543.45900000000006"/>
    <n v="410.36699999999996"/>
    <n v="306.851"/>
    <n v="151.577"/>
    <x v="322"/>
    <s v="Nebraska, 2015"/>
  </r>
  <r>
    <s v="York County"/>
    <s v="Nebraska"/>
    <n v="2015"/>
    <n v="13825"/>
    <n v="6832"/>
    <n v="6993"/>
    <n v="898.625"/>
    <n v="1659"/>
    <n v="1866.375"/>
    <n v="1617.5250000000001"/>
    <n v="1465.45"/>
    <n v="1824.9"/>
    <n v="1935.5"/>
    <n v="1230.425"/>
    <n v="940.1"/>
    <n v="373.27499999999998"/>
    <x v="322"/>
    <s v="Nebraska, 2015"/>
  </r>
  <r>
    <s v="Churchill County"/>
    <s v="Nevada"/>
    <n v="2015"/>
    <n v="24252"/>
    <n v="12368"/>
    <n v="11884"/>
    <n v="1673.3879999999999"/>
    <n v="2982.9960000000001"/>
    <n v="3322.5239999999999"/>
    <n v="3080.0039999999999"/>
    <n v="2570.712"/>
    <n v="3298.2719999999999"/>
    <n v="3177.0119999999997"/>
    <n v="2449.4520000000002"/>
    <n v="1285.356"/>
    <n v="388.03199999999998"/>
    <x v="360"/>
    <s v="Nevada, 2015"/>
  </r>
  <r>
    <s v="Clark County"/>
    <s v="Nevada"/>
    <n v="2015"/>
    <n v="2035572"/>
    <n v="1019927"/>
    <n v="1015645"/>
    <n v="134347.75200000001"/>
    <n v="274802.21999999997"/>
    <n v="264624.36"/>
    <n v="301264.65600000002"/>
    <n v="291086.79599999997"/>
    <n v="274802.21999999997"/>
    <n v="232055.20800000001"/>
    <n v="160810.18800000002"/>
    <n v="73280.592000000004"/>
    <n v="24426.864000000001"/>
    <x v="360"/>
    <s v="Nevada, 2015"/>
  </r>
  <r>
    <s v="Douglas County"/>
    <s v="Nevada"/>
    <n v="2015"/>
    <n v="47259"/>
    <n v="23755"/>
    <n v="23504"/>
    <n v="1984.8779999999999"/>
    <n v="5103.9719999999998"/>
    <n v="4725.8999999999996"/>
    <n v="4442.3459999999995"/>
    <n v="4867.6769999999997"/>
    <n v="6805.2960000000003"/>
    <n v="8270.3249999999989"/>
    <n v="6663.5190000000002"/>
    <n v="3449.9070000000002"/>
    <n v="897.92100000000005"/>
    <x v="360"/>
    <s v="Nevada, 2015"/>
  </r>
  <r>
    <s v="Elko County"/>
    <s v="Nevada"/>
    <n v="2015"/>
    <n v="51562"/>
    <n v="26951"/>
    <n v="24611"/>
    <n v="3867.15"/>
    <n v="8146.7960000000003"/>
    <n v="7476.49"/>
    <n v="7373.366"/>
    <n v="6703.06"/>
    <n v="7270.2420000000002"/>
    <n v="6135.8780000000006"/>
    <n v="3042.1579999999999"/>
    <n v="1237.4879999999998"/>
    <n v="360.93400000000003"/>
    <x v="360"/>
    <s v="Nevada, 2015"/>
  </r>
  <r>
    <s v="Esmeralda County"/>
    <s v="Nevada"/>
    <n v="2015"/>
    <n v="1141"/>
    <n v="520"/>
    <n v="621"/>
    <n v="28.524999999999999"/>
    <n v="158.59899999999999"/>
    <n v="111.81800000000001"/>
    <n v="147.18899999999999"/>
    <n v="115.241"/>
    <n v="128.93299999999999"/>
    <n v="150.61199999999999"/>
    <n v="164.304"/>
    <n v="95.843999999999994"/>
    <n v="37.652999999999999"/>
    <x v="360"/>
    <s v="Nevada, 2015"/>
  </r>
  <r>
    <s v="Humboldt County"/>
    <s v="Nevada"/>
    <n v="2015"/>
    <n v="17067"/>
    <n v="8971"/>
    <n v="8096"/>
    <n v="1280.0250000000001"/>
    <n v="2747.7870000000003"/>
    <n v="2286.9780000000001"/>
    <n v="2150.442"/>
    <n v="2218.71"/>
    <n v="2372.3130000000001"/>
    <n v="2338.1790000000001"/>
    <n v="1024.02"/>
    <n v="546.14400000000001"/>
    <n v="119.46899999999999"/>
    <x v="360"/>
    <s v="Nevada, 2015"/>
  </r>
  <r>
    <s v="Lyon County"/>
    <s v="Nevada"/>
    <n v="2015"/>
    <n v="51657"/>
    <n v="26001"/>
    <n v="25656"/>
    <n v="2944.4490000000001"/>
    <n v="6715.41"/>
    <n v="5837.241"/>
    <n v="5578.9560000000001"/>
    <n v="5888.8980000000001"/>
    <n v="7231.98"/>
    <n v="7645.2359999999999"/>
    <n v="6198.84"/>
    <n v="2634.5070000000001"/>
    <n v="878.16899999999998"/>
    <x v="360"/>
    <s v="Nevada, 2015"/>
  </r>
  <r>
    <s v="Kimble County"/>
    <s v="Texas"/>
    <n v="2015"/>
    <n v="4566"/>
    <n v="2433"/>
    <n v="2133"/>
    <n v="219.16800000000001"/>
    <n v="420.072"/>
    <n v="511.392"/>
    <n v="598.14599999999996"/>
    <n v="337.88400000000001"/>
    <n v="648.37199999999996"/>
    <n v="799.05"/>
    <n v="566.18399999999997"/>
    <n v="342.45000000000005"/>
    <n v="118.71599999999999"/>
    <x v="315"/>
    <s v="Texas, 2015"/>
  </r>
  <r>
    <s v="Nye County"/>
    <s v="Nevada"/>
    <n v="2015"/>
    <n v="42625"/>
    <n v="21179"/>
    <n v="21446"/>
    <n v="1875.5"/>
    <n v="4646.125"/>
    <n v="4092"/>
    <n v="3665.75"/>
    <n v="3793.625"/>
    <n v="5882.25"/>
    <n v="7331.5"/>
    <n v="6990.5"/>
    <n v="3495.25"/>
    <n v="852.5"/>
    <x v="360"/>
    <s v="Nevada, 2015"/>
  </r>
  <r>
    <s v="Pershing County"/>
    <s v="Nevada"/>
    <n v="2015"/>
    <n v="6722"/>
    <n v="4455"/>
    <n v="2267"/>
    <n v="302.49"/>
    <n v="678.92200000000003"/>
    <n v="719.25399999999991"/>
    <n v="1041.9099999999999"/>
    <n v="1095.6860000000001"/>
    <n v="1115.8520000000001"/>
    <n v="779.75199999999995"/>
    <n v="665.47800000000007"/>
    <n v="262.15800000000002"/>
    <n v="47.054000000000002"/>
    <x v="360"/>
    <s v="Nevada, 2015"/>
  </r>
  <r>
    <s v="Storey County"/>
    <s v="Nevada"/>
    <n v="2015"/>
    <n v="3929"/>
    <n v="1882"/>
    <n v="2047"/>
    <n v="106.083"/>
    <n v="251.45600000000002"/>
    <n v="271.101"/>
    <n v="172.876"/>
    <n v="428.26099999999997"/>
    <n v="777.94200000000001"/>
    <n v="887.95399999999995"/>
    <n v="695.43299999999999"/>
    <n v="310.39099999999996"/>
    <n v="31.431999999999999"/>
    <x v="360"/>
    <s v="Nevada, 2015"/>
  </r>
  <r>
    <s v="Washoe County"/>
    <s v="Nevada"/>
    <n v="2015"/>
    <n v="435019"/>
    <n v="218795"/>
    <n v="216224"/>
    <n v="26971.178"/>
    <n v="55247.413"/>
    <n v="59597.603000000003"/>
    <n v="61337.679000000004"/>
    <n v="54377.375"/>
    <n v="60032.622000000003"/>
    <n v="57422.508000000002"/>
    <n v="37846.652999999998"/>
    <n v="16530.722000000002"/>
    <n v="6525.2849999999999"/>
    <x v="360"/>
    <s v="Nevada, 2015"/>
  </r>
  <r>
    <s v="White Pine County"/>
    <s v="Nevada"/>
    <n v="2015"/>
    <n v="9974"/>
    <n v="5657"/>
    <n v="4317"/>
    <n v="608.41399999999999"/>
    <n v="1117.088"/>
    <n v="1266.6979999999999"/>
    <n v="1366.4380000000001"/>
    <n v="1266.6979999999999"/>
    <n v="1466.1779999999999"/>
    <n v="1396.3600000000001"/>
    <n v="807.89400000000001"/>
    <n v="558.54399999999998"/>
    <n v="109.714"/>
    <x v="360"/>
    <s v="Nevada, 2015"/>
  </r>
  <r>
    <s v="Carson City"/>
    <s v="Nevada"/>
    <n v="2015"/>
    <n v="54482"/>
    <n v="27959"/>
    <n v="26523"/>
    <n v="2833.0639999999999"/>
    <n v="6537.84"/>
    <n v="6537.84"/>
    <n v="6592.3220000000001"/>
    <n v="6374.3940000000002"/>
    <n v="7790.9259999999995"/>
    <n v="7790.9259999999995"/>
    <n v="5611.6460000000006"/>
    <n v="2887.5460000000003"/>
    <n v="1525.4960000000001"/>
    <x v="360"/>
    <s v="Nevada, 2015"/>
  </r>
  <r>
    <s v="Belknap County"/>
    <s v="New Hampshire"/>
    <n v="2015"/>
    <n v="60399"/>
    <n v="29573"/>
    <n v="30826"/>
    <n v="2899.152"/>
    <n v="6825.0869999999995"/>
    <n v="6643.8899999999994"/>
    <n v="6160.6980000000003"/>
    <n v="6825.0869999999995"/>
    <n v="9482.643"/>
    <n v="10086.633"/>
    <n v="6764.6880000000001"/>
    <n v="3201.1469999999999"/>
    <n v="1449.576"/>
    <x v="361"/>
    <s v="New Hampshire, 2015"/>
  </r>
  <r>
    <s v="Cheshire County"/>
    <s v="New Hampshire"/>
    <n v="2015"/>
    <n v="76430"/>
    <n v="37155"/>
    <n v="39275"/>
    <n v="3515.78"/>
    <n v="8254.44"/>
    <n v="12381.66"/>
    <n v="8560.16"/>
    <n v="8330.869999999999"/>
    <n v="11388.07"/>
    <n v="11464.5"/>
    <n v="7184.42"/>
    <n v="3745.0699999999997"/>
    <n v="1757.89"/>
    <x v="361"/>
    <s v="New Hampshire, 2015"/>
  </r>
  <r>
    <s v="Obion County"/>
    <s v="Tennessee"/>
    <n v="2015"/>
    <n v="31870"/>
    <n v="16226"/>
    <n v="15644"/>
    <n v="1306.67"/>
    <n v="3187"/>
    <n v="3314.48"/>
    <n v="3155.13"/>
    <n v="3665.05"/>
    <n v="5035.46"/>
    <n v="5481.6399999999994"/>
    <n v="3760.66"/>
    <n v="2039.68"/>
    <n v="1019.84"/>
    <x v="314"/>
    <s v="Tennessee, 2015"/>
  </r>
  <r>
    <s v="Grafton County"/>
    <s v="New Hampshire"/>
    <n v="2015"/>
    <n v="89341"/>
    <n v="44024"/>
    <n v="45317"/>
    <n v="3841.663"/>
    <n v="8844.759"/>
    <n v="15187.970000000001"/>
    <n v="10184.874"/>
    <n v="9470.1460000000006"/>
    <n v="12686.422"/>
    <n v="13579.831999999999"/>
    <n v="8755.4179999999997"/>
    <n v="4824.4140000000007"/>
    <n v="1876.1610000000001"/>
    <x v="361"/>
    <s v="New Hampshire, 2015"/>
  </r>
  <r>
    <s v="Hillsborough County"/>
    <s v="New Hampshire"/>
    <n v="2015"/>
    <n v="403972"/>
    <n v="200201"/>
    <n v="203771"/>
    <n v="22622.432000000001"/>
    <n v="50496.5"/>
    <n v="52516.36"/>
    <n v="50496.5"/>
    <n v="52920.332000000002"/>
    <n v="66251.407999999996"/>
    <n v="54536.22"/>
    <n v="30701.871999999999"/>
    <n v="16158.880000000001"/>
    <n v="7271.4960000000001"/>
    <x v="361"/>
    <s v="New Hampshire, 2015"/>
  </r>
  <r>
    <s v="Merrimack County"/>
    <s v="New Hampshire"/>
    <n v="2015"/>
    <n v="147262"/>
    <n v="72470"/>
    <n v="74792"/>
    <n v="7068.576"/>
    <n v="16935.13"/>
    <n v="19880.370000000003"/>
    <n v="16493.344000000001"/>
    <n v="18113.226000000002"/>
    <n v="23561.919999999998"/>
    <n v="22236.561999999998"/>
    <n v="12664.531999999999"/>
    <n v="6626.79"/>
    <n v="3387.0259999999998"/>
    <x v="361"/>
    <s v="New Hampshire, 2015"/>
  </r>
  <r>
    <s v="Rockingham County"/>
    <s v="New Hampshire"/>
    <n v="2015"/>
    <n v="299006"/>
    <n v="147837"/>
    <n v="151169"/>
    <n v="14053.281999999999"/>
    <n v="36478.732000000004"/>
    <n v="35581.714"/>
    <n v="32591.653999999999"/>
    <n v="38272.767999999996"/>
    <n v="53522.074000000001"/>
    <n v="45448.911999999997"/>
    <n v="25714.516"/>
    <n v="12558.252"/>
    <n v="5083.1019999999999"/>
    <x v="361"/>
    <s v="New Hampshire, 2015"/>
  </r>
  <r>
    <s v="Strafford County"/>
    <s v="New Hampshire"/>
    <n v="2015"/>
    <n v="125273"/>
    <n v="61104"/>
    <n v="64169"/>
    <n v="6514.1959999999999"/>
    <n v="13905.303"/>
    <n v="24302.962"/>
    <n v="15158.032999999999"/>
    <n v="14907.487000000001"/>
    <n v="18164.584999999999"/>
    <n v="15659.125"/>
    <n v="9395.4750000000004"/>
    <n v="5136.1929999999993"/>
    <n v="2129.6410000000001"/>
    <x v="361"/>
    <s v="New Hampshire, 2015"/>
  </r>
  <r>
    <s v="Sullivan County"/>
    <s v="New Hampshire"/>
    <n v="2015"/>
    <n v="43135"/>
    <n v="21182"/>
    <n v="21953"/>
    <n v="2070.48"/>
    <n v="4917.3899999999994"/>
    <n v="4744.8500000000004"/>
    <n v="4486.0400000000009"/>
    <n v="5305.6049999999996"/>
    <n v="6772.1949999999997"/>
    <n v="7074.14"/>
    <n v="4572.3100000000004"/>
    <n v="2199.8850000000002"/>
    <n v="1035.24"/>
    <x v="361"/>
    <s v="New Hampshire, 2015"/>
  </r>
  <r>
    <s v="Atlantic County"/>
    <s v="New Jersey"/>
    <n v="2015"/>
    <n v="275376"/>
    <n v="133217"/>
    <n v="142159"/>
    <n v="16522.560000000001"/>
    <n v="33871.248"/>
    <n v="37451.135999999999"/>
    <n v="32218.992000000002"/>
    <n v="33595.872000000003"/>
    <n v="42132.528000000006"/>
    <n v="37175.759999999995"/>
    <n v="23957.712"/>
    <n v="12942.671999999999"/>
    <n v="5507.52"/>
    <x v="362"/>
    <s v="New Jersey, 2015"/>
  </r>
  <r>
    <s v="Bergen County"/>
    <s v="New Jersey"/>
    <n v="2015"/>
    <n v="926330"/>
    <n v="448049"/>
    <n v="478281"/>
    <n v="49095.49"/>
    <n v="115791.25"/>
    <n v="110233.27"/>
    <n v="108380.61"/>
    <n v="126907.20999999999"/>
    <n v="146360.14000000001"/>
    <n v="123201.89"/>
    <n v="76885.39"/>
    <n v="45390.17"/>
    <n v="23158.25"/>
    <x v="362"/>
    <s v="New Jersey, 2015"/>
  </r>
  <r>
    <s v="Burlington County"/>
    <s v="New Jersey"/>
    <n v="2015"/>
    <n v="450556"/>
    <n v="221673"/>
    <n v="228883"/>
    <n v="23879.468000000001"/>
    <n v="56770.055999999997"/>
    <n v="58121.724000000002"/>
    <n v="53616.164000000004"/>
    <n v="58121.724000000002"/>
    <n v="72539.516000000003"/>
    <n v="59923.948000000004"/>
    <n v="36945.592000000004"/>
    <n v="21626.688000000002"/>
    <n v="9461.6759999999995"/>
    <x v="362"/>
    <s v="New Jersey, 2015"/>
  </r>
  <r>
    <s v="Camden County"/>
    <s v="New Jersey"/>
    <n v="2015"/>
    <n v="511998"/>
    <n v="247370"/>
    <n v="264628"/>
    <n v="32255.874"/>
    <n v="66559.740000000005"/>
    <n v="66559.740000000005"/>
    <n v="69631.728000000003"/>
    <n v="66047.741999999998"/>
    <n v="74751.707999999999"/>
    <n v="65023.745999999999"/>
    <n v="39423.846000000005"/>
    <n v="20991.917999999998"/>
    <n v="10751.958000000001"/>
    <x v="362"/>
    <s v="New Jersey, 2015"/>
  </r>
  <r>
    <s v="Cape May County"/>
    <s v="New Jersey"/>
    <n v="2015"/>
    <n v="95805"/>
    <n v="46617"/>
    <n v="49188"/>
    <n v="4502.835"/>
    <n v="9388.89"/>
    <n v="11209.184999999999"/>
    <n v="9484.6949999999997"/>
    <n v="9293.0849999999991"/>
    <n v="13987.53"/>
    <n v="15712.02"/>
    <n v="12358.845000000001"/>
    <n v="7281.18"/>
    <n v="2682.54"/>
    <x v="362"/>
    <s v="New Jersey, 2015"/>
  </r>
  <r>
    <s v="Cumberland County"/>
    <s v="New Jersey"/>
    <n v="2015"/>
    <n v="157035"/>
    <n v="80938"/>
    <n v="76097"/>
    <n v="10521.344999999999"/>
    <n v="20571.584999999999"/>
    <n v="20257.514999999999"/>
    <n v="23084.145"/>
    <n v="21513.794999999998"/>
    <n v="21827.865000000002"/>
    <n v="18373.095000000001"/>
    <n v="11777.625"/>
    <n v="6281.4"/>
    <n v="2983.665"/>
    <x v="362"/>
    <s v="New Jersey, 2015"/>
  </r>
  <r>
    <s v="Essex County"/>
    <s v="New Jersey"/>
    <n v="2015"/>
    <n v="791609"/>
    <n v="380222"/>
    <n v="411387"/>
    <n v="53829.411999999997"/>
    <n v="106075.606"/>
    <n v="106867.215"/>
    <n v="107658.82399999999"/>
    <n v="113200.087"/>
    <n v="115574.91399999999"/>
    <n v="91826.644"/>
    <n v="53037.803"/>
    <n v="28497.923999999999"/>
    <n v="14248.962"/>
    <x v="362"/>
    <s v="New Jersey, 2015"/>
  </r>
  <r>
    <s v="Gloucester County"/>
    <s v="New Jersey"/>
    <n v="2015"/>
    <n v="290298"/>
    <n v="141053"/>
    <n v="149245"/>
    <n v="16256.688"/>
    <n v="38609.633999999998"/>
    <n v="39480.527999999998"/>
    <n v="34545.462"/>
    <n v="38319.335999999996"/>
    <n v="45576.786"/>
    <n v="38029.038"/>
    <n v="22643.243999999999"/>
    <n v="11611.92"/>
    <n v="5225.3639999999996"/>
    <x v="362"/>
    <s v="New Jersey, 2015"/>
  </r>
  <r>
    <s v="Hudson County"/>
    <s v="New Jersey"/>
    <n v="2015"/>
    <n v="662619"/>
    <n v="329204"/>
    <n v="333415"/>
    <n v="46383.33"/>
    <n v="68912.375999999989"/>
    <n v="81502.137000000002"/>
    <n v="139149.99"/>
    <n v="103368.564"/>
    <n v="85477.850999999995"/>
    <n v="68249.756999999998"/>
    <n v="39757.14"/>
    <n v="21203.807999999997"/>
    <n v="9276.6659999999993"/>
    <x v="362"/>
    <s v="New Jersey, 2015"/>
  </r>
  <r>
    <s v="Hunterdon County"/>
    <s v="New Jersey"/>
    <n v="2015"/>
    <n v="126250"/>
    <n v="62901"/>
    <n v="63349"/>
    <n v="5050"/>
    <n v="16033.75"/>
    <n v="16538.75"/>
    <n v="10352.5"/>
    <n v="15276.25"/>
    <n v="23987.5"/>
    <n v="20073.75"/>
    <n v="11110"/>
    <n v="5555"/>
    <n v="2398.75"/>
    <x v="362"/>
    <s v="New Jersey, 2015"/>
  </r>
  <r>
    <s v="Mercer County"/>
    <s v="New Jersey"/>
    <n v="2015"/>
    <n v="370212"/>
    <n v="181158"/>
    <n v="189054"/>
    <n v="21472.295999999998"/>
    <n v="45536.076000000001"/>
    <n v="56272.224000000002"/>
    <n v="46646.712"/>
    <n v="49978.619999999995"/>
    <n v="54791.376000000004"/>
    <n v="45906.288"/>
    <n v="27025.475999999999"/>
    <n v="15548.904"/>
    <n v="7404.24"/>
    <x v="362"/>
    <s v="New Jersey, 2015"/>
  </r>
  <r>
    <s v="Middlesex County"/>
    <s v="New Jersey"/>
    <n v="2015"/>
    <n v="830300"/>
    <n v="408374"/>
    <n v="421926"/>
    <n v="49818"/>
    <n v="102957.20000000001"/>
    <n v="113751.1"/>
    <n v="115411.7"/>
    <n v="117072.3"/>
    <n v="120393.5"/>
    <n v="100466.3"/>
    <n v="59781.599999999999"/>
    <n v="32381.699999999997"/>
    <n v="16606"/>
    <x v="362"/>
    <s v="New Jersey, 2015"/>
  </r>
  <r>
    <s v="Monmouth County"/>
    <s v="New Jersey"/>
    <n v="2015"/>
    <n v="629185"/>
    <n v="306200"/>
    <n v="322985"/>
    <n v="32717.62"/>
    <n v="81794.05"/>
    <n v="79277.31"/>
    <n v="66064.425000000003"/>
    <n v="78018.94"/>
    <n v="106332.265"/>
    <n v="89344.26999999999"/>
    <n v="52222.354999999996"/>
    <n v="27684.14"/>
    <n v="15100.44"/>
    <x v="362"/>
    <s v="New Jersey, 2015"/>
  </r>
  <r>
    <s v="Morris County"/>
    <s v="New Jersey"/>
    <n v="2015"/>
    <n v="498192"/>
    <n v="244074"/>
    <n v="254118"/>
    <n v="25905.984"/>
    <n v="65761.343999999997"/>
    <n v="61277.615999999995"/>
    <n v="53804.736000000004"/>
    <n v="65761.343999999997"/>
    <n v="85190.831999999995"/>
    <n v="66757.728000000003"/>
    <n v="40851.743999999999"/>
    <n v="22916.831999999999"/>
    <n v="11458.415999999999"/>
    <x v="362"/>
    <s v="New Jersey, 2015"/>
  </r>
  <r>
    <s v="Ocean County"/>
    <s v="New Jersey"/>
    <n v="2015"/>
    <n v="583450"/>
    <n v="280258"/>
    <n v="303192"/>
    <n v="39674.6"/>
    <n v="75265.05"/>
    <n v="65929.850000000006"/>
    <n v="63012.6"/>
    <n v="62429.15"/>
    <n v="76431.95"/>
    <n v="74098.149999999994"/>
    <n v="64762.95"/>
    <n v="40841.5"/>
    <n v="21004.2"/>
    <x v="362"/>
    <s v="New Jersey, 2015"/>
  </r>
  <r>
    <s v="Passaic County"/>
    <s v="New Jersey"/>
    <n v="2015"/>
    <n v="507574"/>
    <n v="247026"/>
    <n v="260548"/>
    <n v="35022.606"/>
    <n v="68014.915999999997"/>
    <n v="72583.081999999995"/>
    <n v="67507.342000000004"/>
    <n v="66999.767999999996"/>
    <n v="72075.508000000002"/>
    <n v="59893.731999999996"/>
    <n v="36545.328000000001"/>
    <n v="19795.385999999999"/>
    <n v="9136.3320000000003"/>
    <x v="362"/>
    <s v="New Jersey, 2015"/>
  </r>
  <r>
    <s v="Salem County"/>
    <s v="New Jersey"/>
    <n v="2015"/>
    <n v="65120"/>
    <n v="31653"/>
    <n v="33467"/>
    <n v="3711.84"/>
    <n v="8205.1200000000008"/>
    <n v="8205.1200000000008"/>
    <n v="7488.8"/>
    <n v="7749.28"/>
    <n v="9702.8799999999992"/>
    <n v="9247.0400000000009"/>
    <n v="5925.92"/>
    <n v="3190.88"/>
    <n v="1693.12"/>
    <x v="362"/>
    <s v="New Jersey, 2015"/>
  </r>
  <r>
    <s v="Somerset County"/>
    <s v="New Jersey"/>
    <n v="2015"/>
    <n v="330604"/>
    <n v="161252"/>
    <n v="169352"/>
    <n v="18513.824000000001"/>
    <n v="44631.539999999994"/>
    <n v="39341.876000000004"/>
    <n v="36035.835999999996"/>
    <n v="45953.956000000006"/>
    <n v="56863.887999999999"/>
    <n v="43639.728000000003"/>
    <n v="24795.3"/>
    <n v="13554.763999999999"/>
    <n v="6942.6840000000002"/>
    <x v="362"/>
    <s v="New Jersey, 2015"/>
  </r>
  <r>
    <s v="Sussex County"/>
    <s v="New Jersey"/>
    <n v="2015"/>
    <n v="145930"/>
    <n v="72391"/>
    <n v="73539"/>
    <n v="7004.64"/>
    <n v="18533.11"/>
    <n v="18679.04"/>
    <n v="14155.21"/>
    <n v="18241.25"/>
    <n v="26267.4"/>
    <n v="22473.22"/>
    <n v="12549.98"/>
    <n v="5399.41"/>
    <n v="2480.81"/>
    <x v="362"/>
    <s v="New Jersey, 2015"/>
  </r>
  <r>
    <s v="Union County"/>
    <s v="New Jersey"/>
    <n v="2015"/>
    <n v="548744"/>
    <n v="267263"/>
    <n v="281481"/>
    <n v="35668.36"/>
    <n v="73531.695999999996"/>
    <n v="70239.232000000004"/>
    <n v="71336.72"/>
    <n v="77372.90400000001"/>
    <n v="83957.831999999995"/>
    <n v="66398.024000000005"/>
    <n v="37863.336000000003"/>
    <n v="21401.016"/>
    <n v="11523.624"/>
    <x v="362"/>
    <s v="New Jersey, 2015"/>
  </r>
  <r>
    <s v="Warren County"/>
    <s v="New Jersey"/>
    <n v="2015"/>
    <n v="107226"/>
    <n v="52134"/>
    <n v="55092"/>
    <n v="5146.848"/>
    <n v="13617.702000000001"/>
    <n v="13724.928"/>
    <n v="11151.504000000001"/>
    <n v="13510.476000000001"/>
    <n v="18550.097999999998"/>
    <n v="15226.092000000001"/>
    <n v="9114.2099999999991"/>
    <n v="4717.9439999999995"/>
    <n v="2573.424"/>
    <x v="362"/>
    <s v="New Jersey, 2015"/>
  </r>
  <r>
    <s v="Bernalillo County"/>
    <s v="New Mexico"/>
    <n v="2015"/>
    <n v="673943"/>
    <n v="330578"/>
    <n v="343365"/>
    <n v="43132.351999999999"/>
    <n v="87612.59"/>
    <n v="91656.247999999992"/>
    <n v="101091.45"/>
    <n v="84242.875"/>
    <n v="89634.418999999994"/>
    <n v="84916.817999999999"/>
    <n v="52567.554000000004"/>
    <n v="27631.663"/>
    <n v="11457.031000000001"/>
    <x v="359"/>
    <s v="New Mexico, 2015"/>
  </r>
  <r>
    <s v="Catron County"/>
    <s v="New Mexico"/>
    <n v="2015"/>
    <n v="3583"/>
    <n v="1904"/>
    <n v="1679"/>
    <n v="75.242999999999995"/>
    <n v="326.053"/>
    <n v="361.88300000000004"/>
    <n v="150.48599999999999"/>
    <n v="197.065"/>
    <n v="494.45400000000001"/>
    <n v="806.17499999999995"/>
    <n v="852.75400000000002"/>
    <n v="193.482"/>
    <n v="125.405"/>
    <x v="359"/>
    <s v="New Mexico, 2015"/>
  </r>
  <r>
    <s v="Chaves County"/>
    <s v="New Mexico"/>
    <n v="2015"/>
    <n v="65811"/>
    <n v="32746"/>
    <n v="33065"/>
    <n v="4804.2030000000004"/>
    <n v="10003.272000000001"/>
    <n v="9937.4609999999993"/>
    <n v="8292.1860000000015"/>
    <n v="7370.8320000000003"/>
    <n v="8028.942"/>
    <n v="7831.509"/>
    <n v="5133.2579999999998"/>
    <n v="2961.4949999999999"/>
    <n v="1382.0309999999999"/>
    <x v="359"/>
    <s v="New Mexico, 2015"/>
  </r>
  <r>
    <s v="Cibola County"/>
    <s v="New Mexico"/>
    <n v="2015"/>
    <n v="27382"/>
    <n v="13817"/>
    <n v="13565"/>
    <n v="1916.74"/>
    <n v="3587.0419999999999"/>
    <n v="3696.5699999999997"/>
    <n v="3970.3900000000003"/>
    <n v="3367.9859999999999"/>
    <n v="3422.75"/>
    <n v="3504.8960000000002"/>
    <n v="2245.3240000000001"/>
    <n v="1369.1"/>
    <n v="301.202"/>
    <x v="359"/>
    <s v="New Mexico, 2015"/>
  </r>
  <r>
    <s v="Colfax County"/>
    <s v="New Mexico"/>
    <n v="2015"/>
    <n v="12997"/>
    <n v="6510"/>
    <n v="6487"/>
    <n v="649.85"/>
    <n v="1390.6790000000001"/>
    <n v="1494.6550000000002"/>
    <n v="1403.6759999999999"/>
    <n v="1208.721"/>
    <n v="1780.5889999999999"/>
    <n v="2170.4989999999998"/>
    <n v="1702.607"/>
    <n v="961.77800000000002"/>
    <n v="259.94"/>
    <x v="359"/>
    <s v="New Mexico, 2015"/>
  </r>
  <r>
    <s v="Curry County"/>
    <s v="New Mexico"/>
    <n v="2015"/>
    <n v="50497"/>
    <n v="26088"/>
    <n v="24409"/>
    <n v="4292.2449999999999"/>
    <n v="7473.5560000000005"/>
    <n v="8332.005000000001"/>
    <n v="8231.0110000000004"/>
    <n v="5857.652"/>
    <n v="5605.1669999999995"/>
    <n v="5049.7"/>
    <n v="3181.3109999999997"/>
    <n v="1716.8980000000001"/>
    <n v="807.952"/>
    <x v="359"/>
    <s v="New Mexico, 2015"/>
  </r>
  <r>
    <s v="Oldham County"/>
    <s v="Texas"/>
    <n v="2015"/>
    <n v="2020"/>
    <n v="907"/>
    <n v="1113"/>
    <n v="24.24"/>
    <n v="266.64"/>
    <n v="343.40000000000003"/>
    <n v="145.44"/>
    <n v="197.95999999999998"/>
    <n v="206.04"/>
    <n v="426.21999999999997"/>
    <n v="232.3"/>
    <n v="115.14000000000001"/>
    <n v="62.62"/>
    <x v="315"/>
    <s v="Texas, 2015"/>
  </r>
  <r>
    <s v="Do?a Ana County"/>
    <s v="New Mexico"/>
    <n v="2015"/>
    <n v="213963"/>
    <n v="105321"/>
    <n v="108642"/>
    <n v="15833.262000000001"/>
    <n v="30382.745999999999"/>
    <n v="40439.006999999998"/>
    <n v="27173.300999999999"/>
    <n v="23321.966999999997"/>
    <n v="24819.707999999999"/>
    <n v="23321.966999999997"/>
    <n v="16475.150999999998"/>
    <n v="9628.3349999999991"/>
    <n v="3209.4450000000002"/>
    <x v="359"/>
    <s v="New Mexico, 2015"/>
  </r>
  <r>
    <s v="Eddy County"/>
    <s v="New Mexico"/>
    <n v="2015"/>
    <n v="55641"/>
    <n v="28251"/>
    <n v="27390"/>
    <n v="3894.87"/>
    <n v="8123.5860000000002"/>
    <n v="7400.2529999999997"/>
    <n v="7567.1759999999995"/>
    <n v="6343.0740000000005"/>
    <n v="7400.2529999999997"/>
    <n v="7122.0480000000007"/>
    <n v="4117.4340000000002"/>
    <n v="2782.05"/>
    <n v="834.61500000000001"/>
    <x v="359"/>
    <s v="New Mexico, 2015"/>
  </r>
  <r>
    <s v="Grant County"/>
    <s v="New Mexico"/>
    <n v="2015"/>
    <n v="29119"/>
    <n v="14383"/>
    <n v="14736"/>
    <n v="1747.14"/>
    <n v="3523.3990000000003"/>
    <n v="3319.5659999999998"/>
    <n v="2853.6620000000003"/>
    <n v="2708.067"/>
    <n v="3436.0419999999999"/>
    <n v="4659.04"/>
    <n v="3901.9459999999999"/>
    <n v="2067.4490000000001"/>
    <n v="844.45100000000002"/>
    <x v="359"/>
    <s v="New Mexico, 2015"/>
  </r>
  <r>
    <s v="Guadalupe County"/>
    <s v="New Mexico"/>
    <n v="2015"/>
    <n v="4526"/>
    <n v="2620"/>
    <n v="1906"/>
    <n v="221.774"/>
    <n v="520.49"/>
    <n v="493.33400000000006"/>
    <n v="678.9"/>
    <n v="620.06200000000001"/>
    <n v="583.85400000000004"/>
    <n v="484.28200000000004"/>
    <n v="398.28800000000001"/>
    <n v="429.97"/>
    <n v="90.52"/>
    <x v="359"/>
    <s v="New Mexico, 2015"/>
  </r>
  <r>
    <s v="Harding County"/>
    <s v="New Mexico"/>
    <n v="2015"/>
    <n v="565"/>
    <n v="292"/>
    <n v="273"/>
    <n v="32.770000000000003"/>
    <n v="45.765000000000001"/>
    <n v="59.325000000000003"/>
    <n v="42.375"/>
    <n v="10.734999999999999"/>
    <n v="41.244999999999997"/>
    <n v="190.97"/>
    <n v="79.099999999999994"/>
    <n v="36.724999999999994"/>
    <n v="25.99"/>
    <x v="359"/>
    <s v="New Mexico, 2015"/>
  </r>
  <r>
    <s v="Hidalgo County"/>
    <s v="New Mexico"/>
    <n v="2015"/>
    <n v="4643"/>
    <n v="2313"/>
    <n v="2330"/>
    <n v="311.08100000000002"/>
    <n v="552.51700000000005"/>
    <n v="701.09299999999996"/>
    <n v="385.36900000000003"/>
    <n v="552.51700000000005"/>
    <n v="645.37699999999995"/>
    <n v="631.44799999999998"/>
    <n v="436.44200000000001"/>
    <n v="301.79499999999996"/>
    <n v="116.075"/>
    <x v="359"/>
    <s v="New Mexico, 2015"/>
  </r>
  <r>
    <s v="Lea County"/>
    <s v="New Mexico"/>
    <n v="2015"/>
    <n v="68149"/>
    <n v="35007"/>
    <n v="33142"/>
    <n v="5860.8140000000003"/>
    <n v="11517.181"/>
    <n v="9813.4560000000001"/>
    <n v="10017.903"/>
    <n v="8314.1779999999999"/>
    <n v="8246.0289999999986"/>
    <n v="6951.1980000000003"/>
    <n v="4020.7910000000002"/>
    <n v="2385.2150000000001"/>
    <n v="817.78800000000001"/>
    <x v="359"/>
    <s v="New Mexico, 2015"/>
  </r>
  <r>
    <s v="Lincoln County"/>
    <s v="New Mexico"/>
    <n v="2015"/>
    <n v="19931"/>
    <n v="9898"/>
    <n v="10033"/>
    <n v="956.68799999999999"/>
    <n v="2152.5480000000002"/>
    <n v="1793.79"/>
    <n v="1933.307"/>
    <n v="1813.721"/>
    <n v="2690.6850000000004"/>
    <n v="3547.7179999999998"/>
    <n v="3089.3050000000003"/>
    <n v="1654.2730000000001"/>
    <n v="279.03399999999999"/>
    <x v="359"/>
    <s v="New Mexico, 2015"/>
  </r>
  <r>
    <s v="Los Alamos County"/>
    <s v="New Mexico"/>
    <n v="2015"/>
    <n v="17939"/>
    <n v="9179"/>
    <n v="8760"/>
    <n v="968.70600000000002"/>
    <n v="2367.9480000000003"/>
    <n v="1883.5950000000003"/>
    <n v="1829.778"/>
    <n v="2134.741"/>
    <n v="3049.63"/>
    <n v="2690.85"/>
    <n v="1650.3879999999999"/>
    <n v="896.95"/>
    <n v="430.536"/>
    <x v="359"/>
    <s v="New Mexico, 2015"/>
  </r>
  <r>
    <s v="McKinley County"/>
    <s v="New Mexico"/>
    <n v="2015"/>
    <n v="73998"/>
    <n v="35681"/>
    <n v="38317"/>
    <n v="6363.8280000000004"/>
    <n v="12579.66"/>
    <n v="12061.673999999999"/>
    <n v="9989.73"/>
    <n v="8731.7639999999992"/>
    <n v="9027.7560000000012"/>
    <n v="7621.7939999999999"/>
    <n v="4439.88"/>
    <n v="2367.9360000000001"/>
    <n v="813.97799999999995"/>
    <x v="359"/>
    <s v="New Mexico, 2015"/>
  </r>
  <r>
    <s v="Mora County"/>
    <s v="New Mexico"/>
    <n v="2015"/>
    <n v="4660"/>
    <n v="2226"/>
    <n v="2434"/>
    <n v="307.56"/>
    <n v="521.92000000000007"/>
    <n v="666.38"/>
    <n v="419.4"/>
    <n v="493.96"/>
    <n v="489.3"/>
    <n v="740.94"/>
    <n v="540.56000000000006"/>
    <n v="400.76"/>
    <n v="83.88"/>
    <x v="359"/>
    <s v="New Mexico, 2015"/>
  </r>
  <r>
    <s v="Otero County"/>
    <s v="New Mexico"/>
    <n v="2015"/>
    <n v="65318"/>
    <n v="33379"/>
    <n v="31939"/>
    <n v="4702.8959999999997"/>
    <n v="8687.2939999999999"/>
    <n v="9797.7000000000007"/>
    <n v="8948.5659999999989"/>
    <n v="7054.3440000000001"/>
    <n v="7968.7959999999994"/>
    <n v="7772.8420000000006"/>
    <n v="5878.62"/>
    <n v="3135.2640000000001"/>
    <n v="1306.3599999999999"/>
    <x v="359"/>
    <s v="New Mexico, 2015"/>
  </r>
  <r>
    <s v="Quay County"/>
    <s v="New Mexico"/>
    <n v="2015"/>
    <n v="8698"/>
    <n v="4216"/>
    <n v="4482"/>
    <n v="530.57799999999997"/>
    <n v="1000.27"/>
    <n v="1052.4580000000001"/>
    <n v="904.5920000000001"/>
    <n v="782.81999999999994"/>
    <n v="1061.1559999999999"/>
    <n v="1330.7940000000001"/>
    <n v="1174.23"/>
    <n v="652.35"/>
    <n v="200.054"/>
    <x v="359"/>
    <s v="New Mexico, 2015"/>
  </r>
  <r>
    <s v="Douglas County"/>
    <s v="Illinois"/>
    <n v="2015"/>
    <n v="19908"/>
    <n v="10076"/>
    <n v="9832"/>
    <n v="1592.64"/>
    <n v="2687.58"/>
    <n v="4439.4840000000004"/>
    <n v="2588.04"/>
    <n v="2090.34"/>
    <n v="2070.4319999999998"/>
    <n v="2010.7080000000001"/>
    <n v="1333.836"/>
    <n v="756.50399999999991"/>
    <n v="338.43599999999998"/>
    <x v="334"/>
    <s v="Illinois, 2015"/>
  </r>
  <r>
    <s v="Sandoval County"/>
    <s v="New Mexico"/>
    <n v="2015"/>
    <n v="136638"/>
    <n v="67141"/>
    <n v="69497"/>
    <n v="8198.2800000000007"/>
    <n v="20222.423999999999"/>
    <n v="17079.75"/>
    <n v="16533.198"/>
    <n v="17626.302000000003"/>
    <n v="18992.682000000001"/>
    <n v="18446.129999999997"/>
    <n v="12297.42"/>
    <n v="5465.52"/>
    <n v="1912.932"/>
    <x v="359"/>
    <s v="New Mexico, 2015"/>
  </r>
  <r>
    <s v="San Juan County"/>
    <s v="New Mexico"/>
    <n v="2015"/>
    <n v="125133"/>
    <n v="62024"/>
    <n v="63109"/>
    <n v="9384.9750000000004"/>
    <n v="19520.748"/>
    <n v="17393.487000000001"/>
    <n v="17393.487000000001"/>
    <n v="14640.561"/>
    <n v="16017.023999999999"/>
    <n v="15266.225999999999"/>
    <n v="8759.3100000000013"/>
    <n v="4755.0540000000001"/>
    <n v="2002.1279999999999"/>
    <x v="359"/>
    <s v="New Mexico, 2015"/>
  </r>
  <r>
    <s v="Santa Fe County"/>
    <s v="New Mexico"/>
    <n v="2015"/>
    <n v="147108"/>
    <n v="71649"/>
    <n v="75459"/>
    <n v="7355.4"/>
    <n v="16770.311999999998"/>
    <n v="16181.880000000001"/>
    <n v="16623.203999999998"/>
    <n v="17652.96"/>
    <n v="20889.336000000003"/>
    <n v="24419.928"/>
    <n v="17358.743999999999"/>
    <n v="7061.1839999999993"/>
    <n v="2795.0520000000001"/>
    <x v="359"/>
    <s v="New Mexico, 2015"/>
  </r>
  <r>
    <s v="Socorro County"/>
    <s v="New Mexico"/>
    <n v="2015"/>
    <n v="17494"/>
    <n v="9115"/>
    <n v="8379"/>
    <n v="822.21799999999996"/>
    <n v="2606.6060000000002"/>
    <n v="2781.5460000000003"/>
    <n v="2064.2919999999999"/>
    <n v="1521.9780000000001"/>
    <n v="2519.136"/>
    <n v="2361.69"/>
    <n v="1679.424"/>
    <n v="787.23"/>
    <n v="332.38600000000002"/>
    <x v="359"/>
    <s v="New Mexico, 2015"/>
  </r>
  <r>
    <s v="Transylvania County"/>
    <s v="North Carolina"/>
    <n v="2015"/>
    <n v="32943"/>
    <n v="16073"/>
    <n v="16870"/>
    <n v="1647.15"/>
    <n v="3623.73"/>
    <n v="3294.3"/>
    <n v="3327.2429999999999"/>
    <n v="3755.5019999999995"/>
    <n v="4612.0200000000004"/>
    <n v="5765.0249999999996"/>
    <n v="4282.59"/>
    <n v="1680.0929999999998"/>
    <n v="922.404"/>
    <x v="316"/>
    <s v="North Carolina, 2015"/>
  </r>
  <r>
    <s v="Torrance County"/>
    <s v="New Mexico"/>
    <n v="2015"/>
    <n v="15853"/>
    <n v="8258"/>
    <n v="7595"/>
    <n v="792.65"/>
    <n v="1997.4780000000001"/>
    <n v="2124.3019999999997"/>
    <n v="1712.1239999999998"/>
    <n v="1727.9770000000001"/>
    <n v="2266.9790000000003"/>
    <n v="2584.0389999999998"/>
    <n v="1743.83"/>
    <n v="792.65000000000009"/>
    <n v="142.67699999999999"/>
    <x v="359"/>
    <s v="New Mexico, 2015"/>
  </r>
  <r>
    <s v="Musselshell County"/>
    <s v="Montana"/>
    <n v="2015"/>
    <n v="4339"/>
    <n v="2422"/>
    <n v="1917"/>
    <n v="208.27199999999999"/>
    <n v="438.23899999999998"/>
    <n v="572.74800000000005"/>
    <n v="598.78200000000004"/>
    <n v="572.74800000000005"/>
    <n v="585.7650000000001"/>
    <n v="529.35799999999995"/>
    <n v="472.95100000000002"/>
    <n v="242.98400000000001"/>
    <n v="112.81399999999999"/>
    <x v="348"/>
    <s v="Montana, 2015"/>
  </r>
  <r>
    <s v="Valencia County"/>
    <s v="New Mexico"/>
    <n v="2015"/>
    <n v="76297"/>
    <n v="38310"/>
    <n v="37987"/>
    <n v="4883.0079999999998"/>
    <n v="10834.173999999999"/>
    <n v="10376.392"/>
    <n v="9003.0460000000003"/>
    <n v="9079.3430000000008"/>
    <n v="10757.877"/>
    <n v="10223.797999999999"/>
    <n v="6790.433"/>
    <n v="3433.3649999999998"/>
    <n v="915.56399999999996"/>
    <x v="359"/>
    <s v="New Mexico, 2015"/>
  </r>
  <r>
    <s v="Albany County"/>
    <s v="New York"/>
    <n v="2015"/>
    <n v="307463"/>
    <n v="148776"/>
    <n v="158687"/>
    <n v="15373.15"/>
    <n v="32283.614999999998"/>
    <n v="55650.803"/>
    <n v="39970.19"/>
    <n v="35358.244999999995"/>
    <n v="42737.357000000004"/>
    <n v="40585.115999999995"/>
    <n v="24289.577000000001"/>
    <n v="14143.298000000001"/>
    <n v="7379.1120000000001"/>
    <x v="363"/>
    <s v="New York, 2015"/>
  </r>
  <r>
    <s v="Allegany County"/>
    <s v="New York"/>
    <n v="2015"/>
    <n v="48070"/>
    <n v="24313"/>
    <n v="23757"/>
    <n v="2499.64"/>
    <n v="5624.1900000000005"/>
    <n v="9421.7200000000012"/>
    <n v="4903.1399999999994"/>
    <n v="4855.07"/>
    <n v="6297.17"/>
    <n v="6585.59"/>
    <n v="4326.3"/>
    <n v="2451.5700000000002"/>
    <n v="1057.54"/>
    <x v="363"/>
    <s v="New York, 2015"/>
  </r>
  <r>
    <s v="Bronx County"/>
    <s v="New York"/>
    <n v="2015"/>
    <n v="1428357"/>
    <n v="672447"/>
    <n v="755910"/>
    <n v="108555.132"/>
    <n v="198541.62300000002"/>
    <n v="227108.76300000001"/>
    <n v="215681.90700000001"/>
    <n v="184258.05300000001"/>
    <n v="189971.481"/>
    <n v="145692.41399999999"/>
    <n v="88558.133999999991"/>
    <n v="48564.137999999999"/>
    <n v="21425.355"/>
    <x v="363"/>
    <s v="New York, 2015"/>
  </r>
  <r>
    <s v="Broome County"/>
    <s v="New York"/>
    <n v="2015"/>
    <n v="198093"/>
    <n v="97363"/>
    <n v="100730"/>
    <n v="10102.743"/>
    <n v="21790.23"/>
    <n v="34864.368000000002"/>
    <n v="22384.508999999998"/>
    <n v="20403.578999999998"/>
    <n v="27534.927"/>
    <n v="26544.462"/>
    <n v="17234.091"/>
    <n v="11291.300999999999"/>
    <n v="5546.6040000000003"/>
    <x v="363"/>
    <s v="New York, 2015"/>
  </r>
  <r>
    <s v="Cattaraugus County"/>
    <s v="New York"/>
    <n v="2015"/>
    <n v="78962"/>
    <n v="39089"/>
    <n v="39873"/>
    <n v="4658.7579999999998"/>
    <n v="10028.173999999999"/>
    <n v="10817.794"/>
    <n v="8606.8580000000002"/>
    <n v="8764.7819999999992"/>
    <n v="11291.565999999999"/>
    <n v="11449.49"/>
    <n v="7264.5039999999999"/>
    <n v="4027.0619999999999"/>
    <n v="1816.126"/>
    <x v="363"/>
    <s v="New York, 2015"/>
  </r>
  <r>
    <s v="Cayuga County"/>
    <s v="New York"/>
    <n v="2015"/>
    <n v="79173"/>
    <n v="40576"/>
    <n v="38597"/>
    <n v="4116.9960000000001"/>
    <n v="9025.7219999999998"/>
    <n v="10371.663"/>
    <n v="9342.4140000000007"/>
    <n v="9421.5869999999995"/>
    <n v="12350.988000000001"/>
    <n v="11400.912"/>
    <n v="7125.57"/>
    <n v="4116.9960000000001"/>
    <n v="1900.152"/>
    <x v="363"/>
    <s v="New York, 2015"/>
  </r>
  <r>
    <s v="Chautauqua County"/>
    <s v="New York"/>
    <n v="2015"/>
    <n v="132646"/>
    <n v="65776"/>
    <n v="66870"/>
    <n v="7030.2380000000003"/>
    <n v="15652.227999999999"/>
    <n v="19631.608"/>
    <n v="14591.06"/>
    <n v="14325.768"/>
    <n v="18835.732"/>
    <n v="18968.378000000001"/>
    <n v="12336.078"/>
    <n v="7826.1139999999996"/>
    <n v="3316.15"/>
    <x v="363"/>
    <s v="New York, 2015"/>
  </r>
  <r>
    <s v="Chemung County"/>
    <s v="New York"/>
    <n v="2015"/>
    <n v="88267"/>
    <n v="43776"/>
    <n v="44491"/>
    <n v="5296.02"/>
    <n v="10768.574000000001"/>
    <n v="11474.71"/>
    <n v="10680.307000000001"/>
    <n v="10415.506000000001"/>
    <n v="12798.715"/>
    <n v="12357.380000000001"/>
    <n v="7590.9619999999995"/>
    <n v="4413.3500000000004"/>
    <n v="2383.2089999999998"/>
    <x v="363"/>
    <s v="New York, 2015"/>
  </r>
  <r>
    <s v="Chenango County"/>
    <s v="New York"/>
    <n v="2015"/>
    <n v="49549"/>
    <n v="24678"/>
    <n v="24871"/>
    <n v="2576.5479999999998"/>
    <n v="5995.4290000000001"/>
    <n v="6094.527"/>
    <n v="5202.6450000000004"/>
    <n v="5648.5860000000002"/>
    <n v="7580.9969999999994"/>
    <n v="7382.8009999999995"/>
    <n v="5153.0959999999995"/>
    <n v="2824.2929999999997"/>
    <n v="1040.529"/>
    <x v="363"/>
    <s v="New York, 2015"/>
  </r>
  <r>
    <s v="Clinton County"/>
    <s v="New York"/>
    <n v="2015"/>
    <n v="81685"/>
    <n v="42107"/>
    <n v="39578"/>
    <n v="3920.88"/>
    <n v="8413.5550000000003"/>
    <n v="14213.19"/>
    <n v="9965.57"/>
    <n v="9883.8850000000002"/>
    <n v="12416.119999999999"/>
    <n v="10864.105"/>
    <n v="6698.17"/>
    <n v="3839.1949999999997"/>
    <n v="1470.33"/>
    <x v="363"/>
    <s v="New York, 2015"/>
  </r>
  <r>
    <s v="Columbia County"/>
    <s v="New York"/>
    <n v="2015"/>
    <n v="62195"/>
    <n v="31244"/>
    <n v="30951"/>
    <n v="2736.58"/>
    <n v="6592.67"/>
    <n v="7214.62"/>
    <n v="6095.1100000000006"/>
    <n v="6903.6450000000004"/>
    <n v="9951.2000000000007"/>
    <n v="10075.59"/>
    <n v="7090.23"/>
    <n v="3669.5050000000001"/>
    <n v="1803.655"/>
    <x v="363"/>
    <s v="New York, 2015"/>
  </r>
  <r>
    <s v="Harrisonburg city"/>
    <s v="Virginia"/>
    <n v="2015"/>
    <n v="49043"/>
    <n v="23921"/>
    <n v="25122"/>
    <n v="2403.107"/>
    <n v="5688.9879999999994"/>
    <n v="10495.202000000001"/>
    <n v="5443.7730000000001"/>
    <n v="5198.558"/>
    <n v="6571.7620000000006"/>
    <n v="6081.3320000000003"/>
    <n v="4119.6120000000001"/>
    <n v="2059.806"/>
    <n v="1029.903"/>
    <x v="321"/>
    <s v="Virginia, 2015"/>
  </r>
  <r>
    <s v="Campbell County"/>
    <s v="Wyoming"/>
    <n v="2015"/>
    <n v="46901"/>
    <n v="23515"/>
    <n v="23386"/>
    <n v="2204.3470000000002"/>
    <n v="4690.1000000000004"/>
    <n v="6753.7440000000006"/>
    <n v="4361.7929999999997"/>
    <n v="4596.2980000000007"/>
    <n v="6800.6450000000004"/>
    <n v="7504.16"/>
    <n v="5721.9220000000005"/>
    <n v="2954.7629999999999"/>
    <n v="1313.2280000000001"/>
    <x v="354"/>
    <s v="Wyoming, 2015"/>
  </r>
  <r>
    <s v="Dutchess County"/>
    <s v="New York"/>
    <n v="2015"/>
    <n v="296928"/>
    <n v="147663"/>
    <n v="149265"/>
    <n v="14252.544"/>
    <n v="34740.576000000001"/>
    <n v="46023.839999999997"/>
    <n v="32959.008000000002"/>
    <n v="35928.288"/>
    <n v="48399.264000000003"/>
    <n v="40382.207999999999"/>
    <n v="24645.023999999998"/>
    <n v="13361.76"/>
    <n v="6235.4880000000003"/>
    <x v="363"/>
    <s v="New York, 2015"/>
  </r>
  <r>
    <s v="Erie County"/>
    <s v="New York"/>
    <n v="2015"/>
    <n v="921584"/>
    <n v="445761"/>
    <n v="475823"/>
    <n v="49765.536"/>
    <n v="107825.32800000001"/>
    <n v="129943.344"/>
    <n v="120727.504"/>
    <n v="105060.576"/>
    <n v="133629.68"/>
    <n v="126257.008"/>
    <n v="77413.055999999997"/>
    <n v="48843.951999999997"/>
    <n v="23961.184000000001"/>
    <x v="363"/>
    <s v="New York, 2015"/>
  </r>
  <r>
    <s v="Essex County"/>
    <s v="New York"/>
    <n v="2015"/>
    <n v="38912"/>
    <n v="20283"/>
    <n v="18629"/>
    <n v="1634.3040000000001"/>
    <n v="3774.4639999999999"/>
    <n v="4552.7039999999997"/>
    <n v="4358.1440000000002"/>
    <n v="4591.616"/>
    <n v="5992.4480000000003"/>
    <n v="6109.1839999999993"/>
    <n v="4280.32"/>
    <n v="2568.192"/>
    <n v="972.8"/>
    <x v="363"/>
    <s v="New York, 2015"/>
  </r>
  <r>
    <s v="Franklin County"/>
    <s v="New York"/>
    <n v="2015"/>
    <n v="51280"/>
    <n v="28253"/>
    <n v="23027"/>
    <n v="2666.56"/>
    <n v="5845.92"/>
    <n v="6974.08"/>
    <n v="7333.04"/>
    <n v="6307.4400000000005"/>
    <n v="7897.12"/>
    <n v="6768.96"/>
    <n v="4204.96"/>
    <n v="2307.6"/>
    <n v="923.04"/>
    <x v="363"/>
    <s v="New York, 2015"/>
  </r>
  <r>
    <s v="Fulton County"/>
    <s v="New York"/>
    <n v="2015"/>
    <n v="54606"/>
    <n v="27217"/>
    <n v="27389"/>
    <n v="2784.9059999999999"/>
    <n v="6552.7199999999993"/>
    <n v="6443.5079999999998"/>
    <n v="6388.902"/>
    <n v="6661.9320000000007"/>
    <n v="8463.93"/>
    <n v="7754.0519999999997"/>
    <n v="5242.1759999999995"/>
    <n v="2839.5120000000002"/>
    <n v="1419.7560000000001"/>
    <x v="363"/>
    <s v="New York, 2015"/>
  </r>
  <r>
    <s v="Genesee County"/>
    <s v="New York"/>
    <n v="2015"/>
    <n v="59458"/>
    <n v="29617"/>
    <n v="29841"/>
    <n v="3091.8159999999998"/>
    <n v="6956.5860000000002"/>
    <n v="7907.9139999999998"/>
    <n v="6837.67"/>
    <n v="6897.1280000000006"/>
    <n v="9334.905999999999"/>
    <n v="8324.1200000000008"/>
    <n v="5232.3040000000001"/>
    <n v="3091.8159999999998"/>
    <n v="1664.8240000000001"/>
    <x v="363"/>
    <s v="New York, 2015"/>
  </r>
  <r>
    <s v="Greene County"/>
    <s v="New York"/>
    <n v="2015"/>
    <n v="48312"/>
    <n v="24996"/>
    <n v="23316"/>
    <n v="2174.04"/>
    <n v="4734.576"/>
    <n v="6183.9359999999997"/>
    <n v="5169.384"/>
    <n v="5700.8160000000007"/>
    <n v="7633.2960000000003"/>
    <n v="7343.424"/>
    <n v="5410.9439999999995"/>
    <n v="2608.848"/>
    <n v="1304.424"/>
    <x v="363"/>
    <s v="New York, 2015"/>
  </r>
  <r>
    <s v="Mineral County"/>
    <s v="Nevada"/>
    <n v="2015"/>
    <n v="4760"/>
    <n v="2406"/>
    <n v="2354"/>
    <n v="133.28"/>
    <n v="452.2"/>
    <n v="623.55999999999995"/>
    <n v="352.24"/>
    <n v="347.48"/>
    <n v="647.36"/>
    <n v="966.28"/>
    <n v="737.8"/>
    <n v="318.91999999999996"/>
    <n v="176.12"/>
    <x v="360"/>
    <s v="Nevada, 2015"/>
  </r>
  <r>
    <s v="Herkimer County"/>
    <s v="New York"/>
    <n v="2015"/>
    <n v="64034"/>
    <n v="31598"/>
    <n v="32436"/>
    <n v="3457.8359999999998"/>
    <n v="7684.08"/>
    <n v="8324.42"/>
    <n v="6851.6379999999999"/>
    <n v="7171.808"/>
    <n v="9412.9979999999996"/>
    <n v="9284.93"/>
    <n v="6275.3320000000003"/>
    <n v="3521.87"/>
    <n v="1856.9860000000001"/>
    <x v="363"/>
    <s v="New York, 2015"/>
  </r>
  <r>
    <s v="Jefferson County"/>
    <s v="New York"/>
    <n v="2015"/>
    <n v="118947"/>
    <n v="61875"/>
    <n v="57072"/>
    <n v="10229.441999999999"/>
    <n v="15344.163"/>
    <n v="19507.307999999997"/>
    <n v="19864.148999999998"/>
    <n v="14035.745999999999"/>
    <n v="14035.745999999999"/>
    <n v="12013.647000000001"/>
    <n v="7850.5020000000004"/>
    <n v="4044.1980000000003"/>
    <n v="1903.152"/>
    <x v="363"/>
    <s v="New York, 2015"/>
  </r>
  <r>
    <s v="Kings County"/>
    <s v="New York"/>
    <n v="2015"/>
    <n v="2595259"/>
    <n v="1229001"/>
    <n v="1366258"/>
    <n v="194644.42499999999"/>
    <n v="319216.85700000002"/>
    <n v="347764.70600000001"/>
    <n v="459360.84299999999"/>
    <n v="358145.74199999997"/>
    <n v="321812.11599999998"/>
    <n v="285478.49"/>
    <n v="171287.09399999998"/>
    <n v="93429.323999999993"/>
    <n v="44119.402999999998"/>
    <x v="363"/>
    <s v="New York, 2015"/>
  </r>
  <r>
    <s v="Lewis County"/>
    <s v="New York"/>
    <n v="2015"/>
    <n v="27124"/>
    <n v="13715"/>
    <n v="13409"/>
    <n v="1627.44"/>
    <n v="3607.4920000000002"/>
    <n v="3390.5"/>
    <n v="3092.136"/>
    <n v="3146.384"/>
    <n v="4068.6"/>
    <n v="3824.4839999999995"/>
    <n v="2359.788"/>
    <n v="1410.4479999999999"/>
    <n v="650.976"/>
    <x v="363"/>
    <s v="New York, 2015"/>
  </r>
  <r>
    <s v="Livingston County"/>
    <s v="New York"/>
    <n v="2015"/>
    <n v="64801"/>
    <n v="32469"/>
    <n v="32332"/>
    <n v="3045.6469999999999"/>
    <n v="6998.5079999999998"/>
    <n v="12247.388999999999"/>
    <n v="6674.5030000000006"/>
    <n v="7128.1100000000006"/>
    <n v="9849.7520000000004"/>
    <n v="8942.5380000000005"/>
    <n v="5508.0849999999991"/>
    <n v="2851.2440000000001"/>
    <n v="1555.2239999999999"/>
    <x v="363"/>
    <s v="New York, 2015"/>
  </r>
  <r>
    <s v="Madison County"/>
    <s v="New York"/>
    <n v="2015"/>
    <n v="72427"/>
    <n v="35647"/>
    <n v="36780"/>
    <n v="3404.069"/>
    <n v="8618.8130000000001"/>
    <n v="12819.579"/>
    <n v="7315.1270000000004"/>
    <n v="7894.5429999999997"/>
    <n v="11081.331"/>
    <n v="10284.634"/>
    <n v="6373.5759999999991"/>
    <n v="3476.4960000000001"/>
    <n v="1303.6859999999999"/>
    <x v="363"/>
    <s v="New York, 2015"/>
  </r>
  <r>
    <s v="Monroe County"/>
    <s v="New York"/>
    <n v="2015"/>
    <n v="749356"/>
    <n v="362021"/>
    <n v="387335"/>
    <n v="42713.292000000001"/>
    <n v="90672.076000000001"/>
    <n v="111654.04399999999"/>
    <n v="99664.347999999998"/>
    <n v="87674.652000000002"/>
    <n v="107907.264"/>
    <n v="97416.28"/>
    <n v="60697.836000000003"/>
    <n v="32971.664000000004"/>
    <n v="18733.900000000001"/>
    <x v="363"/>
    <s v="New York, 2015"/>
  </r>
  <r>
    <s v="Montgomery County"/>
    <s v="New York"/>
    <n v="2015"/>
    <n v="49779"/>
    <n v="24504"/>
    <n v="25275"/>
    <n v="2986.74"/>
    <n v="6321.933"/>
    <n v="6172.5959999999995"/>
    <n v="5873.9219999999996"/>
    <n v="5923.7009999999991"/>
    <n v="6869.5020000000004"/>
    <n v="6969.0599999999995"/>
    <n v="4430.3310000000001"/>
    <n v="2588.5079999999998"/>
    <n v="1592.9280000000001"/>
    <x v="363"/>
    <s v="New York, 2015"/>
  </r>
  <r>
    <s v="Nassau County"/>
    <s v="New York"/>
    <n v="2015"/>
    <n v="1354612"/>
    <n v="656738"/>
    <n v="697874"/>
    <n v="73149.047999999995"/>
    <n v="170681.11199999999"/>
    <n v="177454.17200000002"/>
    <n v="151716.54399999999"/>
    <n v="167971.88800000001"/>
    <n v="211319.47200000001"/>
    <n v="182872.62"/>
    <n v="111078.18399999999"/>
    <n v="67730.600000000006"/>
    <n v="37929.135999999999"/>
    <x v="363"/>
    <s v="New York, 2015"/>
  </r>
  <r>
    <s v="New York County"/>
    <s v="New York"/>
    <n v="2015"/>
    <n v="1629507"/>
    <n v="769434"/>
    <n v="860073"/>
    <n v="83104.857000000004"/>
    <n v="120583.51800000001"/>
    <n v="197170.34700000001"/>
    <n v="368268.58199999999"/>
    <n v="241167.03600000002"/>
    <n v="206947.389"/>
    <n v="184134.29100000003"/>
    <n v="127101.546"/>
    <n v="68439.293999999994"/>
    <n v="34219.646999999997"/>
    <x v="363"/>
    <s v="New York, 2015"/>
  </r>
  <r>
    <s v="Niagara County"/>
    <s v="New York"/>
    <n v="2015"/>
    <n v="214150"/>
    <n v="104173"/>
    <n v="109977"/>
    <n v="11135.8"/>
    <n v="24841.4"/>
    <n v="28053.65"/>
    <n v="24841.4"/>
    <n v="24841.4"/>
    <n v="32764.949999999997"/>
    <n v="31694.2"/>
    <n v="19273.5"/>
    <n v="11135.8"/>
    <n v="5567.9"/>
    <x v="363"/>
    <s v="New York, 2015"/>
  </r>
  <r>
    <s v="Oneida County"/>
    <s v="New York"/>
    <n v="2015"/>
    <n v="233558"/>
    <n v="116334"/>
    <n v="117224"/>
    <n v="13312.806"/>
    <n v="27793.402000000002"/>
    <n v="32231.004000000001"/>
    <n v="28026.959999999999"/>
    <n v="26859.17"/>
    <n v="34099.468000000001"/>
    <n v="31296.771999999997"/>
    <n v="20786.662"/>
    <n v="11911.457999999999"/>
    <n v="7240.2979999999998"/>
    <x v="363"/>
    <s v="New York, 2015"/>
  </r>
  <r>
    <s v="Onondaga County"/>
    <s v="New York"/>
    <n v="2015"/>
    <n v="468304"/>
    <n v="226176"/>
    <n v="242128"/>
    <n v="27161.632000000001"/>
    <n v="58069.695999999996"/>
    <n v="70245.600000000006"/>
    <n v="59942.911999999997"/>
    <n v="53854.960000000006"/>
    <n v="68372.383999999991"/>
    <n v="61816.127999999997"/>
    <n v="36527.712"/>
    <n v="21541.984"/>
    <n v="11707.6"/>
    <x v="363"/>
    <s v="New York, 2015"/>
  </r>
  <r>
    <s v="Ontario County"/>
    <s v="New York"/>
    <n v="2015"/>
    <n v="109192"/>
    <n v="53574"/>
    <n v="55618"/>
    <n v="5459.6"/>
    <n v="13430.616"/>
    <n v="14850.111999999999"/>
    <n v="11137.584000000001"/>
    <n v="12557.08"/>
    <n v="16924.759999999998"/>
    <n v="16051.223999999998"/>
    <n v="10700.816000000001"/>
    <n v="5350.4080000000004"/>
    <n v="2729.8"/>
    <x v="363"/>
    <s v="New York, 2015"/>
  </r>
  <r>
    <s v="Orange County"/>
    <s v="New York"/>
    <n v="2015"/>
    <n v="375384"/>
    <n v="187873"/>
    <n v="187511"/>
    <n v="24775.344000000001"/>
    <n v="55932.216"/>
    <n v="57058.368000000002"/>
    <n v="41667.623999999996"/>
    <n v="47673.767999999996"/>
    <n v="57058.368000000002"/>
    <n v="45046.080000000002"/>
    <n v="26276.880000000001"/>
    <n v="12763.056"/>
    <n v="6381.5280000000002"/>
    <x v="363"/>
    <s v="New York, 2015"/>
  </r>
  <r>
    <s v="Orleans County"/>
    <s v="New York"/>
    <n v="2015"/>
    <n v="42204"/>
    <n v="21001"/>
    <n v="21203"/>
    <n v="2067.9960000000001"/>
    <n v="4895.6639999999998"/>
    <n v="5655.3359999999993"/>
    <n v="5106.6840000000002"/>
    <n v="4980.0720000000001"/>
    <n v="6837.0479999999998"/>
    <n v="5992.9679999999998"/>
    <n v="3756.1559999999999"/>
    <n v="2025.7919999999999"/>
    <n v="844.08"/>
    <x v="363"/>
    <s v="New York, 2015"/>
  </r>
  <r>
    <s v="Oswego County"/>
    <s v="New York"/>
    <n v="2015"/>
    <n v="121183"/>
    <n v="60691"/>
    <n v="60492"/>
    <n v="6665.0649999999996"/>
    <n v="14905.509"/>
    <n v="19389.28"/>
    <n v="13936.044999999998"/>
    <n v="13936.044999999998"/>
    <n v="19025.731"/>
    <n v="16480.887999999999"/>
    <n v="9815.8230000000003"/>
    <n v="4726.1369999999997"/>
    <n v="2060.1109999999999"/>
    <x v="363"/>
    <s v="New York, 2015"/>
  </r>
  <r>
    <s v="Otsego County"/>
    <s v="New York"/>
    <n v="2015"/>
    <n v="61399"/>
    <n v="29873"/>
    <n v="31526"/>
    <n v="2578.7579999999998"/>
    <n v="5894.3040000000001"/>
    <n v="12893.79"/>
    <n v="5710.107"/>
    <n v="5955.7029999999995"/>
    <n v="8534.4609999999993"/>
    <n v="8841.4560000000001"/>
    <n v="6139.9"/>
    <n v="3376.9449999999997"/>
    <n v="1473.576"/>
    <x v="363"/>
    <s v="New York, 2015"/>
  </r>
  <r>
    <s v="Putnam County"/>
    <s v="New York"/>
    <n v="2015"/>
    <n v="99488"/>
    <n v="49597"/>
    <n v="49891"/>
    <n v="4576.4480000000003"/>
    <n v="12833.952000000001"/>
    <n v="12535.488000000001"/>
    <n v="9948.7999999999993"/>
    <n v="12933.439999999999"/>
    <n v="18206.304"/>
    <n v="14624.736000000001"/>
    <n v="8655.4560000000001"/>
    <n v="3681.056"/>
    <n v="1691.296"/>
    <x v="363"/>
    <s v="New York, 2015"/>
  </r>
  <r>
    <s v="Queens County"/>
    <s v="New York"/>
    <n v="2015"/>
    <n v="2301139"/>
    <n v="1115459"/>
    <n v="1185680"/>
    <n v="142670.61799999999"/>
    <n v="248523.01199999999"/>
    <n v="287642.375"/>
    <n v="375085.65700000001"/>
    <n v="331364.016"/>
    <n v="326761.73800000001"/>
    <n v="280738.95799999998"/>
    <n v="167983.147"/>
    <n v="94346.698999999993"/>
    <n v="43721.641000000003"/>
    <x v="363"/>
    <s v="New York, 2015"/>
  </r>
  <r>
    <s v="Rensselaer County"/>
    <s v="New York"/>
    <n v="2015"/>
    <n v="159900"/>
    <n v="78944"/>
    <n v="80956"/>
    <n v="8794.5"/>
    <n v="18068.7"/>
    <n v="23825.1"/>
    <n v="20946.900000000001"/>
    <n v="19028.099999999999"/>
    <n v="23665.200000000001"/>
    <n v="22226.1"/>
    <n v="13111.8"/>
    <n v="6875.7"/>
    <n v="3517.8"/>
    <x v="363"/>
    <s v="New York, 2015"/>
  </r>
  <r>
    <s v="Richmond County"/>
    <s v="New York"/>
    <n v="2015"/>
    <n v="472481"/>
    <n v="228703"/>
    <n v="243778"/>
    <n v="27876.379000000001"/>
    <n v="59532.606"/>
    <n v="62839.972999999998"/>
    <n v="60950.048999999999"/>
    <n v="62839.972999999998"/>
    <n v="70399.668999999994"/>
    <n v="61895.010999999999"/>
    <n v="38270.960999999996"/>
    <n v="19371.720999999998"/>
    <n v="8977.1389999999992"/>
    <x v="363"/>
    <s v="New York, 2015"/>
  </r>
  <r>
    <s v="Rockland County"/>
    <s v="New York"/>
    <n v="2015"/>
    <n v="320688"/>
    <n v="157250"/>
    <n v="163438"/>
    <n v="24051.599999999999"/>
    <n v="49706.64"/>
    <n v="45217.008000000002"/>
    <n v="36558.432000000001"/>
    <n v="36558.432000000001"/>
    <n v="43934.256000000001"/>
    <n v="38161.872000000003"/>
    <n v="25013.663999999997"/>
    <n v="14430.96"/>
    <n v="6734.4480000000003"/>
    <x v="363"/>
    <s v="New York, 2015"/>
  </r>
  <r>
    <s v="St. Lawrence County"/>
    <s v="New York"/>
    <n v="2015"/>
    <n v="112011"/>
    <n v="57007"/>
    <n v="55004"/>
    <n v="6160.6049999999996"/>
    <n v="13105.287"/>
    <n v="20610.024000000001"/>
    <n v="12993.276"/>
    <n v="12657.242999999999"/>
    <n v="15457.518"/>
    <n v="14449.419"/>
    <n v="9408.9239999999991"/>
    <n v="5040.4949999999999"/>
    <n v="2352.2310000000002"/>
    <x v="363"/>
    <s v="New York, 2015"/>
  </r>
  <r>
    <s v="Saratoga County"/>
    <s v="New York"/>
    <n v="2015"/>
    <n v="223774"/>
    <n v="110362"/>
    <n v="113412"/>
    <n v="11636.248"/>
    <n v="27524.201999999997"/>
    <n v="27524.201999999997"/>
    <n v="25957.784"/>
    <n v="29761.942000000003"/>
    <n v="36027.614000000001"/>
    <n v="31104.586000000003"/>
    <n v="19915.885999999999"/>
    <n v="9622.2819999999992"/>
    <n v="4475.4799999999996"/>
    <x v="363"/>
    <s v="New York, 2015"/>
  </r>
  <r>
    <s v="Schenectady County"/>
    <s v="New York"/>
    <n v="2015"/>
    <n v="154796"/>
    <n v="75210"/>
    <n v="79586"/>
    <n v="9132.9639999999999"/>
    <n v="18885.112000000001"/>
    <n v="21052.256000000001"/>
    <n v="19349.5"/>
    <n v="19194.703999999998"/>
    <n v="22909.807999999997"/>
    <n v="20742.664000000001"/>
    <n v="12074.088"/>
    <n v="6811.0239999999994"/>
    <n v="4798.6760000000004"/>
    <x v="363"/>
    <s v="New York, 2015"/>
  </r>
  <r>
    <s v="Mecklenburg County"/>
    <s v="Virginia"/>
    <n v="2015"/>
    <n v="31913"/>
    <n v="15946"/>
    <n v="15967"/>
    <n v="1531.8240000000001"/>
    <n v="3350.8649999999998"/>
    <n v="4914.6019999999999"/>
    <n v="3223.2130000000002"/>
    <n v="3574.2560000000003"/>
    <n v="4755.0370000000003"/>
    <n v="4946.5149999999994"/>
    <n v="3318.9520000000002"/>
    <n v="1691.3890000000001"/>
    <n v="670.173"/>
    <x v="321"/>
    <s v="Virginia, 2015"/>
  </r>
  <r>
    <s v="Schuyler County"/>
    <s v="New York"/>
    <n v="2015"/>
    <n v="18410"/>
    <n v="9262"/>
    <n v="9148"/>
    <n v="902.09"/>
    <n v="2025.1000000000001"/>
    <n v="2209.1999999999998"/>
    <n v="1896.23"/>
    <n v="2117.15"/>
    <n v="2927.1899999999996"/>
    <n v="2890.37"/>
    <n v="1933.05"/>
    <n v="1086.19"/>
    <n v="423.43"/>
    <x v="363"/>
    <s v="New York, 2015"/>
  </r>
  <r>
    <s v="Seneca County"/>
    <s v="New York"/>
    <n v="2015"/>
    <n v="35144"/>
    <n v="18527"/>
    <n v="16617"/>
    <n v="1968.0640000000001"/>
    <n v="3900.9840000000004"/>
    <n v="4357.8559999999998"/>
    <n v="4674.152"/>
    <n v="4041.5600000000004"/>
    <n v="5236.4560000000001"/>
    <n v="5095.88"/>
    <n v="3268.3919999999998"/>
    <n v="1827.4879999999998"/>
    <n v="773.16800000000001"/>
    <x v="363"/>
    <s v="New York, 2015"/>
  </r>
  <r>
    <s v="Steuben County"/>
    <s v="New York"/>
    <n v="2015"/>
    <n v="98665"/>
    <n v="48887"/>
    <n v="49778"/>
    <n v="5623.9049999999997"/>
    <n v="12530.455"/>
    <n v="12135.795"/>
    <n v="10951.814999999999"/>
    <n v="11543.805"/>
    <n v="14701.084999999999"/>
    <n v="14207.76"/>
    <n v="9274.51"/>
    <n v="5426.5750000000007"/>
    <n v="2269.2950000000001"/>
    <x v="363"/>
    <s v="New York, 2015"/>
  </r>
  <r>
    <s v="Suffolk County"/>
    <s v="New York"/>
    <n v="2015"/>
    <n v="1501373"/>
    <n v="739210"/>
    <n v="762163"/>
    <n v="82575.514999999999"/>
    <n v="193677.117"/>
    <n v="202685.35499999998"/>
    <n v="169655.149"/>
    <n v="195178.49"/>
    <n v="246225.17200000002"/>
    <n v="192175.74400000001"/>
    <n v="124613.959"/>
    <n v="69063.157999999996"/>
    <n v="28526.087"/>
    <x v="363"/>
    <s v="New York, 2015"/>
  </r>
  <r>
    <s v="Sullivan County"/>
    <s v="New York"/>
    <n v="2015"/>
    <n v="76330"/>
    <n v="38992"/>
    <n v="37338"/>
    <n v="4350.8100000000004"/>
    <n v="9159.6"/>
    <n v="9617.58"/>
    <n v="8548.9599999999991"/>
    <n v="9006.9399999999987"/>
    <n v="11983.810000000001"/>
    <n v="11144.18"/>
    <n v="7556.67"/>
    <n v="3358.5199999999995"/>
    <n v="1450.27"/>
    <x v="363"/>
    <s v="New York, 2015"/>
  </r>
  <r>
    <s v="Tioga County"/>
    <s v="New York"/>
    <n v="2015"/>
    <n v="50199"/>
    <n v="24794"/>
    <n v="25405"/>
    <n v="2610.348"/>
    <n v="6425.4719999999998"/>
    <n v="5973.6810000000005"/>
    <n v="5270.8950000000004"/>
    <n v="5722.6859999999997"/>
    <n v="8082.0389999999998"/>
    <n v="7379.2529999999997"/>
    <n v="4819.1040000000003"/>
    <n v="2710.7460000000001"/>
    <n v="1154.577"/>
    <x v="363"/>
    <s v="New York, 2015"/>
  </r>
  <r>
    <s v="Tompkins County"/>
    <s v="New York"/>
    <n v="2015"/>
    <n v="103855"/>
    <n v="51125"/>
    <n v="52730"/>
    <n v="4361.91"/>
    <n v="8619.9650000000001"/>
    <n v="31468.065000000002"/>
    <n v="13397.295"/>
    <n v="10177.790000000001"/>
    <n v="11527.904999999999"/>
    <n v="11735.615"/>
    <n v="7062.14"/>
    <n v="3427.2150000000001"/>
    <n v="1765.5350000000001"/>
    <x v="363"/>
    <s v="New York, 2015"/>
  </r>
  <r>
    <s v="Ulster County"/>
    <s v="New York"/>
    <n v="2015"/>
    <n v="181300"/>
    <n v="90169"/>
    <n v="91131"/>
    <n v="8339.7999999999993"/>
    <n v="19217.8"/>
    <n v="24838.1"/>
    <n v="20849.5"/>
    <n v="22118.6"/>
    <n v="28645.4"/>
    <n v="26832.400000000001"/>
    <n v="17223.5"/>
    <n v="9246.2999999999993"/>
    <n v="3807.3"/>
    <x v="363"/>
    <s v="New York, 2015"/>
  </r>
  <r>
    <s v="Warren County"/>
    <s v="New York"/>
    <n v="2015"/>
    <n v="65180"/>
    <n v="31977"/>
    <n v="33203"/>
    <n v="2998.28"/>
    <n v="7104.62"/>
    <n v="7756.42"/>
    <n v="6909.08"/>
    <n v="7495.7000000000007"/>
    <n v="10298.439999999999"/>
    <n v="10037.719999999999"/>
    <n v="6974.26"/>
    <n v="3715.26"/>
    <n v="1759.86"/>
    <x v="363"/>
    <s v="New York, 2015"/>
  </r>
  <r>
    <s v="Washington County"/>
    <s v="New York"/>
    <n v="2015"/>
    <n v="62700"/>
    <n v="32471"/>
    <n v="30229"/>
    <n v="3135"/>
    <n v="7085.1"/>
    <n v="7774.7999999999993"/>
    <n v="7335.9"/>
    <n v="8088.3"/>
    <n v="9906.5999999999985"/>
    <n v="9028.7999999999993"/>
    <n v="5893.8"/>
    <n v="3135"/>
    <n v="1442.1"/>
    <x v="363"/>
    <s v="New York, 2015"/>
  </r>
  <r>
    <s v="Wayne County"/>
    <s v="New York"/>
    <n v="2015"/>
    <n v="92416"/>
    <n v="45726"/>
    <n v="46690"/>
    <n v="5175.2960000000003"/>
    <n v="11644.416000000001"/>
    <n v="11552"/>
    <n v="9888.5120000000006"/>
    <n v="10905.088"/>
    <n v="15156.224"/>
    <n v="13492.736000000001"/>
    <n v="8687.1039999999994"/>
    <n v="4343.5519999999997"/>
    <n v="1755.904"/>
    <x v="363"/>
    <s v="New York, 2015"/>
  </r>
  <r>
    <s v="Westchester County"/>
    <s v="New York"/>
    <n v="2015"/>
    <n v="967315"/>
    <n v="466996"/>
    <n v="500319"/>
    <n v="56104.27"/>
    <n v="127685.58"/>
    <n v="124783.63500000001"/>
    <n v="110273.91"/>
    <n v="128652.895"/>
    <n v="147999.19500000001"/>
    <n v="123816.32000000001"/>
    <n v="76417.884999999995"/>
    <n v="47398.434999999998"/>
    <n v="24182.875"/>
    <x v="363"/>
    <s v="New York, 2015"/>
  </r>
  <r>
    <s v="Wyoming County"/>
    <s v="New York"/>
    <n v="2015"/>
    <n v="41446"/>
    <n v="22442"/>
    <n v="19004"/>
    <n v="2072.3000000000002"/>
    <n v="4641.9519999999993"/>
    <n v="5097.8580000000002"/>
    <n v="5636.6559999999999"/>
    <n v="5263.6419999999998"/>
    <n v="6755.6980000000003"/>
    <n v="5802.4400000000005"/>
    <n v="3688.6939999999995"/>
    <n v="1865.07"/>
    <n v="663.13599999999997"/>
    <x v="363"/>
    <s v="New York, 2015"/>
  </r>
  <r>
    <s v="Yates County"/>
    <s v="New York"/>
    <n v="2015"/>
    <n v="25187"/>
    <n v="12271"/>
    <n v="12916"/>
    <n v="1486.0329999999999"/>
    <n v="3249.123"/>
    <n v="3929.172"/>
    <n v="2518.6999999999998"/>
    <n v="2443.1390000000001"/>
    <n v="3375.058"/>
    <n v="3727.6759999999999"/>
    <n v="2518.6999999999998"/>
    <n v="1486.0329999999999"/>
    <n v="503.74"/>
    <x v="363"/>
    <s v="New York, 2015"/>
  </r>
  <r>
    <s v="Alamance County"/>
    <s v="North Carolina"/>
    <n v="2015"/>
    <n v="155258"/>
    <n v="74019"/>
    <n v="81239"/>
    <n v="9160.2219999999998"/>
    <n v="20338.798000000003"/>
    <n v="22046.635999999999"/>
    <n v="18009.928"/>
    <n v="19873.023999999998"/>
    <n v="22201.894"/>
    <n v="19251.991999999998"/>
    <n v="13196.93"/>
    <n v="7452.384"/>
    <n v="3570.9340000000002"/>
    <x v="316"/>
    <s v="North Carolina, 2015"/>
  </r>
  <r>
    <s v="Alexander County"/>
    <s v="North Carolina"/>
    <n v="2015"/>
    <n v="37158"/>
    <n v="19042"/>
    <n v="18116"/>
    <n v="1895.058"/>
    <n v="4570.4340000000002"/>
    <n v="4496.1180000000004"/>
    <n v="4198.8540000000003"/>
    <n v="4942.0140000000001"/>
    <n v="5462.2260000000006"/>
    <n v="4979.1720000000005"/>
    <n v="4013.0639999999999"/>
    <n v="2006.5320000000002"/>
    <n v="557.37"/>
    <x v="316"/>
    <s v="North Carolina, 2015"/>
  </r>
  <r>
    <s v="Alleghany County"/>
    <s v="North Carolina"/>
    <n v="2015"/>
    <n v="10911"/>
    <n v="5416"/>
    <n v="5495"/>
    <n v="480.084"/>
    <n v="1200.21"/>
    <n v="1211.1210000000001"/>
    <n v="872.88"/>
    <n v="1418.43"/>
    <n v="1505.7179999999998"/>
    <n v="1745.7600000000002"/>
    <n v="1418.43"/>
    <n v="785.59199999999998"/>
    <n v="272.77499999999998"/>
    <x v="316"/>
    <s v="North Carolina, 2015"/>
  </r>
  <r>
    <s v="Ashe County"/>
    <s v="North Carolina"/>
    <n v="2015"/>
    <n v="27114"/>
    <n v="13389"/>
    <n v="13725"/>
    <n v="1328.586"/>
    <n v="2846.9700000000003"/>
    <n v="2738.5140000000001"/>
    <n v="2901.1979999999999"/>
    <n v="3145.2240000000002"/>
    <n v="3877.3019999999997"/>
    <n v="4229.7839999999997"/>
    <n v="3470.5920000000001"/>
    <n v="1762.4099999999999"/>
    <n v="813.42"/>
    <x v="316"/>
    <s v="North Carolina, 2015"/>
  </r>
  <r>
    <s v="Hubbard County"/>
    <s v="Minnesota"/>
    <n v="2015"/>
    <n v="20518"/>
    <n v="10429"/>
    <n v="10089"/>
    <n v="902.79200000000003"/>
    <n v="2215.944"/>
    <n v="2646.8220000000001"/>
    <n v="2441.6419999999998"/>
    <n v="2092.8359999999998"/>
    <n v="3180.29"/>
    <n v="3077.7"/>
    <n v="2113.3539999999998"/>
    <n v="1231.08"/>
    <n v="595.02200000000005"/>
    <x v="347"/>
    <s v="Minnesota, 2015"/>
  </r>
  <r>
    <s v="Brunswick County"/>
    <s v="North Carolina"/>
    <n v="2015"/>
    <n v="115926"/>
    <n v="56359"/>
    <n v="59567"/>
    <n v="5448.5219999999999"/>
    <n v="11476.673999999999"/>
    <n v="10317.414000000001"/>
    <n v="11592.599999999999"/>
    <n v="12404.082"/>
    <n v="14490.75"/>
    <n v="20518.902000000002"/>
    <n v="20287.05"/>
    <n v="7651.116"/>
    <n v="1854.816"/>
    <x v="316"/>
    <s v="North Carolina, 2015"/>
  </r>
  <r>
    <s v="Kitsap County"/>
    <s v="Washington"/>
    <n v="2015"/>
    <n v="247336"/>
    <n v="118950"/>
    <n v="128386"/>
    <n v="13108.808000000001"/>
    <n v="27454.296000000002"/>
    <n v="28938.311999999998"/>
    <n v="33637.695999999996"/>
    <n v="32401.016"/>
    <n v="33390.36"/>
    <n v="34874.376000000004"/>
    <n v="24238.928"/>
    <n v="13108.808000000001"/>
    <n v="5936.0640000000003"/>
    <x v="335"/>
    <s v="Washington, 2015"/>
  </r>
  <r>
    <s v="Burke County"/>
    <s v="North Carolina"/>
    <n v="2015"/>
    <n v="89548"/>
    <n v="44499"/>
    <n v="45049"/>
    <n v="4477.3999999999996"/>
    <n v="10298.02"/>
    <n v="11909.884"/>
    <n v="9581.6359999999986"/>
    <n v="11372.596"/>
    <n v="13342.652"/>
    <n v="12715.815999999999"/>
    <n v="9133.8960000000006"/>
    <n v="4835.5919999999996"/>
    <n v="1790.96"/>
    <x v="316"/>
    <s v="North Carolina, 2015"/>
  </r>
  <r>
    <s v="Cabarrus County"/>
    <s v="North Carolina"/>
    <n v="2015"/>
    <n v="188375"/>
    <n v="91929"/>
    <n v="96446"/>
    <n v="12244.375"/>
    <n v="29198.125"/>
    <n v="23923.625"/>
    <n v="22605"/>
    <n v="28633"/>
    <n v="27691.125"/>
    <n v="21098"/>
    <n v="13563"/>
    <n v="6781.5"/>
    <n v="2637.25"/>
    <x v="316"/>
    <s v="North Carolina, 2015"/>
  </r>
  <r>
    <s v="Caldwell County"/>
    <s v="North Carolina"/>
    <n v="2015"/>
    <n v="81758"/>
    <n v="40178"/>
    <n v="41580"/>
    <n v="4169.6580000000004"/>
    <n v="10137.992"/>
    <n v="9810.9599999999991"/>
    <n v="8502.8320000000003"/>
    <n v="10792.056"/>
    <n v="12754.248"/>
    <n v="11609.636"/>
    <n v="8339.3160000000007"/>
    <n v="4087.8999999999996"/>
    <n v="1553.402"/>
    <x v="316"/>
    <s v="North Carolina, 2015"/>
  </r>
  <r>
    <s v="Clinton County"/>
    <s v="Kentucky"/>
    <n v="2015"/>
    <n v="10161"/>
    <n v="5114"/>
    <n v="5047"/>
    <n v="457.245"/>
    <n v="1524.15"/>
    <n v="1331.0909999999999"/>
    <n v="884.00700000000006"/>
    <n v="1524.15"/>
    <n v="1686.7260000000001"/>
    <n v="1239.6420000000001"/>
    <n v="894.16799999999989"/>
    <n v="487.72799999999995"/>
    <n v="142.25399999999999"/>
    <x v="318"/>
    <s v="Kentucky, 2015"/>
  </r>
  <r>
    <s v="Carteret County"/>
    <s v="North Carolina"/>
    <n v="2015"/>
    <n v="68228"/>
    <n v="33481"/>
    <n v="34747"/>
    <n v="3138.4879999999998"/>
    <n v="7232.1679999999997"/>
    <n v="7163.9400000000005"/>
    <n v="7573.308"/>
    <n v="7846.2199999999993"/>
    <n v="9893.06"/>
    <n v="11052.936"/>
    <n v="8664.9560000000001"/>
    <n v="4161.9080000000004"/>
    <n v="1637.472"/>
    <x v="316"/>
    <s v="North Carolina, 2015"/>
  </r>
  <r>
    <s v="Caswell County"/>
    <s v="North Carolina"/>
    <n v="2015"/>
    <n v="23174"/>
    <n v="11711"/>
    <n v="11463"/>
    <n v="1112.3520000000001"/>
    <n v="2572.3139999999999"/>
    <n v="2595.4880000000003"/>
    <n v="2572.3139999999999"/>
    <n v="2757.7060000000001"/>
    <n v="3568.7960000000003"/>
    <n v="3661.4919999999997"/>
    <n v="2618.6620000000003"/>
    <n v="1205.048"/>
    <n v="509.82799999999997"/>
    <x v="316"/>
    <s v="North Carolina, 2015"/>
  </r>
  <r>
    <s v="Catawba County"/>
    <s v="North Carolina"/>
    <n v="2015"/>
    <n v="154610"/>
    <n v="75784"/>
    <n v="78826"/>
    <n v="8967.3799999999992"/>
    <n v="20408.52"/>
    <n v="19480.86"/>
    <n v="17316.32"/>
    <n v="20563.13"/>
    <n v="22882.28"/>
    <n v="20408.52"/>
    <n v="14533.34"/>
    <n v="7266.67"/>
    <n v="2628.37"/>
    <x v="316"/>
    <s v="North Carolina, 2015"/>
  </r>
  <r>
    <s v="Cherokee County"/>
    <s v="North Carolina"/>
    <n v="2015"/>
    <n v="27092"/>
    <n v="13267"/>
    <n v="13825"/>
    <n v="1164.9559999999999"/>
    <n v="2844.66"/>
    <n v="2627.924"/>
    <n v="2302.8199999999997"/>
    <n v="2925.9359999999997"/>
    <n v="3576.1440000000002"/>
    <n v="4605.6399999999994"/>
    <n v="4361.8119999999999"/>
    <n v="2058.9920000000002"/>
    <n v="596.024"/>
    <x v="316"/>
    <s v="North Carolina, 2015"/>
  </r>
  <r>
    <s v="Chowan County"/>
    <s v="North Carolina"/>
    <n v="2015"/>
    <n v="14656"/>
    <n v="7039"/>
    <n v="7617"/>
    <n v="791.42399999999998"/>
    <n v="1700.096"/>
    <n v="1656.1280000000002"/>
    <n v="1612.16"/>
    <n v="1597.5039999999999"/>
    <n v="1890.6240000000003"/>
    <n v="2242.3680000000004"/>
    <n v="1788.0320000000002"/>
    <n v="894.01600000000008"/>
    <n v="454.33600000000001"/>
    <x v="316"/>
    <s v="North Carolina, 2015"/>
  </r>
  <r>
    <s v="Cleveland County"/>
    <s v="North Carolina"/>
    <n v="2015"/>
    <n v="97178"/>
    <n v="46587"/>
    <n v="50591"/>
    <n v="5441.9679999999998"/>
    <n v="12438.784"/>
    <n v="13410.564"/>
    <n v="10398.046"/>
    <n v="11952.894"/>
    <n v="14285.165999999999"/>
    <n v="13313.386"/>
    <n v="9620.6219999999994"/>
    <n v="4858.8999999999996"/>
    <n v="1846.3820000000001"/>
    <x v="316"/>
    <s v="North Carolina, 2015"/>
  </r>
  <r>
    <s v="Columbus County"/>
    <s v="North Carolina"/>
    <n v="2015"/>
    <n v="57230"/>
    <n v="28199"/>
    <n v="29031"/>
    <n v="3090.42"/>
    <n v="7439.9"/>
    <n v="7325.44"/>
    <n v="6466.99"/>
    <n v="7153.75"/>
    <n v="8012.2000000000007"/>
    <n v="7783.28"/>
    <n v="5780.23"/>
    <n v="2975.96"/>
    <n v="1144.5999999999999"/>
    <x v="316"/>
    <s v="North Carolina, 2015"/>
  </r>
  <r>
    <s v="Craven County"/>
    <s v="North Carolina"/>
    <n v="2015"/>
    <n v="104450"/>
    <n v="52755"/>
    <n v="51695"/>
    <n v="7520.4"/>
    <n v="12742.9"/>
    <n v="17025.349999999999"/>
    <n v="14205.2"/>
    <n v="10967.25"/>
    <n v="12116.2"/>
    <n v="12638.45"/>
    <n v="9713.8499999999985"/>
    <n v="5431.4"/>
    <n v="2193.4499999999998"/>
    <x v="316"/>
    <s v="North Carolina, 2015"/>
  </r>
  <r>
    <s v="Cumberland County"/>
    <s v="North Carolina"/>
    <n v="2015"/>
    <n v="324603"/>
    <n v="158270"/>
    <n v="166333"/>
    <n v="26942.048999999999"/>
    <n v="44795.214"/>
    <n v="53559.495000000003"/>
    <n v="54208.701000000001"/>
    <n v="38952.36"/>
    <n v="39276.963000000003"/>
    <n v="33109.506000000001"/>
    <n v="19800.783000000003"/>
    <n v="10711.899000000001"/>
    <n v="3246.03"/>
    <x v="316"/>
    <s v="North Carolina, 2015"/>
  </r>
  <r>
    <s v="Currituck County"/>
    <s v="North Carolina"/>
    <n v="2015"/>
    <n v="24492"/>
    <n v="12201"/>
    <n v="12291"/>
    <n v="1249.0920000000001"/>
    <n v="3281.9279999999999"/>
    <n v="2718.6120000000001"/>
    <n v="2498.1840000000002"/>
    <n v="3306.42"/>
    <n v="4261.6080000000002"/>
    <n v="3673.8"/>
    <n v="2228.7719999999999"/>
    <n v="1028.664"/>
    <n v="220.428"/>
    <x v="316"/>
    <s v="North Carolina, 2015"/>
  </r>
  <r>
    <s v="Dare County"/>
    <s v="North Carolina"/>
    <n v="2015"/>
    <n v="34863"/>
    <n v="17146"/>
    <n v="17717"/>
    <n v="1812.876"/>
    <n v="3974.3820000000001"/>
    <n v="3381.7110000000002"/>
    <n v="3869.7930000000001"/>
    <n v="4427.6010000000006"/>
    <n v="5299.1759999999995"/>
    <n v="5961.5730000000003"/>
    <n v="3939.5190000000002"/>
    <n v="1743.15"/>
    <n v="453.21899999999999"/>
    <x v="316"/>
    <s v="North Carolina, 2015"/>
  </r>
  <r>
    <s v="Davidson County"/>
    <s v="North Carolina"/>
    <n v="2015"/>
    <n v="163867"/>
    <n v="80308"/>
    <n v="83559"/>
    <n v="9176.5519999999997"/>
    <n v="21794.311000000002"/>
    <n v="19500.173000000003"/>
    <n v="17861.502999999997"/>
    <n v="21794.311000000002"/>
    <n v="25071.650999999998"/>
    <n v="21958.178"/>
    <n v="15731.232"/>
    <n v="8029.4830000000002"/>
    <n v="2785.739"/>
    <x v="316"/>
    <s v="North Carolina, 2015"/>
  </r>
  <r>
    <s v="Davie County"/>
    <s v="North Carolina"/>
    <n v="2015"/>
    <n v="41447"/>
    <n v="20192"/>
    <n v="21255"/>
    <n v="2113.797"/>
    <n v="5388.1100000000006"/>
    <n v="4724.9580000000005"/>
    <n v="3771.6769999999997"/>
    <n v="5429.5570000000007"/>
    <n v="6382.8379999999997"/>
    <n v="6051.2620000000006"/>
    <n v="4269.0410000000002"/>
    <n v="2528.2669999999998"/>
    <n v="746.04600000000005"/>
    <x v="316"/>
    <s v="North Carolina, 2015"/>
  </r>
  <r>
    <s v="Duplin County"/>
    <s v="North Carolina"/>
    <n v="2015"/>
    <n v="59453"/>
    <n v="29280"/>
    <n v="30173"/>
    <n v="3983.3510000000001"/>
    <n v="8263.9670000000006"/>
    <n v="7609.9840000000004"/>
    <n v="6896.5479999999998"/>
    <n v="7491.0780000000004"/>
    <n v="8145.0610000000006"/>
    <n v="7788.3429999999989"/>
    <n v="5231.8639999999996"/>
    <n v="2853.7439999999997"/>
    <n v="1010.701"/>
    <x v="316"/>
    <s v="North Carolina, 2015"/>
  </r>
  <r>
    <s v="Durham County"/>
    <s v="North Carolina"/>
    <n v="2015"/>
    <n v="288817"/>
    <n v="138537"/>
    <n v="150280"/>
    <n v="20506.007000000001"/>
    <n v="33791.589"/>
    <n v="40434.380000000005"/>
    <n v="52564.694000000003"/>
    <n v="41589.648000000001"/>
    <n v="36102.125"/>
    <n v="32636.320999999996"/>
    <n v="17906.654000000002"/>
    <n v="8664.51"/>
    <n v="4332.2550000000001"/>
    <x v="316"/>
    <s v="North Carolina, 2015"/>
  </r>
  <r>
    <s v="Edgecombe County"/>
    <s v="North Carolina"/>
    <n v="2015"/>
    <n v="55280"/>
    <n v="25693"/>
    <n v="29587"/>
    <n v="3537.92"/>
    <n v="7241.68"/>
    <n v="7296.96"/>
    <n v="6412.48"/>
    <n v="6246.6399999999994"/>
    <n v="7573.3600000000006"/>
    <n v="7960.32"/>
    <n v="5196.32"/>
    <n v="2708.7200000000003"/>
    <n v="1105.5999999999999"/>
    <x v="316"/>
    <s v="North Carolina, 2015"/>
  </r>
  <r>
    <s v="Forsyth County"/>
    <s v="North Carolina"/>
    <n v="2015"/>
    <n v="361684"/>
    <n v="171662"/>
    <n v="190022"/>
    <n v="23509.46"/>
    <n v="48827.34"/>
    <n v="50635.76"/>
    <n v="46295.551999999996"/>
    <n v="46295.551999999996"/>
    <n v="50635.759999999995"/>
    <n v="45210.5"/>
    <n v="28573.036"/>
    <n v="15914.096000000001"/>
    <n v="6148.6279999999997"/>
    <x v="316"/>
    <s v="North Carolina, 2015"/>
  </r>
  <r>
    <s v="Franklin County"/>
    <s v="North Carolina"/>
    <n v="2015"/>
    <n v="62296"/>
    <n v="30917"/>
    <n v="31379"/>
    <n v="3613.1680000000001"/>
    <n v="8347.6640000000007"/>
    <n v="7973.8879999999999"/>
    <n v="6914.8559999999998"/>
    <n v="8596.848"/>
    <n v="9219.8080000000009"/>
    <n v="8472.2560000000012"/>
    <n v="5606.64"/>
    <n v="2678.7280000000001"/>
    <n v="872.14400000000001"/>
    <x v="316"/>
    <s v="North Carolina, 2015"/>
  </r>
  <r>
    <s v="Gaston County"/>
    <s v="North Carolina"/>
    <n v="2015"/>
    <n v="209807"/>
    <n v="101627"/>
    <n v="108180"/>
    <n v="13008.034"/>
    <n v="27484.717000000001"/>
    <n v="26645.489000000001"/>
    <n v="24757.225999999999"/>
    <n v="29163.172999999999"/>
    <n v="30841.629000000001"/>
    <n v="27274.91"/>
    <n v="17833.595000000001"/>
    <n v="8811.8940000000002"/>
    <n v="3776.5259999999998"/>
    <x v="316"/>
    <s v="North Carolina, 2015"/>
  </r>
  <r>
    <s v="Gates County"/>
    <s v="North Carolina"/>
    <n v="2015"/>
    <n v="11724"/>
    <n v="5791"/>
    <n v="5933"/>
    <n v="633.096"/>
    <n v="1488.9479999999999"/>
    <n v="1418.604"/>
    <n v="1195.848"/>
    <n v="1371.7080000000001"/>
    <n v="1899.288"/>
    <n v="1723.4280000000001"/>
    <n v="1195.848"/>
    <n v="597.92399999999998"/>
    <n v="187.584"/>
    <x v="316"/>
    <s v="North Carolina, 2015"/>
  </r>
  <r>
    <s v="Granville County"/>
    <s v="North Carolina"/>
    <n v="2015"/>
    <n v="58109"/>
    <n v="29595"/>
    <n v="28514"/>
    <n v="2905.45"/>
    <n v="7379.8429999999998"/>
    <n v="7786.6059999999998"/>
    <n v="6159.5540000000001"/>
    <n v="7960.933"/>
    <n v="9413.6579999999994"/>
    <n v="7902.8239999999996"/>
    <n v="5113.5920000000006"/>
    <n v="2498.6869999999999"/>
    <n v="871.63499999999999"/>
    <x v="316"/>
    <s v="North Carolina, 2015"/>
  </r>
  <r>
    <s v="Greene County"/>
    <s v="North Carolina"/>
    <n v="2015"/>
    <n v="21328"/>
    <n v="11499"/>
    <n v="9829"/>
    <n v="1258.3520000000001"/>
    <n v="2644.672"/>
    <n v="2687.328"/>
    <n v="2857.9520000000002"/>
    <n v="2943.2640000000001"/>
    <n v="3071.232"/>
    <n v="2943.2640000000001"/>
    <n v="1706.24"/>
    <n v="853.12"/>
    <n v="383.904"/>
    <x v="316"/>
    <s v="North Carolina, 2015"/>
  </r>
  <r>
    <s v="Guilford County"/>
    <s v="North Carolina"/>
    <n v="2015"/>
    <n v="506763"/>
    <n v="240753"/>
    <n v="266010"/>
    <n v="30912.543000000001"/>
    <n v="65372.426999999996"/>
    <n v="76521.213000000003"/>
    <n v="68413.005000000005"/>
    <n v="66385.952999999994"/>
    <n v="70440.057000000001"/>
    <n v="60811.56"/>
    <n v="38513.987999999998"/>
    <n v="20777.282999999999"/>
    <n v="8614.9709999999995"/>
    <x v="316"/>
    <s v="North Carolina, 2015"/>
  </r>
  <r>
    <s v="Halifax County"/>
    <s v="North Carolina"/>
    <n v="2015"/>
    <n v="53407"/>
    <n v="25620"/>
    <n v="27787"/>
    <n v="2830.5709999999999"/>
    <n v="6889.5030000000006"/>
    <n v="6782.6890000000003"/>
    <n v="5714.549"/>
    <n v="6034.991"/>
    <n v="7797.4220000000005"/>
    <n v="7797.4220000000005"/>
    <n v="5287.2929999999997"/>
    <n v="3044.1989999999996"/>
    <n v="1174.954"/>
    <x v="316"/>
    <s v="North Carolina, 2015"/>
  </r>
  <r>
    <s v="Harnett County"/>
    <s v="North Carolina"/>
    <n v="2015"/>
    <n v="124320"/>
    <n v="61281"/>
    <n v="63039"/>
    <n v="9572.64"/>
    <n v="19269.599999999999"/>
    <n v="17280.48"/>
    <n v="18648"/>
    <n v="17280.48"/>
    <n v="15664.32"/>
    <n v="12929.279999999999"/>
    <n v="8080.8"/>
    <n v="4102.5600000000004"/>
    <n v="1243.2"/>
    <x v="316"/>
    <s v="North Carolina, 2015"/>
  </r>
  <r>
    <s v="Haywood County"/>
    <s v="North Carolina"/>
    <n v="2015"/>
    <n v="59170"/>
    <n v="28638"/>
    <n v="30532"/>
    <n v="2721.82"/>
    <n v="6153.68"/>
    <n v="6390.3600000000006"/>
    <n v="5917"/>
    <n v="6982.0599999999995"/>
    <n v="8520.48"/>
    <n v="8875.5"/>
    <n v="7810.4400000000005"/>
    <n v="4437.75"/>
    <n v="1420.08"/>
    <x v="316"/>
    <s v="North Carolina, 2015"/>
  </r>
  <r>
    <s v="Henderson County"/>
    <s v="North Carolina"/>
    <n v="2015"/>
    <n v="109719"/>
    <n v="53143"/>
    <n v="56576"/>
    <n v="5485.95"/>
    <n v="12617.685000000001"/>
    <n v="10971.9"/>
    <n v="10971.9"/>
    <n v="13166.279999999999"/>
    <n v="14373.189"/>
    <n v="15909.254999999999"/>
    <n v="14373.189"/>
    <n v="8448.3630000000012"/>
    <n v="3511.0079999999998"/>
    <x v="316"/>
    <s v="North Carolina, 2015"/>
  </r>
  <r>
    <s v="Hertford County"/>
    <s v="North Carolina"/>
    <n v="2015"/>
    <n v="24368"/>
    <n v="12032"/>
    <n v="12336"/>
    <n v="1291.5039999999999"/>
    <n v="2753.5839999999998"/>
    <n v="3508.9920000000002"/>
    <n v="2777.9520000000002"/>
    <n v="2777.9520000000002"/>
    <n v="3508.9920000000002"/>
    <n v="3606.4639999999999"/>
    <n v="2363.6959999999999"/>
    <n v="1145.296"/>
    <n v="657.93600000000004"/>
    <x v="316"/>
    <s v="North Carolina, 2015"/>
  </r>
  <r>
    <s v="Hoke County"/>
    <s v="North Carolina"/>
    <n v="2015"/>
    <n v="51075"/>
    <n v="25202"/>
    <n v="25873"/>
    <n v="4801.05"/>
    <n v="8069.85"/>
    <n v="6537.6"/>
    <n v="9448.875"/>
    <n v="7252.65"/>
    <n v="5975.7749999999996"/>
    <n v="5056.4249999999993"/>
    <n v="2553.75"/>
    <n v="1072.575"/>
    <n v="459.67500000000001"/>
    <x v="316"/>
    <s v="North Carolina, 2015"/>
  </r>
  <r>
    <s v="Hyde County"/>
    <s v="North Carolina"/>
    <n v="2015"/>
    <n v="5693"/>
    <n v="3097"/>
    <n v="2596"/>
    <n v="296.036"/>
    <n v="569.29999999999995"/>
    <n v="677.46699999999998"/>
    <n v="762.86200000000008"/>
    <n v="683.16000000000008"/>
    <n v="939.34500000000003"/>
    <n v="819.79199999999992"/>
    <n v="626.23"/>
    <n v="193.56199999999998"/>
    <n v="125.246"/>
    <x v="316"/>
    <s v="North Carolina, 2015"/>
  </r>
  <r>
    <s v="Iredell County"/>
    <s v="North Carolina"/>
    <n v="2015"/>
    <n v="165066"/>
    <n v="81281"/>
    <n v="83785"/>
    <n v="9408.7620000000006"/>
    <n v="23109.239999999998"/>
    <n v="21293.513999999999"/>
    <n v="18652.457999999999"/>
    <n v="22944.173999999999"/>
    <n v="25915.362000000001"/>
    <n v="20468.184000000001"/>
    <n v="13865.544"/>
    <n v="6932.771999999999"/>
    <n v="2475.9899999999998"/>
    <x v="316"/>
    <s v="North Carolina, 2015"/>
  </r>
  <r>
    <s v="Jones County"/>
    <s v="North Carolina"/>
    <n v="2015"/>
    <n v="10166"/>
    <n v="4966"/>
    <n v="5200"/>
    <n v="477.80200000000002"/>
    <n v="1169.0899999999999"/>
    <n v="1057.2640000000001"/>
    <n v="1189.422"/>
    <n v="1148.758"/>
    <n v="1382.576"/>
    <n v="1626.56"/>
    <n v="1189.422"/>
    <n v="681.12200000000007"/>
    <n v="233.81800000000001"/>
    <x v="316"/>
    <s v="North Carolina, 2015"/>
  </r>
  <r>
    <s v="Lee County"/>
    <s v="North Carolina"/>
    <n v="2015"/>
    <n v="59418"/>
    <n v="29090"/>
    <n v="30328"/>
    <n v="4099.8419999999996"/>
    <n v="8556.1919999999991"/>
    <n v="7664.9220000000005"/>
    <n v="7427.25"/>
    <n v="7546.0859999999993"/>
    <n v="8140.2659999999996"/>
    <n v="7308.4139999999998"/>
    <n v="4991.1120000000001"/>
    <n v="2852.0639999999999"/>
    <n v="831.85199999999998"/>
    <x v="316"/>
    <s v="North Carolina, 2015"/>
  </r>
  <r>
    <s v="Vega Baja Municipio"/>
    <s v="Puerto Rico"/>
    <n v="2015"/>
    <n v="58782"/>
    <n v="27973"/>
    <n v="30809"/>
    <n v="3468.1379999999999"/>
    <n v="7582.8779999999997"/>
    <n v="7465.3140000000003"/>
    <n v="6407.2380000000003"/>
    <n v="6818.7119999999995"/>
    <n v="8229.48"/>
    <n v="8464.6080000000002"/>
    <n v="5701.8540000000003"/>
    <n v="3409.3559999999998"/>
    <n v="1175.6400000000001"/>
    <x v="346"/>
    <s v="Puerto Rico, 2015"/>
  </r>
  <r>
    <s v="Lincoln County"/>
    <s v="North Carolina"/>
    <n v="2015"/>
    <n v="79578"/>
    <n v="39434"/>
    <n v="40144"/>
    <n v="4217.634"/>
    <n v="10345.14"/>
    <n v="9549.36"/>
    <n v="8196.5339999999997"/>
    <n v="11140.92"/>
    <n v="12812.058000000001"/>
    <n v="11300.076000000001"/>
    <n v="7559.91"/>
    <n v="3342.2760000000003"/>
    <n v="1114.0920000000001"/>
    <x v="316"/>
    <s v="North Carolina, 2015"/>
  </r>
  <r>
    <s v="McDowell County"/>
    <s v="North Carolina"/>
    <n v="2015"/>
    <n v="44961"/>
    <n v="22696"/>
    <n v="22265"/>
    <n v="2248.0500000000002"/>
    <n v="5485.2420000000002"/>
    <n v="5260.4369999999999"/>
    <n v="4900.7489999999998"/>
    <n v="5799.9690000000001"/>
    <n v="6744.15"/>
    <n v="6384.4619999999995"/>
    <n v="4630.9830000000002"/>
    <n v="2652.6990000000001"/>
    <n v="719.37599999999998"/>
    <x v="316"/>
    <s v="North Carolina, 2015"/>
  </r>
  <r>
    <s v="Macon County"/>
    <s v="North Carolina"/>
    <n v="2015"/>
    <n v="33919"/>
    <n v="16455"/>
    <n v="17464"/>
    <n v="1695.95"/>
    <n v="3425.819"/>
    <n v="3459.7380000000003"/>
    <n v="3290.143"/>
    <n v="3595.4139999999998"/>
    <n v="4273.7939999999999"/>
    <n v="5393.1210000000001"/>
    <n v="5053.9310000000005"/>
    <n v="2883.1149999999998"/>
    <n v="915.81299999999999"/>
    <x v="316"/>
    <s v="North Carolina, 2015"/>
  </r>
  <r>
    <s v="Madison County"/>
    <s v="North Carolina"/>
    <n v="2015"/>
    <n v="21027"/>
    <n v="10461"/>
    <n v="10566"/>
    <n v="925.18799999999999"/>
    <n v="2249.8890000000001"/>
    <n v="2985.8339999999998"/>
    <n v="2039.6189999999999"/>
    <n v="2523.2399999999998"/>
    <n v="2943.7799999999997"/>
    <n v="3217.1310000000003"/>
    <n v="2502.2129999999997"/>
    <n v="1135.4580000000001"/>
    <n v="504.64800000000002"/>
    <x v="316"/>
    <s v="North Carolina, 2015"/>
  </r>
  <r>
    <s v="Martin County"/>
    <s v="North Carolina"/>
    <n v="2015"/>
    <n v="23729"/>
    <n v="11186"/>
    <n v="12543"/>
    <n v="1162.721"/>
    <n v="2894.9380000000001"/>
    <n v="2776.2930000000001"/>
    <n v="2325.442"/>
    <n v="2562.732"/>
    <n v="3322.06"/>
    <n v="3939.0140000000001"/>
    <n v="2752.5640000000003"/>
    <n v="1423.74"/>
    <n v="545.76700000000005"/>
    <x v="316"/>
    <s v="North Carolina, 2015"/>
  </r>
  <r>
    <s v="Mecklenburg County"/>
    <s v="North Carolina"/>
    <n v="2015"/>
    <n v="990288"/>
    <n v="476765"/>
    <n v="513523"/>
    <n v="70310.448000000004"/>
    <n v="137650.03200000001"/>
    <n v="131708.304"/>
    <n v="164387.80799999999"/>
    <n v="152504.35200000001"/>
    <n v="135669.45600000001"/>
    <n v="103980.23999999999"/>
    <n v="56446.415999999997"/>
    <n v="27728.063999999998"/>
    <n v="11883.456"/>
    <x v="316"/>
    <s v="North Carolina, 2015"/>
  </r>
  <r>
    <s v="Mitchell County"/>
    <s v="North Carolina"/>
    <n v="2015"/>
    <n v="15330"/>
    <n v="7512"/>
    <n v="7818"/>
    <n v="705.18"/>
    <n v="1655.64"/>
    <n v="1762.9499999999998"/>
    <n v="1533"/>
    <n v="1686.3"/>
    <n v="2192.19"/>
    <n v="2345.4899999999998"/>
    <n v="1946.9099999999999"/>
    <n v="1011.78"/>
    <n v="475.23"/>
    <x v="316"/>
    <s v="North Carolina, 2015"/>
  </r>
  <r>
    <s v="Moore County"/>
    <s v="North Carolina"/>
    <n v="2015"/>
    <n v="91743"/>
    <n v="44062"/>
    <n v="47681"/>
    <n v="5045.8649999999998"/>
    <n v="11192.646000000001"/>
    <n v="9357.7860000000001"/>
    <n v="9633.0149999999994"/>
    <n v="10642.188"/>
    <n v="12110.076000000001"/>
    <n v="12293.562"/>
    <n v="11192.646000000001"/>
    <n v="6880.7250000000004"/>
    <n v="3577.9769999999999"/>
    <x v="316"/>
    <s v="North Carolina, 2015"/>
  </r>
  <r>
    <s v="Nash County"/>
    <s v="North Carolina"/>
    <n v="2015"/>
    <n v="94722"/>
    <n v="45521"/>
    <n v="49201"/>
    <n v="5588.598"/>
    <n v="12219.137999999999"/>
    <n v="12313.86"/>
    <n v="10608.864"/>
    <n v="11745.528"/>
    <n v="13924.134"/>
    <n v="13450.524000000001"/>
    <n v="8619.7019999999993"/>
    <n v="4357.2119999999995"/>
    <n v="1704.9960000000001"/>
    <x v="316"/>
    <s v="North Carolina, 2015"/>
  </r>
  <r>
    <s v="New Hanover County"/>
    <s v="North Carolina"/>
    <n v="2015"/>
    <n v="213091"/>
    <n v="102777"/>
    <n v="110314"/>
    <n v="11293.823"/>
    <n v="23440.010000000002"/>
    <n v="34520.741999999998"/>
    <n v="29406.558000000001"/>
    <n v="27275.648000000001"/>
    <n v="27488.739000000001"/>
    <n v="27062.557000000001"/>
    <n v="18965.099000000002"/>
    <n v="9589.0949999999993"/>
    <n v="3835.6379999999999"/>
    <x v="316"/>
    <s v="North Carolina, 2015"/>
  </r>
  <r>
    <s v="Carbon County"/>
    <s v="Utah"/>
    <n v="2015"/>
    <n v="21011"/>
    <n v="10164"/>
    <n v="10847"/>
    <n v="1071.5609999999999"/>
    <n v="2248.1769999999997"/>
    <n v="2521.3200000000002"/>
    <n v="2017.056"/>
    <n v="2080.0889999999999"/>
    <n v="3004.5729999999999"/>
    <n v="3403.7820000000002"/>
    <n v="2584.3530000000001"/>
    <n v="1470.77"/>
    <n v="567.29700000000003"/>
    <x v="355"/>
    <s v="Utah, 2015"/>
  </r>
  <r>
    <s v="Onslow County"/>
    <s v="North Carolina"/>
    <n v="2015"/>
    <n v="183753"/>
    <n v="99526"/>
    <n v="84227"/>
    <n v="18191.546999999999"/>
    <n v="23152.878000000001"/>
    <n v="44651.978999999999"/>
    <n v="33994.305"/>
    <n v="18559.053"/>
    <n v="16537.77"/>
    <n v="13597.722"/>
    <n v="8820.1440000000002"/>
    <n v="4777.5779999999995"/>
    <n v="1470.0239999999999"/>
    <x v="316"/>
    <s v="North Carolina, 2015"/>
  </r>
  <r>
    <s v="Orange County"/>
    <s v="North Carolina"/>
    <n v="2015"/>
    <n v="138644"/>
    <n v="66199"/>
    <n v="72445"/>
    <n v="6516.268"/>
    <n v="16775.923999999999"/>
    <n v="31056.256000000001"/>
    <n v="17330.5"/>
    <n v="16775.923999999999"/>
    <n v="18578.295999999998"/>
    <n v="16775.923999999999"/>
    <n v="9150.5040000000008"/>
    <n v="4297.9639999999999"/>
    <n v="1386.44"/>
    <x v="316"/>
    <s v="North Carolina, 2015"/>
  </r>
  <r>
    <s v="Pamlico County"/>
    <s v="North Carolina"/>
    <n v="2015"/>
    <n v="12982"/>
    <n v="6685"/>
    <n v="6297"/>
    <n v="506.298"/>
    <n v="1181.3620000000001"/>
    <n v="1402.056"/>
    <n v="1337.146"/>
    <n v="1337.146"/>
    <n v="1739.5880000000002"/>
    <n v="2258.8679999999999"/>
    <n v="1895.3719999999998"/>
    <n v="986.63200000000006"/>
    <n v="324.55"/>
    <x v="316"/>
    <s v="North Carolina, 2015"/>
  </r>
  <r>
    <s v="Pasquotank County"/>
    <s v="North Carolina"/>
    <n v="2015"/>
    <n v="40018"/>
    <n v="19623"/>
    <n v="20395"/>
    <n v="2641.1880000000001"/>
    <n v="4802.16"/>
    <n v="5922.6640000000007"/>
    <n v="5442.4480000000003"/>
    <n v="4802.16"/>
    <n v="5562.5020000000004"/>
    <n v="5002.25"/>
    <n v="3401.5299999999997"/>
    <n v="1840.828"/>
    <n v="680.30600000000004"/>
    <x v="316"/>
    <s v="North Carolina, 2015"/>
  </r>
  <r>
    <s v="Pender County"/>
    <s v="North Carolina"/>
    <n v="2015"/>
    <n v="55166"/>
    <n v="27596"/>
    <n v="27570"/>
    <n v="2813.4659999999999"/>
    <n v="7281.9120000000003"/>
    <n v="6564.7539999999999"/>
    <n v="6068.26"/>
    <n v="7226.7460000000001"/>
    <n v="8164.5680000000002"/>
    <n v="7888.7379999999994"/>
    <n v="5626.9320000000007"/>
    <n v="2592.8019999999997"/>
    <n v="937.822"/>
    <x v="316"/>
    <s v="North Carolina, 2015"/>
  </r>
  <r>
    <s v="Person County"/>
    <s v="North Carolina"/>
    <n v="2015"/>
    <n v="39262"/>
    <n v="19088"/>
    <n v="20174"/>
    <n v="2159.41"/>
    <n v="5064.7979999999998"/>
    <n v="4632.9160000000002"/>
    <n v="4043.9859999999999"/>
    <n v="5104.0599999999995"/>
    <n v="5889.3"/>
    <n v="5810.7759999999998"/>
    <n v="3808.4139999999998"/>
    <n v="1845.3139999999999"/>
    <n v="903.02599999999995"/>
    <x v="316"/>
    <s v="North Carolina, 2015"/>
  </r>
  <r>
    <s v="Pitt County"/>
    <s v="North Carolina"/>
    <n v="2015"/>
    <n v="173798"/>
    <n v="82005"/>
    <n v="91793"/>
    <n v="10949.273999999999"/>
    <n v="21377.154000000002"/>
    <n v="39104.550000000003"/>
    <n v="23462.73"/>
    <n v="20855.760000000002"/>
    <n v="20160.567999999999"/>
    <n v="18596.385999999999"/>
    <n v="11123.072"/>
    <n v="5735.3339999999998"/>
    <n v="2259.3739999999998"/>
    <x v="316"/>
    <s v="North Carolina, 2015"/>
  </r>
  <r>
    <s v="Randolph County"/>
    <s v="North Carolina"/>
    <n v="2015"/>
    <n v="142370"/>
    <n v="70316"/>
    <n v="72054"/>
    <n v="8257.4599999999991"/>
    <n v="19504.690000000002"/>
    <n v="17653.879999999997"/>
    <n v="15803.07"/>
    <n v="19219.949999999997"/>
    <n v="21070.76"/>
    <n v="18792.84"/>
    <n v="13240.41"/>
    <n v="6833.76"/>
    <n v="2135.5500000000002"/>
    <x v="316"/>
    <s v="North Carolina, 2015"/>
  </r>
  <r>
    <s v="Richmond County"/>
    <s v="North Carolina"/>
    <n v="2015"/>
    <n v="46046"/>
    <n v="22459"/>
    <n v="23587"/>
    <n v="2808.806"/>
    <n v="6216.21"/>
    <n v="6354.348"/>
    <n v="5341.3359999999993"/>
    <n v="5801.7960000000003"/>
    <n v="6308.3019999999997"/>
    <n v="6078.0720000000001"/>
    <n v="4144.1400000000003"/>
    <n v="2348.346"/>
    <n v="598.59799999999996"/>
    <x v="316"/>
    <s v="North Carolina, 2015"/>
  </r>
  <r>
    <s v="Robeson County"/>
    <s v="North Carolina"/>
    <n v="2015"/>
    <n v="134871"/>
    <n v="65273"/>
    <n v="69598"/>
    <n v="9845.5830000000005"/>
    <n v="19691.166000000001"/>
    <n v="20635.262999999999"/>
    <n v="16858.875"/>
    <n v="17128.616999999998"/>
    <n v="17533.230000000003"/>
    <n v="16319.391"/>
    <n v="10385.066999999999"/>
    <n v="4720.4849999999997"/>
    <n v="1888.194"/>
    <x v="316"/>
    <s v="North Carolina, 2015"/>
  </r>
  <r>
    <s v="Rockingham County"/>
    <s v="North Carolina"/>
    <n v="2015"/>
    <n v="92300"/>
    <n v="44553"/>
    <n v="47747"/>
    <n v="4799.6000000000004"/>
    <n v="11076"/>
    <n v="10891.4"/>
    <n v="9599.2000000000007"/>
    <n v="11722.099999999999"/>
    <n v="13937.3"/>
    <n v="13752.7"/>
    <n v="9322.2999999999993"/>
    <n v="4984.2"/>
    <n v="2122.9"/>
    <x v="316"/>
    <s v="North Carolina, 2015"/>
  </r>
  <r>
    <s v="Rowan County"/>
    <s v="North Carolina"/>
    <n v="2015"/>
    <n v="138361"/>
    <n v="68359"/>
    <n v="70002"/>
    <n v="8024.9380000000001"/>
    <n v="18263.652000000002"/>
    <n v="18125.290999999997"/>
    <n v="16326.598"/>
    <n v="17295.125"/>
    <n v="19923.984"/>
    <n v="18402.012999999999"/>
    <n v="12590.850999999999"/>
    <n v="6779.6890000000003"/>
    <n v="2628.8589999999999"/>
    <x v="316"/>
    <s v="North Carolina, 2015"/>
  </r>
  <r>
    <s v="Rutherford County"/>
    <s v="North Carolina"/>
    <n v="2015"/>
    <n v="66865"/>
    <n v="32462"/>
    <n v="34403"/>
    <n v="3476.98"/>
    <n v="8291.26"/>
    <n v="7756.34"/>
    <n v="7087.6900000000005"/>
    <n v="8157.5300000000007"/>
    <n v="9628.5600000000013"/>
    <n v="9829.1550000000007"/>
    <n v="7422.0150000000003"/>
    <n v="3677.5749999999998"/>
    <n v="1604.76"/>
    <x v="316"/>
    <s v="North Carolina, 2015"/>
  </r>
  <r>
    <s v="Scotland County"/>
    <s v="North Carolina"/>
    <n v="2015"/>
    <n v="35932"/>
    <n v="17774"/>
    <n v="18158"/>
    <n v="2263.7159999999999"/>
    <n v="4671.16"/>
    <n v="5210.1399999999994"/>
    <n v="3988.4519999999998"/>
    <n v="4527.4319999999998"/>
    <n v="4778.9560000000001"/>
    <n v="4958.616"/>
    <n v="3197.9479999999999"/>
    <n v="1545.076"/>
    <n v="754.572"/>
    <x v="316"/>
    <s v="North Carolina, 2015"/>
  </r>
  <r>
    <s v="Stanly County"/>
    <s v="North Carolina"/>
    <n v="2015"/>
    <n v="60586"/>
    <n v="30324"/>
    <n v="30262"/>
    <n v="3453.402"/>
    <n v="7452.0779999999995"/>
    <n v="8057.9380000000001"/>
    <n v="6603.8739999999998"/>
    <n v="7815.5939999999991"/>
    <n v="8845.5560000000005"/>
    <n v="8118.5239999999994"/>
    <n v="6058.6"/>
    <n v="3211.058"/>
    <n v="1090.548"/>
    <x v="316"/>
    <s v="North Carolina, 2015"/>
  </r>
  <r>
    <s v="Stokes County"/>
    <s v="North Carolina"/>
    <n v="2015"/>
    <n v="46661"/>
    <n v="22837"/>
    <n v="23824"/>
    <n v="2239.7280000000001"/>
    <n v="5459.3369999999995"/>
    <n v="5366.0149999999994"/>
    <n v="4666.1000000000004"/>
    <n v="5832.625"/>
    <n v="7559.0820000000003"/>
    <n v="6952.4889999999996"/>
    <n v="4992.7269999999999"/>
    <n v="2659.6770000000001"/>
    <n v="839.89800000000002"/>
    <x v="316"/>
    <s v="North Carolina, 2015"/>
  </r>
  <r>
    <s v="Surry County"/>
    <s v="North Carolina"/>
    <n v="2015"/>
    <n v="73170"/>
    <n v="35843"/>
    <n v="37327"/>
    <n v="4024.35"/>
    <n v="9292.59"/>
    <n v="8999.91"/>
    <n v="7463.34"/>
    <n v="9292.59"/>
    <n v="10609.65"/>
    <n v="10024.290000000001"/>
    <n v="7536.51"/>
    <n v="4170.6899999999996"/>
    <n v="1682.91"/>
    <x v="316"/>
    <s v="North Carolina, 2015"/>
  </r>
  <r>
    <s v="Swain County"/>
    <s v="North Carolina"/>
    <n v="2015"/>
    <n v="14163"/>
    <n v="6808"/>
    <n v="7355"/>
    <n v="892.26900000000001"/>
    <n v="1912.0050000000001"/>
    <n v="1529.604"/>
    <n v="1742.049"/>
    <n v="1727.886"/>
    <n v="1912.0049999999999"/>
    <n v="1912.0050000000001"/>
    <n v="1529.604"/>
    <n v="764.80200000000002"/>
    <n v="254.934"/>
    <x v="316"/>
    <s v="North Carolina, 2015"/>
  </r>
  <r>
    <s v="Tyrrell County"/>
    <s v="North Carolina"/>
    <n v="2015"/>
    <n v="4152"/>
    <n v="2413"/>
    <n v="1739"/>
    <n v="128.71199999999999"/>
    <n v="435.96000000000004"/>
    <n v="460.87199999999996"/>
    <n v="431.80799999999999"/>
    <n v="643.55999999999995"/>
    <n v="589.58400000000006"/>
    <n v="656.01599999999996"/>
    <n v="386.13599999999997"/>
    <n v="315.55200000000002"/>
    <n v="99.647999999999996"/>
    <x v="316"/>
    <s v="North Carolina, 2015"/>
  </r>
  <r>
    <s v="Union County"/>
    <s v="North Carolina"/>
    <n v="2015"/>
    <n v="213422"/>
    <n v="105500"/>
    <n v="107922"/>
    <n v="13232.164000000001"/>
    <n v="37348.850000000006"/>
    <n v="29025.392"/>
    <n v="21128.777999999998"/>
    <n v="32866.987999999998"/>
    <n v="33934.097999999998"/>
    <n v="22836.154000000002"/>
    <n v="14726.117999999999"/>
    <n v="6402.66"/>
    <n v="2134.2199999999998"/>
    <x v="316"/>
    <s v="North Carolina, 2015"/>
  </r>
  <r>
    <s v="Vance County"/>
    <s v="North Carolina"/>
    <n v="2015"/>
    <n v="44829"/>
    <n v="20984"/>
    <n v="23845"/>
    <n v="2958.7139999999999"/>
    <n v="6051.915"/>
    <n v="6141.5730000000003"/>
    <n v="5020.848"/>
    <n v="5289.8220000000001"/>
    <n v="6007.0859999999993"/>
    <n v="6365.7179999999998"/>
    <n v="4079.4390000000003"/>
    <n v="2196.6210000000001"/>
    <n v="762.09299999999996"/>
    <x v="316"/>
    <s v="North Carolina, 2015"/>
  </r>
  <r>
    <s v="Wake County"/>
    <s v="North Carolina"/>
    <n v="2015"/>
    <n v="976019"/>
    <n v="474967"/>
    <n v="501052"/>
    <n v="65393.273000000001"/>
    <n v="141522.755"/>
    <n v="132738.584"/>
    <n v="144450.81200000001"/>
    <n v="153234.98300000001"/>
    <n v="141522.755"/>
    <n v="103458.014"/>
    <n v="56609.101999999999"/>
    <n v="26352.512999999999"/>
    <n v="9760.19"/>
    <x v="316"/>
    <s v="North Carolina, 2015"/>
  </r>
  <r>
    <s v="Warren County"/>
    <s v="North Carolina"/>
    <n v="2015"/>
    <n v="20468"/>
    <n v="10316"/>
    <n v="10152"/>
    <n v="1064.336"/>
    <n v="2210.5439999999999"/>
    <n v="2456.16"/>
    <n v="2128.672"/>
    <n v="2087.7359999999999"/>
    <n v="2865.52"/>
    <n v="3356.752"/>
    <n v="2497.096"/>
    <n v="1514.6320000000001"/>
    <n v="266.084"/>
    <x v="316"/>
    <s v="North Carolina, 2015"/>
  </r>
  <r>
    <s v="Linn County"/>
    <s v="Missouri"/>
    <n v="2015"/>
    <n v="12668"/>
    <n v="5828"/>
    <n v="6840"/>
    <n v="734.74400000000003"/>
    <n v="1596.1680000000001"/>
    <n v="1634.172"/>
    <n v="1064.1120000000001"/>
    <n v="1304.8040000000001"/>
    <n v="1722.848"/>
    <n v="2052.2159999999999"/>
    <n v="1494.8240000000001"/>
    <n v="836.08799999999997"/>
    <n v="240.69200000000001"/>
    <x v="332"/>
    <s v="Missouri, 2015"/>
  </r>
  <r>
    <s v="Watauga County"/>
    <s v="North Carolina"/>
    <n v="2015"/>
    <n v="52240"/>
    <n v="26035"/>
    <n v="26205"/>
    <n v="1880.64"/>
    <n v="3865.76"/>
    <n v="17657.12"/>
    <n v="5380.7199999999993"/>
    <n v="4649.3600000000006"/>
    <n v="5537.4400000000005"/>
    <n v="6112.08"/>
    <n v="4283.68"/>
    <n v="2089.6"/>
    <n v="783.6"/>
    <x v="316"/>
    <s v="North Carolina, 2015"/>
  </r>
  <r>
    <s v="Wayne County"/>
    <s v="North Carolina"/>
    <n v="2015"/>
    <n v="124355"/>
    <n v="61106"/>
    <n v="63249"/>
    <n v="8580.4950000000008"/>
    <n v="16787.925000000003"/>
    <n v="17658.41"/>
    <n v="16290.505000000001"/>
    <n v="15295.665000000001"/>
    <n v="16414.86"/>
    <n v="15793.084999999999"/>
    <n v="9948.4"/>
    <n v="5595.9750000000004"/>
    <n v="1989.68"/>
    <x v="316"/>
    <s v="North Carolina, 2015"/>
  </r>
  <r>
    <s v="Wilkes County"/>
    <s v="North Carolina"/>
    <n v="2015"/>
    <n v="68946"/>
    <n v="33990"/>
    <n v="34956"/>
    <n v="3516.2460000000001"/>
    <n v="8618.25"/>
    <n v="7997.7359999999999"/>
    <n v="6756.7080000000005"/>
    <n v="8756.1419999999998"/>
    <n v="10066.116"/>
    <n v="9790.3319999999985"/>
    <n v="7721.9520000000002"/>
    <n v="4136.76"/>
    <n v="1516.8119999999999"/>
    <x v="316"/>
    <s v="North Carolina, 2015"/>
  </r>
  <r>
    <s v="Wilson County"/>
    <s v="North Carolina"/>
    <n v="2015"/>
    <n v="81581"/>
    <n v="38776"/>
    <n v="42805"/>
    <n v="5139.6030000000001"/>
    <n v="11013.434999999999"/>
    <n v="10687.111000000001"/>
    <n v="9463.3960000000006"/>
    <n v="9952.8820000000014"/>
    <n v="11258.178"/>
    <n v="11013.435000000001"/>
    <n v="7423.8709999999992"/>
    <n v="3752.7260000000001"/>
    <n v="1794.7819999999999"/>
    <x v="316"/>
    <s v="North Carolina, 2015"/>
  </r>
  <r>
    <s v="Yadkin County"/>
    <s v="North Carolina"/>
    <n v="2015"/>
    <n v="37971"/>
    <n v="18706"/>
    <n v="19265"/>
    <n v="2050.4340000000002"/>
    <n v="4822.317"/>
    <n v="4594.491"/>
    <n v="3797.1"/>
    <n v="5126.085"/>
    <n v="5695.65"/>
    <n v="5164.0559999999996"/>
    <n v="3911.0129999999999"/>
    <n v="2088.4050000000002"/>
    <n v="721.44899999999996"/>
    <x v="316"/>
    <s v="North Carolina, 2015"/>
  </r>
  <r>
    <s v="Sanborn County"/>
    <s v="South Dakota"/>
    <n v="2015"/>
    <n v="2341"/>
    <n v="1184"/>
    <n v="1157"/>
    <n v="110.027"/>
    <n v="231.75900000000001"/>
    <n v="276.238"/>
    <n v="208.34899999999999"/>
    <n v="269.21499999999997"/>
    <n v="334.76300000000003"/>
    <n v="358.173"/>
    <n v="304.33"/>
    <n v="168.55200000000002"/>
    <n v="81.935000000000002"/>
    <x v="340"/>
    <s v="South Dakota, 2015"/>
  </r>
  <r>
    <s v="Benson County"/>
    <s v="North Dakota"/>
    <n v="2015"/>
    <n v="6794"/>
    <n v="3497"/>
    <n v="3297"/>
    <n v="638.63599999999997"/>
    <n v="1324.83"/>
    <n v="978.33600000000001"/>
    <n v="774.51600000000008"/>
    <n v="631.84199999999998"/>
    <n v="815.28"/>
    <n v="808.48599999999999"/>
    <n v="489.16800000000001"/>
    <n v="264.96600000000001"/>
    <n v="74.733999999999995"/>
    <x v="339"/>
    <s v="North Dakota, 2015"/>
  </r>
  <r>
    <s v="Billings County"/>
    <s v="North Dakota"/>
    <n v="2015"/>
    <n v="969"/>
    <n v="582"/>
    <n v="387"/>
    <n v="80.427000000000007"/>
    <n v="65.891999999999996"/>
    <n v="105.62100000000001"/>
    <n v="140.505"/>
    <n v="91.085999999999999"/>
    <n v="155.04000000000002"/>
    <n v="166.66800000000001"/>
    <n v="77.52"/>
    <n v="67.83"/>
    <n v="18.411000000000001"/>
    <x v="339"/>
    <s v="North Dakota, 2015"/>
  </r>
  <r>
    <s v="Bottineau County"/>
    <s v="North Dakota"/>
    <n v="2015"/>
    <n v="6634"/>
    <n v="3492"/>
    <n v="3142"/>
    <n v="391.40600000000001"/>
    <n v="729.74"/>
    <n v="849.15200000000004"/>
    <n v="636.86400000000003"/>
    <n v="670.03399999999999"/>
    <n v="895.59"/>
    <n v="1074.7080000000001"/>
    <n v="762.91000000000008"/>
    <n v="417.94200000000001"/>
    <n v="212.28800000000001"/>
    <x v="339"/>
    <s v="North Dakota, 2015"/>
  </r>
  <r>
    <s v="Burleigh County"/>
    <s v="North Dakota"/>
    <n v="2015"/>
    <n v="88223"/>
    <n v="43809"/>
    <n v="44414"/>
    <n v="5822.7179999999998"/>
    <n v="10939.652"/>
    <n v="12174.774000000001"/>
    <n v="12968.781000000001"/>
    <n v="10498.537"/>
    <n v="11821.882"/>
    <n v="11468.99"/>
    <n v="6440.2790000000005"/>
    <n v="3617.143"/>
    <n v="2293.7979999999998"/>
    <x v="339"/>
    <s v="North Dakota, 2015"/>
  </r>
  <r>
    <s v="Cass County"/>
    <s v="North Dakota"/>
    <n v="2015"/>
    <n v="162500"/>
    <n v="81905"/>
    <n v="80595"/>
    <n v="11212.5"/>
    <n v="19337.5"/>
    <n v="31362.5"/>
    <n v="27462.5"/>
    <n v="19825"/>
    <n v="18850"/>
    <n v="17387.5"/>
    <n v="8937.5"/>
    <n v="5525"/>
    <n v="2600"/>
    <x v="339"/>
    <s v="North Dakota, 2015"/>
  </r>
  <r>
    <s v="Divide County"/>
    <s v="North Dakota"/>
    <n v="2015"/>
    <n v="2314"/>
    <n v="1170"/>
    <n v="1144"/>
    <n v="124.956"/>
    <n v="196.69"/>
    <n v="155.03800000000001"/>
    <n v="212.88800000000001"/>
    <n v="215.202"/>
    <n v="381.81"/>
    <n v="439.65999999999997"/>
    <n v="286.93599999999998"/>
    <n v="145.78199999999998"/>
    <n v="152.72399999999999"/>
    <x v="339"/>
    <s v="North Dakota, 2015"/>
  </r>
  <r>
    <s v="Dunn County"/>
    <s v="North Dakota"/>
    <n v="2015"/>
    <n v="4195"/>
    <n v="2221"/>
    <n v="1974"/>
    <n v="281.065"/>
    <n v="499.20500000000004"/>
    <n v="503.4"/>
    <n v="528.56999999999994"/>
    <n v="415.30500000000001"/>
    <n v="574.71500000000003"/>
    <n v="700.56500000000005"/>
    <n v="360.77"/>
    <n v="247.505"/>
    <n v="83.9"/>
    <x v="339"/>
    <s v="North Dakota, 2015"/>
  </r>
  <r>
    <s v="Griggs County"/>
    <s v="North Dakota"/>
    <n v="2015"/>
    <n v="2370"/>
    <n v="1112"/>
    <n v="1258"/>
    <n v="142.19999999999999"/>
    <n v="298.62"/>
    <n v="213.3"/>
    <n v="229.89"/>
    <n v="201.45"/>
    <n v="357.87"/>
    <n v="419.49"/>
    <n v="227.51999999999998"/>
    <n v="177.75"/>
    <n v="101.91"/>
    <x v="339"/>
    <s v="North Dakota, 2015"/>
  </r>
  <r>
    <s v="Emmons County"/>
    <s v="North Dakota"/>
    <n v="2015"/>
    <n v="3463"/>
    <n v="1738"/>
    <n v="1725"/>
    <n v="141.983"/>
    <n v="394.78199999999998"/>
    <n v="422.48599999999999"/>
    <n v="183.53899999999999"/>
    <n v="315.13300000000004"/>
    <n v="540.22800000000007"/>
    <n v="533.30200000000002"/>
    <n v="387.85599999999999"/>
    <n v="356.68899999999996"/>
    <n v="183.53899999999999"/>
    <x v="339"/>
    <s v="North Dakota, 2015"/>
  </r>
  <r>
    <s v="Sierra County"/>
    <s v="California"/>
    <n v="2015"/>
    <n v="3366"/>
    <n v="1674"/>
    <n v="1692"/>
    <n v="175.03200000000001"/>
    <n v="393.822"/>
    <n v="370.26"/>
    <n v="339.96600000000001"/>
    <n v="350.06400000000002"/>
    <n v="501.53399999999999"/>
    <n v="481.33799999999997"/>
    <n v="316.404"/>
    <n v="309.67200000000003"/>
    <n v="124.542"/>
    <x v="337"/>
    <s v="California, 2015"/>
  </r>
  <r>
    <s v="Golden Valley County"/>
    <s v="North Dakota"/>
    <n v="2015"/>
    <n v="1822"/>
    <n v="870"/>
    <n v="952"/>
    <n v="105.676"/>
    <n v="266.012"/>
    <n v="244.148"/>
    <n v="165.80199999999999"/>
    <n v="204.06400000000002"/>
    <n v="235.03800000000001"/>
    <n v="262.36799999999999"/>
    <n v="185.84399999999999"/>
    <n v="78.346000000000004"/>
    <n v="74.701999999999998"/>
    <x v="339"/>
    <s v="North Dakota, 2015"/>
  </r>
  <r>
    <s v="Grand Forks County"/>
    <s v="North Dakota"/>
    <n v="2015"/>
    <n v="68979"/>
    <n v="35439"/>
    <n v="33540"/>
    <n v="4621.5929999999998"/>
    <n v="7311.7739999999994"/>
    <n v="17382.707999999999"/>
    <n v="10484.808000000001"/>
    <n v="6621.9840000000004"/>
    <n v="7518.7109999999993"/>
    <n v="7380.7530000000006"/>
    <n v="4207.7190000000001"/>
    <n v="2276.3069999999998"/>
    <n v="1172.643"/>
    <x v="339"/>
    <s v="North Dakota, 2015"/>
  </r>
  <r>
    <s v="Grant County"/>
    <s v="North Dakota"/>
    <n v="2015"/>
    <n v="2362"/>
    <n v="1170"/>
    <n v="1192"/>
    <n v="122.824"/>
    <n v="198.40800000000002"/>
    <n v="191.322"/>
    <n v="200.76999999999998"/>
    <n v="200.76999999999998"/>
    <n v="328.31799999999998"/>
    <n v="465.31399999999996"/>
    <n v="337.76600000000002"/>
    <n v="240.92399999999998"/>
    <n v="75.584000000000003"/>
    <x v="339"/>
    <s v="North Dakota, 2015"/>
  </r>
  <r>
    <s v="Hettinger County"/>
    <s v="North Dakota"/>
    <n v="2015"/>
    <n v="2621"/>
    <n v="1252"/>
    <n v="1369"/>
    <n v="157.26"/>
    <n v="330.24599999999998"/>
    <n v="214.922"/>
    <n v="283.06799999999998"/>
    <n v="230.64800000000002"/>
    <n v="374.803"/>
    <n v="366.94"/>
    <n v="262.10000000000002"/>
    <n v="277.82600000000002"/>
    <n v="123.187"/>
    <x v="339"/>
    <s v="North Dakota, 2015"/>
  </r>
  <r>
    <s v="Niobrara County"/>
    <s v="Wyoming"/>
    <n v="2015"/>
    <n v="2430"/>
    <n v="1279"/>
    <n v="1151"/>
    <n v="145.80000000000001"/>
    <n v="267.29999999999995"/>
    <n v="228.42000000000002"/>
    <n v="277.02"/>
    <n v="238.14"/>
    <n v="315.89999999999998"/>
    <n v="451.98"/>
    <n v="274.59000000000003"/>
    <n v="182.25"/>
    <n v="51.03"/>
    <x v="354"/>
    <s v="Wyoming, 2015"/>
  </r>
  <r>
    <s v="Ellis County"/>
    <s v="Oklahoma"/>
    <n v="2015"/>
    <n v="4113"/>
    <n v="2149"/>
    <n v="1964"/>
    <n v="217.989"/>
    <n v="501.78600000000006"/>
    <n v="403.07400000000001"/>
    <n v="361.94400000000002"/>
    <n v="407.18700000000001"/>
    <n v="547.029"/>
    <n v="674.53200000000004"/>
    <n v="468.88200000000001"/>
    <n v="411.3"/>
    <n v="123.39"/>
    <x v="319"/>
    <s v="Oklahoma, 2015"/>
  </r>
  <r>
    <s v="McLean County"/>
    <s v="North Dakota"/>
    <n v="2015"/>
    <n v="9451"/>
    <n v="4783"/>
    <n v="4668"/>
    <n v="500.90300000000002"/>
    <n v="1115.2180000000001"/>
    <n v="954.55099999999993"/>
    <n v="926.19800000000009"/>
    <n v="1011.2569999999999"/>
    <n v="1256.9829999999999"/>
    <n v="1653.9250000000002"/>
    <n v="1153.0219999999999"/>
    <n v="585.96199999999999"/>
    <n v="292.98099999999999"/>
    <x v="339"/>
    <s v="North Dakota, 2015"/>
  </r>
  <r>
    <s v="Mercer County"/>
    <s v="North Dakota"/>
    <n v="2015"/>
    <n v="8633"/>
    <n v="4469"/>
    <n v="4164"/>
    <n v="526.61300000000006"/>
    <n v="1035.96"/>
    <n v="871.93299999999999"/>
    <n v="1001.428"/>
    <n v="837.40099999999995"/>
    <n v="1441.711"/>
    <n v="1467.61"/>
    <n v="776.97"/>
    <n v="457.54899999999998"/>
    <n v="207.19200000000001"/>
    <x v="339"/>
    <s v="North Dakota, 2015"/>
  </r>
  <r>
    <s v="Morton County"/>
    <s v="North Dakota"/>
    <n v="2015"/>
    <n v="28985"/>
    <n v="14737"/>
    <n v="14248"/>
    <n v="2028.95"/>
    <n v="3391.2449999999999"/>
    <n v="3536.17"/>
    <n v="4260.7950000000001"/>
    <n v="3623.125"/>
    <n v="3941.96"/>
    <n v="3941.96"/>
    <n v="2289.8150000000001"/>
    <n v="1246.355"/>
    <n v="753.61"/>
    <x v="339"/>
    <s v="North Dakota, 2015"/>
  </r>
  <r>
    <s v="Mountrail County"/>
    <s v="North Dakota"/>
    <n v="2015"/>
    <n v="9253"/>
    <n v="5086"/>
    <n v="4167"/>
    <n v="703.22799999999995"/>
    <n v="1304.673"/>
    <n v="1323.1790000000001"/>
    <n v="1350.9380000000001"/>
    <n v="1064.095"/>
    <n v="1249.155"/>
    <n v="1184.384"/>
    <n v="601.44499999999994"/>
    <n v="323.85500000000002"/>
    <n v="129.542"/>
    <x v="339"/>
    <s v="North Dakota, 2015"/>
  </r>
  <r>
    <s v="Sherman County"/>
    <s v="Oregon"/>
    <n v="2015"/>
    <n v="1819"/>
    <n v="944"/>
    <n v="875"/>
    <n v="110.959"/>
    <n v="229.19400000000002"/>
    <n v="176.44299999999998"/>
    <n v="161.89099999999999"/>
    <n v="174.624"/>
    <n v="231.01300000000001"/>
    <n v="356.524"/>
    <n v="216.46100000000001"/>
    <n v="114.59700000000001"/>
    <n v="43.655999999999999"/>
    <x v="358"/>
    <s v="Oregon, 2015"/>
  </r>
  <r>
    <s v="Pembina County"/>
    <s v="North Dakota"/>
    <n v="2015"/>
    <n v="7206"/>
    <n v="3694"/>
    <n v="3512"/>
    <n v="403.536"/>
    <n v="835.89599999999996"/>
    <n v="727.80600000000004"/>
    <n v="742.21800000000007"/>
    <n v="720.6"/>
    <n v="1008.84"/>
    <n v="1246.6379999999999"/>
    <n v="727.80600000000004"/>
    <n v="518.83199999999999"/>
    <n v="281.03399999999999"/>
    <x v="339"/>
    <s v="North Dakota, 2015"/>
  </r>
  <r>
    <s v="Ramsey County"/>
    <s v="North Dakota"/>
    <n v="2015"/>
    <n v="11566"/>
    <n v="5892"/>
    <n v="5674"/>
    <n v="740.22400000000005"/>
    <n v="1434.1840000000002"/>
    <n v="1503.58"/>
    <n v="1202.864"/>
    <n v="1260.694"/>
    <n v="1653.9380000000001"/>
    <n v="1619.2399999999998"/>
    <n v="1029.374"/>
    <n v="636.13"/>
    <n v="451.07400000000001"/>
    <x v="339"/>
    <s v="North Dakota, 2015"/>
  </r>
  <r>
    <s v="Ransom County"/>
    <s v="North Dakota"/>
    <n v="2015"/>
    <n v="5453"/>
    <n v="2788"/>
    <n v="2665"/>
    <n v="283.55599999999998"/>
    <n v="708.89"/>
    <n v="616.18899999999996"/>
    <n v="518.03500000000008"/>
    <n v="627.09500000000003"/>
    <n v="747.06100000000004"/>
    <n v="817.95"/>
    <n v="490.77"/>
    <n v="359.89800000000002"/>
    <n v="283.55599999999998"/>
    <x v="339"/>
    <s v="North Dakota, 2015"/>
  </r>
  <r>
    <s v="Dixie County"/>
    <s v="Florida"/>
    <n v="2015"/>
    <n v="16317"/>
    <n v="8414"/>
    <n v="7903"/>
    <n v="848.48400000000004"/>
    <n v="1958.04"/>
    <n v="3067.596"/>
    <n v="1680.6510000000001"/>
    <n v="1631.7"/>
    <n v="2268.0630000000001"/>
    <n v="2365.9650000000001"/>
    <n v="1207.4580000000001"/>
    <n v="897.43499999999995"/>
    <n v="424.24200000000002"/>
    <x v="344"/>
    <s v="Florida, 2015"/>
  </r>
  <r>
    <s v="Sargent County"/>
    <s v="North Dakota"/>
    <n v="2015"/>
    <n v="3874"/>
    <n v="2038"/>
    <n v="1836"/>
    <n v="182.078"/>
    <n v="468.75400000000002"/>
    <n v="464.88"/>
    <n v="387.4"/>
    <n v="418.392"/>
    <n v="561.73"/>
    <n v="627.58799999999997"/>
    <n v="422.26599999999996"/>
    <n v="209.196"/>
    <n v="127.842"/>
    <x v="339"/>
    <s v="North Dakota, 2015"/>
  </r>
  <r>
    <s v="Sheridan County"/>
    <s v="North Dakota"/>
    <n v="2015"/>
    <n v="1337"/>
    <n v="668"/>
    <n v="669"/>
    <n v="53.48"/>
    <n v="129.68899999999999"/>
    <n v="98.938000000000002"/>
    <n v="106.96000000000001"/>
    <n v="116.319"/>
    <n v="233.97499999999999"/>
    <n v="224.61599999999999"/>
    <n v="189.85399999999998"/>
    <n v="128.352"/>
    <n v="53.48"/>
    <x v="339"/>
    <s v="North Dakota, 2015"/>
  </r>
  <r>
    <s v="Stutsman County"/>
    <s v="North Dakota"/>
    <n v="2015"/>
    <n v="21076"/>
    <n v="10697"/>
    <n v="10379"/>
    <n v="1159.18"/>
    <n v="2402.6639999999998"/>
    <n v="2992.7919999999999"/>
    <n v="2592.348"/>
    <n v="2234.056"/>
    <n v="2908.4880000000003"/>
    <n v="3140.3239999999996"/>
    <n v="1749.308"/>
    <n v="1243.4839999999999"/>
    <n v="632.28"/>
    <x v="339"/>
    <s v="North Dakota, 2015"/>
  </r>
  <r>
    <s v="Towner County"/>
    <s v="North Dakota"/>
    <n v="2015"/>
    <n v="2294"/>
    <n v="1129"/>
    <n v="1165"/>
    <n v="155.99199999999999"/>
    <n v="314.27800000000002"/>
    <n v="174.34399999999999"/>
    <n v="217.93"/>
    <n v="183.51999999999998"/>
    <n v="332.63"/>
    <n v="367.03999999999996"/>
    <n v="259.22199999999998"/>
    <n v="208.75399999999999"/>
    <n v="77.995999999999995"/>
    <x v="339"/>
    <s v="North Dakota, 2015"/>
  </r>
  <r>
    <s v="Traill County"/>
    <s v="North Dakota"/>
    <n v="2015"/>
    <n v="8077"/>
    <n v="4052"/>
    <n v="4025"/>
    <n v="484.62"/>
    <n v="993.471"/>
    <n v="1130.78"/>
    <n v="831.93100000000004"/>
    <n v="880.39300000000003"/>
    <n v="1106.549"/>
    <n v="1146.934"/>
    <n v="710.77600000000007"/>
    <n v="460.38900000000001"/>
    <n v="339.23399999999998"/>
    <x v="339"/>
    <s v="North Dakota, 2015"/>
  </r>
  <r>
    <s v="Walsh County"/>
    <s v="North Dakota"/>
    <n v="2015"/>
    <n v="11005"/>
    <n v="5635"/>
    <n v="5370"/>
    <n v="660.3"/>
    <n v="1364.62"/>
    <n v="1254.57"/>
    <n v="1111.5050000000001"/>
    <n v="1056.48"/>
    <n v="1628.74"/>
    <n v="1661.7550000000001"/>
    <n v="1089.4949999999999"/>
    <n v="803.36500000000001"/>
    <n v="385.17500000000001"/>
    <x v="339"/>
    <s v="North Dakota, 2015"/>
  </r>
  <r>
    <s v="Ward County"/>
    <s v="North Dakota"/>
    <n v="2015"/>
    <n v="67736"/>
    <n v="35076"/>
    <n v="32660"/>
    <n v="5080.2"/>
    <n v="8602.4719999999998"/>
    <n v="12802.103999999999"/>
    <n v="11311.912"/>
    <n v="7450.96"/>
    <n v="7721.9039999999995"/>
    <n v="6841.3360000000002"/>
    <n v="3996.424"/>
    <n v="2641.7039999999997"/>
    <n v="1286.9839999999999"/>
    <x v="339"/>
    <s v="North Dakota, 2015"/>
  </r>
  <r>
    <s v="Williams County"/>
    <s v="North Dakota"/>
    <n v="2015"/>
    <n v="29619"/>
    <n v="16066"/>
    <n v="13553"/>
    <n v="2458.377"/>
    <n v="3880.0889999999999"/>
    <n v="4028.1840000000002"/>
    <n v="5538.7529999999997"/>
    <n v="3435.8040000000001"/>
    <n v="3731.9940000000001"/>
    <n v="3524.6610000000001"/>
    <n v="1480.95"/>
    <n v="1036.665"/>
    <n v="503.52300000000002"/>
    <x v="339"/>
    <s v="North Dakota, 2015"/>
  </r>
  <r>
    <s v="Wyoming County"/>
    <s v="Pennsylvania"/>
    <n v="2015"/>
    <n v="28229"/>
    <n v="13957"/>
    <n v="14272"/>
    <n v="1778.4269999999999"/>
    <n v="4008.518"/>
    <n v="3331.0219999999999"/>
    <n v="3048.732"/>
    <n v="3641.5410000000002"/>
    <n v="4008.518"/>
    <n v="3895.6019999999999"/>
    <n v="2653.5259999999998"/>
    <n v="1354.9920000000002"/>
    <n v="508.12200000000001"/>
    <x v="326"/>
    <s v="Pennsylvania, 2015"/>
  </r>
  <r>
    <s v="Allen County"/>
    <s v="Ohio"/>
    <n v="2015"/>
    <n v="105196"/>
    <n v="52977"/>
    <n v="52219"/>
    <n v="6522.152"/>
    <n v="13991.067999999999"/>
    <n v="15253.42"/>
    <n v="12413.128000000001"/>
    <n v="12307.932000000001"/>
    <n v="13885.871999999999"/>
    <n v="14306.655999999999"/>
    <n v="8731.268"/>
    <n v="5049.4079999999994"/>
    <n v="2524.7040000000002"/>
    <x v="353"/>
    <s v="Ohio, 2015"/>
  </r>
  <r>
    <s v="Ashland County"/>
    <s v="Ohio"/>
    <n v="2015"/>
    <n v="53189"/>
    <n v="26020"/>
    <n v="27169"/>
    <n v="3084.962"/>
    <n v="6967.759"/>
    <n v="7978.35"/>
    <n v="5744.4120000000003"/>
    <n v="6010.357"/>
    <n v="7180.5149999999994"/>
    <n v="7180.5149999999994"/>
    <n v="4999.7659999999996"/>
    <n v="2712.6390000000001"/>
    <n v="1276.5360000000001"/>
    <x v="353"/>
    <s v="Ohio, 2015"/>
  </r>
  <r>
    <s v="Ashtabula County"/>
    <s v="Ohio"/>
    <n v="2015"/>
    <n v="99777"/>
    <n v="50062"/>
    <n v="49715"/>
    <n v="5687.2889999999998"/>
    <n v="12871.233"/>
    <n v="12172.794"/>
    <n v="10775.915999999999"/>
    <n v="12372.348"/>
    <n v="14667.219000000001"/>
    <n v="14467.665000000001"/>
    <n v="9478.8149999999987"/>
    <n v="4789.2960000000003"/>
    <n v="2594.2020000000002"/>
    <x v="353"/>
    <s v="Ohio, 2015"/>
  </r>
  <r>
    <s v="Carbon County"/>
    <s v="Pennsylvania"/>
    <n v="2015"/>
    <n v="64974"/>
    <n v="32482"/>
    <n v="32492"/>
    <n v="2663.9340000000002"/>
    <n v="5587.7639999999992"/>
    <n v="21376.446"/>
    <n v="7991.8019999999997"/>
    <n v="6367.4519999999993"/>
    <n v="7017.192"/>
    <n v="6887.2439999999997"/>
    <n v="4288.2839999999997"/>
    <n v="2079.1680000000001"/>
    <n v="844.66200000000003"/>
    <x v="326"/>
    <s v="Pennsylvania, 2015"/>
  </r>
  <r>
    <s v="Auglaize County"/>
    <s v="Ohio"/>
    <n v="2015"/>
    <n v="45873"/>
    <n v="22745"/>
    <n v="23128"/>
    <n v="2981.7449999999999"/>
    <n v="6284.6010000000006"/>
    <n v="5642.3789999999999"/>
    <n v="5091.9030000000002"/>
    <n v="5321.268"/>
    <n v="6559.8389999999999"/>
    <n v="6422.22"/>
    <n v="3899.2049999999999"/>
    <n v="2477.1419999999998"/>
    <n v="1192.6980000000001"/>
    <x v="353"/>
    <s v="Ohio, 2015"/>
  </r>
  <r>
    <s v="Belmont County"/>
    <s v="Ohio"/>
    <n v="2015"/>
    <n v="69560"/>
    <n v="35479"/>
    <n v="34081"/>
    <n v="3408.44"/>
    <n v="7373.3600000000006"/>
    <n v="7860.2800000000007"/>
    <n v="8625.4399999999987"/>
    <n v="8625.44"/>
    <n v="10016.64"/>
    <n v="10781.8"/>
    <n v="6747.32"/>
    <n v="4104.04"/>
    <n v="1878.12"/>
    <x v="353"/>
    <s v="Ohio, 2015"/>
  </r>
  <r>
    <s v="Brown County"/>
    <s v="Ohio"/>
    <n v="2015"/>
    <n v="44247"/>
    <n v="21878"/>
    <n v="22369"/>
    <n v="2566.326"/>
    <n v="5929.098"/>
    <n v="5398.134"/>
    <n v="4911.4169999999995"/>
    <n v="5663.616"/>
    <n v="6548.5560000000005"/>
    <n v="6061.8389999999999"/>
    <n v="4114.9709999999995"/>
    <n v="2300.8440000000001"/>
    <n v="663.70500000000004"/>
    <x v="353"/>
    <s v="Ohio, 2015"/>
  </r>
  <r>
    <s v="Butler County"/>
    <s v="Ohio"/>
    <n v="2015"/>
    <n v="372538"/>
    <n v="182470"/>
    <n v="190068"/>
    <n v="23469.894"/>
    <n v="51782.782000000007"/>
    <n v="60351.156000000003"/>
    <n v="44332.021999999997"/>
    <n v="46567.25"/>
    <n v="52155.32"/>
    <n v="46194.712"/>
    <n v="27195.273999999998"/>
    <n v="14528.982"/>
    <n v="5960.6080000000002"/>
    <x v="353"/>
    <s v="Ohio, 2015"/>
  </r>
  <r>
    <s v="Carroll County"/>
    <s v="Ohio"/>
    <n v="2015"/>
    <n v="28361"/>
    <n v="14173"/>
    <n v="14188"/>
    <n v="1418.05"/>
    <n v="3573.4859999999999"/>
    <n v="3233.154"/>
    <n v="2807.739"/>
    <n v="3346.598"/>
    <n v="4310.8720000000003"/>
    <n v="4424.3159999999998"/>
    <n v="3119.71"/>
    <n v="1474.7719999999999"/>
    <n v="680.66399999999999"/>
    <x v="353"/>
    <s v="Ohio, 2015"/>
  </r>
  <r>
    <s v="Champaign County"/>
    <s v="Ohio"/>
    <n v="2015"/>
    <n v="39393"/>
    <n v="19653"/>
    <n v="19740"/>
    <n v="2206.0079999999998"/>
    <n v="5357.4480000000003"/>
    <n v="5081.6970000000001"/>
    <n v="4293.8369999999995"/>
    <n v="5002.9110000000001"/>
    <n v="5790.7709999999997"/>
    <n v="5318.0550000000003"/>
    <n v="3742.335"/>
    <n v="1772.6849999999999"/>
    <n v="787.86"/>
    <x v="353"/>
    <s v="Ohio, 2015"/>
  </r>
  <r>
    <s v="Clark County"/>
    <s v="Ohio"/>
    <n v="2015"/>
    <n v="136827"/>
    <n v="66217"/>
    <n v="70610"/>
    <n v="8209.6200000000008"/>
    <n v="17787.510000000002"/>
    <n v="17787.510000000002"/>
    <n v="15461.451000000001"/>
    <n v="15871.932000000001"/>
    <n v="18882.126"/>
    <n v="19292.607"/>
    <n v="13135.392"/>
    <n v="7251.8310000000001"/>
    <n v="3283.848"/>
    <x v="353"/>
    <s v="Ohio, 2015"/>
  </r>
  <r>
    <s v="Clinton County"/>
    <s v="Ohio"/>
    <n v="2015"/>
    <n v="41892"/>
    <n v="20714"/>
    <n v="21178"/>
    <n v="2597.3040000000001"/>
    <n v="5739.2039999999997"/>
    <n v="5864.88"/>
    <n v="4733.7960000000003"/>
    <n v="5110.8240000000005"/>
    <n v="5948.6640000000007"/>
    <n v="5697.3119999999999"/>
    <n v="3518.9279999999999"/>
    <n v="1927.0319999999999"/>
    <n v="712.16399999999999"/>
    <x v="353"/>
    <s v="Ohio, 2015"/>
  </r>
  <r>
    <s v="Columbiana County"/>
    <s v="Ohio"/>
    <n v="2015"/>
    <n v="105987"/>
    <n v="53166"/>
    <n v="52821"/>
    <n v="5723.2979999999998"/>
    <n v="12612.453"/>
    <n v="12188.505000000001"/>
    <n v="11870.544"/>
    <n v="13248.375"/>
    <n v="15580.089"/>
    <n v="16004.037"/>
    <n v="10386.725999999999"/>
    <n v="5829.2849999999999"/>
    <n v="2649.6750000000002"/>
    <x v="353"/>
    <s v="Ohio, 2015"/>
  </r>
  <r>
    <s v="Coshocton County"/>
    <s v="Ohio"/>
    <n v="2015"/>
    <n v="36724"/>
    <n v="18291"/>
    <n v="18433"/>
    <n v="2240.1640000000002"/>
    <n v="4884.2919999999995"/>
    <n v="4406.8799999999992"/>
    <n v="4149.8119999999999"/>
    <n v="4333.4319999999998"/>
    <n v="5141.3600000000006"/>
    <n v="5251.5320000000002"/>
    <n v="3562.2280000000001"/>
    <n v="1946.3720000000001"/>
    <n v="844.65200000000004"/>
    <x v="353"/>
    <s v="Ohio, 2015"/>
  </r>
  <r>
    <s v="Crawford County"/>
    <s v="Ohio"/>
    <n v="2015"/>
    <n v="42725"/>
    <n v="20808"/>
    <n v="21917"/>
    <n v="2392.6"/>
    <n v="5383.35"/>
    <n v="5127"/>
    <n v="4528.8500000000004"/>
    <n v="5169.7250000000004"/>
    <n v="5938.7749999999996"/>
    <n v="6066.9500000000007"/>
    <n v="4357.95"/>
    <n v="2691.6750000000002"/>
    <n v="1110.8499999999999"/>
    <x v="353"/>
    <s v="Ohio, 2015"/>
  </r>
  <r>
    <s v="Cuyahoga County"/>
    <s v="Ohio"/>
    <n v="2015"/>
    <n v="1263189"/>
    <n v="600864"/>
    <n v="662325"/>
    <n v="73264.962"/>
    <n v="151582.68"/>
    <n v="164214.57"/>
    <n v="162951.38099999999"/>
    <n v="149056.302"/>
    <n v="180636.027"/>
    <n v="175583.27100000001"/>
    <n v="104844.68700000001"/>
    <n v="64422.639000000003"/>
    <n v="34106.103000000003"/>
    <x v="353"/>
    <s v="Ohio, 2015"/>
  </r>
  <r>
    <s v="Darke County"/>
    <s v="Ohio"/>
    <n v="2015"/>
    <n v="52356"/>
    <n v="25694"/>
    <n v="26662"/>
    <n v="3193.7159999999999"/>
    <n v="7277.4840000000004"/>
    <n v="6335.076"/>
    <n v="5445.0239999999994"/>
    <n v="6073.2960000000003"/>
    <n v="7486.9079999999994"/>
    <n v="7120.4160000000002"/>
    <n v="5078.5320000000002"/>
    <n v="2931.9360000000001"/>
    <n v="1361.2560000000001"/>
    <x v="353"/>
    <s v="Ohio, 2015"/>
  </r>
  <r>
    <s v="Delaware County"/>
    <s v="Ohio"/>
    <n v="2015"/>
    <n v="185433"/>
    <n v="91762"/>
    <n v="93671"/>
    <n v="11867.712"/>
    <n v="31523.61"/>
    <n v="21881.093999999997"/>
    <n v="19285.031999999999"/>
    <n v="30040.146000000001"/>
    <n v="28742.114999999998"/>
    <n v="22066.527000000002"/>
    <n v="12609.444"/>
    <n v="5933.8559999999998"/>
    <n v="2039.7629999999999"/>
    <x v="353"/>
    <s v="Ohio, 2015"/>
  </r>
  <r>
    <s v="Erie County"/>
    <s v="Ohio"/>
    <n v="2015"/>
    <n v="76141"/>
    <n v="37232"/>
    <n v="38909"/>
    <n v="4035.473"/>
    <n v="9060.7790000000005"/>
    <n v="9060.7789999999986"/>
    <n v="8147.0869999999995"/>
    <n v="8603.9330000000009"/>
    <n v="11116.585999999999"/>
    <n v="11649.573"/>
    <n v="8070.9459999999999"/>
    <n v="4720.7420000000002"/>
    <n v="1675.1020000000001"/>
    <x v="353"/>
    <s v="Ohio, 2015"/>
  </r>
  <r>
    <s v="Fairfield County"/>
    <s v="Ohio"/>
    <n v="2015"/>
    <n v="149112"/>
    <n v="74128"/>
    <n v="74984"/>
    <n v="8648.4959999999992"/>
    <n v="21472.127999999997"/>
    <n v="19533.671999999999"/>
    <n v="17296.991999999998"/>
    <n v="20279.232"/>
    <n v="22217.688000000002"/>
    <n v="18937.224000000002"/>
    <n v="12078.072"/>
    <n v="6262.7039999999997"/>
    <n v="2534.904"/>
    <x v="353"/>
    <s v="Ohio, 2015"/>
  </r>
  <r>
    <s v="Fayette County"/>
    <s v="Ohio"/>
    <n v="2015"/>
    <n v="28769"/>
    <n v="14190"/>
    <n v="14579"/>
    <n v="1783.6780000000001"/>
    <n v="3797.5079999999998"/>
    <n v="3509.8180000000002"/>
    <n v="3308.4350000000004"/>
    <n v="3624.8940000000002"/>
    <n v="4142.7359999999999"/>
    <n v="3941.3530000000001"/>
    <n v="2675.5169999999998"/>
    <n v="1495.9880000000001"/>
    <n v="517.84199999999998"/>
    <x v="353"/>
    <s v="Ohio, 2015"/>
  </r>
  <r>
    <s v="Franklin County"/>
    <s v="Ohio"/>
    <n v="2015"/>
    <n v="1215761"/>
    <n v="592278"/>
    <n v="623483"/>
    <n v="87534.792000000001"/>
    <n v="155617.408"/>
    <n v="175069.584"/>
    <n v="210326.65299999999"/>
    <n v="164127.73499999999"/>
    <n v="159264.69099999999"/>
    <n v="136165.23200000002"/>
    <n v="74161.421000000002"/>
    <n v="37688.591"/>
    <n v="17020.653999999999"/>
    <x v="353"/>
    <s v="Ohio, 2015"/>
  </r>
  <r>
    <s v="Fulton County"/>
    <s v="Ohio"/>
    <n v="2015"/>
    <n v="42485"/>
    <n v="20969"/>
    <n v="21516"/>
    <n v="2591.585"/>
    <n v="5905.415"/>
    <n v="5480.5650000000005"/>
    <n v="4630.8649999999998"/>
    <n v="5013.2299999999996"/>
    <n v="6202.8099999999995"/>
    <n v="5990.3850000000002"/>
    <n v="3653.71"/>
    <n v="2124.25"/>
    <n v="892.18499999999995"/>
    <x v="353"/>
    <s v="Ohio, 2015"/>
  </r>
  <r>
    <s v="Gallia County"/>
    <s v="Ohio"/>
    <n v="2015"/>
    <n v="30565"/>
    <n v="14900"/>
    <n v="15665"/>
    <n v="1895.03"/>
    <n v="4065.145"/>
    <n v="3881.7550000000001"/>
    <n v="3514.9750000000004"/>
    <n v="3576.105"/>
    <n v="4309.665"/>
    <n v="4156.84"/>
    <n v="2903.6750000000002"/>
    <n v="1711.6399999999999"/>
    <n v="550.16999999999996"/>
    <x v="353"/>
    <s v="Ohio, 2015"/>
  </r>
  <r>
    <s v="Geauga County"/>
    <s v="Ohio"/>
    <n v="2015"/>
    <n v="93874"/>
    <n v="46161"/>
    <n v="47713"/>
    <n v="4787.5739999999996"/>
    <n v="13611.73"/>
    <n v="11921.998"/>
    <n v="7509.92"/>
    <n v="10232.266"/>
    <n v="15019.84"/>
    <n v="14456.596000000001"/>
    <n v="9387.4"/>
    <n v="4881.4480000000003"/>
    <n v="2065.2280000000001"/>
    <x v="353"/>
    <s v="Ohio, 2015"/>
  </r>
  <r>
    <s v="Greene County"/>
    <s v="Ohio"/>
    <n v="2015"/>
    <n v="164192"/>
    <n v="80590"/>
    <n v="83602"/>
    <n v="9030.56"/>
    <n v="19210.464"/>
    <n v="27748.448"/>
    <n v="21344.959999999999"/>
    <n v="18061.12"/>
    <n v="22494.304"/>
    <n v="21837.536"/>
    <n v="13792.128000000001"/>
    <n v="7552.8320000000003"/>
    <n v="3283.84"/>
    <x v="353"/>
    <s v="Ohio, 2015"/>
  </r>
  <r>
    <s v="Guernsey County"/>
    <s v="Ohio"/>
    <n v="2015"/>
    <n v="39626"/>
    <n v="19475"/>
    <n v="20151"/>
    <n v="2337.9340000000002"/>
    <n v="5151.3799999999992"/>
    <n v="4834.3719999999994"/>
    <n v="4398.4859999999999"/>
    <n v="4715.4940000000006"/>
    <n v="5666.518"/>
    <n v="5706.1440000000002"/>
    <n v="3883.348"/>
    <n v="2100.1779999999999"/>
    <n v="832.14599999999996"/>
    <x v="353"/>
    <s v="Ohio, 2015"/>
  </r>
  <r>
    <s v="Hamilton County"/>
    <s v="Ohio"/>
    <n v="2015"/>
    <n v="804194"/>
    <n v="386561"/>
    <n v="417633"/>
    <n v="53880.998"/>
    <n v="102936.83199999999"/>
    <n v="110978.772"/>
    <n v="114999.742"/>
    <n v="94894.891999999993"/>
    <n v="110978.772"/>
    <n v="104545.22"/>
    <n v="58706.161999999997"/>
    <n v="34580.341999999997"/>
    <n v="18496.462"/>
    <x v="353"/>
    <s v="Ohio, 2015"/>
  </r>
  <r>
    <s v="Hancock County"/>
    <s v="Ohio"/>
    <n v="2015"/>
    <n v="75428"/>
    <n v="36940"/>
    <n v="38488"/>
    <n v="4601.1080000000002"/>
    <n v="9654.7839999999997"/>
    <n v="10258.208000000001"/>
    <n v="9654.7839999999997"/>
    <n v="9051.36"/>
    <n v="10484.491999999998"/>
    <n v="10031.923999999999"/>
    <n v="6335.9520000000002"/>
    <n v="3243.404"/>
    <n v="2036.556"/>
    <x v="353"/>
    <s v="Ohio, 2015"/>
  </r>
  <r>
    <s v="Hardin County"/>
    <s v="Ohio"/>
    <n v="2015"/>
    <n v="31736"/>
    <n v="15789"/>
    <n v="15947"/>
    <n v="1967.6320000000001"/>
    <n v="4125.68"/>
    <n v="6315.4639999999999"/>
    <n v="3300.5439999999999"/>
    <n v="3681.3760000000002"/>
    <n v="3935.2640000000001"/>
    <n v="3808.32"/>
    <n v="2570.616"/>
    <n v="1364.6479999999999"/>
    <n v="634.72"/>
    <x v="353"/>
    <s v="Ohio, 2015"/>
  </r>
  <r>
    <s v="Harrison County"/>
    <s v="Ohio"/>
    <n v="2015"/>
    <n v="15633"/>
    <n v="7704"/>
    <n v="7929"/>
    <n v="844.18200000000002"/>
    <n v="1860.327"/>
    <n v="1719.63"/>
    <n v="1516.4010000000001"/>
    <n v="1766.529"/>
    <n v="2329.317"/>
    <n v="2516.913"/>
    <n v="1719.63"/>
    <n v="937.98"/>
    <n v="437.72399999999999"/>
    <x v="353"/>
    <s v="Ohio, 2015"/>
  </r>
  <r>
    <s v="Highland County"/>
    <s v="Ohio"/>
    <n v="2015"/>
    <n v="43170"/>
    <n v="21308"/>
    <n v="21862"/>
    <n v="2719.71"/>
    <n v="6000.63"/>
    <n v="5266.74"/>
    <n v="4964.5499999999993"/>
    <n v="5439.42"/>
    <n v="6000.6299999999992"/>
    <n v="5741.6100000000006"/>
    <n v="4057.98"/>
    <n v="2331.1799999999998"/>
    <n v="733.89"/>
    <x v="353"/>
    <s v="Ohio, 2015"/>
  </r>
  <r>
    <s v="Holmes County"/>
    <s v="Ohio"/>
    <n v="2015"/>
    <n v="43436"/>
    <n v="21746"/>
    <n v="21690"/>
    <n v="3996.1120000000001"/>
    <n v="8035.66"/>
    <n v="6776.0159999999996"/>
    <n v="5125.4480000000003"/>
    <n v="4734.5239999999994"/>
    <n v="4951.7039999999997"/>
    <n v="4430.4719999999998"/>
    <n v="2910.212"/>
    <n v="1780.876"/>
    <n v="608.10400000000004"/>
    <x v="353"/>
    <s v="Ohio, 2015"/>
  </r>
  <r>
    <s v="Jackson County"/>
    <s v="Ohio"/>
    <n v="2015"/>
    <n v="32854"/>
    <n v="16082"/>
    <n v="16772"/>
    <n v="2069.8020000000001"/>
    <n v="4435.29"/>
    <n v="4139.6040000000003"/>
    <n v="4008.1880000000001"/>
    <n v="4172.4580000000005"/>
    <n v="4468.1440000000002"/>
    <n v="4533.8519999999999"/>
    <n v="2924.0059999999999"/>
    <n v="1445.576"/>
    <n v="624.226"/>
    <x v="353"/>
    <s v="Ohio, 2015"/>
  </r>
  <r>
    <s v="Jefferson County"/>
    <s v="Ohio"/>
    <n v="2015"/>
    <n v="68053"/>
    <n v="32976"/>
    <n v="35077"/>
    <n v="3266.5439999999999"/>
    <n v="7553.8829999999998"/>
    <n v="9187.1549999999988"/>
    <n v="6941.4059999999999"/>
    <n v="7621.9359999999997"/>
    <n v="9595.473"/>
    <n v="10684.321"/>
    <n v="7077.5120000000006"/>
    <n v="4287.3389999999999"/>
    <n v="1769.3779999999999"/>
    <x v="353"/>
    <s v="Ohio, 2015"/>
  </r>
  <r>
    <s v="Knox County"/>
    <s v="Ohio"/>
    <n v="2015"/>
    <n v="61004"/>
    <n v="29869"/>
    <n v="31135"/>
    <n v="3782.248"/>
    <n v="7991.5239999999994"/>
    <n v="9760.64"/>
    <n v="6588.4319999999998"/>
    <n v="6832.4480000000003"/>
    <n v="8113.5319999999992"/>
    <n v="8235.5400000000009"/>
    <n v="5429.3559999999998"/>
    <n v="3111.2039999999997"/>
    <n v="1098.0719999999999"/>
    <x v="353"/>
    <s v="Ohio, 2015"/>
  </r>
  <r>
    <s v="Lake County"/>
    <s v="Ohio"/>
    <n v="2015"/>
    <n v="229437"/>
    <n v="112045"/>
    <n v="117392"/>
    <n v="11701.287"/>
    <n v="27991.313999999998"/>
    <n v="26614.691999999999"/>
    <n v="26155.817999999999"/>
    <n v="27761.877"/>
    <n v="35103.861000000004"/>
    <n v="34186.112999999998"/>
    <n v="21796.514999999999"/>
    <n v="12389.598"/>
    <n v="5506.4880000000003"/>
    <x v="353"/>
    <s v="Ohio, 2015"/>
  </r>
  <r>
    <s v="Lawrence County"/>
    <s v="Ohio"/>
    <n v="2015"/>
    <n v="61827"/>
    <n v="30202"/>
    <n v="31625"/>
    <n v="3524.1390000000001"/>
    <n v="8037.51"/>
    <n v="7419.24"/>
    <n v="7233.759"/>
    <n v="7913.8559999999998"/>
    <n v="8717.607"/>
    <n v="8470.2989999999991"/>
    <n v="5997.2190000000001"/>
    <n v="3400.4850000000001"/>
    <n v="1112.886"/>
    <x v="353"/>
    <s v="Ohio, 2015"/>
  </r>
  <r>
    <s v="Licking County"/>
    <s v="Ohio"/>
    <n v="2015"/>
    <n v="168693"/>
    <n v="82562"/>
    <n v="86131"/>
    <n v="10290.272999999999"/>
    <n v="22942.248"/>
    <n v="22436.169000000002"/>
    <n v="19399.695"/>
    <n v="21424.010999999999"/>
    <n v="25135.256999999998"/>
    <n v="22604.862000000001"/>
    <n v="14844.984"/>
    <n v="7085.1059999999998"/>
    <n v="2867.7809999999999"/>
    <x v="353"/>
    <s v="Ohio, 2015"/>
  </r>
  <r>
    <s v="Logan County"/>
    <s v="Ohio"/>
    <n v="2015"/>
    <n v="45484"/>
    <n v="22402"/>
    <n v="23082"/>
    <n v="2820.0079999999998"/>
    <n v="6231.308"/>
    <n v="5458.08"/>
    <n v="5048.7240000000002"/>
    <n v="5503.5640000000003"/>
    <n v="6595.18"/>
    <n v="6504.2119999999995"/>
    <n v="4230.0120000000006"/>
    <n v="2183.232"/>
    <n v="955.16399999999999"/>
    <x v="353"/>
    <s v="Ohio, 2015"/>
  </r>
  <r>
    <s v="Lorain County"/>
    <s v="Ohio"/>
    <n v="2015"/>
    <n v="303152"/>
    <n v="149303"/>
    <n v="153849"/>
    <n v="17279.664000000001"/>
    <n v="39409.759999999995"/>
    <n v="39409.760000000002"/>
    <n v="33346.720000000001"/>
    <n v="38500.304000000004"/>
    <n v="44866.495999999999"/>
    <n v="42441.279999999999"/>
    <n v="26980.527999999998"/>
    <n v="14551.295999999998"/>
    <n v="6669.3440000000001"/>
    <x v="353"/>
    <s v="Ohio, 2015"/>
  </r>
  <r>
    <s v="Lucas County"/>
    <s v="Ohio"/>
    <n v="2015"/>
    <n v="436261"/>
    <n v="211587"/>
    <n v="224674"/>
    <n v="27920.704000000002"/>
    <n v="56713.93"/>
    <n v="61949.062000000005"/>
    <n v="58022.713000000003"/>
    <n v="52351.320000000007"/>
    <n v="59331.495999999999"/>
    <n v="58022.713000000003"/>
    <n v="34028.358"/>
    <n v="18759.222999999998"/>
    <n v="9161.4809999999998"/>
    <x v="353"/>
    <s v="Ohio, 2015"/>
  </r>
  <r>
    <s v="Madison County"/>
    <s v="Ohio"/>
    <n v="2015"/>
    <n v="43456"/>
    <n v="23851"/>
    <n v="19605"/>
    <n v="2303.1680000000001"/>
    <n v="5301.6319999999996"/>
    <n v="5301.6319999999996"/>
    <n v="5605.8240000000005"/>
    <n v="6474.9439999999995"/>
    <n v="6996.4159999999993"/>
    <n v="5562.3680000000004"/>
    <n v="3346.1120000000001"/>
    <n v="1651.328"/>
    <n v="869.12"/>
    <x v="353"/>
    <s v="Ohio, 2015"/>
  </r>
  <r>
    <s v="Mahoning County"/>
    <s v="Ohio"/>
    <n v="2015"/>
    <n v="234550"/>
    <n v="114040"/>
    <n v="120510"/>
    <n v="12196.6"/>
    <n v="27442.35"/>
    <n v="29553.3"/>
    <n v="26035.05"/>
    <n v="26973.25"/>
    <n v="32837"/>
    <n v="35651.599999999999"/>
    <n v="22047.7"/>
    <n v="13838.45"/>
    <n v="7974.7"/>
    <x v="353"/>
    <s v="Ohio, 2015"/>
  </r>
  <r>
    <s v="Marion County"/>
    <s v="Ohio"/>
    <n v="2015"/>
    <n v="65943"/>
    <n v="35022"/>
    <n v="30921"/>
    <n v="3824.694"/>
    <n v="7715.3310000000001"/>
    <n v="8242.875"/>
    <n v="8704.4760000000006"/>
    <n v="8440.7039999999997"/>
    <n v="9693.6209999999992"/>
    <n v="9100.134"/>
    <n v="5671.098"/>
    <n v="2901.4920000000002"/>
    <n v="1648.575"/>
    <x v="353"/>
    <s v="Ohio, 2015"/>
  </r>
  <r>
    <s v="Medina County"/>
    <s v="Ohio"/>
    <n v="2015"/>
    <n v="174831"/>
    <n v="86190"/>
    <n v="88641"/>
    <n v="9440.8739999999998"/>
    <n v="24476.34"/>
    <n v="20979.72"/>
    <n v="18357.254999999997"/>
    <n v="23427.353999999999"/>
    <n v="27972.959999999999"/>
    <n v="24301.508999999998"/>
    <n v="15385.127999999999"/>
    <n v="7168.0709999999999"/>
    <n v="3321.7890000000002"/>
    <x v="353"/>
    <s v="Ohio, 2015"/>
  </r>
  <r>
    <s v="Meigs County"/>
    <s v="Ohio"/>
    <n v="2015"/>
    <n v="23473"/>
    <n v="11556"/>
    <n v="11917"/>
    <n v="1314.4880000000001"/>
    <n v="2957.598"/>
    <n v="2675.922"/>
    <n v="2675.922"/>
    <n v="2887.1790000000001"/>
    <n v="3427.058"/>
    <n v="3544.4229999999998"/>
    <n v="2300.3540000000003"/>
    <n v="1291.0149999999999"/>
    <n v="399.041"/>
    <x v="353"/>
    <s v="Ohio, 2015"/>
  </r>
  <r>
    <s v="Logan County"/>
    <s v="Oklahoma"/>
    <n v="2015"/>
    <n v="40863"/>
    <n v="20523"/>
    <n v="20340"/>
    <n v="2737.8209999999999"/>
    <n v="5884.2719999999999"/>
    <n v="5148.7379999999994"/>
    <n v="4494.93"/>
    <n v="4658.3819999999996"/>
    <n v="5598.2309999999998"/>
    <n v="5679.9570000000003"/>
    <n v="3432.4920000000002"/>
    <n v="2043.15"/>
    <n v="1225.8900000000001"/>
    <x v="319"/>
    <s v="Oklahoma, 2015"/>
  </r>
  <r>
    <s v="Miami County"/>
    <s v="Ohio"/>
    <n v="2015"/>
    <n v="103517"/>
    <n v="50902"/>
    <n v="52615"/>
    <n v="6107.5029999999997"/>
    <n v="13767.761"/>
    <n v="12111.489"/>
    <n v="11904.455"/>
    <n v="12939.625"/>
    <n v="14906.448"/>
    <n v="14492.38"/>
    <n v="9937.6319999999996"/>
    <n v="5382.884"/>
    <n v="1966.8230000000001"/>
    <x v="353"/>
    <s v="Ohio, 2015"/>
  </r>
  <r>
    <s v="Montgomery County"/>
    <s v="Ohio"/>
    <n v="2015"/>
    <n v="533763"/>
    <n v="256680"/>
    <n v="277083"/>
    <n v="33093.305999999997"/>
    <n v="66720.375"/>
    <n v="71524.241999999998"/>
    <n v="68855.426999999996"/>
    <n v="62450.271000000001"/>
    <n v="73659.293999999994"/>
    <n v="70456.716"/>
    <n v="46437.381000000001"/>
    <n v="28289.438999999998"/>
    <n v="11742.786"/>
    <x v="353"/>
    <s v="Ohio, 2015"/>
  </r>
  <r>
    <s v="Morrow County"/>
    <s v="Ohio"/>
    <n v="2015"/>
    <n v="34996"/>
    <n v="17515"/>
    <n v="17481"/>
    <n v="1994.7719999999999"/>
    <n v="4969.4319999999998"/>
    <n v="4339.5039999999999"/>
    <n v="3639.5839999999998"/>
    <n v="4514.4840000000004"/>
    <n v="5214.4040000000005"/>
    <n v="5074.42"/>
    <n v="3114.6440000000002"/>
    <n v="1609.816"/>
    <n v="524.94000000000005"/>
    <x v="353"/>
    <s v="Ohio, 2015"/>
  </r>
  <r>
    <s v="Muskingum County"/>
    <s v="Ohio"/>
    <n v="2015"/>
    <n v="86016"/>
    <n v="41796"/>
    <n v="44220"/>
    <n v="5246.9759999999997"/>
    <n v="11096.064"/>
    <n v="11612.16"/>
    <n v="9977.8559999999998"/>
    <n v="10149.887999999999"/>
    <n v="12042.24"/>
    <n v="11698.175999999999"/>
    <n v="7655.4239999999991"/>
    <n v="4472.8320000000003"/>
    <n v="1978.3679999999999"/>
    <x v="353"/>
    <s v="Ohio, 2015"/>
  </r>
  <r>
    <s v="Mayes County"/>
    <s v="Oklahoma"/>
    <n v="2015"/>
    <n v="41162"/>
    <n v="20432"/>
    <n v="20730"/>
    <n v="1769.9659999999999"/>
    <n v="4815.9539999999997"/>
    <n v="4280.848"/>
    <n v="3910.3900000000003"/>
    <n v="4445.4960000000001"/>
    <n v="6215.4619999999995"/>
    <n v="6997.54"/>
    <n v="5104.0879999999997"/>
    <n v="2552.0439999999999"/>
    <n v="1070.212"/>
    <x v="319"/>
    <s v="Oklahoma, 2015"/>
  </r>
  <r>
    <s v="Paulding County"/>
    <s v="Ohio"/>
    <n v="2015"/>
    <n v="19165"/>
    <n v="9530"/>
    <n v="9635"/>
    <n v="1169.0650000000001"/>
    <n v="2625.605"/>
    <n v="2242.3049999999998"/>
    <n v="2184.81"/>
    <n v="2299.8000000000002"/>
    <n v="2778.9250000000002"/>
    <n v="2759.76"/>
    <n v="1782.3449999999998"/>
    <n v="1111.5700000000002"/>
    <n v="229.98"/>
    <x v="353"/>
    <s v="Ohio, 2015"/>
  </r>
  <r>
    <s v="Perry County"/>
    <s v="Ohio"/>
    <n v="2015"/>
    <n v="36025"/>
    <n v="18035"/>
    <n v="17990"/>
    <n v="2233.5500000000002"/>
    <n v="5007.4750000000004"/>
    <n v="4683.25"/>
    <n v="4142.875"/>
    <n v="4503.125"/>
    <n v="5331.7000000000007"/>
    <n v="4899.3999999999996"/>
    <n v="3170.2"/>
    <n v="1441"/>
    <n v="612.42499999999995"/>
    <x v="353"/>
    <s v="Ohio, 2015"/>
  </r>
  <r>
    <s v="Pickaway County"/>
    <s v="Ohio"/>
    <n v="2015"/>
    <n v="56515"/>
    <n v="29866"/>
    <n v="26649"/>
    <n v="3108.3249999999998"/>
    <n v="7233.92"/>
    <n v="7629.5249999999996"/>
    <n v="7177.4049999999997"/>
    <n v="8025.1299999999992"/>
    <n v="8251.19"/>
    <n v="7064.375"/>
    <n v="4634.2299999999996"/>
    <n v="2430.145"/>
    <n v="904.24"/>
    <x v="353"/>
    <s v="Ohio, 2015"/>
  </r>
  <r>
    <s v="Pike County"/>
    <s v="Ohio"/>
    <n v="2015"/>
    <n v="28396"/>
    <n v="14207"/>
    <n v="14189"/>
    <n v="1703.76"/>
    <n v="3947.0439999999999"/>
    <n v="3577.8960000000002"/>
    <n v="3123.56"/>
    <n v="3691.48"/>
    <n v="4060.6280000000002"/>
    <n v="3861.8559999999998"/>
    <n v="2498.848"/>
    <n v="1476.5920000000001"/>
    <n v="454.33600000000001"/>
    <x v="353"/>
    <s v="Ohio, 2015"/>
  </r>
  <r>
    <s v="Portage County"/>
    <s v="Ohio"/>
    <n v="2015"/>
    <n v="161897"/>
    <n v="79107"/>
    <n v="82790"/>
    <n v="7447.2619999999997"/>
    <n v="18294.361000000001"/>
    <n v="32865.091"/>
    <n v="17808.669999999998"/>
    <n v="17970.566999999999"/>
    <n v="23151.271000000001"/>
    <n v="21532.300999999999"/>
    <n v="13275.554"/>
    <n v="6637.777"/>
    <n v="2752.2489999999998"/>
    <x v="353"/>
    <s v="Ohio, 2015"/>
  </r>
  <r>
    <s v="Preble County"/>
    <s v="Ohio"/>
    <n v="2015"/>
    <n v="41682"/>
    <n v="20643"/>
    <n v="21039"/>
    <n v="2334.192"/>
    <n v="5585.3879999999999"/>
    <n v="5085.2039999999997"/>
    <n v="4585.0200000000004"/>
    <n v="5043.5220000000008"/>
    <n v="6127.2539999999999"/>
    <n v="6002.2079999999996"/>
    <n v="4043.1540000000005"/>
    <n v="2042.4180000000001"/>
    <n v="875.322"/>
    <x v="353"/>
    <s v="Ohio, 2015"/>
  </r>
  <r>
    <s v="Richland County"/>
    <s v="Ohio"/>
    <n v="2015"/>
    <n v="122312"/>
    <n v="61944"/>
    <n v="60368"/>
    <n v="6971.7839999999997"/>
    <n v="15166.688"/>
    <n v="15044.376"/>
    <n v="14799.752"/>
    <n v="14677.44"/>
    <n v="17001.367999999999"/>
    <n v="17001.368000000002"/>
    <n v="11619.64"/>
    <n v="7338.72"/>
    <n v="2568.5520000000001"/>
    <x v="353"/>
    <s v="Ohio, 2015"/>
  </r>
  <r>
    <s v="Ross County"/>
    <s v="Ohio"/>
    <n v="2015"/>
    <n v="77334"/>
    <n v="40627"/>
    <n v="36707"/>
    <n v="4253.37"/>
    <n v="9744.0839999999989"/>
    <n v="9202.7459999999992"/>
    <n v="9589.4160000000011"/>
    <n v="10594.758"/>
    <n v="11909.436000000002"/>
    <n v="10517.423999999999"/>
    <n v="6650.7240000000002"/>
    <n v="3480.0299999999997"/>
    <n v="1237.3440000000001"/>
    <x v="353"/>
    <s v="Ohio, 2015"/>
  </r>
  <r>
    <s v="Sandusky County"/>
    <s v="Ohio"/>
    <n v="2015"/>
    <n v="60187"/>
    <n v="29717"/>
    <n v="30470"/>
    <n v="3551.0329999999999"/>
    <n v="8004.8710000000001"/>
    <n v="7403.0010000000002"/>
    <n v="6680.7569999999996"/>
    <n v="7222.4400000000005"/>
    <n v="8727.1150000000016"/>
    <n v="8666.9279999999999"/>
    <n v="5416.83"/>
    <n v="3009.35"/>
    <n v="1564.8620000000001"/>
    <x v="353"/>
    <s v="Ohio, 2015"/>
  </r>
  <r>
    <s v="Scioto County"/>
    <s v="Ohio"/>
    <n v="2015"/>
    <n v="78017"/>
    <n v="38655"/>
    <n v="39362"/>
    <n v="4368.9520000000002"/>
    <n v="9908.1589999999997"/>
    <n v="10532.295"/>
    <n v="9752.125"/>
    <n v="9908.1589999999997"/>
    <n v="10532.294999999998"/>
    <n v="10454.278"/>
    <n v="6943.5129999999999"/>
    <n v="4056.884"/>
    <n v="1716.374"/>
    <x v="353"/>
    <s v="Ohio, 2015"/>
  </r>
  <r>
    <s v="Seneca County"/>
    <s v="Ohio"/>
    <n v="2015"/>
    <n v="55929"/>
    <n v="27944"/>
    <n v="27985"/>
    <n v="3020.1660000000002"/>
    <n v="7382.6280000000006"/>
    <n v="8445.2790000000005"/>
    <n v="6264.0479999999998"/>
    <n v="6543.6929999999993"/>
    <n v="7606.3440000000001"/>
    <n v="7885.9889999999996"/>
    <n v="4698.0360000000001"/>
    <n v="2684.5920000000001"/>
    <n v="1398.2249999999999"/>
    <x v="353"/>
    <s v="Ohio, 2015"/>
  </r>
  <r>
    <s v="Stark County"/>
    <s v="Ohio"/>
    <n v="2015"/>
    <n v="374979"/>
    <n v="181905"/>
    <n v="193074"/>
    <n v="20998.824000000001"/>
    <n v="46497.396000000001"/>
    <n v="49122.248999999996"/>
    <n v="42747.606"/>
    <n v="44247.521999999997"/>
    <n v="53247.017999999996"/>
    <n v="53621.997000000003"/>
    <n v="34498.067999999999"/>
    <n v="20248.866000000002"/>
    <n v="9749.4539999999997"/>
    <x v="353"/>
    <s v="Ohio, 2015"/>
  </r>
  <r>
    <s v="Summit County"/>
    <s v="Ohio"/>
    <n v="2015"/>
    <n v="541847"/>
    <n v="262467"/>
    <n v="279380"/>
    <n v="30885.278999999999"/>
    <n v="66105.334000000003"/>
    <n v="70981.956999999995"/>
    <n v="67189.027999999991"/>
    <n v="65563.486999999994"/>
    <n v="79109.661999999997"/>
    <n v="76942.274000000005"/>
    <n v="45515.148000000001"/>
    <n v="25466.809000000001"/>
    <n v="13546.174999999999"/>
    <x v="353"/>
    <s v="Ohio, 2015"/>
  </r>
  <r>
    <s v="Trumbull County"/>
    <s v="Ohio"/>
    <n v="2015"/>
    <n v="206373"/>
    <n v="100568"/>
    <n v="105805"/>
    <n v="10731.396000000001"/>
    <n v="24971.133000000002"/>
    <n v="24971.133000000002"/>
    <n v="22081.911"/>
    <n v="23939.268"/>
    <n v="29717.712"/>
    <n v="31162.322999999997"/>
    <n v="21050.046000000002"/>
    <n v="12176.007"/>
    <n v="5778.4440000000004"/>
    <x v="353"/>
    <s v="Ohio, 2015"/>
  </r>
  <r>
    <s v="Tuscarawas County"/>
    <s v="Ohio"/>
    <n v="2015"/>
    <n v="92697"/>
    <n v="45715"/>
    <n v="46982"/>
    <n v="5561.82"/>
    <n v="11957.913"/>
    <n v="11123.64"/>
    <n v="10752.851999999999"/>
    <n v="10845.548999999999"/>
    <n v="12977.58"/>
    <n v="13255.670999999998"/>
    <n v="8620.8209999999999"/>
    <n v="5005.6379999999999"/>
    <n v="2502.819"/>
    <x v="353"/>
    <s v="Ohio, 2015"/>
  </r>
  <r>
    <s v="Union County"/>
    <s v="Ohio"/>
    <n v="2015"/>
    <n v="53470"/>
    <n v="25523"/>
    <n v="27947"/>
    <n v="3261.67"/>
    <n v="8180.91"/>
    <n v="6576.8099999999995"/>
    <n v="6523.34"/>
    <n v="8501.73"/>
    <n v="8341.32"/>
    <n v="6202.52"/>
    <n v="3422.08"/>
    <n v="1550.63"/>
    <n v="748.58"/>
    <x v="353"/>
    <s v="Ohio, 2015"/>
  </r>
  <r>
    <s v="Carroll County"/>
    <s v="Tennessee"/>
    <n v="2015"/>
    <n v="28576"/>
    <n v="13984"/>
    <n v="14592"/>
    <n v="1685.9839999999999"/>
    <n v="3829.1839999999997"/>
    <n v="3543.424"/>
    <n v="3171.9359999999997"/>
    <n v="3314.8159999999998"/>
    <n v="4029.2159999999999"/>
    <n v="3943.4879999999998"/>
    <n v="2657.5680000000002"/>
    <n v="1628.8319999999999"/>
    <n v="742.976"/>
    <x v="314"/>
    <s v="Tennessee, 2015"/>
  </r>
  <r>
    <s v="Warren County"/>
    <s v="Ohio"/>
    <n v="2015"/>
    <n v="219916"/>
    <n v="110375"/>
    <n v="109541"/>
    <n v="13414.876"/>
    <n v="34306.896000000001"/>
    <n v="26389.919999999998"/>
    <n v="25290.34"/>
    <n v="32107.736000000001"/>
    <n v="34526.812000000005"/>
    <n v="26609.836000000003"/>
    <n v="15833.951999999999"/>
    <n v="8136.8919999999998"/>
    <n v="3078.8240000000001"/>
    <x v="353"/>
    <s v="Ohio, 2015"/>
  </r>
  <r>
    <s v="Starr County"/>
    <s v="Texas"/>
    <n v="2015"/>
    <n v="61351"/>
    <n v="30112"/>
    <n v="31239"/>
    <n v="3006.1990000000001"/>
    <n v="7055.3649999999998"/>
    <n v="7975.6299999999992"/>
    <n v="6625.9079999999994"/>
    <n v="7178.067"/>
    <n v="8895.8950000000004"/>
    <n v="9141.2989999999991"/>
    <n v="6380.5040000000008"/>
    <n v="3803.7619999999997"/>
    <n v="1288.3710000000001"/>
    <x v="315"/>
    <s v="Texas, 2015"/>
  </r>
  <r>
    <s v="Wayne County"/>
    <s v="Ohio"/>
    <n v="2015"/>
    <n v="115371"/>
    <n v="57126"/>
    <n v="58245"/>
    <n v="7614.4859999999999"/>
    <n v="16036.569"/>
    <n v="16613.423999999999"/>
    <n v="12921.552"/>
    <n v="13267.665000000001"/>
    <n v="15459.714"/>
    <n v="15228.972"/>
    <n v="10037.277"/>
    <n v="5537.808"/>
    <n v="2538.1619999999998"/>
    <x v="353"/>
    <s v="Ohio, 2015"/>
  </r>
  <r>
    <s v="Wood County"/>
    <s v="Ohio"/>
    <n v="2015"/>
    <n v="128885"/>
    <n v="63329"/>
    <n v="65556"/>
    <n v="6959.79"/>
    <n v="14950.66"/>
    <n v="27710.275000000001"/>
    <n v="14950.66"/>
    <n v="14564.005000000001"/>
    <n v="16368.395"/>
    <n v="15852.855"/>
    <n v="9537.49"/>
    <n v="5670.94"/>
    <n v="2191.0450000000001"/>
    <x v="353"/>
    <s v="Ohio, 2015"/>
  </r>
  <r>
    <s v="Wyandot County"/>
    <s v="Ohio"/>
    <n v="2015"/>
    <n v="22467"/>
    <n v="11073"/>
    <n v="11394"/>
    <n v="1348.02"/>
    <n v="3033.0450000000001"/>
    <n v="2651.1059999999998"/>
    <n v="2471.37"/>
    <n v="2808.375"/>
    <n v="3145.38"/>
    <n v="3100.4459999999999"/>
    <n v="2022.0300000000002"/>
    <n v="1235.6849999999999"/>
    <n v="606.60900000000004"/>
    <x v="353"/>
    <s v="Ohio, 2015"/>
  </r>
  <r>
    <s v="Adair County"/>
    <s v="Oklahoma"/>
    <n v="2015"/>
    <n v="22236"/>
    <n v="11098"/>
    <n v="11138"/>
    <n v="1512.048"/>
    <n v="3402.1080000000002"/>
    <n v="3024.096"/>
    <n v="2623.848"/>
    <n v="2779.5"/>
    <n v="3024.096"/>
    <n v="2712.7919999999999"/>
    <n v="1890.06"/>
    <n v="978.38400000000001"/>
    <n v="244.596"/>
    <x v="319"/>
    <s v="Oklahoma, 2015"/>
  </r>
  <r>
    <s v="Alfalfa County"/>
    <s v="Oklahoma"/>
    <n v="2015"/>
    <n v="5755"/>
    <n v="3454"/>
    <n v="2301"/>
    <n v="293.505"/>
    <n v="627.29499999999996"/>
    <n v="535.21500000000003"/>
    <n v="604.27499999999998"/>
    <n v="840.23"/>
    <n v="943.81999999999994"/>
    <n v="822.96499999999992"/>
    <n v="587.01"/>
    <n v="362.565"/>
    <n v="138.12"/>
    <x v="319"/>
    <s v="Oklahoma, 2015"/>
  </r>
  <r>
    <s v="Beaver County"/>
    <s v="Oklahoma"/>
    <n v="2015"/>
    <n v="5530"/>
    <n v="2733"/>
    <n v="2797"/>
    <n v="326.27"/>
    <n v="840.56"/>
    <n v="663.6"/>
    <n v="525.35"/>
    <n v="713.37"/>
    <n v="774.2"/>
    <n v="752.07999999999993"/>
    <n v="497.7"/>
    <n v="320.74"/>
    <n v="116.13"/>
    <x v="319"/>
    <s v="Oklahoma, 2015"/>
  </r>
  <r>
    <s v="Beckham County"/>
    <s v="Oklahoma"/>
    <n v="2015"/>
    <n v="23300"/>
    <n v="12515"/>
    <n v="10785"/>
    <n v="1957.2"/>
    <n v="3098.9"/>
    <n v="2959.1"/>
    <n v="3704.7"/>
    <n v="3122.2"/>
    <n v="2819.3"/>
    <n v="2702.8"/>
    <n v="1514.5"/>
    <n v="885.40000000000009"/>
    <n v="489.3"/>
    <x v="319"/>
    <s v="Oklahoma, 2015"/>
  </r>
  <r>
    <s v="Blaine County"/>
    <s v="Oklahoma"/>
    <n v="2015"/>
    <n v="9810"/>
    <n v="5239"/>
    <n v="4571"/>
    <n v="774.99"/>
    <n v="1275.3"/>
    <n v="971.19"/>
    <n v="1128.1500000000001"/>
    <n v="1187.01"/>
    <n v="1334.1599999999999"/>
    <n v="1353.78"/>
    <n v="951.56999999999994"/>
    <n v="588.6"/>
    <n v="235.44"/>
    <x v="319"/>
    <s v="Oklahoma, 2015"/>
  </r>
  <r>
    <s v="Caddo County"/>
    <s v="Oklahoma"/>
    <n v="2015"/>
    <n v="29495"/>
    <n v="15339"/>
    <n v="14156"/>
    <n v="2064.65"/>
    <n v="4158.7950000000001"/>
    <n v="3775.3599999999997"/>
    <n v="3981.8249999999998"/>
    <n v="3421.42"/>
    <n v="3981.8249999999998"/>
    <n v="3627.8850000000002"/>
    <n v="2566.0650000000001"/>
    <n v="1386.2649999999999"/>
    <n v="530.91"/>
    <x v="319"/>
    <s v="Oklahoma, 2015"/>
  </r>
  <r>
    <s v="Canadian County"/>
    <s v="Oklahoma"/>
    <n v="2015"/>
    <n v="126193"/>
    <n v="62570"/>
    <n v="63623"/>
    <n v="8833.51"/>
    <n v="19181.335999999999"/>
    <n v="15521.739"/>
    <n v="18297.985000000001"/>
    <n v="18045.599000000002"/>
    <n v="16909.862000000001"/>
    <n v="14638.387999999999"/>
    <n v="8833.51"/>
    <n v="4038.1760000000004"/>
    <n v="1766.702"/>
    <x v="319"/>
    <s v="Oklahoma, 2015"/>
  </r>
  <r>
    <s v="Carter County"/>
    <s v="Oklahoma"/>
    <n v="2015"/>
    <n v="48442"/>
    <n v="23465"/>
    <n v="24977"/>
    <n v="3342.498"/>
    <n v="6878.7640000000001"/>
    <n v="6055.25"/>
    <n v="5909.924"/>
    <n v="6200.576"/>
    <n v="6345.902"/>
    <n v="6152.134"/>
    <n v="4166.0119999999997"/>
    <n v="2373.6579999999999"/>
    <n v="1017.282"/>
    <x v="319"/>
    <s v="Oklahoma, 2015"/>
  </r>
  <r>
    <s v="Cherokee County"/>
    <s v="Oklahoma"/>
    <n v="2015"/>
    <n v="48097"/>
    <n v="23764"/>
    <n v="24333"/>
    <n v="3030.1109999999999"/>
    <n v="6156.4160000000002"/>
    <n v="9186.527"/>
    <n v="5819.7370000000001"/>
    <n v="5194.4759999999997"/>
    <n v="5915.9310000000005"/>
    <n v="5771.6399999999994"/>
    <n v="4184.4390000000003"/>
    <n v="2068.1709999999998"/>
    <n v="817.649"/>
    <x v="319"/>
    <s v="Oklahoma, 2015"/>
  </r>
  <r>
    <s v="Choctaw County"/>
    <s v="Oklahoma"/>
    <n v="2015"/>
    <n v="15120"/>
    <n v="7324"/>
    <n v="7796"/>
    <n v="967.68"/>
    <n v="2147.04"/>
    <n v="1753.92"/>
    <n v="1587.6"/>
    <n v="1693.44"/>
    <n v="1950.48"/>
    <n v="2116.8000000000002"/>
    <n v="1663.2"/>
    <n v="907.2"/>
    <n v="317.52"/>
    <x v="319"/>
    <s v="Oklahoma, 2015"/>
  </r>
  <r>
    <s v="Cleveland County"/>
    <s v="Oklahoma"/>
    <n v="2015"/>
    <n v="268614"/>
    <n v="134102"/>
    <n v="134512"/>
    <n v="16116.84"/>
    <n v="34382.592000000004"/>
    <n v="49962.203999999998"/>
    <n v="40560.714"/>
    <n v="33576.75"/>
    <n v="33039.521999999997"/>
    <n v="29547.54"/>
    <n v="18534.365999999998"/>
    <n v="9401.49"/>
    <n v="2954.7539999999999"/>
    <x v="319"/>
    <s v="Oklahoma, 2015"/>
  </r>
  <r>
    <s v="Comanche County"/>
    <s v="Oklahoma"/>
    <n v="2015"/>
    <n v="125531"/>
    <n v="65098"/>
    <n v="60433"/>
    <n v="9540.3559999999998"/>
    <n v="16570.092000000001"/>
    <n v="21591.332000000002"/>
    <n v="21214.739000000001"/>
    <n v="15189.251"/>
    <n v="15189.251"/>
    <n v="12678.631000000001"/>
    <n v="7657.3909999999996"/>
    <n v="4393.585"/>
    <n v="1506.3720000000001"/>
    <x v="319"/>
    <s v="Oklahoma, 2015"/>
  </r>
  <r>
    <s v="Craig County"/>
    <s v="Oklahoma"/>
    <n v="2015"/>
    <n v="14744"/>
    <n v="7545"/>
    <n v="7199"/>
    <n v="825.66399999999999"/>
    <n v="1843"/>
    <n v="1828.2559999999999"/>
    <n v="1666.0720000000001"/>
    <n v="1784.0239999999999"/>
    <n v="2167.3679999999999"/>
    <n v="1901.9760000000001"/>
    <n v="1562.864"/>
    <n v="840.40800000000002"/>
    <n v="309.62400000000002"/>
    <x v="319"/>
    <s v="Oklahoma, 2015"/>
  </r>
  <r>
    <s v="Creek County"/>
    <s v="Oklahoma"/>
    <n v="2015"/>
    <n v="70761"/>
    <n v="35084"/>
    <n v="35677"/>
    <n v="4457.9430000000002"/>
    <n v="9623.4959999999992"/>
    <n v="8845.125"/>
    <n v="8137.5150000000003"/>
    <n v="8562.0810000000001"/>
    <n v="9977.3009999999995"/>
    <n v="9552.7350000000006"/>
    <n v="6863.817"/>
    <n v="3538.0499999999997"/>
    <n v="1202.9369999999999"/>
    <x v="319"/>
    <s v="Oklahoma, 2015"/>
  </r>
  <r>
    <s v="Delaware County"/>
    <s v="Oklahoma"/>
    <n v="2015"/>
    <n v="41409"/>
    <n v="20465"/>
    <n v="20944"/>
    <n v="2029.0409999999999"/>
    <n v="5217.5339999999997"/>
    <n v="4637.808"/>
    <n v="3933.855"/>
    <n v="4472.1720000000005"/>
    <n v="5548.8060000000005"/>
    <n v="6335.5769999999993"/>
    <n v="5714.442"/>
    <n v="2815.8119999999999"/>
    <n v="662.54399999999998"/>
    <x v="319"/>
    <s v="Oklahoma, 2015"/>
  </r>
  <r>
    <s v="Sioux County"/>
    <s v="North Dakota"/>
    <n v="2015"/>
    <n v="4121"/>
    <n v="2051"/>
    <n v="2070"/>
    <n v="247.26"/>
    <n v="572.81899999999996"/>
    <n v="424.46300000000002"/>
    <n v="379.13200000000001"/>
    <n v="461.55200000000002"/>
    <n v="548.09300000000007"/>
    <n v="638.75500000000011"/>
    <n v="457.43100000000004"/>
    <n v="296.71199999999999"/>
    <n v="98.903999999999996"/>
    <x v="339"/>
    <s v="North Dakota, 2015"/>
  </r>
  <r>
    <s v="Garfield County"/>
    <s v="Oklahoma"/>
    <n v="2015"/>
    <n v="62192"/>
    <n v="30902"/>
    <n v="31290"/>
    <n v="4664.3999999999996"/>
    <n v="8831.2639999999992"/>
    <n v="7960.5759999999991"/>
    <n v="8831.2639999999992"/>
    <n v="6965.5039999999999"/>
    <n v="7711.8079999999991"/>
    <n v="7774"/>
    <n v="4850.9759999999997"/>
    <n v="2923.0239999999999"/>
    <n v="1554.8"/>
    <x v="319"/>
    <s v="Oklahoma, 2015"/>
  </r>
  <r>
    <s v="Garvin County"/>
    <s v="Oklahoma"/>
    <n v="2015"/>
    <n v="27455"/>
    <n v="13516"/>
    <n v="13939"/>
    <n v="1866.94"/>
    <n v="3843.7"/>
    <n v="3376.9650000000001"/>
    <n v="3239.69"/>
    <n v="3267.1450000000004"/>
    <n v="3569.15"/>
    <n v="3569.1499999999996"/>
    <n v="2608.2249999999999"/>
    <n v="1510.0250000000001"/>
    <n v="576.55499999999995"/>
    <x v="319"/>
    <s v="Oklahoma, 2015"/>
  </r>
  <r>
    <s v="Grady County"/>
    <s v="Oklahoma"/>
    <n v="2015"/>
    <n v="53612"/>
    <n v="26570"/>
    <n v="27042"/>
    <n v="3323.944"/>
    <n v="7505.68"/>
    <n v="6915.9480000000003"/>
    <n v="6808.7240000000002"/>
    <n v="6594.2759999999998"/>
    <n v="7612.9040000000005"/>
    <n v="6969.5599999999995"/>
    <n v="4610.6319999999996"/>
    <n v="2358.9279999999999"/>
    <n v="804.18"/>
    <x v="319"/>
    <s v="Oklahoma, 2015"/>
  </r>
  <r>
    <s v="Grant County"/>
    <s v="Oklahoma"/>
    <n v="2015"/>
    <n v="4517"/>
    <n v="2228"/>
    <n v="2289"/>
    <n v="271.02"/>
    <n v="614.31200000000001"/>
    <n v="478.80200000000002"/>
    <n v="451.7"/>
    <n v="469.76799999999997"/>
    <n v="641.41399999999999"/>
    <n v="645.93100000000004"/>
    <n v="456.21699999999998"/>
    <n v="361.36"/>
    <n v="121.959"/>
    <x v="319"/>
    <s v="Oklahoma, 2015"/>
  </r>
  <r>
    <s v="Greer County"/>
    <s v="Oklahoma"/>
    <n v="2015"/>
    <n v="6117"/>
    <n v="3570"/>
    <n v="2547"/>
    <n v="342.55200000000002"/>
    <n v="642.28500000000008"/>
    <n v="630.05099999999993"/>
    <n v="923.66700000000003"/>
    <n v="948.13499999999999"/>
    <n v="740.15699999999993"/>
    <n v="752.39100000000008"/>
    <n v="593.34899999999993"/>
    <n v="342.55200000000002"/>
    <n v="195.744"/>
    <x v="319"/>
    <s v="Oklahoma, 2015"/>
  </r>
  <r>
    <s v="Harmon County"/>
    <s v="Oklahoma"/>
    <n v="2015"/>
    <n v="2866"/>
    <n v="1408"/>
    <n v="1458"/>
    <n v="146.166"/>
    <n v="452.82799999999997"/>
    <n v="318.12599999999998"/>
    <n v="318.12599999999998"/>
    <n v="369.714"/>
    <n v="343.92"/>
    <n v="384.04399999999998"/>
    <n v="263.67200000000003"/>
    <n v="177.69200000000001"/>
    <n v="91.712000000000003"/>
    <x v="319"/>
    <s v="Oklahoma, 2015"/>
  </r>
  <r>
    <s v="Harper County"/>
    <s v="Oklahoma"/>
    <n v="2015"/>
    <n v="3766"/>
    <n v="1884"/>
    <n v="1882"/>
    <n v="312.57799999999997"/>
    <n v="531.00599999999997"/>
    <n v="380.36599999999999"/>
    <n v="433.09000000000003"/>
    <n v="402.96199999999999"/>
    <n v="557.36799999999994"/>
    <n v="493.346"/>
    <n v="293.74799999999999"/>
    <n v="267.38600000000002"/>
    <n v="90.384"/>
    <x v="319"/>
    <s v="Oklahoma, 2015"/>
  </r>
  <r>
    <s v="Hughes County"/>
    <s v="Oklahoma"/>
    <n v="2015"/>
    <n v="13785"/>
    <n v="7450"/>
    <n v="6335"/>
    <n v="703.03499999999997"/>
    <n v="1681.77"/>
    <n v="1750.6949999999999"/>
    <n v="1860.9749999999999"/>
    <n v="1723.125"/>
    <n v="1778.2649999999999"/>
    <n v="1736.91"/>
    <n v="1433.6399999999999"/>
    <n v="813.31500000000005"/>
    <n v="358.41"/>
    <x v="319"/>
    <s v="Oklahoma, 2015"/>
  </r>
  <r>
    <s v="Jackson County"/>
    <s v="Oklahoma"/>
    <n v="2015"/>
    <n v="26056"/>
    <n v="12887"/>
    <n v="13169"/>
    <n v="2110.5360000000001"/>
    <n v="3673.8959999999997"/>
    <n v="3752.0640000000003"/>
    <n v="3726.0079999999998"/>
    <n v="3100.6639999999998"/>
    <n v="3126.7200000000003"/>
    <n v="2996.44"/>
    <n v="1980.2560000000001"/>
    <n v="1172.52"/>
    <n v="390.84"/>
    <x v="319"/>
    <s v="Oklahoma, 2015"/>
  </r>
  <r>
    <s v="Jefferson County"/>
    <s v="Oklahoma"/>
    <n v="2015"/>
    <n v="6333"/>
    <n v="3207"/>
    <n v="3126"/>
    <n v="417.97800000000001"/>
    <n v="842.28899999999999"/>
    <n v="766.29300000000001"/>
    <n v="626.96699999999998"/>
    <n v="715.62900000000002"/>
    <n v="835.9559999999999"/>
    <n v="918.28499999999997"/>
    <n v="690.29700000000003"/>
    <n v="411.64499999999998"/>
    <n v="113.994"/>
    <x v="319"/>
    <s v="Oklahoma, 2015"/>
  </r>
  <r>
    <s v="Montgomery County"/>
    <s v="Mississippi"/>
    <n v="2015"/>
    <n v="11022"/>
    <n v="5406"/>
    <n v="5616"/>
    <n v="705.40800000000002"/>
    <n v="1443.8820000000001"/>
    <n v="1399.7939999999999"/>
    <n v="1201.3980000000001"/>
    <n v="1333.662"/>
    <n v="1476.9479999999999"/>
    <n v="1521.0360000000001"/>
    <n v="1146.288"/>
    <n v="584.16599999999994"/>
    <n v="231.46199999999999"/>
    <x v="327"/>
    <s v="Mississippi, 2015"/>
  </r>
  <r>
    <s v="Kay County"/>
    <s v="Oklahoma"/>
    <n v="2015"/>
    <n v="45587"/>
    <n v="22556"/>
    <n v="23031"/>
    <n v="3191.09"/>
    <n v="6336.5930000000008"/>
    <n v="6017.4840000000004"/>
    <n v="5196.9179999999997"/>
    <n v="5014.57"/>
    <n v="5743.9619999999995"/>
    <n v="5926.31"/>
    <n v="4285.1779999999999"/>
    <n v="2689.6329999999998"/>
    <n v="1139.675"/>
    <x v="319"/>
    <s v="Oklahoma, 2015"/>
  </r>
  <r>
    <s v="Kingfisher County"/>
    <s v="Oklahoma"/>
    <n v="2015"/>
    <n v="15302"/>
    <n v="7651"/>
    <n v="7651"/>
    <n v="1071.1400000000001"/>
    <n v="2387.1120000000001"/>
    <n v="1790.3340000000001"/>
    <n v="1897.4479999999999"/>
    <n v="1882.1460000000002"/>
    <n v="2096.3740000000003"/>
    <n v="1866.8440000000001"/>
    <n v="1224.1600000000001"/>
    <n v="841.61000000000013"/>
    <n v="260.13400000000001"/>
    <x v="319"/>
    <s v="Oklahoma, 2015"/>
  </r>
  <r>
    <s v="Le Flore County"/>
    <s v="Oklahoma"/>
    <n v="2015"/>
    <n v="49899"/>
    <n v="25046"/>
    <n v="24853"/>
    <n v="3043.8389999999999"/>
    <n v="6935.9610000000002"/>
    <n v="6387.0720000000001"/>
    <n v="6037.7790000000005"/>
    <n v="6037.7790000000005"/>
    <n v="6686.4660000000003"/>
    <n v="6586.6679999999997"/>
    <n v="4890.1019999999999"/>
    <n v="2544.8490000000002"/>
    <n v="798.38400000000001"/>
    <x v="319"/>
    <s v="Oklahoma, 2015"/>
  </r>
  <r>
    <s v="Lincoln County"/>
    <s v="Oklahoma"/>
    <n v="2015"/>
    <n v="34504"/>
    <n v="17171"/>
    <n v="17333"/>
    <n v="2104.7440000000001"/>
    <n v="4865.0640000000003"/>
    <n v="4209.4879999999994"/>
    <n v="3726.4319999999998"/>
    <n v="4036.9679999999998"/>
    <n v="5037.5839999999998"/>
    <n v="4761.5519999999997"/>
    <n v="3484.904"/>
    <n v="1690.6959999999999"/>
    <n v="552.06399999999996"/>
    <x v="319"/>
    <s v="Oklahoma, 2015"/>
  </r>
  <r>
    <s v="Love County"/>
    <s v="Oklahoma"/>
    <n v="2015"/>
    <n v="9663"/>
    <n v="4742"/>
    <n v="4921"/>
    <n v="608.76900000000001"/>
    <n v="1401.135"/>
    <n v="1265.8530000000001"/>
    <n v="1082.2560000000001"/>
    <n v="1091.9190000000001"/>
    <n v="1227.201"/>
    <n v="1304.5050000000001"/>
    <n v="1043.604"/>
    <n v="512.13900000000001"/>
    <n v="144.94499999999999"/>
    <x v="319"/>
    <s v="Oklahoma, 2015"/>
  </r>
  <r>
    <s v="McCurtain County"/>
    <s v="Oklahoma"/>
    <n v="2015"/>
    <n v="33143"/>
    <n v="16260"/>
    <n v="16883"/>
    <n v="2386.2959999999998"/>
    <n v="4673.1630000000005"/>
    <n v="4341.7330000000002"/>
    <n v="3678.8729999999996"/>
    <n v="3877.7309999999998"/>
    <n v="4408.0190000000002"/>
    <n v="4308.59"/>
    <n v="3181.7280000000001"/>
    <n v="1856.008"/>
    <n v="430.85899999999998"/>
    <x v="319"/>
    <s v="Oklahoma, 2015"/>
  </r>
  <r>
    <s v="McIntosh County"/>
    <s v="Oklahoma"/>
    <n v="2015"/>
    <n v="20280"/>
    <n v="10013"/>
    <n v="10267"/>
    <n v="1095.1199999999999"/>
    <n v="2291.6400000000003"/>
    <n v="2210.52"/>
    <n v="1906.3200000000002"/>
    <n v="2088.84"/>
    <n v="2717.52"/>
    <n v="3082.5600000000004"/>
    <n v="2798.64"/>
    <n v="1602.12"/>
    <n v="486.72"/>
    <x v="319"/>
    <s v="Oklahoma, 2015"/>
  </r>
  <r>
    <s v="Murray County"/>
    <s v="Oklahoma"/>
    <n v="2015"/>
    <n v="13733"/>
    <n v="6832"/>
    <n v="6901"/>
    <n v="755.31500000000005"/>
    <n v="1895.154"/>
    <n v="1730.3580000000002"/>
    <n v="1565.5619999999999"/>
    <n v="1620.4940000000001"/>
    <n v="1785.29"/>
    <n v="1867.6880000000001"/>
    <n v="1455.6979999999999"/>
    <n v="796.51400000000001"/>
    <n v="288.39299999999997"/>
    <x v="319"/>
    <s v="Oklahoma, 2015"/>
  </r>
  <r>
    <s v="Muskogee County"/>
    <s v="Oklahoma"/>
    <n v="2015"/>
    <n v="70224"/>
    <n v="34335"/>
    <n v="35889"/>
    <n v="4915.68"/>
    <n v="9550.4639999999999"/>
    <n v="9199.344000000001"/>
    <n v="9058.8960000000006"/>
    <n v="8497.1039999999994"/>
    <n v="9129.119999999999"/>
    <n v="8988.6720000000005"/>
    <n v="6109.4879999999994"/>
    <n v="3300.5280000000002"/>
    <n v="1404.48"/>
    <x v="319"/>
    <s v="Oklahoma, 2015"/>
  </r>
  <r>
    <s v="Noble County"/>
    <s v="Oklahoma"/>
    <n v="2015"/>
    <n v="11506"/>
    <n v="5626"/>
    <n v="5880"/>
    <n v="667.34799999999996"/>
    <n v="1656.864"/>
    <n v="1334.6959999999999"/>
    <n v="1311.684"/>
    <n v="1311.6840000000002"/>
    <n v="1656.864"/>
    <n v="1564.816"/>
    <n v="1104.576"/>
    <n v="701.86599999999999"/>
    <n v="184.096"/>
    <x v="319"/>
    <s v="Oklahoma, 2015"/>
  </r>
  <r>
    <s v="Nowata County"/>
    <s v="Oklahoma"/>
    <n v="2015"/>
    <n v="10555"/>
    <n v="5211"/>
    <n v="5344"/>
    <n v="569.97"/>
    <n v="1456.5900000000001"/>
    <n v="1287.71"/>
    <n v="1192.7150000000001"/>
    <n v="1182.1599999999999"/>
    <n v="1488.2550000000001"/>
    <n v="1414.37"/>
    <n v="1087.165"/>
    <n v="664.96500000000003"/>
    <n v="189.99"/>
    <x v="319"/>
    <s v="Oklahoma, 2015"/>
  </r>
  <r>
    <s v="Jefferson Davis County"/>
    <s v="Mississippi"/>
    <n v="2015"/>
    <n v="12248"/>
    <n v="6585"/>
    <n v="5663"/>
    <n v="845.11199999999997"/>
    <n v="1555.4960000000001"/>
    <n v="1579.9920000000002"/>
    <n v="1482.008"/>
    <n v="1518.752"/>
    <n v="1702.472"/>
    <n v="1518.752"/>
    <n v="1212.5520000000001"/>
    <n v="587.904"/>
    <n v="232.71199999999999"/>
    <x v="327"/>
    <s v="Mississippi, 2015"/>
  </r>
  <r>
    <s v="Oklahoma County"/>
    <s v="Oklahoma"/>
    <n v="2015"/>
    <n v="754480"/>
    <n v="369112"/>
    <n v="385368"/>
    <n v="59603.92"/>
    <n v="104872.72"/>
    <n v="101854.8"/>
    <n v="118453.36"/>
    <n v="93555.51999999999"/>
    <n v="94310"/>
    <n v="88274.16"/>
    <n v="52059.12"/>
    <n v="28670.239999999998"/>
    <n v="12826.16"/>
    <x v="319"/>
    <s v="Oklahoma, 2015"/>
  </r>
  <r>
    <s v="Osage County"/>
    <s v="Oklahoma"/>
    <n v="2015"/>
    <n v="48054"/>
    <n v="24068"/>
    <n v="23986"/>
    <n v="2642.97"/>
    <n v="6535.3440000000001"/>
    <n v="5718.4259999999995"/>
    <n v="5333.9940000000006"/>
    <n v="5430.1019999999999"/>
    <n v="6919.7759999999998"/>
    <n v="6919.7759999999998"/>
    <n v="5141.7780000000002"/>
    <n v="2787.1320000000001"/>
    <n v="672.75599999999997"/>
    <x v="319"/>
    <s v="Oklahoma, 2015"/>
  </r>
  <r>
    <s v="Ottawa County"/>
    <s v="Oklahoma"/>
    <n v="2015"/>
    <n v="32085"/>
    <n v="15750"/>
    <n v="16335"/>
    <n v="2181.7800000000002"/>
    <n v="4427.7299999999996"/>
    <n v="4588.1549999999997"/>
    <n v="3593.52"/>
    <n v="3657.69"/>
    <n v="4042.71"/>
    <n v="3914.37"/>
    <n v="3144.33"/>
    <n v="1957.1849999999999"/>
    <n v="577.53"/>
    <x v="319"/>
    <s v="Oklahoma, 2015"/>
  </r>
  <r>
    <s v="Payne County"/>
    <s v="Oklahoma"/>
    <n v="2015"/>
    <n v="79423"/>
    <n v="40596"/>
    <n v="38827"/>
    <n v="4527.1109999999999"/>
    <n v="8498.2610000000004"/>
    <n v="23906.323"/>
    <n v="11436.912"/>
    <n v="7386.3389999999999"/>
    <n v="7704.0309999999999"/>
    <n v="7465.7620000000006"/>
    <n v="4765.3799999999992"/>
    <n v="2541.5360000000001"/>
    <n v="1350.191"/>
    <x v="319"/>
    <s v="Oklahoma, 2015"/>
  </r>
  <r>
    <s v="Pontotoc County"/>
    <s v="Oklahoma"/>
    <n v="2015"/>
    <n v="38055"/>
    <n v="18595"/>
    <n v="19460"/>
    <n v="2739.96"/>
    <n v="4909.0949999999993"/>
    <n v="6050.7450000000008"/>
    <n v="5175.4799999999996"/>
    <n v="4262.16"/>
    <n v="4642.71"/>
    <n v="4376.3249999999998"/>
    <n v="3272.73"/>
    <n v="1940.8049999999998"/>
    <n v="646.93499999999995"/>
    <x v="319"/>
    <s v="Oklahoma, 2015"/>
  </r>
  <r>
    <s v="Pottawatomie County"/>
    <s v="Oklahoma"/>
    <n v="2015"/>
    <n v="71136"/>
    <n v="33906"/>
    <n v="37230"/>
    <n v="4837.2479999999996"/>
    <n v="9674.4959999999992"/>
    <n v="10243.584000000001"/>
    <n v="8820.8640000000014"/>
    <n v="8820.8639999999996"/>
    <n v="9318.8159999999989"/>
    <n v="8607.4560000000001"/>
    <n v="6331.1040000000003"/>
    <n v="3414.5280000000002"/>
    <n v="1067.04"/>
    <x v="319"/>
    <s v="Oklahoma, 2015"/>
  </r>
  <r>
    <s v="Scott County"/>
    <s v="Arkansas"/>
    <n v="2015"/>
    <n v="11226"/>
    <n v="5503"/>
    <n v="5723"/>
    <n v="651.10799999999995"/>
    <n v="1403.25"/>
    <n v="1234.8599999999999"/>
    <n v="1212.4079999999999"/>
    <n v="1133.826"/>
    <n v="1594.0920000000001"/>
    <n v="1582.866"/>
    <n v="1392.0239999999999"/>
    <n v="707.23800000000006"/>
    <n v="303.10199999999998"/>
    <x v="333"/>
    <s v="Arkansas, 2015"/>
  </r>
  <r>
    <s v="Roger Mills County"/>
    <s v="Oklahoma"/>
    <n v="2015"/>
    <n v="3780"/>
    <n v="1888"/>
    <n v="1892"/>
    <n v="249.48"/>
    <n v="585.9"/>
    <n v="381.78"/>
    <n v="472.5"/>
    <n v="400.68"/>
    <n v="487.62"/>
    <n v="517.86"/>
    <n v="370.44"/>
    <n v="192.78"/>
    <n v="117.18"/>
    <x v="319"/>
    <s v="Oklahoma, 2015"/>
  </r>
  <r>
    <s v="Rogers County"/>
    <s v="Oklahoma"/>
    <n v="2015"/>
    <n v="89190"/>
    <n v="44355"/>
    <n v="44835"/>
    <n v="5262.21"/>
    <n v="12754.17"/>
    <n v="12219.03"/>
    <n v="10346.040000000001"/>
    <n v="11059.560000000001"/>
    <n v="13110.93"/>
    <n v="11148.75"/>
    <n v="7848.72"/>
    <n v="4102.74"/>
    <n v="1427.04"/>
    <x v="319"/>
    <s v="Oklahoma, 2015"/>
  </r>
  <r>
    <s v="Seminole County"/>
    <s v="Oklahoma"/>
    <n v="2015"/>
    <n v="25481"/>
    <n v="12450"/>
    <n v="13031"/>
    <n v="1681.7460000000001"/>
    <n v="3694.7449999999999"/>
    <n v="3439.9349999999999"/>
    <n v="2802.91"/>
    <n v="2879.3530000000001"/>
    <n v="3439.9350000000004"/>
    <n v="3236.087"/>
    <n v="2471.6570000000002"/>
    <n v="1426.9360000000001"/>
    <n v="458.65800000000002"/>
    <x v="319"/>
    <s v="Oklahoma, 2015"/>
  </r>
  <r>
    <s v="Sequoyah County"/>
    <s v="Oklahoma"/>
    <n v="2015"/>
    <n v="41464"/>
    <n v="20506"/>
    <n v="20958"/>
    <n v="2321.9839999999999"/>
    <n v="5846.424"/>
    <n v="5265.9279999999999"/>
    <n v="4809.8240000000005"/>
    <n v="5141.5360000000001"/>
    <n v="5929.3519999999999"/>
    <n v="5265.9279999999999"/>
    <n v="4104.9359999999997"/>
    <n v="2197.5919999999996"/>
    <n v="580.49599999999998"/>
    <x v="319"/>
    <s v="Oklahoma, 2015"/>
  </r>
  <r>
    <s v="Stephens County"/>
    <s v="Oklahoma"/>
    <n v="2015"/>
    <n v="44806"/>
    <n v="21808"/>
    <n v="22998"/>
    <n v="2822.7779999999998"/>
    <n v="6004.0039999999999"/>
    <n v="5421.5259999999998"/>
    <n v="5287.1080000000002"/>
    <n v="5197.4960000000001"/>
    <n v="5959.1980000000003"/>
    <n v="6138.4220000000005"/>
    <n v="4166.9580000000005"/>
    <n v="2777.9719999999998"/>
    <n v="985.73199999999997"/>
    <x v="319"/>
    <s v="Oklahoma, 2015"/>
  </r>
  <r>
    <s v="Tulsa County"/>
    <s v="Oklahoma"/>
    <n v="2015"/>
    <n v="623335"/>
    <n v="303789"/>
    <n v="319546"/>
    <n v="46126.79"/>
    <n v="87266.9"/>
    <n v="84150.225000000006"/>
    <n v="91006.91"/>
    <n v="79786.880000000005"/>
    <n v="81033.55"/>
    <n v="74176.865000000005"/>
    <n v="44256.785000000003"/>
    <n v="24310.065000000002"/>
    <n v="11220.03"/>
    <x v="319"/>
    <s v="Oklahoma, 2015"/>
  </r>
  <r>
    <s v="Wagoner County"/>
    <s v="Oklahoma"/>
    <n v="2015"/>
    <n v="75391"/>
    <n v="37173"/>
    <n v="38218"/>
    <n v="4749.6329999999998"/>
    <n v="11233.259"/>
    <n v="9197.7020000000011"/>
    <n v="9273.0930000000008"/>
    <n v="10177.785"/>
    <n v="10253.175999999999"/>
    <n v="9650.0479999999989"/>
    <n v="7011.3629999999994"/>
    <n v="3015.6400000000003"/>
    <n v="829.30100000000004"/>
    <x v="319"/>
    <s v="Oklahoma, 2015"/>
  </r>
  <r>
    <s v="Washita County"/>
    <s v="Oklahoma"/>
    <n v="2015"/>
    <n v="11649"/>
    <n v="5832"/>
    <n v="5817"/>
    <n v="780.48299999999995"/>
    <n v="1735.701"/>
    <n v="1374.5819999999999"/>
    <n v="1432.8270000000002"/>
    <n v="1269.741"/>
    <n v="1607.5619999999999"/>
    <n v="1502.721"/>
    <n v="978.51600000000008"/>
    <n v="710.58899999999994"/>
    <n v="256.27800000000002"/>
    <x v="319"/>
    <s v="Oklahoma, 2015"/>
  </r>
  <r>
    <s v="Woods County"/>
    <s v="Oklahoma"/>
    <n v="2015"/>
    <n v="9033"/>
    <n v="4911"/>
    <n v="4122"/>
    <n v="596.178"/>
    <n v="948.46500000000003"/>
    <n v="1770.4679999999998"/>
    <n v="1318.818"/>
    <n v="812.97"/>
    <n v="1038.7950000000001"/>
    <n v="1065.894"/>
    <n v="722.64"/>
    <n v="514.88099999999997"/>
    <n v="243.89099999999999"/>
    <x v="319"/>
    <s v="Oklahoma, 2015"/>
  </r>
  <r>
    <s v="Woodward County"/>
    <s v="Oklahoma"/>
    <n v="2015"/>
    <n v="20986"/>
    <n v="11172"/>
    <n v="9814"/>
    <n v="1510.992"/>
    <n v="2938.04"/>
    <n v="2728.1800000000003"/>
    <n v="2959.0259999999998"/>
    <n v="2749.1660000000002"/>
    <n v="2770.152"/>
    <n v="2434.3760000000002"/>
    <n v="1636.9079999999999"/>
    <n v="902.39799999999991"/>
    <n v="356.762"/>
    <x v="319"/>
    <s v="Oklahoma, 2015"/>
  </r>
  <r>
    <s v="Benton County"/>
    <s v="Oregon"/>
    <n v="2015"/>
    <n v="86495"/>
    <n v="43624"/>
    <n v="42871"/>
    <n v="3719.2849999999999"/>
    <n v="8217.0249999999996"/>
    <n v="22402.204999999998"/>
    <n v="10898.369999999999"/>
    <n v="8735.994999999999"/>
    <n v="9514.4500000000007"/>
    <n v="11157.855"/>
    <n v="6746.61"/>
    <n v="3200.3150000000001"/>
    <n v="1902.89"/>
    <x v="358"/>
    <s v="Oregon, 2015"/>
  </r>
  <r>
    <s v="Clackamas County"/>
    <s v="Oregon"/>
    <n v="2015"/>
    <n v="389438"/>
    <n v="191639"/>
    <n v="197799"/>
    <n v="21029.651999999998"/>
    <n v="49848.063999999998"/>
    <n v="48290.312000000005"/>
    <n v="44785.369999999995"/>
    <n v="49848.063999999998"/>
    <n v="57247.385999999999"/>
    <n v="57636.824000000001"/>
    <n v="35828.296000000002"/>
    <n v="16745.834000000003"/>
    <n v="7788.76"/>
    <x v="358"/>
    <s v="Oregon, 2015"/>
  </r>
  <r>
    <s v="Clatsop County"/>
    <s v="Oregon"/>
    <n v="2015"/>
    <n v="37382"/>
    <n v="18526"/>
    <n v="18856"/>
    <n v="1943.864"/>
    <n v="4149.402"/>
    <n v="4411.076"/>
    <n v="4448.4579999999996"/>
    <n v="4149.402"/>
    <n v="5009.1880000000001"/>
    <n v="6317.558"/>
    <n v="4149.402"/>
    <n v="1831.7179999999998"/>
    <n v="934.55"/>
    <x v="358"/>
    <s v="Oregon, 2015"/>
  </r>
  <r>
    <s v="Shelby County"/>
    <s v="Ohio"/>
    <n v="2015"/>
    <n v="49389"/>
    <n v="24694"/>
    <n v="24695"/>
    <n v="2518.8389999999999"/>
    <n v="6519.348"/>
    <n v="5778.5129999999999"/>
    <n v="5087.067"/>
    <n v="6371.1810000000005"/>
    <n v="7260.183"/>
    <n v="7754.0730000000003"/>
    <n v="4988.2890000000007"/>
    <n v="2173.116"/>
    <n v="889.00199999999995"/>
    <x v="353"/>
    <s v="Ohio, 2015"/>
  </r>
  <r>
    <s v="Coos County"/>
    <s v="Oregon"/>
    <n v="2015"/>
    <n v="62775"/>
    <n v="30828"/>
    <n v="31947"/>
    <n v="3075.9749999999999"/>
    <n v="6591.375"/>
    <n v="6716.9250000000002"/>
    <n v="6465.8250000000007"/>
    <n v="6089.1749999999993"/>
    <n v="8537.4"/>
    <n v="10608.974999999999"/>
    <n v="8286.2999999999993"/>
    <n v="4582.5749999999998"/>
    <n v="1757.7"/>
    <x v="358"/>
    <s v="Oregon, 2015"/>
  </r>
  <r>
    <s v="Adams County"/>
    <s v="Wisconsin"/>
    <n v="2015"/>
    <n v="20956"/>
    <n v="10352"/>
    <n v="10604"/>
    <n v="922.06399999999996"/>
    <n v="2451.8519999999999"/>
    <n v="2011.7760000000001"/>
    <n v="1948.9079999999999"/>
    <n v="2430.8959999999997"/>
    <n v="2787.1480000000001"/>
    <n v="3478.6959999999999"/>
    <n v="3038.62"/>
    <n v="1299.2719999999999"/>
    <n v="586.76800000000003"/>
    <x v="345"/>
    <s v="Wisconsin, 2015"/>
  </r>
  <r>
    <s v="Pottawatomie County"/>
    <s v="Kansas"/>
    <n v="2015"/>
    <n v="22338"/>
    <n v="10878"/>
    <n v="11460"/>
    <n v="893.52"/>
    <n v="1965.7440000000001"/>
    <n v="1831.7159999999999"/>
    <n v="1809.3779999999999"/>
    <n v="1965.7440000000001"/>
    <n v="2814.5879999999997"/>
    <n v="4221.8819999999996"/>
    <n v="3953.826"/>
    <n v="1943.4059999999999"/>
    <n v="893.52"/>
    <x v="324"/>
    <s v="Kansas, 2015"/>
  </r>
  <r>
    <s v="Deschutes County"/>
    <s v="Oregon"/>
    <n v="2015"/>
    <n v="166622"/>
    <n v="82129"/>
    <n v="84493"/>
    <n v="9164.2099999999991"/>
    <n v="20827.75"/>
    <n v="18328.419999999998"/>
    <n v="20494.506000000001"/>
    <n v="21827.482"/>
    <n v="22493.97"/>
    <n v="24660.056"/>
    <n v="17995.175999999999"/>
    <n v="7331.3680000000004"/>
    <n v="3665.6840000000002"/>
    <x v="358"/>
    <s v="Oregon, 2015"/>
  </r>
  <r>
    <s v="Douglas County"/>
    <s v="Oregon"/>
    <n v="2015"/>
    <n v="107194"/>
    <n v="52932"/>
    <n v="54262"/>
    <n v="5466.8940000000002"/>
    <n v="11684.146000000001"/>
    <n v="11684.146000000001"/>
    <n v="11362.564"/>
    <n v="10933.788"/>
    <n v="14042.414000000001"/>
    <n v="17365.428"/>
    <n v="13720.832"/>
    <n v="7932.3559999999998"/>
    <n v="2894.2379999999998"/>
    <x v="358"/>
    <s v="Oregon, 2015"/>
  </r>
  <r>
    <s v="Gilliam County"/>
    <s v="Oregon"/>
    <n v="2015"/>
    <n v="1883"/>
    <n v="940"/>
    <n v="943"/>
    <n v="111.09699999999999"/>
    <n v="246.673"/>
    <n v="173.23599999999999"/>
    <n v="156.28899999999999"/>
    <n v="178.88499999999999"/>
    <n v="241.024"/>
    <n v="354.00400000000002"/>
    <n v="210.89600000000002"/>
    <n v="126.161"/>
    <n v="84.734999999999999"/>
    <x v="358"/>
    <s v="Oregon, 2015"/>
  </r>
  <r>
    <s v="Grant County"/>
    <s v="Oregon"/>
    <n v="2015"/>
    <n v="7276"/>
    <n v="3594"/>
    <n v="3682"/>
    <n v="312.86799999999999"/>
    <n v="756.70399999999995"/>
    <n v="705.77199999999993"/>
    <n v="662.11599999999999"/>
    <n v="720.32399999999996"/>
    <n v="902.22399999999993"/>
    <n v="1331.508"/>
    <n v="1055.02"/>
    <n v="552.976"/>
    <n v="291.04000000000002"/>
    <x v="358"/>
    <s v="Oregon, 2015"/>
  </r>
  <r>
    <s v="Harney County"/>
    <s v="Oregon"/>
    <n v="2015"/>
    <n v="7229"/>
    <n v="3632"/>
    <n v="3597"/>
    <n v="368.67899999999997"/>
    <n v="867.48"/>
    <n v="831.33500000000004"/>
    <n v="693.98400000000004"/>
    <n v="773.50299999999993"/>
    <n v="932.54100000000005"/>
    <n v="1214.472"/>
    <n v="910.85400000000004"/>
    <n v="506.03"/>
    <n v="122.893"/>
    <x v="358"/>
    <s v="Oregon, 2015"/>
  </r>
  <r>
    <s v="Jackson County"/>
    <s v="Oregon"/>
    <n v="2015"/>
    <n v="208363"/>
    <n v="101395"/>
    <n v="106968"/>
    <n v="11876.691000000001"/>
    <n v="24586.834000000003"/>
    <n v="24795.197"/>
    <n v="25003.559999999998"/>
    <n v="23336.655999999999"/>
    <n v="26878.827000000001"/>
    <n v="31254.449999999997"/>
    <n v="22919.93"/>
    <n v="11459.965"/>
    <n v="6042.527"/>
    <x v="358"/>
    <s v="Oregon, 2015"/>
  </r>
  <r>
    <s v="Josephine County"/>
    <s v="Oregon"/>
    <n v="2015"/>
    <n v="83409"/>
    <n v="40834"/>
    <n v="42575"/>
    <n v="4170.45"/>
    <n v="9258.3990000000013"/>
    <n v="9008.1719999999987"/>
    <n v="7923.8549999999996"/>
    <n v="8507.7180000000008"/>
    <n v="11009.987999999999"/>
    <n v="13595.666999999999"/>
    <n v="11427.032999999999"/>
    <n v="5922.0389999999998"/>
    <n v="2669.0880000000002"/>
    <x v="358"/>
    <s v="Oregon, 2015"/>
  </r>
  <r>
    <s v="Klamath County"/>
    <s v="Oregon"/>
    <n v="2015"/>
    <n v="65972"/>
    <n v="32815"/>
    <n v="33157"/>
    <n v="3958.32"/>
    <n v="7916.6399999999994"/>
    <n v="8378.4439999999995"/>
    <n v="7322.8919999999998"/>
    <n v="7388.8639999999996"/>
    <n v="8642.3320000000003"/>
    <n v="9961.7720000000008"/>
    <n v="7256.92"/>
    <n v="3628.46"/>
    <n v="1451.384"/>
    <x v="358"/>
    <s v="Oregon, 2015"/>
  </r>
  <r>
    <s v="Clay County"/>
    <s v="Tennessee"/>
    <n v="2015"/>
    <n v="7842"/>
    <n v="4201"/>
    <n v="3641"/>
    <n v="321.52199999999999"/>
    <n v="831.25199999999995"/>
    <n v="823.41"/>
    <n v="744.99"/>
    <n v="878.30400000000009"/>
    <n v="1160.616"/>
    <n v="1340.982"/>
    <n v="1050.828"/>
    <n v="501.88799999999998"/>
    <n v="180.36600000000001"/>
    <x v="314"/>
    <s v="Tennessee, 2015"/>
  </r>
  <r>
    <s v="Lane County"/>
    <s v="Oregon"/>
    <n v="2015"/>
    <n v="357060"/>
    <n v="175470"/>
    <n v="181590"/>
    <n v="17853"/>
    <n v="38562.479999999996"/>
    <n v="59629.020000000004"/>
    <n v="44632.5"/>
    <n v="40704.839999999997"/>
    <n v="44632.5"/>
    <n v="51059.58"/>
    <n v="34277.759999999995"/>
    <n v="17138.879999999997"/>
    <n v="8212.3799999999992"/>
    <x v="358"/>
    <s v="Oregon, 2015"/>
  </r>
  <r>
    <s v="Lincoln County"/>
    <s v="Oregon"/>
    <n v="2015"/>
    <n v="46347"/>
    <n v="22551"/>
    <n v="23796"/>
    <n v="2317.35"/>
    <n v="4356.6180000000004"/>
    <n v="4402.9650000000001"/>
    <n v="4588.3530000000001"/>
    <n v="4588.3530000000001"/>
    <n v="6117.8040000000001"/>
    <n v="8898.6239999999998"/>
    <n v="6905.7029999999995"/>
    <n v="2966.2079999999996"/>
    <n v="1297.7159999999999"/>
    <x v="358"/>
    <s v="Oregon, 2015"/>
  </r>
  <r>
    <s v="Linn County"/>
    <s v="Oregon"/>
    <n v="2015"/>
    <n v="118971"/>
    <n v="58803"/>
    <n v="60168"/>
    <n v="7376.2020000000002"/>
    <n v="15704.171999999999"/>
    <n v="14990.346000000001"/>
    <n v="14633.433000000001"/>
    <n v="14276.52"/>
    <n v="15585.201000000001"/>
    <n v="16536.968999999997"/>
    <n v="11540.187"/>
    <n v="6186.4920000000002"/>
    <n v="2260.4490000000001"/>
    <x v="358"/>
    <s v="Oregon, 2015"/>
  </r>
  <r>
    <s v="Malheur County"/>
    <s v="Oregon"/>
    <n v="2015"/>
    <n v="30551"/>
    <n v="16697"/>
    <n v="13854"/>
    <n v="2138.5700000000002"/>
    <n v="4216.0379999999996"/>
    <n v="4307.6909999999998"/>
    <n v="4246.5889999999999"/>
    <n v="3574.4670000000001"/>
    <n v="3666.12"/>
    <n v="3605.018"/>
    <n v="2657.9369999999999"/>
    <n v="1466.4479999999999"/>
    <n v="672.12199999999996"/>
    <x v="358"/>
    <s v="Oregon, 2015"/>
  </r>
  <r>
    <s v="Marion County"/>
    <s v="Oregon"/>
    <n v="2015"/>
    <n v="323259"/>
    <n v="160907"/>
    <n v="162352"/>
    <n v="22628.13"/>
    <n v="46549.296000000002"/>
    <n v="44933.001000000004"/>
    <n v="43963.224000000002"/>
    <n v="40084.115999999995"/>
    <n v="40407.375"/>
    <n v="39114.339"/>
    <n v="25537.461000000003"/>
    <n v="13253.619000000001"/>
    <n v="6465.18"/>
    <x v="358"/>
    <s v="Oregon, 2015"/>
  </r>
  <r>
    <s v="Morrow County"/>
    <s v="Oregon"/>
    <n v="2015"/>
    <n v="11204"/>
    <n v="5800"/>
    <n v="5404"/>
    <n v="795.48400000000004"/>
    <n v="1770.232"/>
    <n v="1557.3560000000002"/>
    <n v="1198.828"/>
    <n v="1389.2959999999998"/>
    <n v="1378.0920000000001"/>
    <n v="1590.9680000000001"/>
    <n v="885.11599999999999"/>
    <n v="425.75200000000001"/>
    <n v="212.876"/>
    <x v="358"/>
    <s v="Oregon, 2015"/>
  </r>
  <r>
    <s v="Multnomah County"/>
    <s v="Oregon"/>
    <n v="2015"/>
    <n v="768418"/>
    <n v="379725"/>
    <n v="388693"/>
    <n v="46105.08"/>
    <n v="83757.562000000005"/>
    <n v="90673.323999999993"/>
    <n v="142157.33000000002"/>
    <n v="122178.462"/>
    <n v="100662.758"/>
    <n v="93746.995999999999"/>
    <n v="51484.005999999994"/>
    <n v="23820.957999999999"/>
    <n v="13063.106"/>
    <x v="358"/>
    <s v="Oregon, 2015"/>
  </r>
  <r>
    <s v="Polk County"/>
    <s v="Oregon"/>
    <n v="2015"/>
    <n v="77264"/>
    <n v="37171"/>
    <n v="40093"/>
    <n v="4558.576"/>
    <n v="10353.376"/>
    <n v="13289.407999999999"/>
    <n v="8421.7759999999998"/>
    <n v="8808.0960000000014"/>
    <n v="9271.68"/>
    <n v="9889.7920000000013"/>
    <n v="7108.2880000000005"/>
    <n v="3631.4080000000004"/>
    <n v="1854.336"/>
    <x v="358"/>
    <s v="Oregon, 2015"/>
  </r>
  <r>
    <s v="Umatilla County"/>
    <s v="Oregon"/>
    <n v="2015"/>
    <n v="76738"/>
    <n v="40004"/>
    <n v="36734"/>
    <n v="5525.1360000000004"/>
    <n v="11280.486000000001"/>
    <n v="10436.367999999999"/>
    <n v="10206.154"/>
    <n v="9668.9879999999994"/>
    <n v="9745.7259999999987"/>
    <n v="9515.5120000000006"/>
    <n v="5908.826"/>
    <n v="3069.52"/>
    <n v="1458.0219999999999"/>
    <x v="358"/>
    <s v="Oregon, 2015"/>
  </r>
  <r>
    <s v="Union County"/>
    <s v="Oregon"/>
    <n v="2015"/>
    <n v="25745"/>
    <n v="12664"/>
    <n v="13081"/>
    <n v="1518.9549999999999"/>
    <n v="3243.87"/>
    <n v="3887.4949999999999"/>
    <n v="2934.9300000000003"/>
    <n v="2703.2249999999999"/>
    <n v="3037.91"/>
    <n v="3758.77"/>
    <n v="2548.7550000000001"/>
    <n v="1415.9749999999999"/>
    <n v="669.37"/>
    <x v="358"/>
    <s v="Oregon, 2015"/>
  </r>
  <r>
    <s v="Wasco County"/>
    <s v="Oregon"/>
    <n v="2015"/>
    <n v="25492"/>
    <n v="12634"/>
    <n v="12858"/>
    <n v="1605.9960000000001"/>
    <n v="3161.0079999999998"/>
    <n v="3135.5160000000001"/>
    <n v="2906.0879999999997"/>
    <n v="2880.596"/>
    <n v="3135.5159999999996"/>
    <n v="3772.8159999999998"/>
    <n v="2778.6279999999997"/>
    <n v="1376.568"/>
    <n v="790.25199999999995"/>
    <x v="358"/>
    <s v="Oregon, 2015"/>
  </r>
  <r>
    <s v="Washington County"/>
    <s v="Oregon"/>
    <n v="2015"/>
    <n v="556210"/>
    <n v="273743"/>
    <n v="282467"/>
    <n v="37266.07"/>
    <n v="77313.19"/>
    <n v="68413.83"/>
    <n v="85100.13"/>
    <n v="83987.709999999992"/>
    <n v="76200.76999999999"/>
    <n v="64520.36"/>
    <n v="37266.07"/>
    <n v="17798.72"/>
    <n v="8899.36"/>
    <x v="358"/>
    <s v="Oregon, 2015"/>
  </r>
  <r>
    <s v="Wheeler County"/>
    <s v="Oregon"/>
    <n v="2015"/>
    <n v="1348"/>
    <n v="654"/>
    <n v="694"/>
    <n v="22.916"/>
    <n v="93.012"/>
    <n v="129.40800000000002"/>
    <n v="105.14400000000001"/>
    <n v="105.14400000000001"/>
    <n v="173.892"/>
    <n v="252.07600000000002"/>
    <n v="288.47199999999998"/>
    <n v="149.62799999999999"/>
    <n v="24.263999999999999"/>
    <x v="358"/>
    <s v="Oregon, 2015"/>
  </r>
  <r>
    <s v="Yamhill County"/>
    <s v="Oregon"/>
    <n v="2015"/>
    <n v="101119"/>
    <n v="50669"/>
    <n v="50450"/>
    <n v="5966.0209999999997"/>
    <n v="13752.183999999999"/>
    <n v="14864.492999999999"/>
    <n v="12235.399000000001"/>
    <n v="12740.993999999999"/>
    <n v="13347.707999999999"/>
    <n v="12943.232"/>
    <n v="8493.9959999999992"/>
    <n v="4449.2360000000008"/>
    <n v="2224.6179999999999"/>
    <x v="358"/>
    <s v="Oregon, 2015"/>
  </r>
  <r>
    <s v="Adams County"/>
    <s v="Pennsylvania"/>
    <n v="2015"/>
    <n v="101767"/>
    <n v="50307"/>
    <n v="51460"/>
    <n v="5291.884"/>
    <n v="12110.273000000001"/>
    <n v="14043.846000000001"/>
    <n v="10482.001"/>
    <n v="12008.506000000001"/>
    <n v="15468.583999999999"/>
    <n v="14450.914000000001"/>
    <n v="9871.3990000000013"/>
    <n v="5902.4859999999999"/>
    <n v="2137.107"/>
    <x v="326"/>
    <s v="Pennsylvania, 2015"/>
  </r>
  <r>
    <s v="Allegheny County"/>
    <s v="Pennsylvania"/>
    <n v="2015"/>
    <n v="1231145"/>
    <n v="592511"/>
    <n v="638634"/>
    <n v="65250.684999999998"/>
    <n v="130501.37"/>
    <n v="160048.85"/>
    <n v="178516.02499999999"/>
    <n v="141581.67499999999"/>
    <n v="172360.3"/>
    <n v="176053.73499999999"/>
    <n v="105878.47"/>
    <n v="67712.975000000006"/>
    <n v="36934.35"/>
    <x v="326"/>
    <s v="Pennsylvania, 2015"/>
  </r>
  <r>
    <s v="Armstrong County"/>
    <s v="Pennsylvania"/>
    <n v="2015"/>
    <n v="67979"/>
    <n v="33786"/>
    <n v="34193"/>
    <n v="3398.95"/>
    <n v="7545.6689999999999"/>
    <n v="7477.6900000000005"/>
    <n v="7001.8369999999995"/>
    <n v="8021.5219999999999"/>
    <n v="10468.766"/>
    <n v="10604.724"/>
    <n v="7069.8160000000007"/>
    <n v="4214.6980000000003"/>
    <n v="2107.3490000000002"/>
    <x v="326"/>
    <s v="Pennsylvania, 2015"/>
  </r>
  <r>
    <s v="Beaver County"/>
    <s v="Pennsylvania"/>
    <n v="2015"/>
    <n v="169785"/>
    <n v="82231"/>
    <n v="87554"/>
    <n v="8828.82"/>
    <n v="18846.134999999998"/>
    <n v="19525.275000000001"/>
    <n v="19355.489999999998"/>
    <n v="19015.919999999998"/>
    <n v="25637.535000000003"/>
    <n v="25977.105000000003"/>
    <n v="16638.93"/>
    <n v="11036.025"/>
    <n v="5263.335"/>
    <x v="326"/>
    <s v="Pennsylvania, 2015"/>
  </r>
  <r>
    <s v="Bedford County"/>
    <s v="Pennsylvania"/>
    <n v="2015"/>
    <n v="49086"/>
    <n v="24504"/>
    <n v="24582"/>
    <n v="2503.386"/>
    <n v="5841.2340000000004"/>
    <n v="5448.5460000000003"/>
    <n v="4908.6000000000004"/>
    <n v="5939.4059999999999"/>
    <n v="7461.0720000000001"/>
    <n v="7215.6419999999998"/>
    <n v="5399.46"/>
    <n v="3190.59"/>
    <n v="1325.3219999999999"/>
    <x v="326"/>
    <s v="Pennsylvania, 2015"/>
  </r>
  <r>
    <s v="Berks County"/>
    <s v="Pennsylvania"/>
    <n v="2015"/>
    <n v="413965"/>
    <n v="203262"/>
    <n v="210703"/>
    <n v="24423.935000000001"/>
    <n v="53815.45"/>
    <n v="58783.03"/>
    <n v="48433.904999999999"/>
    <n v="50089.764999999999"/>
    <n v="61266.82"/>
    <n v="53401.485000000001"/>
    <n v="33945.129999999997"/>
    <n v="21112.215"/>
    <n v="9107.23"/>
    <x v="326"/>
    <s v="Pennsylvania, 2015"/>
  </r>
  <r>
    <s v="Blair County"/>
    <s v="Pennsylvania"/>
    <n v="2015"/>
    <n v="126448"/>
    <n v="61668"/>
    <n v="64780"/>
    <n v="7081.0879999999997"/>
    <n v="14794.416000000001"/>
    <n v="15679.552"/>
    <n v="14162.175999999999"/>
    <n v="14920.864000000001"/>
    <n v="17576.272000000001"/>
    <n v="18334.96"/>
    <n v="12391.904"/>
    <n v="7460.4320000000007"/>
    <n v="3919.8879999999999"/>
    <x v="326"/>
    <s v="Pennsylvania, 2015"/>
  </r>
  <r>
    <s v="Bradford County"/>
    <s v="Pennsylvania"/>
    <n v="2015"/>
    <n v="62228"/>
    <n v="30666"/>
    <n v="31562"/>
    <n v="3671.4520000000002"/>
    <n v="7716.2719999999999"/>
    <n v="7093.9920000000002"/>
    <n v="6596.1679999999997"/>
    <n v="6845.08"/>
    <n v="9458.655999999999"/>
    <n v="9209.7440000000006"/>
    <n v="6596.1679999999997"/>
    <n v="3671.4520000000002"/>
    <n v="1493.472"/>
    <x v="326"/>
    <s v="Pennsylvania, 2015"/>
  </r>
  <r>
    <s v="Bucks County"/>
    <s v="Pennsylvania"/>
    <n v="2015"/>
    <n v="626583"/>
    <n v="307126"/>
    <n v="319457"/>
    <n v="31955.733"/>
    <n v="78322.875"/>
    <n v="75816.543000000005"/>
    <n v="68297.547000000006"/>
    <n v="76443.126000000004"/>
    <n v="103386.19500000001"/>
    <n v="92107.701000000001"/>
    <n v="54512.720999999998"/>
    <n v="31329.15"/>
    <n v="15037.992"/>
    <x v="326"/>
    <s v="Pennsylvania, 2015"/>
  </r>
  <r>
    <s v="Butler County"/>
    <s v="Pennsylvania"/>
    <n v="2015"/>
    <n v="185689"/>
    <n v="91628"/>
    <n v="94061"/>
    <n v="9470.1389999999992"/>
    <n v="22468.368999999999"/>
    <n v="24510.948"/>
    <n v="19868.722999999998"/>
    <n v="22839.747000000003"/>
    <n v="29338.862000000001"/>
    <n v="26924.904999999999"/>
    <n v="16340.632"/>
    <n v="9841.5169999999998"/>
    <n v="4456.5360000000001"/>
    <x v="326"/>
    <s v="Pennsylvania, 2015"/>
  </r>
  <r>
    <s v="Cambria County"/>
    <s v="Pennsylvania"/>
    <n v="2015"/>
    <n v="139381"/>
    <n v="68740"/>
    <n v="70641"/>
    <n v="6829.6689999999999"/>
    <n v="15331.91"/>
    <n v="17840.768"/>
    <n v="14635.005000000001"/>
    <n v="15889.433999999999"/>
    <n v="19513.34"/>
    <n v="21604.055"/>
    <n v="14077.481"/>
    <n v="9199.1460000000006"/>
    <n v="4460.192"/>
    <x v="326"/>
    <s v="Pennsylvania, 2015"/>
  </r>
  <r>
    <s v="Hickman County"/>
    <s v="Kentucky"/>
    <n v="2015"/>
    <n v="4869"/>
    <n v="2426"/>
    <n v="2443"/>
    <n v="209.36699999999999"/>
    <n v="467.42399999999998"/>
    <n v="511.245"/>
    <n v="418.73399999999998"/>
    <n v="491.76900000000001"/>
    <n v="779.04"/>
    <n v="861.81299999999999"/>
    <n v="608.625"/>
    <n v="326.22299999999996"/>
    <n v="180.15299999999999"/>
    <x v="318"/>
    <s v="Kentucky, 2015"/>
  </r>
  <r>
    <s v="Centre County"/>
    <s v="Pennsylvania"/>
    <n v="2015"/>
    <n v="157823"/>
    <n v="82583"/>
    <n v="75240"/>
    <n v="6470.7430000000004"/>
    <n v="13572.778"/>
    <n v="46399.962"/>
    <n v="20832.635999999999"/>
    <n v="16413.592000000001"/>
    <n v="18307.468000000001"/>
    <n v="16571.415000000001"/>
    <n v="10574.141"/>
    <n v="6155.0969999999998"/>
    <n v="2525.1680000000001"/>
    <x v="326"/>
    <s v="Pennsylvania, 2015"/>
  </r>
  <r>
    <s v="Chester County"/>
    <s v="Pennsylvania"/>
    <n v="2015"/>
    <n v="509797"/>
    <n v="250671"/>
    <n v="259126"/>
    <n v="29568.225999999999"/>
    <n v="69842.188999999998"/>
    <n v="67803.000999999989"/>
    <n v="57097.264000000003"/>
    <n v="65254.016000000003"/>
    <n v="80038.129000000001"/>
    <n v="67803.000999999989"/>
    <n v="40273.963000000003"/>
    <n v="20901.677"/>
    <n v="10195.94"/>
    <x v="326"/>
    <s v="Pennsylvania, 2015"/>
  </r>
  <r>
    <s v="Clearfield County"/>
    <s v="Pennsylvania"/>
    <n v="2015"/>
    <n v="81343"/>
    <n v="42338"/>
    <n v="39005"/>
    <n v="3823.1210000000001"/>
    <n v="8785.0440000000017"/>
    <n v="9517.1309999999994"/>
    <n v="9354.4449999999997"/>
    <n v="10655.933000000001"/>
    <n v="12608.165000000001"/>
    <n v="11632.048999999999"/>
    <n v="8052.9570000000003"/>
    <n v="4799.2370000000001"/>
    <n v="2114.9180000000001"/>
    <x v="326"/>
    <s v="Pennsylvania, 2015"/>
  </r>
  <r>
    <s v="Clinton County"/>
    <s v="Pennsylvania"/>
    <n v="2015"/>
    <n v="39614"/>
    <n v="19271"/>
    <n v="20343"/>
    <n v="2178.77"/>
    <n v="4555.6100000000006"/>
    <n v="7803.9580000000005"/>
    <n v="4040.6280000000002"/>
    <n v="4278.3119999999999"/>
    <n v="5070.5920000000006"/>
    <n v="5030.9780000000001"/>
    <n v="3565.26"/>
    <n v="2139.1559999999999"/>
    <n v="990.35"/>
    <x v="326"/>
    <s v="Pennsylvania, 2015"/>
  </r>
  <r>
    <s v="Columbia County"/>
    <s v="Pennsylvania"/>
    <n v="2015"/>
    <n v="66912"/>
    <n v="32181"/>
    <n v="34731"/>
    <n v="3077.9520000000002"/>
    <n v="6758.1120000000001"/>
    <n v="13248.576000000001"/>
    <n v="6758.1120000000001"/>
    <n v="7427.232"/>
    <n v="9100.0319999999992"/>
    <n v="9233.8559999999998"/>
    <n v="6088.9920000000002"/>
    <n v="3747.0720000000001"/>
    <n v="1538.9760000000001"/>
    <x v="326"/>
    <s v="Pennsylvania, 2015"/>
  </r>
  <r>
    <s v="Crawford County"/>
    <s v="Pennsylvania"/>
    <n v="2015"/>
    <n v="87343"/>
    <n v="42688"/>
    <n v="44655"/>
    <n v="4803.8649999999998"/>
    <n v="10655.846"/>
    <n v="11878.648000000001"/>
    <n v="9171.0149999999994"/>
    <n v="9957.1020000000008"/>
    <n v="12402.706"/>
    <n v="12839.420999999998"/>
    <n v="8996.3289999999997"/>
    <n v="4978.5509999999995"/>
    <n v="1746.86"/>
    <x v="326"/>
    <s v="Pennsylvania, 2015"/>
  </r>
  <r>
    <s v="Cumberland County"/>
    <s v="Pennsylvania"/>
    <n v="2015"/>
    <n v="241427"/>
    <n v="119074"/>
    <n v="122353"/>
    <n v="12795.630999999999"/>
    <n v="27764.105"/>
    <n v="33558.353000000003"/>
    <n v="30661.228999999999"/>
    <n v="29695.521000000001"/>
    <n v="34282.633999999998"/>
    <n v="32109.790999999997"/>
    <n v="21728.43"/>
    <n v="12312.777"/>
    <n v="6277.1019999999999"/>
    <x v="326"/>
    <s v="Pennsylvania, 2015"/>
  </r>
  <r>
    <s v="Dauphin County"/>
    <s v="Pennsylvania"/>
    <n v="2015"/>
    <n v="271094"/>
    <n v="131140"/>
    <n v="139954"/>
    <n v="16807.828000000001"/>
    <n v="33615.656000000003"/>
    <n v="33886.75"/>
    <n v="36597.69"/>
    <n v="33073.468000000001"/>
    <n v="39308.630000000005"/>
    <n v="37953.160000000003"/>
    <n v="21958.614000000001"/>
    <n v="12470.324000000001"/>
    <n v="5692.9740000000002"/>
    <x v="326"/>
    <s v="Pennsylvania, 2015"/>
  </r>
  <r>
    <s v="Delaware County"/>
    <s v="Pennsylvania"/>
    <n v="2015"/>
    <n v="561683"/>
    <n v="269512"/>
    <n v="292171"/>
    <n v="33700.980000000003"/>
    <n v="70210.375"/>
    <n v="82005.717999999993"/>
    <n v="70210.375"/>
    <n v="66840.277000000002"/>
    <n v="81444.035000000003"/>
    <n v="74142.156000000003"/>
    <n v="42687.907999999996"/>
    <n v="26960.784"/>
    <n v="14042.075000000001"/>
    <x v="326"/>
    <s v="Pennsylvania, 2015"/>
  </r>
  <r>
    <s v="Elk County"/>
    <s v="Pennsylvania"/>
    <n v="2015"/>
    <n v="31370"/>
    <n v="15557"/>
    <n v="15813"/>
    <n v="1505.76"/>
    <n v="3576.1800000000003"/>
    <n v="3325.2200000000003"/>
    <n v="3011.5200000000004"/>
    <n v="3670.29"/>
    <n v="5113.3099999999995"/>
    <n v="4862.3500000000004"/>
    <n v="3199.74"/>
    <n v="2258.64"/>
    <n v="878.36"/>
    <x v="326"/>
    <s v="Pennsylvania, 2015"/>
  </r>
  <r>
    <s v="Erie County"/>
    <s v="Pennsylvania"/>
    <n v="2015"/>
    <n v="279858"/>
    <n v="137907"/>
    <n v="141951"/>
    <n v="16511.621999999999"/>
    <n v="34142.675999999999"/>
    <n v="41978.7"/>
    <n v="35262.108"/>
    <n v="31903.811999999998"/>
    <n v="38340.546000000002"/>
    <n v="38620.403999999995"/>
    <n v="22948.356"/>
    <n v="13713.042000000001"/>
    <n v="6436.7340000000004"/>
    <x v="326"/>
    <s v="Pennsylvania, 2015"/>
  </r>
  <r>
    <s v="Worth County"/>
    <s v="Iowa"/>
    <n v="2015"/>
    <n v="7581"/>
    <n v="5551"/>
    <n v="2030"/>
    <n v="121.29600000000001"/>
    <n v="257.75400000000002"/>
    <n v="940.0440000000001"/>
    <n v="1394.904"/>
    <n v="1235.703"/>
    <n v="917.30099999999993"/>
    <n v="1137.1500000000001"/>
    <n v="977.94900000000007"/>
    <n v="439.69799999999998"/>
    <n v="159.20099999999999"/>
    <x v="330"/>
    <s v="Iowa, 2015"/>
  </r>
  <r>
    <s v="Franklin County"/>
    <s v="Pennsylvania"/>
    <n v="2015"/>
    <n v="152285"/>
    <n v="74663"/>
    <n v="77622"/>
    <n v="9593.9549999999999"/>
    <n v="19644.764999999999"/>
    <n v="18121.915000000001"/>
    <n v="17665.060000000001"/>
    <n v="19187.91"/>
    <n v="21167.614999999998"/>
    <n v="19797.050000000003"/>
    <n v="14771.645"/>
    <n v="8527.9599999999991"/>
    <n v="3959.41"/>
    <x v="326"/>
    <s v="Pennsylvania, 2015"/>
  </r>
  <r>
    <s v="Fulton County"/>
    <s v="Pennsylvania"/>
    <n v="2015"/>
    <n v="14694"/>
    <n v="7405"/>
    <n v="7289"/>
    <n v="778.78200000000004"/>
    <n v="1822.056"/>
    <n v="1675.116"/>
    <n v="1557.5639999999999"/>
    <n v="1836.75"/>
    <n v="2174.712"/>
    <n v="2042.4659999999999"/>
    <n v="1660.422"/>
    <n v="881.64"/>
    <n v="235.10400000000001"/>
    <x v="326"/>
    <s v="Pennsylvania, 2015"/>
  </r>
  <r>
    <s v="Greene County"/>
    <s v="Pennsylvania"/>
    <n v="2015"/>
    <n v="37938"/>
    <n v="19652"/>
    <n v="18286"/>
    <n v="1896.9"/>
    <n v="4097.3040000000001"/>
    <n v="5083.692"/>
    <n v="4552.5599999999995"/>
    <n v="4931.9400000000005"/>
    <n v="5463.0720000000001"/>
    <n v="5576.8860000000004"/>
    <n v="3490.2960000000003"/>
    <n v="1821.0239999999999"/>
    <n v="948.45"/>
    <x v="326"/>
    <s v="Pennsylvania, 2015"/>
  </r>
  <r>
    <s v="Indiana County"/>
    <s v="Pennsylvania"/>
    <n v="2015"/>
    <n v="87895"/>
    <n v="44252"/>
    <n v="43643"/>
    <n v="4306.8549999999996"/>
    <n v="8965.2900000000009"/>
    <n v="18282.16"/>
    <n v="9053.1850000000013"/>
    <n v="8877.3950000000004"/>
    <n v="11690.035"/>
    <n v="12041.615"/>
    <n v="7822.6550000000007"/>
    <n v="4570.54"/>
    <n v="2109.48"/>
    <x v="326"/>
    <s v="Pennsylvania, 2015"/>
  </r>
  <r>
    <s v="Jefferson County"/>
    <s v="Pennsylvania"/>
    <n v="2015"/>
    <n v="44756"/>
    <n v="22240"/>
    <n v="22516"/>
    <n v="2551.0920000000001"/>
    <n v="5281.2079999999996"/>
    <n v="5370.7199999999993"/>
    <n v="4923.16"/>
    <n v="5102.1840000000002"/>
    <n v="6489.62"/>
    <n v="6534.3760000000002"/>
    <n v="4430.8440000000001"/>
    <n v="2864.384"/>
    <n v="1253.1679999999999"/>
    <x v="326"/>
    <s v="Pennsylvania, 2015"/>
  </r>
  <r>
    <s v="Juniata County"/>
    <s v="Pennsylvania"/>
    <n v="2015"/>
    <n v="24829"/>
    <n v="12384"/>
    <n v="12445"/>
    <n v="1390.424"/>
    <n v="3277.4279999999999"/>
    <n v="2830.5060000000003"/>
    <n v="2681.5320000000002"/>
    <n v="2929.8220000000001"/>
    <n v="3625.0339999999997"/>
    <n v="3302.2570000000001"/>
    <n v="2582.2160000000003"/>
    <n v="1415.2530000000002"/>
    <n v="794.52800000000002"/>
    <x v="326"/>
    <s v="Pennsylvania, 2015"/>
  </r>
  <r>
    <s v="Lackawanna County"/>
    <s v="Pennsylvania"/>
    <n v="2015"/>
    <n v="213459"/>
    <n v="103058"/>
    <n v="110401"/>
    <n v="11313.326999999999"/>
    <n v="24120.866999999998"/>
    <n v="28603.506000000001"/>
    <n v="25828.538999999997"/>
    <n v="24547.785"/>
    <n v="30097.719000000001"/>
    <n v="29670.800999999999"/>
    <n v="20278.605"/>
    <n v="12167.163"/>
    <n v="6830.6880000000001"/>
    <x v="326"/>
    <s v="Pennsylvania, 2015"/>
  </r>
  <r>
    <s v="Lancaster County"/>
    <s v="Pennsylvania"/>
    <n v="2015"/>
    <n v="530216"/>
    <n v="259423"/>
    <n v="270793"/>
    <n v="34994.256000000001"/>
    <n v="71579.16"/>
    <n v="72639.592000000004"/>
    <n v="65746.784"/>
    <n v="61505.055999999997"/>
    <n v="72109.376000000004"/>
    <n v="67337.432000000001"/>
    <n v="44007.928"/>
    <n v="27571.232"/>
    <n v="13785.616"/>
    <x v="326"/>
    <s v="Pennsylvania, 2015"/>
  </r>
  <r>
    <s v="Lebanon County"/>
    <s v="Pennsylvania"/>
    <n v="2015"/>
    <n v="135776"/>
    <n v="66380"/>
    <n v="69396"/>
    <n v="8418.1119999999992"/>
    <n v="17515.103999999999"/>
    <n v="16836.224000000002"/>
    <n v="15478.464"/>
    <n v="16293.119999999999"/>
    <n v="18872.864000000001"/>
    <n v="18193.984"/>
    <n v="12627.168000000001"/>
    <n v="8010.7839999999997"/>
    <n v="3530.1759999999999"/>
    <x v="326"/>
    <s v="Pennsylvania, 2015"/>
  </r>
  <r>
    <s v="Lehigh County"/>
    <s v="Pennsylvania"/>
    <n v="2015"/>
    <n v="356756"/>
    <n v="173680"/>
    <n v="183076"/>
    <n v="21405.360000000001"/>
    <n v="46021.523999999998"/>
    <n v="47091.792000000001"/>
    <n v="44951.256000000001"/>
    <n v="44951.256000000001"/>
    <n v="51372.864000000001"/>
    <n v="45664.767999999996"/>
    <n v="29253.992000000002"/>
    <n v="17481.044000000002"/>
    <n v="9275.6560000000009"/>
    <x v="326"/>
    <s v="Pennsylvania, 2015"/>
  </r>
  <r>
    <s v="Luzerne County"/>
    <s v="Pennsylvania"/>
    <n v="2015"/>
    <n v="320095"/>
    <n v="157486"/>
    <n v="162609"/>
    <n v="16004.75"/>
    <n v="35210.449999999997"/>
    <n v="41932.445000000007"/>
    <n v="37451.115000000005"/>
    <n v="38411.4"/>
    <n v="46733.869999999995"/>
    <n v="44493.205000000002"/>
    <n v="30729.119999999999"/>
    <n v="19205.7"/>
    <n v="9922.9449999999997"/>
    <x v="326"/>
    <s v="Pennsylvania, 2015"/>
  </r>
  <r>
    <s v="Lycoming County"/>
    <s v="Pennsylvania"/>
    <n v="2015"/>
    <n v="116656"/>
    <n v="57292"/>
    <n v="59364"/>
    <n v="6532.7359999999999"/>
    <n v="13532.096"/>
    <n v="16098.528"/>
    <n v="14348.688"/>
    <n v="13298.784"/>
    <n v="16565.152000000002"/>
    <n v="16448.495999999999"/>
    <n v="10499.04"/>
    <n v="6416.08"/>
    <n v="3266.3679999999999"/>
    <x v="326"/>
    <s v="Pennsylvania, 2015"/>
  </r>
  <r>
    <s v="McKean County"/>
    <s v="Pennsylvania"/>
    <n v="2015"/>
    <n v="42884"/>
    <n v="22029"/>
    <n v="20855"/>
    <n v="2187.0839999999998"/>
    <n v="4974.5439999999999"/>
    <n v="5574.92"/>
    <n v="4803.0079999999998"/>
    <n v="5617.8040000000001"/>
    <n v="6132.4120000000003"/>
    <n v="6089.5280000000002"/>
    <n v="3988.212"/>
    <n v="2401.5039999999999"/>
    <n v="1200.752"/>
    <x v="326"/>
    <s v="Pennsylvania, 2015"/>
  </r>
  <r>
    <s v="Mercer County"/>
    <s v="Pennsylvania"/>
    <n v="2015"/>
    <n v="115320"/>
    <n v="56734"/>
    <n v="58586"/>
    <n v="5650.68"/>
    <n v="13261.8"/>
    <n v="16260.12"/>
    <n v="11647.32"/>
    <n v="13031.16"/>
    <n v="16375.439999999999"/>
    <n v="16836.72"/>
    <n v="11301.36"/>
    <n v="7380.48"/>
    <n v="3690.24"/>
    <x v="326"/>
    <s v="Pennsylvania, 2015"/>
  </r>
  <r>
    <s v="Mifflin County"/>
    <s v="Pennsylvania"/>
    <n v="2015"/>
    <n v="46675"/>
    <n v="22971"/>
    <n v="23704"/>
    <n v="2847.1750000000002"/>
    <n v="5927.7250000000004"/>
    <n v="5227.6000000000004"/>
    <n v="4994.2250000000004"/>
    <n v="5367.625"/>
    <n v="6627.85"/>
    <n v="6441.15"/>
    <n v="4900.875"/>
    <n v="2893.85"/>
    <n v="1400.25"/>
    <x v="326"/>
    <s v="Pennsylvania, 2015"/>
  </r>
  <r>
    <s v="Monroe County"/>
    <s v="Pennsylvania"/>
    <n v="2015"/>
    <n v="167881"/>
    <n v="82806"/>
    <n v="85075"/>
    <n v="7722.5259999999998"/>
    <n v="20817.243999999999"/>
    <n v="26357.316999999999"/>
    <n v="16620.219000000001"/>
    <n v="19642.077000000001"/>
    <n v="28036.127"/>
    <n v="24174.864000000001"/>
    <n v="14437.766"/>
    <n v="6715.24"/>
    <n v="3021.8580000000002"/>
    <x v="326"/>
    <s v="Pennsylvania, 2015"/>
  </r>
  <r>
    <s v="Montgomery County"/>
    <s v="Pennsylvania"/>
    <n v="2015"/>
    <n v="812970"/>
    <n v="394888"/>
    <n v="418082"/>
    <n v="46339.29"/>
    <n v="102434.22"/>
    <n v="96743.43"/>
    <n v="100808.28"/>
    <n v="104060.16"/>
    <n v="124384.41"/>
    <n v="108937.98"/>
    <n v="67476.509999999995"/>
    <n v="40648.5"/>
    <n v="21950.19"/>
    <x v="326"/>
    <s v="Pennsylvania, 2015"/>
  </r>
  <r>
    <s v="Northampton County"/>
    <s v="Pennsylvania"/>
    <n v="2015"/>
    <n v="299616"/>
    <n v="146756"/>
    <n v="152860"/>
    <n v="15280.415999999999"/>
    <n v="35953.919999999998"/>
    <n v="41347.008000000002"/>
    <n v="33856.608"/>
    <n v="36852.767999999996"/>
    <n v="44642.784"/>
    <n v="41347.008000000002"/>
    <n v="26366.207999999999"/>
    <n v="15580.031999999999"/>
    <n v="8389.2479999999996"/>
    <x v="326"/>
    <s v="Pennsylvania, 2015"/>
  </r>
  <r>
    <s v="Northumberland County"/>
    <s v="Pennsylvania"/>
    <n v="2015"/>
    <n v="94006"/>
    <n v="47525"/>
    <n v="46481"/>
    <n v="4982.3180000000002"/>
    <n v="10152.648000000001"/>
    <n v="10716.684000000001"/>
    <n v="11280.720000000001"/>
    <n v="11468.732"/>
    <n v="13630.869999999999"/>
    <n v="13724.876"/>
    <n v="9494.6059999999998"/>
    <n v="5640.3600000000006"/>
    <n v="3008.192"/>
    <x v="326"/>
    <s v="Pennsylvania, 2015"/>
  </r>
  <r>
    <s v="Perry County"/>
    <s v="Pennsylvania"/>
    <n v="2015"/>
    <n v="45677"/>
    <n v="22981"/>
    <n v="22696"/>
    <n v="2649.2660000000001"/>
    <n v="5572.5939999999991"/>
    <n v="5572.5940000000001"/>
    <n v="5115.8239999999996"/>
    <n v="5800.9789999999994"/>
    <n v="7079.9349999999995"/>
    <n v="6988.5810000000001"/>
    <n v="4202.2839999999997"/>
    <n v="1918.4339999999997"/>
    <n v="822.18600000000004"/>
    <x v="326"/>
    <s v="Pennsylvania, 2015"/>
  </r>
  <r>
    <s v="Philadelphia County"/>
    <s v="Pennsylvania"/>
    <n v="2015"/>
    <n v="1555072"/>
    <n v="734521"/>
    <n v="820551"/>
    <n v="107299.96799999999"/>
    <n v="183498.49600000001"/>
    <n v="241036.16"/>
    <n v="273692.67200000002"/>
    <n v="189718.78399999999"/>
    <n v="192828.92800000001"/>
    <n v="174168.06400000001"/>
    <n v="104189.82399999999"/>
    <n v="59092.735999999997"/>
    <n v="27991.295999999998"/>
    <x v="326"/>
    <s v="Pennsylvania, 2015"/>
  </r>
  <r>
    <s v="Pike County"/>
    <s v="Pennsylvania"/>
    <n v="2015"/>
    <n v="56632"/>
    <n v="28249"/>
    <n v="28383"/>
    <n v="2265.2800000000002"/>
    <n v="6795.84"/>
    <n v="7135.6319999999996"/>
    <n v="4587.192"/>
    <n v="6682.576"/>
    <n v="9627.4399999999987"/>
    <n v="8381.5360000000001"/>
    <n v="6909.1040000000003"/>
    <n v="3171.3919999999998"/>
    <n v="1132.6400000000001"/>
    <x v="326"/>
    <s v="Pennsylvania, 2015"/>
  </r>
  <r>
    <s v="Potter County"/>
    <s v="Pennsylvania"/>
    <n v="2015"/>
    <n v="17377"/>
    <n v="8696"/>
    <n v="8681"/>
    <n v="973.11199999999997"/>
    <n v="2119.9939999999997"/>
    <n v="1963.6010000000001"/>
    <n v="1668.192"/>
    <n v="1807.2080000000001"/>
    <n v="2484.9110000000001"/>
    <n v="2710.8119999999999"/>
    <n v="2033.1089999999999"/>
    <n v="1077.374"/>
    <n v="556.06399999999996"/>
    <x v="326"/>
    <s v="Pennsylvania, 2015"/>
  </r>
  <r>
    <s v="Schuylkill County"/>
    <s v="Pennsylvania"/>
    <n v="2015"/>
    <n v="146360"/>
    <n v="74521"/>
    <n v="71839"/>
    <n v="7025.28"/>
    <n v="16538.68"/>
    <n v="16099.599999999999"/>
    <n v="17124.120000000003"/>
    <n v="18880.440000000002"/>
    <n v="21954"/>
    <n v="21075.84"/>
    <n v="14343.279999999999"/>
    <n v="8927.9599999999991"/>
    <n v="4390.8"/>
    <x v="326"/>
    <s v="Pennsylvania, 2015"/>
  </r>
  <r>
    <s v="Snyder County"/>
    <s v="Pennsylvania"/>
    <n v="2015"/>
    <n v="40046"/>
    <n v="19828"/>
    <n v="20218"/>
    <n v="2162.4839999999999"/>
    <n v="5085.8419999999996"/>
    <n v="6327.268"/>
    <n v="4405.0599999999995"/>
    <n v="4685.3819999999996"/>
    <n v="5486.3019999999997"/>
    <n v="5326.1180000000004"/>
    <n v="3604.1400000000003"/>
    <n v="2122.4380000000001"/>
    <n v="840.96600000000001"/>
    <x v="326"/>
    <s v="Pennsylvania, 2015"/>
  </r>
  <r>
    <s v="Somerset County"/>
    <s v="Pennsylvania"/>
    <n v="2015"/>
    <n v="76617"/>
    <n v="39695"/>
    <n v="36922"/>
    <n v="3524.3820000000001"/>
    <n v="8044.7849999999999"/>
    <n v="8351.2530000000006"/>
    <n v="8504.487000000001"/>
    <n v="9500.5079999999998"/>
    <n v="11569.166999999999"/>
    <n v="11799.018"/>
    <n v="7968.1679999999997"/>
    <n v="4750.2539999999999"/>
    <n v="2604.9780000000001"/>
    <x v="326"/>
    <s v="Pennsylvania, 2015"/>
  </r>
  <r>
    <s v="Sullivan County"/>
    <s v="Pennsylvania"/>
    <n v="2015"/>
    <n v="6381"/>
    <n v="3317"/>
    <n v="3064"/>
    <n v="223.33500000000001"/>
    <n v="402.00300000000004"/>
    <n v="829.53"/>
    <n v="542.38499999999999"/>
    <n v="587.05200000000002"/>
    <n v="963.53099999999995"/>
    <n v="1142.1990000000001"/>
    <n v="944.38799999999992"/>
    <n v="497.71799999999996"/>
    <n v="248.85900000000001"/>
    <x v="326"/>
    <s v="Pennsylvania, 2015"/>
  </r>
  <r>
    <s v="Susquehanna County"/>
    <s v="Pennsylvania"/>
    <n v="2015"/>
    <n v="42369"/>
    <n v="21316"/>
    <n v="21053"/>
    <n v="2033.712"/>
    <n v="4830.0660000000007"/>
    <n v="4830.0659999999998"/>
    <n v="4194.5309999999999"/>
    <n v="4660.59"/>
    <n v="6779.04"/>
    <n v="6863.7780000000002"/>
    <n v="4745.3279999999995"/>
    <n v="2499.7709999999997"/>
    <n v="974.48699999999997"/>
    <x v="326"/>
    <s v="Pennsylvania, 2015"/>
  </r>
  <r>
    <s v="Tioga County"/>
    <s v="Pennsylvania"/>
    <n v="2015"/>
    <n v="42284"/>
    <n v="20994"/>
    <n v="21290"/>
    <n v="2325.62"/>
    <n v="4651.24"/>
    <n v="5962.0439999999999"/>
    <n v="4651.24"/>
    <n v="4608.9560000000001"/>
    <n v="5919.76"/>
    <n v="6131.18"/>
    <n v="4566.6720000000005"/>
    <n v="2579.3240000000001"/>
    <n v="930.24800000000005"/>
    <x v="326"/>
    <s v="Pennsylvania, 2015"/>
  </r>
  <r>
    <s v="Union County"/>
    <s v="Pennsylvania"/>
    <n v="2015"/>
    <n v="44958"/>
    <n v="24755"/>
    <n v="20203"/>
    <n v="2247.9"/>
    <n v="4675.6319999999996"/>
    <n v="7552.9439999999995"/>
    <n v="5709.6660000000002"/>
    <n v="6114.2880000000005"/>
    <n v="6204.2039999999997"/>
    <n v="5350.0020000000004"/>
    <n v="3641.598"/>
    <n v="2337.8159999999998"/>
    <n v="1123.95"/>
    <x v="326"/>
    <s v="Pennsylvania, 2015"/>
  </r>
  <r>
    <s v="Venango County"/>
    <s v="Pennsylvania"/>
    <n v="2015"/>
    <n v="53906"/>
    <n v="26484"/>
    <n v="27422"/>
    <n v="2857.018"/>
    <n v="6145.2839999999997"/>
    <n v="6145.2839999999997"/>
    <n v="5498.4120000000003"/>
    <n v="6037.4719999999998"/>
    <n v="7978.0879999999997"/>
    <n v="8786.6779999999999"/>
    <n v="5660.13"/>
    <n v="3557.7959999999998"/>
    <n v="1239.838"/>
    <x v="326"/>
    <s v="Pennsylvania, 2015"/>
  </r>
  <r>
    <s v="Washington County"/>
    <s v="Pennsylvania"/>
    <n v="2015"/>
    <n v="208226"/>
    <n v="101743"/>
    <n v="106483"/>
    <n v="10411.299999999999"/>
    <n v="23529.538"/>
    <n v="26028.25"/>
    <n v="21863.73"/>
    <n v="24778.894"/>
    <n v="31233.9"/>
    <n v="31858.578000000001"/>
    <n v="20406.148000000001"/>
    <n v="12493.56"/>
    <n v="5622.1019999999999"/>
    <x v="326"/>
    <s v="Pennsylvania, 2015"/>
  </r>
  <r>
    <s v="Wayne County"/>
    <s v="Pennsylvania"/>
    <n v="2015"/>
    <n v="51642"/>
    <n v="27420"/>
    <n v="24222"/>
    <n v="2168.9639999999999"/>
    <n v="5215.8420000000006"/>
    <n v="5680.62"/>
    <n v="5370.768"/>
    <n v="6300.3240000000005"/>
    <n v="8262.7199999999993"/>
    <n v="8366.0040000000008"/>
    <n v="6093.7559999999994"/>
    <n v="2995.2359999999999"/>
    <n v="1291.05"/>
    <x v="326"/>
    <s v="Pennsylvania, 2015"/>
  </r>
  <r>
    <s v="Westmoreland County"/>
    <s v="Pennsylvania"/>
    <n v="2015"/>
    <n v="361251"/>
    <n v="176227"/>
    <n v="185024"/>
    <n v="16978.796999999999"/>
    <n v="39015.108"/>
    <n v="41543.865000000005"/>
    <n v="36847.601999999999"/>
    <n v="41543.864999999998"/>
    <n v="55993.904999999999"/>
    <n v="57077.657999999996"/>
    <n v="38292.606"/>
    <n v="22758.813000000002"/>
    <n v="11921.282999999999"/>
    <x v="326"/>
    <s v="Pennsylvania, 2015"/>
  </r>
  <r>
    <s v="York County"/>
    <s v="Pennsylvania"/>
    <n v="2015"/>
    <n v="439660"/>
    <n v="217323"/>
    <n v="222337"/>
    <n v="25500.28"/>
    <n v="56716.14"/>
    <n v="54517.84"/>
    <n v="52319.539999999994"/>
    <n v="56276.479999999996"/>
    <n v="66828.320000000007"/>
    <n v="59354.1"/>
    <n v="37810.76"/>
    <n v="21543.34"/>
    <n v="8353.5400000000009"/>
    <x v="326"/>
    <s v="Pennsylvania, 2015"/>
  </r>
  <r>
    <s v="Bristol County"/>
    <s v="Rhode Island"/>
    <n v="2015"/>
    <n v="49176"/>
    <n v="23646"/>
    <n v="25530"/>
    <n v="1967.04"/>
    <n v="5802.768"/>
    <n v="7425.576"/>
    <n v="4671.72"/>
    <n v="5409.36"/>
    <n v="7720.6319999999996"/>
    <n v="7130.52"/>
    <n v="4524.192"/>
    <n v="2999.7359999999999"/>
    <n v="1524.4559999999999"/>
    <x v="352"/>
    <s v="Rhode Island, 2015"/>
  </r>
  <r>
    <s v="Kent County"/>
    <s v="Rhode Island"/>
    <n v="2015"/>
    <n v="164958"/>
    <n v="79650"/>
    <n v="85308"/>
    <n v="8082.942"/>
    <n v="18310.338"/>
    <n v="18475.295999999998"/>
    <n v="20289.834000000003"/>
    <n v="20949.666000000001"/>
    <n v="26723.196000000004"/>
    <n v="24413.784"/>
    <n v="15011.178"/>
    <n v="7917.9840000000004"/>
    <n v="5113.6980000000003"/>
    <x v="352"/>
    <s v="Rhode Island, 2015"/>
  </r>
  <r>
    <s v="Providence County"/>
    <s v="Rhode Island"/>
    <n v="2015"/>
    <n v="630459"/>
    <n v="305247"/>
    <n v="325212"/>
    <n v="36566.622000000003"/>
    <n v="73763.703000000009"/>
    <n v="97721.145000000004"/>
    <n v="90155.637000000002"/>
    <n v="78807.375"/>
    <n v="88264.260000000009"/>
    <n v="76915.997999999992"/>
    <n v="45393.047999999995"/>
    <n v="26479.277999999998"/>
    <n v="16391.934000000001"/>
    <x v="352"/>
    <s v="Rhode Island, 2015"/>
  </r>
  <r>
    <s v="Washington County"/>
    <s v="Rhode Island"/>
    <n v="2015"/>
    <n v="126405"/>
    <n v="61286"/>
    <n v="65119"/>
    <n v="4929.7950000000001"/>
    <n v="13651.740000000002"/>
    <n v="22752.9"/>
    <n v="10997.235000000001"/>
    <n v="13525.334999999999"/>
    <n v="19466.370000000003"/>
    <n v="19339.965"/>
    <n v="12261.285"/>
    <n v="6573.0599999999995"/>
    <n v="3033.72"/>
    <x v="352"/>
    <s v="Rhode Island, 2015"/>
  </r>
  <r>
    <s v="Abbeville County"/>
    <s v="South Carolina"/>
    <n v="2015"/>
    <n v="24997"/>
    <n v="12308"/>
    <n v="12689"/>
    <n v="1424.829"/>
    <n v="3024.6369999999997"/>
    <n v="3474.5830000000001"/>
    <n v="2299.7240000000002"/>
    <n v="2949.6459999999997"/>
    <n v="3399.5919999999996"/>
    <n v="3699.556"/>
    <n v="2749.67"/>
    <n v="1449.826"/>
    <n v="499.94"/>
    <x v="351"/>
    <s v="South Carolina, 2015"/>
  </r>
  <r>
    <s v="Aiken County"/>
    <s v="South Carolina"/>
    <n v="2015"/>
    <n v="163908"/>
    <n v="79318"/>
    <n v="84590"/>
    <n v="9506.6640000000007"/>
    <n v="20652.408000000003"/>
    <n v="20816.315999999999"/>
    <n v="20324.591999999997"/>
    <n v="19013.328000000001"/>
    <n v="22783.212"/>
    <n v="22947.119999999999"/>
    <n v="16390.800000000003"/>
    <n v="8359.3079999999991"/>
    <n v="2950.3440000000001"/>
    <x v="351"/>
    <s v="South Carolina, 2015"/>
  </r>
  <r>
    <s v="Allendale County"/>
    <s v="South Carolina"/>
    <n v="2015"/>
    <n v="9838"/>
    <n v="5225"/>
    <n v="4613"/>
    <n v="541.09"/>
    <n v="1141.2080000000001"/>
    <n v="1288.7779999999998"/>
    <n v="1406.8339999999998"/>
    <n v="1190.3980000000001"/>
    <n v="1337.9680000000001"/>
    <n v="1396.9960000000001"/>
    <n v="1023.152"/>
    <n v="354.16800000000001"/>
    <n v="167.24600000000001"/>
    <x v="351"/>
    <s v="South Carolina, 2015"/>
  </r>
  <r>
    <s v="Anderson County"/>
    <s v="South Carolina"/>
    <n v="2015"/>
    <n v="191215"/>
    <n v="92287"/>
    <n v="98928"/>
    <n v="11472.9"/>
    <n v="25431.595000000001"/>
    <n v="24093.09"/>
    <n v="21798.51"/>
    <n v="24093.09"/>
    <n v="27343.744999999999"/>
    <n v="25049.165000000001"/>
    <n v="18356.64"/>
    <n v="9751.9650000000001"/>
    <n v="3633.085"/>
    <x v="351"/>
    <s v="South Carolina, 2015"/>
  </r>
  <r>
    <s v="Bamberg County"/>
    <s v="South Carolina"/>
    <n v="2015"/>
    <n v="15432"/>
    <n v="7359"/>
    <n v="8073"/>
    <n v="802.46400000000006"/>
    <n v="1774.68"/>
    <n v="2962.9440000000004"/>
    <n v="1327.152"/>
    <n v="1589.4960000000001"/>
    <n v="2021.5920000000001"/>
    <n v="2237.64"/>
    <n v="1635.7919999999999"/>
    <n v="864.19200000000001"/>
    <n v="200.61600000000001"/>
    <x v="351"/>
    <s v="South Carolina, 2015"/>
  </r>
  <r>
    <s v="Barnwell County"/>
    <s v="South Carolina"/>
    <n v="2015"/>
    <n v="22098"/>
    <n v="10290"/>
    <n v="11808"/>
    <n v="1502.664"/>
    <n v="3115.8180000000002"/>
    <n v="3137.9160000000002"/>
    <n v="2187.7020000000002"/>
    <n v="2563.3679999999999"/>
    <n v="3071.6219999999998"/>
    <n v="3093.72"/>
    <n v="2077.212"/>
    <n v="950.21399999999994"/>
    <n v="419.86200000000002"/>
    <x v="351"/>
    <s v="South Carolina, 2015"/>
  </r>
  <r>
    <s v="Beaufort County"/>
    <s v="South Carolina"/>
    <n v="2015"/>
    <n v="171420"/>
    <n v="84523"/>
    <n v="86897"/>
    <n v="10285.200000000001"/>
    <n v="19370.46"/>
    <n v="21770.34"/>
    <n v="20570.400000000001"/>
    <n v="17999.099999999999"/>
    <n v="18684.78"/>
    <n v="22798.86"/>
    <n v="24855.9"/>
    <n v="11313.720000000001"/>
    <n v="3942.66"/>
    <x v="351"/>
    <s v="South Carolina, 2015"/>
  </r>
  <r>
    <s v="Berkeley County"/>
    <s v="South Carolina"/>
    <n v="2015"/>
    <n v="193613"/>
    <n v="96518"/>
    <n v="97095"/>
    <n v="13552.91"/>
    <n v="26718.593999999997"/>
    <n v="27493.045999999998"/>
    <n v="28461.111000000001"/>
    <n v="25556.915999999997"/>
    <n v="26524.981"/>
    <n v="22846.334000000003"/>
    <n v="15101.814000000002"/>
    <n v="5614.777"/>
    <n v="1936.13"/>
    <x v="351"/>
    <s v="South Carolina, 2015"/>
  </r>
  <r>
    <s v="Calhoun County"/>
    <s v="South Carolina"/>
    <n v="2015"/>
    <n v="14958"/>
    <n v="7237"/>
    <n v="7721"/>
    <n v="792.774"/>
    <n v="1735.1280000000002"/>
    <n v="1720.17"/>
    <n v="1465.884"/>
    <n v="1735.1280000000002"/>
    <n v="2228.7419999999997"/>
    <n v="2378.3220000000001"/>
    <n v="1839.8340000000001"/>
    <n v="882.52200000000005"/>
    <n v="194.45400000000001"/>
    <x v="351"/>
    <s v="South Carolina, 2015"/>
  </r>
  <r>
    <s v="Charleston County"/>
    <s v="South Carolina"/>
    <n v="2015"/>
    <n v="372904"/>
    <n v="180654"/>
    <n v="192250"/>
    <n v="23120.047999999999"/>
    <n v="41392.343999999997"/>
    <n v="50342.039999999994"/>
    <n v="63393.680000000008"/>
    <n v="45867.191999999995"/>
    <n v="48850.423999999999"/>
    <n v="47358.808000000005"/>
    <n v="31323.936000000002"/>
    <n v="14543.256000000001"/>
    <n v="6339.3680000000004"/>
    <x v="351"/>
    <s v="South Carolina, 2015"/>
  </r>
  <r>
    <s v="Cherokee County"/>
    <s v="South Carolina"/>
    <n v="2015"/>
    <n v="55863"/>
    <n v="27102"/>
    <n v="28761"/>
    <n v="3519.3690000000001"/>
    <n v="7597.3680000000004"/>
    <n v="7820.82"/>
    <n v="6424.2449999999999"/>
    <n v="7318.0529999999999"/>
    <n v="7820.82"/>
    <n v="7150.4639999999999"/>
    <n v="4915.9439999999995"/>
    <n v="2346.2460000000001"/>
    <n v="949.67100000000005"/>
    <x v="351"/>
    <s v="South Carolina, 2015"/>
  </r>
  <r>
    <s v="Chester County"/>
    <s v="South Carolina"/>
    <n v="2015"/>
    <n v="32556"/>
    <n v="15902"/>
    <n v="16654"/>
    <n v="2018.472"/>
    <n v="4167.1679999999997"/>
    <n v="4329.9480000000003"/>
    <n v="3353.268"/>
    <n v="3809.0519999999997"/>
    <n v="4785.732"/>
    <n v="4753.1759999999995"/>
    <n v="3223.0439999999999"/>
    <n v="1497.576"/>
    <n v="618.56399999999996"/>
    <x v="351"/>
    <s v="South Carolina, 2015"/>
  </r>
  <r>
    <s v="Clarendon County"/>
    <s v="South Carolina"/>
    <n v="2015"/>
    <n v="34178"/>
    <n v="16759"/>
    <n v="17419"/>
    <n v="1777.2560000000001"/>
    <n v="4033.0039999999999"/>
    <n v="4784.92"/>
    <n v="3691.2240000000002"/>
    <n v="3588.69"/>
    <n v="4579.8519999999999"/>
    <n v="5160.8779999999997"/>
    <n v="4033.0039999999999"/>
    <n v="1948.1460000000002"/>
    <n v="581.02599999999995"/>
    <x v="351"/>
    <s v="South Carolina, 2015"/>
  </r>
  <r>
    <s v="Darlington County"/>
    <s v="South Carolina"/>
    <n v="2015"/>
    <n v="67922"/>
    <n v="32091"/>
    <n v="35831"/>
    <n v="4007.3980000000001"/>
    <n v="8965.7040000000015"/>
    <n v="9101.5479999999989"/>
    <n v="7335.576"/>
    <n v="8354.4060000000009"/>
    <n v="9441.1579999999994"/>
    <n v="9848.6899999999987"/>
    <n v="6520.5120000000006"/>
    <n v="3124.4120000000003"/>
    <n v="1086.752"/>
    <x v="351"/>
    <s v="South Carolina, 2015"/>
  </r>
  <r>
    <s v="Dillon County"/>
    <s v="South Carolina"/>
    <n v="2015"/>
    <n v="31435"/>
    <n v="14878"/>
    <n v="16557"/>
    <n v="2200.4499999999998"/>
    <n v="4715.25"/>
    <n v="4117.9849999999997"/>
    <n v="3803.6350000000002"/>
    <n v="3740.7649999999999"/>
    <n v="4212.29"/>
    <n v="4086.5499999999997"/>
    <n v="2703.41"/>
    <n v="1446.01"/>
    <n v="408.65499999999997"/>
    <x v="351"/>
    <s v="South Carolina, 2015"/>
  </r>
  <r>
    <s v="Dorchester County"/>
    <s v="South Carolina"/>
    <n v="2015"/>
    <n v="145715"/>
    <n v="70881"/>
    <n v="74834"/>
    <n v="9617.19"/>
    <n v="21711.535"/>
    <n v="19234.379999999997"/>
    <n v="20254.384999999998"/>
    <n v="20108.669999999998"/>
    <n v="21565.82"/>
    <n v="17194.37"/>
    <n v="10345.764999999999"/>
    <n v="4371.45"/>
    <n v="1602.865"/>
    <x v="351"/>
    <s v="South Carolina, 2015"/>
  </r>
  <r>
    <s v="Edgefield County"/>
    <s v="South Carolina"/>
    <n v="2015"/>
    <n v="26466"/>
    <n v="14234"/>
    <n v="12232"/>
    <n v="1138.038"/>
    <n v="3070.056"/>
    <n v="3281.7839999999997"/>
    <n v="3387.6480000000001"/>
    <n v="3652.308"/>
    <n v="4022.8319999999999"/>
    <n v="3943.4340000000002"/>
    <n v="2487.8040000000001"/>
    <n v="1164.5039999999999"/>
    <n v="317.59199999999998"/>
    <x v="351"/>
    <s v="South Carolina, 2015"/>
  </r>
  <r>
    <s v="Franklin County"/>
    <s v="Indiana"/>
    <n v="2015"/>
    <n v="23108"/>
    <n v="11060"/>
    <n v="12048"/>
    <n v="1178.508"/>
    <n v="2772.96"/>
    <n v="2796.0680000000002"/>
    <n v="2264.5839999999998"/>
    <n v="2819.1759999999999"/>
    <n v="3581.74"/>
    <n v="3812.8199999999997"/>
    <n v="2380.1240000000003"/>
    <n v="1086.076"/>
    <n v="415.94400000000002"/>
    <x v="317"/>
    <s v="Indiana, 2015"/>
  </r>
  <r>
    <s v="Florence County"/>
    <s v="South Carolina"/>
    <n v="2015"/>
    <n v="138330"/>
    <n v="64688"/>
    <n v="73642"/>
    <n v="8991.4500000000007"/>
    <n v="19089.54"/>
    <n v="18674.550000000003"/>
    <n v="17291.25"/>
    <n v="17567.91"/>
    <n v="18674.550000000003"/>
    <n v="18259.560000000001"/>
    <n v="12034.71"/>
    <n v="5671.5300000000007"/>
    <n v="2351.61"/>
    <x v="351"/>
    <s v="South Carolina, 2015"/>
  </r>
  <r>
    <s v="Georgetown County"/>
    <s v="South Carolina"/>
    <n v="2015"/>
    <n v="60572"/>
    <n v="28819"/>
    <n v="31753"/>
    <n v="3028.6"/>
    <n v="7026.3519999999999"/>
    <n v="6481.2039999999997"/>
    <n v="5754.34"/>
    <n v="6299.4879999999994"/>
    <n v="7934.9319999999998"/>
    <n v="9873.2360000000008"/>
    <n v="8843.5120000000006"/>
    <n v="3876.6080000000002"/>
    <n v="1393.1559999999999"/>
    <x v="351"/>
    <s v="South Carolina, 2015"/>
  </r>
  <r>
    <s v="Greenville County"/>
    <s v="South Carolina"/>
    <n v="2015"/>
    <n v="474903"/>
    <n v="230780"/>
    <n v="244123"/>
    <n v="31343.598000000002"/>
    <n v="63162.099000000002"/>
    <n v="63162.099000000002"/>
    <n v="64111.904999999999"/>
    <n v="64111.904999999999"/>
    <n v="66011.516999999993"/>
    <n v="57938.165999999997"/>
    <n v="38942.046000000002"/>
    <n v="18996.12"/>
    <n v="8073.3509999999997"/>
    <x v="351"/>
    <s v="South Carolina, 2015"/>
  </r>
  <r>
    <s v="Greenwood County"/>
    <s v="South Carolina"/>
    <n v="2015"/>
    <n v="69771"/>
    <n v="32567"/>
    <n v="37204"/>
    <n v="4604.8860000000004"/>
    <n v="9000.4590000000007"/>
    <n v="9907.482"/>
    <n v="8372.52"/>
    <n v="8442.2910000000011"/>
    <n v="9349.3140000000003"/>
    <n v="8581.8329999999987"/>
    <n v="6279.3899999999994"/>
    <n v="3209.4660000000003"/>
    <n v="1883.817"/>
    <x v="351"/>
    <s v="South Carolina, 2015"/>
  </r>
  <r>
    <s v="Hampton County"/>
    <s v="South Carolina"/>
    <n v="2015"/>
    <n v="20473"/>
    <n v="10561"/>
    <n v="9912"/>
    <n v="1146.4880000000001"/>
    <n v="2538.652"/>
    <n v="2845.7470000000003"/>
    <n v="2518.1790000000001"/>
    <n v="2681.9629999999997"/>
    <n v="2845.7469999999998"/>
    <n v="2743.3820000000001"/>
    <n v="1924.462"/>
    <n v="900.81200000000001"/>
    <n v="327.56799999999998"/>
    <x v="351"/>
    <s v="South Carolina, 2015"/>
  </r>
  <r>
    <s v="Horry County"/>
    <s v="South Carolina"/>
    <n v="2015"/>
    <n v="290730"/>
    <n v="141358"/>
    <n v="149372"/>
    <n v="15699.42"/>
    <n v="31689.57"/>
    <n v="34596.870000000003"/>
    <n v="35469.06"/>
    <n v="34887.599999999999"/>
    <n v="38376.36"/>
    <n v="43318.770000000004"/>
    <n v="36631.979999999996"/>
    <n v="15990.15"/>
    <n v="4651.68"/>
    <x v="351"/>
    <s v="South Carolina, 2015"/>
  </r>
  <r>
    <s v="Jasper County"/>
    <s v="South Carolina"/>
    <n v="2015"/>
    <n v="26549"/>
    <n v="13344"/>
    <n v="13205"/>
    <n v="1699.136"/>
    <n v="3292.076"/>
    <n v="4035.4479999999999"/>
    <n v="3610.6639999999998"/>
    <n v="3238.9780000000001"/>
    <n v="3345.174"/>
    <n v="3557.5659999999998"/>
    <n v="2415.9589999999998"/>
    <n v="902.66599999999994"/>
    <n v="451.33300000000003"/>
    <x v="351"/>
    <s v="South Carolina, 2015"/>
  </r>
  <r>
    <s v="Kershaw County"/>
    <s v="South Carolina"/>
    <n v="2015"/>
    <n v="62722"/>
    <n v="30405"/>
    <n v="32317"/>
    <n v="3826.0419999999999"/>
    <n v="8530.1919999999991"/>
    <n v="7589.3620000000001"/>
    <n v="6962.1419999999998"/>
    <n v="7714.8060000000005"/>
    <n v="9094.6899999999987"/>
    <n v="9031.9680000000008"/>
    <n v="5958.59"/>
    <n v="3010.6559999999999"/>
    <n v="1003.552"/>
    <x v="351"/>
    <s v="South Carolina, 2015"/>
  </r>
  <r>
    <s v="Lancaster County"/>
    <s v="South Carolina"/>
    <n v="2015"/>
    <n v="81263"/>
    <n v="39803"/>
    <n v="41460"/>
    <n v="4794.5169999999998"/>
    <n v="10401.664000000001"/>
    <n v="9182.719000000001"/>
    <n v="9507.7710000000006"/>
    <n v="10645.453"/>
    <n v="11214.294"/>
    <n v="10726.716"/>
    <n v="9182.719000000001"/>
    <n v="4469.4650000000001"/>
    <n v="1137.682"/>
    <x v="351"/>
    <s v="South Carolina, 2015"/>
  </r>
  <r>
    <s v="Laurens County"/>
    <s v="South Carolina"/>
    <n v="2015"/>
    <n v="66389"/>
    <n v="32264"/>
    <n v="34125"/>
    <n v="3983.34"/>
    <n v="8365.0139999999992"/>
    <n v="9294.4599999999991"/>
    <n v="7369.1790000000001"/>
    <n v="7966.68"/>
    <n v="9560.0159999999996"/>
    <n v="9228.0709999999999"/>
    <n v="6240.5660000000007"/>
    <n v="2987.5050000000001"/>
    <n v="1460.558"/>
    <x v="351"/>
    <s v="South Carolina, 2015"/>
  </r>
  <r>
    <s v="Lee County"/>
    <s v="South Carolina"/>
    <n v="2015"/>
    <n v="18461"/>
    <n v="9641"/>
    <n v="8820"/>
    <n v="1070.7380000000001"/>
    <n v="2344.5469999999996"/>
    <n v="2547.6179999999999"/>
    <n v="2289.1640000000002"/>
    <n v="2086.0929999999998"/>
    <n v="2584.54"/>
    <n v="2676.8449999999998"/>
    <n v="1661.49"/>
    <n v="886.12800000000004"/>
    <n v="295.37599999999998"/>
    <x v="351"/>
    <s v="South Carolina, 2015"/>
  </r>
  <r>
    <s v="Lexington County"/>
    <s v="South Carolina"/>
    <n v="2015"/>
    <n v="273843"/>
    <n v="133755"/>
    <n v="140088"/>
    <n v="16978.266"/>
    <n v="36968.805"/>
    <n v="34230.375"/>
    <n v="36147.275999999998"/>
    <n v="36694.962"/>
    <n v="39707.235000000001"/>
    <n v="35599.589999999997"/>
    <n v="22455.125999999997"/>
    <n v="10679.877"/>
    <n v="4381.4880000000003"/>
    <x v="351"/>
    <s v="South Carolina, 2015"/>
  </r>
  <r>
    <s v="McCormick County"/>
    <s v="South Carolina"/>
    <n v="2015"/>
    <n v="9895"/>
    <n v="5442"/>
    <n v="4453"/>
    <n v="277.06"/>
    <n v="771.81"/>
    <n v="831.18000000000006"/>
    <n v="1078.5549999999998"/>
    <n v="1068.6599999999999"/>
    <n v="1296.2449999999999"/>
    <n v="1682.15"/>
    <n v="1919.63"/>
    <n v="781.70499999999993"/>
    <n v="178.11"/>
    <x v="351"/>
    <s v="South Carolina, 2015"/>
  </r>
  <r>
    <s v="Dinwiddie County"/>
    <s v="Virginia"/>
    <n v="2015"/>
    <n v="27993"/>
    <n v="14930"/>
    <n v="13063"/>
    <n v="1483.6289999999999"/>
    <n v="3219.1949999999997"/>
    <n v="3415.1459999999997"/>
    <n v="4058.9849999999997"/>
    <n v="3863.0340000000001"/>
    <n v="4030.9920000000002"/>
    <n v="3695.076"/>
    <n v="2603.3490000000002"/>
    <n v="1315.6709999999998"/>
    <n v="279.93"/>
    <x v="321"/>
    <s v="Virginia, 2015"/>
  </r>
  <r>
    <s v="Newberry County"/>
    <s v="South Carolina"/>
    <n v="2015"/>
    <n v="37690"/>
    <n v="18375"/>
    <n v="19315"/>
    <n v="2299.09"/>
    <n v="4786.63"/>
    <n v="5163.53"/>
    <n v="4070.52"/>
    <n v="4560.49"/>
    <n v="5050.4599999999991"/>
    <n v="5314.29"/>
    <n v="3844.38"/>
    <n v="1884.5"/>
    <n v="791.49"/>
    <x v="351"/>
    <s v="South Carolina, 2015"/>
  </r>
  <r>
    <s v="Oconee County"/>
    <s v="South Carolina"/>
    <n v="2015"/>
    <n v="74949"/>
    <n v="36975"/>
    <n v="37974"/>
    <n v="4047.2460000000001"/>
    <n v="8694.0839999999989"/>
    <n v="8694.0839999999989"/>
    <n v="8244.39"/>
    <n v="8394.2880000000005"/>
    <n v="10043.166000000001"/>
    <n v="11242.349999999999"/>
    <n v="9518.5229999999992"/>
    <n v="4796.7359999999999"/>
    <n v="1274.133"/>
    <x v="351"/>
    <s v="South Carolina, 2015"/>
  </r>
  <r>
    <s v="Orangeburg County"/>
    <s v="South Carolina"/>
    <n v="2015"/>
    <n v="90575"/>
    <n v="42660"/>
    <n v="47915"/>
    <n v="5706.2250000000004"/>
    <n v="11503.025000000001"/>
    <n v="13857.975"/>
    <n v="10506.7"/>
    <n v="9510.375"/>
    <n v="12137.05"/>
    <n v="12408.775"/>
    <n v="8785.7749999999996"/>
    <n v="4347.6000000000004"/>
    <n v="1811.5"/>
    <x v="351"/>
    <s v="South Carolina, 2015"/>
  </r>
  <r>
    <s v="Potter County"/>
    <s v="Texas"/>
    <n v="2015"/>
    <n v="120124"/>
    <n v="59831"/>
    <n v="60293"/>
    <n v="6126.3239999999996"/>
    <n v="13574.011999999999"/>
    <n v="26187.031999999999"/>
    <n v="13694.135999999999"/>
    <n v="13333.763999999999"/>
    <n v="15375.871999999999"/>
    <n v="14294.755999999999"/>
    <n v="10450.788"/>
    <n v="5525.7039999999997"/>
    <n v="1801.86"/>
    <x v="315"/>
    <s v="Texas, 2015"/>
  </r>
  <r>
    <s v="Richland County"/>
    <s v="South Carolina"/>
    <n v="2015"/>
    <n v="397899"/>
    <n v="193206"/>
    <n v="204693"/>
    <n v="23873.94"/>
    <n v="49339.476000000002"/>
    <n v="79181.900999999998"/>
    <n v="58093.254000000001"/>
    <n v="49737.375"/>
    <n v="50135.274000000005"/>
    <n v="44166.789000000004"/>
    <n v="25863.434999999998"/>
    <n v="12732.768"/>
    <n v="4774.7879999999996"/>
    <x v="351"/>
    <s v="South Carolina, 2015"/>
  </r>
  <r>
    <s v="Saluda County"/>
    <s v="South Carolina"/>
    <n v="2015"/>
    <n v="20000"/>
    <n v="10206"/>
    <n v="9794"/>
    <n v="1320"/>
    <n v="2460"/>
    <n v="2440"/>
    <n v="2400"/>
    <n v="2340"/>
    <n v="2800"/>
    <n v="2760"/>
    <n v="2040"/>
    <n v="1000"/>
    <n v="480"/>
    <x v="351"/>
    <s v="South Carolina, 2015"/>
  </r>
  <r>
    <s v="Spartanburg County"/>
    <s v="South Carolina"/>
    <n v="2015"/>
    <n v="291240"/>
    <n v="141396"/>
    <n v="149844"/>
    <n v="18639.36"/>
    <n v="38734.92"/>
    <n v="40773.600000000006"/>
    <n v="35822.520000000004"/>
    <n v="37278.720000000001"/>
    <n v="41064.839999999997"/>
    <n v="36696.240000000005"/>
    <n v="25046.639999999999"/>
    <n v="12814.56"/>
    <n v="4659.84"/>
    <x v="351"/>
    <s v="South Carolina, 2015"/>
  </r>
  <r>
    <s v="Sumter County"/>
    <s v="South Carolina"/>
    <n v="2015"/>
    <n v="107777"/>
    <n v="51732"/>
    <n v="56045"/>
    <n v="7652.1670000000004"/>
    <n v="14765.449000000001"/>
    <n v="16166.55"/>
    <n v="14334.341"/>
    <n v="12286.578"/>
    <n v="14334.341"/>
    <n v="13041.017"/>
    <n v="8729.9369999999999"/>
    <n v="4526.634"/>
    <n v="1832.2090000000001"/>
    <x v="351"/>
    <s v="South Carolina, 2015"/>
  </r>
  <r>
    <s v="Union County"/>
    <s v="South Carolina"/>
    <n v="2015"/>
    <n v="28125"/>
    <n v="13467"/>
    <n v="14658"/>
    <n v="1546.875"/>
    <n v="3459.375"/>
    <n v="3375"/>
    <n v="2925"/>
    <n v="3431.25"/>
    <n v="4134.375"/>
    <n v="4134.375"/>
    <n v="2896.875"/>
    <n v="1715.625"/>
    <n v="478.125"/>
    <x v="351"/>
    <s v="South Carolina, 2015"/>
  </r>
  <r>
    <s v="Williamsburg County"/>
    <s v="South Carolina"/>
    <n v="2015"/>
    <n v="33238"/>
    <n v="16166"/>
    <n v="17072"/>
    <n v="1828.09"/>
    <n v="4287.7019999999993"/>
    <n v="4187.9880000000003"/>
    <n v="3922.0839999999998"/>
    <n v="3922.0839999999998"/>
    <n v="4420.6540000000005"/>
    <n v="4985.7"/>
    <n v="3423.5140000000001"/>
    <n v="1628.662"/>
    <n v="631.52200000000005"/>
    <x v="351"/>
    <s v="South Carolina, 2015"/>
  </r>
  <r>
    <s v="York County"/>
    <s v="South Carolina"/>
    <n v="2015"/>
    <n v="240076"/>
    <n v="115873"/>
    <n v="124203"/>
    <n v="15364.864"/>
    <n v="34330.868000000002"/>
    <n v="31930.108"/>
    <n v="29289.272000000001"/>
    <n v="33850.716"/>
    <n v="35291.171999999999"/>
    <n v="29769.423999999999"/>
    <n v="18966.004000000001"/>
    <n v="8402.66"/>
    <n v="2880.9119999999998"/>
    <x v="351"/>
    <s v="South Carolina, 2015"/>
  </r>
  <r>
    <s v="Beadle County"/>
    <s v="South Dakota"/>
    <n v="2015"/>
    <n v="18168"/>
    <n v="9072"/>
    <n v="9096"/>
    <n v="1489.7760000000001"/>
    <n v="2470.848"/>
    <n v="2052.9839999999999"/>
    <n v="2380.0079999999998"/>
    <n v="1780.4639999999999"/>
    <n v="2652.5280000000002"/>
    <n v="2398.1760000000004"/>
    <n v="1398.9360000000001"/>
    <n v="1035.576"/>
    <n v="508.70400000000001"/>
    <x v="340"/>
    <s v="South Dakota, 2015"/>
  </r>
  <r>
    <s v="Bennett County"/>
    <s v="South Dakota"/>
    <n v="2015"/>
    <n v="3438"/>
    <n v="1659"/>
    <n v="1779"/>
    <n v="340.36200000000002"/>
    <n v="646.34400000000005"/>
    <n v="519.13800000000003"/>
    <n v="374.74200000000002"/>
    <n v="357.55200000000002"/>
    <n v="360.99"/>
    <n v="453.81600000000003"/>
    <n v="161.58600000000001"/>
    <n v="178.77600000000001"/>
    <n v="41.256"/>
    <x v="340"/>
    <s v="South Dakota, 2015"/>
  </r>
  <r>
    <s v="Brookings County"/>
    <s v="South Dakota"/>
    <n v="2015"/>
    <n v="33046"/>
    <n v="16834"/>
    <n v="16212"/>
    <n v="1949.7139999999999"/>
    <n v="3535.922"/>
    <n v="10310.352000000001"/>
    <n v="4461.21"/>
    <n v="3106.3240000000001"/>
    <n v="3172.4160000000002"/>
    <n v="3205.462"/>
    <n v="1784.4839999999999"/>
    <n v="1090.518"/>
    <n v="495.69"/>
    <x v="340"/>
    <s v="South Dakota, 2015"/>
  </r>
  <r>
    <s v="Brown County"/>
    <s v="South Dakota"/>
    <n v="2015"/>
    <n v="38060"/>
    <n v="18591"/>
    <n v="19469"/>
    <n v="2511.96"/>
    <n v="4909.74"/>
    <n v="5404.52"/>
    <n v="5023.92"/>
    <n v="4338.84"/>
    <n v="4909.74"/>
    <n v="4947.8"/>
    <n v="2816.4399999999996"/>
    <n v="2131.3599999999997"/>
    <n v="1027.6199999999999"/>
    <x v="340"/>
    <s v="South Dakota, 2015"/>
  </r>
  <r>
    <s v="Brule County"/>
    <s v="South Dakota"/>
    <n v="2015"/>
    <n v="5330"/>
    <n v="2621"/>
    <n v="2709"/>
    <n v="383.76"/>
    <n v="719.55"/>
    <n v="666.25"/>
    <n v="564.98"/>
    <n v="559.65"/>
    <n v="756.8599999999999"/>
    <n v="751.53"/>
    <n v="426.40000000000003"/>
    <n v="341.12"/>
    <n v="159.9"/>
    <x v="340"/>
    <s v="South Dakota, 2015"/>
  </r>
  <r>
    <s v="Jerauld County"/>
    <s v="South Dakota"/>
    <n v="2015"/>
    <n v="2038"/>
    <n v="1027"/>
    <n v="1011"/>
    <n v="234.37"/>
    <n v="395.37199999999996"/>
    <n v="356.65"/>
    <n v="244.56"/>
    <n v="248.63599999999997"/>
    <n v="224.18"/>
    <n v="138.584"/>
    <n v="122.28"/>
    <n v="52.988"/>
    <n v="20.38"/>
    <x v="340"/>
    <s v="South Dakota, 2015"/>
  </r>
  <r>
    <s v="Campbell County"/>
    <s v="South Dakota"/>
    <n v="2015"/>
    <n v="1548"/>
    <n v="731"/>
    <n v="817"/>
    <n v="78.947999999999993"/>
    <n v="193.5"/>
    <n v="181.11600000000001"/>
    <n v="126.93600000000001"/>
    <n v="113.004"/>
    <n v="232.2"/>
    <n v="246.13200000000001"/>
    <n v="222.91200000000001"/>
    <n v="126.93599999999999"/>
    <n v="29.411999999999999"/>
    <x v="340"/>
    <s v="South Dakota, 2015"/>
  </r>
  <r>
    <s v="Charles Mix County"/>
    <s v="South Dakota"/>
    <n v="2015"/>
    <n v="9239"/>
    <n v="4598"/>
    <n v="4641"/>
    <n v="785.31500000000005"/>
    <n v="1478.24"/>
    <n v="1228.7869999999998"/>
    <n v="923.90000000000009"/>
    <n v="886.94399999999996"/>
    <n v="1136.3969999999999"/>
    <n v="1145.636"/>
    <n v="776.07600000000002"/>
    <n v="563.57899999999995"/>
    <n v="295.64800000000002"/>
    <x v="340"/>
    <s v="South Dakota, 2015"/>
  </r>
  <r>
    <s v="Clark County"/>
    <s v="South Dakota"/>
    <n v="2015"/>
    <n v="3625"/>
    <n v="1846"/>
    <n v="1779"/>
    <n v="268.25"/>
    <n v="427.75"/>
    <n v="416.875"/>
    <n v="377"/>
    <n v="344.375"/>
    <n v="460.375"/>
    <n v="561.875"/>
    <n v="362.5"/>
    <n v="232"/>
    <n v="170.375"/>
    <x v="340"/>
    <s v="South Dakota, 2015"/>
  </r>
  <r>
    <s v="Clay County"/>
    <s v="South Dakota"/>
    <n v="2015"/>
    <n v="14011"/>
    <n v="7009"/>
    <n v="7002"/>
    <n v="700.55"/>
    <n v="1303.0230000000001"/>
    <n v="4987.9160000000002"/>
    <n v="1807.4189999999999"/>
    <n v="1246.9789999999998"/>
    <n v="1218.9569999999999"/>
    <n v="1289.0120000000002"/>
    <n v="784.61599999999999"/>
    <n v="420.33000000000004"/>
    <n v="266.209"/>
    <x v="340"/>
    <s v="South Dakota, 2015"/>
  </r>
  <r>
    <s v="Codington County"/>
    <s v="South Dakota"/>
    <n v="2015"/>
    <n v="27750"/>
    <n v="13969"/>
    <n v="13781"/>
    <n v="1914.75"/>
    <n v="3746.25"/>
    <n v="3579.75"/>
    <n v="3607.5"/>
    <n v="3274.5"/>
    <n v="3801.75"/>
    <n v="3579.75"/>
    <n v="2164.5"/>
    <n v="1415.25"/>
    <n v="666"/>
    <x v="340"/>
    <s v="South Dakota, 2015"/>
  </r>
  <r>
    <s v="Davison County"/>
    <s v="South Dakota"/>
    <n v="2015"/>
    <n v="19787"/>
    <n v="9961"/>
    <n v="9826"/>
    <n v="1246.5809999999999"/>
    <n v="2512.9490000000001"/>
    <n v="2968.05"/>
    <n v="2493.1620000000003"/>
    <n v="2136.9960000000001"/>
    <n v="2453.5879999999997"/>
    <n v="2592.0969999999998"/>
    <n v="1503.8119999999999"/>
    <n v="1167.433"/>
    <n v="692.54499999999996"/>
    <x v="340"/>
    <s v="South Dakota, 2015"/>
  </r>
  <r>
    <s v="Day County"/>
    <s v="South Dakota"/>
    <n v="2015"/>
    <n v="5618"/>
    <n v="2832"/>
    <n v="2786"/>
    <n v="320.226"/>
    <n v="730.34"/>
    <n v="528.09199999999998"/>
    <n v="561.79999999999995"/>
    <n v="505.62"/>
    <n v="719.10400000000004"/>
    <n v="876.40800000000002"/>
    <n v="662.92399999999998"/>
    <n v="483.14800000000002"/>
    <n v="224.72"/>
    <x v="340"/>
    <s v="South Dakota, 2015"/>
  </r>
  <r>
    <s v="Douglas County"/>
    <s v="South Dakota"/>
    <n v="2015"/>
    <n v="2973"/>
    <n v="1463"/>
    <n v="1510"/>
    <n v="163.51499999999999"/>
    <n v="389.46299999999997"/>
    <n v="303.24599999999998"/>
    <n v="249.73200000000003"/>
    <n v="276.48900000000003"/>
    <n v="404.32799999999997"/>
    <n v="460.815"/>
    <n v="303.24599999999998"/>
    <n v="231.89400000000001"/>
    <n v="184.32599999999999"/>
    <x v="340"/>
    <s v="South Dakota, 2015"/>
  </r>
  <r>
    <s v="Fall River County"/>
    <s v="South Dakota"/>
    <n v="2015"/>
    <n v="6906"/>
    <n v="3503"/>
    <n v="3403"/>
    <n v="296.95800000000003"/>
    <n v="697.50600000000009"/>
    <n v="593.91599999999994"/>
    <n v="545.57400000000007"/>
    <n v="621.54"/>
    <n v="1049.712"/>
    <n v="1346.67"/>
    <n v="918.49800000000005"/>
    <n v="628.44600000000003"/>
    <n v="200.274"/>
    <x v="340"/>
    <s v="South Dakota, 2015"/>
  </r>
  <r>
    <s v="Faulk County"/>
    <s v="South Dakota"/>
    <n v="2015"/>
    <n v="2359"/>
    <n v="1238"/>
    <n v="1121"/>
    <n v="160.41200000000001"/>
    <n v="283.08000000000004"/>
    <n v="318.46500000000003"/>
    <n v="233.541"/>
    <n v="158.053"/>
    <n v="304.31099999999998"/>
    <n v="349.13200000000001"/>
    <n v="254.77199999999999"/>
    <n v="155.69400000000002"/>
    <n v="141.54"/>
    <x v="340"/>
    <s v="South Dakota, 2015"/>
  </r>
  <r>
    <s v="Grant County"/>
    <s v="South Dakota"/>
    <n v="2015"/>
    <n v="7227"/>
    <n v="3779"/>
    <n v="3448"/>
    <n v="397.48500000000001"/>
    <n v="867.24"/>
    <n v="932.28300000000002"/>
    <n v="657.65699999999993"/>
    <n v="780.51600000000008"/>
    <n v="1084.05"/>
    <n v="1084.05"/>
    <n v="708.24599999999998"/>
    <n v="520.34400000000005"/>
    <n v="187.90199999999999"/>
    <x v="340"/>
    <s v="South Dakota, 2015"/>
  </r>
  <r>
    <s v="Hardeman County"/>
    <s v="Texas"/>
    <n v="2015"/>
    <n v="4226"/>
    <n v="2153"/>
    <n v="2073"/>
    <n v="257.786"/>
    <n v="536.702"/>
    <n v="418.37400000000002"/>
    <n v="363.43600000000004"/>
    <n v="439.50400000000002"/>
    <n v="532.476"/>
    <n v="659.25599999999997"/>
    <n v="485.99"/>
    <n v="401.47"/>
    <n v="139.458"/>
    <x v="315"/>
    <s v="Texas, 2015"/>
  </r>
  <r>
    <s v="Haakon County"/>
    <s v="South Dakota"/>
    <n v="2015"/>
    <n v="2083"/>
    <n v="1054"/>
    <n v="1029"/>
    <n v="99.983999999999995"/>
    <n v="299.952"/>
    <n v="218.715"/>
    <n v="208.29999999999998"/>
    <n v="174.97200000000001"/>
    <n v="310.36699999999996"/>
    <n v="316.61599999999999"/>
    <n v="216.63200000000001"/>
    <n v="170.80599999999998"/>
    <n v="68.739000000000004"/>
    <x v="340"/>
    <s v="South Dakota, 2015"/>
  </r>
  <r>
    <s v="Hanson County"/>
    <s v="South Dakota"/>
    <n v="2015"/>
    <n v="3375"/>
    <n v="1708"/>
    <n v="1667"/>
    <n v="175.5"/>
    <n v="421.875"/>
    <n v="324"/>
    <n v="313.875"/>
    <n v="303.75"/>
    <n v="435.375"/>
    <n v="516.375"/>
    <n v="340.875"/>
    <n v="337.5"/>
    <n v="202.5"/>
    <x v="340"/>
    <s v="South Dakota, 2015"/>
  </r>
  <r>
    <s v="Sully County"/>
    <s v="South Dakota"/>
    <n v="2015"/>
    <n v="1328"/>
    <n v="692"/>
    <n v="636"/>
    <n v="95.616"/>
    <n v="142.096"/>
    <n v="235.05600000000001"/>
    <n v="160.68799999999999"/>
    <n v="138.11200000000002"/>
    <n v="187.24799999999999"/>
    <n v="189.904"/>
    <n v="102.256"/>
    <n v="55.775999999999996"/>
    <n v="19.920000000000002"/>
    <x v="340"/>
    <s v="South Dakota, 2015"/>
  </r>
  <r>
    <s v="Charles City County"/>
    <s v="Virginia"/>
    <n v="2015"/>
    <n v="7226"/>
    <n v="3586"/>
    <n v="3640"/>
    <n v="462.464"/>
    <n v="896.024"/>
    <n v="802.08600000000001"/>
    <n v="672.01800000000003"/>
    <n v="751.50400000000002"/>
    <n v="917.702"/>
    <n v="1018.866"/>
    <n v="679.24400000000003"/>
    <n v="621.43600000000004"/>
    <n v="433.56"/>
    <x v="321"/>
    <s v="Virginia, 2015"/>
  </r>
  <r>
    <s v="Hyde County"/>
    <s v="South Dakota"/>
    <n v="2015"/>
    <n v="1413"/>
    <n v="702"/>
    <n v="711"/>
    <n v="97.497"/>
    <n v="139.887"/>
    <n v="173.79900000000001"/>
    <n v="148.36500000000001"/>
    <n v="105.97499999999999"/>
    <n v="243.036"/>
    <n v="197.82"/>
    <n v="137.06100000000001"/>
    <n v="90.432000000000002"/>
    <n v="80.540999999999997"/>
    <x v="340"/>
    <s v="South Dakota, 2015"/>
  </r>
  <r>
    <s v="Garfield County"/>
    <s v="Utah"/>
    <n v="2015"/>
    <n v="5107"/>
    <n v="2590"/>
    <n v="2517"/>
    <n v="347.27600000000001"/>
    <n v="592.41200000000003"/>
    <n v="500.48599999999999"/>
    <n v="551.55600000000004"/>
    <n v="505.59300000000002"/>
    <n v="709.87300000000005"/>
    <n v="801.79899999999998"/>
    <n v="510.70000000000005"/>
    <n v="316.63400000000001"/>
    <n v="270.67099999999999"/>
    <x v="355"/>
    <s v="Utah, 2015"/>
  </r>
  <r>
    <s v="San Jacinto County"/>
    <s v="Texas"/>
    <n v="2015"/>
    <n v="24645"/>
    <n v="12202"/>
    <n v="12443"/>
    <n v="1182.96"/>
    <n v="2587.7249999999999"/>
    <n v="4041.78"/>
    <n v="2883.4650000000001"/>
    <n v="2513.79"/>
    <n v="3179.2049999999999"/>
    <n v="3967.8450000000003"/>
    <n v="2316.63"/>
    <n v="1256.895"/>
    <n v="739.35"/>
    <x v="315"/>
    <s v="Texas, 2015"/>
  </r>
  <r>
    <s v="Lincoln County"/>
    <s v="South Dakota"/>
    <n v="2015"/>
    <n v="49874"/>
    <n v="24825"/>
    <n v="25049"/>
    <n v="4289.1639999999998"/>
    <n v="8378.8320000000003"/>
    <n v="5286.6440000000002"/>
    <n v="8079.5879999999997"/>
    <n v="7431.2260000000006"/>
    <n v="6084.6280000000006"/>
    <n v="5436.2659999999996"/>
    <n v="2792.944"/>
    <n v="1346.598"/>
    <n v="748.11"/>
    <x v="340"/>
    <s v="South Dakota, 2015"/>
  </r>
  <r>
    <s v="Lyman County"/>
    <s v="South Dakota"/>
    <n v="2015"/>
    <n v="3837"/>
    <n v="2027"/>
    <n v="1810"/>
    <n v="306.95999999999998"/>
    <n v="602.40899999999999"/>
    <n v="502.64699999999999"/>
    <n v="475.78800000000001"/>
    <n v="395.21100000000001"/>
    <n v="479.625"/>
    <n v="494.97300000000001"/>
    <n v="329.98199999999997"/>
    <n v="164.99099999999999"/>
    <n v="76.739999999999995"/>
    <x v="340"/>
    <s v="South Dakota, 2015"/>
  </r>
  <r>
    <s v="McPherson County"/>
    <s v="South Dakota"/>
    <n v="2015"/>
    <n v="2263"/>
    <n v="1165"/>
    <n v="1098"/>
    <n v="106.361"/>
    <n v="233.089"/>
    <n v="199.14400000000001"/>
    <n v="149.358"/>
    <n v="217.24799999999999"/>
    <n v="341.71299999999997"/>
    <n v="341.71300000000002"/>
    <n v="226.3"/>
    <n v="260.245"/>
    <n v="185.566"/>
    <x v="340"/>
    <s v="South Dakota, 2015"/>
  </r>
  <r>
    <s v="Marshall County"/>
    <s v="South Dakota"/>
    <n v="2015"/>
    <n v="4701"/>
    <n v="2443"/>
    <n v="2258"/>
    <n v="296.16300000000001"/>
    <n v="564.11999999999989"/>
    <n v="615.83100000000002"/>
    <n v="554.71799999999996"/>
    <n v="441.89400000000001"/>
    <n v="587.625"/>
    <n v="728.65499999999997"/>
    <n v="465.399"/>
    <n v="324.36900000000003"/>
    <n v="126.92700000000001"/>
    <x v="340"/>
    <s v="South Dakota, 2015"/>
  </r>
  <r>
    <s v="Meade County"/>
    <s v="South Dakota"/>
    <n v="2015"/>
    <n v="26381"/>
    <n v="13823"/>
    <n v="12558"/>
    <n v="1793.9079999999999"/>
    <n v="3640.578"/>
    <n v="3772.4830000000002"/>
    <n v="3640.578"/>
    <n v="3112.9580000000001"/>
    <n v="3403.1490000000003"/>
    <n v="3508.6729999999998"/>
    <n v="2084.0990000000002"/>
    <n v="1081.6209999999999"/>
    <n v="395.71499999999997"/>
    <x v="340"/>
    <s v="South Dakota, 2015"/>
  </r>
  <r>
    <s v="Oglala Lakota County"/>
    <s v="South Dakota"/>
    <n v="2015"/>
    <n v="14153"/>
    <n v="6809"/>
    <n v="7344"/>
    <n v="1542.6769999999999"/>
    <n v="2788.1410000000001"/>
    <n v="2717.3760000000002"/>
    <n v="1953.114"/>
    <n v="1542.6770000000001"/>
    <n v="1627.595"/>
    <n v="1103.934"/>
    <n v="566.12"/>
    <n v="254.75400000000002"/>
    <n v="70.765000000000001"/>
    <x v="340"/>
    <s v="South Dakota, 2015"/>
  </r>
  <r>
    <s v="Pennington County"/>
    <s v="South Dakota"/>
    <n v="2015"/>
    <n v="106085"/>
    <n v="53101"/>
    <n v="52984"/>
    <n v="7532.0349999999999"/>
    <n v="14109.305"/>
    <n v="13472.795"/>
    <n v="14957.985000000001"/>
    <n v="12305.86"/>
    <n v="13684.965"/>
    <n v="14427.560000000001"/>
    <n v="8592.8850000000002"/>
    <n v="4667.74"/>
    <n v="2333.87"/>
    <x v="340"/>
    <s v="South Dakota, 2015"/>
  </r>
  <r>
    <s v="Clay County"/>
    <s v="Georgia"/>
    <n v="2015"/>
    <n v="2981"/>
    <n v="1506"/>
    <n v="1475"/>
    <n v="157.99299999999999"/>
    <n v="348.77700000000004"/>
    <n v="235.49900000000002"/>
    <n v="298.10000000000002"/>
    <n v="301.08100000000002"/>
    <n v="417.34"/>
    <n v="509.75100000000003"/>
    <n v="339.834"/>
    <n v="229.53700000000001"/>
    <n v="146.06899999999999"/>
    <x v="329"/>
    <s v="Georgia, 2015"/>
  </r>
  <r>
    <s v="Adams County"/>
    <s v="North Dakota"/>
    <n v="2015"/>
    <n v="2339"/>
    <n v="1224"/>
    <n v="1115"/>
    <n v="114.611"/>
    <n v="231.56100000000001"/>
    <n v="290.036"/>
    <n v="247.93400000000003"/>
    <n v="224.54399999999998"/>
    <n v="360.20600000000002"/>
    <n v="406.98599999999999"/>
    <n v="233.9"/>
    <n v="170.74700000000001"/>
    <n v="63.152999999999999"/>
    <x v="339"/>
    <s v="North Dakota, 2015"/>
  </r>
  <r>
    <s v="Spink County"/>
    <s v="South Dakota"/>
    <n v="2015"/>
    <n v="6570"/>
    <n v="3323"/>
    <n v="3247"/>
    <n v="400.77"/>
    <n v="873.81"/>
    <n v="794.97"/>
    <n v="716.13"/>
    <n v="597.87"/>
    <n v="900.08999999999992"/>
    <n v="1005.21"/>
    <n v="584.73"/>
    <n v="400.77"/>
    <n v="308.79000000000002"/>
    <x v="340"/>
    <s v="South Dakota, 2015"/>
  </r>
  <r>
    <s v="Todd County"/>
    <s v="South Dakota"/>
    <n v="2015"/>
    <n v="9942"/>
    <n v="4862"/>
    <n v="5080"/>
    <n v="1292.46"/>
    <n v="2167.3559999999998"/>
    <n v="1640.43"/>
    <n v="1302.402"/>
    <n v="994.2"/>
    <n v="994.2"/>
    <n v="845.06999999999994"/>
    <n v="457.33199999999999"/>
    <n v="159.072"/>
    <n v="79.536000000000001"/>
    <x v="340"/>
    <s v="South Dakota, 2015"/>
  </r>
  <r>
    <s v="Tripp County"/>
    <s v="South Dakota"/>
    <n v="2015"/>
    <n v="5504"/>
    <n v="2780"/>
    <n v="2724"/>
    <n v="297.21600000000001"/>
    <n v="721.024"/>
    <n v="621.952"/>
    <n v="467.84"/>
    <n v="561.40800000000002"/>
    <n v="864.12799999999993"/>
    <n v="836.60799999999995"/>
    <n v="528.38400000000001"/>
    <n v="374.27200000000005"/>
    <n v="236.672"/>
    <x v="340"/>
    <s v="South Dakota, 2015"/>
  </r>
  <r>
    <s v="McCulloch County"/>
    <s v="Texas"/>
    <n v="2015"/>
    <n v="8302"/>
    <n v="4176"/>
    <n v="4126"/>
    <n v="498.12"/>
    <n v="1120.77"/>
    <n v="846.80400000000009"/>
    <n v="855.10599999999999"/>
    <n v="938.12599999999998"/>
    <n v="1170.5819999999999"/>
    <n v="1220.394"/>
    <n v="805.29399999999998"/>
    <n v="547.93200000000002"/>
    <n v="298.87200000000001"/>
    <x v="315"/>
    <s v="Texas, 2015"/>
  </r>
  <r>
    <s v="Union County"/>
    <s v="South Dakota"/>
    <n v="2015"/>
    <n v="14842"/>
    <n v="7476"/>
    <n v="7366"/>
    <n v="875.678"/>
    <n v="2181.7739999999999"/>
    <n v="1736.5139999999999"/>
    <n v="1558.41"/>
    <n v="1914.6179999999999"/>
    <n v="2152.09"/>
    <n v="2152.09"/>
    <n v="1276.412"/>
    <n v="608.52200000000005"/>
    <n v="385.892"/>
    <x v="340"/>
    <s v="South Dakota, 2015"/>
  </r>
  <r>
    <s v="Walworth County"/>
    <s v="South Dakota"/>
    <n v="2015"/>
    <n v="5495"/>
    <n v="2688"/>
    <n v="2807"/>
    <n v="340.69"/>
    <n v="681.38"/>
    <n v="560.49"/>
    <n v="522.02499999999998"/>
    <n v="664.89499999999998"/>
    <n v="659.4"/>
    <n v="763.80500000000006"/>
    <n v="609.94499999999994"/>
    <n v="456.08500000000004"/>
    <n v="230.79"/>
    <x v="340"/>
    <s v="South Dakota, 2015"/>
  </r>
  <r>
    <s v="Yankton County"/>
    <s v="South Dakota"/>
    <n v="2015"/>
    <n v="22636"/>
    <n v="11796"/>
    <n v="10840"/>
    <n v="1358.16"/>
    <n v="2648.4119999999998"/>
    <n v="2806.864"/>
    <n v="2897.4079999999999"/>
    <n v="2738.9560000000001"/>
    <n v="3236.9480000000003"/>
    <n v="3123.768"/>
    <n v="1901.424"/>
    <n v="1448.704"/>
    <n v="452.72"/>
    <x v="340"/>
    <s v="South Dakota, 2015"/>
  </r>
  <r>
    <s v="Ziebach County"/>
    <s v="South Dakota"/>
    <n v="2015"/>
    <n v="2833"/>
    <n v="1391"/>
    <n v="1442"/>
    <n v="229.47300000000001"/>
    <n v="606.26199999999994"/>
    <n v="484.44299999999998"/>
    <n v="331.46100000000001"/>
    <n v="334.29399999999998"/>
    <n v="402.286"/>
    <n v="252.137"/>
    <n v="93.489000000000004"/>
    <n v="76.491"/>
    <n v="28.33"/>
    <x v="340"/>
    <s v="South Dakota, 2015"/>
  </r>
  <r>
    <s v="Anderson County"/>
    <s v="Tennessee"/>
    <n v="2015"/>
    <n v="75430"/>
    <n v="36585"/>
    <n v="38845"/>
    <n v="3997.79"/>
    <n v="9202.4599999999991"/>
    <n v="8900.74"/>
    <n v="8372.73"/>
    <n v="9277.89"/>
    <n v="10861.92"/>
    <n v="10937.35"/>
    <n v="7543"/>
    <n v="4148.6500000000005"/>
    <n v="2187.4699999999998"/>
    <x v="314"/>
    <s v="Tennessee, 2015"/>
  </r>
  <r>
    <s v="Benton County"/>
    <s v="Tennessee"/>
    <n v="2015"/>
    <n v="16261"/>
    <n v="8010"/>
    <n v="8251"/>
    <n v="796.78899999999999"/>
    <n v="1756.1880000000001"/>
    <n v="1804.971"/>
    <n v="1496.0120000000002"/>
    <n v="1983.8420000000001"/>
    <n v="2374.1059999999998"/>
    <n v="2471.672"/>
    <n v="2162.7130000000002"/>
    <n v="943.13799999999992"/>
    <n v="455.30799999999999"/>
    <x v="314"/>
    <s v="Tennessee, 2015"/>
  </r>
  <r>
    <s v="Blount County"/>
    <s v="Tennessee"/>
    <n v="2015"/>
    <n v="125188"/>
    <n v="60612"/>
    <n v="64576"/>
    <n v="6509.7759999999998"/>
    <n v="15398.124"/>
    <n v="15022.56"/>
    <n v="13645.492"/>
    <n v="16149.252"/>
    <n v="18527.824000000001"/>
    <n v="17651.508000000002"/>
    <n v="13269.928"/>
    <n v="6509.7759999999998"/>
    <n v="2503.7600000000002"/>
    <x v="314"/>
    <s v="Tennessee, 2015"/>
  </r>
  <r>
    <s v="Bradley County"/>
    <s v="Tennessee"/>
    <n v="2015"/>
    <n v="102062"/>
    <n v="49664"/>
    <n v="52398"/>
    <n v="5817.5339999999997"/>
    <n v="13165.998"/>
    <n v="14798.990000000002"/>
    <n v="12247.44"/>
    <n v="13472.183999999999"/>
    <n v="14288.68"/>
    <n v="12553.626"/>
    <n v="9287.6419999999998"/>
    <n v="4898.9760000000006"/>
    <n v="1530.93"/>
    <x v="314"/>
    <s v="Tennessee, 2015"/>
  </r>
  <r>
    <s v="Campbell County"/>
    <s v="Tennessee"/>
    <n v="2015"/>
    <n v="40176"/>
    <n v="19455"/>
    <n v="20721"/>
    <n v="2048.9760000000001"/>
    <n v="4780.9439999999995"/>
    <n v="4660.4160000000002"/>
    <n v="4298.8320000000003"/>
    <n v="5222.8799999999992"/>
    <n v="5745.1679999999997"/>
    <n v="5825.52"/>
    <n v="4620.24"/>
    <n v="2209.6800000000003"/>
    <n v="763.34400000000005"/>
    <x v="314"/>
    <s v="Tennessee, 2015"/>
  </r>
  <r>
    <s v="Cannon County"/>
    <s v="Tennessee"/>
    <n v="2015"/>
    <n v="13787"/>
    <n v="6783"/>
    <n v="7004"/>
    <n v="758.28499999999997"/>
    <n v="1682.0140000000001"/>
    <n v="1571.7180000000001"/>
    <n v="1571.7179999999998"/>
    <n v="1792.31"/>
    <n v="2095.6239999999998"/>
    <n v="1861.2449999999999"/>
    <n v="1378.6999999999998"/>
    <n v="799.64599999999996"/>
    <n v="261.95299999999997"/>
    <x v="314"/>
    <s v="Tennessee, 2015"/>
  </r>
  <r>
    <s v="Henry County"/>
    <s v="Ohio"/>
    <n v="2015"/>
    <n v="28353"/>
    <n v="13818"/>
    <n v="14535"/>
    <n v="1587.768"/>
    <n v="3459.0659999999998"/>
    <n v="3799.3019999999997"/>
    <n v="3090.4769999999999"/>
    <n v="3232.2420000000002"/>
    <n v="3912.7139999999999"/>
    <n v="3799.3020000000001"/>
    <n v="3118.83"/>
    <n v="1616.1210000000001"/>
    <n v="708.82500000000005"/>
    <x v="353"/>
    <s v="Ohio, 2015"/>
  </r>
  <r>
    <s v="Cheatham County"/>
    <s v="Tennessee"/>
    <n v="2015"/>
    <n v="39422"/>
    <n v="19553"/>
    <n v="19869"/>
    <n v="2365.3200000000002"/>
    <n v="5400.8140000000003"/>
    <n v="4848.9059999999999"/>
    <n v="4572.9520000000002"/>
    <n v="5282.5479999999998"/>
    <n v="6465.2080000000005"/>
    <n v="5400.8140000000003"/>
    <n v="3153.76"/>
    <n v="1379.77"/>
    <n v="512.48599999999999"/>
    <x v="314"/>
    <s v="Tennessee, 2015"/>
  </r>
  <r>
    <s v="Chester County"/>
    <s v="Tennessee"/>
    <n v="2015"/>
    <n v="17324"/>
    <n v="8297"/>
    <n v="9027"/>
    <n v="883.524"/>
    <n v="2148.1759999999999"/>
    <n v="3412.828"/>
    <n v="1853.6680000000001"/>
    <n v="1974.9360000000001"/>
    <n v="2200.1480000000001"/>
    <n v="2078.88"/>
    <n v="1593.808"/>
    <n v="866.2"/>
    <n v="329.15600000000001"/>
    <x v="314"/>
    <s v="Tennessee, 2015"/>
  </r>
  <r>
    <s v="Claiborne County"/>
    <s v="Tennessee"/>
    <n v="2015"/>
    <n v="31748"/>
    <n v="15556"/>
    <n v="16192"/>
    <n v="1492.1559999999999"/>
    <n v="3587.5240000000003"/>
    <n v="4285.9799999999996"/>
    <n v="3746.2640000000001"/>
    <n v="3968.5"/>
    <n v="4444.72"/>
    <n v="4603.46"/>
    <n v="3428.7840000000001"/>
    <n v="1555.652"/>
    <n v="634.96"/>
    <x v="314"/>
    <s v="Tennessee, 2015"/>
  </r>
  <r>
    <s v="Lake County"/>
    <s v="Tennessee"/>
    <n v="2015"/>
    <n v="7780"/>
    <n v="3820"/>
    <n v="3960"/>
    <n v="389"/>
    <n v="871.3599999999999"/>
    <n v="848.02"/>
    <n v="707.98"/>
    <n v="855.80000000000007"/>
    <n v="1135.8800000000001"/>
    <n v="1128.0999999999999"/>
    <n v="1096.98"/>
    <n v="544.6"/>
    <n v="186.72"/>
    <x v="314"/>
    <s v="Tennessee, 2015"/>
  </r>
  <r>
    <s v="Cocke County"/>
    <s v="Tennessee"/>
    <n v="2015"/>
    <n v="35321"/>
    <n v="17241"/>
    <n v="18080"/>
    <n v="1766.05"/>
    <n v="4309.1620000000003"/>
    <n v="3955.9520000000002"/>
    <n v="3673.384"/>
    <n v="4309.1620000000003"/>
    <n v="5192.1869999999999"/>
    <n v="5404.1130000000003"/>
    <n v="4203.1989999999996"/>
    <n v="1977.9760000000001"/>
    <n v="494.49400000000003"/>
    <x v="314"/>
    <s v="Tennessee, 2015"/>
  </r>
  <r>
    <s v="Coffee County"/>
    <s v="Tennessee"/>
    <n v="2015"/>
    <n v="53448"/>
    <n v="26000"/>
    <n v="27448"/>
    <n v="3206.88"/>
    <n v="7375.8240000000005"/>
    <n v="6627.5519999999997"/>
    <n v="6360.3119999999999"/>
    <n v="6467.2079999999996"/>
    <n v="7749.96"/>
    <n v="6841.3440000000001"/>
    <n v="4970.6639999999998"/>
    <n v="2779.2960000000003"/>
    <n v="1015.5119999999999"/>
    <x v="314"/>
    <s v="Tennessee, 2015"/>
  </r>
  <r>
    <s v="Cumberland County"/>
    <s v="Tennessee"/>
    <n v="2015"/>
    <n v="57455"/>
    <n v="28022"/>
    <n v="29433"/>
    <n v="2815.2950000000001"/>
    <n v="5688.0450000000001"/>
    <n v="5745.5"/>
    <n v="5573.1350000000002"/>
    <n v="5745.5"/>
    <n v="7181.875"/>
    <n v="8330.9750000000004"/>
    <n v="9594.9850000000006"/>
    <n v="5228.4049999999997"/>
    <n v="1493.83"/>
    <x v="314"/>
    <s v="Tennessee, 2015"/>
  </r>
  <r>
    <s v="Davidson County"/>
    <s v="Tennessee"/>
    <n v="2015"/>
    <n v="658506"/>
    <n v="317582"/>
    <n v="340924"/>
    <n v="46095.42"/>
    <n v="76386.695999999996"/>
    <n v="90215.322"/>
    <n v="124457.63400000001"/>
    <n v="90873.828000000009"/>
    <n v="84288.768000000011"/>
    <n v="75069.684000000008"/>
    <n v="40168.866000000002"/>
    <n v="21730.698"/>
    <n v="9219.0840000000007"/>
    <x v="314"/>
    <s v="Tennessee, 2015"/>
  </r>
  <r>
    <s v="DeKalb County"/>
    <s v="Tennessee"/>
    <n v="2015"/>
    <n v="19038"/>
    <n v="9515"/>
    <n v="9523"/>
    <n v="951.9"/>
    <n v="2455.902"/>
    <n v="2455.902"/>
    <n v="2037.0659999999998"/>
    <n v="2493.9780000000001"/>
    <n v="2703.3960000000002"/>
    <n v="2684.3580000000002"/>
    <n v="1960.914"/>
    <n v="951.9"/>
    <n v="323.64600000000002"/>
    <x v="314"/>
    <s v="Tennessee, 2015"/>
  </r>
  <r>
    <s v="Dickson County"/>
    <s v="Tennessee"/>
    <n v="2015"/>
    <n v="50472"/>
    <n v="24762"/>
    <n v="25710"/>
    <n v="3129.2640000000001"/>
    <n v="6813.72"/>
    <n v="6409.9439999999995"/>
    <n v="6107.1120000000001"/>
    <n v="6561.3600000000006"/>
    <n v="7570.8"/>
    <n v="6309"/>
    <n v="4492.0079999999998"/>
    <n v="2271.2399999999998"/>
    <n v="807.55200000000002"/>
    <x v="314"/>
    <s v="Tennessee, 2015"/>
  </r>
  <r>
    <s v="Dyer County"/>
    <s v="Tennessee"/>
    <n v="2015"/>
    <n v="38054"/>
    <n v="18422"/>
    <n v="19632"/>
    <n v="2359.348"/>
    <n v="5213.3980000000001"/>
    <n v="4985.0740000000005"/>
    <n v="4147.8860000000004"/>
    <n v="4947.0200000000004"/>
    <n v="5365.6139999999996"/>
    <n v="5023.1279999999997"/>
    <n v="3539.0219999999999"/>
    <n v="1750.4839999999999"/>
    <n v="723.02599999999995"/>
    <x v="314"/>
    <s v="Tennessee, 2015"/>
  </r>
  <r>
    <s v="Fayette County"/>
    <s v="Tennessee"/>
    <n v="2015"/>
    <n v="38814"/>
    <n v="19133"/>
    <n v="19681"/>
    <n v="2212.3980000000001"/>
    <n v="4618.866"/>
    <n v="4114.2839999999997"/>
    <n v="4385.982"/>
    <n v="4618.866"/>
    <n v="5666.8440000000001"/>
    <n v="6249.0540000000001"/>
    <n v="4230.7260000000006"/>
    <n v="2057.1419999999998"/>
    <n v="543.39599999999996"/>
    <x v="314"/>
    <s v="Tennessee, 2015"/>
  </r>
  <r>
    <s v="Fentress County"/>
    <s v="Tennessee"/>
    <n v="2015"/>
    <n v="17931"/>
    <n v="8783"/>
    <n v="9148"/>
    <n v="914.48099999999999"/>
    <n v="2205.5129999999999"/>
    <n v="2151.7200000000003"/>
    <n v="1739.307"/>
    <n v="2133.7890000000002"/>
    <n v="2582.0640000000003"/>
    <n v="2689.65"/>
    <n v="2205.5129999999999"/>
    <n v="1039.998"/>
    <n v="233.10300000000001"/>
    <x v="314"/>
    <s v="Tennessee, 2015"/>
  </r>
  <r>
    <s v="Franklin County"/>
    <s v="Tennessee"/>
    <n v="2015"/>
    <n v="41138"/>
    <n v="20046"/>
    <n v="21092"/>
    <n v="2015.7619999999999"/>
    <n v="5101.1120000000001"/>
    <n v="6047.2860000000001"/>
    <n v="4196.076"/>
    <n v="4813.1460000000006"/>
    <n v="5471.3539999999994"/>
    <n v="5882.7340000000004"/>
    <n v="4401.7660000000005"/>
    <n v="2344.866"/>
    <n v="863.89800000000002"/>
    <x v="314"/>
    <s v="Tennessee, 2015"/>
  </r>
  <r>
    <s v="Gibson County"/>
    <s v="Tennessee"/>
    <n v="2015"/>
    <n v="49572"/>
    <n v="23577"/>
    <n v="25995"/>
    <n v="3271.752"/>
    <n v="6741.7919999999995"/>
    <n v="5948.64"/>
    <n v="5750.3519999999999"/>
    <n v="6196.5"/>
    <n v="6791.3639999999996"/>
    <n v="6295.6440000000002"/>
    <n v="4560.6239999999998"/>
    <n v="2776.0320000000002"/>
    <n v="1239.3"/>
    <x v="314"/>
    <s v="Tennessee, 2015"/>
  </r>
  <r>
    <s v="Giles County"/>
    <s v="Tennessee"/>
    <n v="2015"/>
    <n v="28949"/>
    <n v="14161"/>
    <n v="14788"/>
    <n v="1650.0930000000001"/>
    <n v="3444.931"/>
    <n v="3618.625"/>
    <n v="3126.4920000000002"/>
    <n v="3387.0330000000004"/>
    <n v="4342.3500000000004"/>
    <n v="4139.7070000000003"/>
    <n v="3126.4920000000002"/>
    <n v="1621.144"/>
    <n v="550.03099999999995"/>
    <x v="314"/>
    <s v="Tennessee, 2015"/>
  </r>
  <r>
    <s v="Greene County"/>
    <s v="Tennessee"/>
    <n v="2015"/>
    <n v="68576"/>
    <n v="33463"/>
    <n v="35113"/>
    <n v="3291.6480000000001"/>
    <n v="8023.3919999999998"/>
    <n v="8297.6959999999999"/>
    <n v="7200.48"/>
    <n v="8777.7279999999992"/>
    <n v="9943.52"/>
    <n v="10012.096"/>
    <n v="7886.24"/>
    <n v="3977.4079999999999"/>
    <n v="1234.3679999999999"/>
    <x v="314"/>
    <s v="Tennessee, 2015"/>
  </r>
  <r>
    <s v="Monroe County"/>
    <s v="West Virginia"/>
    <n v="2015"/>
    <n v="13524"/>
    <n v="6687"/>
    <n v="6837"/>
    <n v="757.34400000000005"/>
    <n v="1704.0239999999999"/>
    <n v="1595.8320000000001"/>
    <n v="1460.5920000000001"/>
    <n v="1649.9279999999999"/>
    <n v="1825.7399999999998"/>
    <n v="1839.2639999999999"/>
    <n v="1649.9280000000001"/>
    <n v="838.48800000000006"/>
    <n v="202.86"/>
    <x v="336"/>
    <s v="West Virginia, 2015"/>
  </r>
  <r>
    <s v="Hamblen County"/>
    <s v="Tennessee"/>
    <n v="2015"/>
    <n v="62999"/>
    <n v="30693"/>
    <n v="32306"/>
    <n v="3905.9380000000001"/>
    <n v="8378.8670000000002"/>
    <n v="7307.884"/>
    <n v="7685.8779999999997"/>
    <n v="8378.8670000000002"/>
    <n v="8693.8619999999992"/>
    <n v="8000.8729999999996"/>
    <n v="6299.9"/>
    <n v="3338.9470000000001"/>
    <n v="1070.9829999999999"/>
    <x v="314"/>
    <s v="Tennessee, 2015"/>
  </r>
  <r>
    <s v="Hamilton County"/>
    <s v="Tennessee"/>
    <n v="2015"/>
    <n v="348121"/>
    <n v="167812"/>
    <n v="180309"/>
    <n v="20887.259999999998"/>
    <n v="40730.156999999999"/>
    <n v="46300.093000000001"/>
    <n v="46996.334999999999"/>
    <n v="44211.366999999998"/>
    <n v="47344.456000000006"/>
    <n v="47344.456000000006"/>
    <n v="29938.406000000003"/>
    <n v="17057.929"/>
    <n v="7310.5410000000002"/>
    <x v="314"/>
    <s v="Tennessee, 2015"/>
  </r>
  <r>
    <s v="Hardeman County"/>
    <s v="Tennessee"/>
    <n v="2015"/>
    <n v="26253"/>
    <n v="14297"/>
    <n v="11956"/>
    <n v="1286.3969999999999"/>
    <n v="3071.6009999999997"/>
    <n v="3360.384"/>
    <n v="3701.6729999999998"/>
    <n v="3386.6369999999997"/>
    <n v="3885.444"/>
    <n v="3439.143"/>
    <n v="2415.2759999999998"/>
    <n v="1338.903"/>
    <n v="315.036"/>
    <x v="314"/>
    <s v="Tennessee, 2015"/>
  </r>
  <r>
    <s v="Hardin County"/>
    <s v="Tennessee"/>
    <n v="2015"/>
    <n v="25900"/>
    <n v="12619"/>
    <n v="13281"/>
    <n v="1372.7"/>
    <n v="3056.2"/>
    <n v="2874.8999999999996"/>
    <n v="2615.9"/>
    <n v="3082.1"/>
    <n v="3651.9"/>
    <n v="3859.1"/>
    <n v="3056.2"/>
    <n v="1735.3"/>
    <n v="569.79999999999995"/>
    <x v="314"/>
    <s v="Tennessee, 2015"/>
  </r>
  <r>
    <s v="Hawkins County"/>
    <s v="Tennessee"/>
    <n v="2015"/>
    <n v="56595"/>
    <n v="27682"/>
    <n v="28913"/>
    <n v="2886.3449999999998"/>
    <n v="6961.1849999999995"/>
    <n v="6451.83"/>
    <n v="5885.8799999999992"/>
    <n v="7300.7550000000001"/>
    <n v="8432.6549999999988"/>
    <n v="8262.8700000000008"/>
    <n v="6451.83"/>
    <n v="2999.5349999999999"/>
    <n v="1018.71"/>
    <x v="314"/>
    <s v="Tennessee, 2015"/>
  </r>
  <r>
    <s v="Haywood County"/>
    <s v="Tennessee"/>
    <n v="2015"/>
    <n v="18248"/>
    <n v="8544"/>
    <n v="9704"/>
    <n v="1040.136"/>
    <n v="2554.7200000000003"/>
    <n v="2335.7439999999997"/>
    <n v="2153.2640000000001"/>
    <n v="2043.7760000000001"/>
    <n v="2627.712"/>
    <n v="2645.96"/>
    <n v="1605.8240000000001"/>
    <n v="912.40000000000009"/>
    <n v="328.464"/>
    <x v="314"/>
    <s v="Tennessee, 2015"/>
  </r>
  <r>
    <s v="Henderson County"/>
    <s v="Tennessee"/>
    <n v="2015"/>
    <n v="28013"/>
    <n v="13465"/>
    <n v="14548"/>
    <n v="1652.7670000000001"/>
    <n v="3865.7939999999999"/>
    <n v="3417.5860000000002"/>
    <n v="3305.5340000000001"/>
    <n v="3641.6899999999996"/>
    <n v="3977.846"/>
    <n v="3613.6769999999997"/>
    <n v="2829.3130000000001"/>
    <n v="1372.6370000000002"/>
    <n v="364.16899999999998"/>
    <x v="314"/>
    <s v="Tennessee, 2015"/>
  </r>
  <r>
    <s v="Henry County"/>
    <s v="Tennessee"/>
    <n v="2015"/>
    <n v="32269"/>
    <n v="15657"/>
    <n v="16612"/>
    <n v="1548.912"/>
    <n v="4065.8940000000002"/>
    <n v="3485.0520000000001"/>
    <n v="3388.2449999999999"/>
    <n v="3678.6660000000002"/>
    <n v="4614.4670000000006"/>
    <n v="4743.5429999999997"/>
    <n v="4033.625"/>
    <n v="2032.9470000000001"/>
    <n v="709.91800000000001"/>
    <x v="314"/>
    <s v="Tennessee, 2015"/>
  </r>
  <r>
    <s v="Hickman County"/>
    <s v="Tennessee"/>
    <n v="2015"/>
    <n v="24283"/>
    <n v="12745"/>
    <n v="11538"/>
    <n v="1262.7159999999999"/>
    <n v="3059.6579999999999"/>
    <n v="3108.2240000000002"/>
    <n v="2913.96"/>
    <n v="3278.2049999999999"/>
    <n v="3691.0159999999996"/>
    <n v="3302.4880000000003"/>
    <n v="2161.1869999999999"/>
    <n v="1165.5840000000001"/>
    <n v="364.245"/>
    <x v="314"/>
    <s v="Tennessee, 2015"/>
  </r>
  <r>
    <s v="Humphreys County"/>
    <s v="Tennessee"/>
    <n v="2015"/>
    <n v="18240"/>
    <n v="9048"/>
    <n v="9192"/>
    <n v="966.72"/>
    <n v="2298.2399999999998"/>
    <n v="2207.04"/>
    <n v="1969.92"/>
    <n v="2261.7600000000002"/>
    <n v="2535.3599999999997"/>
    <n v="2626.56"/>
    <n v="2024.64"/>
    <n v="948.48"/>
    <n v="401.28"/>
    <x v="314"/>
    <s v="Tennessee, 2015"/>
  </r>
  <r>
    <s v="Ste. Genevieve County"/>
    <s v="Missouri"/>
    <n v="2015"/>
    <n v="18017"/>
    <n v="9643"/>
    <n v="8374"/>
    <n v="828.78200000000004"/>
    <n v="1801.7"/>
    <n v="1927.819"/>
    <n v="2144.0230000000001"/>
    <n v="2468.3289999999997"/>
    <n v="2702.55"/>
    <n v="2558.4140000000002"/>
    <n v="2234.1080000000002"/>
    <n v="1117.0540000000001"/>
    <n v="270.255"/>
    <x v="332"/>
    <s v="Missouri, 2015"/>
  </r>
  <r>
    <s v="Knox County"/>
    <s v="Tennessee"/>
    <n v="2015"/>
    <n v="444348"/>
    <n v="215996"/>
    <n v="228352"/>
    <n v="26216.531999999999"/>
    <n v="53321.759999999995"/>
    <n v="70206.983999999997"/>
    <n v="59542.631999999998"/>
    <n v="56432.195999999996"/>
    <n v="60875.675999999999"/>
    <n v="55099.152000000002"/>
    <n v="35547.839999999997"/>
    <n v="19106.964"/>
    <n v="7553.9160000000002"/>
    <x v="314"/>
    <s v="Tennessee, 2015"/>
  </r>
  <r>
    <s v="Lawrence County"/>
    <s v="Tennessee"/>
    <n v="2015"/>
    <n v="42226"/>
    <n v="20757"/>
    <n v="21469"/>
    <n v="2955.82"/>
    <n v="5911.6399999999994"/>
    <n v="4982.6679999999997"/>
    <n v="4898.2160000000003"/>
    <n v="4982.6679999999997"/>
    <n v="5827.1880000000001"/>
    <n v="5404.9279999999999"/>
    <n v="4180.3739999999998"/>
    <n v="2195.752"/>
    <n v="886.74599999999998"/>
    <x v="314"/>
    <s v="Tennessee, 2015"/>
  </r>
  <r>
    <s v="Lewis County"/>
    <s v="Tennessee"/>
    <n v="2015"/>
    <n v="11944"/>
    <n v="6016"/>
    <n v="5928"/>
    <n v="656.92"/>
    <n v="1540.7759999999998"/>
    <n v="1349.672"/>
    <n v="1194.4000000000001"/>
    <n v="1397.4479999999999"/>
    <n v="1743.8240000000001"/>
    <n v="1791.6"/>
    <n v="1301.896"/>
    <n v="752.47199999999998"/>
    <n v="214.99199999999999"/>
    <x v="314"/>
    <s v="Tennessee, 2015"/>
  </r>
  <r>
    <s v="Lincoln County"/>
    <s v="Tennessee"/>
    <n v="2015"/>
    <n v="33550"/>
    <n v="16431"/>
    <n v="17119"/>
    <n v="1845.25"/>
    <n v="4428.6000000000004"/>
    <n v="3925.3500000000004"/>
    <n v="3522.75"/>
    <n v="3958.8999999999996"/>
    <n v="4965.3999999999996"/>
    <n v="4831.2000000000007"/>
    <n v="3455.6499999999996"/>
    <n v="1845.25"/>
    <n v="704.55"/>
    <x v="314"/>
    <s v="Tennessee, 2015"/>
  </r>
  <r>
    <s v="Loudon County"/>
    <s v="Tennessee"/>
    <n v="2015"/>
    <n v="50229"/>
    <n v="24438"/>
    <n v="25791"/>
    <n v="2511.4499999999998"/>
    <n v="5675.8770000000004"/>
    <n v="5173.5869999999995"/>
    <n v="5223.8160000000007"/>
    <n v="5575.4189999999999"/>
    <n v="6429.3119999999999"/>
    <n v="7534.35"/>
    <n v="7433.8919999999998"/>
    <n v="3365.3429999999998"/>
    <n v="1305.954"/>
    <x v="314"/>
    <s v="Tennessee, 2015"/>
  </r>
  <r>
    <s v="McMinn County"/>
    <s v="Tennessee"/>
    <n v="2015"/>
    <n v="52506"/>
    <n v="25513"/>
    <n v="26993"/>
    <n v="2940.3359999999998"/>
    <n v="6510.7440000000006"/>
    <n v="6563.25"/>
    <n v="5618.1419999999998"/>
    <n v="6353.2260000000006"/>
    <n v="7665.8760000000002"/>
    <n v="7298.3339999999998"/>
    <n v="5670.6480000000001"/>
    <n v="2887.83"/>
    <n v="1050.1199999999999"/>
    <x v="314"/>
    <s v="Tennessee, 2015"/>
  </r>
  <r>
    <s v="McNairy County"/>
    <s v="Tennessee"/>
    <n v="2015"/>
    <n v="26103"/>
    <n v="12684"/>
    <n v="13419"/>
    <n v="1461.768"/>
    <n v="3445.596"/>
    <n v="2949.6390000000001"/>
    <n v="2793.0209999999997"/>
    <n v="3158.4629999999997"/>
    <n v="3654.42"/>
    <n v="3628.317"/>
    <n v="2949.6390000000001"/>
    <n v="1487.8710000000001"/>
    <n v="626.47199999999998"/>
    <x v="314"/>
    <s v="Tennessee, 2015"/>
  </r>
  <r>
    <s v="Macon County"/>
    <s v="Tennessee"/>
    <n v="2015"/>
    <n v="22761"/>
    <n v="11209"/>
    <n v="11552"/>
    <n v="1616.0309999999999"/>
    <n v="2845.125"/>
    <n v="2981.6909999999998"/>
    <n v="2822.364"/>
    <n v="2845.125"/>
    <n v="3209.3010000000004"/>
    <n v="2936.1689999999999"/>
    <n v="2116.7730000000001"/>
    <n v="1001.4839999999999"/>
    <n v="364.17599999999999"/>
    <x v="314"/>
    <s v="Tennessee, 2015"/>
  </r>
  <r>
    <s v="Madison County"/>
    <s v="Tennessee"/>
    <n v="2015"/>
    <n v="98184"/>
    <n v="46495"/>
    <n v="51689"/>
    <n v="6480.1440000000002"/>
    <n v="12665.736000000001"/>
    <n v="14727.6"/>
    <n v="12371.184000000001"/>
    <n v="11782.08"/>
    <n v="13451.207999999999"/>
    <n v="12763.92"/>
    <n v="8149.2720000000008"/>
    <n v="4418.28"/>
    <n v="1669.1279999999999"/>
    <x v="314"/>
    <s v="Tennessee, 2015"/>
  </r>
  <r>
    <s v="Marion County"/>
    <s v="Tennessee"/>
    <n v="2015"/>
    <n v="28306"/>
    <n v="13861"/>
    <n v="14445"/>
    <n v="1500.2180000000001"/>
    <n v="3481.6379999999999"/>
    <n v="3226.884"/>
    <n v="3141.9659999999999"/>
    <n v="3509.944"/>
    <n v="4076.0639999999999"/>
    <n v="4330.8180000000002"/>
    <n v="3113.66"/>
    <n v="1500.2179999999998"/>
    <n v="424.59"/>
    <x v="314"/>
    <s v="Tennessee, 2015"/>
  </r>
  <r>
    <s v="Marshall County"/>
    <s v="Tennessee"/>
    <n v="2015"/>
    <n v="31159"/>
    <n v="15339"/>
    <n v="15820"/>
    <n v="1807.222"/>
    <n v="4299.942"/>
    <n v="3801.3980000000001"/>
    <n v="3801.3980000000001"/>
    <n v="4112.9880000000003"/>
    <n v="4518.0550000000003"/>
    <n v="4331.1010000000006"/>
    <n v="2741.9920000000002"/>
    <n v="1370.9960000000001"/>
    <n v="436.226"/>
    <x v="314"/>
    <s v="Tennessee, 2015"/>
  </r>
  <r>
    <s v="Decatur County"/>
    <s v="Tennessee"/>
    <n v="2015"/>
    <n v="11716"/>
    <n v="5755"/>
    <n v="5961"/>
    <n v="585.79999999999995"/>
    <n v="1417.636"/>
    <n v="1288.76"/>
    <n v="1195.0319999999999"/>
    <n v="1441.0680000000002"/>
    <n v="1757.4"/>
    <n v="1780.8319999999999"/>
    <n v="1464.5"/>
    <n v="644.38"/>
    <n v="128.876"/>
    <x v="314"/>
    <s v="Tennessee, 2015"/>
  </r>
  <r>
    <s v="Monroe County"/>
    <s v="Tennessee"/>
    <n v="2015"/>
    <n v="45293"/>
    <n v="22675"/>
    <n v="22618"/>
    <n v="2626.9940000000001"/>
    <n v="5435.16"/>
    <n v="5706.9179999999997"/>
    <n v="4665.1790000000001"/>
    <n v="5571.0389999999998"/>
    <n v="6341.02"/>
    <n v="6567.4850000000006"/>
    <n v="5299.2809999999999"/>
    <n v="2264.65"/>
    <n v="769.98099999999999"/>
    <x v="314"/>
    <s v="Tennessee, 2015"/>
  </r>
  <r>
    <s v="Montgomery County"/>
    <s v="Tennessee"/>
    <n v="2015"/>
    <n v="185980"/>
    <n v="92677"/>
    <n v="93303"/>
    <n v="15994.28"/>
    <n v="27525.040000000001"/>
    <n v="29570.82"/>
    <n v="34592.28"/>
    <n v="24735.34"/>
    <n v="21573.68"/>
    <n v="16366.24"/>
    <n v="9299"/>
    <n v="4835.4799999999996"/>
    <n v="1301.8599999999999"/>
    <x v="314"/>
    <s v="Tennessee, 2015"/>
  </r>
  <r>
    <s v="Cotton County"/>
    <s v="Oklahoma"/>
    <n v="2015"/>
    <n v="6351"/>
    <n v="3073"/>
    <n v="3278"/>
    <n v="266.74200000000002"/>
    <n v="762.12"/>
    <n v="711.31200000000001"/>
    <n v="616.04700000000003"/>
    <n v="800.226"/>
    <n v="946.29899999999998"/>
    <n v="933.59699999999998"/>
    <n v="774.822"/>
    <n v="355.65600000000001"/>
    <n v="190.53"/>
    <x v="319"/>
    <s v="Oklahoma, 2015"/>
  </r>
  <r>
    <s v="Jerome County"/>
    <s v="Idaho"/>
    <n v="2015"/>
    <n v="21794"/>
    <n v="12150"/>
    <n v="9644"/>
    <n v="958.93600000000004"/>
    <n v="2528.1040000000003"/>
    <n v="2724.25"/>
    <n v="2920.3960000000002"/>
    <n v="3072.9539999999997"/>
    <n v="3269.1"/>
    <n v="2963.9840000000004"/>
    <n v="2048.636"/>
    <n v="1002.524"/>
    <n v="283.322"/>
    <x v="338"/>
    <s v="Idaho, 2015"/>
  </r>
  <r>
    <s v="Overton County"/>
    <s v="Tennessee"/>
    <n v="2015"/>
    <n v="22100"/>
    <n v="10878"/>
    <n v="11222"/>
    <n v="1237.5999999999999"/>
    <n v="2873"/>
    <n v="2585.6999999999998"/>
    <n v="2342.6"/>
    <n v="2762.5"/>
    <n v="3005.6"/>
    <n v="3116.1"/>
    <n v="2519.4"/>
    <n v="1326"/>
    <n v="287.3"/>
    <x v="314"/>
    <s v="Tennessee, 2015"/>
  </r>
  <r>
    <s v="Perry County"/>
    <s v="Tennessee"/>
    <n v="2015"/>
    <n v="7864"/>
    <n v="3948"/>
    <n v="3916"/>
    <n v="519.024"/>
    <n v="920.08799999999997"/>
    <n v="904.36"/>
    <n v="841.44799999999998"/>
    <n v="865.04"/>
    <n v="1038.048"/>
    <n v="1211.056"/>
    <n v="943.68000000000006"/>
    <n v="440.38400000000001"/>
    <n v="180.87200000000001"/>
    <x v="314"/>
    <s v="Tennessee, 2015"/>
  </r>
  <r>
    <s v="Pickett County"/>
    <s v="Tennessee"/>
    <n v="2015"/>
    <n v="5097"/>
    <n v="2505"/>
    <n v="2592"/>
    <n v="208.977"/>
    <n v="560.67000000000007"/>
    <n v="479.11799999999999"/>
    <n v="397.56600000000003"/>
    <n v="586.15499999999997"/>
    <n v="774.74400000000003"/>
    <n v="800.22900000000004"/>
    <n v="733.96800000000007"/>
    <n v="438.34199999999998"/>
    <n v="122.328"/>
    <x v="314"/>
    <s v="Tennessee, 2015"/>
  </r>
  <r>
    <s v="Putnam County"/>
    <s v="Tennessee"/>
    <n v="2015"/>
    <n v="73810"/>
    <n v="36303"/>
    <n v="37507"/>
    <n v="4280.9799999999996"/>
    <n v="8709.58"/>
    <n v="13876.279999999999"/>
    <n v="9078.630000000001"/>
    <n v="8488.15"/>
    <n v="9078.630000000001"/>
    <n v="8783.39"/>
    <n v="6642.9"/>
    <n v="3764.3100000000004"/>
    <n v="1180.96"/>
    <x v="314"/>
    <s v="Tennessee, 2015"/>
  </r>
  <r>
    <s v="Rhea County"/>
    <s v="Tennessee"/>
    <n v="2015"/>
    <n v="32394"/>
    <n v="16022"/>
    <n v="16372"/>
    <n v="1716.8820000000001"/>
    <n v="4437.9780000000001"/>
    <n v="4373.1900000000005"/>
    <n v="3595.7340000000004"/>
    <n v="4049.25"/>
    <n v="4437.9780000000001"/>
    <n v="4243.6139999999996"/>
    <n v="3433.7640000000001"/>
    <n v="1554.912"/>
    <n v="550.69799999999998"/>
    <x v="314"/>
    <s v="Tennessee, 2015"/>
  </r>
  <r>
    <s v="Roane County"/>
    <s v="Tennessee"/>
    <n v="2015"/>
    <n v="53162"/>
    <n v="26021"/>
    <n v="27141"/>
    <n v="2551.7759999999998"/>
    <n v="6113.63"/>
    <n v="5847.82"/>
    <n v="4944.0660000000007"/>
    <n v="6219.9539999999997"/>
    <n v="7974.2999999999993"/>
    <n v="8559.0820000000003"/>
    <n v="6379.44"/>
    <n v="3402.3679999999999"/>
    <n v="1169.5640000000001"/>
    <x v="314"/>
    <s v="Tennessee, 2015"/>
  </r>
  <r>
    <s v="Robertson County"/>
    <s v="Tennessee"/>
    <n v="2015"/>
    <n v="67426"/>
    <n v="33086"/>
    <n v="34340"/>
    <n v="4450.116"/>
    <n v="9641.9179999999997"/>
    <n v="8225.9719999999998"/>
    <n v="8495.6759999999995"/>
    <n v="9169.9359999999997"/>
    <n v="10113.9"/>
    <n v="8630.5280000000002"/>
    <n v="5191.8019999999997"/>
    <n v="2494.7619999999997"/>
    <n v="1011.39"/>
    <x v="314"/>
    <s v="Tennessee, 2015"/>
  </r>
  <r>
    <s v="Rutherford County"/>
    <s v="Tennessee"/>
    <n v="2015"/>
    <n v="282558"/>
    <n v="139456"/>
    <n v="143102"/>
    <n v="19213.944"/>
    <n v="40688.351999999999"/>
    <n v="48599.976000000002"/>
    <n v="40970.910000000003"/>
    <n v="40970.910000000003"/>
    <n v="37580.214"/>
    <n v="28538.358"/>
    <n v="16105.806"/>
    <n v="7063.95"/>
    <n v="2825.58"/>
    <x v="314"/>
    <s v="Tennessee, 2015"/>
  </r>
  <r>
    <s v="Scott County"/>
    <s v="Tennessee"/>
    <n v="2015"/>
    <n v="22043"/>
    <n v="10789"/>
    <n v="11254"/>
    <n v="1388.7090000000001"/>
    <n v="3108.0630000000001"/>
    <n v="2821.5039999999999"/>
    <n v="2556.9880000000003"/>
    <n v="2953.7619999999997"/>
    <n v="3086.0200000000004"/>
    <n v="2799.4610000000002"/>
    <n v="2072.0419999999999"/>
    <n v="969.89199999999994"/>
    <n v="308.60199999999998"/>
    <x v="314"/>
    <s v="Tennessee, 2015"/>
  </r>
  <r>
    <s v="Sequatchie County"/>
    <s v="Tennessee"/>
    <n v="2015"/>
    <n v="14592"/>
    <n v="7172"/>
    <n v="7420"/>
    <n v="890.11199999999997"/>
    <n v="1926.1440000000002"/>
    <n v="1605.12"/>
    <n v="1502.9760000000001"/>
    <n v="1853.1840000000002"/>
    <n v="2042.8799999999999"/>
    <n v="2057.4719999999998"/>
    <n v="1736.4479999999999"/>
    <n v="715.00800000000004"/>
    <n v="262.65600000000001"/>
    <x v="314"/>
    <s v="Tennessee, 2015"/>
  </r>
  <r>
    <s v="Sevier County"/>
    <s v="Tennessee"/>
    <n v="2015"/>
    <n v="93617"/>
    <n v="45866"/>
    <n v="47751"/>
    <n v="5242.5519999999997"/>
    <n v="11234.04"/>
    <n v="11514.891"/>
    <n v="10672.338"/>
    <n v="11889.359"/>
    <n v="13855.315999999999"/>
    <n v="13199.996999999999"/>
    <n v="10017.019"/>
    <n v="4493.616"/>
    <n v="1591.489"/>
    <x v="314"/>
    <s v="Tennessee, 2015"/>
  </r>
  <r>
    <s v="Shelby County"/>
    <s v="Tennessee"/>
    <n v="2015"/>
    <n v="937750"/>
    <n v="447161"/>
    <n v="490589"/>
    <n v="67518"/>
    <n v="132222.75"/>
    <n v="136911.5"/>
    <n v="133160.5"/>
    <n v="120969.75"/>
    <n v="126596.25"/>
    <n v="114405.5"/>
    <n v="60953.75"/>
    <n v="30945.75"/>
    <n v="13128.5"/>
    <x v="314"/>
    <s v="Tennessee, 2015"/>
  </r>
  <r>
    <s v="Smith County"/>
    <s v="Tennessee"/>
    <n v="2015"/>
    <n v="19136"/>
    <n v="9479"/>
    <n v="9657"/>
    <n v="1090.752"/>
    <n v="2659.904"/>
    <n v="2296.3199999999997"/>
    <n v="2162.3679999999999"/>
    <n v="2392"/>
    <n v="3042.6239999999998"/>
    <n v="2583.3599999999997"/>
    <n v="1837.056"/>
    <n v="822.84799999999996"/>
    <n v="267.904"/>
    <x v="314"/>
    <s v="Tennessee, 2015"/>
  </r>
  <r>
    <s v="Sullivan County"/>
    <s v="Tennessee"/>
    <n v="2015"/>
    <n v="156752"/>
    <n v="75894"/>
    <n v="80858"/>
    <n v="7837.6"/>
    <n v="17712.976000000002"/>
    <n v="18026.48"/>
    <n v="16458.96"/>
    <n v="19750.752"/>
    <n v="22885.792000000001"/>
    <n v="22729.040000000001"/>
    <n v="17712.976000000002"/>
    <n v="9718.6239999999998"/>
    <n v="3762.0479999999998"/>
    <x v="314"/>
    <s v="Tennessee, 2015"/>
  </r>
  <r>
    <s v="Sumner County"/>
    <s v="Tennessee"/>
    <n v="2015"/>
    <n v="169623"/>
    <n v="82811"/>
    <n v="86812"/>
    <n v="10347.003000000001"/>
    <n v="23577.597000000002"/>
    <n v="20863.629000000001"/>
    <n v="20524.383000000002"/>
    <n v="23577.597000000002"/>
    <n v="25104.203999999998"/>
    <n v="21372.498"/>
    <n v="14587.578"/>
    <n v="6615.2970000000005"/>
    <n v="2713.9679999999998"/>
    <x v="314"/>
    <s v="Tennessee, 2015"/>
  </r>
  <r>
    <s v="Tipton County"/>
    <s v="Tennessee"/>
    <n v="2015"/>
    <n v="61674"/>
    <n v="30506"/>
    <n v="31168"/>
    <n v="3885.462"/>
    <n v="9066.0780000000013"/>
    <n v="8634.36"/>
    <n v="7524.2280000000001"/>
    <n v="8079.2939999999999"/>
    <n v="9127.7520000000004"/>
    <n v="7585.902"/>
    <n v="4687.2240000000002"/>
    <n v="2158.59"/>
    <n v="801.76199999999994"/>
    <x v="314"/>
    <s v="Tennessee, 2015"/>
  </r>
  <r>
    <s v="Unicoi County"/>
    <s v="Tennessee"/>
    <n v="2015"/>
    <n v="18069"/>
    <n v="8945"/>
    <n v="9124"/>
    <n v="758.89800000000002"/>
    <n v="2114.0730000000003"/>
    <n v="1951.452"/>
    <n v="1824.9690000000001"/>
    <n v="2240.556"/>
    <n v="2656.143"/>
    <n v="2710.35"/>
    <n v="2114.0730000000003"/>
    <n v="1228.692"/>
    <n v="433.65600000000001"/>
    <x v="314"/>
    <s v="Tennessee, 2015"/>
  </r>
  <r>
    <s v="Union County"/>
    <s v="Tennessee"/>
    <n v="2015"/>
    <n v="19096"/>
    <n v="9501"/>
    <n v="9595"/>
    <n v="1145.76"/>
    <n v="2444.288"/>
    <n v="2253.328"/>
    <n v="2176.944"/>
    <n v="2425.192"/>
    <n v="2921.6880000000001"/>
    <n v="2692.5360000000001"/>
    <n v="1928.6959999999999"/>
    <n v="821.12799999999993"/>
    <n v="248.24799999999999"/>
    <x v="314"/>
    <s v="Tennessee, 2015"/>
  </r>
  <r>
    <s v="Van Buren County"/>
    <s v="Tennessee"/>
    <n v="2015"/>
    <n v="5596"/>
    <n v="2791"/>
    <n v="2805"/>
    <n v="263.012"/>
    <n v="632.34799999999996"/>
    <n v="593.17600000000004"/>
    <n v="576.38799999999992"/>
    <n v="671.52"/>
    <n v="789.03600000000006"/>
    <n v="968.10799999999995"/>
    <n v="716.28800000000001"/>
    <n v="279.79999999999995"/>
    <n v="106.324"/>
    <x v="314"/>
    <s v="Tennessee, 2015"/>
  </r>
  <r>
    <s v="Warren County"/>
    <s v="Tennessee"/>
    <n v="2015"/>
    <n v="40015"/>
    <n v="19801"/>
    <n v="20214"/>
    <n v="2480.9299999999998"/>
    <n v="5522.07"/>
    <n v="4721.7700000000004"/>
    <n v="4681.7550000000001"/>
    <n v="5482.0550000000003"/>
    <n v="5402.0249999999996"/>
    <n v="5161.9349999999995"/>
    <n v="3841.44"/>
    <n v="1960.7349999999999"/>
    <n v="760.28499999999997"/>
    <x v="314"/>
    <s v="Tennessee, 2015"/>
  </r>
  <r>
    <s v="Washington County"/>
    <s v="Tennessee"/>
    <n v="2015"/>
    <n v="125317"/>
    <n v="60955"/>
    <n v="64362"/>
    <n v="6516.4840000000004"/>
    <n v="14035.504000000001"/>
    <n v="19549.452000000001"/>
    <n v="15539.308000000001"/>
    <n v="16040.576000000001"/>
    <n v="16792.477999999999"/>
    <n v="16291.21"/>
    <n v="12030.432000000001"/>
    <n v="6391.1669999999995"/>
    <n v="2255.7060000000001"/>
    <x v="314"/>
    <s v="Tennessee, 2015"/>
  </r>
  <r>
    <s v="White County"/>
    <s v="Tennessee"/>
    <n v="2015"/>
    <n v="26252"/>
    <n v="12845"/>
    <n v="13407"/>
    <n v="1391.356"/>
    <n v="3412.76"/>
    <n v="3045.232"/>
    <n v="2940.2240000000002"/>
    <n v="3018.98"/>
    <n v="3727.7839999999997"/>
    <n v="3701.5320000000002"/>
    <n v="2887.7200000000003"/>
    <n v="1627.624"/>
    <n v="472.536"/>
    <x v="314"/>
    <s v="Tennessee, 2015"/>
  </r>
  <r>
    <s v="Williamson County"/>
    <s v="Tennessee"/>
    <n v="2015"/>
    <n v="199456"/>
    <n v="97258"/>
    <n v="102198"/>
    <n v="11967.36"/>
    <n v="34306.432000000001"/>
    <n v="24333.632000000001"/>
    <n v="18549.407999999999"/>
    <n v="30516.768000000004"/>
    <n v="32311.871999999999"/>
    <n v="25330.912"/>
    <n v="13363.552"/>
    <n v="6382.5920000000006"/>
    <n v="2393.4720000000002"/>
    <x v="314"/>
    <s v="Tennessee, 2015"/>
  </r>
  <r>
    <s v="Wilson County"/>
    <s v="Tennessee"/>
    <n v="2015"/>
    <n v="122445"/>
    <n v="59985"/>
    <n v="62460"/>
    <n v="7224.2550000000001"/>
    <n v="17264.744999999999"/>
    <n v="14570.955"/>
    <n v="13836.285"/>
    <n v="17264.745000000003"/>
    <n v="19101.419999999998"/>
    <n v="16040.295"/>
    <n v="10775.16"/>
    <n v="4775.3549999999996"/>
    <n v="1469.34"/>
    <x v="314"/>
    <s v="Tennessee, 2015"/>
  </r>
  <r>
    <s v="Lafayette County"/>
    <s v="Wisconsin"/>
    <n v="2015"/>
    <n v="16775"/>
    <n v="8557"/>
    <n v="8218"/>
    <n v="1492.9749999999999"/>
    <n v="2834.9749999999999"/>
    <n v="2465.9250000000002"/>
    <n v="2214.3000000000002"/>
    <n v="2247.85"/>
    <n v="2147.1999999999998"/>
    <n v="1660.7249999999999"/>
    <n v="855.52499999999998"/>
    <n v="687.77500000000009"/>
    <n v="150.97499999999999"/>
    <x v="345"/>
    <s v="Wisconsin, 2015"/>
  </r>
  <r>
    <s v="Angelina County"/>
    <s v="Texas"/>
    <n v="2015"/>
    <n v="87748"/>
    <n v="42886"/>
    <n v="44862"/>
    <n v="6230.1080000000002"/>
    <n v="12986.704"/>
    <n v="12021.475999999999"/>
    <n v="10880.752"/>
    <n v="10968.5"/>
    <n v="11407.240000000002"/>
    <n v="10354.263999999999"/>
    <n v="7195.3360000000002"/>
    <n v="3860.9119999999998"/>
    <n v="1754.96"/>
    <x v="315"/>
    <s v="Texas, 2015"/>
  </r>
  <r>
    <s v="Armstrong County"/>
    <s v="Texas"/>
    <n v="2015"/>
    <n v="1943"/>
    <n v="977"/>
    <n v="966"/>
    <n v="114.637"/>
    <n v="204.01499999999999"/>
    <n v="250.64699999999999"/>
    <n v="186.52799999999999"/>
    <n v="213.73"/>
    <n v="275.90600000000001"/>
    <n v="281.73500000000001"/>
    <n v="223.44499999999999"/>
    <n v="137.953"/>
    <n v="56.347000000000001"/>
    <x v="315"/>
    <s v="Texas, 2015"/>
  </r>
  <r>
    <s v="Atascosa County"/>
    <s v="Texas"/>
    <n v="2015"/>
    <n v="47050"/>
    <n v="23397"/>
    <n v="23653"/>
    <n v="3434.65"/>
    <n v="7480.9500000000007"/>
    <n v="6492.9"/>
    <n v="5787.15"/>
    <n v="5787.15"/>
    <n v="6116.5"/>
    <n v="5504.85"/>
    <n v="3764"/>
    <n v="2023.15"/>
    <n v="564.6"/>
    <x v="315"/>
    <s v="Texas, 2015"/>
  </r>
  <r>
    <s v="Austin County"/>
    <s v="Texas"/>
    <n v="2015"/>
    <n v="28886"/>
    <n v="14386"/>
    <n v="14500"/>
    <n v="1762.046"/>
    <n v="4072.9259999999999"/>
    <n v="3697.4080000000004"/>
    <n v="2830.828"/>
    <n v="3610.75"/>
    <n v="3812.9520000000002"/>
    <n v="4159.5839999999998"/>
    <n v="2946.3720000000003"/>
    <n v="1415.414"/>
    <n v="548.83399999999995"/>
    <x v="315"/>
    <s v="Texas, 2015"/>
  </r>
  <r>
    <s v="Bailey County"/>
    <s v="Texas"/>
    <n v="2015"/>
    <n v="7126"/>
    <n v="3692"/>
    <n v="3434"/>
    <n v="527.32399999999996"/>
    <n v="1311.184"/>
    <n v="990.51400000000001"/>
    <n v="755.35599999999999"/>
    <n v="1076.0260000000001"/>
    <n v="541.57600000000002"/>
    <n v="840.86799999999994"/>
    <n v="491.69399999999996"/>
    <n v="406.18200000000002"/>
    <n v="192.40199999999999"/>
    <x v="315"/>
    <s v="Texas, 2015"/>
  </r>
  <r>
    <s v="Bandera County"/>
    <s v="Texas"/>
    <n v="2015"/>
    <n v="20796"/>
    <n v="10387"/>
    <n v="10409"/>
    <n v="894.22799999999995"/>
    <n v="2079.6"/>
    <n v="1975.62"/>
    <n v="1705.2719999999999"/>
    <n v="2038.0079999999998"/>
    <n v="3160.9920000000002"/>
    <n v="3847.26"/>
    <n v="3244.1760000000004"/>
    <n v="1226.9639999999999"/>
    <n v="623.88"/>
    <x v="315"/>
    <s v="Texas, 2015"/>
  </r>
  <r>
    <s v="Bastrop County"/>
    <s v="Texas"/>
    <n v="2015"/>
    <n v="76948"/>
    <n v="39211"/>
    <n v="37737"/>
    <n v="4847.7240000000002"/>
    <n v="11542.2"/>
    <n v="9464.6039999999994"/>
    <n v="8925.9680000000008"/>
    <n v="10080.188"/>
    <n v="11234.407999999999"/>
    <n v="10849.668"/>
    <n v="6078.8919999999998"/>
    <n v="2693.18"/>
    <n v="1231.1679999999999"/>
    <x v="315"/>
    <s v="Texas, 2015"/>
  </r>
  <r>
    <s v="Baylor County"/>
    <s v="Texas"/>
    <n v="2015"/>
    <n v="3628"/>
    <n v="1765"/>
    <n v="1863"/>
    <n v="126.98"/>
    <n v="438.98799999999994"/>
    <n v="417.21999999999997"/>
    <n v="195.91200000000001"/>
    <n v="424.476"/>
    <n v="609.50400000000002"/>
    <n v="544.20000000000005"/>
    <n v="438.988"/>
    <n v="301.12400000000002"/>
    <n v="130.608"/>
    <x v="315"/>
    <s v="Texas, 2015"/>
  </r>
  <r>
    <s v="Adams County"/>
    <s v="Mississippi"/>
    <n v="2015"/>
    <n v="32659"/>
    <n v="19722"/>
    <n v="12937"/>
    <n v="1894.222"/>
    <n v="3886.4210000000003"/>
    <n v="4768.2139999999999"/>
    <n v="5650.0069999999996"/>
    <n v="4735.5550000000003"/>
    <n v="4637.5779999999995"/>
    <n v="3429.1950000000002"/>
    <n v="2057.5169999999998"/>
    <n v="1110.4059999999999"/>
    <n v="489.88499999999999"/>
    <x v="327"/>
    <s v="Mississippi, 2015"/>
  </r>
  <r>
    <s v="Bell County"/>
    <s v="Texas"/>
    <n v="2015"/>
    <n v="326041"/>
    <n v="162705"/>
    <n v="163336"/>
    <n v="29017.649000000001"/>
    <n v="49232.191000000006"/>
    <n v="53470.724000000002"/>
    <n v="56079.051999999996"/>
    <n v="41081.165999999997"/>
    <n v="36842.633000000002"/>
    <n v="29343.690000000002"/>
    <n v="18258.295999999998"/>
    <n v="8803.107"/>
    <n v="3912.4920000000002"/>
    <x v="315"/>
    <s v="Texas, 2015"/>
  </r>
  <r>
    <s v="Bexar County"/>
    <s v="Texas"/>
    <n v="2015"/>
    <n v="1825502"/>
    <n v="897690"/>
    <n v="927812"/>
    <n v="133261.64600000001"/>
    <n v="268348.79399999999"/>
    <n v="277476.304"/>
    <n v="279301.80599999998"/>
    <n v="242791.766"/>
    <n v="230013.25200000001"/>
    <n v="191677.71"/>
    <n v="115006.62599999999"/>
    <n v="60241.565999999999"/>
    <n v="23731.526000000002"/>
    <x v="315"/>
    <s v="Texas, 2015"/>
  </r>
  <r>
    <s v="Blanco County"/>
    <s v="Texas"/>
    <n v="2015"/>
    <n v="10723"/>
    <n v="5398"/>
    <n v="5325"/>
    <n v="461.089"/>
    <n v="1233.145"/>
    <n v="1125.915"/>
    <n v="836.39400000000001"/>
    <n v="1147.3609999999999"/>
    <n v="1715.6799999999998"/>
    <n v="1940.8629999999998"/>
    <n v="1383.2669999999998"/>
    <n v="729.16399999999999"/>
    <n v="128.67599999999999"/>
    <x v="315"/>
    <s v="Texas, 2015"/>
  </r>
  <r>
    <s v="Borden County"/>
    <s v="Texas"/>
    <n v="2015"/>
    <n v="705"/>
    <n v="362"/>
    <n v="343"/>
    <n v="104.34"/>
    <n v="80.37"/>
    <n v="46.53"/>
    <n v="105.75"/>
    <n v="80.37"/>
    <n v="67.680000000000007"/>
    <n v="60.63"/>
    <n v="71.204999999999998"/>
    <n v="74.025000000000006"/>
    <n v="14.1"/>
    <x v="315"/>
    <s v="Texas, 2015"/>
  </r>
  <r>
    <s v="Bowie County"/>
    <s v="Texas"/>
    <n v="2015"/>
    <n v="93155"/>
    <n v="47014"/>
    <n v="46141"/>
    <n v="5961.92"/>
    <n v="12482.77"/>
    <n v="12110.15"/>
    <n v="12482.77"/>
    <n v="12110.150000000001"/>
    <n v="12575.924999999999"/>
    <n v="11364.91"/>
    <n v="7825.02"/>
    <n v="4285.13"/>
    <n v="1863.1"/>
    <x v="315"/>
    <s v="Texas, 2015"/>
  </r>
  <r>
    <s v="Brazoria County"/>
    <s v="Texas"/>
    <n v="2015"/>
    <n v="331741"/>
    <n v="168196"/>
    <n v="163545"/>
    <n v="24217.093000000001"/>
    <n v="51088.114000000001"/>
    <n v="42462.847999999998"/>
    <n v="45780.258000000002"/>
    <n v="49097.668000000005"/>
    <n v="46775.481"/>
    <n v="37486.733"/>
    <n v="21231.423999999999"/>
    <n v="10283.971"/>
    <n v="3317.41"/>
    <x v="315"/>
    <s v="Texas, 2015"/>
  </r>
  <r>
    <s v="Brazos County"/>
    <s v="Texas"/>
    <n v="2015"/>
    <n v="205271"/>
    <n v="104060"/>
    <n v="101211"/>
    <n v="12932.073"/>
    <n v="22990.351999999999"/>
    <n v="65686.720000000001"/>
    <n v="31611.734"/>
    <n v="20937.642"/>
    <n v="18884.932000000001"/>
    <n v="16011.137999999999"/>
    <n v="9237.1949999999997"/>
    <n v="4926.5040000000008"/>
    <n v="2052.71"/>
    <x v="315"/>
    <s v="Texas, 2015"/>
  </r>
  <r>
    <s v="Briscoe County"/>
    <s v="Texas"/>
    <n v="2015"/>
    <n v="1670"/>
    <n v="871"/>
    <n v="799"/>
    <n v="95.19"/>
    <n v="218.76999999999998"/>
    <n v="233.8"/>
    <n v="141.94999999999999"/>
    <n v="200.39999999999998"/>
    <n v="208.75"/>
    <n v="215.43"/>
    <n v="203.74"/>
    <n v="123.58"/>
    <n v="28.39"/>
    <x v="315"/>
    <s v="Texas, 2015"/>
  </r>
  <r>
    <s v="Hutchinson County"/>
    <s v="South Dakota"/>
    <n v="2015"/>
    <n v="7221"/>
    <n v="3744"/>
    <n v="3477"/>
    <n v="671.553"/>
    <n v="736.54200000000003"/>
    <n v="1328.664"/>
    <n v="1119.2550000000001"/>
    <n v="736.54200000000003"/>
    <n v="823.19399999999996"/>
    <n v="606.56400000000008"/>
    <n v="635.44799999999998"/>
    <n v="505.47"/>
    <n v="64.989000000000004"/>
    <x v="340"/>
    <s v="South Dakota, 2015"/>
  </r>
  <r>
    <s v="Brown County"/>
    <s v="Texas"/>
    <n v="2015"/>
    <n v="37833"/>
    <n v="18768"/>
    <n v="19065"/>
    <n v="2194.3139999999999"/>
    <n v="4956.1229999999996"/>
    <n v="5145.2880000000005"/>
    <n v="4275.1289999999999"/>
    <n v="4275.1289999999999"/>
    <n v="4918.29"/>
    <n v="4993.9560000000001"/>
    <n v="3972.4650000000001"/>
    <n v="2194.3140000000003"/>
    <n v="907.99199999999996"/>
    <x v="315"/>
    <s v="Texas, 2015"/>
  </r>
  <r>
    <s v="Burleson County"/>
    <s v="Texas"/>
    <n v="2015"/>
    <n v="17293"/>
    <n v="8611"/>
    <n v="8682"/>
    <n v="968.40800000000002"/>
    <n v="2351.848"/>
    <n v="1988.6949999999999"/>
    <n v="1763.886"/>
    <n v="2040.5740000000001"/>
    <n v="2386.4340000000002"/>
    <n v="2455.6060000000002"/>
    <n v="1884.9369999999999"/>
    <n v="1158.6310000000001"/>
    <n v="293.98099999999999"/>
    <x v="315"/>
    <s v="Texas, 2015"/>
  </r>
  <r>
    <s v="Caldwell County"/>
    <s v="Texas"/>
    <n v="2015"/>
    <n v="39347"/>
    <n v="19907"/>
    <n v="19440"/>
    <n v="2360.8200000000002"/>
    <n v="5311.8450000000003"/>
    <n v="6649.643"/>
    <n v="5075.7629999999999"/>
    <n v="4957.7219999999998"/>
    <n v="5193.8040000000001"/>
    <n v="4721.6399999999994"/>
    <n v="2951.0250000000001"/>
    <n v="1416.4920000000002"/>
    <n v="747.59299999999996"/>
    <x v="315"/>
    <s v="Texas, 2015"/>
  </r>
  <r>
    <s v="Calhoun County"/>
    <s v="Texas"/>
    <n v="2015"/>
    <n v="21666"/>
    <n v="10840"/>
    <n v="10826"/>
    <n v="1494.954"/>
    <n v="3076.5720000000001"/>
    <n v="2708.25"/>
    <n v="2794.9139999999998"/>
    <n v="2491.59"/>
    <n v="2968.2420000000002"/>
    <n v="2708.25"/>
    <n v="1971.6060000000002"/>
    <n v="1083.3"/>
    <n v="411.654"/>
    <x v="315"/>
    <s v="Texas, 2015"/>
  </r>
  <r>
    <s v="Callahan County"/>
    <s v="Texas"/>
    <n v="2015"/>
    <n v="13532"/>
    <n v="6615"/>
    <n v="6917"/>
    <n v="811.92"/>
    <n v="1799.7559999999999"/>
    <n v="1447.924"/>
    <n v="1380.2639999999999"/>
    <n v="1502.0520000000001"/>
    <n v="1962.1399999999999"/>
    <n v="2002.7360000000001"/>
    <n v="1474.9880000000001"/>
    <n v="920.17599999999993"/>
    <n v="216.512"/>
    <x v="315"/>
    <s v="Texas, 2015"/>
  </r>
  <r>
    <s v="Cameron County"/>
    <s v="Texas"/>
    <n v="2015"/>
    <n v="417947"/>
    <n v="201583"/>
    <n v="216364"/>
    <n v="36779.336000000003"/>
    <n v="74812.513000000006"/>
    <n v="66453.573000000004"/>
    <n v="50989.534"/>
    <n v="52661.322"/>
    <n v="46392.116999999998"/>
    <n v="39704.964999999997"/>
    <n v="28002.449000000001"/>
    <n v="16717.88"/>
    <n v="5851.2579999999998"/>
    <x v="315"/>
    <s v="Texas, 2015"/>
  </r>
  <r>
    <s v="Camp County"/>
    <s v="Texas"/>
    <n v="2015"/>
    <n v="12516"/>
    <n v="6105"/>
    <n v="6411"/>
    <n v="863.60400000000004"/>
    <n v="1877.4"/>
    <n v="1664.6280000000002"/>
    <n v="1539.4680000000001"/>
    <n v="1301.664"/>
    <n v="1526.952"/>
    <n v="1639.596"/>
    <n v="1176.5039999999999"/>
    <n v="713.41200000000003"/>
    <n v="237.804"/>
    <x v="315"/>
    <s v="Texas, 2015"/>
  </r>
  <r>
    <s v="Cass County"/>
    <s v="Texas"/>
    <n v="2015"/>
    <n v="30328"/>
    <n v="14717"/>
    <n v="15611"/>
    <n v="1789.3520000000001"/>
    <n v="3851.6559999999999"/>
    <n v="3457.3919999999998"/>
    <n v="3184.44"/>
    <n v="3427.0639999999999"/>
    <n v="4124.6080000000002"/>
    <n v="4245.92"/>
    <n v="3639.3599999999997"/>
    <n v="1910.664"/>
    <n v="788.52800000000002"/>
    <x v="315"/>
    <s v="Texas, 2015"/>
  </r>
  <r>
    <s v="Castro County"/>
    <s v="Texas"/>
    <n v="2015"/>
    <n v="7948"/>
    <n v="4053"/>
    <n v="3895"/>
    <n v="691.476"/>
    <n v="1351.1599999999999"/>
    <n v="1144.5120000000002"/>
    <n v="826.59199999999998"/>
    <n v="969.65599999999995"/>
    <n v="937.86400000000003"/>
    <n v="969.65599999999995"/>
    <n v="508.67200000000003"/>
    <n v="500.72399999999999"/>
    <n v="71.531999999999996"/>
    <x v="315"/>
    <s v="Texas, 2015"/>
  </r>
  <r>
    <s v="Chambers County"/>
    <s v="Texas"/>
    <n v="2015"/>
    <n v="37251"/>
    <n v="18691"/>
    <n v="18560"/>
    <n v="2533.0680000000002"/>
    <n v="5997.4110000000001"/>
    <n v="4917.1319999999996"/>
    <n v="4693.6260000000002"/>
    <n v="5289.6419999999998"/>
    <n v="5438.6460000000006"/>
    <n v="4395.6180000000004"/>
    <n v="2570.319"/>
    <n v="931.27500000000009"/>
    <n v="447.012"/>
    <x v="315"/>
    <s v="Texas, 2015"/>
  </r>
  <r>
    <s v="Cherokee County"/>
    <s v="Texas"/>
    <n v="2015"/>
    <n v="51167"/>
    <n v="26098"/>
    <n v="25069"/>
    <n v="3581.69"/>
    <n v="7368.0479999999998"/>
    <n v="7009.8789999999999"/>
    <n v="5935.3719999999994"/>
    <n v="6293.5410000000002"/>
    <n v="6498.2090000000007"/>
    <n v="6344.7080000000005"/>
    <n v="4553.8630000000003"/>
    <n v="2609.5169999999998"/>
    <n v="921.00599999999997"/>
    <x v="315"/>
    <s v="Texas, 2015"/>
  </r>
  <r>
    <s v="Childress County"/>
    <s v="Texas"/>
    <n v="2015"/>
    <n v="7059"/>
    <n v="4050"/>
    <n v="3009"/>
    <n v="338.83199999999999"/>
    <n v="861.19799999999998"/>
    <n v="1044.732"/>
    <n v="1327.0920000000001"/>
    <n v="931.78800000000001"/>
    <n v="769.43100000000004"/>
    <n v="755.31299999999999"/>
    <n v="508.24799999999999"/>
    <n v="367.06799999999998"/>
    <n v="141.18"/>
    <x v="315"/>
    <s v="Texas, 2015"/>
  </r>
  <r>
    <s v="Holt County"/>
    <s v="Nebraska"/>
    <n v="2015"/>
    <n v="10479"/>
    <n v="5265"/>
    <n v="5214"/>
    <n v="513.471"/>
    <n v="1309.875"/>
    <n v="1184.127"/>
    <n v="1005.984"/>
    <n v="1152.69"/>
    <n v="1550.8919999999998"/>
    <n v="1697.598"/>
    <n v="1184.127"/>
    <n v="670.65599999999995"/>
    <n v="209.58"/>
    <x v="322"/>
    <s v="Nebraska, 2015"/>
  </r>
  <r>
    <s v="Collingsworth County"/>
    <s v="Texas"/>
    <n v="2015"/>
    <n v="2993"/>
    <n v="1519"/>
    <n v="1474"/>
    <n v="227.46799999999999"/>
    <n v="487.85900000000004"/>
    <n v="457.92899999999997"/>
    <n v="332.22299999999996"/>
    <n v="356.16700000000003"/>
    <n v="374.125"/>
    <n v="329.23"/>
    <n v="212.50299999999999"/>
    <n v="179.57999999999998"/>
    <n v="35.915999999999997"/>
    <x v="315"/>
    <s v="Texas, 2015"/>
  </r>
  <r>
    <s v="Coke County"/>
    <s v="Texas"/>
    <n v="2015"/>
    <n v="3238"/>
    <n v="1667"/>
    <n v="1571"/>
    <n v="64.760000000000005"/>
    <n v="459.79600000000005"/>
    <n v="291.42"/>
    <n v="262.27800000000002"/>
    <n v="359.41800000000001"/>
    <n v="466.27199999999999"/>
    <n v="482.46199999999999"/>
    <n v="488.93799999999999"/>
    <n v="291.42"/>
    <n v="77.712000000000003"/>
    <x v="315"/>
    <s v="Texas, 2015"/>
  </r>
  <r>
    <s v="Collin County"/>
    <s v="Texas"/>
    <n v="2015"/>
    <n v="862215"/>
    <n v="423260"/>
    <n v="438955"/>
    <n v="57768.404999999999"/>
    <n v="138816.61499999999"/>
    <n v="108639.09"/>
    <n v="112950.16500000001"/>
    <n v="143989.905"/>
    <n v="131918.89499999999"/>
    <n v="89670.36"/>
    <n v="50870.684999999998"/>
    <n v="21555.375"/>
    <n v="6897.72"/>
    <x v="315"/>
    <s v="Texas, 2015"/>
  </r>
  <r>
    <s v="Colorado County"/>
    <s v="Texas"/>
    <n v="2015"/>
    <n v="20757"/>
    <n v="10231"/>
    <n v="10526"/>
    <n v="1203.9059999999999"/>
    <n v="2822.9520000000002"/>
    <n v="2407.8119999999999"/>
    <n v="2075.6999999999998"/>
    <n v="2075.6999999999998"/>
    <n v="2885.223"/>
    <n v="3092.7929999999997"/>
    <n v="2200.2420000000002"/>
    <n v="1245.42"/>
    <n v="747.25199999999995"/>
    <x v="315"/>
    <s v="Texas, 2015"/>
  </r>
  <r>
    <s v="Comal County"/>
    <s v="Texas"/>
    <n v="2015"/>
    <n v="119632"/>
    <n v="59187"/>
    <n v="60445"/>
    <n v="6819.0240000000003"/>
    <n v="15911.056"/>
    <n v="14236.208000000001"/>
    <n v="12561.36"/>
    <n v="14475.472"/>
    <n v="17705.536"/>
    <n v="17825.167999999998"/>
    <n v="12441.727999999999"/>
    <n v="5503.0720000000001"/>
    <n v="2392.64"/>
    <x v="315"/>
    <s v="Texas, 2015"/>
  </r>
  <r>
    <s v="Comanche County"/>
    <s v="Texas"/>
    <n v="2015"/>
    <n v="13623"/>
    <n v="6673"/>
    <n v="6950"/>
    <n v="844.62599999999998"/>
    <n v="1784.6130000000001"/>
    <n v="1634.76"/>
    <n v="1198.8240000000001"/>
    <n v="1484.9070000000002"/>
    <n v="1730.1210000000001"/>
    <n v="1866.3510000000001"/>
    <n v="1757.367"/>
    <n v="899.11799999999994"/>
    <n v="422.31299999999999"/>
    <x v="315"/>
    <s v="Texas, 2015"/>
  </r>
  <r>
    <s v="Concho County"/>
    <s v="Texas"/>
    <n v="2015"/>
    <n v="4086"/>
    <n v="2726"/>
    <n v="1360"/>
    <n v="253.33199999999999"/>
    <n v="355.48199999999997"/>
    <n v="412.68599999999998"/>
    <n v="666.01800000000003"/>
    <n v="710.96399999999994"/>
    <n v="584.298"/>
    <n v="441.28800000000001"/>
    <n v="371.82600000000002"/>
    <n v="208.386"/>
    <n v="85.805999999999997"/>
    <x v="315"/>
    <s v="Texas, 2015"/>
  </r>
  <r>
    <s v="Waldo County"/>
    <s v="Maine"/>
    <n v="2015"/>
    <n v="38761"/>
    <n v="19129"/>
    <n v="19632"/>
    <n v="2519.4650000000001"/>
    <n v="5193.9740000000002"/>
    <n v="5193.9740000000002"/>
    <n v="4418.7539999999999"/>
    <n v="4379.9930000000004"/>
    <n v="5077.6909999999998"/>
    <n v="5465.3009999999995"/>
    <n v="3798.578"/>
    <n v="2015.5719999999999"/>
    <n v="813.98099999999999"/>
    <x v="350"/>
    <s v="Maine, 2015"/>
  </r>
  <r>
    <s v="Coryell County"/>
    <s v="Texas"/>
    <n v="2015"/>
    <n v="76128"/>
    <n v="37681"/>
    <n v="38447"/>
    <n v="5861.8559999999998"/>
    <n v="11038.56"/>
    <n v="12484.991999999998"/>
    <n v="14616.576000000001"/>
    <n v="11038.560000000001"/>
    <n v="8602.4639999999999"/>
    <n v="6014.1120000000001"/>
    <n v="3958.6559999999999"/>
    <n v="2055.4560000000001"/>
    <n v="456.76799999999997"/>
    <x v="315"/>
    <s v="Texas, 2015"/>
  </r>
  <r>
    <s v="Cottle County"/>
    <s v="Texas"/>
    <n v="2015"/>
    <n v="1510"/>
    <n v="786"/>
    <n v="724"/>
    <n v="182.71"/>
    <n v="154.01999999999998"/>
    <n v="116.27"/>
    <n v="149.49"/>
    <n v="64.930000000000007"/>
    <n v="200.82999999999998"/>
    <n v="234.05"/>
    <n v="246.13"/>
    <n v="143.44999999999999"/>
    <n v="19.63"/>
    <x v="315"/>
    <s v="Texas, 2015"/>
  </r>
  <r>
    <s v="Crane County"/>
    <s v="Texas"/>
    <n v="2015"/>
    <n v="4730"/>
    <n v="2368"/>
    <n v="2362"/>
    <n v="387.86"/>
    <n v="775.72"/>
    <n v="666.93000000000006"/>
    <n v="652.74"/>
    <n v="543.95000000000005"/>
    <n v="605.44000000000005"/>
    <n v="534.49"/>
    <n v="307.45"/>
    <n v="165.55"/>
    <n v="85.14"/>
    <x v="315"/>
    <s v="Texas, 2015"/>
  </r>
  <r>
    <s v="Crockett County"/>
    <s v="Texas"/>
    <n v="2015"/>
    <n v="3699"/>
    <n v="1854"/>
    <n v="1845"/>
    <n v="307.017"/>
    <n v="414.28800000000001"/>
    <n v="451.27800000000002"/>
    <n v="458.67600000000004"/>
    <n v="421.68600000000004"/>
    <n v="454.97699999999998"/>
    <n v="636.22800000000007"/>
    <n v="358.803"/>
    <n v="173.85300000000001"/>
    <n v="25.893000000000001"/>
    <x v="315"/>
    <s v="Texas, 2015"/>
  </r>
  <r>
    <s v="Dewey County"/>
    <s v="South Dakota"/>
    <n v="2015"/>
    <n v="6007"/>
    <n v="2926"/>
    <n v="3081"/>
    <n v="420.49"/>
    <n v="973.13400000000001"/>
    <n v="762.88900000000001"/>
    <n v="660.77"/>
    <n v="648.75600000000009"/>
    <n v="732.85400000000004"/>
    <n v="720.83999999999992"/>
    <n v="600.70000000000005"/>
    <n v="342.399"/>
    <n v="138.161"/>
    <x v="340"/>
    <s v="South Dakota, 2015"/>
  </r>
  <r>
    <s v="Boise County"/>
    <s v="Idaho"/>
    <n v="2015"/>
    <n v="7014"/>
    <n v="3752"/>
    <n v="3262"/>
    <n v="638.274"/>
    <n v="1213.422"/>
    <n v="1066.1279999999999"/>
    <n v="1073.1420000000001"/>
    <n v="848.69399999999996"/>
    <n v="834.66599999999994"/>
    <n v="764.52600000000007"/>
    <n v="336.67200000000003"/>
    <n v="168.33599999999998"/>
    <n v="56.112000000000002"/>
    <x v="338"/>
    <s v="Idaho, 2015"/>
  </r>
  <r>
    <s v="Dallas County"/>
    <s v="Texas"/>
    <n v="2015"/>
    <n v="2485003"/>
    <n v="1225722"/>
    <n v="1259281"/>
    <n v="193830.234"/>
    <n v="372750.44999999995"/>
    <n v="347900.42"/>
    <n v="397600.48"/>
    <n v="352870.42599999998"/>
    <n v="325535.39300000004"/>
    <n v="255955.30900000001"/>
    <n v="136675.16500000001"/>
    <n v="69580.084000000003"/>
    <n v="27335.032999999999"/>
    <x v="315"/>
    <s v="Texas, 2015"/>
  </r>
  <r>
    <s v="Dawson County"/>
    <s v="Texas"/>
    <n v="2015"/>
    <n v="13542"/>
    <n v="7670"/>
    <n v="5872"/>
    <n v="947.94"/>
    <n v="1801.086"/>
    <n v="1950.0479999999998"/>
    <n v="2410.4760000000001"/>
    <n v="1584.414"/>
    <n v="1543.788"/>
    <n v="1340.6579999999999"/>
    <n v="1029.192"/>
    <n v="690.64200000000005"/>
    <n v="243.756"/>
    <x v="315"/>
    <s v="Texas, 2015"/>
  </r>
  <r>
    <s v="Denton County"/>
    <s v="Texas"/>
    <n v="2015"/>
    <n v="731851"/>
    <n v="360112"/>
    <n v="371739"/>
    <n v="49765.868000000002"/>
    <n v="111973.20299999999"/>
    <n v="103922.842"/>
    <n v="110509.50099999999"/>
    <n v="116364.30900000001"/>
    <n v="106850.246"/>
    <n v="73916.951000000001"/>
    <n v="39519.953999999998"/>
    <n v="15368.870999999999"/>
    <n v="5122.9570000000003"/>
    <x v="315"/>
    <s v="Texas, 2015"/>
  </r>
  <r>
    <s v="Polk County"/>
    <s v="Arkansas"/>
    <n v="2015"/>
    <n v="20540"/>
    <n v="10795"/>
    <n v="9745"/>
    <n v="1335.1"/>
    <n v="2403.1800000000003"/>
    <n v="2321.02"/>
    <n v="2321.02"/>
    <n v="2485.34"/>
    <n v="2978.3"/>
    <n v="2711.2799999999997"/>
    <n v="1971.84"/>
    <n v="1273.48"/>
    <n v="718.9"/>
    <x v="333"/>
    <s v="Arkansas, 2015"/>
  </r>
  <r>
    <s v="Dickens County"/>
    <s v="Texas"/>
    <n v="2015"/>
    <n v="2281"/>
    <n v="1222"/>
    <n v="1059"/>
    <n v="132.298"/>
    <n v="262.315"/>
    <n v="253.191"/>
    <n v="171.07499999999999"/>
    <n v="374.08399999999995"/>
    <n v="296.52999999999997"/>
    <n v="298.81100000000004"/>
    <n v="298.81099999999998"/>
    <n v="155.108"/>
    <n v="38.777000000000001"/>
    <x v="315"/>
    <s v="Texas, 2015"/>
  </r>
  <r>
    <s v="Dimmit County"/>
    <s v="Texas"/>
    <n v="2015"/>
    <n v="10682"/>
    <n v="5185"/>
    <n v="5497"/>
    <n v="982.74400000000003"/>
    <n v="1666.3919999999998"/>
    <n v="1548.8899999999999"/>
    <n v="1175.02"/>
    <n v="1292.5219999999999"/>
    <n v="1249.7940000000001"/>
    <n v="1260.4760000000001"/>
    <n v="843.87800000000004"/>
    <n v="341.82400000000001"/>
    <n v="320.45999999999998"/>
    <x v="315"/>
    <s v="Texas, 2015"/>
  </r>
  <r>
    <s v="Donley County"/>
    <s v="Texas"/>
    <n v="2015"/>
    <n v="3588"/>
    <n v="1766"/>
    <n v="1822"/>
    <n v="193.75200000000001"/>
    <n v="376.74"/>
    <n v="617.13599999999997"/>
    <n v="340.86"/>
    <n v="297.80399999999997"/>
    <n v="437.73599999999999"/>
    <n v="473.61599999999999"/>
    <n v="426.97199999999998"/>
    <n v="319.33199999999999"/>
    <n v="96.876000000000005"/>
    <x v="315"/>
    <s v="Texas, 2015"/>
  </r>
  <r>
    <s v="Eastland County"/>
    <s v="Texas"/>
    <n v="2015"/>
    <n v="18328"/>
    <n v="8979"/>
    <n v="9349"/>
    <n v="1118.008"/>
    <n v="2254.3440000000001"/>
    <n v="2712.5439999999999"/>
    <n v="1796.144"/>
    <n v="1667.848"/>
    <n v="2474.2799999999997"/>
    <n v="2492.6080000000002"/>
    <n v="2034.4079999999999"/>
    <n v="1264.6320000000001"/>
    <n v="531.51199999999994"/>
    <x v="315"/>
    <s v="Texas, 2015"/>
  </r>
  <r>
    <s v="Ector County"/>
    <s v="Texas"/>
    <n v="2015"/>
    <n v="149557"/>
    <n v="75182"/>
    <n v="74375"/>
    <n v="13310.573"/>
    <n v="24377.791000000001"/>
    <n v="23181.334999999999"/>
    <n v="23480.449000000001"/>
    <n v="18245.953999999998"/>
    <n v="17498.169000000002"/>
    <n v="14955.699999999999"/>
    <n v="8225.6350000000002"/>
    <n v="4486.7099999999991"/>
    <n v="1794.684"/>
    <x v="315"/>
    <s v="Texas, 2015"/>
  </r>
  <r>
    <s v="Edwards County"/>
    <s v="Texas"/>
    <n v="2015"/>
    <n v="1906"/>
    <n v="854"/>
    <n v="1052"/>
    <n v="106.736"/>
    <n v="165.822"/>
    <n v="266.84000000000003"/>
    <n v="70.521999999999991"/>
    <n v="272.55799999999999"/>
    <n v="232.53200000000001"/>
    <n v="232.53199999999998"/>
    <n v="381.2"/>
    <n v="135.32599999999999"/>
    <n v="41.932000000000002"/>
    <x v="315"/>
    <s v="Texas, 2015"/>
  </r>
  <r>
    <s v="Ellis County"/>
    <s v="Texas"/>
    <n v="2015"/>
    <n v="157058"/>
    <n v="77570"/>
    <n v="79488"/>
    <n v="10365.828"/>
    <n v="24972.222000000002"/>
    <n v="22302.236000000001"/>
    <n v="19475.192000000003"/>
    <n v="21202.83"/>
    <n v="22145.178"/>
    <n v="18689.902000000002"/>
    <n v="10994.06"/>
    <n v="4868.7979999999998"/>
    <n v="1884.6959999999999"/>
    <x v="315"/>
    <s v="Texas, 2015"/>
  </r>
  <r>
    <s v="El Paso County"/>
    <s v="Texas"/>
    <n v="2015"/>
    <n v="831095"/>
    <n v="406117"/>
    <n v="424978"/>
    <n v="67318.695000000007"/>
    <n v="131313.01"/>
    <n v="137130.67499999999"/>
    <n v="118015.48999999999"/>
    <n v="105549.065"/>
    <n v="99731.4"/>
    <n v="82278.404999999999"/>
    <n v="49865.7"/>
    <n v="29919.42"/>
    <n v="10804.235000000001"/>
    <x v="315"/>
    <s v="Texas, 2015"/>
  </r>
  <r>
    <s v="Erath County"/>
    <s v="Texas"/>
    <n v="2015"/>
    <n v="40039"/>
    <n v="19692"/>
    <n v="20347"/>
    <n v="2522.4569999999999"/>
    <n v="4604.4850000000006"/>
    <n v="10209.945"/>
    <n v="4644.5239999999994"/>
    <n v="4003.9"/>
    <n v="4564.4459999999999"/>
    <n v="4124.0169999999998"/>
    <n v="2922.8470000000002"/>
    <n v="1721.6770000000001"/>
    <n v="720.702"/>
    <x v="315"/>
    <s v="Texas, 2015"/>
  </r>
  <r>
    <s v="Fannin County"/>
    <s v="Texas"/>
    <n v="2015"/>
    <n v="33748"/>
    <n v="17810"/>
    <n v="15938"/>
    <n v="1822.3920000000001"/>
    <n v="4083.5080000000003"/>
    <n v="4319.7439999999997"/>
    <n v="3982.2640000000001"/>
    <n v="4049.7599999999998"/>
    <n v="4893.46"/>
    <n v="4387.24"/>
    <n v="3644.7839999999997"/>
    <n v="1754.8960000000002"/>
    <n v="843.7"/>
    <x v="315"/>
    <s v="Texas, 2015"/>
  </r>
  <r>
    <s v="Fayette County"/>
    <s v="Texas"/>
    <n v="2015"/>
    <n v="24849"/>
    <n v="12267"/>
    <n v="12582"/>
    <n v="1292.1479999999999"/>
    <n v="3031.578"/>
    <n v="2658.8429999999998"/>
    <n v="2261.259"/>
    <n v="2435.2020000000002"/>
    <n v="3553.4070000000002"/>
    <n v="3876.4440000000004"/>
    <n v="3130.9740000000002"/>
    <n v="1739.43"/>
    <n v="869.71500000000003"/>
    <x v="315"/>
    <s v="Texas, 2015"/>
  </r>
  <r>
    <s v="Fisher County"/>
    <s v="Texas"/>
    <n v="2015"/>
    <n v="3858"/>
    <n v="1826"/>
    <n v="2032"/>
    <n v="258.48599999999999"/>
    <n v="428.238"/>
    <n v="501.53999999999996"/>
    <n v="432.096"/>
    <n v="405.09000000000003"/>
    <n v="370.36800000000005"/>
    <n v="540.12"/>
    <n v="497.68200000000002"/>
    <n v="324.072"/>
    <n v="100.30800000000001"/>
    <x v="315"/>
    <s v="Texas, 2015"/>
  </r>
  <r>
    <s v="Fort Bend County"/>
    <s v="Texas"/>
    <n v="2015"/>
    <n v="658331"/>
    <n v="323468"/>
    <n v="334863"/>
    <n v="45424.839"/>
    <n v="107966.284"/>
    <n v="88216.353999999992"/>
    <n v="82291.375"/>
    <n v="101382.97399999999"/>
    <n v="96774.657000000007"/>
    <n v="77683.05799999999"/>
    <n v="38183.197999999997"/>
    <n v="15799.944"/>
    <n v="5266.6480000000001"/>
    <x v="315"/>
    <s v="Texas, 2015"/>
  </r>
  <r>
    <s v="Clay County"/>
    <s v="North Carolina"/>
    <n v="2015"/>
    <n v="10599"/>
    <n v="5383"/>
    <n v="5216"/>
    <n v="625.34100000000001"/>
    <n v="1558.0529999999999"/>
    <n v="1155.2910000000002"/>
    <n v="953.91000000000008"/>
    <n v="1271.8800000000001"/>
    <n v="1441.4639999999999"/>
    <n v="1505.058"/>
    <n v="1176.489"/>
    <n v="741.93000000000006"/>
    <n v="137.78700000000001"/>
    <x v="316"/>
    <s v="North Carolina, 2015"/>
  </r>
  <r>
    <s v="Gaines County"/>
    <s v="Texas"/>
    <n v="2015"/>
    <n v="18916"/>
    <n v="9556"/>
    <n v="9360"/>
    <n v="1891.6"/>
    <n v="3688.62"/>
    <n v="2667.1559999999999"/>
    <n v="2723.904"/>
    <n v="2251.0039999999999"/>
    <n v="2232.0880000000002"/>
    <n v="1702.44"/>
    <n v="945.8"/>
    <n v="567.48"/>
    <n v="264.82400000000001"/>
    <x v="315"/>
    <s v="Texas, 2015"/>
  </r>
  <r>
    <s v="Gillespie County"/>
    <s v="Texas"/>
    <n v="2015"/>
    <n v="25398"/>
    <n v="12385"/>
    <n v="13013"/>
    <n v="1244.502"/>
    <n v="2844.576"/>
    <n v="2565.1979999999999"/>
    <n v="2057.2379999999998"/>
    <n v="2336.616"/>
    <n v="3250.944"/>
    <n v="3987.4859999999999"/>
    <n v="3657.3119999999999"/>
    <n v="2387.4120000000003"/>
    <n v="1041.318"/>
    <x v="315"/>
    <s v="Texas, 2015"/>
  </r>
  <r>
    <s v="Glasscock County"/>
    <s v="Texas"/>
    <n v="2015"/>
    <n v="1180"/>
    <n v="655"/>
    <n v="525"/>
    <n v="42.48"/>
    <n v="218.3"/>
    <n v="134.51999999999998"/>
    <n v="97.94"/>
    <n v="194.7"/>
    <n v="120.36"/>
    <n v="198.24"/>
    <n v="80.240000000000009"/>
    <n v="74.34"/>
    <n v="18.88"/>
    <x v="315"/>
    <s v="Texas, 2015"/>
  </r>
  <r>
    <s v="Goliad County"/>
    <s v="Texas"/>
    <n v="2015"/>
    <n v="7410"/>
    <n v="3653"/>
    <n v="3757"/>
    <n v="326.04000000000002"/>
    <n v="970.71"/>
    <n v="911.43000000000006"/>
    <n v="592.79999999999995"/>
    <n v="844.74"/>
    <n v="1059.6300000000001"/>
    <n v="1193.01"/>
    <n v="866.97"/>
    <n v="526.11"/>
    <n v="118.56"/>
    <x v="315"/>
    <s v="Texas, 2015"/>
  </r>
  <r>
    <s v="Grayson County"/>
    <s v="Texas"/>
    <n v="2015"/>
    <n v="122780"/>
    <n v="59917"/>
    <n v="62863"/>
    <n v="7612.36"/>
    <n v="16575.3"/>
    <n v="16206.960000000001"/>
    <n v="14242.48"/>
    <n v="14242.48"/>
    <n v="16943.64"/>
    <n v="16452.52"/>
    <n v="11786.880000000001"/>
    <n v="6139"/>
    <n v="2455.6"/>
    <x v="315"/>
    <s v="Texas, 2015"/>
  </r>
  <r>
    <s v="Gregg County"/>
    <s v="Texas"/>
    <n v="2015"/>
    <n v="123178"/>
    <n v="60328"/>
    <n v="62850"/>
    <n v="9361.5280000000002"/>
    <n v="17368.097999999998"/>
    <n v="17614.453999999998"/>
    <n v="16752.207999999999"/>
    <n v="15027.716"/>
    <n v="15643.606"/>
    <n v="14535.004000000001"/>
    <n v="9115.1720000000005"/>
    <n v="5543.01"/>
    <n v="2463.56"/>
    <x v="315"/>
    <s v="Texas, 2015"/>
  </r>
  <r>
    <s v="Grimes County"/>
    <s v="Texas"/>
    <n v="2015"/>
    <n v="26961"/>
    <n v="14823"/>
    <n v="12138"/>
    <n v="1321.0889999999999"/>
    <n v="3774.54"/>
    <n v="3154.4369999999999"/>
    <n v="3262.2809999999999"/>
    <n v="3477.9690000000001"/>
    <n v="3909.3450000000003"/>
    <n v="3720.6179999999999"/>
    <n v="2588.2560000000003"/>
    <n v="1213.2449999999999"/>
    <n v="512.25900000000001"/>
    <x v="315"/>
    <s v="Texas, 2015"/>
  </r>
  <r>
    <s v="Guadalupe County"/>
    <s v="Texas"/>
    <n v="2015"/>
    <n v="143460"/>
    <n v="70832"/>
    <n v="72628"/>
    <n v="9324.9"/>
    <n v="21805.919999999998"/>
    <n v="19940.940000000002"/>
    <n v="17645.580000000002"/>
    <n v="19797.480000000003"/>
    <n v="20658.239999999998"/>
    <n v="16067.52"/>
    <n v="10759.5"/>
    <n v="5594.9400000000005"/>
    <n v="1864.98"/>
    <x v="315"/>
    <s v="Texas, 2015"/>
  </r>
  <r>
    <s v="Hale County"/>
    <s v="Texas"/>
    <n v="2015"/>
    <n v="35504"/>
    <n v="18337"/>
    <n v="17167"/>
    <n v="2840.32"/>
    <n v="5538.6239999999998"/>
    <n v="5787.152"/>
    <n v="4793.04"/>
    <n v="4189.4719999999998"/>
    <n v="4295.9840000000004"/>
    <n v="3621.4079999999994"/>
    <n v="2343.2640000000001"/>
    <n v="1526.672"/>
    <n v="532.55999999999995"/>
    <x v="315"/>
    <s v="Texas, 2015"/>
  </r>
  <r>
    <s v="Hamilton County"/>
    <s v="Texas"/>
    <n v="2015"/>
    <n v="8266"/>
    <n v="4040"/>
    <n v="4226"/>
    <n v="413.3"/>
    <n v="958.85599999999999"/>
    <n v="917.52600000000007"/>
    <n v="694.34400000000005"/>
    <n v="867.93000000000006"/>
    <n v="1049.7819999999999"/>
    <n v="1215.1019999999999"/>
    <n v="1091.1120000000001"/>
    <n v="702.61"/>
    <n v="355.43799999999999"/>
    <x v="315"/>
    <s v="Texas, 2015"/>
  </r>
  <r>
    <s v="Harris County"/>
    <s v="Texas"/>
    <n v="2015"/>
    <n v="4356362"/>
    <n v="2166727"/>
    <n v="2189635"/>
    <n v="344152.598"/>
    <n v="657810.66200000001"/>
    <n v="618603.40399999998"/>
    <n v="701374.28200000001"/>
    <n v="622959.76600000006"/>
    <n v="561970.69800000009"/>
    <n v="453061.64799999999"/>
    <n v="239599.91"/>
    <n v="113265.41200000001"/>
    <n v="43563.62"/>
    <x v="315"/>
    <s v="Texas, 2015"/>
  </r>
  <r>
    <s v="Harrison County"/>
    <s v="Texas"/>
    <n v="2015"/>
    <n v="66417"/>
    <n v="32594"/>
    <n v="33823"/>
    <n v="4449.9390000000003"/>
    <n v="9564.0479999999989"/>
    <n v="8833.4609999999993"/>
    <n v="8036.4570000000003"/>
    <n v="7903.6229999999996"/>
    <n v="9032.7119999999995"/>
    <n v="8767.0439999999999"/>
    <n v="5711.8620000000001"/>
    <n v="2855.931"/>
    <n v="1328.34"/>
    <x v="315"/>
    <s v="Texas, 2015"/>
  </r>
  <r>
    <s v="Hartley County"/>
    <s v="Texas"/>
    <n v="2015"/>
    <n v="6121"/>
    <n v="3771"/>
    <n v="2350"/>
    <n v="324.41300000000001"/>
    <n v="734.52"/>
    <n v="532.52700000000004"/>
    <n v="1028.328"/>
    <n v="1089.538"/>
    <n v="912.029"/>
    <n v="630.46299999999997"/>
    <n v="471.31700000000001"/>
    <n v="269.32400000000001"/>
    <n v="122.42"/>
    <x v="315"/>
    <s v="Texas, 2015"/>
  </r>
  <r>
    <s v="Hays County"/>
    <s v="Texas"/>
    <n v="2015"/>
    <n v="177562"/>
    <n v="88420"/>
    <n v="89142"/>
    <n v="11008.843999999999"/>
    <n v="24325.993999999999"/>
    <n v="38708.516000000003"/>
    <n v="24325.993999999999"/>
    <n v="22905.498"/>
    <n v="20952.315999999999"/>
    <n v="18644.010000000002"/>
    <n v="10831.281999999999"/>
    <n v="4794.174"/>
    <n v="1420.4960000000001"/>
    <x v="315"/>
    <s v="Texas, 2015"/>
  </r>
  <r>
    <s v="Hemphill County"/>
    <s v="Texas"/>
    <n v="2015"/>
    <n v="4115"/>
    <n v="2021"/>
    <n v="2094"/>
    <n v="300.39499999999998"/>
    <n v="831.23"/>
    <n v="436.19"/>
    <n v="497.91500000000002"/>
    <n v="547.29499999999996"/>
    <n v="460.88"/>
    <n v="452.65"/>
    <n v="325.08499999999998"/>
    <n v="139.91"/>
    <n v="127.565"/>
    <x v="315"/>
    <s v="Texas, 2015"/>
  </r>
  <r>
    <s v="Henderson County"/>
    <s v="Texas"/>
    <n v="2015"/>
    <n v="79016"/>
    <n v="38598"/>
    <n v="40418"/>
    <n v="4424.8959999999997"/>
    <n v="9956.0159999999996"/>
    <n v="9639.9520000000011"/>
    <n v="8138.6480000000001"/>
    <n v="8849.7920000000013"/>
    <n v="10588.144"/>
    <n v="11299.288"/>
    <n v="9402.9039999999986"/>
    <n v="4978.0079999999998"/>
    <n v="1659.336"/>
    <x v="315"/>
    <s v="Texas, 2015"/>
  </r>
  <r>
    <s v="Hidalgo County"/>
    <s v="Texas"/>
    <n v="2015"/>
    <n v="819217"/>
    <n v="399234"/>
    <n v="419983"/>
    <n v="79464.048999999999"/>
    <n v="154012.796"/>
    <n v="135170.80499999999"/>
    <n v="108955.861"/>
    <n v="107317.427"/>
    <n v="86017.785000000003"/>
    <n v="66356.577000000005"/>
    <n v="45876.152000000002"/>
    <n v="27034.161"/>
    <n v="9830.6039999999994"/>
    <x v="315"/>
    <s v="Texas, 2015"/>
  </r>
  <r>
    <s v="Hockley County"/>
    <s v="Texas"/>
    <n v="2015"/>
    <n v="23322"/>
    <n v="11489"/>
    <n v="11833"/>
    <n v="1679.184"/>
    <n v="3591.5879999999997"/>
    <n v="3871.4520000000002"/>
    <n v="3031.8599999999997"/>
    <n v="2495.4539999999997"/>
    <n v="2868.6059999999998"/>
    <n v="2658.7080000000001"/>
    <n v="1772.4719999999998"/>
    <n v="1002.846"/>
    <n v="349.83"/>
    <x v="315"/>
    <s v="Texas, 2015"/>
  </r>
  <r>
    <s v="Hopkins County"/>
    <s v="Texas"/>
    <n v="2015"/>
    <n v="35645"/>
    <n v="17589"/>
    <n v="18056"/>
    <n v="2423.86"/>
    <n v="5061.59"/>
    <n v="4419.9799999999996"/>
    <n v="4134.82"/>
    <n v="4206.1099999999997"/>
    <n v="4812.0750000000007"/>
    <n v="4491.2700000000004"/>
    <n v="3350.63"/>
    <n v="2103.0550000000003"/>
    <n v="605.96500000000003"/>
    <x v="315"/>
    <s v="Texas, 2015"/>
  </r>
  <r>
    <s v="Houston County"/>
    <s v="Texas"/>
    <n v="2015"/>
    <n v="22949"/>
    <n v="12227"/>
    <n v="10722"/>
    <n v="1170.3989999999999"/>
    <n v="2524.3900000000003"/>
    <n v="2547.3389999999999"/>
    <n v="2455.5429999999997"/>
    <n v="2937.4719999999998"/>
    <n v="3419.4009999999998"/>
    <n v="3212.8599999999997"/>
    <n v="2524.39"/>
    <n v="1514.634"/>
    <n v="642.572"/>
    <x v="315"/>
    <s v="Texas, 2015"/>
  </r>
  <r>
    <s v="Howard County"/>
    <s v="Texas"/>
    <n v="2015"/>
    <n v="36105"/>
    <n v="20496"/>
    <n v="15609"/>
    <n v="2166.3000000000002"/>
    <n v="4621.4400000000005"/>
    <n v="5090.8050000000003"/>
    <n v="5163.0149999999994"/>
    <n v="4982.49"/>
    <n v="5379.6450000000004"/>
    <n v="4152.0750000000007"/>
    <n v="2419.0349999999999"/>
    <n v="1552.5149999999999"/>
    <n v="541.57500000000005"/>
    <x v="315"/>
    <s v="Texas, 2015"/>
  </r>
  <r>
    <s v="Hudspeth County"/>
    <s v="Texas"/>
    <n v="2015"/>
    <n v="3330"/>
    <n v="1645"/>
    <n v="1685"/>
    <n v="219.78"/>
    <n v="479.52"/>
    <n v="389.61"/>
    <n v="462.87"/>
    <n v="359.64"/>
    <n v="426.24"/>
    <n v="452.88"/>
    <n v="342.99"/>
    <n v="156.51"/>
    <n v="43.29"/>
    <x v="315"/>
    <s v="Texas, 2015"/>
  </r>
  <r>
    <s v="Hunt County"/>
    <s v="Texas"/>
    <n v="2015"/>
    <n v="88052"/>
    <n v="43515"/>
    <n v="44537"/>
    <n v="5547.2759999999998"/>
    <n v="12151.175999999999"/>
    <n v="12503.384"/>
    <n v="10566.24"/>
    <n v="10566.240000000002"/>
    <n v="12327.28"/>
    <n v="11270.655999999999"/>
    <n v="7836.6280000000006"/>
    <n v="3874.2880000000005"/>
    <n v="1584.9359999999999"/>
    <x v="315"/>
    <s v="Texas, 2015"/>
  </r>
  <r>
    <s v="Hutchinson County"/>
    <s v="Texas"/>
    <n v="2015"/>
    <n v="21858"/>
    <n v="10970"/>
    <n v="10888"/>
    <n v="1530.06"/>
    <n v="3234.9839999999999"/>
    <n v="2863.3980000000001"/>
    <n v="2644.8180000000002"/>
    <n v="2710.3919999999998"/>
    <n v="2797.8240000000001"/>
    <n v="2907.114"/>
    <n v="1726.7820000000002"/>
    <n v="1071.0419999999999"/>
    <n v="393.44400000000002"/>
    <x v="315"/>
    <s v="Texas, 2015"/>
  </r>
  <r>
    <s v="Jack County"/>
    <s v="Texas"/>
    <n v="2015"/>
    <n v="8946"/>
    <n v="5121"/>
    <n v="3825"/>
    <n v="375.73200000000003"/>
    <n v="984.06000000000006"/>
    <n v="1449.252"/>
    <n v="1145.088"/>
    <n v="1028.79"/>
    <n v="1422.414"/>
    <n v="1145.088"/>
    <n v="796.19399999999996"/>
    <n v="393.62400000000002"/>
    <n v="187.86600000000001"/>
    <x v="315"/>
    <s v="Texas, 2015"/>
  </r>
  <r>
    <s v="Jackson County"/>
    <s v="Texas"/>
    <n v="2015"/>
    <n v="14486"/>
    <n v="7060"/>
    <n v="7426"/>
    <n v="1071.9639999999999"/>
    <n v="2042.5260000000001"/>
    <n v="1752.806"/>
    <n v="1709.348"/>
    <n v="1593.46"/>
    <n v="1970.096"/>
    <n v="1984.5819999999999"/>
    <n v="1289.2539999999999"/>
    <n v="782.24399999999991"/>
    <n v="289.72000000000003"/>
    <x v="315"/>
    <s v="Texas, 2015"/>
  </r>
  <r>
    <s v="Jasper County"/>
    <s v="Texas"/>
    <n v="2015"/>
    <n v="35768"/>
    <n v="17328"/>
    <n v="18440"/>
    <n v="2432.2240000000002"/>
    <n v="5150.5920000000006"/>
    <n v="4256.3919999999998"/>
    <n v="3719.8719999999998"/>
    <n v="4292.16"/>
    <n v="4792.9120000000003"/>
    <n v="4900.2160000000003"/>
    <n v="3612.5680000000002"/>
    <n v="2003.008"/>
    <n v="643.82399999999996"/>
    <x v="315"/>
    <s v="Texas, 2015"/>
  </r>
  <r>
    <s v="Menard County"/>
    <s v="Texas"/>
    <n v="2015"/>
    <n v="2232"/>
    <n v="1093"/>
    <n v="1139"/>
    <n v="55.8"/>
    <n v="241.05600000000001"/>
    <n v="158.47199999999998"/>
    <n v="145.07999999999998"/>
    <n v="207.57600000000002"/>
    <n v="386.13599999999997"/>
    <n v="428.54399999999998"/>
    <n v="464.25599999999997"/>
    <n v="113.83199999999999"/>
    <n v="33.479999999999997"/>
    <x v="315"/>
    <s v="Texas, 2015"/>
  </r>
  <r>
    <s v="Jefferson County"/>
    <s v="Texas"/>
    <n v="2015"/>
    <n v="252872"/>
    <n v="129292"/>
    <n v="123580"/>
    <n v="17195.295999999998"/>
    <n v="32873.360000000001"/>
    <n v="35907.824000000001"/>
    <n v="36919.311999999998"/>
    <n v="31609"/>
    <n v="34390.592000000004"/>
    <n v="30850.383999999998"/>
    <n v="17701.04"/>
    <n v="11126.368"/>
    <n v="4551.6959999999999"/>
    <x v="315"/>
    <s v="Texas, 2015"/>
  </r>
  <r>
    <s v="Delta County"/>
    <s v="Texas"/>
    <n v="2015"/>
    <n v="5239"/>
    <n v="2651"/>
    <n v="2588"/>
    <n v="314.33999999999997"/>
    <n v="848.71800000000007"/>
    <n v="696.78700000000003"/>
    <n v="633.91899999999998"/>
    <n v="534.37799999999993"/>
    <n v="539.61699999999996"/>
    <n v="712.50400000000002"/>
    <n v="633.91899999999998"/>
    <n v="256.71100000000001"/>
    <n v="78.584999999999994"/>
    <x v="315"/>
    <s v="Texas, 2015"/>
  </r>
  <r>
    <s v="Jim Wells County"/>
    <s v="Texas"/>
    <n v="2015"/>
    <n v="41461"/>
    <n v="20450"/>
    <n v="21011"/>
    <n v="3275.4189999999999"/>
    <n v="6509.3770000000004"/>
    <n v="6011.8449999999993"/>
    <n v="5265.5470000000005"/>
    <n v="4809.4759999999997"/>
    <n v="5182.625"/>
    <n v="4726.5540000000001"/>
    <n v="3192.4970000000003"/>
    <n v="1865.7449999999999"/>
    <n v="621.91499999999996"/>
    <x v="315"/>
    <s v="Texas, 2015"/>
  </r>
  <r>
    <s v="Johnson County"/>
    <s v="Texas"/>
    <n v="2015"/>
    <n v="155450"/>
    <n v="77610"/>
    <n v="77840"/>
    <n v="10259.700000000001"/>
    <n v="23628.400000000001"/>
    <n v="20830.3"/>
    <n v="19431.25"/>
    <n v="20674.849999999999"/>
    <n v="21918.449999999997"/>
    <n v="18809.449999999997"/>
    <n v="12280.55"/>
    <n v="5596.2000000000007"/>
    <n v="2020.85"/>
    <x v="315"/>
    <s v="Texas, 2015"/>
  </r>
  <r>
    <s v="Jones County"/>
    <s v="Texas"/>
    <n v="2015"/>
    <n v="19978"/>
    <n v="12652"/>
    <n v="7326"/>
    <n v="918.98800000000006"/>
    <n v="1997.8"/>
    <n v="2537.2060000000001"/>
    <n v="3456.194"/>
    <n v="3056.634"/>
    <n v="2856.8540000000003"/>
    <n v="2337.4259999999999"/>
    <n v="1618.2180000000001"/>
    <n v="819.09799999999996"/>
    <n v="379.58199999999999"/>
    <x v="315"/>
    <s v="Texas, 2015"/>
  </r>
  <r>
    <s v="Karnes County"/>
    <s v="Texas"/>
    <n v="2015"/>
    <n v="14879"/>
    <n v="8799"/>
    <n v="6080"/>
    <n v="788.58699999999999"/>
    <n v="1830.117"/>
    <n v="2053.3020000000001"/>
    <n v="2603.8249999999998"/>
    <n v="1874.7539999999999"/>
    <n v="1889.633"/>
    <n v="1666.4479999999999"/>
    <n v="1071.288"/>
    <n v="729.07100000000003"/>
    <n v="342.21699999999998"/>
    <x v="315"/>
    <s v="Texas, 2015"/>
  </r>
  <r>
    <s v="Kaufman County"/>
    <s v="Texas"/>
    <n v="2015"/>
    <n v="109289"/>
    <n v="53588"/>
    <n v="55701"/>
    <n v="7759.5190000000002"/>
    <n v="17595.528999999999"/>
    <n v="14098.280999999999"/>
    <n v="13988.992"/>
    <n v="15409.749"/>
    <n v="15191.171"/>
    <n v="12677.524000000001"/>
    <n v="7868.8080000000009"/>
    <n v="3387.9590000000003"/>
    <n v="1311.4680000000001"/>
    <x v="315"/>
    <s v="Texas, 2015"/>
  </r>
  <r>
    <s v="Talbot County"/>
    <s v="Maryland"/>
    <n v="2015"/>
    <n v="37361"/>
    <n v="17951"/>
    <n v="19410"/>
    <n v="1905.4110000000001"/>
    <n v="5118.4570000000003"/>
    <n v="4782.2080000000005"/>
    <n v="3026.241"/>
    <n v="4483.32"/>
    <n v="5604.15"/>
    <n v="5529.4279999999999"/>
    <n v="3960.2660000000001"/>
    <n v="1980.133"/>
    <n v="971.38599999999997"/>
    <x v="320"/>
    <s v="Maryland, 2015"/>
  </r>
  <r>
    <s v="Kent County"/>
    <s v="Texas"/>
    <n v="2015"/>
    <n v="821"/>
    <n v="423"/>
    <n v="398"/>
    <n v="81.278999999999996"/>
    <n v="71.426999999999992"/>
    <n v="52.543999999999997"/>
    <n v="87.025999999999996"/>
    <n v="75.531999999999996"/>
    <n v="82.920999999999992"/>
    <n v="129.71799999999999"/>
    <n v="146.13800000000001"/>
    <n v="50.081000000000003"/>
    <n v="45.155000000000001"/>
    <x v="315"/>
    <s v="Texas, 2015"/>
  </r>
  <r>
    <s v="Florence County"/>
    <s v="Wisconsin"/>
    <n v="2015"/>
    <n v="4486"/>
    <n v="2239"/>
    <n v="2247"/>
    <n v="228.786"/>
    <n v="376.82400000000001"/>
    <n v="408.226"/>
    <n v="381.31"/>
    <n v="399.25400000000002"/>
    <n v="587.66600000000005"/>
    <n v="852.34"/>
    <n v="708.78800000000001"/>
    <n v="309.53399999999999"/>
    <n v="224.3"/>
    <x v="345"/>
    <s v="Wisconsin, 2015"/>
  </r>
  <r>
    <s v="King County"/>
    <s v="Texas"/>
    <n v="2015"/>
    <n v="267"/>
    <n v="136"/>
    <n v="131"/>
    <n v="6.9420000000000002"/>
    <n v="17.888999999999999"/>
    <n v="22.161000000000001"/>
    <n v="53.933999999999997"/>
    <n v="30.170999999999999"/>
    <n v="49.929000000000002"/>
    <n v="40.049999999999997"/>
    <n v="24.03"/>
    <n v="12.014999999999999"/>
    <n v="9.8789999999999996"/>
    <x v="315"/>
    <s v="Texas, 2015"/>
  </r>
  <r>
    <s v="Kinney County"/>
    <s v="Texas"/>
    <n v="2015"/>
    <n v="3577"/>
    <n v="2092"/>
    <n v="1485"/>
    <n v="89.424999999999997"/>
    <n v="504.35699999999997"/>
    <n v="368.43100000000004"/>
    <n v="507.93399999999997"/>
    <n v="318.35300000000001"/>
    <n v="572.31999999999994"/>
    <n v="690.36099999999999"/>
    <n v="271.85199999999998"/>
    <n v="171.69600000000003"/>
    <n v="82.271000000000001"/>
    <x v="315"/>
    <s v="Texas, 2015"/>
  </r>
  <r>
    <s v="Knox County"/>
    <s v="Texas"/>
    <n v="2015"/>
    <n v="3796"/>
    <n v="1902"/>
    <n v="1894"/>
    <n v="292.29199999999997"/>
    <n v="527.64400000000001"/>
    <n v="425.15200000000004"/>
    <n v="428.94799999999998"/>
    <n v="444.13200000000001"/>
    <n v="432.74400000000003"/>
    <n v="470.70400000000001"/>
    <n v="353.02800000000002"/>
    <n v="326.45600000000002"/>
    <n v="94.9"/>
    <x v="315"/>
    <s v="Texas, 2015"/>
  </r>
  <r>
    <s v="Lamar County"/>
    <s v="Texas"/>
    <n v="2015"/>
    <n v="49566"/>
    <n v="24057"/>
    <n v="25509"/>
    <n v="3221.79"/>
    <n v="6493.1460000000006"/>
    <n v="6691.41"/>
    <n v="5551.3919999999998"/>
    <n v="5898.3539999999994"/>
    <n v="6592.2780000000002"/>
    <n v="6294.8819999999996"/>
    <n v="5154.8639999999996"/>
    <n v="2775.6959999999999"/>
    <n v="991.32"/>
    <x v="315"/>
    <s v="Texas, 2015"/>
  </r>
  <r>
    <s v="Lavaca County"/>
    <s v="Texas"/>
    <n v="2015"/>
    <n v="19549"/>
    <n v="9456"/>
    <n v="10093"/>
    <n v="1212.038"/>
    <n v="2619.5659999999998"/>
    <n v="2150.3900000000003"/>
    <n v="1876.704"/>
    <n v="1954.9"/>
    <n v="2697.7619999999997"/>
    <n v="2815.0559999999996"/>
    <n v="2130.8409999999999"/>
    <n v="1427.077"/>
    <n v="703.76400000000001"/>
    <x v="315"/>
    <s v="Texas, 2015"/>
  </r>
  <r>
    <s v="Lee County"/>
    <s v="Texas"/>
    <n v="2015"/>
    <n v="16664"/>
    <n v="8393"/>
    <n v="8271"/>
    <n v="916.52"/>
    <n v="2132.9920000000002"/>
    <n v="2466.2719999999999"/>
    <n v="1599.7440000000001"/>
    <n v="2016.3440000000001"/>
    <n v="2349.6239999999998"/>
    <n v="2466.2719999999999"/>
    <n v="1566.4160000000002"/>
    <n v="799.87200000000007"/>
    <n v="366.608"/>
    <x v="315"/>
    <s v="Texas, 2015"/>
  </r>
  <r>
    <s v="Leon County"/>
    <s v="Texas"/>
    <n v="2015"/>
    <n v="16819"/>
    <n v="8308"/>
    <n v="8511"/>
    <n v="1093.2349999999999"/>
    <n v="2018.28"/>
    <n v="1866.9090000000001"/>
    <n v="1564.1669999999999"/>
    <n v="1900.547"/>
    <n v="2051.9180000000001"/>
    <n v="2506.0309999999999"/>
    <n v="2304.203"/>
    <n v="1059.597"/>
    <n v="454.113"/>
    <x v="315"/>
    <s v="Texas, 2015"/>
  </r>
  <r>
    <s v="Liberty County"/>
    <s v="Texas"/>
    <n v="2015"/>
    <n v="77486"/>
    <n v="38184"/>
    <n v="39302"/>
    <n v="5269.0479999999998"/>
    <n v="10770.554"/>
    <n v="10770.554"/>
    <n v="10383.124"/>
    <n v="10305.637999999999"/>
    <n v="10770.554"/>
    <n v="9530.7780000000002"/>
    <n v="5966.4220000000005"/>
    <n v="2712.01"/>
    <n v="929.83199999999999"/>
    <x v="315"/>
    <s v="Texas, 2015"/>
  </r>
  <r>
    <s v="Limestone County"/>
    <s v="Texas"/>
    <n v="2015"/>
    <n v="23454"/>
    <n v="12091"/>
    <n v="11363"/>
    <n v="1477.6020000000001"/>
    <n v="3002.1120000000001"/>
    <n v="2978.6579999999999"/>
    <n v="3002.1120000000001"/>
    <n v="2720.6639999999998"/>
    <n v="3072.4740000000002"/>
    <n v="3213.1980000000003"/>
    <n v="2251.5839999999998"/>
    <n v="1266.5160000000001"/>
    <n v="445.62599999999998"/>
    <x v="315"/>
    <s v="Texas, 2015"/>
  </r>
  <r>
    <s v="Llano County"/>
    <s v="Texas"/>
    <n v="2015"/>
    <n v="19323"/>
    <n v="9219"/>
    <n v="10104"/>
    <n v="792.24300000000005"/>
    <n v="1719.7470000000001"/>
    <n v="1623.1320000000001"/>
    <n v="1294.6410000000001"/>
    <n v="1507.194"/>
    <n v="2357.4059999999999"/>
    <n v="3497.4629999999997"/>
    <n v="3632.7240000000002"/>
    <n v="2164.1759999999999"/>
    <n v="695.62800000000004"/>
    <x v="315"/>
    <s v="Texas, 2015"/>
  </r>
  <r>
    <s v="Lubbock County"/>
    <s v="Texas"/>
    <n v="2015"/>
    <n v="290782"/>
    <n v="143698"/>
    <n v="147084"/>
    <n v="20063.957999999999"/>
    <n v="39255.57"/>
    <n v="61645.784"/>
    <n v="42163.39"/>
    <n v="31986.02"/>
    <n v="32567.583999999999"/>
    <n v="29659.764000000003"/>
    <n v="18319.266"/>
    <n v="10758.933999999999"/>
    <n v="4070.9479999999999"/>
    <x v="315"/>
    <s v="Texas, 2015"/>
  </r>
  <r>
    <s v="Lynn County"/>
    <s v="Texas"/>
    <n v="2015"/>
    <n v="5764"/>
    <n v="2902"/>
    <n v="2862"/>
    <n v="415.00799999999998"/>
    <n v="887.65599999999995"/>
    <n v="691.68"/>
    <n v="662.86"/>
    <n v="622.51199999999994"/>
    <n v="853.072"/>
    <n v="714.73599999999999"/>
    <n v="489.94"/>
    <n v="340.07600000000002"/>
    <n v="86.46"/>
    <x v="315"/>
    <s v="Texas, 2015"/>
  </r>
  <r>
    <s v="McLennan County"/>
    <s v="Texas"/>
    <n v="2015"/>
    <n v="241505"/>
    <n v="117708"/>
    <n v="123797"/>
    <n v="17388.36"/>
    <n v="32844.68"/>
    <n v="45885.95"/>
    <n v="30912.639999999999"/>
    <n v="27048.559999999998"/>
    <n v="28980.6"/>
    <n v="27048.559999999998"/>
    <n v="16905.349999999999"/>
    <n v="9901.7049999999999"/>
    <n v="4588.5950000000003"/>
    <x v="315"/>
    <s v="Texas, 2015"/>
  </r>
  <r>
    <s v="Choctaw County"/>
    <s v="Alabama"/>
    <n v="2015"/>
    <n v="13838"/>
    <n v="8648"/>
    <n v="5190"/>
    <n v="664.22400000000005"/>
    <n v="1217.7440000000001"/>
    <n v="2407.8119999999999"/>
    <n v="2615.3820000000001"/>
    <n v="1978.8340000000001"/>
    <n v="1480.6659999999999"/>
    <n v="1466.828"/>
    <n v="1107.04"/>
    <n v="691.9"/>
    <n v="221.40799999999999"/>
    <x v="312"/>
    <s v="Alabama, 2015"/>
  </r>
  <r>
    <s v="Martin County"/>
    <s v="Texas"/>
    <n v="2015"/>
    <n v="5252"/>
    <n v="2624"/>
    <n v="2628"/>
    <n v="420.16"/>
    <n v="913.84799999999996"/>
    <n v="798.30400000000009"/>
    <n v="609.23199999999997"/>
    <n v="609.23199999999997"/>
    <n v="730.02800000000002"/>
    <n v="525.20000000000005"/>
    <n v="409.65600000000001"/>
    <n v="168.06400000000002"/>
    <n v="57.771999999999998"/>
    <x v="315"/>
    <s v="Texas, 2015"/>
  </r>
  <r>
    <s v="Summit County"/>
    <s v="Utah"/>
    <n v="2015"/>
    <n v="36598"/>
    <n v="18119"/>
    <n v="18479"/>
    <n v="2598.4580000000001"/>
    <n v="5270.1120000000001"/>
    <n v="4867.5339999999997"/>
    <n v="4501.5540000000001"/>
    <n v="4025.7799999999997"/>
    <n v="4721.1419999999998"/>
    <n v="5013.9259999999995"/>
    <n v="3110.83"/>
    <n v="1829.9"/>
    <n v="585.56799999999998"/>
    <x v="355"/>
    <s v="Utah, 2015"/>
  </r>
  <r>
    <s v="Maverick County"/>
    <s v="Texas"/>
    <n v="2015"/>
    <n v="56548"/>
    <n v="27870"/>
    <n v="28678"/>
    <n v="4976.2240000000002"/>
    <n v="10122.092000000001"/>
    <n v="9726.2560000000012"/>
    <n v="6898.8559999999998"/>
    <n v="7011.9520000000002"/>
    <n v="6220.28"/>
    <n v="5428.6080000000002"/>
    <n v="3562.5240000000003"/>
    <n v="2261.92"/>
    <n v="452.38400000000001"/>
    <x v="315"/>
    <s v="Texas, 2015"/>
  </r>
  <r>
    <s v="Midland County"/>
    <s v="Texas"/>
    <n v="2015"/>
    <n v="151290"/>
    <n v="75306"/>
    <n v="75984"/>
    <n v="12557.07"/>
    <n v="22693.5"/>
    <n v="21937.050000000003"/>
    <n v="24660.27"/>
    <n v="18003.510000000002"/>
    <n v="18759.96"/>
    <n v="17095.77"/>
    <n v="8169.66"/>
    <n v="5143.8600000000006"/>
    <n v="2269.35"/>
    <x v="315"/>
    <s v="Texas, 2015"/>
  </r>
  <r>
    <s v="Mitchell County"/>
    <s v="Texas"/>
    <n v="2015"/>
    <n v="9169"/>
    <n v="5665"/>
    <n v="3504"/>
    <n v="476.78800000000001"/>
    <n v="971.91399999999999"/>
    <n v="1366.181"/>
    <n v="1687.096"/>
    <n v="1366.181"/>
    <n v="1045.2660000000001"/>
    <n v="1017.759"/>
    <n v="678.50599999999997"/>
    <n v="421.774"/>
    <n v="146.70400000000001"/>
    <x v="315"/>
    <s v="Texas, 2015"/>
  </r>
  <r>
    <s v="Montague County"/>
    <s v="Texas"/>
    <n v="2015"/>
    <n v="19478"/>
    <n v="9597"/>
    <n v="9881"/>
    <n v="1149.202"/>
    <n v="2532.14"/>
    <n v="2201.0140000000001"/>
    <n v="2045.19"/>
    <n v="2064.6679999999997"/>
    <n v="2687.9639999999999"/>
    <n v="2668.4859999999999"/>
    <n v="2278.9260000000004"/>
    <n v="1421.894"/>
    <n v="428.51600000000002"/>
    <x v="315"/>
    <s v="Texas, 2015"/>
  </r>
  <r>
    <s v="Montgomery County"/>
    <s v="Texas"/>
    <n v="2015"/>
    <n v="502586"/>
    <n v="248919"/>
    <n v="253667"/>
    <n v="34678.434000000001"/>
    <n v="77398.244000000006"/>
    <n v="64833.593999999997"/>
    <n v="63828.421999999999"/>
    <n v="69859.453999999998"/>
    <n v="72372.383999999991"/>
    <n v="60812.906000000003"/>
    <n v="36688.777999999998"/>
    <n v="16082.752"/>
    <n v="5528.4459999999999"/>
    <x v="315"/>
    <s v="Texas, 2015"/>
  </r>
  <r>
    <s v="Moore County"/>
    <s v="Texas"/>
    <n v="2015"/>
    <n v="22281"/>
    <n v="11512"/>
    <n v="10769"/>
    <n v="2072.1329999999998"/>
    <n v="4032.8609999999999"/>
    <n v="3275.3069999999998"/>
    <n v="3163.902"/>
    <n v="2807.4059999999999"/>
    <n v="2606.877"/>
    <n v="2205.8190000000004"/>
    <n v="1180.893"/>
    <n v="668.43000000000006"/>
    <n v="245.09100000000001"/>
    <x v="315"/>
    <s v="Texas, 2015"/>
  </r>
  <r>
    <s v="Nacogdoches County"/>
    <s v="Texas"/>
    <n v="2015"/>
    <n v="65531"/>
    <n v="31409"/>
    <n v="34122"/>
    <n v="4718.232"/>
    <n v="8256.9060000000009"/>
    <n v="15399.785"/>
    <n v="7929.2510000000002"/>
    <n v="6553.1"/>
    <n v="7142.8789999999999"/>
    <n v="7339.4719999999998"/>
    <n v="4587.17"/>
    <n v="2490.1779999999999"/>
    <n v="1114.027"/>
    <x v="315"/>
    <s v="Texas, 2015"/>
  </r>
  <r>
    <s v="Navarro County"/>
    <s v="Texas"/>
    <n v="2015"/>
    <n v="48118"/>
    <n v="23717"/>
    <n v="24401"/>
    <n v="3464.4960000000001"/>
    <n v="7025.2280000000001"/>
    <n v="6351.576"/>
    <n v="5533.57"/>
    <n v="5870.3959999999997"/>
    <n v="6447.8119999999999"/>
    <n v="5870.3959999999997"/>
    <n v="4474.9740000000002"/>
    <n v="2069.0740000000001"/>
    <n v="1010.478"/>
    <x v="315"/>
    <s v="Texas, 2015"/>
  </r>
  <r>
    <s v="Nueces County"/>
    <s v="Texas"/>
    <n v="2015"/>
    <n v="352060"/>
    <n v="173195"/>
    <n v="178865"/>
    <n v="23940.080000000002"/>
    <n v="50344.58"/>
    <n v="51400.76"/>
    <n v="50696.639999999999"/>
    <n v="42951.32"/>
    <n v="45415.740000000005"/>
    <n v="42599.26"/>
    <n v="25348.32"/>
    <n v="14434.46"/>
    <n v="5280.9"/>
    <x v="315"/>
    <s v="Texas, 2015"/>
  </r>
  <r>
    <s v="Sabine County"/>
    <s v="Texas"/>
    <n v="2015"/>
    <n v="10642"/>
    <n v="5439"/>
    <n v="5203"/>
    <n v="957.78"/>
    <n v="1926.202"/>
    <n v="1479.2379999999998"/>
    <n v="1383.46"/>
    <n v="1426.028"/>
    <n v="1319.6079999999999"/>
    <n v="1085.4839999999999"/>
    <n v="606.59400000000005"/>
    <n v="393.75400000000002"/>
    <n v="63.851999999999997"/>
    <x v="315"/>
    <s v="Texas, 2015"/>
  </r>
  <r>
    <s v="Orange County"/>
    <s v="Texas"/>
    <n v="2015"/>
    <n v="83217"/>
    <n v="41232"/>
    <n v="41985"/>
    <n v="5492.3220000000001"/>
    <n v="11400.728999999999"/>
    <n v="10901.427"/>
    <n v="10318.907999999999"/>
    <n v="10318.907999999999"/>
    <n v="11733.597"/>
    <n v="10818.21"/>
    <n v="7073.4449999999997"/>
    <n v="3827.982"/>
    <n v="1414.6890000000001"/>
    <x v="315"/>
    <s v="Texas, 2015"/>
  </r>
  <r>
    <s v="Palo Pinto County"/>
    <s v="Texas"/>
    <n v="2015"/>
    <n v="27921"/>
    <n v="13822"/>
    <n v="14099"/>
    <n v="1842.7860000000001"/>
    <n v="3713.4930000000004"/>
    <n v="3545.9669999999996"/>
    <n v="2959.6260000000002"/>
    <n v="3127.152"/>
    <n v="3908.9399999999996"/>
    <n v="3797.2560000000003"/>
    <n v="2931.7049999999999"/>
    <n v="1563.576"/>
    <n v="474.65699999999998"/>
    <x v="315"/>
    <s v="Texas, 2015"/>
  </r>
  <r>
    <s v="Panola County"/>
    <s v="Texas"/>
    <n v="2015"/>
    <n v="23900"/>
    <n v="11536"/>
    <n v="12364"/>
    <n v="1553.5"/>
    <n v="3417.7"/>
    <n v="2915.8"/>
    <n v="3011.3999999999996"/>
    <n v="2868"/>
    <n v="2891.9"/>
    <n v="3322.1000000000004"/>
    <n v="2222.6999999999998"/>
    <n v="1314.5"/>
    <n v="430.2"/>
    <x v="315"/>
    <s v="Texas, 2015"/>
  </r>
  <r>
    <s v="Parker County"/>
    <s v="Texas"/>
    <n v="2015"/>
    <n v="121418"/>
    <n v="60724"/>
    <n v="60694"/>
    <n v="7042.2439999999997"/>
    <n v="17362.774000000001"/>
    <n v="15905.758"/>
    <n v="13477.398000000001"/>
    <n v="15420.085999999999"/>
    <n v="18698.371999999999"/>
    <n v="16391.43"/>
    <n v="10684.784"/>
    <n v="4856.72"/>
    <n v="1578.434"/>
    <x v="315"/>
    <s v="Texas, 2015"/>
  </r>
  <r>
    <s v="Presidio County"/>
    <s v="Texas"/>
    <n v="2015"/>
    <n v="7304"/>
    <n v="3605"/>
    <n v="3699"/>
    <n v="555.10400000000004"/>
    <n v="1161.336"/>
    <n v="745.00800000000004"/>
    <n v="620.83999999999992"/>
    <n v="1073.6880000000001"/>
    <n v="832.65599999999995"/>
    <n v="832.65599999999995"/>
    <n v="832.65599999999995"/>
    <n v="452.84800000000001"/>
    <n v="175.29599999999999"/>
    <x v="315"/>
    <s v="Texas, 2015"/>
  </r>
  <r>
    <s v="Rains County"/>
    <s v="Texas"/>
    <n v="2015"/>
    <n v="11037"/>
    <n v="5630"/>
    <n v="5407"/>
    <n v="540.81299999999999"/>
    <n v="1302.366"/>
    <n v="1125.7739999999999"/>
    <n v="1048.5150000000001"/>
    <n v="1203.0329999999999"/>
    <n v="1523.1060000000002"/>
    <n v="1732.809"/>
    <n v="1556.2170000000001"/>
    <n v="816.73800000000006"/>
    <n v="176.59200000000001"/>
    <x v="315"/>
    <s v="Texas, 2015"/>
  </r>
  <r>
    <s v="Randall County"/>
    <s v="Texas"/>
    <n v="2015"/>
    <n v="126782"/>
    <n v="62256"/>
    <n v="64526"/>
    <n v="8240.83"/>
    <n v="17622.698"/>
    <n v="18383.39"/>
    <n v="18510.171999999999"/>
    <n v="15720.968000000001"/>
    <n v="15847.75"/>
    <n v="15594.185999999998"/>
    <n v="9508.65"/>
    <n v="5324.8440000000001"/>
    <n v="1774.9480000000001"/>
    <x v="315"/>
    <s v="Texas, 2015"/>
  </r>
  <r>
    <s v="Real County"/>
    <s v="Texas"/>
    <n v="2015"/>
    <n v="3356"/>
    <n v="1654"/>
    <n v="1702"/>
    <n v="208.072"/>
    <n v="275.19200000000001"/>
    <n v="392.65199999999999"/>
    <n v="177.86799999999999"/>
    <n v="345.66800000000001"/>
    <n v="298.68399999999997"/>
    <n v="516.82400000000007"/>
    <n v="567.16399999999999"/>
    <n v="412.78800000000001"/>
    <n v="161.08799999999999"/>
    <x v="315"/>
    <s v="Texas, 2015"/>
  </r>
  <r>
    <s v="Marshall County"/>
    <s v="Illinois"/>
    <n v="2015"/>
    <n v="12567"/>
    <n v="6100"/>
    <n v="6467"/>
    <n v="628.35"/>
    <n v="1470.3389999999999"/>
    <n v="1470.3389999999999"/>
    <n v="1332.1019999999999"/>
    <n v="1407.5039999999999"/>
    <n v="1621.143"/>
    <n v="1859.9159999999999"/>
    <n v="1658.8440000000001"/>
    <n v="791.721"/>
    <n v="326.74200000000002"/>
    <x v="334"/>
    <s v="Illinois, 2015"/>
  </r>
  <r>
    <s v="Reeves County"/>
    <s v="Texas"/>
    <n v="2015"/>
    <n v="14179"/>
    <n v="8004"/>
    <n v="6175"/>
    <n v="907.45600000000002"/>
    <n v="1687.3009999999999"/>
    <n v="2070.134"/>
    <n v="2240.2820000000002"/>
    <n v="1942.5229999999999"/>
    <n v="1928.3440000000001"/>
    <n v="1517.1529999999998"/>
    <n v="992.53"/>
    <n v="652.23400000000004"/>
    <n v="241.04300000000001"/>
    <x v="315"/>
    <s v="Texas, 2015"/>
  </r>
  <r>
    <s v="Roberts County"/>
    <s v="Texas"/>
    <n v="2015"/>
    <n v="931"/>
    <n v="442"/>
    <n v="489"/>
    <n v="51.204999999999998"/>
    <n v="177.821"/>
    <n v="85.652000000000001"/>
    <n v="107.065"/>
    <n v="89.376000000000005"/>
    <n v="119.16800000000001"/>
    <n v="138.71899999999999"/>
    <n v="100.548"/>
    <n v="51.204999999999998"/>
    <n v="11.172000000000001"/>
    <x v="315"/>
    <s v="Texas, 2015"/>
  </r>
  <r>
    <s v="Robertson County"/>
    <s v="Texas"/>
    <n v="2015"/>
    <n v="16532"/>
    <n v="8262"/>
    <n v="8270"/>
    <n v="1107.644"/>
    <n v="2264.884"/>
    <n v="2182.2240000000002"/>
    <n v="1686.2639999999999"/>
    <n v="1785.4560000000001"/>
    <n v="2281.4160000000002"/>
    <n v="2165.692"/>
    <n v="1702.7959999999998"/>
    <n v="876.19599999999991"/>
    <n v="479.428"/>
    <x v="315"/>
    <s v="Texas, 2015"/>
  </r>
  <r>
    <s v="Rockwall County"/>
    <s v="Texas"/>
    <n v="2015"/>
    <n v="85536"/>
    <n v="41950"/>
    <n v="43586"/>
    <n v="5388.768"/>
    <n v="14198.975999999999"/>
    <n v="10692"/>
    <n v="10178.784"/>
    <n v="13087.008"/>
    <n v="12744.864"/>
    <n v="9580.0319999999992"/>
    <n v="5987.52"/>
    <n v="2651.616"/>
    <n v="1026.432"/>
    <x v="315"/>
    <s v="Texas, 2015"/>
  </r>
  <r>
    <s v="Runnels County"/>
    <s v="Texas"/>
    <n v="2015"/>
    <n v="10445"/>
    <n v="5181"/>
    <n v="5264"/>
    <n v="605.80999999999995"/>
    <n v="1430.9649999999999"/>
    <n v="1420.52"/>
    <n v="940.05"/>
    <n v="1159.395"/>
    <n v="1284.7350000000001"/>
    <n v="1462.3"/>
    <n v="1148.95"/>
    <n v="616.255"/>
    <n v="386.46499999999997"/>
    <x v="315"/>
    <s v="Texas, 2015"/>
  </r>
  <r>
    <s v="Rusk County"/>
    <s v="Texas"/>
    <n v="2015"/>
    <n v="53457"/>
    <n v="28172"/>
    <n v="25285"/>
    <n v="3421.248"/>
    <n v="7002.8670000000002"/>
    <n v="6842.4959999999992"/>
    <n v="7163.2380000000003"/>
    <n v="6735.5820000000003"/>
    <n v="7377.0659999999998"/>
    <n v="7002.8670000000002"/>
    <n v="4436.9310000000005"/>
    <n v="2459.0219999999999"/>
    <n v="1015.683"/>
    <x v="315"/>
    <s v="Texas, 2015"/>
  </r>
  <r>
    <s v="San Augustine County"/>
    <s v="Texas"/>
    <n v="2015"/>
    <n v="8695"/>
    <n v="4152"/>
    <n v="4543"/>
    <n v="495.61500000000001"/>
    <n v="1034.7049999999999"/>
    <n v="826.02500000000009"/>
    <n v="878.19499999999994"/>
    <n v="773.85500000000002"/>
    <n v="1225.9949999999999"/>
    <n v="1286.8599999999999"/>
    <n v="1243.385"/>
    <n v="695.6"/>
    <n v="234.76499999999999"/>
    <x v="315"/>
    <s v="Texas, 2015"/>
  </r>
  <r>
    <s v="San Patricio County"/>
    <s v="Texas"/>
    <n v="2015"/>
    <n v="66070"/>
    <n v="33039"/>
    <n v="33031"/>
    <n v="4757.04"/>
    <n v="10174.779999999999"/>
    <n v="9448.0099999999984"/>
    <n v="8324.82"/>
    <n v="7994.4699999999993"/>
    <n v="8589.0999999999985"/>
    <n v="7730.1900000000005"/>
    <n v="5285.6"/>
    <n v="2907.08"/>
    <n v="924.98"/>
    <x v="315"/>
    <s v="Texas, 2015"/>
  </r>
  <r>
    <s v="San Saba County"/>
    <s v="Texas"/>
    <n v="2015"/>
    <n v="5893"/>
    <n v="3231"/>
    <n v="2662"/>
    <n v="324.11500000000001"/>
    <n v="654.12300000000005"/>
    <n v="713.053"/>
    <n v="783.76900000000001"/>
    <n v="713.053"/>
    <n v="648.23"/>
    <n v="783.76900000000001"/>
    <n v="730.73199999999997"/>
    <n v="406.61699999999996"/>
    <n v="147.32499999999999"/>
    <x v="315"/>
    <s v="Texas, 2015"/>
  </r>
  <r>
    <s v="Schleicher County"/>
    <s v="Texas"/>
    <n v="2015"/>
    <n v="3224"/>
    <n v="1582"/>
    <n v="1642"/>
    <n v="216.00800000000001"/>
    <n v="602.88800000000003"/>
    <n v="502.94399999999996"/>
    <n v="274.04000000000002"/>
    <n v="386.88"/>
    <n v="354.64"/>
    <n v="409.44799999999998"/>
    <n v="303.05599999999998"/>
    <n v="138.63200000000001"/>
    <n v="35.463999999999999"/>
    <x v="315"/>
    <s v="Texas, 2015"/>
  </r>
  <r>
    <s v="Hughes County"/>
    <s v="South Dakota"/>
    <n v="2015"/>
    <n v="17238"/>
    <n v="9312"/>
    <n v="7926"/>
    <n v="1241.136"/>
    <n v="2396.0819999999999"/>
    <n v="2430.558"/>
    <n v="2361.6059999999998"/>
    <n v="2085.7979999999998"/>
    <n v="2292.654"/>
    <n v="1982.37"/>
    <n v="1361.8020000000001"/>
    <n v="792.94799999999998"/>
    <n v="293.04599999999999"/>
    <x v="340"/>
    <s v="South Dakota, 2015"/>
  </r>
  <r>
    <s v="Shelby County"/>
    <s v="Texas"/>
    <n v="2015"/>
    <n v="25725"/>
    <n v="12565"/>
    <n v="13160"/>
    <n v="1852.2"/>
    <n v="3935.9250000000002"/>
    <n v="3575.7750000000001"/>
    <n v="2804.0250000000001"/>
    <n v="3112.7250000000004"/>
    <n v="3267.0749999999998"/>
    <n v="3164.1750000000002"/>
    <n v="2289.5250000000001"/>
    <n v="1286.25"/>
    <n v="463.05"/>
    <x v="315"/>
    <s v="Texas, 2015"/>
  </r>
  <r>
    <s v="Smith County"/>
    <s v="Texas"/>
    <n v="2015"/>
    <n v="217552"/>
    <n v="105157"/>
    <n v="112395"/>
    <n v="15228.64"/>
    <n v="30239.727999999999"/>
    <n v="31980.144"/>
    <n v="28716.864000000001"/>
    <n v="26106.239999999998"/>
    <n v="26976.448"/>
    <n v="25888.688000000002"/>
    <n v="18056.815999999999"/>
    <n v="10660.047999999999"/>
    <n v="3915.9360000000001"/>
    <x v="315"/>
    <s v="Texas, 2015"/>
  </r>
  <r>
    <s v="Marshall County"/>
    <s v="Minnesota"/>
    <n v="2015"/>
    <n v="9452"/>
    <n v="5036"/>
    <n v="4416"/>
    <n v="557.66800000000001"/>
    <n v="1209.856"/>
    <n v="1266.568"/>
    <n v="1153.144"/>
    <n v="1049.172"/>
    <n v="1228.76"/>
    <n v="1219.308"/>
    <n v="1011.364"/>
    <n v="529.31200000000001"/>
    <n v="226.84800000000001"/>
    <x v="347"/>
    <s v="Minnesota, 2015"/>
  </r>
  <r>
    <s v="Stonewall County"/>
    <s v="Texas"/>
    <n v="2015"/>
    <n v="1414"/>
    <n v="722"/>
    <n v="692"/>
    <n v="100.39400000000001"/>
    <n v="216.34200000000001"/>
    <n v="84.839999999999989"/>
    <n v="108.878"/>
    <n v="135.744"/>
    <n v="203.61599999999999"/>
    <n v="185.23400000000001"/>
    <n v="219.17000000000002"/>
    <n v="114.53400000000001"/>
    <n v="45.247999999999998"/>
    <x v="315"/>
    <s v="Texas, 2015"/>
  </r>
  <r>
    <s v="Tarrant County"/>
    <s v="Texas"/>
    <n v="2015"/>
    <n v="1914526"/>
    <n v="937266"/>
    <n v="977260"/>
    <n v="141674.924"/>
    <n v="294837.00400000002"/>
    <n v="264204.58799999999"/>
    <n v="281435.32199999999"/>
    <n v="268033.64"/>
    <n v="264204.58799999999"/>
    <n v="204854.28200000001"/>
    <n v="111042.508"/>
    <n v="55521.254000000001"/>
    <n v="21059.786"/>
    <x v="315"/>
    <s v="Texas, 2015"/>
  </r>
  <r>
    <s v="Taylor County"/>
    <s v="Texas"/>
    <n v="2015"/>
    <n v="134435"/>
    <n v="65704"/>
    <n v="68731"/>
    <n v="9948.19"/>
    <n v="18014.29"/>
    <n v="25139.345000000001"/>
    <n v="19224.205000000002"/>
    <n v="14115.674999999999"/>
    <n v="15594.46"/>
    <n v="14250.11"/>
    <n v="9813.755000000001"/>
    <n v="6184.01"/>
    <n v="2419.83"/>
    <x v="315"/>
    <s v="Texas, 2015"/>
  </r>
  <r>
    <s v="Terrell County"/>
    <s v="Texas"/>
    <n v="2015"/>
    <n v="921"/>
    <n v="430"/>
    <n v="491"/>
    <n v="31.314"/>
    <n v="107.75700000000001"/>
    <n v="42.366"/>
    <n v="94.863"/>
    <n v="183.279"/>
    <n v="112.36199999999999"/>
    <n v="103.152"/>
    <n v="102.23099999999999"/>
    <n v="94.863"/>
    <n v="48.813000000000002"/>
    <x v="315"/>
    <s v="Texas, 2015"/>
  </r>
  <r>
    <s v="Throckmorton County"/>
    <s v="Texas"/>
    <n v="2015"/>
    <n v="1545"/>
    <n v="724"/>
    <n v="821"/>
    <n v="86.52"/>
    <n v="148.32"/>
    <n v="171.495"/>
    <n v="135.95999999999998"/>
    <n v="122.05500000000001"/>
    <n v="224.02499999999998"/>
    <n v="210.12"/>
    <n v="230.20499999999998"/>
    <n v="156.04500000000002"/>
    <n v="60.255000000000003"/>
    <x v="315"/>
    <s v="Texas, 2015"/>
  </r>
  <r>
    <s v="Titus County"/>
    <s v="Texas"/>
    <n v="2015"/>
    <n v="32553"/>
    <n v="16046"/>
    <n v="16507"/>
    <n v="2669.346"/>
    <n v="5338.692"/>
    <n v="5013.1620000000003"/>
    <n v="3808.701"/>
    <n v="4166.7839999999997"/>
    <n v="4004.0190000000002"/>
    <n v="3450.6180000000004"/>
    <n v="2408.922"/>
    <n v="1302.1199999999999"/>
    <n v="423.18900000000002"/>
    <x v="315"/>
    <s v="Texas, 2015"/>
  </r>
  <r>
    <s v="Tom Green County"/>
    <s v="Texas"/>
    <n v="2015"/>
    <n v="115056"/>
    <n v="56913"/>
    <n v="58143"/>
    <n v="7823.808"/>
    <n v="14957.279999999999"/>
    <n v="19444.464"/>
    <n v="17258.400000000001"/>
    <n v="12080.880000000001"/>
    <n v="13691.664000000001"/>
    <n v="13576.608"/>
    <n v="8744.2559999999994"/>
    <n v="5637.7439999999997"/>
    <n v="1840.896"/>
    <x v="315"/>
    <s v="Texas, 2015"/>
  </r>
  <r>
    <s v="Travis County"/>
    <s v="Texas"/>
    <n v="2015"/>
    <n v="1121645"/>
    <n v="564941"/>
    <n v="556704"/>
    <n v="78515.149999999994"/>
    <n v="144692.20500000002"/>
    <n v="157030.29999999999"/>
    <n v="219842.41999999998"/>
    <n v="176098.26500000001"/>
    <n v="142448.91500000001"/>
    <n v="113286.145"/>
    <n v="54960.604999999996"/>
    <n v="25797.834999999999"/>
    <n v="11216.45"/>
    <x v="315"/>
    <s v="Texas, 2015"/>
  </r>
  <r>
    <s v="Trinity County"/>
    <s v="Texas"/>
    <n v="2015"/>
    <n v="14405"/>
    <n v="7001"/>
    <n v="7404"/>
    <n v="619.41499999999996"/>
    <n v="1786.22"/>
    <n v="1411.69"/>
    <n v="1354.0700000000002"/>
    <n v="1555.74"/>
    <n v="1800.625"/>
    <n v="2189.56"/>
    <n v="2045.51"/>
    <n v="1310.855"/>
    <n v="345.72"/>
    <x v="315"/>
    <s v="Texas, 2015"/>
  </r>
  <r>
    <s v="Tyler County"/>
    <s v="Texas"/>
    <n v="2015"/>
    <n v="21462"/>
    <n v="11629"/>
    <n v="9833"/>
    <n v="1158.9480000000001"/>
    <n v="2360.8199999999997"/>
    <n v="2832.9839999999999"/>
    <n v="2553.9780000000001"/>
    <n v="2511.0540000000001"/>
    <n v="2790.06"/>
    <n v="2897.37"/>
    <n v="2489.5919999999996"/>
    <n v="1330.644"/>
    <n v="515.08799999999997"/>
    <x v="315"/>
    <s v="Texas, 2015"/>
  </r>
  <r>
    <s v="Upshur County"/>
    <s v="Texas"/>
    <n v="2015"/>
    <n v="40096"/>
    <n v="19949"/>
    <n v="20147"/>
    <n v="2566.1439999999998"/>
    <n v="5533.2479999999996"/>
    <n v="5052.0959999999995"/>
    <n v="4450.6560000000009"/>
    <n v="4570.9440000000004"/>
    <n v="5573.3439999999991"/>
    <n v="5693.6319999999996"/>
    <n v="3969.5039999999999"/>
    <n v="1964.7040000000002"/>
    <n v="721.72799999999995"/>
    <x v="315"/>
    <s v="Texas, 2015"/>
  </r>
  <r>
    <s v="Upton County"/>
    <s v="Texas"/>
    <n v="2015"/>
    <n v="3405"/>
    <n v="1623"/>
    <n v="1782"/>
    <n v="367.74"/>
    <n v="541.39499999999998"/>
    <n v="439.245"/>
    <n v="473.29499999999996"/>
    <n v="364.33500000000004"/>
    <n v="412.005"/>
    <n v="360.92999999999995"/>
    <n v="238.35"/>
    <n v="153.22499999999999"/>
    <n v="51.075000000000003"/>
    <x v="315"/>
    <s v="Texas, 2015"/>
  </r>
  <r>
    <s v="Uvalde County"/>
    <s v="Texas"/>
    <n v="2015"/>
    <n v="26952"/>
    <n v="13189"/>
    <n v="13763"/>
    <n v="2075.3040000000001"/>
    <n v="4204.5120000000006"/>
    <n v="4150.6080000000002"/>
    <n v="3234.24"/>
    <n v="3072.5279999999998"/>
    <n v="3045.576"/>
    <n v="2910.8159999999998"/>
    <n v="2371.7759999999998"/>
    <n v="1401.5039999999999"/>
    <n v="512.08799999999997"/>
    <x v="315"/>
    <s v="Texas, 2015"/>
  </r>
  <r>
    <s v="Val Verde County"/>
    <s v="Texas"/>
    <n v="2015"/>
    <n v="48980"/>
    <n v="24828"/>
    <n v="24152"/>
    <n v="4114.32"/>
    <n v="7885.7800000000007"/>
    <n v="7689.8600000000006"/>
    <n v="6710.26"/>
    <n v="5828.62"/>
    <n v="5534.74"/>
    <n v="4653.1000000000004"/>
    <n v="3673.5"/>
    <n v="2155.12"/>
    <n v="734.7"/>
    <x v="315"/>
    <s v="Texas, 2015"/>
  </r>
  <r>
    <s v="Van Zandt County"/>
    <s v="Texas"/>
    <n v="2015"/>
    <n v="52736"/>
    <n v="25975"/>
    <n v="26761"/>
    <n v="2900.48"/>
    <n v="7066.6239999999998"/>
    <n v="6328.32"/>
    <n v="5115.3919999999998"/>
    <n v="6170.1120000000001"/>
    <n v="7330.3040000000001"/>
    <n v="7541.2479999999996"/>
    <n v="5906.4319999999998"/>
    <n v="3269.6320000000001"/>
    <n v="1054.72"/>
    <x v="315"/>
    <s v="Texas, 2015"/>
  </r>
  <r>
    <s v="Victoria County"/>
    <s v="Texas"/>
    <n v="2015"/>
    <n v="90099"/>
    <n v="44152"/>
    <n v="45947"/>
    <n v="6667.326"/>
    <n v="12974.256000000001"/>
    <n v="12343.563"/>
    <n v="12073.266"/>
    <n v="10451.484"/>
    <n v="11532.671999999999"/>
    <n v="11172.276000000002"/>
    <n v="7117.8209999999999"/>
    <n v="3964.3559999999998"/>
    <n v="1711.8810000000001"/>
    <x v="315"/>
    <s v="Texas, 2015"/>
  </r>
  <r>
    <s v="Walker County"/>
    <s v="Texas"/>
    <n v="2015"/>
    <n v="69330"/>
    <n v="40484"/>
    <n v="28846"/>
    <n v="3050.52"/>
    <n v="5893.05"/>
    <n v="15876.57"/>
    <n v="9914.1899999999987"/>
    <n v="9775.5299999999988"/>
    <n v="9567.5400000000009"/>
    <n v="7626.2999999999993"/>
    <n v="4367.79"/>
    <n v="2426.5500000000002"/>
    <n v="831.96"/>
    <x v="315"/>
    <s v="Texas, 2015"/>
  </r>
  <r>
    <s v="Waller County"/>
    <s v="Texas"/>
    <n v="2015"/>
    <n v="45847"/>
    <n v="23062"/>
    <n v="22785"/>
    <n v="3025.902"/>
    <n v="6143.4979999999996"/>
    <n v="11920.220000000001"/>
    <n v="4493.0060000000003"/>
    <n v="4676.3940000000002"/>
    <n v="5455.7929999999997"/>
    <n v="4997.3230000000003"/>
    <n v="3255.1370000000002"/>
    <n v="1192.0219999999999"/>
    <n v="687.70500000000004"/>
    <x v="315"/>
    <s v="Texas, 2015"/>
  </r>
  <r>
    <s v="Ward County"/>
    <s v="Texas"/>
    <n v="2015"/>
    <n v="11225"/>
    <n v="5590"/>
    <n v="5635"/>
    <n v="841.875"/>
    <n v="1807.2249999999999"/>
    <n v="1571.5"/>
    <n v="1425.575"/>
    <n v="1302.0999999999999"/>
    <n v="1414.35"/>
    <n v="1279.6500000000001"/>
    <n v="841.875"/>
    <n v="538.79999999999995"/>
    <n v="213.27500000000001"/>
    <x v="315"/>
    <s v="Texas, 2015"/>
  </r>
  <r>
    <s v="Washington County"/>
    <s v="Texas"/>
    <n v="2015"/>
    <n v="34236"/>
    <n v="17143"/>
    <n v="17093"/>
    <n v="2054.16"/>
    <n v="4074.0839999999998"/>
    <n v="5238.1080000000002"/>
    <n v="3423.6"/>
    <n v="3594.7799999999997"/>
    <n v="4484.9160000000002"/>
    <n v="4656.0959999999995"/>
    <n v="3594.7799999999997"/>
    <n v="2156.8679999999999"/>
    <n v="924.37199999999996"/>
    <x v="315"/>
    <s v="Texas, 2015"/>
  </r>
  <r>
    <s v="Webb County"/>
    <s v="Texas"/>
    <n v="2015"/>
    <n v="263251"/>
    <n v="128182"/>
    <n v="135069"/>
    <n v="26325.1"/>
    <n v="49754.438999999998"/>
    <n v="44489.419000000002"/>
    <n v="35538.884999999995"/>
    <n v="35275.633999999998"/>
    <n v="28957.61"/>
    <n v="21060.080000000002"/>
    <n v="12636.048000000001"/>
    <n v="6581.2749999999996"/>
    <n v="2632.51"/>
    <x v="315"/>
    <s v="Texas, 2015"/>
  </r>
  <r>
    <s v="Wilson County"/>
    <s v="Texas"/>
    <n v="2015"/>
    <n v="41264"/>
    <n v="20305"/>
    <n v="20959"/>
    <n v="2805.9520000000002"/>
    <n v="6189.6"/>
    <n v="5570.64"/>
    <n v="5075.4719999999998"/>
    <n v="4621.5680000000002"/>
    <n v="5364.32"/>
    <n v="5323.0560000000005"/>
    <n v="3424.9119999999998"/>
    <n v="2021.9359999999999"/>
    <n v="949.072"/>
    <x v="315"/>
    <s v="Texas, 2015"/>
  </r>
  <r>
    <s v="Wichita County"/>
    <s v="Texas"/>
    <n v="2015"/>
    <n v="131957"/>
    <n v="68245"/>
    <n v="63712"/>
    <n v="8709.1620000000003"/>
    <n v="16494.625"/>
    <n v="23092.474999999999"/>
    <n v="19397.678999999996"/>
    <n v="14911.141"/>
    <n v="16230.710999999999"/>
    <n v="15175.055"/>
    <n v="9368.9470000000001"/>
    <n v="6070.0219999999999"/>
    <n v="2507.183"/>
    <x v="315"/>
    <s v="Texas, 2015"/>
  </r>
  <r>
    <s v="Wilbarger County"/>
    <s v="Texas"/>
    <n v="2015"/>
    <n v="13158"/>
    <n v="6556"/>
    <n v="6602"/>
    <n v="868.428"/>
    <n v="1776.33"/>
    <n v="1868.4359999999999"/>
    <n v="1552.644"/>
    <n v="1394.748"/>
    <n v="1802.646"/>
    <n v="1723.6980000000001"/>
    <n v="1210.5360000000001"/>
    <n v="723.69"/>
    <n v="250.00200000000001"/>
    <x v="315"/>
    <s v="Texas, 2015"/>
  </r>
  <r>
    <s v="Williamson County"/>
    <s v="Texas"/>
    <n v="2015"/>
    <n v="473592"/>
    <n v="232740"/>
    <n v="240852"/>
    <n v="33625.031999999999"/>
    <n v="75301.127999999997"/>
    <n v="57778.224000000002"/>
    <n v="67250.063999999998"/>
    <n v="78142.679999999993"/>
    <n v="64408.512000000002"/>
    <n v="47359.199999999997"/>
    <n v="30783.479999999996"/>
    <n v="13260.576000000001"/>
    <n v="5209.5119999999997"/>
    <x v="315"/>
    <s v="Texas, 2015"/>
  </r>
  <r>
    <s v="Winkler County"/>
    <s v="Texas"/>
    <n v="2015"/>
    <n v="7576"/>
    <n v="3808"/>
    <n v="3768"/>
    <n v="613.65599999999995"/>
    <n v="1287.92"/>
    <n v="1083.3679999999999"/>
    <n v="984.88"/>
    <n v="909.12"/>
    <n v="1053.0640000000001"/>
    <n v="795.48"/>
    <n v="507.59199999999998"/>
    <n v="234.85599999999999"/>
    <n v="121.21599999999999"/>
    <x v="315"/>
    <s v="Texas, 2015"/>
  </r>
  <r>
    <s v="Wise County"/>
    <s v="Texas"/>
    <n v="2015"/>
    <n v="61243"/>
    <n v="30667"/>
    <n v="30576"/>
    <n v="4164.5240000000003"/>
    <n v="8635.262999999999"/>
    <n v="7655.375"/>
    <n v="7594.1319999999996"/>
    <n v="7410.4030000000002"/>
    <n v="9370.1790000000001"/>
    <n v="7900.3469999999998"/>
    <n v="5266.8980000000001"/>
    <n v="2449.7199999999998"/>
    <n v="796.15899999999999"/>
    <x v="315"/>
    <s v="Texas, 2015"/>
  </r>
  <r>
    <s v="Wood County"/>
    <s v="Texas"/>
    <n v="2015"/>
    <n v="42712"/>
    <n v="21159"/>
    <n v="21553"/>
    <n v="2050.1759999999999"/>
    <n v="4869.1679999999997"/>
    <n v="4911.88"/>
    <n v="3801.3679999999999"/>
    <n v="4185.7759999999998"/>
    <n v="5381.7119999999995"/>
    <n v="6406.8"/>
    <n v="6492.2240000000002"/>
    <n v="3502.384"/>
    <n v="1110.5119999999999"/>
    <x v="315"/>
    <s v="Texas, 2015"/>
  </r>
  <r>
    <s v="Doddridge County"/>
    <s v="West Virginia"/>
    <n v="2015"/>
    <n v="8213"/>
    <n v="4122"/>
    <n v="4091"/>
    <n v="772.02200000000005"/>
    <n v="1494.7660000000001"/>
    <n v="1116.9679999999998"/>
    <n v="936.28199999999993"/>
    <n v="1108.7550000000001"/>
    <n v="960.92100000000005"/>
    <n v="903.43000000000006"/>
    <n v="533.84500000000003"/>
    <n v="353.15899999999999"/>
    <n v="41.064999999999998"/>
    <x v="336"/>
    <s v="West Virginia, 2015"/>
  </r>
  <r>
    <s v="Beaver County"/>
    <s v="Utah"/>
    <n v="2015"/>
    <n v="6461"/>
    <n v="3318"/>
    <n v="3143"/>
    <n v="555.64599999999996"/>
    <n v="1182.3630000000001"/>
    <n v="962.68899999999996"/>
    <n v="710.71"/>
    <n v="736.55400000000009"/>
    <n v="710.71"/>
    <n v="755.9369999999999"/>
    <n v="491.03600000000006"/>
    <n v="213.21300000000002"/>
    <n v="135.68100000000001"/>
    <x v="355"/>
    <s v="Utah, 2015"/>
  </r>
  <r>
    <s v="Cache County"/>
    <s v="Utah"/>
    <n v="2015"/>
    <n v="117449"/>
    <n v="58573"/>
    <n v="58876"/>
    <n v="11040.206"/>
    <n v="20083.778999999999"/>
    <n v="27483.065999999999"/>
    <n v="17147.554"/>
    <n v="12801.940999999999"/>
    <n v="10100.614"/>
    <n v="9161.0220000000008"/>
    <n v="5402.6540000000005"/>
    <n v="3171.1229999999996"/>
    <n v="1291.9390000000001"/>
    <x v="355"/>
    <s v="Utah, 2015"/>
  </r>
  <r>
    <s v="Daggett County"/>
    <s v="Utah"/>
    <n v="2015"/>
    <n v="776"/>
    <n v="422"/>
    <n v="354"/>
    <n v="44.231999999999999"/>
    <n v="103.208"/>
    <n v="107.864"/>
    <n v="81.47999999999999"/>
    <n v="69.064000000000007"/>
    <n v="93.12"/>
    <n v="120.28"/>
    <n v="96.22399999999999"/>
    <n v="45.007999999999996"/>
    <n v="16.295999999999999"/>
    <x v="355"/>
    <s v="Utah, 2015"/>
  </r>
  <r>
    <s v="Davis County"/>
    <s v="Utah"/>
    <n v="2015"/>
    <n v="323374"/>
    <n v="162703"/>
    <n v="160671"/>
    <n v="29750.407999999999"/>
    <n v="62087.808000000005"/>
    <n v="46889.229999999996"/>
    <n v="47859.351999999999"/>
    <n v="43655.49"/>
    <n v="34924.392"/>
    <n v="29427.034"/>
    <n v="16492.074000000001"/>
    <n v="9377.8459999999995"/>
    <n v="3233.74"/>
    <x v="355"/>
    <s v="Utah, 2015"/>
  </r>
  <r>
    <s v="Duchesne County"/>
    <s v="Utah"/>
    <n v="2015"/>
    <n v="19817"/>
    <n v="10051"/>
    <n v="9766"/>
    <n v="2060.9679999999998"/>
    <n v="3685.962"/>
    <n v="2754.5630000000001"/>
    <n v="2893.2820000000002"/>
    <n v="2298.7719999999999"/>
    <n v="2041.1509999999998"/>
    <n v="1942.0659999999998"/>
    <n v="1248.471"/>
    <n v="713.41200000000003"/>
    <n v="178.35300000000001"/>
    <x v="355"/>
    <s v="Utah, 2015"/>
  </r>
  <r>
    <s v="Emery County"/>
    <s v="Utah"/>
    <n v="2015"/>
    <n v="10728"/>
    <n v="5414"/>
    <n v="5314"/>
    <n v="868.96799999999996"/>
    <n v="1941.768"/>
    <n v="1341"/>
    <n v="1298.088"/>
    <n v="1201.5360000000001"/>
    <n v="1201.5360000000001"/>
    <n v="1383.912"/>
    <n v="901.15200000000004"/>
    <n v="461.30399999999997"/>
    <n v="128.73599999999999"/>
    <x v="355"/>
    <s v="Utah, 2015"/>
  </r>
  <r>
    <s v="Carroll County"/>
    <s v="Missouri"/>
    <n v="2015"/>
    <n v="9388"/>
    <n v="4833"/>
    <n v="4555"/>
    <n v="572.66800000000001"/>
    <n v="1286.1559999999999"/>
    <n v="985.74"/>
    <n v="1286.1559999999999"/>
    <n v="1267.3800000000001"/>
    <n v="1173.5"/>
    <n v="1455.1399999999999"/>
    <n v="797.98"/>
    <n v="450.62400000000002"/>
    <n v="112.65600000000001"/>
    <x v="332"/>
    <s v="Missouri, 2015"/>
  </r>
  <r>
    <s v="Iron County"/>
    <s v="Utah"/>
    <n v="2015"/>
    <n v="47139"/>
    <n v="23588"/>
    <n v="23551"/>
    <n v="3959.6759999999999"/>
    <n v="7636.518"/>
    <n v="9946.3289999999997"/>
    <n v="6222.348"/>
    <n v="5138.1509999999998"/>
    <n v="4431.0660000000007"/>
    <n v="4572.4830000000002"/>
    <n v="3111.174"/>
    <n v="1697.0039999999999"/>
    <n v="377.11200000000002"/>
    <x v="355"/>
    <s v="Utah, 2015"/>
  </r>
  <r>
    <s v="Kane County"/>
    <s v="Utah"/>
    <n v="2015"/>
    <n v="7202"/>
    <n v="3502"/>
    <n v="3700"/>
    <n v="403.31200000000001"/>
    <n v="929.05799999999999"/>
    <n v="720.2"/>
    <n v="943.46199999999999"/>
    <n v="669.78600000000006"/>
    <n v="900.25"/>
    <n v="1137.9159999999999"/>
    <n v="936.26"/>
    <n v="410.51400000000001"/>
    <n v="136.83799999999999"/>
    <x v="355"/>
    <s v="Utah, 2015"/>
  </r>
  <r>
    <s v="Morgan County"/>
    <s v="Utah"/>
    <n v="2015"/>
    <n v="10276"/>
    <n v="5238"/>
    <n v="5038"/>
    <n v="976.22"/>
    <n v="2086.0279999999998"/>
    <n v="1438.6399999999999"/>
    <n v="1017.324"/>
    <n v="1274.2240000000002"/>
    <n v="1192.0160000000001"/>
    <n v="1150.912"/>
    <n v="709.04399999999998"/>
    <n v="421.31599999999997"/>
    <n v="20.552"/>
    <x v="355"/>
    <s v="Utah, 2015"/>
  </r>
  <r>
    <s v="Salt Lake County"/>
    <s v="Utah"/>
    <n v="2015"/>
    <n v="1078958"/>
    <n v="541831"/>
    <n v="537127"/>
    <n v="89553.513999999996"/>
    <n v="171554.32199999999"/>
    <n v="154290.99400000001"/>
    <n v="182343.902"/>
    <n v="149975.16200000001"/>
    <n v="124080.17"/>
    <n v="107895.79999999999"/>
    <n v="58263.732000000004"/>
    <n v="30210.824000000001"/>
    <n v="11868.538"/>
    <x v="355"/>
    <s v="Utah, 2015"/>
  </r>
  <r>
    <s v="San Juan County"/>
    <s v="Utah"/>
    <n v="2015"/>
    <n v="15152"/>
    <n v="7538"/>
    <n v="7614"/>
    <n v="1212.1600000000001"/>
    <n v="2924.3360000000002"/>
    <n v="2500.08"/>
    <n v="1651.568"/>
    <n v="1712.1759999999999"/>
    <n v="1787.9359999999999"/>
    <n v="1606.1120000000001"/>
    <n v="1030.336"/>
    <n v="484.86399999999998"/>
    <n v="242.43199999999999"/>
    <x v="355"/>
    <s v="Utah, 2015"/>
  </r>
  <r>
    <s v="Tooele County"/>
    <s v="Utah"/>
    <n v="2015"/>
    <n v="60893"/>
    <n v="30737"/>
    <n v="30156"/>
    <n v="5297.6909999999998"/>
    <n v="12604.851000000001"/>
    <n v="8281.4480000000003"/>
    <n v="8403.2340000000004"/>
    <n v="9073.0570000000007"/>
    <n v="6820.0159999999996"/>
    <n v="5480.37"/>
    <n v="3105.5430000000001"/>
    <n v="1400.539"/>
    <n v="426.25099999999998"/>
    <x v="355"/>
    <s v="Utah, 2015"/>
  </r>
  <r>
    <s v="Uintah County"/>
    <s v="Utah"/>
    <n v="2015"/>
    <n v="35721"/>
    <n v="18262"/>
    <n v="17459"/>
    <n v="3536.3789999999999"/>
    <n v="6822.7109999999993"/>
    <n v="4965.2189999999991"/>
    <n v="5751.0810000000001"/>
    <n v="4465.125"/>
    <n v="3607.8209999999999"/>
    <n v="3322.0529999999999"/>
    <n v="1928.934"/>
    <n v="1000.1879999999999"/>
    <n v="321.48899999999998"/>
    <x v="355"/>
    <s v="Utah, 2015"/>
  </r>
  <r>
    <s v="Utah County"/>
    <s v="Utah"/>
    <n v="2015"/>
    <n v="551957"/>
    <n v="277687"/>
    <n v="274270"/>
    <n v="57403.527999999998"/>
    <n v="107079.658"/>
    <n v="119774.66899999999"/>
    <n v="82241.592999999993"/>
    <n v="65682.883000000002"/>
    <n v="45812.430999999997"/>
    <n v="35325.248"/>
    <n v="22078.28"/>
    <n v="12143.054"/>
    <n v="4415.6559999999999"/>
    <x v="355"/>
    <s v="Utah, 2015"/>
  </r>
  <r>
    <s v="Wasatch County"/>
    <s v="Utah"/>
    <n v="2015"/>
    <n v="26661"/>
    <n v="13421"/>
    <n v="13240"/>
    <n v="2239.5239999999999"/>
    <n v="5225.5560000000005"/>
    <n v="3465.93"/>
    <n v="3359.2860000000001"/>
    <n v="4079.1329999999998"/>
    <n v="3145.998"/>
    <n v="2719.422"/>
    <n v="1599.6599999999999"/>
    <n v="666.52500000000009"/>
    <n v="186.62700000000001"/>
    <x v="355"/>
    <s v="Utah, 2015"/>
  </r>
  <r>
    <s v="Washington County"/>
    <s v="Utah"/>
    <n v="2015"/>
    <n v="148244"/>
    <n v="73265"/>
    <n v="74979"/>
    <n v="11414.788"/>
    <n v="24312.016"/>
    <n v="20754.16"/>
    <n v="18530.5"/>
    <n v="15565.62"/>
    <n v="13934.936"/>
    <n v="15713.864000000001"/>
    <n v="15269.132000000001"/>
    <n v="9042.884"/>
    <n v="3706.1"/>
    <x v="355"/>
    <s v="Utah, 2015"/>
  </r>
  <r>
    <s v="Weber County"/>
    <s v="Utah"/>
    <n v="2015"/>
    <n v="238682"/>
    <n v="119748"/>
    <n v="118934"/>
    <n v="19810.606"/>
    <n v="39382.53"/>
    <n v="34370.207999999999"/>
    <n v="37234.392"/>
    <n v="30551.296000000002"/>
    <n v="27209.748"/>
    <n v="24106.881999999998"/>
    <n v="14320.92"/>
    <n v="7876.5059999999994"/>
    <n v="3341.5479999999998"/>
    <x v="355"/>
    <s v="Utah, 2015"/>
  </r>
  <r>
    <s v="Addison County"/>
    <s v="Vermont"/>
    <n v="2015"/>
    <n v="36943"/>
    <n v="18355"/>
    <n v="18588"/>
    <n v="1588.549"/>
    <n v="3915.9580000000005"/>
    <n v="6317.2530000000006"/>
    <n v="3694.3"/>
    <n v="4137.616"/>
    <n v="5615.3360000000002"/>
    <n v="5763.1080000000002"/>
    <n v="3472.6419999999998"/>
    <n v="1736.3209999999999"/>
    <n v="738.86"/>
    <x v="356"/>
    <s v="Vermont, 2015"/>
  </r>
  <r>
    <s v="Bennington County"/>
    <s v="Vermont"/>
    <n v="2015"/>
    <n v="36589"/>
    <n v="17948"/>
    <n v="18641"/>
    <n v="1719.683"/>
    <n v="3988.201"/>
    <n v="4793.1589999999997"/>
    <n v="3402.777"/>
    <n v="3768.6669999999999"/>
    <n v="5561.5280000000002"/>
    <n v="5744.473"/>
    <n v="4024.79"/>
    <n v="2378.2849999999999"/>
    <n v="1134.259"/>
    <x v="356"/>
    <s v="Vermont, 2015"/>
  </r>
  <r>
    <s v="Caledonia County"/>
    <s v="Vermont"/>
    <n v="2015"/>
    <n v="31012"/>
    <n v="15400"/>
    <n v="15612"/>
    <n v="1550.6"/>
    <n v="3628.404"/>
    <n v="4124.5960000000005"/>
    <n v="3256.26"/>
    <n v="3628.404"/>
    <n v="4434.7160000000003"/>
    <n v="4930.9079999999994"/>
    <n v="3070.1880000000001"/>
    <n v="1581.6120000000001"/>
    <n v="651.25199999999995"/>
    <x v="356"/>
    <s v="Vermont, 2015"/>
  </r>
  <r>
    <s v="Chittenden County"/>
    <s v="Vermont"/>
    <n v="2015"/>
    <n v="159711"/>
    <n v="77980"/>
    <n v="81731"/>
    <n v="7825.8389999999999"/>
    <n v="16929.366000000002"/>
    <n v="31303.356"/>
    <n v="21401.273999999998"/>
    <n v="18845.898000000001"/>
    <n v="22678.962"/>
    <n v="20443.008000000002"/>
    <n v="11499.191999999999"/>
    <n v="5909.3069999999998"/>
    <n v="3034.509"/>
    <x v="356"/>
    <s v="Vermont, 2015"/>
  </r>
  <r>
    <s v="Franklin County"/>
    <s v="Vermont"/>
    <n v="2015"/>
    <n v="48418"/>
    <n v="24000"/>
    <n v="24418"/>
    <n v="2856.6619999999998"/>
    <n v="6342.7579999999998"/>
    <n v="5761.7420000000002"/>
    <n v="5810.16"/>
    <n v="6633.2659999999996"/>
    <n v="7698.4619999999995"/>
    <n v="6778.52"/>
    <n v="3825.0219999999999"/>
    <n v="1985.1379999999999"/>
    <n v="726.27"/>
    <x v="356"/>
    <s v="Vermont, 2015"/>
  </r>
  <r>
    <s v="Grand Isle County"/>
    <s v="Vermont"/>
    <n v="2015"/>
    <n v="6952"/>
    <n v="3419"/>
    <n v="3533"/>
    <n v="291.98399999999998"/>
    <n v="729.96"/>
    <n v="792.52800000000002"/>
    <n v="653.48800000000006"/>
    <n v="799.48"/>
    <n v="1202.6959999999999"/>
    <n v="1327.8319999999999"/>
    <n v="785.57600000000002"/>
    <n v="278.08"/>
    <n v="97.328000000000003"/>
    <x v="356"/>
    <s v="Vermont, 2015"/>
  </r>
  <r>
    <s v="Orange County"/>
    <s v="Vermont"/>
    <n v="2015"/>
    <n v="28929"/>
    <n v="14349"/>
    <n v="14580"/>
    <n v="1359.663"/>
    <n v="3268.9769999999999"/>
    <n v="3500.4090000000001"/>
    <n v="3037.5450000000001"/>
    <n v="3297.9059999999999"/>
    <n v="4599.7109999999993"/>
    <n v="4946.8590000000004"/>
    <n v="3008.616"/>
    <n v="1359.663"/>
    <n v="578.58000000000004"/>
    <x v="356"/>
    <s v="Vermont, 2015"/>
  </r>
  <r>
    <s v="Orleans County"/>
    <s v="Vermont"/>
    <n v="2015"/>
    <n v="27146"/>
    <n v="13611"/>
    <n v="13535"/>
    <n v="1384.4459999999999"/>
    <n v="3148.9359999999997"/>
    <n v="3040.3519999999999"/>
    <n v="2850.33"/>
    <n v="3203.2280000000001"/>
    <n v="3854.732"/>
    <n v="4316.2139999999999"/>
    <n v="3148.9360000000001"/>
    <n v="1520.1759999999999"/>
    <n v="705.79600000000005"/>
    <x v="356"/>
    <s v="Vermont, 2015"/>
  </r>
  <r>
    <s v="Rutland County"/>
    <s v="Vermont"/>
    <n v="2015"/>
    <n v="60530"/>
    <n v="29688"/>
    <n v="30842"/>
    <n v="2723.85"/>
    <n v="6355.65"/>
    <n v="8111.02"/>
    <n v="6113.53"/>
    <n v="6537.24"/>
    <n v="9503.2099999999991"/>
    <n v="9987.4500000000007"/>
    <n v="6476.71"/>
    <n v="3208.09"/>
    <n v="1513.25"/>
    <x v="356"/>
    <s v="Vermont, 2015"/>
  </r>
  <r>
    <s v="Washington County"/>
    <s v="Vermont"/>
    <n v="2015"/>
    <n v="59132"/>
    <n v="29182"/>
    <n v="29950"/>
    <n v="2956.6"/>
    <n v="6622.7839999999997"/>
    <n v="7568.8960000000006"/>
    <n v="6327.1239999999998"/>
    <n v="7450.6319999999996"/>
    <n v="9224.5920000000006"/>
    <n v="9342.8559999999998"/>
    <n v="5499.2759999999998"/>
    <n v="3015.732"/>
    <n v="1123.508"/>
    <x v="356"/>
    <s v="Vermont, 2015"/>
  </r>
  <r>
    <s v="Windham County"/>
    <s v="Vermont"/>
    <n v="2015"/>
    <n v="43858"/>
    <n v="21603"/>
    <n v="22255"/>
    <n v="1973.61"/>
    <n v="4692.8059999999996"/>
    <n v="5306.8179999999993"/>
    <n v="4736.6640000000007"/>
    <n v="4736.6640000000007"/>
    <n v="6710.2740000000003"/>
    <n v="7631.2920000000004"/>
    <n v="4780.5219999999999"/>
    <n v="2324.4740000000002"/>
    <n v="964.87599999999998"/>
    <x v="356"/>
    <s v="Vermont, 2015"/>
  </r>
  <r>
    <s v="Windsor County"/>
    <s v="Vermont"/>
    <n v="2015"/>
    <n v="56150"/>
    <n v="27488"/>
    <n v="28662"/>
    <n v="2582.9"/>
    <n v="6064.2"/>
    <n v="5671.15"/>
    <n v="6288.8"/>
    <n v="6176.5"/>
    <n v="8647.1"/>
    <n v="9545.5"/>
    <n v="6401.1"/>
    <n v="3369"/>
    <n v="1403.75"/>
    <x v="356"/>
    <s v="Vermont, 2015"/>
  </r>
  <r>
    <s v="Accomack County"/>
    <s v="Virginia"/>
    <n v="2015"/>
    <n v="33115"/>
    <n v="16117"/>
    <n v="16998"/>
    <n v="1986.9"/>
    <n v="3874.4549999999999"/>
    <n v="3609.5349999999999"/>
    <n v="3377.73"/>
    <n v="3609.5349999999999"/>
    <n v="4602.9850000000006"/>
    <n v="5298.4"/>
    <n v="3940.6849999999999"/>
    <n v="2053.13"/>
    <n v="827.875"/>
    <x v="321"/>
    <s v="Virginia, 2015"/>
  </r>
  <r>
    <s v="Albemarle County"/>
    <s v="Virginia"/>
    <n v="2015"/>
    <n v="103108"/>
    <n v="49365"/>
    <n v="53743"/>
    <n v="5774.0479999999998"/>
    <n v="12166.743999999999"/>
    <n v="16084.848"/>
    <n v="13507.148000000001"/>
    <n v="12063.635999999999"/>
    <n v="13713.364000000001"/>
    <n v="13713.364"/>
    <n v="8764.18"/>
    <n v="4949.1840000000002"/>
    <n v="2783.9160000000002"/>
    <x v="321"/>
    <s v="Virginia, 2015"/>
  </r>
  <r>
    <s v="Appomattox County"/>
    <s v="Virginia"/>
    <n v="2015"/>
    <n v="15208"/>
    <n v="7377"/>
    <n v="7831"/>
    <n v="882.06399999999996"/>
    <n v="1840.1680000000001"/>
    <n v="1733.712"/>
    <n v="1824.96"/>
    <n v="1840.1680000000001"/>
    <n v="2068.288"/>
    <n v="2189.9519999999998"/>
    <n v="1703.296"/>
    <n v="790.81600000000003"/>
    <n v="319.36799999999999"/>
    <x v="321"/>
    <s v="Virginia, 2015"/>
  </r>
  <r>
    <s v="Arlington County"/>
    <s v="Virginia"/>
    <n v="2015"/>
    <n v="223945"/>
    <n v="112006"/>
    <n v="111939"/>
    <n v="13436.7"/>
    <n v="19035.325000000001"/>
    <n v="22842.39"/>
    <n v="61808.82"/>
    <n v="36503.035000000003"/>
    <n v="27769.18"/>
    <n v="22170.555"/>
    <n v="12093.029999999999"/>
    <n v="5374.68"/>
    <n v="2911.2849999999999"/>
    <x v="321"/>
    <s v="Virginia, 2015"/>
  </r>
  <r>
    <s v="Augusta County"/>
    <s v="Virginia"/>
    <n v="2015"/>
    <n v="74053"/>
    <n v="37440"/>
    <n v="36613"/>
    <n v="3480.491"/>
    <n v="8590.148000000001"/>
    <n v="8664.2010000000009"/>
    <n v="8071.777"/>
    <n v="9108.5190000000002"/>
    <n v="11478.215"/>
    <n v="11033.897000000001"/>
    <n v="8071.777"/>
    <n v="4443.18"/>
    <n v="1110.7950000000001"/>
    <x v="321"/>
    <s v="Virginia, 2015"/>
  </r>
  <r>
    <s v="Nuckolls County"/>
    <s v="Nebraska"/>
    <n v="2015"/>
    <n v="4583"/>
    <n v="2233"/>
    <n v="2350"/>
    <n v="219.98400000000001"/>
    <n v="504.13"/>
    <n v="435.38499999999999"/>
    <n v="297.89499999999998"/>
    <n v="591.20699999999999"/>
    <n v="866.18700000000001"/>
    <n v="627.87100000000009"/>
    <n v="614.12199999999996"/>
    <n v="242.899"/>
    <n v="178.73699999999999"/>
    <x v="322"/>
    <s v="Nebraska, 2015"/>
  </r>
  <r>
    <s v="Bedford County"/>
    <s v="Virginia"/>
    <n v="2015"/>
    <n v="76463"/>
    <n v="37567"/>
    <n v="38896"/>
    <n v="3746.6869999999999"/>
    <n v="9252.023000000001"/>
    <n v="8869.7080000000005"/>
    <n v="6958.1329999999998"/>
    <n v="9175.5600000000013"/>
    <n v="12157.617"/>
    <n v="12081.153999999999"/>
    <n v="8716.7820000000011"/>
    <n v="4434.8540000000003"/>
    <n v="1070.482"/>
    <x v="321"/>
    <s v="Virginia, 2015"/>
  </r>
  <r>
    <s v="Brunswick County"/>
    <s v="Virginia"/>
    <n v="2015"/>
    <n v="16930"/>
    <n v="8882"/>
    <n v="8048"/>
    <n v="727.99"/>
    <n v="1709.93"/>
    <n v="2420.9899999999998"/>
    <n v="2082.39"/>
    <n v="2031.6"/>
    <n v="2420.9899999999998"/>
    <n v="2471.7799999999997"/>
    <n v="1709.93"/>
    <n v="1066.5899999999999"/>
    <n v="287.81"/>
    <x v="321"/>
    <s v="Virginia, 2015"/>
  </r>
  <r>
    <s v="Stark County"/>
    <s v="North Dakota"/>
    <n v="2015"/>
    <n v="23486"/>
    <n v="11889"/>
    <n v="11597"/>
    <n v="1033.384"/>
    <n v="2372.0860000000002"/>
    <n v="2559.9740000000002"/>
    <n v="2771.348"/>
    <n v="2888.7780000000002"/>
    <n v="3734.2740000000003"/>
    <n v="3734.2739999999999"/>
    <n v="2724.3760000000002"/>
    <n v="1385.674"/>
    <n v="352.29"/>
    <x v="339"/>
    <s v="North Dakota, 2015"/>
  </r>
  <r>
    <s v="Buckingham County"/>
    <s v="Virginia"/>
    <n v="2015"/>
    <n v="17068"/>
    <n v="9476"/>
    <n v="7592"/>
    <n v="921.67200000000003"/>
    <n v="1809.2079999999999"/>
    <n v="2031.0920000000001"/>
    <n v="2150.5680000000002"/>
    <n v="2338.3159999999998"/>
    <n v="2679.6760000000004"/>
    <n v="2406.5879999999997"/>
    <n v="1655.596"/>
    <n v="802.19599999999991"/>
    <n v="290.15600000000001"/>
    <x v="321"/>
    <s v="Virginia, 2015"/>
  </r>
  <r>
    <s v="Campbell County"/>
    <s v="Virginia"/>
    <n v="2015"/>
    <n v="55012"/>
    <n v="26655"/>
    <n v="28357"/>
    <n v="2860.6239999999998"/>
    <n v="6381.3919999999998"/>
    <n v="7151.5599999999995"/>
    <n v="6381.3919999999998"/>
    <n v="6821.4879999999994"/>
    <n v="8086.7640000000001"/>
    <n v="7646.6679999999997"/>
    <n v="5666.2359999999999"/>
    <n v="2915.636"/>
    <n v="1155.252"/>
    <x v="321"/>
    <s v="Virginia, 2015"/>
  </r>
  <r>
    <s v="Caroline County"/>
    <s v="Virginia"/>
    <n v="2015"/>
    <n v="29349"/>
    <n v="14513"/>
    <n v="14836"/>
    <n v="1907.6849999999999"/>
    <n v="3756.6719999999996"/>
    <n v="3786.0209999999997"/>
    <n v="3609.9269999999997"/>
    <n v="3991.4639999999999"/>
    <n v="4226.2559999999994"/>
    <n v="3844.7190000000001"/>
    <n v="2582.712"/>
    <n v="1173.96"/>
    <n v="469.584"/>
    <x v="321"/>
    <s v="Virginia, 2015"/>
  </r>
  <r>
    <s v="Carroll County"/>
    <s v="Virginia"/>
    <n v="2015"/>
    <n v="29856"/>
    <n v="14955"/>
    <n v="14901"/>
    <n v="1373.376"/>
    <n v="3403.5839999999998"/>
    <n v="3164.7359999999999"/>
    <n v="2806.4639999999999"/>
    <n v="3702.1440000000002"/>
    <n v="4388.8320000000003"/>
    <n v="4687.3919999999998"/>
    <n v="3642.4319999999998"/>
    <n v="1851.0720000000001"/>
    <n v="806.11199999999997"/>
    <x v="321"/>
    <s v="Virginia, 2015"/>
  </r>
  <r>
    <s v="Charlotte County"/>
    <s v="Virginia"/>
    <n v="2015"/>
    <n v="12313"/>
    <n v="6129"/>
    <n v="6184"/>
    <n v="677.21500000000003"/>
    <n v="1465.2470000000001"/>
    <n v="1625.3159999999998"/>
    <n v="1071.231"/>
    <n v="1415.9949999999999"/>
    <n v="1822.3240000000001"/>
    <n v="1797.6980000000001"/>
    <n v="1391.3690000000001"/>
    <n v="652.58899999999994"/>
    <n v="418.642"/>
    <x v="321"/>
    <s v="Virginia, 2015"/>
  </r>
  <r>
    <s v="Chesterfield County"/>
    <s v="Virginia"/>
    <n v="2015"/>
    <n v="328176"/>
    <n v="157960"/>
    <n v="170216"/>
    <n v="19690.560000000001"/>
    <n v="46600.991999999998"/>
    <n v="45288.288"/>
    <n v="38724.767999999996"/>
    <n v="45616.464000000007"/>
    <n v="49226.400000000001"/>
    <n v="42991.055999999997"/>
    <n v="25269.552"/>
    <n v="10173.456"/>
    <n v="4594.4639999999999"/>
    <x v="321"/>
    <s v="Virginia, 2015"/>
  </r>
  <r>
    <s v="Culpeper County"/>
    <s v="Virginia"/>
    <n v="2015"/>
    <n v="48424"/>
    <n v="24398"/>
    <n v="24026"/>
    <n v="3147.56"/>
    <n v="7215.1760000000004"/>
    <n v="5859.3040000000001"/>
    <n v="5714.0320000000002"/>
    <n v="6537.24"/>
    <n v="7457.2960000000003"/>
    <n v="6053"/>
    <n v="3922.3440000000001"/>
    <n v="1936.96"/>
    <n v="677.93600000000004"/>
    <x v="321"/>
    <s v="Virginia, 2015"/>
  </r>
  <r>
    <s v="Fairfax County"/>
    <s v="Virginia"/>
    <n v="2015"/>
    <n v="1128722"/>
    <n v="558606"/>
    <n v="570116"/>
    <n v="76753.096000000005"/>
    <n v="150120.02600000001"/>
    <n v="136575.36199999999"/>
    <n v="162535.96799999999"/>
    <n v="167050.856"/>
    <n v="172694.46600000001"/>
    <n v="139961.52799999999"/>
    <n v="75624.373999999996"/>
    <n v="34990.381999999998"/>
    <n v="14673.386"/>
    <x v="321"/>
    <s v="Virginia, 2015"/>
  </r>
  <r>
    <s v="Fauquier County"/>
    <s v="Virginia"/>
    <n v="2015"/>
    <n v="67463"/>
    <n v="33341"/>
    <n v="34122"/>
    <n v="3912.8539999999998"/>
    <n v="9377.357"/>
    <n v="8297.9490000000005"/>
    <n v="6881.2260000000006"/>
    <n v="8500.3379999999997"/>
    <n v="11333.784"/>
    <n v="9242.4310000000005"/>
    <n v="6139.1329999999998"/>
    <n v="2833.4459999999999"/>
    <n v="944.48199999999997"/>
    <x v="321"/>
    <s v="Virginia, 2015"/>
  </r>
  <r>
    <s v="Floyd County"/>
    <s v="Virginia"/>
    <n v="2015"/>
    <n v="15523"/>
    <n v="7788"/>
    <n v="7735"/>
    <n v="791.673"/>
    <n v="1893.806"/>
    <n v="1552.3"/>
    <n v="1567.8229999999999"/>
    <n v="1909.329"/>
    <n v="2328.4499999999998"/>
    <n v="2406.0650000000001"/>
    <n v="1862.7600000000002"/>
    <n v="807.19600000000003"/>
    <n v="388.07499999999999"/>
    <x v="321"/>
    <s v="Virginia, 2015"/>
  </r>
  <r>
    <s v="Fluvanna County"/>
    <s v="Virginia"/>
    <n v="2015"/>
    <n v="26014"/>
    <n v="11924"/>
    <n v="14090"/>
    <n v="1404.7560000000001"/>
    <n v="3251.75"/>
    <n v="2887.5540000000001"/>
    <n v="2939.5819999999999"/>
    <n v="3589.9319999999998"/>
    <n v="3876.0860000000002"/>
    <n v="3485.8760000000002"/>
    <n v="2731.4700000000003"/>
    <n v="1300.7"/>
    <n v="494.26600000000002"/>
    <x v="321"/>
    <s v="Virginia, 2015"/>
  </r>
  <r>
    <s v="Franklin County"/>
    <s v="Virginia"/>
    <n v="2015"/>
    <n v="56315"/>
    <n v="27611"/>
    <n v="28704"/>
    <n v="2703.12"/>
    <n v="6419.91"/>
    <n v="6757.7999999999993"/>
    <n v="5913.0750000000007"/>
    <n v="6307.2800000000007"/>
    <n v="8165.6750000000002"/>
    <n v="8728.8250000000007"/>
    <n v="7039.375"/>
    <n v="3322.585"/>
    <n v="844.72500000000002"/>
    <x v="321"/>
    <s v="Virginia, 2015"/>
  </r>
  <r>
    <s v="Frederick County"/>
    <s v="Virginia"/>
    <n v="2015"/>
    <n v="81340"/>
    <n v="40404"/>
    <n v="40936"/>
    <n v="4880.3999999999996"/>
    <n v="11224.919999999998"/>
    <n v="9679.4599999999991"/>
    <n v="9679.4599999999991"/>
    <n v="11062.24"/>
    <n v="12851.720000000001"/>
    <n v="10248.84"/>
    <n v="6995.24"/>
    <n v="3822.98"/>
    <n v="1057.42"/>
    <x v="321"/>
    <s v="Virginia, 2015"/>
  </r>
  <r>
    <s v="Giles County"/>
    <s v="Virginia"/>
    <n v="2015"/>
    <n v="16907"/>
    <n v="8287"/>
    <n v="8620"/>
    <n v="879.16399999999999"/>
    <n v="1927.3980000000001"/>
    <n v="2011.933"/>
    <n v="1724.5140000000001"/>
    <n v="2147.1889999999999"/>
    <n v="2451.5149999999999"/>
    <n v="2383.8869999999997"/>
    <n v="2028.8400000000001"/>
    <n v="963.69899999999996"/>
    <n v="388.86099999999999"/>
    <x v="321"/>
    <s v="Virginia, 2015"/>
  </r>
  <r>
    <s v="Gloucester County"/>
    <s v="Virginia"/>
    <n v="2015"/>
    <n v="37001"/>
    <n v="18283"/>
    <n v="18718"/>
    <n v="1961.0530000000001"/>
    <n v="4255.1149999999998"/>
    <n v="4403.1189999999997"/>
    <n v="4181.1130000000003"/>
    <n v="4366.1180000000004"/>
    <n v="6105.165"/>
    <n v="5587.1509999999998"/>
    <n v="3700.1000000000004"/>
    <n v="1776.0479999999998"/>
    <n v="629.01700000000005"/>
    <x v="321"/>
    <s v="Virginia, 2015"/>
  </r>
  <r>
    <s v="Goochland County"/>
    <s v="Virginia"/>
    <n v="2015"/>
    <n v="21721"/>
    <n v="10736"/>
    <n v="10985"/>
    <n v="847.11900000000003"/>
    <n v="2541.357"/>
    <n v="2215.5419999999999"/>
    <n v="1824.5639999999999"/>
    <n v="2649.962"/>
    <n v="3888.0590000000002"/>
    <n v="3736.0120000000002"/>
    <n v="2606.52"/>
    <n v="1064.329"/>
    <n v="347.536"/>
    <x v="321"/>
    <s v="Virginia, 2015"/>
  </r>
  <r>
    <s v="Greene County"/>
    <s v="Virginia"/>
    <n v="2015"/>
    <n v="18938"/>
    <n v="9237"/>
    <n v="9701"/>
    <n v="1249.9079999999999"/>
    <n v="2613.444"/>
    <n v="2045.3040000000001"/>
    <n v="2480.8779999999997"/>
    <n v="2405.1260000000002"/>
    <n v="2840.7"/>
    <n v="2461.94"/>
    <n v="1780.172"/>
    <n v="662.82999999999993"/>
    <n v="397.69799999999998"/>
    <x v="321"/>
    <s v="Virginia, 2015"/>
  </r>
  <r>
    <s v="Greensville County"/>
    <s v="Virginia"/>
    <n v="2015"/>
    <n v="11760"/>
    <n v="7303"/>
    <n v="4457"/>
    <n v="505.68"/>
    <n v="1117.2"/>
    <n v="1340.6399999999999"/>
    <n v="1705.1999999999998"/>
    <n v="1728.7200000000003"/>
    <n v="2093.2800000000002"/>
    <n v="1564.08"/>
    <n v="1023.12"/>
    <n v="635.04"/>
    <n v="70.56"/>
    <x v="321"/>
    <s v="Virginia, 2015"/>
  </r>
  <r>
    <s v="Halifax County"/>
    <s v="Virginia"/>
    <n v="2015"/>
    <n v="35506"/>
    <n v="16904"/>
    <n v="18602"/>
    <n v="1810.806"/>
    <n v="4331.732"/>
    <n v="4047.6840000000002"/>
    <n v="3408.576"/>
    <n v="4012.1779999999999"/>
    <n v="4864.3220000000001"/>
    <n v="5467.924"/>
    <n v="4225.2139999999999"/>
    <n v="2236.8779999999997"/>
    <n v="1065.18"/>
    <x v="321"/>
    <s v="Virginia, 2015"/>
  </r>
  <r>
    <s v="Hanover County"/>
    <s v="Virginia"/>
    <n v="2015"/>
    <n v="101340"/>
    <n v="49687"/>
    <n v="51653"/>
    <n v="4864.32"/>
    <n v="13984.92"/>
    <n v="13883.58"/>
    <n v="9424.619999999999"/>
    <n v="13072.86"/>
    <n v="16721.099999999999"/>
    <n v="14390.28"/>
    <n v="8816.58"/>
    <n v="4458.96"/>
    <n v="1722.78"/>
    <x v="321"/>
    <s v="Virginia, 2015"/>
  </r>
  <r>
    <s v="Henrico County"/>
    <s v="Virginia"/>
    <n v="2015"/>
    <n v="318864"/>
    <n v="150466"/>
    <n v="168398"/>
    <n v="20407.295999999998"/>
    <n v="42090.047999999995"/>
    <n v="38901.407999999996"/>
    <n v="45916.415999999997"/>
    <n v="43684.368000000002"/>
    <n v="45916.415999999997"/>
    <n v="39539.135999999999"/>
    <n v="23277.072"/>
    <n v="12116.832"/>
    <n v="7015.0079999999998"/>
    <x v="321"/>
    <s v="Virginia, 2015"/>
  </r>
  <r>
    <s v="Henry County"/>
    <s v="Virginia"/>
    <n v="2015"/>
    <n v="52580"/>
    <n v="25278"/>
    <n v="27302"/>
    <n v="2786.74"/>
    <n v="5941.54"/>
    <n v="5626.0599999999995"/>
    <n v="5258"/>
    <n v="5994.12"/>
    <n v="7992.16"/>
    <n v="7729.26"/>
    <n v="6257.02"/>
    <n v="3522.8599999999997"/>
    <n v="1367.08"/>
    <x v="321"/>
    <s v="Virginia, 2015"/>
  </r>
  <r>
    <s v="Wichita County"/>
    <s v="Kansas"/>
    <n v="2015"/>
    <n v="2244"/>
    <n v="1003"/>
    <n v="1241"/>
    <n v="56.1"/>
    <n v="219.91200000000001"/>
    <n v="166.05600000000001"/>
    <n v="96.49199999999999"/>
    <n v="163.81200000000001"/>
    <n v="267.036"/>
    <n v="513.87599999999998"/>
    <n v="457.77600000000001"/>
    <n v="255.81600000000003"/>
    <n v="51.612000000000002"/>
    <x v="324"/>
    <s v="Kansas, 2015"/>
  </r>
  <r>
    <s v="James City County"/>
    <s v="Virginia"/>
    <n v="2015"/>
    <n v="70673"/>
    <n v="34241"/>
    <n v="36432"/>
    <n v="3462.9769999999999"/>
    <n v="8410.0869999999995"/>
    <n v="7844.7029999999995"/>
    <n v="7632.6839999999993"/>
    <n v="7562.0110000000004"/>
    <n v="10035.565999999999"/>
    <n v="9964.893"/>
    <n v="8834.125"/>
    <n v="4805.7639999999992"/>
    <n v="2120.19"/>
    <x v="321"/>
    <s v="Virginia, 2015"/>
  </r>
  <r>
    <s v="Plymouth County"/>
    <s v="Iowa"/>
    <n v="2015"/>
    <n v="24933"/>
    <n v="12506"/>
    <n v="12427"/>
    <n v="1745.31"/>
    <n v="3615.2849999999999"/>
    <n v="3415.8209999999999"/>
    <n v="2892.2280000000001"/>
    <n v="3515.5529999999999"/>
    <n v="4039.1460000000002"/>
    <n v="2917.1610000000001"/>
    <n v="1820.1089999999999"/>
    <n v="772.923"/>
    <n v="224.39699999999999"/>
    <x v="330"/>
    <s v="Iowa, 2015"/>
  </r>
  <r>
    <s v="King William County"/>
    <s v="Virginia"/>
    <n v="2015"/>
    <n v="16097"/>
    <n v="7860"/>
    <n v="8237"/>
    <n v="965.82"/>
    <n v="2253.58"/>
    <n v="1706.2820000000002"/>
    <n v="2060.4160000000002"/>
    <n v="2124.8040000000001"/>
    <n v="2623.8109999999997"/>
    <n v="2156.998"/>
    <n v="1384.3420000000001"/>
    <n v="579.49199999999996"/>
    <n v="257.55200000000002"/>
    <x v="321"/>
    <s v="Virginia, 2015"/>
  </r>
  <r>
    <s v="Loudoun County"/>
    <s v="Virginia"/>
    <n v="2015"/>
    <n v="351129"/>
    <n v="173986"/>
    <n v="177143"/>
    <n v="27739.190999999999"/>
    <n v="60745.317000000003"/>
    <n v="39326.448000000004"/>
    <n v="45646.770000000004"/>
    <n v="62852.091"/>
    <n v="55478.381999999998"/>
    <n v="32303.868000000002"/>
    <n v="16503.063000000002"/>
    <n v="7373.7089999999998"/>
    <n v="2809.0320000000002"/>
    <x v="321"/>
    <s v="Virginia, 2015"/>
  </r>
  <r>
    <s v="Louisa County"/>
    <s v="Virginia"/>
    <n v="2015"/>
    <n v="33986"/>
    <n v="16752"/>
    <n v="17234"/>
    <n v="1937.202"/>
    <n v="4044.3339999999998"/>
    <n v="3670.4880000000003"/>
    <n v="3942.3760000000002"/>
    <n v="4010.348"/>
    <n v="5437.76"/>
    <n v="5301.8159999999998"/>
    <n v="3636.502"/>
    <n v="1461.3980000000001"/>
    <n v="577.76199999999994"/>
    <x v="321"/>
    <s v="Virginia, 2015"/>
  </r>
  <r>
    <s v="Lunenburg County"/>
    <s v="Virginia"/>
    <n v="2015"/>
    <n v="12558"/>
    <n v="6588"/>
    <n v="5970"/>
    <n v="602.78399999999999"/>
    <n v="1481.8440000000001"/>
    <n v="1343.7060000000001"/>
    <n v="1331.1480000000001"/>
    <n v="1569.75"/>
    <n v="1820.9099999999999"/>
    <n v="2009.28"/>
    <n v="1381.38"/>
    <n v="766.03800000000001"/>
    <n v="251.16"/>
    <x v="321"/>
    <s v="Virginia, 2015"/>
  </r>
  <r>
    <s v="Kodiak Island Borough"/>
    <s v="Alaska"/>
    <n v="2015"/>
    <n v="13147"/>
    <n v="6363"/>
    <n v="6784"/>
    <n v="696.79100000000005"/>
    <n v="1551.346"/>
    <n v="1617.0809999999999"/>
    <n v="1419.8760000000002"/>
    <n v="1380.4349999999999"/>
    <n v="1866.874"/>
    <n v="1932.6089999999999"/>
    <n v="1590.7869999999998"/>
    <n v="736.23199999999997"/>
    <n v="354.96899999999999"/>
    <x v="325"/>
    <s v="Alaska, 2015"/>
  </r>
  <r>
    <s v="Middlesex County"/>
    <s v="Virginia"/>
    <n v="2015"/>
    <n v="10717"/>
    <n v="5302"/>
    <n v="5415"/>
    <n v="385.81200000000001"/>
    <n v="1007.398"/>
    <n v="1039.549"/>
    <n v="868.077"/>
    <n v="985.96400000000006"/>
    <n v="1478.9459999999999"/>
    <n v="1918.3429999999998"/>
    <n v="1779.0219999999999"/>
    <n v="943.096"/>
    <n v="310.79300000000001"/>
    <x v="321"/>
    <s v="Virginia, 2015"/>
  </r>
  <r>
    <s v="Montgomery County"/>
    <s v="Virginia"/>
    <n v="2015"/>
    <n v="96467"/>
    <n v="49981"/>
    <n v="46486"/>
    <n v="4341.0150000000003"/>
    <n v="8392.6290000000008"/>
    <n v="30869.440000000002"/>
    <n v="13215.978999999999"/>
    <n v="10129.035"/>
    <n v="10032.567999999999"/>
    <n v="9164.3649999999998"/>
    <n v="5884.4869999999992"/>
    <n v="2894.01"/>
    <n v="1447.0050000000001"/>
    <x v="321"/>
    <s v="Virginia, 2015"/>
  </r>
  <r>
    <s v="New Kent County"/>
    <s v="Virginia"/>
    <n v="2015"/>
    <n v="19560"/>
    <n v="10045"/>
    <n v="9515"/>
    <n v="1036.68"/>
    <n v="2405.88"/>
    <n v="2308.08"/>
    <n v="1936.44"/>
    <n v="2679.72"/>
    <n v="3325.2"/>
    <n v="3149.16"/>
    <n v="1897.3200000000002"/>
    <n v="645.48"/>
    <n v="195.6"/>
    <x v="321"/>
    <s v="Virginia, 2015"/>
  </r>
  <r>
    <s v="Northampton County"/>
    <s v="Virginia"/>
    <n v="2015"/>
    <n v="12184"/>
    <n v="5917"/>
    <n v="6267"/>
    <n v="779.77599999999995"/>
    <n v="1279.3200000000002"/>
    <n v="1181.848"/>
    <n v="1254.952"/>
    <n v="1096.56"/>
    <n v="1608.288"/>
    <n v="2022.5440000000001"/>
    <n v="1620.4720000000002"/>
    <n v="913.8"/>
    <n v="426.44"/>
    <x v="321"/>
    <s v="Virginia, 2015"/>
  </r>
  <r>
    <s v="Nottoway County"/>
    <s v="Virginia"/>
    <n v="2015"/>
    <n v="15711"/>
    <n v="8320"/>
    <n v="7391"/>
    <n v="895.52700000000004"/>
    <n v="1759.6320000000001"/>
    <n v="1901.0309999999999"/>
    <n v="2152.4070000000002"/>
    <n v="1853.8980000000001"/>
    <n v="2278.0950000000003"/>
    <n v="2042.4299999999998"/>
    <n v="1539.6779999999999"/>
    <n v="879.81600000000003"/>
    <n v="392.77499999999998"/>
    <x v="321"/>
    <s v="Virginia, 2015"/>
  </r>
  <r>
    <s v="Orange County"/>
    <s v="Virginia"/>
    <n v="2015"/>
    <n v="34596"/>
    <n v="16922"/>
    <n v="17674"/>
    <n v="1971.972"/>
    <n v="4359.0959999999995"/>
    <n v="3874.7520000000004"/>
    <n v="3978.54"/>
    <n v="3978.54"/>
    <n v="5120.2079999999996"/>
    <n v="4601.268"/>
    <n v="3874.752"/>
    <n v="2179.5479999999998"/>
    <n v="622.72799999999995"/>
    <x v="321"/>
    <s v="Virginia, 2015"/>
  </r>
  <r>
    <s v="Page County"/>
    <s v="Virginia"/>
    <n v="2015"/>
    <n v="23843"/>
    <n v="11707"/>
    <n v="12136"/>
    <n v="1215.9929999999999"/>
    <n v="2741.9449999999997"/>
    <n v="2741.9449999999997"/>
    <n v="2575.0439999999999"/>
    <n v="2885.0030000000002"/>
    <n v="3671.8220000000001"/>
    <n v="3385.7060000000001"/>
    <n v="2670.4160000000002"/>
    <n v="1359.0509999999999"/>
    <n v="572.23199999999997"/>
    <x v="321"/>
    <s v="Virginia, 2015"/>
  </r>
  <r>
    <s v="Patrick County"/>
    <s v="Virginia"/>
    <n v="2015"/>
    <n v="18264"/>
    <n v="9001"/>
    <n v="9263"/>
    <n v="675.76800000000003"/>
    <n v="1881.192"/>
    <n v="1972.5120000000002"/>
    <n v="1515.912"/>
    <n v="2209.944"/>
    <n v="2776.1280000000002"/>
    <n v="2903.9760000000001"/>
    <n v="2538.6959999999999"/>
    <n v="1388.0640000000001"/>
    <n v="420.072"/>
    <x v="321"/>
    <s v="Virginia, 2015"/>
  </r>
  <r>
    <s v="Pittsylvania County"/>
    <s v="Virginia"/>
    <n v="2015"/>
    <n v="62794"/>
    <n v="30806"/>
    <n v="31988"/>
    <n v="2888.5239999999999"/>
    <n v="7409.692"/>
    <n v="6970.134"/>
    <n v="6216.6059999999998"/>
    <n v="7535.2800000000007"/>
    <n v="9858.6579999999994"/>
    <n v="9795.8640000000014"/>
    <n v="7221.3099999999995"/>
    <n v="3830.4340000000002"/>
    <n v="1004.704"/>
    <x v="321"/>
    <s v="Virginia, 2015"/>
  </r>
  <r>
    <s v="Prince Edward County"/>
    <s v="Virginia"/>
    <n v="2015"/>
    <n v="23022"/>
    <n v="11426"/>
    <n v="11596"/>
    <n v="920.88"/>
    <n v="2095.002"/>
    <n v="7090.7759999999998"/>
    <n v="1956.87"/>
    <n v="2325.2219999999998"/>
    <n v="2624.5079999999998"/>
    <n v="2555.442"/>
    <n v="1818.7379999999998"/>
    <n v="1012.968"/>
    <n v="598.572"/>
    <x v="321"/>
    <s v="Virginia, 2015"/>
  </r>
  <r>
    <s v="Prince William County"/>
    <s v="Virginia"/>
    <n v="2015"/>
    <n v="437271"/>
    <n v="217901"/>
    <n v="219370"/>
    <n v="34544.409"/>
    <n v="69088.817999999999"/>
    <n v="57719.771999999997"/>
    <n v="63841.565999999999"/>
    <n v="68214.275999999998"/>
    <n v="65153.379000000001"/>
    <n v="44164.370999999999"/>
    <n v="22738.092000000001"/>
    <n v="8308.1490000000013"/>
    <n v="3060.8969999999999"/>
    <x v="321"/>
    <s v="Virginia, 2015"/>
  </r>
  <r>
    <s v="Pulaski County"/>
    <s v="Virginia"/>
    <n v="2015"/>
    <n v="34528"/>
    <n v="17232"/>
    <n v="17296"/>
    <n v="1691.8720000000001"/>
    <n v="3590.9120000000003"/>
    <n v="3625.44"/>
    <n v="3729.0239999999999"/>
    <n v="4454.1120000000001"/>
    <n v="5248.2559999999994"/>
    <n v="5179.2"/>
    <n v="4177.8879999999999"/>
    <n v="2037.152"/>
    <n v="725.08799999999997"/>
    <x v="321"/>
    <s v="Virginia, 2015"/>
  </r>
  <r>
    <s v="Rappahannock County"/>
    <s v="Virginia"/>
    <n v="2015"/>
    <n v="7431"/>
    <n v="3681"/>
    <n v="3750"/>
    <n v="356.68799999999999"/>
    <n v="750.53099999999995"/>
    <n v="691.08300000000008"/>
    <n v="587.04899999999998"/>
    <n v="951.16800000000001"/>
    <n v="1114.6500000000001"/>
    <n v="1292.9939999999999"/>
    <n v="1055.202"/>
    <n v="520.16999999999996"/>
    <n v="104.03400000000001"/>
    <x v="321"/>
    <s v="Virginia, 2015"/>
  </r>
  <r>
    <s v="Richmond County"/>
    <s v="Virginia"/>
    <n v="2015"/>
    <n v="8989"/>
    <n v="5166"/>
    <n v="3823"/>
    <n v="350.57100000000003"/>
    <n v="835.97699999999998"/>
    <n v="916.87800000000004"/>
    <n v="1060.702"/>
    <n v="1447.2289999999998"/>
    <n v="1501.163"/>
    <n v="1168.5700000000002"/>
    <n v="835.97700000000009"/>
    <n v="611.25199999999995"/>
    <n v="260.68099999999998"/>
    <x v="321"/>
    <s v="Virginia, 2015"/>
  </r>
  <r>
    <s v="Roanoke County"/>
    <s v="Virginia"/>
    <n v="2015"/>
    <n v="93633"/>
    <n v="44757"/>
    <n v="48876"/>
    <n v="4494.384"/>
    <n v="11329.593000000001"/>
    <n v="10861.428"/>
    <n v="9925.098"/>
    <n v="12078.656999999999"/>
    <n v="13576.785"/>
    <n v="13483.152"/>
    <n v="9737.8319999999985"/>
    <n v="5430.7139999999999"/>
    <n v="2621.7240000000002"/>
    <x v="321"/>
    <s v="Virginia, 2015"/>
  </r>
  <r>
    <s v="Rockingham County"/>
    <s v="Virginia"/>
    <n v="2015"/>
    <n v="77785"/>
    <n v="38141"/>
    <n v="39644"/>
    <n v="4355.96"/>
    <n v="10189.834999999999"/>
    <n v="10423.189999999999"/>
    <n v="8245.2100000000009"/>
    <n v="9256.4150000000009"/>
    <n v="11278.825000000001"/>
    <n v="10423.19"/>
    <n v="7311.79"/>
    <n v="4433.7449999999999"/>
    <n v="1866.84"/>
    <x v="321"/>
    <s v="Virginia, 2015"/>
  </r>
  <r>
    <s v="Shenandoah County"/>
    <s v="Virginia"/>
    <n v="2015"/>
    <n v="42724"/>
    <n v="20725"/>
    <n v="21999"/>
    <n v="2392.5439999999999"/>
    <n v="5041.4320000000007"/>
    <n v="4614.192"/>
    <n v="4827.8119999999999"/>
    <n v="4998.7080000000005"/>
    <n v="6494.0479999999998"/>
    <n v="5938.6360000000004"/>
    <n v="4699.6399999999994"/>
    <n v="2648.8879999999999"/>
    <n v="1110.8240000000001"/>
    <x v="321"/>
    <s v="Virginia, 2015"/>
  </r>
  <r>
    <s v="Spotsylvania County"/>
    <s v="Virginia"/>
    <n v="2015"/>
    <n v="127691"/>
    <n v="62742"/>
    <n v="64949"/>
    <n v="8044.5330000000004"/>
    <n v="19281.341"/>
    <n v="16982.902999999998"/>
    <n v="16344.448"/>
    <n v="17365.976000000002"/>
    <n v="20047.487000000001"/>
    <n v="15450.611000000001"/>
    <n v="8938.369999999999"/>
    <n v="3958.4210000000003"/>
    <n v="1532.2919999999999"/>
    <x v="321"/>
    <s v="Virginia, 2015"/>
  </r>
  <r>
    <s v="Stafford County"/>
    <s v="Virginia"/>
    <n v="2015"/>
    <n v="137145"/>
    <n v="69055"/>
    <n v="68090"/>
    <n v="8914.4249999999993"/>
    <n v="21257.474999999999"/>
    <n v="21257.474999999999"/>
    <n v="17828.849999999999"/>
    <n v="19200.300000000003"/>
    <n v="22491.78"/>
    <n v="14537.37"/>
    <n v="7542.9750000000004"/>
    <n v="3017.19"/>
    <n v="1234.3050000000001"/>
    <x v="321"/>
    <s v="Virginia, 2015"/>
  </r>
  <r>
    <s v="Sussex County"/>
    <s v="Virginia"/>
    <n v="2015"/>
    <n v="11864"/>
    <n v="8130"/>
    <n v="3734"/>
    <n v="545.74400000000003"/>
    <n v="1055.896"/>
    <n v="1198.2640000000001"/>
    <n v="2372.8000000000002"/>
    <n v="1827.056"/>
    <n v="1803.328"/>
    <n v="1435.5440000000001"/>
    <n v="960.98399999999992"/>
    <n v="522.01599999999996"/>
    <n v="142.36799999999999"/>
    <x v="321"/>
    <s v="Virginia, 2015"/>
  </r>
  <r>
    <s v="Tazewell County"/>
    <s v="Virginia"/>
    <n v="2015"/>
    <n v="43870"/>
    <n v="21766"/>
    <n v="22104"/>
    <n v="2237.37"/>
    <n v="4781.83"/>
    <n v="5220.5300000000007"/>
    <n v="5176.66"/>
    <n v="5439.88"/>
    <n v="6097.93"/>
    <n v="6843.7199999999993"/>
    <n v="4562.4799999999996"/>
    <n v="2807.68"/>
    <n v="745.79"/>
    <x v="321"/>
    <s v="Virginia, 2015"/>
  </r>
  <r>
    <s v="Warren County"/>
    <s v="Virginia"/>
    <n v="2015"/>
    <n v="38481"/>
    <n v="19278"/>
    <n v="19203"/>
    <n v="2231.8980000000001"/>
    <n v="5079.4920000000002"/>
    <n v="4810.125"/>
    <n v="4694.6820000000007"/>
    <n v="4771.6440000000002"/>
    <n v="6310.884"/>
    <n v="5194.9349999999995"/>
    <n v="3309.366"/>
    <n v="1654.683"/>
    <n v="461.77199999999999"/>
    <x v="321"/>
    <s v="Virginia, 2015"/>
  </r>
  <r>
    <s v="Washington County"/>
    <s v="Virginia"/>
    <n v="2015"/>
    <n v="54759"/>
    <n v="27092"/>
    <n v="27667"/>
    <n v="2518.9140000000002"/>
    <n v="6078.2489999999998"/>
    <n v="6352.0439999999999"/>
    <n v="5749.6949999999997"/>
    <n v="6844.875"/>
    <n v="8213.85"/>
    <n v="8213.85"/>
    <n v="6297.2849999999999"/>
    <n v="3230.7809999999999"/>
    <n v="1259.4570000000001"/>
    <x v="321"/>
    <s v="Virginia, 2015"/>
  </r>
  <r>
    <s v="Westmoreland County"/>
    <s v="Virginia"/>
    <n v="2015"/>
    <n v="17557"/>
    <n v="8582"/>
    <n v="8975"/>
    <n v="965.63499999999999"/>
    <n v="1948.827"/>
    <n v="1931.27"/>
    <n v="1738.143"/>
    <n v="1755.7"/>
    <n v="2405.3090000000002"/>
    <n v="2879.348"/>
    <n v="2317.5239999999999"/>
    <n v="1123.6480000000001"/>
    <n v="509.15300000000002"/>
    <x v="321"/>
    <s v="Virginia, 2015"/>
  </r>
  <r>
    <s v="Pierce County"/>
    <s v="Wisconsin"/>
    <n v="2015"/>
    <n v="40530"/>
    <n v="20986"/>
    <n v="19544"/>
    <n v="2310.21"/>
    <n v="4498.83"/>
    <n v="5633.67"/>
    <n v="5552.6100000000006"/>
    <n v="5187.84"/>
    <n v="5512.08"/>
    <n v="5674.2000000000007"/>
    <n v="3647.7"/>
    <n v="1864.38"/>
    <n v="729.54"/>
    <x v="345"/>
    <s v="Wisconsin, 2015"/>
  </r>
  <r>
    <s v="York County"/>
    <s v="Virginia"/>
    <n v="2015"/>
    <n v="66471"/>
    <n v="32665"/>
    <n v="33806"/>
    <n v="3655.9050000000002"/>
    <n v="9505.3529999999992"/>
    <n v="9372.4110000000001"/>
    <n v="7511.223"/>
    <n v="8109.4619999999995"/>
    <n v="10768.302"/>
    <n v="8375.3460000000014"/>
    <n v="5583.5640000000003"/>
    <n v="2858.2530000000002"/>
    <n v="864.12300000000005"/>
    <x v="321"/>
    <s v="Virginia, 2015"/>
  </r>
  <r>
    <s v="Alexandria city"/>
    <s v="Virginia"/>
    <n v="2015"/>
    <n v="149315"/>
    <n v="72057"/>
    <n v="77258"/>
    <n v="11198.625"/>
    <n v="12243.830000000002"/>
    <n v="12094.514999999999"/>
    <n v="35686.285000000003"/>
    <n v="27026.014999999999"/>
    <n v="20157.525000000001"/>
    <n v="16275.334999999999"/>
    <n v="9108.2150000000001"/>
    <n v="3882.19"/>
    <n v="1791.78"/>
    <x v="321"/>
    <s v="Virginia, 2015"/>
  </r>
  <r>
    <s v="Hormigueros Municipio"/>
    <s v="Puerto Rico"/>
    <n v="2015"/>
    <n v="17524"/>
    <n v="8158"/>
    <n v="9366"/>
    <n v="911.24800000000005"/>
    <n v="2155.4520000000002"/>
    <n v="2085.3559999999998"/>
    <n v="2225.5479999999998"/>
    <n v="2067.8319999999999"/>
    <n v="2400.788"/>
    <n v="2330.692"/>
    <n v="1752.4"/>
    <n v="928.77200000000005"/>
    <n v="683.43600000000004"/>
    <x v="346"/>
    <s v="Puerto Rico, 2015"/>
  </r>
  <r>
    <s v="Charlottesville city"/>
    <s v="Virginia"/>
    <n v="2015"/>
    <n v="45084"/>
    <n v="21771"/>
    <n v="23313"/>
    <n v="2479.62"/>
    <n v="3426.384"/>
    <n v="11361.168000000001"/>
    <n v="9287.3040000000001"/>
    <n v="5229.7440000000006"/>
    <n v="4598.5679999999993"/>
    <n v="4553.4840000000004"/>
    <n v="2344.3680000000004"/>
    <n v="1262.3520000000001"/>
    <n v="495.92399999999998"/>
    <x v="321"/>
    <s v="Virginia, 2015"/>
  </r>
  <r>
    <s v="Chesapeake city"/>
    <s v="Virginia"/>
    <n v="2015"/>
    <n v="230601"/>
    <n v="112641"/>
    <n v="117960"/>
    <n v="14527.862999999999"/>
    <n v="32053.538999999997"/>
    <n v="32053.539000000001"/>
    <n v="31822.937999999998"/>
    <n v="30439.332000000002"/>
    <n v="35281.953000000001"/>
    <n v="28133.322"/>
    <n v="15911.469000000001"/>
    <n v="7609.8330000000005"/>
    <n v="3228.4140000000002"/>
    <x v="321"/>
    <s v="Virginia, 2015"/>
  </r>
  <r>
    <s v="Colonial Heights city"/>
    <s v="Virginia"/>
    <n v="2015"/>
    <n v="17515"/>
    <n v="8142"/>
    <n v="9373"/>
    <n v="1050.9000000000001"/>
    <n v="2241.92"/>
    <n v="2154.3450000000003"/>
    <n v="2101.8000000000002"/>
    <n v="2031.7400000000002"/>
    <n v="2276.9499999999998"/>
    <n v="2206.8900000000003"/>
    <n v="1646.4099999999999"/>
    <n v="1191.02"/>
    <n v="613.02499999999998"/>
    <x v="321"/>
    <s v="Virginia, 2015"/>
  </r>
  <r>
    <s v="Covington city"/>
    <s v="Virginia"/>
    <n v="2015"/>
    <n v="5736"/>
    <n v="2979"/>
    <n v="2757"/>
    <n v="298.27199999999999"/>
    <n v="699.79199999999992"/>
    <n v="762.88799999999992"/>
    <n v="499.03200000000004"/>
    <n v="797.30400000000009"/>
    <n v="837.45600000000002"/>
    <n v="728.47199999999998"/>
    <n v="579.33600000000001"/>
    <n v="355.63200000000001"/>
    <n v="183.55199999999999"/>
    <x v="321"/>
    <s v="Virginia, 2015"/>
  </r>
  <r>
    <s v="Danville city"/>
    <s v="Virginia"/>
    <n v="2015"/>
    <n v="42450"/>
    <n v="19411"/>
    <n v="23039"/>
    <n v="2716.8"/>
    <n v="5051.55"/>
    <n v="5433.6"/>
    <n v="5094"/>
    <n v="4329.8999999999996"/>
    <n v="5518.5"/>
    <n v="6070.35"/>
    <n v="4160.1000000000004"/>
    <n v="2631.8999999999996"/>
    <n v="1443.3"/>
    <x v="321"/>
    <s v="Virginia, 2015"/>
  </r>
  <r>
    <s v="Falls Church city"/>
    <s v="Virginia"/>
    <n v="2015"/>
    <n v="13308"/>
    <n v="6374"/>
    <n v="6934"/>
    <n v="798.48"/>
    <n v="1956.2760000000001"/>
    <n v="1463.88"/>
    <n v="1809.8879999999999"/>
    <n v="1929.66"/>
    <n v="2076.0480000000002"/>
    <n v="1823.1959999999999"/>
    <n v="825.096"/>
    <n v="479.08800000000002"/>
    <n v="159.696"/>
    <x v="321"/>
    <s v="Virginia, 2015"/>
  </r>
  <r>
    <s v="Franklin city"/>
    <s v="Virginia"/>
    <n v="2015"/>
    <n v="8457"/>
    <n v="3766"/>
    <n v="4691"/>
    <n v="591.99"/>
    <n v="1183.98"/>
    <n v="981.01200000000006"/>
    <n v="1268.55"/>
    <n v="718.84500000000003"/>
    <n v="1074.039"/>
    <n v="1167.066"/>
    <n v="778.04399999999998"/>
    <n v="372.10799999999995"/>
    <n v="321.36599999999999"/>
    <x v="321"/>
    <s v="Virginia, 2015"/>
  </r>
  <r>
    <s v="Fredericksburg city"/>
    <s v="Virginia"/>
    <n v="2015"/>
    <n v="27395"/>
    <n v="12783"/>
    <n v="14612"/>
    <n v="1972.44"/>
    <n v="2931.2649999999999"/>
    <n v="6437.8249999999998"/>
    <n v="4355.8050000000003"/>
    <n v="3287.3999999999996"/>
    <n v="3150.4250000000002"/>
    <n v="2438.1549999999997"/>
    <n v="1451.9349999999999"/>
    <n v="958.82500000000005"/>
    <n v="410.92500000000001"/>
    <x v="321"/>
    <s v="Virginia, 2015"/>
  </r>
  <r>
    <s v="Galax city"/>
    <s v="Virginia"/>
    <n v="2015"/>
    <n v="6876"/>
    <n v="3321"/>
    <n v="3555"/>
    <n v="302.54399999999998"/>
    <n v="880.12799999999993"/>
    <n v="680.72400000000005"/>
    <n v="804.49199999999996"/>
    <n v="708.22800000000007"/>
    <n v="1079.5319999999999"/>
    <n v="935.13599999999997"/>
    <n v="680.72400000000005"/>
    <n v="508.82400000000001"/>
    <n v="295.66800000000001"/>
    <x v="321"/>
    <s v="Virginia, 2015"/>
  </r>
  <r>
    <s v="Hampton city"/>
    <s v="Virginia"/>
    <n v="2015"/>
    <n v="137081"/>
    <n v="66111"/>
    <n v="70970"/>
    <n v="8636.1029999999992"/>
    <n v="16449.72"/>
    <n v="21932.959999999999"/>
    <n v="20699.231"/>
    <n v="15078.91"/>
    <n v="18917.178"/>
    <n v="17135.125"/>
    <n v="10418.156000000001"/>
    <n v="5757.402"/>
    <n v="2056.2150000000001"/>
    <x v="321"/>
    <s v="Virginia, 2015"/>
  </r>
  <r>
    <s v="Hopewell city"/>
    <s v="Virginia"/>
    <n v="2015"/>
    <n v="22279"/>
    <n v="10546"/>
    <n v="11733"/>
    <n v="1626.367"/>
    <n v="3141.3389999999999"/>
    <n v="2673.48"/>
    <n v="3141.3389999999999"/>
    <n v="2495.248"/>
    <n v="3052.223"/>
    <n v="2673.48"/>
    <n v="1915.9940000000001"/>
    <n v="824.32299999999998"/>
    <n v="735.20699999999999"/>
    <x v="321"/>
    <s v="Virginia, 2015"/>
  </r>
  <r>
    <s v="Lynchburg city"/>
    <s v="Virginia"/>
    <n v="2015"/>
    <n v="78158"/>
    <n v="36717"/>
    <n v="41441"/>
    <n v="4611.3220000000001"/>
    <n v="8206.59"/>
    <n v="21727.923999999999"/>
    <n v="10004.224"/>
    <n v="6877.9040000000005"/>
    <n v="8050.2739999999994"/>
    <n v="7893.9580000000005"/>
    <n v="5314.7440000000006"/>
    <n v="3438.9520000000002"/>
    <n v="1953.95"/>
    <x v="321"/>
    <s v="Virginia, 2015"/>
  </r>
  <r>
    <s v="Bonner County"/>
    <s v="Idaho"/>
    <n v="2015"/>
    <n v="40743"/>
    <n v="20314"/>
    <n v="20429"/>
    <n v="3340.9259999999999"/>
    <n v="6029.9639999999999"/>
    <n v="5622.5339999999997"/>
    <n v="6641.1090000000004"/>
    <n v="5948.4780000000001"/>
    <n v="5663.277"/>
    <n v="4237.2719999999999"/>
    <n v="2159.3789999999999"/>
    <n v="774.11699999999996"/>
    <n v="366.68700000000001"/>
    <x v="338"/>
    <s v="Idaho, 2015"/>
  </r>
  <r>
    <s v="Martinsville city"/>
    <s v="Virginia"/>
    <n v="2015"/>
    <n v="13624"/>
    <n v="6155"/>
    <n v="7469"/>
    <n v="899.18399999999997"/>
    <n v="1662.1280000000002"/>
    <n v="1553.136"/>
    <n v="1376.0239999999999"/>
    <n v="1689.376"/>
    <n v="1825.616"/>
    <n v="1839.24"/>
    <n v="1403.2719999999999"/>
    <n v="885.56"/>
    <n v="490.464"/>
    <x v="321"/>
    <s v="Virginia, 2015"/>
  </r>
  <r>
    <s v="Newport News city"/>
    <s v="Virginia"/>
    <n v="2015"/>
    <n v="181323"/>
    <n v="87790"/>
    <n v="93533"/>
    <n v="13236.579"/>
    <n v="23028.021000000001"/>
    <n v="30099.618000000002"/>
    <n v="30280.940999999999"/>
    <n v="21214.791000000001"/>
    <n v="23390.667000000001"/>
    <n v="19582.883999999998"/>
    <n v="11604.671999999999"/>
    <n v="6164.982"/>
    <n v="2901.1680000000001"/>
    <x v="321"/>
    <s v="Virginia, 2015"/>
  </r>
  <r>
    <s v="Norfolk city"/>
    <s v="Virginia"/>
    <n v="2015"/>
    <n v="245452"/>
    <n v="128079"/>
    <n v="117373"/>
    <n v="16936.187999999998"/>
    <n v="26263.364000000001"/>
    <n v="53263.084000000003"/>
    <n v="45408.62"/>
    <n v="27490.624"/>
    <n v="27490.624"/>
    <n v="24545.200000000001"/>
    <n v="13008.956"/>
    <n v="7118.1080000000002"/>
    <n v="3681.78"/>
    <x v="321"/>
    <s v="Virginia, 2015"/>
  </r>
  <r>
    <s v="Norton city"/>
    <s v="Virginia"/>
    <n v="2015"/>
    <n v="4007"/>
    <n v="1626"/>
    <n v="2381"/>
    <n v="320.56"/>
    <n v="324.56700000000001"/>
    <n v="693.21100000000001"/>
    <n v="424.74199999999996"/>
    <n v="524.91699999999992"/>
    <n v="496.86799999999999"/>
    <n v="677.18299999999999"/>
    <n v="380.66499999999996"/>
    <n v="128.22399999999999"/>
    <n v="36.063000000000002"/>
    <x v="321"/>
    <s v="Virginia, 2015"/>
  </r>
  <r>
    <s v="Petersburg city"/>
    <s v="Virginia"/>
    <n v="2015"/>
    <n v="32123"/>
    <n v="14773"/>
    <n v="17350"/>
    <n v="2344.9789999999998"/>
    <n v="3276.5460000000003"/>
    <n v="4529.3429999999998"/>
    <n v="4529.3429999999998"/>
    <n v="3308.6689999999999"/>
    <n v="4722.0810000000001"/>
    <n v="4529.3430000000008"/>
    <n v="2698.3319999999999"/>
    <n v="1381.289"/>
    <n v="835.19799999999998"/>
    <x v="321"/>
    <s v="Virginia, 2015"/>
  </r>
  <r>
    <s v="Poquoson city"/>
    <s v="Virginia"/>
    <n v="2015"/>
    <n v="12077"/>
    <n v="5912"/>
    <n v="6165"/>
    <n v="422.69499999999999"/>
    <n v="1751.165"/>
    <n v="1497.548"/>
    <n v="1159.3920000000001"/>
    <n v="1413.009"/>
    <n v="2004.7820000000002"/>
    <n v="1739.088"/>
    <n v="1243.931"/>
    <n v="640.08100000000002"/>
    <n v="205.309"/>
    <x v="321"/>
    <s v="Virginia, 2015"/>
  </r>
  <r>
    <s v="Portsmouth city"/>
    <s v="Virginia"/>
    <n v="2015"/>
    <n v="96135"/>
    <n v="46221"/>
    <n v="49914"/>
    <n v="7210.125"/>
    <n v="12113.009999999998"/>
    <n v="13362.764999999999"/>
    <n v="15477.735000000001"/>
    <n v="10863.255000000001"/>
    <n v="12305.279999999999"/>
    <n v="11536.2"/>
    <n v="7113.99"/>
    <n v="4133.8050000000003"/>
    <n v="1826.5650000000001"/>
    <x v="321"/>
    <s v="Virginia, 2015"/>
  </r>
  <r>
    <s v="Richmond city"/>
    <s v="Virginia"/>
    <n v="2015"/>
    <n v="213735"/>
    <n v="101702"/>
    <n v="112033"/>
    <n v="13465.305"/>
    <n v="20518.559999999998"/>
    <n v="36762.42"/>
    <n v="42960.735000000001"/>
    <n v="24579.525000000001"/>
    <n v="26075.67"/>
    <n v="25434.464999999997"/>
    <n v="13465.305"/>
    <n v="7053.2550000000001"/>
    <n v="3847.23"/>
    <x v="321"/>
    <s v="Virginia, 2015"/>
  </r>
  <r>
    <s v="Roanoke city"/>
    <s v="Virginia"/>
    <n v="2015"/>
    <n v="98736"/>
    <n v="47511"/>
    <n v="51225"/>
    <n v="7108.9920000000002"/>
    <n v="11453.376"/>
    <n v="11552.112000000001"/>
    <n v="15205.344000000001"/>
    <n v="12638.208000000001"/>
    <n v="13329.36"/>
    <n v="13033.152"/>
    <n v="7800.1440000000002"/>
    <n v="3850.7039999999997"/>
    <n v="2863.3440000000001"/>
    <x v="321"/>
    <s v="Virginia, 2015"/>
  </r>
  <r>
    <s v="Salem city"/>
    <s v="Virginia"/>
    <n v="2015"/>
    <n v="25165"/>
    <n v="11919"/>
    <n v="13246"/>
    <n v="1308.58"/>
    <n v="2642.3249999999998"/>
    <n v="4328.38"/>
    <n v="2868.81"/>
    <n v="2919.14"/>
    <n v="3346.9450000000002"/>
    <n v="3422.44"/>
    <n v="2365.5100000000002"/>
    <n v="1308.58"/>
    <n v="654.29"/>
    <x v="321"/>
    <s v="Virginia, 2015"/>
  </r>
  <r>
    <s v="Suffolk city"/>
    <s v="Virginia"/>
    <n v="2015"/>
    <n v="86184"/>
    <n v="41511"/>
    <n v="44673"/>
    <n v="5601.96"/>
    <n v="12582.864"/>
    <n v="10945.368"/>
    <n v="10773"/>
    <n v="11721.024000000001"/>
    <n v="13272.335999999999"/>
    <n v="10514.448"/>
    <n v="6463.8"/>
    <n v="3016.44"/>
    <n v="1292.76"/>
    <x v="321"/>
    <s v="Virginia, 2015"/>
  </r>
  <r>
    <s v="Virginia Beach city"/>
    <s v="Virginia"/>
    <n v="2015"/>
    <n v="448290"/>
    <n v="220275"/>
    <n v="228015"/>
    <n v="29587.14"/>
    <n v="56484.54"/>
    <n v="64105.47"/>
    <n v="73967.850000000006"/>
    <n v="58277.7"/>
    <n v="62312.31"/>
    <n v="51105.06"/>
    <n v="30483.72"/>
    <n v="15690.150000000001"/>
    <n v="6724.35"/>
    <x v="321"/>
    <s v="Virginia, 2015"/>
  </r>
  <r>
    <s v="Waynesboro city"/>
    <s v="Virginia"/>
    <n v="2015"/>
    <n v="21150"/>
    <n v="10083"/>
    <n v="11067"/>
    <n v="1501.65"/>
    <n v="2749.5"/>
    <n v="2326.5"/>
    <n v="2834.1000000000004"/>
    <n v="2686.05"/>
    <n v="2834.1000000000004"/>
    <n v="2432.25"/>
    <n v="1966.9499999999998"/>
    <n v="1311.3"/>
    <n v="507.6"/>
    <x v="321"/>
    <s v="Virginia, 2015"/>
  </r>
  <r>
    <s v="Williamsburg city"/>
    <s v="Virginia"/>
    <n v="2015"/>
    <n v="14754"/>
    <n v="6665"/>
    <n v="8089"/>
    <n v="516.39"/>
    <n v="811.47"/>
    <n v="6196.68"/>
    <n v="1637.694"/>
    <n v="1077.0419999999999"/>
    <n v="1077.0419999999999"/>
    <n v="1283.598"/>
    <n v="1209.828"/>
    <n v="663.93000000000006"/>
    <n v="295.08"/>
    <x v="321"/>
    <s v="Virginia, 2015"/>
  </r>
  <r>
    <s v="Winchester city"/>
    <s v="Virginia"/>
    <n v="2015"/>
    <n v="27168"/>
    <n v="13433"/>
    <n v="13735"/>
    <n v="1765.92"/>
    <n v="3287.328"/>
    <n v="4183.8719999999994"/>
    <n v="3694.848"/>
    <n v="3287.328"/>
    <n v="3830.6880000000001"/>
    <n v="3205.8240000000001"/>
    <n v="2064.768"/>
    <n v="1059.5520000000001"/>
    <n v="760.70399999999995"/>
    <x v="321"/>
    <s v="Virginia, 2015"/>
  </r>
  <r>
    <s v="Benton County"/>
    <s v="Washington"/>
    <n v="2015"/>
    <n v="184930"/>
    <n v="92396"/>
    <n v="92534"/>
    <n v="13499.89"/>
    <n v="27924.43"/>
    <n v="25150.48"/>
    <n v="24595.69"/>
    <n v="22376.53"/>
    <n v="24225.83"/>
    <n v="23116.25"/>
    <n v="14054.68"/>
    <n v="6657.48"/>
    <n v="3143.81"/>
    <x v="335"/>
    <s v="Washington, 2015"/>
  </r>
  <r>
    <s v="Chelan County"/>
    <s v="Washington"/>
    <n v="2015"/>
    <n v="74267"/>
    <n v="37027"/>
    <n v="37240"/>
    <n v="5124.4229999999998"/>
    <n v="9877.5110000000004"/>
    <n v="9803.2439999999988"/>
    <n v="8986.3070000000007"/>
    <n v="8095.1029999999992"/>
    <n v="9580.4429999999993"/>
    <n v="10397.379999999999"/>
    <n v="6832.5640000000003"/>
    <n v="3564.8159999999998"/>
    <n v="2079.4760000000001"/>
    <x v="335"/>
    <s v="Washington, 2015"/>
  </r>
  <r>
    <s v="Clallam County"/>
    <s v="Washington"/>
    <n v="2015"/>
    <n v="72397"/>
    <n v="35935"/>
    <n v="36462"/>
    <n v="3402.6590000000001"/>
    <n v="7022.509"/>
    <n v="7746.4790000000003"/>
    <n v="7456.8909999999996"/>
    <n v="6805.3179999999993"/>
    <n v="8832.4339999999993"/>
    <n v="12235.093000000001"/>
    <n v="10569.962"/>
    <n v="5719.3629999999994"/>
    <n v="2678.6889999999999"/>
    <x v="335"/>
    <s v="Washington, 2015"/>
  </r>
  <r>
    <s v="Clark County"/>
    <s v="Washington"/>
    <n v="2015"/>
    <n v="444506"/>
    <n v="219826"/>
    <n v="224680"/>
    <n v="28448.383999999998"/>
    <n v="64897.876000000004"/>
    <n v="57341.274000000005"/>
    <n v="56896.767999999996"/>
    <n v="60452.815999999999"/>
    <n v="61786.334000000003"/>
    <n v="56452.262000000002"/>
    <n v="36004.985999999997"/>
    <n v="16002.216"/>
    <n v="6667.59"/>
    <x v="335"/>
    <s v="Washington, 2015"/>
  </r>
  <r>
    <s v="Columbia County"/>
    <s v="Washington"/>
    <n v="2015"/>
    <n v="3989"/>
    <n v="2005"/>
    <n v="1984"/>
    <n v="155.571"/>
    <n v="426.82299999999998"/>
    <n v="454.74599999999998"/>
    <n v="355.02100000000002"/>
    <n v="382.94400000000002"/>
    <n v="522.55899999999997"/>
    <n v="666.16300000000001"/>
    <n v="602.33899999999994"/>
    <n v="275.24099999999999"/>
    <n v="143.60400000000001"/>
    <x v="335"/>
    <s v="Washington, 2015"/>
  </r>
  <r>
    <s v="Cowlitz County"/>
    <s v="Washington"/>
    <n v="2015"/>
    <n v="102338"/>
    <n v="50495"/>
    <n v="51843"/>
    <n v="6242.6180000000004"/>
    <n v="13508.616"/>
    <n v="12382.898000000001"/>
    <n v="11564.194"/>
    <n v="12075.884"/>
    <n v="14020.306"/>
    <n v="14634.333999999999"/>
    <n v="10438.476000000001"/>
    <n v="5116.8999999999996"/>
    <n v="2251.4360000000001"/>
    <x v="335"/>
    <s v="Washington, 2015"/>
  </r>
  <r>
    <s v="Douglas County"/>
    <s v="Washington"/>
    <n v="2015"/>
    <n v="39599"/>
    <n v="19875"/>
    <n v="19724"/>
    <n v="2851.1280000000002"/>
    <n v="5939.85"/>
    <n v="5068.6720000000005"/>
    <n v="4751.88"/>
    <n v="4751.8799999999992"/>
    <n v="5068.6720000000005"/>
    <n v="5108.2710000000006"/>
    <n v="3524.3110000000001"/>
    <n v="1781.9549999999999"/>
    <n v="752.38099999999997"/>
    <x v="335"/>
    <s v="Washington, 2015"/>
  </r>
  <r>
    <s v="Ferry County"/>
    <s v="Washington"/>
    <n v="2015"/>
    <n v="7652"/>
    <n v="3987"/>
    <n v="3665"/>
    <n v="351.99200000000002"/>
    <n v="757.548"/>
    <n v="948.84799999999996"/>
    <n v="681.02800000000002"/>
    <n v="749.89599999999996"/>
    <n v="1040.672"/>
    <n v="1499.7919999999999"/>
    <n v="1048.3240000000001"/>
    <n v="436.16399999999999"/>
    <n v="122.432"/>
    <x v="335"/>
    <s v="Washington, 2015"/>
  </r>
  <r>
    <s v="Franklin County"/>
    <s v="Washington"/>
    <n v="2015"/>
    <n v="86443"/>
    <n v="45052"/>
    <n v="41391"/>
    <n v="8730.7430000000004"/>
    <n v="16078.398000000001"/>
    <n v="12620.678"/>
    <n v="14003.766"/>
    <n v="11237.59"/>
    <n v="9422.2870000000003"/>
    <n v="7606.9840000000004"/>
    <n v="4149.2640000000001"/>
    <n v="1988.1889999999999"/>
    <n v="605.101"/>
    <x v="335"/>
    <s v="Washington, 2015"/>
  </r>
  <r>
    <s v="Garfield County"/>
    <s v="Washington"/>
    <n v="2015"/>
    <n v="2230"/>
    <n v="1110"/>
    <n v="1120"/>
    <n v="147.18"/>
    <n v="254.22"/>
    <n v="176.17"/>
    <n v="169.48"/>
    <n v="238.61"/>
    <n v="254.22"/>
    <n v="477.22"/>
    <n v="247.52999999999997"/>
    <n v="173.94"/>
    <n v="95.89"/>
    <x v="335"/>
    <s v="Washington, 2015"/>
  </r>
  <r>
    <s v="Grant County"/>
    <s v="Washington"/>
    <n v="2015"/>
    <n v="92070"/>
    <n v="46507"/>
    <n v="45563"/>
    <n v="8010.09"/>
    <n v="15375.69"/>
    <n v="13626.36"/>
    <n v="11877.029999999999"/>
    <n v="11048.4"/>
    <n v="10588.05"/>
    <n v="9943.5600000000013"/>
    <n v="6629.04"/>
    <n v="3406.59"/>
    <n v="1288.98"/>
    <x v="335"/>
    <s v="Washington, 2015"/>
  </r>
  <r>
    <s v="Grays Harbor County"/>
    <s v="Washington"/>
    <n v="2015"/>
    <n v="71419"/>
    <n v="36748"/>
    <n v="34671"/>
    <n v="4070.8829999999998"/>
    <n v="8284.6039999999994"/>
    <n v="8356.0229999999992"/>
    <n v="8641.6990000000005"/>
    <n v="8141.7659999999996"/>
    <n v="9784.4030000000002"/>
    <n v="11141.364000000001"/>
    <n v="7856.09"/>
    <n v="3570.95"/>
    <n v="1499.799"/>
    <x v="335"/>
    <s v="Washington, 2015"/>
  </r>
  <r>
    <s v="Island County"/>
    <s v="Washington"/>
    <n v="2015"/>
    <n v="79329"/>
    <n v="39540"/>
    <n v="39789"/>
    <n v="4521.7529999999997"/>
    <n v="8329.5450000000001"/>
    <n v="9836.7959999999985"/>
    <n v="9836.7960000000003"/>
    <n v="8012.2289999999994"/>
    <n v="9678.137999999999"/>
    <n v="12295.994999999999"/>
    <n v="10154.112000000001"/>
    <n v="4442.424"/>
    <n v="2221.212"/>
    <x v="335"/>
    <s v="Washington, 2015"/>
  </r>
  <r>
    <s v="Jefferson County"/>
    <s v="Washington"/>
    <n v="2015"/>
    <n v="30083"/>
    <n v="14850"/>
    <n v="15233"/>
    <n v="1113.0709999999999"/>
    <n v="2316.3910000000001"/>
    <n v="2406.64"/>
    <n v="2587.1379999999999"/>
    <n v="2436.723"/>
    <n v="3700.2089999999998"/>
    <n v="6467.8450000000003"/>
    <n v="5655.6039999999994"/>
    <n v="2406.64"/>
    <n v="992.73900000000003"/>
    <x v="335"/>
    <s v="Washington, 2015"/>
  </r>
  <r>
    <s v="King County"/>
    <s v="Washington"/>
    <n v="2015"/>
    <n v="2045756"/>
    <n v="1020901"/>
    <n v="1024855"/>
    <n v="126836.872"/>
    <n v="235261.94"/>
    <n v="249582.23200000002"/>
    <n v="343687.00799999997"/>
    <n v="306863.40000000002"/>
    <n v="290497.35200000001"/>
    <n v="249582.23200000002"/>
    <n v="139111.408"/>
    <n v="67509.948000000004"/>
    <n v="36823.608"/>
    <x v="335"/>
    <s v="Washington, 2015"/>
  </r>
  <r>
    <s v="Klickitat County"/>
    <s v="Washington"/>
    <n v="2015"/>
    <n v="20820"/>
    <n v="10277"/>
    <n v="10543"/>
    <n v="1165.92"/>
    <n v="2498.4"/>
    <n v="2165.2799999999997"/>
    <n v="2123.64"/>
    <n v="2435.94"/>
    <n v="2560.86"/>
    <n v="3601.86"/>
    <n v="2706.6"/>
    <n v="1124.28"/>
    <n v="395.58"/>
    <x v="335"/>
    <s v="Washington, 2015"/>
  </r>
  <r>
    <s v="Lewis County"/>
    <s v="Washington"/>
    <n v="2015"/>
    <n v="75515"/>
    <n v="37774"/>
    <n v="37741"/>
    <n v="4455.3850000000002"/>
    <n v="9212.83"/>
    <n v="9363.86"/>
    <n v="8533.1949999999997"/>
    <n v="8457.68"/>
    <n v="10194.525000000001"/>
    <n v="11025.189999999999"/>
    <n v="8306.65"/>
    <n v="3926.7799999999997"/>
    <n v="2114.42"/>
    <x v="335"/>
    <s v="Washington, 2015"/>
  </r>
  <r>
    <s v="Franklin Parish"/>
    <s v="Louisiana"/>
    <n v="2015"/>
    <n v="20645"/>
    <n v="10371"/>
    <n v="10274"/>
    <n v="949.67"/>
    <n v="2002.5650000000001"/>
    <n v="1981.92"/>
    <n v="1796.115"/>
    <n v="1961.2750000000001"/>
    <n v="2559.98"/>
    <n v="3839.97"/>
    <n v="3323.8449999999998"/>
    <n v="1569.02"/>
    <n v="639.995"/>
    <x v="328"/>
    <s v="Louisiana, 2015"/>
  </r>
  <r>
    <s v="Pierce County"/>
    <s v="Washington"/>
    <n v="2015"/>
    <n v="821952"/>
    <n v="408209"/>
    <n v="413743"/>
    <n v="56714.688000000002"/>
    <n v="109319.61600000001"/>
    <n v="114251.32800000001"/>
    <n v="120826.94399999999"/>
    <n v="106031.80799999999"/>
    <n v="113429.37599999999"/>
    <n v="100278.144"/>
    <n v="58358.592000000004"/>
    <n v="28768.32"/>
    <n v="12329.28"/>
    <x v="335"/>
    <s v="Washington, 2015"/>
  </r>
  <r>
    <s v="San Juan County"/>
    <s v="Washington"/>
    <n v="2015"/>
    <n v="15956"/>
    <n v="7643"/>
    <n v="8313"/>
    <n v="494.63600000000002"/>
    <n v="1372.2159999999999"/>
    <n v="1276.48"/>
    <n v="1276.48"/>
    <n v="1515.8200000000002"/>
    <n v="2233.84"/>
    <n v="3350.76"/>
    <n v="2856.1239999999998"/>
    <n v="1132.876"/>
    <n v="478.68"/>
    <x v="335"/>
    <s v="Washington, 2015"/>
  </r>
  <r>
    <s v="Snohomish County"/>
    <s v="Washington"/>
    <n v="2015"/>
    <n v="746653"/>
    <n v="374847"/>
    <n v="371806"/>
    <n v="47039.139000000003"/>
    <n v="97064.89"/>
    <n v="95571.584000000003"/>
    <n v="106024.726"/>
    <n v="105278.073"/>
    <n v="113491.25599999999"/>
    <n v="95571.584000000003"/>
    <n v="51519.057000000001"/>
    <n v="23892.896000000001"/>
    <n v="11199.795"/>
    <x v="335"/>
    <s v="Washington, 2015"/>
  </r>
  <r>
    <s v="Spokane County"/>
    <s v="Washington"/>
    <n v="2015"/>
    <n v="480832"/>
    <n v="238241"/>
    <n v="242591"/>
    <n v="29811.583999999999"/>
    <n v="60104"/>
    <n v="69720.639999999999"/>
    <n v="67797.312000000005"/>
    <n v="57219.008000000002"/>
    <n v="63950.656000000003"/>
    <n v="62988.991999999998"/>
    <n v="38947.392"/>
    <n v="20194.944000000003"/>
    <n v="9135.8080000000009"/>
    <x v="335"/>
    <s v="Washington, 2015"/>
  </r>
  <r>
    <s v="Stevens County"/>
    <s v="Washington"/>
    <n v="2015"/>
    <n v="43548"/>
    <n v="21895"/>
    <n v="21653"/>
    <n v="2264.4960000000001"/>
    <n v="5574.1440000000002"/>
    <n v="4920.924"/>
    <n v="3701.58"/>
    <n v="4528.9920000000002"/>
    <n v="6270.9120000000003"/>
    <n v="7707.9960000000001"/>
    <n v="5443.5"/>
    <n v="2264.4960000000001"/>
    <n v="870.96"/>
    <x v="335"/>
    <s v="Washington, 2015"/>
  </r>
  <r>
    <s v="Thurston County"/>
    <s v="Washington"/>
    <n v="2015"/>
    <n v="262723"/>
    <n v="128796"/>
    <n v="133927"/>
    <n v="15763.38"/>
    <n v="32577.651999999998"/>
    <n v="34153.99"/>
    <n v="36518.497000000003"/>
    <n v="34153.99"/>
    <n v="35204.881999999998"/>
    <n v="36255.773999999998"/>
    <n v="22856.900999999998"/>
    <n v="11034.366"/>
    <n v="4466.2910000000002"/>
    <x v="335"/>
    <s v="Washington, 2015"/>
  </r>
  <r>
    <s v="Walla Walla County"/>
    <s v="Washington"/>
    <n v="2015"/>
    <n v="59726"/>
    <n v="30558"/>
    <n v="29168"/>
    <n v="3523.8339999999998"/>
    <n v="7346.2979999999998"/>
    <n v="10153.42"/>
    <n v="7406.0239999999994"/>
    <n v="6689.3119999999999"/>
    <n v="7465.75"/>
    <n v="7585.2020000000002"/>
    <n v="4837.8060000000005"/>
    <n v="2747.3959999999997"/>
    <n v="1911.232"/>
    <x v="335"/>
    <s v="Washington, 2015"/>
  </r>
  <r>
    <s v="Whatcom County"/>
    <s v="Washington"/>
    <n v="2015"/>
    <n v="207100"/>
    <n v="102637"/>
    <n v="104463"/>
    <n v="11390.5"/>
    <n v="23402.300000000003"/>
    <n v="37899.300000000003"/>
    <n v="26508.799999999999"/>
    <n v="24023.599999999999"/>
    <n v="26094.6"/>
    <n v="27130.1"/>
    <n v="18431.900000000001"/>
    <n v="8698.2000000000007"/>
    <n v="3727.8"/>
    <x v="335"/>
    <s v="Washington, 2015"/>
  </r>
  <r>
    <s v="Whitman County"/>
    <s v="Washington"/>
    <n v="2015"/>
    <n v="46737"/>
    <n v="23794"/>
    <n v="22943"/>
    <n v="2009.691"/>
    <n v="3925.9079999999999"/>
    <n v="18367.641"/>
    <n v="6075.8099999999995"/>
    <n v="3785.6970000000001"/>
    <n v="4066.1190000000001"/>
    <n v="3972.645"/>
    <n v="2523.7979999999998"/>
    <n v="1448.847"/>
    <n v="560.84400000000005"/>
    <x v="335"/>
    <s v="Washington, 2015"/>
  </r>
  <r>
    <s v="Yakima County"/>
    <s v="Washington"/>
    <n v="2015"/>
    <n v="247408"/>
    <n v="123907"/>
    <n v="123501"/>
    <n v="21277.088"/>
    <n v="41317.135999999999"/>
    <n v="36863.792000000001"/>
    <n v="32163.040000000001"/>
    <n v="29441.552000000003"/>
    <n v="29194.144"/>
    <n v="26472.656000000003"/>
    <n v="17318.559999999998"/>
    <n v="9154.0959999999995"/>
    <n v="4453.3440000000001"/>
    <x v="335"/>
    <s v="Washington, 2015"/>
  </r>
  <r>
    <s v="Berkeley County"/>
    <s v="West Virginia"/>
    <n v="2015"/>
    <n v="108724"/>
    <n v="53507"/>
    <n v="55217"/>
    <n v="6958.3360000000002"/>
    <n v="15112.635999999999"/>
    <n v="13155.603999999999"/>
    <n v="14242.844000000001"/>
    <n v="15330.083999999999"/>
    <n v="16091.152"/>
    <n v="14025.396000000001"/>
    <n v="8697.92"/>
    <n v="3805.34"/>
    <n v="1413.412"/>
    <x v="336"/>
    <s v="West Virginia, 2015"/>
  </r>
  <r>
    <s v="Brooke County"/>
    <s v="West Virginia"/>
    <n v="2015"/>
    <n v="23665"/>
    <n v="11537"/>
    <n v="12128"/>
    <n v="970.26499999999999"/>
    <n v="2461.16"/>
    <n v="3336.7649999999999"/>
    <n v="2153.5149999999999"/>
    <n v="2768.8050000000003"/>
    <n v="3289.4349999999999"/>
    <n v="3833.73"/>
    <n v="2555.8200000000002"/>
    <n v="1656.5500000000002"/>
    <n v="662.62"/>
    <x v="336"/>
    <s v="West Virginia, 2015"/>
  </r>
  <r>
    <s v="Cabell County"/>
    <s v="West Virginia"/>
    <n v="2015"/>
    <n v="96824"/>
    <n v="47123"/>
    <n v="49701"/>
    <n v="5712.616"/>
    <n v="10553.815999999999"/>
    <n v="15879.135999999999"/>
    <n v="12683.944"/>
    <n v="11328.407999999999"/>
    <n v="12006.175999999999"/>
    <n v="12683.944"/>
    <n v="8810.9840000000004"/>
    <n v="5034.848"/>
    <n v="2323.7759999999998"/>
    <x v="336"/>
    <s v="West Virginia, 2015"/>
  </r>
  <r>
    <s v="Calhoun County"/>
    <s v="West Virginia"/>
    <n v="2015"/>
    <n v="7557"/>
    <n v="3783"/>
    <n v="3774"/>
    <n v="287.166"/>
    <n v="937.06799999999998"/>
    <n v="869.05499999999995"/>
    <n v="657.45899999999995"/>
    <n v="891.726"/>
    <n v="1141.107"/>
    <n v="1254.462"/>
    <n v="869.05500000000006"/>
    <n v="476.09100000000001"/>
    <n v="166.25399999999999"/>
    <x v="336"/>
    <s v="West Virginia, 2015"/>
  </r>
  <r>
    <s v="Fayette County"/>
    <s v="West Virginia"/>
    <n v="2015"/>
    <n v="45534"/>
    <n v="22936"/>
    <n v="22598"/>
    <n v="2686.5059999999999"/>
    <n v="5145.3420000000006"/>
    <n v="4917.6720000000005"/>
    <n v="5236.41"/>
    <n v="5828.3519999999999"/>
    <n v="6238.1579999999994"/>
    <n v="7194.3719999999994"/>
    <n v="4598.9340000000002"/>
    <n v="2595.4380000000001"/>
    <n v="1092.816"/>
    <x v="336"/>
    <s v="West Virginia, 2015"/>
  </r>
  <r>
    <s v="Gilmer County"/>
    <s v="West Virginia"/>
    <n v="2015"/>
    <n v="8644"/>
    <n v="5111"/>
    <n v="3533"/>
    <n v="363.048"/>
    <n v="631.01199999999994"/>
    <n v="1555.92"/>
    <n v="1313.8879999999999"/>
    <n v="1201.5160000000001"/>
    <n v="1158.2959999999998"/>
    <n v="1071.856"/>
    <n v="769.31600000000003"/>
    <n v="414.91199999999998"/>
    <n v="164.23599999999999"/>
    <x v="336"/>
    <s v="West Virginia, 2015"/>
  </r>
  <r>
    <s v="Grant County"/>
    <s v="West Virginia"/>
    <n v="2015"/>
    <n v="11815"/>
    <n v="5881"/>
    <n v="5934"/>
    <n v="614.38"/>
    <n v="1323.2800000000002"/>
    <n v="1287.835"/>
    <n v="1181.5"/>
    <n v="1370.54"/>
    <n v="1784.0650000000001"/>
    <n v="1748.62"/>
    <n v="1500.5050000000001"/>
    <n v="673.45499999999993"/>
    <n v="330.82"/>
    <x v="336"/>
    <s v="West Virginia, 2015"/>
  </r>
  <r>
    <s v="Greenbrier County"/>
    <s v="West Virginia"/>
    <n v="2015"/>
    <n v="35666"/>
    <n v="17438"/>
    <n v="18228"/>
    <n v="1854.6320000000001"/>
    <n v="3887.5940000000001"/>
    <n v="3923.26"/>
    <n v="3923.26"/>
    <n v="4137.2560000000003"/>
    <n v="5028.9059999999999"/>
    <n v="5528.23"/>
    <n v="4172.9220000000005"/>
    <n v="2425.288"/>
    <n v="784.65200000000004"/>
    <x v="336"/>
    <s v="West Virginia, 2015"/>
  </r>
  <r>
    <s v="Ray County"/>
    <s v="Missouri"/>
    <n v="2015"/>
    <n v="23542"/>
    <n v="12085"/>
    <n v="11457"/>
    <n v="1059.3900000000001"/>
    <n v="2801.498"/>
    <n v="2707.33"/>
    <n v="2471.91"/>
    <n v="2895.6660000000002"/>
    <n v="3554.8420000000001"/>
    <n v="3672.5519999999997"/>
    <n v="2707.33"/>
    <n v="1224.184"/>
    <n v="423.75599999999997"/>
    <x v="332"/>
    <s v="Missouri, 2015"/>
  </r>
  <r>
    <s v="Hardy County"/>
    <s v="West Virginia"/>
    <n v="2015"/>
    <n v="13936"/>
    <n v="7023"/>
    <n v="6913"/>
    <n v="724.67200000000003"/>
    <n v="1519.0239999999999"/>
    <n v="1574.768"/>
    <n v="1519.0239999999999"/>
    <n v="1797.7440000000001"/>
    <n v="2118.2719999999999"/>
    <n v="2020.72"/>
    <n v="1616.576"/>
    <n v="654.99199999999996"/>
    <n v="376.27199999999999"/>
    <x v="336"/>
    <s v="West Virginia, 2015"/>
  </r>
  <r>
    <s v="Harrison County"/>
    <s v="West Virginia"/>
    <n v="2015"/>
    <n v="68998"/>
    <n v="33680"/>
    <n v="35318"/>
    <n v="4001.884"/>
    <n v="8417.7559999999994"/>
    <n v="7727.7759999999998"/>
    <n v="8417.7560000000012"/>
    <n v="8624.75"/>
    <n v="9797.7160000000003"/>
    <n v="10004.709999999999"/>
    <n v="6554.8099999999995"/>
    <n v="3725.8919999999998"/>
    <n v="1724.95"/>
    <x v="336"/>
    <s v="West Virginia, 2015"/>
  </r>
  <r>
    <s v="Jackson County"/>
    <s v="West Virginia"/>
    <n v="2015"/>
    <n v="29256"/>
    <n v="14506"/>
    <n v="14750"/>
    <n v="1696.848"/>
    <n v="3598.4880000000003"/>
    <n v="3305.9279999999999"/>
    <n v="3247.4160000000002"/>
    <n v="3569.232"/>
    <n v="4154.3519999999999"/>
    <n v="4154.3519999999999"/>
    <n v="2925.6000000000004"/>
    <n v="1755.3600000000001"/>
    <n v="789.91200000000003"/>
    <x v="336"/>
    <s v="West Virginia, 2015"/>
  </r>
  <r>
    <s v="Jefferson County"/>
    <s v="West Virginia"/>
    <n v="2015"/>
    <n v="55214"/>
    <n v="27113"/>
    <n v="28101"/>
    <n v="3147.1979999999999"/>
    <n v="7509.1040000000003"/>
    <n v="7343.4619999999995"/>
    <n v="6128.7540000000008"/>
    <n v="7509.1039999999994"/>
    <n v="8723.8119999999999"/>
    <n v="7398.6759999999995"/>
    <n v="4748.4039999999995"/>
    <n v="1987.704"/>
    <n v="662.56799999999998"/>
    <x v="336"/>
    <s v="West Virginia, 2015"/>
  </r>
  <r>
    <s v="Kanawha County"/>
    <s v="West Virginia"/>
    <n v="2015"/>
    <n v="190781"/>
    <n v="91860"/>
    <n v="98921"/>
    <n v="10683.736000000001"/>
    <n v="21558.253000000001"/>
    <n v="21749.034"/>
    <n v="23466.063000000002"/>
    <n v="23466.063000000002"/>
    <n v="26518.559000000001"/>
    <n v="29380.273999999998"/>
    <n v="18505.757000000001"/>
    <n v="10874.517"/>
    <n v="4387.9629999999997"/>
    <x v="336"/>
    <s v="West Virginia, 2015"/>
  </r>
  <r>
    <s v="Lincoln County"/>
    <s v="West Virginia"/>
    <n v="2015"/>
    <n v="21560"/>
    <n v="10701"/>
    <n v="10859"/>
    <n v="1250.48"/>
    <n v="2781.24"/>
    <n v="2414.7200000000003"/>
    <n v="2350.04"/>
    <n v="2889.04"/>
    <n v="3126.2"/>
    <n v="3190.88"/>
    <n v="2134.44"/>
    <n v="1099.56"/>
    <n v="323.39999999999998"/>
    <x v="336"/>
    <s v="West Virginia, 2015"/>
  </r>
  <r>
    <s v="Logan County"/>
    <s v="West Virginia"/>
    <n v="2015"/>
    <n v="35760"/>
    <n v="17612"/>
    <n v="18148"/>
    <n v="2002.56"/>
    <n v="4183.92"/>
    <n v="3897.84"/>
    <n v="4040.88"/>
    <n v="5042.16"/>
    <n v="4863.3599999999997"/>
    <n v="5971.92"/>
    <n v="3504.4800000000005"/>
    <n v="1752.24"/>
    <n v="607.91999999999996"/>
    <x v="336"/>
    <s v="West Virginia, 2015"/>
  </r>
  <r>
    <s v="Marion County"/>
    <s v="West Virginia"/>
    <n v="2015"/>
    <n v="56790"/>
    <n v="27830"/>
    <n v="28960"/>
    <n v="3407.4"/>
    <n v="6133.32"/>
    <n v="8291.34"/>
    <n v="6474.0599999999995"/>
    <n v="6985.17"/>
    <n v="7382.7"/>
    <n v="8007.39"/>
    <n v="5565.42"/>
    <n v="2896.29"/>
    <n v="1533.33"/>
    <x v="336"/>
    <s v="West Virginia, 2015"/>
  </r>
  <r>
    <s v="Mason County"/>
    <s v="West Virginia"/>
    <n v="2015"/>
    <n v="27177"/>
    <n v="13144"/>
    <n v="14033"/>
    <n v="1467.558"/>
    <n v="3179.7089999999998"/>
    <n v="3071.0010000000002"/>
    <n v="3071.0010000000002"/>
    <n v="3369.9480000000003"/>
    <n v="3831.9570000000003"/>
    <n v="4239.6120000000001"/>
    <n v="2853.585"/>
    <n v="1603.443"/>
    <n v="570.71699999999998"/>
    <x v="336"/>
    <s v="West Virginia, 2015"/>
  </r>
  <r>
    <s v="Mercer County"/>
    <s v="West Virginia"/>
    <n v="2015"/>
    <n v="61891"/>
    <n v="29509"/>
    <n v="32382"/>
    <n v="3837.2420000000002"/>
    <n v="6746.1189999999997"/>
    <n v="7736.375"/>
    <n v="7179.3559999999998"/>
    <n v="7365.0290000000005"/>
    <n v="7922.0480000000007"/>
    <n v="9407.4320000000007"/>
    <n v="6560.4459999999999"/>
    <n v="3837.2420000000002"/>
    <n v="1299.711"/>
    <x v="336"/>
    <s v="West Virginia, 2015"/>
  </r>
  <r>
    <s v="Monongalia County"/>
    <s v="West Virginia"/>
    <n v="2015"/>
    <n v="101668"/>
    <n v="52641"/>
    <n v="49027"/>
    <n v="4880.0640000000003"/>
    <n v="8845.116"/>
    <n v="27348.691999999999"/>
    <n v="17080.223999999998"/>
    <n v="10878.475999999999"/>
    <n v="10980.144"/>
    <n v="10878.475999999999"/>
    <n v="6100.08"/>
    <n v="3151.7080000000001"/>
    <n v="1423.3520000000001"/>
    <x v="336"/>
    <s v="West Virginia, 2015"/>
  </r>
  <r>
    <s v="Ohio County"/>
    <s v="West Virginia"/>
    <n v="2015"/>
    <n v="43637"/>
    <n v="20931"/>
    <n v="22706"/>
    <n v="2312.761"/>
    <n v="4538.2479999999996"/>
    <n v="6240.0910000000003"/>
    <n v="4669.1589999999997"/>
    <n v="4930.9809999999998"/>
    <n v="5760.0839999999998"/>
    <n v="6851.009"/>
    <n v="4189.152"/>
    <n v="2836.4049999999997"/>
    <n v="1309.1099999999999"/>
    <x v="336"/>
    <s v="West Virginia, 2015"/>
  </r>
  <r>
    <s v="Pleasants County"/>
    <s v="West Virginia"/>
    <n v="2015"/>
    <n v="7636"/>
    <n v="4059"/>
    <n v="3577"/>
    <n v="358.892"/>
    <n v="824.68799999999999"/>
    <n v="923.95600000000002"/>
    <n v="839.96"/>
    <n v="1046.1320000000001"/>
    <n v="1168.308"/>
    <n v="1091.9479999999999"/>
    <n v="817.05200000000002"/>
    <n v="397.072"/>
    <n v="167.99199999999999"/>
    <x v="336"/>
    <s v="West Virginia, 2015"/>
  </r>
  <r>
    <s v="Preston County"/>
    <s v="West Virginia"/>
    <n v="2015"/>
    <n v="33809"/>
    <n v="17419"/>
    <n v="16390"/>
    <n v="1758.068"/>
    <n v="3651.3719999999998"/>
    <n v="3651.3719999999998"/>
    <n v="4564.2150000000001"/>
    <n v="4530.4059999999999"/>
    <n v="4969.9230000000007"/>
    <n v="5037.5409999999993"/>
    <n v="3347.0910000000003"/>
    <n v="1656.6410000000001"/>
    <n v="709.98900000000003"/>
    <x v="336"/>
    <s v="West Virginia, 2015"/>
  </r>
  <r>
    <s v="Columbia County"/>
    <s v="Wisconsin"/>
    <n v="2015"/>
    <n v="56596"/>
    <n v="27714"/>
    <n v="28882"/>
    <n v="3339.1640000000002"/>
    <n v="7527.268"/>
    <n v="5942.58"/>
    <n v="6678.3279999999995"/>
    <n v="7810.2479999999996"/>
    <n v="8263.0159999999996"/>
    <n v="8036.6319999999996"/>
    <n v="5433.2160000000003"/>
    <n v="2716.6079999999997"/>
    <n v="848.94"/>
    <x v="345"/>
    <s v="Wisconsin, 2015"/>
  </r>
  <r>
    <s v="Raleigh County"/>
    <s v="West Virginia"/>
    <n v="2015"/>
    <n v="78493"/>
    <n v="39343"/>
    <n v="39150"/>
    <n v="4788.0730000000003"/>
    <n v="8948.2020000000011"/>
    <n v="8869.7090000000007"/>
    <n v="9811.625"/>
    <n v="10596.555"/>
    <n v="10125.597000000002"/>
    <n v="11773.95"/>
    <n v="7692.3140000000003"/>
    <n v="4395.6080000000002"/>
    <n v="1648.3530000000001"/>
    <x v="336"/>
    <s v="West Virginia, 2015"/>
  </r>
  <r>
    <s v="Randolph County"/>
    <s v="West Virginia"/>
    <n v="2015"/>
    <n v="29365"/>
    <n v="15111"/>
    <n v="14254"/>
    <n v="1468.25"/>
    <n v="3200.7849999999999"/>
    <n v="3494.4350000000004"/>
    <n v="3611.8950000000004"/>
    <n v="3465.0699999999997"/>
    <n v="4228.5599999999995"/>
    <n v="4257.9250000000002"/>
    <n v="3318.2449999999999"/>
    <n v="1526.98"/>
    <n v="792.85500000000002"/>
    <x v="336"/>
    <s v="West Virginia, 2015"/>
  </r>
  <r>
    <s v="Taylor County"/>
    <s v="West Virginia"/>
    <n v="2015"/>
    <n v="16977"/>
    <n v="8592"/>
    <n v="8385"/>
    <n v="1001.643"/>
    <n v="1918.4009999999998"/>
    <n v="1833.5160000000001"/>
    <n v="1986.309"/>
    <n v="2207.0099999999998"/>
    <n v="2512.596"/>
    <n v="2529.5729999999999"/>
    <n v="1714.6770000000001"/>
    <n v="967.68899999999996"/>
    <n v="305.58600000000001"/>
    <x v="336"/>
    <s v="West Virginia, 2015"/>
  </r>
  <r>
    <s v="Wayne County"/>
    <s v="West Virginia"/>
    <n v="2015"/>
    <n v="41499"/>
    <n v="20257"/>
    <n v="21242"/>
    <n v="2199.4470000000001"/>
    <n v="5145.8760000000002"/>
    <n v="4979.88"/>
    <n v="4481.8919999999998"/>
    <n v="5353.3709999999992"/>
    <n v="5934.357"/>
    <n v="6017.3549999999996"/>
    <n v="4232.8980000000001"/>
    <n v="2199.4470000000001"/>
    <n v="954.47699999999998"/>
    <x v="336"/>
    <s v="West Virginia, 2015"/>
  </r>
  <r>
    <s v="Webster County"/>
    <s v="West Virginia"/>
    <n v="2015"/>
    <n v="8927"/>
    <n v="4387"/>
    <n v="4540"/>
    <n v="508.839"/>
    <n v="1008.751"/>
    <n v="910.55400000000009"/>
    <n v="848.06500000000005"/>
    <n v="1062.3130000000001"/>
    <n v="1285.4880000000001"/>
    <n v="1481.8820000000001"/>
    <n v="1071.24"/>
    <n v="455.27700000000004"/>
    <n v="267.81"/>
    <x v="336"/>
    <s v="West Virginia, 2015"/>
  </r>
  <r>
    <s v="Wood County"/>
    <s v="West Virginia"/>
    <n v="2015"/>
    <n v="86559"/>
    <n v="41844"/>
    <n v="44715"/>
    <n v="4933.8630000000003"/>
    <n v="10213.962"/>
    <n v="10040.844000000001"/>
    <n v="9954.2849999999999"/>
    <n v="10733.315999999999"/>
    <n v="12724.172999999999"/>
    <n v="12377.937"/>
    <n v="8915.5770000000011"/>
    <n v="4847.3040000000001"/>
    <n v="1904.298"/>
    <x v="336"/>
    <s v="West Virginia, 2015"/>
  </r>
  <r>
    <s v="Wyoming County"/>
    <s v="West Virginia"/>
    <n v="2015"/>
    <n v="22866"/>
    <n v="11328"/>
    <n v="11538"/>
    <n v="1303.3620000000001"/>
    <n v="2721.0540000000001"/>
    <n v="2583.8580000000002"/>
    <n v="2378.0639999999999"/>
    <n v="3041.1779999999999"/>
    <n v="3109.7759999999998"/>
    <n v="3887.2200000000003"/>
    <n v="2332.3320000000003"/>
    <n v="1143.3"/>
    <n v="388.72199999999998"/>
    <x v="336"/>
    <s v="West Virginia, 2015"/>
  </r>
  <r>
    <s v="Ashland County"/>
    <s v="Wisconsin"/>
    <n v="2015"/>
    <n v="15993"/>
    <n v="7996"/>
    <n v="7997"/>
    <n v="927.59400000000005"/>
    <n v="2063.0970000000002"/>
    <n v="2207.0340000000001"/>
    <n v="1695.258"/>
    <n v="1711.251"/>
    <n v="2318.9849999999997"/>
    <n v="2366.9639999999999"/>
    <n v="1487.3490000000002"/>
    <n v="879.61500000000001"/>
    <n v="367.839"/>
    <x v="345"/>
    <s v="Wisconsin, 2015"/>
  </r>
  <r>
    <s v="Barron County"/>
    <s v="Wisconsin"/>
    <n v="2015"/>
    <n v="45686"/>
    <n v="23012"/>
    <n v="22674"/>
    <n v="2558.4160000000002"/>
    <n v="5482.32"/>
    <n v="5162.518"/>
    <n v="5116.8320000000003"/>
    <n v="5025.46"/>
    <n v="6670.1559999999999"/>
    <n v="6715.8420000000006"/>
    <n v="4888.402"/>
    <n v="2832.5320000000002"/>
    <n v="1187.836"/>
    <x v="345"/>
    <s v="Wisconsin, 2015"/>
  </r>
  <r>
    <s v="Bayfield County"/>
    <s v="Wisconsin"/>
    <n v="2015"/>
    <n v="15050"/>
    <n v="7719"/>
    <n v="7331"/>
    <n v="617.04999999999995"/>
    <n v="1595.3"/>
    <n v="1399.65"/>
    <n v="1249.1500000000001"/>
    <n v="1429.75"/>
    <n v="2317.6999999999998"/>
    <n v="2964.85"/>
    <n v="2152.15"/>
    <n v="993.30000000000007"/>
    <n v="331.1"/>
    <x v="345"/>
    <s v="Wisconsin, 2015"/>
  </r>
  <r>
    <s v="Brown County"/>
    <s v="Wisconsin"/>
    <n v="2015"/>
    <n v="254717"/>
    <n v="126333"/>
    <n v="128384"/>
    <n v="17320.756000000001"/>
    <n v="34641.512000000002"/>
    <n v="34641.512000000002"/>
    <n v="35150.946000000004"/>
    <n v="32094.342000000001"/>
    <n v="37188.682000000001"/>
    <n v="31584.908000000003"/>
    <n v="17575.472999999998"/>
    <n v="9679.246000000001"/>
    <n v="4839.6229999999996"/>
    <x v="345"/>
    <s v="Wisconsin, 2015"/>
  </r>
  <r>
    <s v="Vinton County"/>
    <s v="Ohio"/>
    <n v="2015"/>
    <n v="13319"/>
    <n v="6753"/>
    <n v="6566"/>
    <n v="719.226"/>
    <n v="1611.5989999999999"/>
    <n v="1451.771"/>
    <n v="1385.1759999999999"/>
    <n v="1491.7280000000001"/>
    <n v="2037.8069999999998"/>
    <n v="2037.8070000000002"/>
    <n v="1411.8140000000001"/>
    <n v="825.77800000000002"/>
    <n v="346.29399999999998"/>
    <x v="353"/>
    <s v="Ohio, 2015"/>
  </r>
  <r>
    <s v="Chippewa County"/>
    <s v="Wisconsin"/>
    <n v="2015"/>
    <n v="63209"/>
    <n v="32911"/>
    <n v="30298"/>
    <n v="3666.1219999999998"/>
    <n v="8470.0059999999994"/>
    <n v="7079.4080000000004"/>
    <n v="8027.5429999999997"/>
    <n v="7837.9159999999993"/>
    <n v="9418.1409999999996"/>
    <n v="8849.26"/>
    <n v="5435.9740000000002"/>
    <n v="3097.241"/>
    <n v="1390.598"/>
    <x v="345"/>
    <s v="Wisconsin, 2015"/>
  </r>
  <r>
    <s v="Clark County"/>
    <s v="Wisconsin"/>
    <n v="2015"/>
    <n v="34518"/>
    <n v="17475"/>
    <n v="17043"/>
    <n v="2795.9580000000001"/>
    <n v="5660.9520000000002"/>
    <n v="4280.232"/>
    <n v="3589.8720000000003"/>
    <n v="3762.462"/>
    <n v="4590.8940000000002"/>
    <n v="4383.7860000000001"/>
    <n v="2761.44"/>
    <n v="1725.9"/>
    <n v="1001.022"/>
    <x v="345"/>
    <s v="Wisconsin, 2015"/>
  </r>
  <r>
    <s v="Dane County"/>
    <s v="Wisconsin"/>
    <n v="2015"/>
    <n v="510198"/>
    <n v="252850"/>
    <n v="257348"/>
    <n v="30611.88"/>
    <n v="60713.562000000005"/>
    <n v="86733.66"/>
    <n v="80611.284"/>
    <n v="65815.542000000001"/>
    <n v="66835.937999999995"/>
    <n v="60713.561999999998"/>
    <n v="33162.869999999995"/>
    <n v="16836.534"/>
    <n v="8163.1679999999997"/>
    <x v="345"/>
    <s v="Wisconsin, 2015"/>
  </r>
  <r>
    <s v="Dodge County"/>
    <s v="Wisconsin"/>
    <n v="2015"/>
    <n v="88547"/>
    <n v="46309"/>
    <n v="42238"/>
    <n v="4515.8969999999999"/>
    <n v="10625.64"/>
    <n v="10359.999"/>
    <n v="11068.375"/>
    <n v="11334.016"/>
    <n v="14344.614"/>
    <n v="12219.486000000001"/>
    <n v="7260.8539999999994"/>
    <n v="4604.4439999999995"/>
    <n v="2213.6750000000002"/>
    <x v="345"/>
    <s v="Wisconsin, 2015"/>
  </r>
  <r>
    <s v="Door County"/>
    <s v="Wisconsin"/>
    <n v="2015"/>
    <n v="27731"/>
    <n v="13639"/>
    <n v="14092"/>
    <n v="1081.509"/>
    <n v="2745.3689999999997"/>
    <n v="2495.79"/>
    <n v="2495.79"/>
    <n v="2717.6379999999999"/>
    <n v="3937.8019999999997"/>
    <n v="5157.9660000000003"/>
    <n v="4020.9949999999999"/>
    <n v="2079.8249999999998"/>
    <n v="1026.047"/>
    <x v="345"/>
    <s v="Wisconsin, 2015"/>
  </r>
  <r>
    <s v="Douglas County"/>
    <s v="Wisconsin"/>
    <n v="2015"/>
    <n v="43799"/>
    <n v="21864"/>
    <n v="21935"/>
    <n v="2408.9450000000002"/>
    <n v="5124.4830000000002"/>
    <n v="5737.6689999999999"/>
    <n v="5650.0709999999999"/>
    <n v="5080.6840000000002"/>
    <n v="6438.4529999999995"/>
    <n v="6482.2520000000004"/>
    <n v="3898.1109999999999"/>
    <n v="2014.7539999999999"/>
    <n v="963.57799999999997"/>
    <x v="345"/>
    <s v="Wisconsin, 2015"/>
  </r>
  <r>
    <s v="Dunn County"/>
    <s v="Wisconsin"/>
    <n v="2015"/>
    <n v="44159"/>
    <n v="22290"/>
    <n v="21869"/>
    <n v="2252.1089999999999"/>
    <n v="5034.1260000000002"/>
    <n v="10024.093000000001"/>
    <n v="5166.6030000000001"/>
    <n v="4769.1720000000005"/>
    <n v="5387.3980000000001"/>
    <n v="5299.08"/>
    <n v="3444.402"/>
    <n v="1942.9959999999999"/>
    <n v="794.86199999999997"/>
    <x v="345"/>
    <s v="Wisconsin, 2015"/>
  </r>
  <r>
    <s v="Eau Claire County"/>
    <s v="Wisconsin"/>
    <n v="2015"/>
    <n v="101281"/>
    <n v="49791"/>
    <n v="51490"/>
    <n v="5874.2979999999998"/>
    <n v="11546.034"/>
    <n v="20863.885999999999"/>
    <n v="13875.496999999999"/>
    <n v="10837.066999999999"/>
    <n v="12356.281999999999"/>
    <n v="12052.438999999998"/>
    <n v="7393.512999999999"/>
    <n v="4051.24"/>
    <n v="2228.1819999999998"/>
    <x v="345"/>
    <s v="Wisconsin, 2015"/>
  </r>
  <r>
    <s v="Fond du Lac County"/>
    <s v="Wisconsin"/>
    <n v="2015"/>
    <n v="101920"/>
    <n v="49914"/>
    <n v="52006"/>
    <n v="5809.44"/>
    <n v="12841.92"/>
    <n v="12943.84"/>
    <n v="11924.64"/>
    <n v="12434.24"/>
    <n v="15288"/>
    <n v="14268.8"/>
    <n v="8663.2000000000007"/>
    <n v="5096"/>
    <n v="2649.92"/>
    <x v="345"/>
    <s v="Wisconsin, 2015"/>
  </r>
  <r>
    <s v="Forest County"/>
    <s v="Wisconsin"/>
    <n v="2015"/>
    <n v="9150"/>
    <n v="4647"/>
    <n v="4503"/>
    <n v="494.1"/>
    <n v="1024.8000000000002"/>
    <n v="1162.05"/>
    <n v="860.1"/>
    <n v="997.35"/>
    <n v="1235.25"/>
    <n v="1390.8"/>
    <n v="1070.55"/>
    <n v="677.1"/>
    <n v="219.6"/>
    <x v="345"/>
    <s v="Wisconsin, 2015"/>
  </r>
  <r>
    <s v="Grant County"/>
    <s v="Wisconsin"/>
    <n v="2015"/>
    <n v="51489"/>
    <n v="26741"/>
    <n v="24748"/>
    <n v="2728.9169999999999"/>
    <n v="6024.2129999999997"/>
    <n v="10915.668"/>
    <n v="5406.3449999999993"/>
    <n v="5097.4110000000001"/>
    <n v="6436.125"/>
    <n v="6539.1030000000001"/>
    <n v="4170.6090000000004"/>
    <n v="2831.895"/>
    <n v="1287.2249999999999"/>
    <x v="345"/>
    <s v="Wisconsin, 2015"/>
  </r>
  <r>
    <s v="Iowa County"/>
    <s v="Wisconsin"/>
    <n v="2015"/>
    <n v="23769"/>
    <n v="11884"/>
    <n v="11885"/>
    <n v="1426.14"/>
    <n v="3280.1220000000003"/>
    <n v="2471.9760000000001"/>
    <n v="2590.8209999999999"/>
    <n v="2828.5110000000004"/>
    <n v="3779.2709999999997"/>
    <n v="3565.35"/>
    <n v="2162.9790000000003"/>
    <n v="1235.9879999999998"/>
    <n v="475.38"/>
    <x v="345"/>
    <s v="Wisconsin, 2015"/>
  </r>
  <r>
    <s v="Iron County"/>
    <s v="Wisconsin"/>
    <n v="2015"/>
    <n v="5907"/>
    <n v="2934"/>
    <n v="2973"/>
    <n v="212.65199999999999"/>
    <n v="537.53700000000003"/>
    <n v="490.28100000000001"/>
    <n v="454.839"/>
    <n v="602.51400000000001"/>
    <n v="915.58500000000004"/>
    <n v="1051.4459999999999"/>
    <n v="856.51499999999999"/>
    <n v="567.072"/>
    <n v="224.46600000000001"/>
    <x v="345"/>
    <s v="Wisconsin, 2015"/>
  </r>
  <r>
    <s v="Jefferson County"/>
    <s v="Wisconsin"/>
    <n v="2015"/>
    <n v="84345"/>
    <n v="42050"/>
    <n v="42295"/>
    <n v="4723.32"/>
    <n v="10964.849999999999"/>
    <n v="12061.334999999999"/>
    <n v="9952.7099999999991"/>
    <n v="10711.814999999999"/>
    <n v="12567.404999999999"/>
    <n v="11470.919999999998"/>
    <n v="7000.6350000000002"/>
    <n v="3542.49"/>
    <n v="1602.5550000000001"/>
    <x v="345"/>
    <s v="Wisconsin, 2015"/>
  </r>
  <r>
    <s v="Juneau County"/>
    <s v="Wisconsin"/>
    <n v="2015"/>
    <n v="26494"/>
    <n v="14018"/>
    <n v="12476"/>
    <n v="1404.182"/>
    <n v="3073.3040000000001"/>
    <n v="2834.8580000000002"/>
    <n v="2940.8339999999998"/>
    <n v="3179.2799999999997"/>
    <n v="4186.0519999999997"/>
    <n v="3894.6179999999999"/>
    <n v="2808.364"/>
    <n v="1616.134"/>
    <n v="582.86800000000005"/>
    <x v="345"/>
    <s v="Wisconsin, 2015"/>
  </r>
  <r>
    <s v="Kenosha County"/>
    <s v="Wisconsin"/>
    <n v="2015"/>
    <n v="167738"/>
    <n v="82897"/>
    <n v="84841"/>
    <n v="10232.018"/>
    <n v="23483.32"/>
    <n v="24154.272000000001"/>
    <n v="20967.25"/>
    <n v="21973.678"/>
    <n v="25999.39"/>
    <n v="20631.773999999998"/>
    <n v="11238.446"/>
    <n v="6038.5680000000002"/>
    <n v="3019.2840000000001"/>
    <x v="345"/>
    <s v="Wisconsin, 2015"/>
  </r>
  <r>
    <s v="La Crosse County"/>
    <s v="Wisconsin"/>
    <n v="2015"/>
    <n v="117048"/>
    <n v="57261"/>
    <n v="59787"/>
    <n v="6554.6880000000001"/>
    <n v="13460.52"/>
    <n v="23175.504000000001"/>
    <n v="14748.047999999999"/>
    <n v="12875.279999999999"/>
    <n v="14865.096000000001"/>
    <n v="14748.047999999999"/>
    <n v="8778.6"/>
    <n v="5501.2559999999994"/>
    <n v="2458.0079999999998"/>
    <x v="345"/>
    <s v="Wisconsin, 2015"/>
  </r>
  <r>
    <s v="Langlade County"/>
    <s v="Wisconsin"/>
    <n v="2015"/>
    <n v="19551"/>
    <n v="9794"/>
    <n v="9757"/>
    <n v="977.55"/>
    <n v="2228.8139999999999"/>
    <n v="2033.3040000000001"/>
    <n v="1857.345"/>
    <n v="2091.9570000000003"/>
    <n v="3030.4049999999997"/>
    <n v="3108.6089999999999"/>
    <n v="2248.3649999999998"/>
    <n v="1349.019"/>
    <n v="625.63199999999995"/>
    <x v="345"/>
    <s v="Wisconsin, 2015"/>
  </r>
  <r>
    <s v="Lincoln County"/>
    <s v="Wisconsin"/>
    <n v="2015"/>
    <n v="28286"/>
    <n v="14104"/>
    <n v="14182"/>
    <n v="1301.1559999999999"/>
    <n v="3224.6040000000003"/>
    <n v="3168.0320000000002"/>
    <n v="2715.4560000000001"/>
    <n v="3281.1760000000004"/>
    <n v="4723.7619999999997"/>
    <n v="4384.33"/>
    <n v="2941.7440000000001"/>
    <n v="1838.59"/>
    <n v="735.43600000000004"/>
    <x v="345"/>
    <s v="Wisconsin, 2015"/>
  </r>
  <r>
    <s v="Manitowoc County"/>
    <s v="Wisconsin"/>
    <n v="2015"/>
    <n v="80521"/>
    <n v="40110"/>
    <n v="40411"/>
    <n v="4267.6130000000003"/>
    <n v="9823.5619999999999"/>
    <n v="9420.9570000000003"/>
    <n v="8696.268"/>
    <n v="9098.8729999999996"/>
    <n v="12561.276"/>
    <n v="12239.191999999999"/>
    <n v="7649.4949999999999"/>
    <n v="4267.6129999999994"/>
    <n v="2657.1930000000002"/>
    <x v="345"/>
    <s v="Wisconsin, 2015"/>
  </r>
  <r>
    <s v="Marathon County"/>
    <s v="Wisconsin"/>
    <n v="2015"/>
    <n v="135177"/>
    <n v="67921"/>
    <n v="67256"/>
    <n v="8380.9740000000002"/>
    <n v="17843.364000000001"/>
    <n v="16491.593999999997"/>
    <n v="16356.416999999999"/>
    <n v="16626.771000000001"/>
    <n v="20276.550000000003"/>
    <n v="18248.895"/>
    <n v="11219.690999999999"/>
    <n v="6353.3189999999995"/>
    <n v="3379.4250000000002"/>
    <x v="345"/>
    <s v="Wisconsin, 2015"/>
  </r>
  <r>
    <s v="Gooding County"/>
    <s v="Idaho"/>
    <n v="2015"/>
    <n v="15140"/>
    <n v="7713"/>
    <n v="7427"/>
    <n v="726.72"/>
    <n v="1756.24"/>
    <n v="1453.44"/>
    <n v="1377.74"/>
    <n v="1529.1399999999999"/>
    <n v="2467.8199999999997"/>
    <n v="2543.52"/>
    <n v="1907.64"/>
    <n v="1090.08"/>
    <n v="317.94"/>
    <x v="338"/>
    <s v="Idaho, 2015"/>
  </r>
  <r>
    <s v="Menominee County"/>
    <s v="Wisconsin"/>
    <n v="2015"/>
    <n v="4451"/>
    <n v="2185"/>
    <n v="2266"/>
    <n v="409.49200000000002"/>
    <n v="756.67000000000007"/>
    <n v="756.67"/>
    <n v="454.00200000000001"/>
    <n v="405.041"/>
    <n v="596.43399999999997"/>
    <n v="462.904"/>
    <n v="391.68799999999999"/>
    <n v="191.393"/>
    <n v="17.803999999999998"/>
    <x v="345"/>
    <s v="Wisconsin, 2015"/>
  </r>
  <r>
    <s v="Milwaukee County"/>
    <s v="Wisconsin"/>
    <n v="2015"/>
    <n v="955939"/>
    <n v="461804"/>
    <n v="494135"/>
    <n v="69783.547000000006"/>
    <n v="128095.826"/>
    <n v="137655.21600000001"/>
    <n v="153906.179"/>
    <n v="120448.314"/>
    <n v="121404.253"/>
    <n v="110888.924"/>
    <n v="59268.218000000001"/>
    <n v="36325.682000000001"/>
    <n v="19118.78"/>
    <x v="345"/>
    <s v="Wisconsin, 2015"/>
  </r>
  <r>
    <s v="Oconto County"/>
    <s v="Wisconsin"/>
    <n v="2015"/>
    <n v="37476"/>
    <n v="19149"/>
    <n v="18327"/>
    <n v="1873.8"/>
    <n v="4534.5959999999995"/>
    <n v="3972.4560000000001"/>
    <n v="3635.172"/>
    <n v="4459.6440000000002"/>
    <n v="6408.3960000000006"/>
    <n v="5921.2080000000005"/>
    <n v="3897.5039999999999"/>
    <n v="2136.1320000000001"/>
    <n v="674.56799999999998"/>
    <x v="345"/>
    <s v="Wisconsin, 2015"/>
  </r>
  <r>
    <s v="Oneida County"/>
    <s v="Wisconsin"/>
    <n v="2015"/>
    <n v="35653"/>
    <n v="17968"/>
    <n v="17685"/>
    <n v="1568.732"/>
    <n v="3458.3410000000003"/>
    <n v="3529.6469999999999"/>
    <n v="3280.076"/>
    <n v="3565.3"/>
    <n v="5668.8270000000002"/>
    <n v="6203.6219999999994"/>
    <n v="4670.5429999999997"/>
    <n v="2531.3629999999998"/>
    <n v="1176.549"/>
    <x v="345"/>
    <s v="Wisconsin, 2015"/>
  </r>
  <r>
    <s v="Outagamie County"/>
    <s v="Wisconsin"/>
    <n v="2015"/>
    <n v="180430"/>
    <n v="89937"/>
    <n v="90493"/>
    <n v="11547.52"/>
    <n v="24718.91"/>
    <n v="23275.47"/>
    <n v="24177.620000000003"/>
    <n v="23095.040000000001"/>
    <n v="27966.65"/>
    <n v="22373.32"/>
    <n v="12630.1"/>
    <n v="7217.2"/>
    <n v="3067.31"/>
    <x v="345"/>
    <s v="Wisconsin, 2015"/>
  </r>
  <r>
    <s v="Ozaukee County"/>
    <s v="Wisconsin"/>
    <n v="2015"/>
    <n v="87273"/>
    <n v="42831"/>
    <n v="44442"/>
    <n v="4450.9229999999998"/>
    <n v="11258.217000000001"/>
    <n v="11170.944"/>
    <n v="8116.3890000000001"/>
    <n v="10298.214"/>
    <n v="14138.225999999999"/>
    <n v="13265.495999999999"/>
    <n v="8029.116"/>
    <n v="4363.6499999999996"/>
    <n v="2181.8249999999998"/>
    <x v="345"/>
    <s v="Wisconsin, 2015"/>
  </r>
  <r>
    <s v="Portage County"/>
    <s v="Wisconsin"/>
    <n v="2015"/>
    <n v="70432"/>
    <n v="35265"/>
    <n v="35167"/>
    <n v="3662.4639999999999"/>
    <n v="7888.384"/>
    <n v="14368.128000000001"/>
    <n v="8381.4079999999994"/>
    <n v="7465.7919999999995"/>
    <n v="9719.616"/>
    <n v="9085.7279999999992"/>
    <n v="5564.1279999999997"/>
    <n v="3099.0079999999998"/>
    <n v="1338.2080000000001"/>
    <x v="345"/>
    <s v="Wisconsin, 2015"/>
  </r>
  <r>
    <s v="Jasper County"/>
    <s v="Georgia"/>
    <n v="2015"/>
    <n v="13800"/>
    <n v="6959"/>
    <n v="6841"/>
    <n v="538.20000000000005"/>
    <n v="1380"/>
    <n v="1255.8"/>
    <n v="1145.4000000000001"/>
    <n v="1449"/>
    <n v="2263.1999999999998"/>
    <n v="2566.8000000000002"/>
    <n v="1711.1999999999998"/>
    <n v="993.59999999999991"/>
    <n v="483"/>
    <x v="329"/>
    <s v="Georgia, 2015"/>
  </r>
  <r>
    <s v="Racine County"/>
    <s v="Wisconsin"/>
    <n v="2015"/>
    <n v="194895"/>
    <n v="96458"/>
    <n v="98437"/>
    <n v="12278.385"/>
    <n v="26505.72"/>
    <n v="24556.77"/>
    <n v="23387.4"/>
    <n v="23972.084999999999"/>
    <n v="29818.934999999998"/>
    <n v="26505.72"/>
    <n v="15396.705000000002"/>
    <n v="8575.380000000001"/>
    <n v="3897.9"/>
    <x v="345"/>
    <s v="Wisconsin, 2015"/>
  </r>
  <r>
    <s v="Tama County"/>
    <s v="Iowa"/>
    <n v="2015"/>
    <n v="17746"/>
    <n v="8946"/>
    <n v="8800"/>
    <n v="976.03"/>
    <n v="2342.4719999999998"/>
    <n v="2040.79"/>
    <n v="1721.3620000000001"/>
    <n v="1969.806"/>
    <n v="2395.71"/>
    <n v="2839.3599999999997"/>
    <n v="1739.1080000000002"/>
    <n v="1153.49"/>
    <n v="532.38"/>
    <x v="330"/>
    <s v="Iowa, 2015"/>
  </r>
  <r>
    <s v="Rock County"/>
    <s v="Wisconsin"/>
    <n v="2015"/>
    <n v="160727"/>
    <n v="78915"/>
    <n v="81812"/>
    <n v="9804.3469999999998"/>
    <n v="22019.599000000002"/>
    <n v="20733.782999999999"/>
    <n v="19930.148000000001"/>
    <n v="20251.601999999999"/>
    <n v="23305.415000000001"/>
    <n v="21055.237000000001"/>
    <n v="12858.16"/>
    <n v="7554.1689999999999"/>
    <n v="3214.54"/>
    <x v="345"/>
    <s v="Wisconsin, 2015"/>
  </r>
  <r>
    <s v="St. Croix County"/>
    <s v="Wisconsin"/>
    <n v="2015"/>
    <n v="86118"/>
    <n v="42922"/>
    <n v="43196"/>
    <n v="5597.67"/>
    <n v="13262.171999999999"/>
    <n v="9903.57"/>
    <n v="10678.632"/>
    <n v="12314.874"/>
    <n v="13434.407999999999"/>
    <n v="10850.868"/>
    <n v="5856.0240000000003"/>
    <n v="2841.8940000000002"/>
    <n v="1205.652"/>
    <x v="345"/>
    <s v="Wisconsin, 2015"/>
  </r>
  <r>
    <s v="Sauk County"/>
    <s v="Wisconsin"/>
    <n v="2015"/>
    <n v="62992"/>
    <n v="31578"/>
    <n v="31414"/>
    <n v="3905.5039999999999"/>
    <n v="8188.96"/>
    <n v="7244.08"/>
    <n v="7748.0159999999996"/>
    <n v="7685.0239999999994"/>
    <n v="9070.848"/>
    <n v="8692.8960000000006"/>
    <n v="5669.2800000000007"/>
    <n v="3149.6000000000004"/>
    <n v="1700.7840000000001"/>
    <x v="345"/>
    <s v="Wisconsin, 2015"/>
  </r>
  <r>
    <s v="Sheboygan County"/>
    <s v="Wisconsin"/>
    <n v="2015"/>
    <n v="115226"/>
    <n v="57960"/>
    <n v="57266"/>
    <n v="6567.8819999999996"/>
    <n v="15094.606"/>
    <n v="14057.572"/>
    <n v="13596.668000000001"/>
    <n v="13942.346"/>
    <n v="17629.578000000001"/>
    <n v="16131.64"/>
    <n v="9563.7579999999998"/>
    <n v="5530.848"/>
    <n v="2995.8760000000002"/>
    <x v="345"/>
    <s v="Wisconsin, 2015"/>
  </r>
  <r>
    <s v="Taylor County"/>
    <s v="Wisconsin"/>
    <n v="2015"/>
    <n v="20569"/>
    <n v="10509"/>
    <n v="10060"/>
    <n v="1234.1400000000001"/>
    <n v="2838.5219999999999"/>
    <n v="2242.0210000000002"/>
    <n v="2077.4690000000001"/>
    <n v="2386.0039999999999"/>
    <n v="3188.1949999999997"/>
    <n v="2961.9360000000001"/>
    <n v="1810.0720000000001"/>
    <n v="1172.433"/>
    <n v="658.20799999999997"/>
    <x v="345"/>
    <s v="Wisconsin, 2015"/>
  </r>
  <r>
    <s v="Vernon County"/>
    <s v="Wisconsin"/>
    <n v="2015"/>
    <n v="30279"/>
    <n v="15082"/>
    <n v="15197"/>
    <n v="2119.5300000000002"/>
    <n v="4451.0130000000008"/>
    <n v="3391.248"/>
    <n v="2937.0630000000001"/>
    <n v="3239.8530000000001"/>
    <n v="4269.3389999999999"/>
    <n v="4451.0130000000008"/>
    <n v="2906.7840000000001"/>
    <n v="1847.0190000000002"/>
    <n v="726.69600000000003"/>
    <x v="345"/>
    <s v="Wisconsin, 2015"/>
  </r>
  <r>
    <s v="Vilas County"/>
    <s v="Wisconsin"/>
    <n v="2015"/>
    <n v="21355"/>
    <n v="10709"/>
    <n v="10646"/>
    <n v="811.49"/>
    <n v="2114.145"/>
    <n v="1921.9499999999998"/>
    <n v="1601.625"/>
    <n v="1921.9500000000003"/>
    <n v="3224.605"/>
    <n v="3737.125"/>
    <n v="3459.51"/>
    <n v="1943.3050000000001"/>
    <n v="619.29499999999996"/>
    <x v="345"/>
    <s v="Wisconsin, 2015"/>
  </r>
  <r>
    <s v="Walworth County"/>
    <s v="Wisconsin"/>
    <n v="2015"/>
    <n v="103039"/>
    <n v="51420"/>
    <n v="51619"/>
    <n v="5564.1059999999998"/>
    <n v="13292.030999999999"/>
    <n v="17104.474000000002"/>
    <n v="11334.29"/>
    <n v="12158.602000000001"/>
    <n v="14837.616"/>
    <n v="13910.264999999999"/>
    <n v="8449.1980000000003"/>
    <n v="4533.7160000000003"/>
    <n v="2163.819"/>
    <x v="345"/>
    <s v="Wisconsin, 2015"/>
  </r>
  <r>
    <s v="Washington County"/>
    <s v="Wisconsin"/>
    <n v="2015"/>
    <n v="132921"/>
    <n v="65880"/>
    <n v="67041"/>
    <n v="7310.6549999999997"/>
    <n v="18077.256000000001"/>
    <n v="15020.073"/>
    <n v="14222.546999999999"/>
    <n v="17013.887999999999"/>
    <n v="22463.649000000001"/>
    <n v="18608.940000000002"/>
    <n v="11032.442999999999"/>
    <n v="6247.2870000000003"/>
    <n v="2658.42"/>
    <x v="345"/>
    <s v="Wisconsin, 2015"/>
  </r>
  <r>
    <s v="Waukesha County"/>
    <s v="Wisconsin"/>
    <n v="2015"/>
    <n v="393873"/>
    <n v="193441"/>
    <n v="200432"/>
    <n v="20481.396000000001"/>
    <n v="51991.236000000004"/>
    <n v="46870.887000000002"/>
    <n v="41356.664999999994"/>
    <n v="48446.379000000001"/>
    <n v="64595.172000000006"/>
    <n v="58293.203999999998"/>
    <n v="33873.078000000001"/>
    <n v="20087.523000000001"/>
    <n v="9059.0789999999997"/>
    <x v="345"/>
    <s v="Wisconsin, 2015"/>
  </r>
  <r>
    <s v="Waupaca County"/>
    <s v="Wisconsin"/>
    <n v="2015"/>
    <n v="52125"/>
    <n v="26378"/>
    <n v="25747"/>
    <n v="2710.5"/>
    <n v="6411.375"/>
    <n v="5838"/>
    <n v="5421"/>
    <n v="6046.5"/>
    <n v="8131.5"/>
    <n v="7610.25"/>
    <n v="5108.25"/>
    <n v="3179.625"/>
    <n v="1668"/>
    <x v="345"/>
    <s v="Wisconsin, 2015"/>
  </r>
  <r>
    <s v="Winnebago County"/>
    <s v="Wisconsin"/>
    <n v="2015"/>
    <n v="169004"/>
    <n v="85019"/>
    <n v="83985"/>
    <n v="9633.2279999999992"/>
    <n v="19942.472000000002"/>
    <n v="26702.631999999998"/>
    <n v="22308.527999999998"/>
    <n v="20449.484"/>
    <n v="24167.572"/>
    <n v="21463.508000000002"/>
    <n v="12675.3"/>
    <n v="7943.1880000000001"/>
    <n v="3718.0880000000002"/>
    <x v="345"/>
    <s v="Wisconsin, 2015"/>
  </r>
  <r>
    <s v="Wood County"/>
    <s v="Wisconsin"/>
    <n v="2015"/>
    <n v="74012"/>
    <n v="36594"/>
    <n v="37418"/>
    <n v="4070.66"/>
    <n v="9547.5479999999989"/>
    <n v="8289.3439999999991"/>
    <n v="8511.380000000001"/>
    <n v="8141.32"/>
    <n v="11397.848"/>
    <n v="10731.740000000002"/>
    <n v="6883.116"/>
    <n v="4366.7080000000005"/>
    <n v="2146.348"/>
    <x v="345"/>
    <s v="Wisconsin, 2015"/>
  </r>
  <r>
    <s v="Albany County"/>
    <s v="Wyoming"/>
    <n v="2015"/>
    <n v="37565"/>
    <n v="19692"/>
    <n v="17873"/>
    <n v="1990.9449999999999"/>
    <n v="3343.2849999999999"/>
    <n v="11983.235000000001"/>
    <n v="6085.53"/>
    <n v="3531.11"/>
    <n v="3380.8500000000004"/>
    <n v="3756.5"/>
    <n v="2066.0749999999998"/>
    <n v="901.56"/>
    <n v="450.78"/>
    <x v="354"/>
    <s v="Wyoming, 2015"/>
  </r>
  <r>
    <s v="Big Horn County"/>
    <s v="Wyoming"/>
    <n v="2015"/>
    <n v="11895"/>
    <n v="6002"/>
    <n v="5893"/>
    <n v="749.38499999999999"/>
    <n v="1677.1950000000002"/>
    <n v="1510.665"/>
    <n v="1213.29"/>
    <n v="1225.1849999999999"/>
    <n v="1534.4549999999999"/>
    <n v="1700.9849999999999"/>
    <n v="1320.3449999999998"/>
    <n v="737.49"/>
    <n v="226.005"/>
    <x v="354"/>
    <s v="Wyoming, 2015"/>
  </r>
  <r>
    <s v="Carbon County"/>
    <s v="Wyoming"/>
    <n v="2015"/>
    <n v="15739"/>
    <n v="8592"/>
    <n v="7147"/>
    <n v="991.55700000000002"/>
    <n v="2171.982"/>
    <n v="1904.4189999999999"/>
    <n v="2061.8090000000002"/>
    <n v="1951.636"/>
    <n v="2187.721"/>
    <n v="2376.5889999999999"/>
    <n v="1290.598"/>
    <n v="661.03800000000001"/>
    <n v="173.12899999999999"/>
    <x v="354"/>
    <s v="Wyoming, 2015"/>
  </r>
  <r>
    <s v="Converse County"/>
    <s v="Wyoming"/>
    <n v="2015"/>
    <n v="14101"/>
    <n v="7118"/>
    <n v="6983"/>
    <n v="916.56500000000005"/>
    <n v="2002.3420000000001"/>
    <n v="1692.12"/>
    <n v="1663.9179999999999"/>
    <n v="1621.6149999999998"/>
    <n v="2227.9580000000001"/>
    <n v="2058.7460000000001"/>
    <n v="1128.08"/>
    <n v="634.54500000000007"/>
    <n v="169.21199999999999"/>
    <x v="354"/>
    <s v="Wyoming, 2015"/>
  </r>
  <r>
    <s v="Fremont County"/>
    <s v="Wyoming"/>
    <n v="2015"/>
    <n v="40755"/>
    <n v="20358"/>
    <n v="20397"/>
    <n v="3056.625"/>
    <n v="5624.19"/>
    <n v="5012.8649999999998"/>
    <n v="5094.375"/>
    <n v="4564.5599999999995"/>
    <n v="5094.375"/>
    <n v="5787.21"/>
    <n v="3749.46"/>
    <n v="2078.5050000000001"/>
    <n v="611.32500000000005"/>
    <x v="354"/>
    <s v="Wyoming, 2015"/>
  </r>
  <r>
    <s v="Hot Springs County"/>
    <s v="Wyoming"/>
    <n v="2015"/>
    <n v="4809"/>
    <n v="2394"/>
    <n v="2415"/>
    <n v="230.83199999999999"/>
    <n v="649.21499999999992"/>
    <n v="413.57399999999996"/>
    <n v="432.81"/>
    <n v="461.66399999999999"/>
    <n v="620.36099999999999"/>
    <n v="923.32799999999997"/>
    <n v="596.31600000000003"/>
    <n v="375.10199999999998"/>
    <n v="105.798"/>
    <x v="354"/>
    <s v="Wyoming, 2015"/>
  </r>
  <r>
    <s v="Laramie County"/>
    <s v="Wyoming"/>
    <n v="2015"/>
    <n v="95431"/>
    <n v="47911"/>
    <n v="47520"/>
    <n v="6393.8770000000004"/>
    <n v="12787.754000000001"/>
    <n v="12978.616"/>
    <n v="13742.064"/>
    <n v="11356.289000000001"/>
    <n v="12692.323"/>
    <n v="12596.892"/>
    <n v="7539.049"/>
    <n v="4008.1019999999999"/>
    <n v="1717.758"/>
    <x v="354"/>
    <s v="Wyoming, 2015"/>
  </r>
  <r>
    <s v="Lincoln County"/>
    <s v="Wyoming"/>
    <n v="2015"/>
    <n v="18316"/>
    <n v="9356"/>
    <n v="8960"/>
    <n v="1245.4880000000001"/>
    <n v="3003.8240000000001"/>
    <n v="1978.1280000000002"/>
    <n v="2161.288"/>
    <n v="2252.8680000000004"/>
    <n v="2454.3440000000001"/>
    <n v="2692.4520000000002"/>
    <n v="1575.1759999999999"/>
    <n v="714.32399999999996"/>
    <n v="219.792"/>
    <x v="354"/>
    <s v="Wyoming, 2015"/>
  </r>
  <r>
    <s v="Natrona County"/>
    <s v="Wyoming"/>
    <n v="2015"/>
    <n v="80011"/>
    <n v="40495"/>
    <n v="39516"/>
    <n v="5360.7370000000001"/>
    <n v="10801.485000000001"/>
    <n v="10481.441000000001"/>
    <n v="12161.671999999999"/>
    <n v="10081.386"/>
    <n v="10241.407999999999"/>
    <n v="10961.507"/>
    <n v="5520.759"/>
    <n v="3040.4179999999997"/>
    <n v="1440.1980000000001"/>
    <x v="354"/>
    <s v="Wyoming, 2015"/>
  </r>
  <r>
    <s v="Sheridan County"/>
    <s v="Wyoming"/>
    <n v="2015"/>
    <n v="29738"/>
    <n v="14695"/>
    <n v="15043"/>
    <n v="1754.5419999999999"/>
    <n v="3628.0360000000001"/>
    <n v="3479.346"/>
    <n v="3390.1319999999996"/>
    <n v="3538.8220000000001"/>
    <n v="3895.6779999999999"/>
    <n v="4847.2939999999999"/>
    <n v="3003.538"/>
    <n v="1427.424"/>
    <n v="743.45"/>
    <x v="354"/>
    <s v="Wyoming, 2015"/>
  </r>
  <r>
    <s v="Sublette County"/>
    <s v="Wyoming"/>
    <n v="2015"/>
    <n v="10117"/>
    <n v="5353"/>
    <n v="4764"/>
    <n v="617.13699999999994"/>
    <n v="1466.9650000000001"/>
    <n v="1062.2849999999999"/>
    <n v="1264.625"/>
    <n v="1365.7950000000001"/>
    <n v="1689.5389999999998"/>
    <n v="1426.4970000000001"/>
    <n v="819.47700000000009"/>
    <n v="313.62699999999995"/>
    <n v="70.819000000000003"/>
    <x v="354"/>
    <s v="Wyoming, 2015"/>
  </r>
  <r>
    <s v="Sweetwater County"/>
    <s v="Wyoming"/>
    <n v="2015"/>
    <n v="44772"/>
    <n v="23359"/>
    <n v="21413"/>
    <n v="3357.9"/>
    <n v="6894.8879999999999"/>
    <n v="6044.2199999999993"/>
    <n v="7073.9760000000006"/>
    <n v="5775.5879999999997"/>
    <n v="5775.5879999999997"/>
    <n v="5730.8160000000007"/>
    <n v="2462.46"/>
    <n v="1253.616"/>
    <n v="358.17599999999999"/>
    <x v="354"/>
    <s v="Wyoming, 2015"/>
  </r>
  <r>
    <s v="Uinta County"/>
    <s v="Wyoming"/>
    <n v="2015"/>
    <n v="20930"/>
    <n v="10636"/>
    <n v="10294"/>
    <n v="1674.4"/>
    <n v="3579.0299999999997"/>
    <n v="2679.04"/>
    <n v="2679.04"/>
    <n v="2720.8999999999996"/>
    <n v="2637.1800000000003"/>
    <n v="2846.48"/>
    <n v="1381.38"/>
    <n v="502.32"/>
    <n v="251.16"/>
    <x v="354"/>
    <s v="Wyoming, 2015"/>
  </r>
  <r>
    <s v="Weston County"/>
    <s v="Wyoming"/>
    <n v="2015"/>
    <n v="7152"/>
    <n v="3695"/>
    <n v="3457"/>
    <n v="457.72800000000001"/>
    <n v="858.24"/>
    <n v="715.2"/>
    <n v="901.15200000000004"/>
    <n v="815.32799999999997"/>
    <n v="958.36799999999994"/>
    <n v="1165.7759999999998"/>
    <n v="693.74399999999991"/>
    <n v="336.14400000000001"/>
    <n v="243.16800000000001"/>
    <x v="354"/>
    <s v="Wyoming, 2015"/>
  </r>
  <r>
    <s v="Aguada Municipio"/>
    <s v="Puerto Rico"/>
    <n v="2015"/>
    <n v="40603"/>
    <n v="19912"/>
    <n v="20691"/>
    <n v="2030.15"/>
    <n v="4872.3599999999997"/>
    <n v="5887.4349999999995"/>
    <n v="5115.9780000000001"/>
    <n v="5156.5810000000001"/>
    <n v="6049.8469999999998"/>
    <n v="5481.4050000000007"/>
    <n v="3654.27"/>
    <n v="1664.723"/>
    <n v="609.04499999999996"/>
    <x v="346"/>
    <s v="Puerto Rico, 2015"/>
  </r>
  <r>
    <s v="Aguadilla Municipio"/>
    <s v="Puerto Rico"/>
    <n v="2015"/>
    <n v="57973"/>
    <n v="28267"/>
    <n v="29706"/>
    <n v="3014.596"/>
    <n v="7304.598"/>
    <n v="8000.2739999999994"/>
    <n v="7188.652"/>
    <n v="7420.5439999999999"/>
    <n v="7362.5709999999999"/>
    <n v="7304.598"/>
    <n v="6261.0839999999998"/>
    <n v="3130.5419999999999"/>
    <n v="927.56799999999998"/>
    <x v="346"/>
    <s v="Puerto Rico, 2015"/>
  </r>
  <r>
    <s v="Aguas Buenas Municipio"/>
    <s v="Puerto Rico"/>
    <n v="2015"/>
    <n v="27693"/>
    <n v="13520"/>
    <n v="14173"/>
    <n v="1467.729"/>
    <n v="3738.5550000000003"/>
    <n v="3932.4059999999999"/>
    <n v="3572.3969999999999"/>
    <n v="3517.0110000000004"/>
    <n v="3738.5550000000003"/>
    <n v="3433.9319999999998"/>
    <n v="2520.0630000000001"/>
    <n v="1384.65"/>
    <n v="415.39499999999998"/>
    <x v="346"/>
    <s v="Puerto Rico, 2015"/>
  </r>
  <r>
    <s v="Arecibo Municipio"/>
    <s v="Puerto Rico"/>
    <n v="2015"/>
    <n v="92511"/>
    <n v="44478"/>
    <n v="48033"/>
    <n v="4718.0609999999997"/>
    <n v="11101.32"/>
    <n v="13136.562"/>
    <n v="11193.831"/>
    <n v="12026.43"/>
    <n v="12303.963"/>
    <n v="11008.809000000001"/>
    <n v="9713.6549999999988"/>
    <n v="5088.1049999999996"/>
    <n v="2220.2640000000001"/>
    <x v="346"/>
    <s v="Puerto Rico, 2015"/>
  </r>
  <r>
    <s v="Arroyo Municipio"/>
    <s v="Puerto Rico"/>
    <n v="2015"/>
    <n v="19018"/>
    <n v="8892"/>
    <n v="10126"/>
    <n v="1122.0619999999999"/>
    <n v="2738.5919999999996"/>
    <n v="2719.5740000000001"/>
    <n v="2396.268"/>
    <n v="2529.3940000000002"/>
    <n v="2244.1239999999998"/>
    <n v="2263.1419999999998"/>
    <n v="1863.7640000000001"/>
    <n v="779.73800000000006"/>
    <n v="323.30599999999998"/>
    <x v="346"/>
    <s v="Puerto Rico, 2015"/>
  </r>
  <r>
    <s v="Barceloneta Municipio"/>
    <s v="Puerto Rico"/>
    <n v="2015"/>
    <n v="24775"/>
    <n v="11854"/>
    <n v="12921"/>
    <n v="1436.95"/>
    <n v="3344.625"/>
    <n v="3542.8249999999998"/>
    <n v="3295.0749999999998"/>
    <n v="3493.2750000000001"/>
    <n v="3022.55"/>
    <n v="2700.4749999999999"/>
    <n v="2353.625"/>
    <n v="1189.2"/>
    <n v="445.95"/>
    <x v="346"/>
    <s v="Puerto Rico, 2015"/>
  </r>
  <r>
    <s v="Barranquitas Municipio"/>
    <s v="Puerto Rico"/>
    <n v="2015"/>
    <n v="29805"/>
    <n v="14695"/>
    <n v="15110"/>
    <n v="1967.13"/>
    <n v="4113.09"/>
    <n v="5096.6549999999997"/>
    <n v="4113.09"/>
    <n v="3427.5749999999998"/>
    <n v="4083.2849999999999"/>
    <n v="3338.16"/>
    <n v="2175.7650000000003"/>
    <n v="1013.3699999999999"/>
    <n v="506.685"/>
    <x v="346"/>
    <s v="Puerto Rico, 2015"/>
  </r>
  <r>
    <s v="Bayam?n Municipio"/>
    <s v="Puerto Rico"/>
    <n v="2015"/>
    <n v="197287"/>
    <n v="93812"/>
    <n v="103475"/>
    <n v="10258.924000000001"/>
    <n v="23279.866000000002"/>
    <n v="27817.466999999997"/>
    <n v="27028.319"/>
    <n v="23871.726999999999"/>
    <n v="26041.883999999998"/>
    <n v="23279.866000000002"/>
    <n v="18939.552000000003"/>
    <n v="13218.228999999999"/>
    <n v="4143.027"/>
    <x v="346"/>
    <s v="Puerto Rico, 2015"/>
  </r>
  <r>
    <s v="Cabo Rojo Municipio"/>
    <s v="Puerto Rico"/>
    <n v="2015"/>
    <n v="50380"/>
    <n v="24010"/>
    <n v="26370"/>
    <n v="2519"/>
    <n v="6247.12"/>
    <n v="6750.92"/>
    <n v="5491.42"/>
    <n v="7053.2"/>
    <n v="6448.6399999999994"/>
    <n v="6045.6"/>
    <n v="5592.18"/>
    <n v="3224.3199999999997"/>
    <n v="1057.98"/>
    <x v="346"/>
    <s v="Puerto Rico, 2015"/>
  </r>
  <r>
    <s v="Caguas Municipio"/>
    <s v="Puerto Rico"/>
    <n v="2015"/>
    <n v="138262"/>
    <n v="64768"/>
    <n v="73494"/>
    <n v="7466.1480000000001"/>
    <n v="17697.536"/>
    <n v="19494.942000000003"/>
    <n v="17559.273999999998"/>
    <n v="18250.583999999999"/>
    <n v="18388.845999999998"/>
    <n v="16314.915999999999"/>
    <n v="12996.628000000001"/>
    <n v="7604.41"/>
    <n v="2488.7159999999999"/>
    <x v="346"/>
    <s v="Puerto Rico, 2015"/>
  </r>
  <r>
    <s v="Camuy Municipio"/>
    <s v="Puerto Rico"/>
    <n v="2015"/>
    <n v="33949"/>
    <n v="16353"/>
    <n v="17596"/>
    <n v="1731.3989999999999"/>
    <n v="4311.5229999999992"/>
    <n v="4956.5540000000001"/>
    <n v="4073.88"/>
    <n v="4583.1149999999998"/>
    <n v="4684.9619999999995"/>
    <n v="4175.7269999999999"/>
    <n v="3327.002"/>
    <n v="1391.9090000000001"/>
    <n v="712.92899999999997"/>
    <x v="346"/>
    <s v="Puerto Rico, 2015"/>
  </r>
  <r>
    <s v="Can?vanas Municipio"/>
    <s v="Puerto Rico"/>
    <n v="2015"/>
    <n v="47432"/>
    <n v="22973"/>
    <n v="24459"/>
    <n v="2940.7840000000001"/>
    <n v="6498.1839999999993"/>
    <n v="7067.3680000000004"/>
    <n v="5644.4079999999994"/>
    <n v="6830.2080000000005"/>
    <n v="6593.0480000000007"/>
    <n v="5264.9519999999993"/>
    <n v="4079.152"/>
    <n v="1849.848"/>
    <n v="664.048"/>
    <x v="346"/>
    <s v="Puerto Rico, 2015"/>
  </r>
  <r>
    <s v="Carolina Municipio"/>
    <s v="Puerto Rico"/>
    <n v="2015"/>
    <n v="168114"/>
    <n v="77517"/>
    <n v="90597"/>
    <n v="8741.9279999999999"/>
    <n v="20173.68"/>
    <n v="23872.188000000002"/>
    <n v="21014.25"/>
    <n v="22022.934000000001"/>
    <n v="21686.705999999998"/>
    <n v="19501.224000000002"/>
    <n v="17651.97"/>
    <n v="9750.6119999999992"/>
    <n v="3698.5079999999998"/>
    <x v="346"/>
    <s v="Puerto Rico, 2015"/>
  </r>
  <r>
    <s v="Cayey Municipio"/>
    <s v="Puerto Rico"/>
    <n v="2015"/>
    <n v="46647"/>
    <n v="22477"/>
    <n v="24170"/>
    <n v="2378.9969999999998"/>
    <n v="5830.875"/>
    <n v="6763.8150000000005"/>
    <n v="5830.875"/>
    <n v="5877.5219999999999"/>
    <n v="6343.9920000000002"/>
    <n v="5830.875"/>
    <n v="4571.4059999999999"/>
    <n v="2239.056"/>
    <n v="932.94"/>
    <x v="346"/>
    <s v="Puerto Rico, 2015"/>
  </r>
  <r>
    <s v="Ceiba Municipio"/>
    <s v="Puerto Rico"/>
    <n v="2015"/>
    <n v="12810"/>
    <n v="6033"/>
    <n v="6777"/>
    <n v="704.55"/>
    <n v="1614.06"/>
    <n v="1831.83"/>
    <n v="1511.58"/>
    <n v="1626.87"/>
    <n v="1588.44"/>
    <n v="1460.3400000000001"/>
    <n v="1511.58"/>
    <n v="678.93"/>
    <n v="281.82"/>
    <x v="346"/>
    <s v="Puerto Rico, 2015"/>
  </r>
  <r>
    <s v="Ciales Municipio"/>
    <s v="Puerto Rico"/>
    <n v="2015"/>
    <n v="17928"/>
    <n v="8788"/>
    <n v="9140"/>
    <n v="1075.68"/>
    <n v="2294.7840000000001"/>
    <n v="2635.4160000000002"/>
    <n v="2276.8559999999998"/>
    <n v="2007.9360000000001"/>
    <n v="2509.92"/>
    <n v="2312.712"/>
    <n v="1649.376"/>
    <n v="860.5440000000001"/>
    <n v="304.77600000000001"/>
    <x v="346"/>
    <s v="Puerto Rico, 2015"/>
  </r>
  <r>
    <s v="Cidra Municipio"/>
    <s v="Puerto Rico"/>
    <n v="2015"/>
    <n v="42298"/>
    <n v="20626"/>
    <n v="21672"/>
    <n v="2410.9859999999999"/>
    <n v="5498.74"/>
    <n v="6260.1039999999994"/>
    <n v="5541.0380000000005"/>
    <n v="5583.3359999999993"/>
    <n v="6006.3159999999998"/>
    <n v="5287.25"/>
    <n v="3595.33"/>
    <n v="1776.5160000000001"/>
    <n v="422.98"/>
    <x v="346"/>
    <s v="Puerto Rico, 2015"/>
  </r>
  <r>
    <s v="Coamo Municipio"/>
    <s v="Puerto Rico"/>
    <n v="2015"/>
    <n v="40293"/>
    <n v="19618"/>
    <n v="20675"/>
    <n v="2336.9940000000001"/>
    <n v="5560.4340000000002"/>
    <n v="5600.7269999999999"/>
    <n v="5238.09"/>
    <n v="5479.848"/>
    <n v="5318.6760000000004"/>
    <n v="4956.0389999999998"/>
    <n v="3545.7840000000001"/>
    <n v="1813.1849999999999"/>
    <n v="483.51600000000002"/>
    <x v="346"/>
    <s v="Puerto Rico, 2015"/>
  </r>
  <r>
    <s v="Comer?o Municipio"/>
    <s v="Puerto Rico"/>
    <n v="2015"/>
    <n v="20339"/>
    <n v="10122"/>
    <n v="10217"/>
    <n v="1159.3230000000001"/>
    <n v="2664.4090000000001"/>
    <n v="3111.8670000000002"/>
    <n v="2806.7820000000002"/>
    <n v="2400.002"/>
    <n v="2847.46"/>
    <n v="2379.663"/>
    <n v="1789.8319999999999"/>
    <n v="813.56"/>
    <n v="345.76299999999998"/>
    <x v="346"/>
    <s v="Puerto Rico, 2015"/>
  </r>
  <r>
    <s v="Corozal Municipio"/>
    <s v="Puerto Rico"/>
    <n v="2015"/>
    <n v="35975"/>
    <n v="17528"/>
    <n v="18447"/>
    <n v="2194.4749999999999"/>
    <n v="4820.6499999999996"/>
    <n v="5432.2250000000004"/>
    <n v="4784.6749999999993"/>
    <n v="4317"/>
    <n v="4892.6000000000004"/>
    <n v="4281.0249999999996"/>
    <n v="3129.8249999999998"/>
    <n v="1510.9499999999998"/>
    <n v="611.57500000000005"/>
    <x v="346"/>
    <s v="Puerto Rico, 2015"/>
  </r>
  <r>
    <s v="Culebra Municipio"/>
    <s v="Puerto Rico"/>
    <n v="2015"/>
    <n v="1557"/>
    <n v="880"/>
    <n v="677"/>
    <n v="91.863"/>
    <n v="177.49799999999999"/>
    <n v="143.244"/>
    <n v="292.71600000000001"/>
    <n v="182.16900000000001"/>
    <n v="179.05500000000001"/>
    <n v="231.99299999999999"/>
    <n v="158.81399999999999"/>
    <n v="76.293000000000006"/>
    <n v="23.355"/>
    <x v="346"/>
    <s v="Puerto Rico, 2015"/>
  </r>
  <r>
    <s v="Dorado Municipio"/>
    <s v="Puerto Rico"/>
    <n v="2015"/>
    <n v="38166"/>
    <n v="18284"/>
    <n v="19882"/>
    <n v="2213.6280000000002"/>
    <n v="5572.2359999999999"/>
    <n v="5076.0779999999995"/>
    <n v="4503.5879999999997"/>
    <n v="5877.5640000000003"/>
    <n v="5076.0779999999995"/>
    <n v="4427.2559999999994"/>
    <n v="3358.6080000000002"/>
    <n v="1564.806"/>
    <n v="496.15800000000002"/>
    <x v="346"/>
    <s v="Puerto Rico, 2015"/>
  </r>
  <r>
    <s v="Guayanilla Municipio"/>
    <s v="Puerto Rico"/>
    <n v="2015"/>
    <n v="20442"/>
    <n v="9844"/>
    <n v="10598"/>
    <n v="1185.636"/>
    <n v="2780.1120000000001"/>
    <n v="2841.4380000000001"/>
    <n v="2637.018"/>
    <n v="2534.808"/>
    <n v="2514.366"/>
    <n v="2575.692"/>
    <n v="2044.2"/>
    <n v="960.774"/>
    <n v="388.39800000000002"/>
    <x v="346"/>
    <s v="Puerto Rico, 2015"/>
  </r>
  <r>
    <s v="Guaynabo Municipio"/>
    <s v="Puerto Rico"/>
    <n v="2015"/>
    <n v="93899"/>
    <n v="44511"/>
    <n v="49388"/>
    <n v="4413.2529999999997"/>
    <n v="10422.789000000001"/>
    <n v="12300.769"/>
    <n v="12112.971"/>
    <n v="12019.072"/>
    <n v="13239.759"/>
    <n v="12394.668000000001"/>
    <n v="9108.2030000000013"/>
    <n v="5727.8389999999999"/>
    <n v="2253.576"/>
    <x v="346"/>
    <s v="Puerto Rico, 2015"/>
  </r>
  <r>
    <s v="Gurabo Municipio"/>
    <s v="Puerto Rico"/>
    <n v="2015"/>
    <n v="46765"/>
    <n v="22277"/>
    <n v="24488"/>
    <n v="2572.0749999999998"/>
    <n v="6547.1"/>
    <n v="6640.63"/>
    <n v="6032.6850000000004"/>
    <n v="7248.5749999999998"/>
    <n v="6547.1"/>
    <n v="5097.3850000000002"/>
    <n v="3694.4350000000004"/>
    <n v="1730.3049999999998"/>
    <n v="654.71"/>
    <x v="346"/>
    <s v="Puerto Rico, 2015"/>
  </r>
  <r>
    <s v="Hatillo Municipio"/>
    <s v="Puerto Rico"/>
    <n v="2015"/>
    <n v="41578"/>
    <n v="20062"/>
    <n v="21516"/>
    <n v="2120.4780000000001"/>
    <n v="5280.4059999999999"/>
    <n v="5737.7640000000001"/>
    <n v="5321.9840000000004"/>
    <n v="5654.6080000000002"/>
    <n v="5654.6080000000002"/>
    <n v="4906.2039999999997"/>
    <n v="4240.9560000000001"/>
    <n v="2037.3219999999999"/>
    <n v="540.51400000000001"/>
    <x v="346"/>
    <s v="Puerto Rico, 2015"/>
  </r>
  <r>
    <s v="Crawford County"/>
    <s v="Wisconsin"/>
    <n v="2015"/>
    <n v="16845"/>
    <n v="7824"/>
    <n v="9021"/>
    <n v="741.18"/>
    <n v="1937.175"/>
    <n v="2055.09"/>
    <n v="1802.415"/>
    <n v="2206.6949999999997"/>
    <n v="2055.09"/>
    <n v="2088.7799999999997"/>
    <n v="2173.0050000000001"/>
    <n v="1431.825"/>
    <n v="353.745"/>
    <x v="345"/>
    <s v="Wisconsin, 2015"/>
  </r>
  <r>
    <s v="Humacao Municipio"/>
    <s v="Puerto Rico"/>
    <n v="2015"/>
    <n v="56384"/>
    <n v="26742"/>
    <n v="29642"/>
    <n v="3044.7359999999999"/>
    <n v="6935.232"/>
    <n v="7950.1440000000002"/>
    <n v="6766.08"/>
    <n v="7329.92"/>
    <n v="7273.5360000000001"/>
    <n v="7442.6880000000001"/>
    <n v="5807.5519999999997"/>
    <n v="2762.8159999999998"/>
    <n v="1071.296"/>
    <x v="346"/>
    <s v="Puerto Rico, 2015"/>
  </r>
  <r>
    <s v="Jayuya Municipio"/>
    <s v="Puerto Rico"/>
    <n v="2015"/>
    <n v="15890"/>
    <n v="7917"/>
    <n v="7973"/>
    <n v="1001.07"/>
    <n v="2240.4899999999998"/>
    <n v="2542.3999999999996"/>
    <n v="2129.2600000000002"/>
    <n v="1954.4699999999998"/>
    <n v="2033.92"/>
    <n v="1890.91"/>
    <n v="1287.0900000000001"/>
    <n v="492.59000000000003"/>
    <n v="301.91000000000003"/>
    <x v="346"/>
    <s v="Puerto Rico, 2015"/>
  </r>
  <r>
    <s v="Juana D?az Municipio"/>
    <s v="Puerto Rico"/>
    <n v="2015"/>
    <n v="49259"/>
    <n v="23645"/>
    <n v="25614"/>
    <n v="3054.058"/>
    <n v="6896.26"/>
    <n v="7635.1450000000004"/>
    <n v="6157.375"/>
    <n v="6502.1880000000001"/>
    <n v="6452.9290000000001"/>
    <n v="5566.2669999999998"/>
    <n v="4187.0149999999994"/>
    <n v="2216.6549999999997"/>
    <n v="541.84900000000005"/>
    <x v="346"/>
    <s v="Puerto Rico, 2015"/>
  </r>
  <r>
    <s v="Juncos Municipio"/>
    <s v="Puerto Rico"/>
    <n v="2015"/>
    <n v="40104"/>
    <n v="19165"/>
    <n v="20939"/>
    <n v="2326.0320000000002"/>
    <n v="5694.768"/>
    <n v="5855.1840000000002"/>
    <n v="5614.5599999999995"/>
    <n v="6055.7039999999997"/>
    <n v="4932.7919999999995"/>
    <n v="4331.232"/>
    <n v="3288.5280000000002"/>
    <n v="1523.952"/>
    <n v="561.45600000000002"/>
    <x v="346"/>
    <s v="Puerto Rico, 2015"/>
  </r>
  <r>
    <s v="Lajas Municipio"/>
    <s v="Puerto Rico"/>
    <n v="2015"/>
    <n v="24722"/>
    <n v="12065"/>
    <n v="12657"/>
    <n v="1260.8219999999999"/>
    <n v="2941.9180000000001"/>
    <n v="3411.636"/>
    <n v="2744.1419999999998"/>
    <n v="3016.0839999999998"/>
    <n v="3114.9719999999998"/>
    <n v="3312.748"/>
    <n v="2892.4740000000002"/>
    <n v="1433.8760000000002"/>
    <n v="618.04999999999995"/>
    <x v="346"/>
    <s v="Puerto Rico, 2015"/>
  </r>
  <r>
    <s v="Lares Municipio"/>
    <s v="Puerto Rico"/>
    <n v="2015"/>
    <n v="28727"/>
    <n v="14187"/>
    <n v="14540"/>
    <n v="1522.5309999999999"/>
    <n v="3533.4209999999998"/>
    <n v="4107.9610000000002"/>
    <n v="3677.056"/>
    <n v="3533.4210000000003"/>
    <n v="3820.6909999999998"/>
    <n v="3619.6019999999999"/>
    <n v="2815.2460000000001"/>
    <n v="1522.5309999999999"/>
    <n v="545.81299999999999"/>
    <x v="346"/>
    <s v="Puerto Rico, 2015"/>
  </r>
  <r>
    <s v="Las Piedras Municipio"/>
    <s v="Puerto Rico"/>
    <n v="2015"/>
    <n v="38605"/>
    <n v="18671"/>
    <n v="19934"/>
    <n v="2161.88"/>
    <n v="5250.2800000000007"/>
    <n v="5288.8850000000002"/>
    <n v="5327.49"/>
    <n v="5597.7250000000004"/>
    <n v="4787.0200000000004"/>
    <n v="4709.8099999999995"/>
    <n v="3397.24"/>
    <n v="1428.385"/>
    <n v="694.89"/>
    <x v="346"/>
    <s v="Puerto Rico, 2015"/>
  </r>
  <r>
    <s v="Lo?za Municipio"/>
    <s v="Puerto Rico"/>
    <n v="2015"/>
    <n v="28454"/>
    <n v="13335"/>
    <n v="15119"/>
    <n v="1707.24"/>
    <n v="3955.1059999999998"/>
    <n v="4552.6399999999994"/>
    <n v="3784.3820000000001"/>
    <n v="3471.3879999999999"/>
    <n v="3784.3820000000001"/>
    <n v="3528.2960000000003"/>
    <n v="2247.866"/>
    <n v="1024.3440000000001"/>
    <n v="455.26400000000001"/>
    <x v="346"/>
    <s v="Puerto Rico, 2015"/>
  </r>
  <r>
    <s v="Luquillo Municipio"/>
    <s v="Puerto Rico"/>
    <n v="2015"/>
    <n v="19497"/>
    <n v="9196"/>
    <n v="10301"/>
    <n v="1072.335"/>
    <n v="2554.107"/>
    <n v="2866.0590000000002"/>
    <n v="2261.652"/>
    <n v="2554.107"/>
    <n v="2437.125"/>
    <n v="2378.634"/>
    <n v="2047.1849999999999"/>
    <n v="935.85599999999999"/>
    <n v="389.94"/>
    <x v="346"/>
    <s v="Puerto Rico, 2015"/>
  </r>
  <r>
    <s v="Manat? Municipio"/>
    <s v="Puerto Rico"/>
    <n v="2015"/>
    <n v="42167"/>
    <n v="20017"/>
    <n v="22150"/>
    <n v="2403.5189999999998"/>
    <n v="5566.0439999999999"/>
    <n v="5987.7139999999999"/>
    <n v="5144.3739999999998"/>
    <n v="5144.3739999999998"/>
    <n v="5313.0419999999995"/>
    <n v="5313.0419999999995"/>
    <n v="4258.8670000000002"/>
    <n v="2277.018"/>
    <n v="843.34"/>
    <x v="346"/>
    <s v="Puerto Rico, 2015"/>
  </r>
  <r>
    <s v="Mayag?ez Municipio"/>
    <s v="Puerto Rico"/>
    <n v="2015"/>
    <n v="83418"/>
    <n v="39978"/>
    <n v="43440"/>
    <n v="3920.6460000000002"/>
    <n v="8925.7260000000006"/>
    <n v="16349.928"/>
    <n v="9676.4879999999994"/>
    <n v="8258.3819999999996"/>
    <n v="9426.2340000000004"/>
    <n v="10176.995999999999"/>
    <n v="9092.5619999999999"/>
    <n v="5505.5879999999997"/>
    <n v="2085.4499999999998"/>
    <x v="346"/>
    <s v="Puerto Rico, 2015"/>
  </r>
  <r>
    <s v="Moca Municipio"/>
    <s v="Puerto Rico"/>
    <n v="2015"/>
    <n v="38815"/>
    <n v="19039"/>
    <n v="19776"/>
    <n v="2173.64"/>
    <n v="5356.47"/>
    <n v="5589.3600000000006"/>
    <n v="5201.21"/>
    <n v="5084.7649999999994"/>
    <n v="5317.6550000000007"/>
    <n v="4696.6149999999998"/>
    <n v="3376.9049999999997"/>
    <n v="1474.97"/>
    <n v="582.22500000000002"/>
    <x v="346"/>
    <s v="Puerto Rico, 2015"/>
  </r>
  <r>
    <s v="Morovis Municipio"/>
    <s v="Puerto Rico"/>
    <n v="2015"/>
    <n v="32294"/>
    <n v="16067"/>
    <n v="16227"/>
    <n v="1905.346"/>
    <n v="4650.3360000000002"/>
    <n v="5167.04"/>
    <n v="4391.9840000000004"/>
    <n v="4165.9259999999995"/>
    <n v="4327.3959999999997"/>
    <n v="3649.2219999999998"/>
    <n v="2422.0500000000002"/>
    <n v="1097.9960000000001"/>
    <n v="516.70399999999995"/>
    <x v="346"/>
    <s v="Puerto Rico, 2015"/>
  </r>
  <r>
    <s v="Naguabo Municipio"/>
    <s v="Puerto Rico"/>
    <n v="2015"/>
    <n v="26804"/>
    <n v="12733"/>
    <n v="14071"/>
    <n v="1608.24"/>
    <n v="3940.1880000000001"/>
    <n v="3832.9719999999998"/>
    <n v="3725.7560000000003"/>
    <n v="3725.7559999999999"/>
    <n v="3002.0479999999998"/>
    <n v="2975.2439999999997"/>
    <n v="2439.1639999999998"/>
    <n v="1179.376"/>
    <n v="402.06"/>
    <x v="346"/>
    <s v="Puerto Rico, 2015"/>
  </r>
  <r>
    <s v="Naranjito Municipio"/>
    <s v="Puerto Rico"/>
    <n v="2015"/>
    <n v="29751"/>
    <n v="14700"/>
    <n v="15051"/>
    <n v="1785.06"/>
    <n v="3808.1279999999997"/>
    <n v="4522.152"/>
    <n v="3986.634"/>
    <n v="3451.116"/>
    <n v="4105.6379999999999"/>
    <n v="3718.875"/>
    <n v="2588.337"/>
    <n v="1130.538"/>
    <n v="684.27300000000002"/>
    <x v="346"/>
    <s v="Puerto Rico, 2015"/>
  </r>
  <r>
    <s v="Orocovis Municipio"/>
    <s v="Puerto Rico"/>
    <n v="2015"/>
    <n v="22595"/>
    <n v="11376"/>
    <n v="11219"/>
    <n v="1333.105"/>
    <n v="3072.92"/>
    <n v="3728.1750000000002"/>
    <n v="2801.7799999999997"/>
    <n v="2756.59"/>
    <n v="3163.3"/>
    <n v="2711.4"/>
    <n v="1739.8150000000001"/>
    <n v="994.18000000000006"/>
    <n v="316.33"/>
    <x v="346"/>
    <s v="Puerto Rico, 2015"/>
  </r>
  <r>
    <s v="Ponce Municipio"/>
    <s v="Puerto Rico"/>
    <n v="2015"/>
    <n v="156054"/>
    <n v="75153"/>
    <n v="80901"/>
    <n v="9051.1319999999996"/>
    <n v="19662.804"/>
    <n v="23564.153999999999"/>
    <n v="19818.858"/>
    <n v="18102.263999999999"/>
    <n v="18882.534"/>
    <n v="19506.75"/>
    <n v="15449.346"/>
    <n v="8426.9160000000011"/>
    <n v="3277.134"/>
    <x v="346"/>
    <s v="Puerto Rico, 2015"/>
  </r>
  <r>
    <s v="Quebradillas Municipio"/>
    <s v="Puerto Rico"/>
    <n v="2015"/>
    <n v="25205"/>
    <n v="12258"/>
    <n v="12947"/>
    <n v="1411.48"/>
    <n v="3226.24"/>
    <n v="3604.3150000000001"/>
    <n v="3201.0349999999999"/>
    <n v="3226.24"/>
    <n v="3377.47"/>
    <n v="3024.6"/>
    <n v="2495.2950000000001"/>
    <n v="1134.2249999999999"/>
    <n v="453.69"/>
    <x v="346"/>
    <s v="Puerto Rico, 2015"/>
  </r>
  <r>
    <s v="R?o Grande Municipio"/>
    <s v="Puerto Rico"/>
    <n v="2015"/>
    <n v="53029"/>
    <n v="25845"/>
    <n v="27184"/>
    <n v="2757.5079999999998"/>
    <n v="6840.741"/>
    <n v="7795.2630000000008"/>
    <n v="6681.6540000000005"/>
    <n v="7158.915"/>
    <n v="6999.8279999999995"/>
    <n v="6204.393"/>
    <n v="5302.9"/>
    <n v="2492.3629999999998"/>
    <n v="689.37699999999995"/>
    <x v="346"/>
    <s v="Puerto Rico, 2015"/>
  </r>
  <r>
    <s v="Sabana Grande Municipio"/>
    <s v="Puerto Rico"/>
    <n v="2015"/>
    <n v="24307"/>
    <n v="11536"/>
    <n v="12771"/>
    <n v="1361.192"/>
    <n v="3086.989"/>
    <n v="3402.98"/>
    <n v="2819.6120000000001"/>
    <n v="3111.2960000000003"/>
    <n v="2965.4540000000002"/>
    <n v="2989.761"/>
    <n v="2673.77"/>
    <n v="1385.499"/>
    <n v="486.14"/>
    <x v="346"/>
    <s v="Puerto Rico, 2015"/>
  </r>
  <r>
    <s v="Salinas Municipio"/>
    <s v="Puerto Rico"/>
    <n v="2015"/>
    <n v="30114"/>
    <n v="14631"/>
    <n v="15483"/>
    <n v="1806.84"/>
    <n v="4155.732"/>
    <n v="4637.5560000000005"/>
    <n v="3734.1360000000004"/>
    <n v="3824.4780000000001"/>
    <n v="3704.0219999999999"/>
    <n v="3523.3379999999997"/>
    <n v="2800.6019999999999"/>
    <n v="1325.0160000000001"/>
    <n v="511.93799999999999"/>
    <x v="346"/>
    <s v="Puerto Rico, 2015"/>
  </r>
  <r>
    <s v="San Germ·n Municipio"/>
    <s v="Puerto Rico"/>
    <n v="2015"/>
    <n v="34125"/>
    <n v="16590"/>
    <n v="17535"/>
    <n v="1808.625"/>
    <n v="4026.75"/>
    <n v="5050.5"/>
    <n v="3856.125"/>
    <n v="3924.375"/>
    <n v="4163.25"/>
    <n v="4299.75"/>
    <n v="3958.5"/>
    <n v="2184"/>
    <n v="819"/>
    <x v="346"/>
    <s v="Puerto Rico, 2015"/>
  </r>
  <r>
    <s v="San Juan Municipio"/>
    <s v="Puerto Rico"/>
    <n v="2015"/>
    <n v="371400"/>
    <n v="170416"/>
    <n v="200984"/>
    <n v="19312.8"/>
    <n v="42339.600000000006"/>
    <n v="50881.8"/>
    <n v="48282"/>
    <n v="44939.4"/>
    <n v="49024.800000000003"/>
    <n v="46425"/>
    <n v="35654.399999999994"/>
    <n v="23769.599999999999"/>
    <n v="10770.6"/>
    <x v="346"/>
    <s v="Puerto Rico, 2015"/>
  </r>
  <r>
    <s v="San Lorenzo Municipio"/>
    <s v="Puerto Rico"/>
    <n v="2015"/>
    <n v="39778"/>
    <n v="19485"/>
    <n v="20293"/>
    <n v="2068.4560000000001"/>
    <n v="5051.8060000000005"/>
    <n v="5767.8099999999995"/>
    <n v="5171.1399999999994"/>
    <n v="5091.5840000000007"/>
    <n v="5648.4760000000006"/>
    <n v="5012.0280000000002"/>
    <n v="3500.4639999999999"/>
    <n v="1710.454"/>
    <n v="755.78200000000004"/>
    <x v="346"/>
    <s v="Puerto Rico, 2015"/>
  </r>
  <r>
    <s v="Santa Isabel Municipio"/>
    <s v="Puerto Rico"/>
    <n v="2015"/>
    <n v="22913"/>
    <n v="11085"/>
    <n v="11828"/>
    <n v="1397.693"/>
    <n v="3505.6890000000003"/>
    <n v="3482.7759999999998"/>
    <n v="2864.125"/>
    <n v="3505.6890000000003"/>
    <n v="2749.56"/>
    <n v="2337.1260000000002"/>
    <n v="1924.692"/>
    <n v="779.04199999999992"/>
    <n v="366.608"/>
    <x v="346"/>
    <s v="Puerto Rico, 2015"/>
  </r>
  <r>
    <s v="Toa Alta Municipio"/>
    <s v="Puerto Rico"/>
    <n v="2015"/>
    <n v="74603"/>
    <n v="36028"/>
    <n v="38575"/>
    <n v="4177.768"/>
    <n v="10742.832"/>
    <n v="11638.067999999999"/>
    <n v="9772.9929999999986"/>
    <n v="10966.641"/>
    <n v="11041.244000000001"/>
    <n v="8057.1239999999998"/>
    <n v="5147.607"/>
    <n v="2387.2959999999998"/>
    <n v="746.03"/>
    <x v="346"/>
    <s v="Puerto Rico, 2015"/>
  </r>
  <r>
    <s v="Trujillo Alto Municipio"/>
    <s v="Puerto Rico"/>
    <n v="2015"/>
    <n v="71886"/>
    <n v="34036"/>
    <n v="37850"/>
    <n v="3953.73"/>
    <n v="9560.8379999999997"/>
    <n v="10207.812000000002"/>
    <n v="9273.2939999999999"/>
    <n v="9776.4959999999992"/>
    <n v="9704.61"/>
    <n v="8626.32"/>
    <n v="6397.8539999999994"/>
    <n v="2947.326"/>
    <n v="1509.606"/>
    <x v="346"/>
    <s v="Puerto Rico, 2015"/>
  </r>
  <r>
    <s v="Utuado Municipio"/>
    <s v="Puerto Rico"/>
    <n v="2015"/>
    <n v="31474"/>
    <n v="15368"/>
    <n v="16106"/>
    <n v="1731.07"/>
    <n v="4028.672"/>
    <n v="4595.2039999999997"/>
    <n v="3682.4580000000001"/>
    <n v="3588.0360000000001"/>
    <n v="4186.0419999999995"/>
    <n v="4217.5159999999996"/>
    <n v="3178.8739999999998"/>
    <n v="1731.0700000000002"/>
    <n v="535.05799999999999"/>
    <x v="346"/>
    <s v="Puerto Rico, 2015"/>
  </r>
  <r>
    <s v="Marion County"/>
    <s v="Illinois"/>
    <n v="2015"/>
    <n v="39319"/>
    <n v="18762"/>
    <n v="20557"/>
    <n v="2319.8209999999999"/>
    <n v="5465.3410000000003"/>
    <n v="5701.2549999999992"/>
    <n v="5190.1080000000002"/>
    <n v="5190.1080000000002"/>
    <n v="5150.7890000000007"/>
    <n v="4403.7280000000001"/>
    <n v="3538.71"/>
    <n v="1808.674"/>
    <n v="550.46600000000001"/>
    <x v="334"/>
    <s v="Illinois, 2015"/>
  </r>
  <r>
    <s v="Vieques Municipio"/>
    <s v="Puerto Rico"/>
    <n v="2015"/>
    <n v="9130"/>
    <n v="4585"/>
    <n v="4545"/>
    <n v="602.58000000000004"/>
    <n v="1077.3400000000001"/>
    <n v="1205.1600000000001"/>
    <n v="976.91"/>
    <n v="1004.3"/>
    <n v="1250.81"/>
    <n v="1269.0700000000002"/>
    <n v="1013.43"/>
    <n v="584.31999999999994"/>
    <n v="127.82"/>
    <x v="346"/>
    <s v="Puerto Rico, 2015"/>
  </r>
  <r>
    <s v="Yauco Municipio"/>
    <s v="Puerto Rico"/>
    <n v="2015"/>
    <n v="39474"/>
    <n v="19047"/>
    <n v="20427"/>
    <n v="2092.1219999999998"/>
    <n v="4973.7240000000002"/>
    <n v="5368.4639999999999"/>
    <n v="4697.4059999999999"/>
    <n v="4973.7240000000002"/>
    <n v="5328.99"/>
    <n v="5250.0419999999995"/>
    <n v="3947.3999999999996"/>
    <n v="1894.752"/>
    <n v="986.85"/>
    <x v="346"/>
    <s v="Puerto Rico, 2015"/>
  </r>
  <r>
    <s v="Autauga County"/>
    <s v="Alabama"/>
    <n v="2016"/>
    <n v="55049"/>
    <n v="26877"/>
    <n v="28172"/>
    <n v="3192.8420000000001"/>
    <n v="8037.1540000000005"/>
    <n v="7376.5659999999998"/>
    <n v="6715.9780000000001"/>
    <n v="7541.7129999999997"/>
    <n v="8092.2030000000004"/>
    <n v="6440.7330000000002"/>
    <n v="4624.116"/>
    <n v="2422.1559999999999"/>
    <n v="660.58799999999997"/>
    <x v="364"/>
    <s v="Alabama, 2016"/>
  </r>
  <r>
    <s v="Baldwin County"/>
    <s v="Alabama"/>
    <n v="2016"/>
    <n v="199510"/>
    <n v="97371"/>
    <n v="102139"/>
    <n v="11372.07"/>
    <n v="25138.26"/>
    <n v="23143.16"/>
    <n v="22544.629999999997"/>
    <n v="24739.239999999998"/>
    <n v="27731.89"/>
    <n v="27532.379999999997"/>
    <n v="22544.629999999997"/>
    <n v="11172.56"/>
    <n v="3790.69"/>
    <x v="364"/>
    <s v="Alabama, 2016"/>
  </r>
  <r>
    <s v="Barbour County"/>
    <s v="Alabama"/>
    <n v="2016"/>
    <n v="26614"/>
    <n v="14239"/>
    <n v="12375"/>
    <n v="1463.77"/>
    <n v="3300.136"/>
    <n v="3459.8199999999997"/>
    <n v="3672.732"/>
    <n v="3273.5219999999999"/>
    <n v="3672.732"/>
    <n v="3379.9780000000001"/>
    <n v="2661.4"/>
    <n v="1330.7"/>
    <n v="425.82400000000001"/>
    <x v="364"/>
    <s v="Alabama, 2016"/>
  </r>
  <r>
    <s v="Bibb County"/>
    <s v="Alabama"/>
    <n v="2016"/>
    <n v="22572"/>
    <n v="12084"/>
    <n v="10488"/>
    <n v="1151.172"/>
    <n v="2686.0680000000002"/>
    <n v="2979.5039999999999"/>
    <n v="3114.9360000000001"/>
    <n v="3047.2200000000003"/>
    <n v="3476.0880000000002"/>
    <n v="2753.7840000000001"/>
    <n v="2054.0519999999997"/>
    <n v="1128.5999999999999"/>
    <n v="203.148"/>
    <x v="364"/>
    <s v="Alabama, 2016"/>
  </r>
  <r>
    <s v="Blount County"/>
    <s v="Alabama"/>
    <n v="2016"/>
    <n v="57704"/>
    <n v="28572"/>
    <n v="29132"/>
    <n v="3519.944"/>
    <n v="7732.3359999999993"/>
    <n v="7039.8879999999999"/>
    <n v="6635.96"/>
    <n v="7328.4079999999994"/>
    <n v="8136.264000000001"/>
    <n v="7443.8159999999998"/>
    <n v="6058.92"/>
    <n v="3116.0159999999996"/>
    <n v="807.85599999999999"/>
    <x v="364"/>
    <s v="Alabama, 2016"/>
  </r>
  <r>
    <s v="Bullock County"/>
    <s v="Alabama"/>
    <n v="2016"/>
    <n v="10552"/>
    <n v="5719"/>
    <n v="4833"/>
    <n v="633.12"/>
    <n v="1266.24"/>
    <n v="1319"/>
    <n v="1308.4479999999999"/>
    <n v="1561.6959999999999"/>
    <n v="1445.624"/>
    <n v="1413.9679999999998"/>
    <n v="1012.992"/>
    <n v="400.976"/>
    <n v="179.38399999999999"/>
    <x v="364"/>
    <s v="Alabama, 2016"/>
  </r>
  <r>
    <s v="McIntosh County"/>
    <s v="Oklahoma"/>
    <n v="2016"/>
    <n v="20280"/>
    <n v="9522"/>
    <n v="10758"/>
    <n v="1216.8"/>
    <n v="2676.96"/>
    <n v="2433.6000000000004"/>
    <n v="2433.6"/>
    <n v="2433.6"/>
    <n v="2555.2799999999997"/>
    <n v="2839.2"/>
    <n v="2007.72"/>
    <n v="1176.2399999999998"/>
    <n v="466.44"/>
    <x v="365"/>
    <s v="Oklahoma, 2016"/>
  </r>
  <r>
    <s v="Calhoun County"/>
    <s v="Alabama"/>
    <n v="2016"/>
    <n v="115883"/>
    <n v="55742"/>
    <n v="60141"/>
    <n v="6489.4480000000003"/>
    <n v="14485.375"/>
    <n v="16107.736999999999"/>
    <n v="14833.024000000001"/>
    <n v="14021.843000000001"/>
    <n v="15528.322"/>
    <n v="15875.971000000001"/>
    <n v="10777.118999999999"/>
    <n v="5678.2669999999998"/>
    <n v="1970.011"/>
    <x v="364"/>
    <s v="Alabama, 2016"/>
  </r>
  <r>
    <s v="Lassen County"/>
    <s v="California"/>
    <n v="2016"/>
    <n v="34018"/>
    <n v="16299"/>
    <n v="17719"/>
    <n v="2041.08"/>
    <n v="3912.0699999999997"/>
    <n v="4184.2139999999999"/>
    <n v="3946.0879999999997"/>
    <n v="4082.16"/>
    <n v="4796.5380000000005"/>
    <n v="4796.5380000000005"/>
    <n v="3605.9079999999999"/>
    <n v="1700.9"/>
    <n v="952.50400000000002"/>
    <x v="366"/>
    <s v="California, 2016"/>
  </r>
  <r>
    <s v="Cherokee County"/>
    <s v="Alabama"/>
    <n v="2016"/>
    <n v="25897"/>
    <n v="12883"/>
    <n v="13014"/>
    <n v="1268.953"/>
    <n v="3081.7430000000004"/>
    <n v="2848.67"/>
    <n v="2460.2150000000001"/>
    <n v="3055.846"/>
    <n v="3806.8589999999999"/>
    <n v="4091.7260000000001"/>
    <n v="3314.8160000000003"/>
    <n v="1605.614"/>
    <n v="362.55799999999999"/>
    <x v="364"/>
    <s v="Alabama, 2016"/>
  </r>
  <r>
    <s v="Chilton County"/>
    <s v="Alabama"/>
    <n v="2016"/>
    <n v="43817"/>
    <n v="21559"/>
    <n v="22258"/>
    <n v="2848.105"/>
    <n v="5959.1120000000001"/>
    <n v="5258.04"/>
    <n v="5827.6610000000001"/>
    <n v="5871.4780000000001"/>
    <n v="5696.21"/>
    <n v="5652.393"/>
    <n v="3987.3469999999998"/>
    <n v="2103.2159999999999"/>
    <n v="569.62099999999998"/>
    <x v="364"/>
    <s v="Alabama, 2016"/>
  </r>
  <r>
    <s v="Choctaw County"/>
    <s v="Alabama"/>
    <n v="2016"/>
    <n v="13287"/>
    <n v="6349"/>
    <n v="6938"/>
    <n v="651.06299999999999"/>
    <n v="1581.1529999999998"/>
    <n v="1607.7269999999999"/>
    <n v="1288.8389999999999"/>
    <n v="1514.7180000000001"/>
    <n v="1926.615"/>
    <n v="1966.4760000000001"/>
    <n v="1607.7269999999999"/>
    <n v="863.65499999999997"/>
    <n v="292.31400000000002"/>
    <x v="364"/>
    <s v="Alabama, 2016"/>
  </r>
  <r>
    <s v="Woodford County"/>
    <s v="Kentucky"/>
    <n v="2016"/>
    <n v="24847"/>
    <n v="11738"/>
    <n v="13109"/>
    <n v="1366.585"/>
    <n v="3130.7219999999998"/>
    <n v="3304.6509999999998"/>
    <n v="2633.7820000000002"/>
    <n v="3006.4870000000001"/>
    <n v="3553.1210000000001"/>
    <n v="3354.3450000000003"/>
    <n v="2559.241"/>
    <n v="1416.279"/>
    <n v="546.63400000000001"/>
    <x v="367"/>
    <s v="Kentucky, 2016"/>
  </r>
  <r>
    <s v="Clay County"/>
    <s v="Alabama"/>
    <n v="2016"/>
    <n v="13483"/>
    <n v="6532"/>
    <n v="6951"/>
    <n v="674.15"/>
    <n v="1671.8920000000001"/>
    <n v="1685.375"/>
    <n v="1267.402"/>
    <n v="1712.3409999999999"/>
    <n v="1928.069"/>
    <n v="1928.069"/>
    <n v="1496.6130000000001"/>
    <n v="835.94599999999991"/>
    <n v="283.14299999999997"/>
    <x v="364"/>
    <s v="Alabama, 2016"/>
  </r>
  <r>
    <s v="Cleburne County"/>
    <s v="Alabama"/>
    <n v="2016"/>
    <n v="14991"/>
    <n v="7423"/>
    <n v="7568"/>
    <n v="914.45100000000002"/>
    <n v="2038.7760000000001"/>
    <n v="1678.992"/>
    <n v="1604.037"/>
    <n v="1963.8209999999999"/>
    <n v="2113.7309999999998"/>
    <n v="1978.8119999999999"/>
    <n v="1619.028"/>
    <n v="794.52299999999991"/>
    <n v="314.81099999999998"/>
    <x v="364"/>
    <s v="Alabama, 2016"/>
  </r>
  <r>
    <s v="Elko County"/>
    <s v="Nevada"/>
    <n v="2016"/>
    <n v="50991"/>
    <n v="25210"/>
    <n v="25781"/>
    <n v="3161.442"/>
    <n v="6781.8029999999999"/>
    <n v="6424.866"/>
    <n v="6424.866"/>
    <n v="6883.7849999999999"/>
    <n v="6934.7759999999998"/>
    <n v="6322.884"/>
    <n v="4589.1900000000005"/>
    <n v="2651.5320000000002"/>
    <n v="815.85599999999999"/>
    <x v="368"/>
    <s v="Nevada, 2016"/>
  </r>
  <r>
    <s v="Colbert County"/>
    <s v="Alabama"/>
    <n v="2016"/>
    <n v="54377"/>
    <n v="26271"/>
    <n v="28106"/>
    <n v="3099.489"/>
    <n v="6525.24"/>
    <n v="6470.8629999999994"/>
    <n v="6470.8629999999994"/>
    <n v="6579.6170000000002"/>
    <n v="7504.0259999999998"/>
    <n v="7667.1570000000002"/>
    <n v="5709.585"/>
    <n v="3208.2429999999999"/>
    <n v="1087.54"/>
    <x v="364"/>
    <s v="Alabama, 2016"/>
  </r>
  <r>
    <s v="Florida Municipio"/>
    <s v="Puerto Rico"/>
    <n v="2016"/>
    <n v="12697"/>
    <n v="6028"/>
    <n v="6669"/>
    <n v="787.21400000000006"/>
    <n v="1549.0340000000001"/>
    <n v="1549.0340000000001"/>
    <n v="1257.0030000000002"/>
    <n v="1383.973"/>
    <n v="1701.3980000000001"/>
    <n v="1891.8530000000001"/>
    <n v="1549.0340000000001"/>
    <n v="749.12300000000005"/>
    <n v="266.637"/>
    <x v="369"/>
    <s v="Puerto Rico, 2016"/>
  </r>
  <r>
    <s v="Coosa County"/>
    <s v="Alabama"/>
    <n v="2016"/>
    <n v="10864"/>
    <n v="5355"/>
    <n v="5509"/>
    <n v="488.88"/>
    <n v="1108.1280000000002"/>
    <n v="1358"/>
    <n v="977.76"/>
    <n v="1520.96"/>
    <n v="1520.96"/>
    <n v="1857.7440000000001"/>
    <n v="1249.3600000000001"/>
    <n v="543.20000000000005"/>
    <n v="239.00800000000001"/>
    <x v="364"/>
    <s v="Alabama, 2016"/>
  </r>
  <r>
    <s v="Covington County"/>
    <s v="Alabama"/>
    <n v="2016"/>
    <n v="37729"/>
    <n v="18219"/>
    <n v="19510"/>
    <n v="2188.2820000000002"/>
    <n v="4678.3959999999997"/>
    <n v="4338.835"/>
    <n v="4263.3770000000004"/>
    <n v="4263.3770000000004"/>
    <n v="5093.415"/>
    <n v="5282.06"/>
    <n v="4150.1900000000005"/>
    <n v="2603.3009999999999"/>
    <n v="867.76700000000005"/>
    <x v="364"/>
    <s v="Alabama, 2016"/>
  </r>
  <r>
    <s v="Crenshaw County"/>
    <s v="Alabama"/>
    <n v="2016"/>
    <n v="13896"/>
    <n v="6863"/>
    <n v="7033"/>
    <n v="833.76"/>
    <n v="1792.5840000000001"/>
    <n v="1709.2080000000001"/>
    <n v="1486.8720000000001"/>
    <n v="1723.1039999999998"/>
    <n v="1945.44"/>
    <n v="1959.336"/>
    <n v="1445.184"/>
    <n v="708.69599999999991"/>
    <n v="291.81599999999997"/>
    <x v="364"/>
    <s v="Alabama, 2016"/>
  </r>
  <r>
    <s v="Cullman County"/>
    <s v="Alabama"/>
    <n v="2016"/>
    <n v="81316"/>
    <n v="40200"/>
    <n v="41116"/>
    <n v="4878.96"/>
    <n v="10245.815999999999"/>
    <n v="9839.2360000000008"/>
    <n v="9757.92"/>
    <n v="10083.184000000001"/>
    <n v="11302.923999999999"/>
    <n v="10815.028"/>
    <n v="8619.4959999999992"/>
    <n v="4391.0640000000003"/>
    <n v="1301.056"/>
    <x v="364"/>
    <s v="Alabama, 2016"/>
  </r>
  <r>
    <s v="Dale County"/>
    <s v="Alabama"/>
    <n v="2016"/>
    <n v="49607"/>
    <n v="24443"/>
    <n v="25164"/>
    <n v="3274.0619999999999"/>
    <n v="6448.91"/>
    <n v="6548.1239999999998"/>
    <n v="7143.4080000000004"/>
    <n v="6052.0540000000001"/>
    <n v="6300.0889999999999"/>
    <n v="6200.875"/>
    <n v="4464.63"/>
    <n v="2381.136"/>
    <n v="793.71199999999999"/>
    <x v="364"/>
    <s v="Alabama, 2016"/>
  </r>
  <r>
    <s v="Dallas County"/>
    <s v="Alabama"/>
    <n v="2016"/>
    <n v="41426"/>
    <n v="19128"/>
    <n v="22298"/>
    <n v="2651.2640000000001"/>
    <n v="5882.4920000000002"/>
    <n v="5841.0659999999998"/>
    <n v="4846.8420000000006"/>
    <n v="4556.8600000000006"/>
    <n v="5385.38"/>
    <n v="5758.2139999999999"/>
    <n v="3852.6179999999999"/>
    <n v="2112.7260000000001"/>
    <n v="538.53800000000001"/>
    <x v="364"/>
    <s v="Alabama, 2016"/>
  </r>
  <r>
    <s v="DeKalb County"/>
    <s v="Alabama"/>
    <n v="2016"/>
    <n v="70937"/>
    <n v="35134"/>
    <n v="35803"/>
    <n v="4327.1570000000002"/>
    <n v="10143.991"/>
    <n v="9008.9989999999998"/>
    <n v="8512.44"/>
    <n v="9363.6840000000011"/>
    <n v="9505.5580000000009"/>
    <n v="9079.9359999999997"/>
    <n v="6668.0779999999995"/>
    <n v="3404.9760000000001"/>
    <n v="993.11800000000005"/>
    <x v="364"/>
    <s v="Alabama, 2016"/>
  </r>
  <r>
    <s v="Elmore County"/>
    <s v="Alabama"/>
    <n v="2016"/>
    <n v="80957"/>
    <n v="39347"/>
    <n v="41610"/>
    <n v="4776.4629999999997"/>
    <n v="10443.453"/>
    <n v="10686.324000000001"/>
    <n v="10848.238000000001"/>
    <n v="11333.98"/>
    <n v="11495.894"/>
    <n v="10038.668"/>
    <n v="6962.3019999999997"/>
    <n v="3076.366"/>
    <n v="1214.355"/>
    <x v="364"/>
    <s v="Alabama, 2016"/>
  </r>
  <r>
    <s v="Fajardo Municipio"/>
    <s v="Puerto Rico"/>
    <n v="2016"/>
    <n v="37875"/>
    <n v="19390"/>
    <n v="18485"/>
    <n v="2272.5"/>
    <n v="4772.25"/>
    <n v="5075.25"/>
    <n v="4469.25"/>
    <n v="4885.875"/>
    <n v="5340.375"/>
    <n v="4772.25"/>
    <n v="3598.125"/>
    <n v="1969.5"/>
    <n v="719.625"/>
    <x v="369"/>
    <s v="Puerto Rico, 2016"/>
  </r>
  <r>
    <s v="Etowah County"/>
    <s v="Alabama"/>
    <n v="2016"/>
    <n v="103363"/>
    <n v="50007"/>
    <n v="53356"/>
    <n v="5788.3280000000004"/>
    <n v="12817.012000000001"/>
    <n v="13230.464"/>
    <n v="11783.382"/>
    <n v="13540.553"/>
    <n v="14264.094000000001"/>
    <n v="14160.731"/>
    <n v="10543.026"/>
    <n v="5271.5129999999999"/>
    <n v="2170.623"/>
    <x v="364"/>
    <s v="Alabama, 2016"/>
  </r>
  <r>
    <s v="Gem County"/>
    <s v="Idaho"/>
    <n v="2016"/>
    <n v="16783"/>
    <n v="8311"/>
    <n v="8472"/>
    <n v="923.06500000000005"/>
    <n v="1913.2620000000002"/>
    <n v="2131.4409999999998"/>
    <n v="1795.7809999999999"/>
    <n v="1997.1770000000001"/>
    <n v="2316.0540000000001"/>
    <n v="2416.752"/>
    <n v="1946.828"/>
    <n v="1006.98"/>
    <n v="335.66"/>
    <x v="370"/>
    <s v="Idaho, 2016"/>
  </r>
  <r>
    <s v="Franklin County"/>
    <s v="Alabama"/>
    <n v="2016"/>
    <n v="31573"/>
    <n v="15553"/>
    <n v="16020"/>
    <n v="2115.3910000000001"/>
    <n v="4293.9279999999999"/>
    <n v="4262.3549999999996"/>
    <n v="3725.614"/>
    <n v="4136.0630000000001"/>
    <n v="4199.2089999999998"/>
    <n v="3788.76"/>
    <n v="2967.8620000000001"/>
    <n v="1578.65"/>
    <n v="473.59500000000003"/>
    <x v="364"/>
    <s v="Alabama, 2016"/>
  </r>
  <r>
    <s v="Geneva County"/>
    <s v="Alabama"/>
    <n v="2016"/>
    <n v="26765"/>
    <n v="13072"/>
    <n v="13693"/>
    <n v="1498.84"/>
    <n v="3425.92"/>
    <n v="3051.21"/>
    <n v="3077.9750000000004"/>
    <n v="3292.0950000000003"/>
    <n v="3613.2750000000001"/>
    <n v="3720.335"/>
    <n v="2917.3850000000002"/>
    <n v="1739.7249999999999"/>
    <n v="428.24"/>
    <x v="364"/>
    <s v="Alabama, 2016"/>
  </r>
  <r>
    <s v="Coffey County"/>
    <s v="Kansas"/>
    <n v="2016"/>
    <n v="8587"/>
    <n v="4092"/>
    <n v="4495"/>
    <n v="515.22"/>
    <n v="1099.136"/>
    <n v="1004.6790000000001"/>
    <n v="1107.723"/>
    <n v="824.35199999999998"/>
    <n v="1090.549"/>
    <n v="1399.681"/>
    <n v="850.11300000000006"/>
    <n v="515.22"/>
    <n v="180.327"/>
    <x v="371"/>
    <s v="Kansas, 2016"/>
  </r>
  <r>
    <s v="Hale County"/>
    <s v="Alabama"/>
    <n v="2016"/>
    <n v="15159"/>
    <n v="7121"/>
    <n v="8038"/>
    <n v="955.01700000000005"/>
    <n v="1925.1930000000002"/>
    <n v="2061.6239999999998"/>
    <n v="1652.3310000000001"/>
    <n v="1606.8539999999998"/>
    <n v="2122.2600000000002"/>
    <n v="2152.578"/>
    <n v="1531.0590000000002"/>
    <n v="833.74499999999989"/>
    <n v="303.18"/>
    <x v="364"/>
    <s v="Alabama, 2016"/>
  </r>
  <r>
    <s v="Henry County"/>
    <s v="Alabama"/>
    <n v="2016"/>
    <n v="17187"/>
    <n v="8301"/>
    <n v="8886"/>
    <n v="910.91099999999994"/>
    <n v="2079.627"/>
    <n v="1976.5050000000001"/>
    <n v="1667.1390000000001"/>
    <n v="2217.123"/>
    <n v="2217.123"/>
    <n v="2560.8630000000003"/>
    <n v="2131.1880000000001"/>
    <n v="962.47199999999998"/>
    <n v="464.04899999999998"/>
    <x v="364"/>
    <s v="Alabama, 2016"/>
  </r>
  <r>
    <s v="Houston County"/>
    <s v="Alabama"/>
    <n v="2016"/>
    <n v="103891"/>
    <n v="49782"/>
    <n v="54109"/>
    <n v="6441.2420000000002"/>
    <n v="14025.285"/>
    <n v="12674.702000000001"/>
    <n v="13505.83"/>
    <n v="13194.156999999999"/>
    <n v="14025.285"/>
    <n v="13505.83"/>
    <n v="9557.9719999999998"/>
    <n v="5194.55"/>
    <n v="1766.1469999999999"/>
    <x v="364"/>
    <s v="Alabama, 2016"/>
  </r>
  <r>
    <s v="Jackson County"/>
    <s v="Alabama"/>
    <n v="2016"/>
    <n v="52608"/>
    <n v="25763"/>
    <n v="26845"/>
    <n v="2630.4"/>
    <n v="6628.6080000000002"/>
    <n v="6207.7439999999997"/>
    <n v="5681.6639999999998"/>
    <n v="6733.8240000000005"/>
    <n v="7417.7280000000001"/>
    <n v="7628.16"/>
    <n v="5944.7039999999997"/>
    <n v="2840.8320000000003"/>
    <n v="946.94399999999996"/>
    <x v="364"/>
    <s v="Alabama, 2016"/>
  </r>
  <r>
    <s v="Jefferson County"/>
    <s v="Alabama"/>
    <n v="2016"/>
    <n v="659096"/>
    <n v="311971"/>
    <n v="347125"/>
    <n v="42841.24"/>
    <n v="84364.288"/>
    <n v="85682.48000000001"/>
    <n v="94250.728000000003"/>
    <n v="83705.19200000001"/>
    <n v="86341.576000000001"/>
    <n v="87000.671999999991"/>
    <n v="52727.68"/>
    <n v="29000.224000000002"/>
    <n v="12522.824000000001"/>
    <x v="364"/>
    <s v="Alabama, 2016"/>
  </r>
  <r>
    <s v="Lamar County"/>
    <s v="Alabama"/>
    <n v="2016"/>
    <n v="14066"/>
    <n v="6813"/>
    <n v="7253"/>
    <n v="731.43200000000002"/>
    <n v="1772.316"/>
    <n v="1561.326"/>
    <n v="1519.1280000000002"/>
    <n v="1645.7220000000002"/>
    <n v="1927.0419999999999"/>
    <n v="2067.7019999999998"/>
    <n v="1533.194"/>
    <n v="1040.884"/>
    <n v="267.25400000000002"/>
    <x v="364"/>
    <s v="Alabama, 2016"/>
  </r>
  <r>
    <s v="Lauderdale County"/>
    <s v="Alabama"/>
    <n v="2016"/>
    <n v="92641"/>
    <n v="44261"/>
    <n v="48380"/>
    <n v="4724.6909999999998"/>
    <n v="10653.715"/>
    <n v="13988.790999999999"/>
    <n v="10838.996999999999"/>
    <n v="10561.074000000001"/>
    <n v="12228.612000000001"/>
    <n v="12506.535"/>
    <n v="9634.6640000000007"/>
    <n v="5373.1779999999999"/>
    <n v="1945.461"/>
    <x v="364"/>
    <s v="Alabama, 2016"/>
  </r>
  <r>
    <s v="Lawrence County"/>
    <s v="Alabama"/>
    <n v="2016"/>
    <n v="33433"/>
    <n v="16272"/>
    <n v="17161"/>
    <n v="1838.8150000000001"/>
    <n v="4312.857"/>
    <n v="3878.2280000000001"/>
    <n v="3945.0940000000001"/>
    <n v="4212.558"/>
    <n v="5081.8159999999998"/>
    <n v="4780.9189999999999"/>
    <n v="3343.3"/>
    <n v="1571.3510000000001"/>
    <n v="501.495"/>
    <x v="364"/>
    <s v="Alabama, 2016"/>
  </r>
  <r>
    <s v="Lee County"/>
    <s v="Alabama"/>
    <n v="2016"/>
    <n v="153947"/>
    <n v="76027"/>
    <n v="77920"/>
    <n v="9082.8729999999996"/>
    <n v="18627.587"/>
    <n v="36023.597999999998"/>
    <n v="22168.368000000002"/>
    <n v="18627.587"/>
    <n v="18011.798999999999"/>
    <n v="15394.7"/>
    <n v="10006.555"/>
    <n v="4772.357"/>
    <n v="1385.5229999999999"/>
    <x v="364"/>
    <s v="Alabama, 2016"/>
  </r>
  <r>
    <s v="Limestone County"/>
    <s v="Alabama"/>
    <n v="2016"/>
    <n v="90257"/>
    <n v="45146"/>
    <n v="45111"/>
    <n v="5415.42"/>
    <n v="11913.923999999999"/>
    <n v="10921.097"/>
    <n v="11913.923999999999"/>
    <n v="12545.723"/>
    <n v="13719.063999999998"/>
    <n v="11282.125"/>
    <n v="7581.5879999999997"/>
    <n v="3700.5370000000003"/>
    <n v="1263.598"/>
    <x v="364"/>
    <s v="Alabama, 2016"/>
  </r>
  <r>
    <s v="Lowndes County"/>
    <s v="Alabama"/>
    <n v="2016"/>
    <n v="10565"/>
    <n v="5045"/>
    <n v="5520"/>
    <n v="676.16"/>
    <n v="1352.32"/>
    <n v="1373.45"/>
    <n v="1278.365"/>
    <n v="1056.5"/>
    <n v="1542.49"/>
    <n v="1457.97"/>
    <n v="1098.76"/>
    <n v="538.81499999999994"/>
    <n v="200.73500000000001"/>
    <x v="364"/>
    <s v="Alabama, 2016"/>
  </r>
  <r>
    <s v="Macon County"/>
    <s v="Alabama"/>
    <n v="2016"/>
    <n v="19684"/>
    <n v="9072"/>
    <n v="10612"/>
    <n v="944.83199999999999"/>
    <n v="1889.6640000000002"/>
    <n v="4428.8999999999996"/>
    <n v="2007.768"/>
    <n v="1948.7159999999999"/>
    <n v="2401.4480000000003"/>
    <n v="2755.76"/>
    <n v="1948.7160000000001"/>
    <n v="905.46400000000006"/>
    <n v="452.73200000000003"/>
    <x v="364"/>
    <s v="Alabama, 2016"/>
  </r>
  <r>
    <s v="Madison County"/>
    <s v="Alabama"/>
    <n v="2016"/>
    <n v="349973"/>
    <n v="171085"/>
    <n v="178888"/>
    <n v="20648.406999999999"/>
    <n v="43746.625"/>
    <n v="48646.247000000003"/>
    <n v="48296.273999999998"/>
    <n v="43046.679000000004"/>
    <n v="53195.895999999993"/>
    <n v="44446.570999999996"/>
    <n v="26947.921000000002"/>
    <n v="15048.839"/>
    <n v="5249.5950000000003"/>
    <x v="364"/>
    <s v="Alabama, 2016"/>
  </r>
  <r>
    <s v="Klickitat County"/>
    <s v="Washington"/>
    <n v="2016"/>
    <n v="20066"/>
    <n v="9433"/>
    <n v="10633"/>
    <n v="1203.96"/>
    <n v="2588.5140000000001"/>
    <n v="2588.5140000000001"/>
    <n v="2167.1279999999997"/>
    <n v="2347.7220000000002"/>
    <n v="2688.8440000000001"/>
    <n v="2769.1080000000002"/>
    <n v="2066.7980000000002"/>
    <n v="1344.422"/>
    <n v="341.12200000000001"/>
    <x v="372"/>
    <s v="Washington, 2016"/>
  </r>
  <r>
    <s v="Marion County"/>
    <s v="Alabama"/>
    <n v="2016"/>
    <n v="30239"/>
    <n v="14958"/>
    <n v="15281"/>
    <n v="1542.1890000000001"/>
    <n v="3598.4409999999998"/>
    <n v="3568.2020000000002"/>
    <n v="3205.3339999999998"/>
    <n v="3719.3969999999999"/>
    <n v="4384.6550000000007"/>
    <n v="4142.7430000000004"/>
    <n v="3477.4850000000001"/>
    <n v="1844.579"/>
    <n v="725.73599999999999"/>
    <x v="364"/>
    <s v="Alabama, 2016"/>
  </r>
  <r>
    <s v="Marshall County"/>
    <s v="Alabama"/>
    <n v="2016"/>
    <n v="94534"/>
    <n v="46597"/>
    <n v="47937"/>
    <n v="6239.2439999999997"/>
    <n v="13140.225999999999"/>
    <n v="11722.216"/>
    <n v="11627.682000000001"/>
    <n v="12100.351999999999"/>
    <n v="12383.954000000002"/>
    <n v="11627.682000000001"/>
    <n v="9169.7979999999989"/>
    <n v="4632.1660000000002"/>
    <n v="1701.6120000000001"/>
    <x v="364"/>
    <s v="Alabama, 2016"/>
  </r>
  <r>
    <s v="Mobile County"/>
    <s v="Alabama"/>
    <n v="2016"/>
    <n v="414291"/>
    <n v="198297"/>
    <n v="215994"/>
    <n v="27343.205999999998"/>
    <n v="54686.411999999997"/>
    <n v="57172.157999999996"/>
    <n v="56343.576000000001"/>
    <n v="50129.210999999996"/>
    <n v="54686.411999999997"/>
    <n v="53857.83"/>
    <n v="35629.025999999998"/>
    <n v="17814.512999999999"/>
    <n v="7042.9470000000001"/>
    <x v="364"/>
    <s v="Alabama, 2016"/>
  </r>
  <r>
    <s v="Monroe County"/>
    <s v="Alabama"/>
    <n v="2016"/>
    <n v="21975"/>
    <n v="10522"/>
    <n v="11453"/>
    <n v="1208.625"/>
    <n v="2944.65"/>
    <n v="2922.6750000000002"/>
    <n v="2263.4250000000002"/>
    <n v="2571.0749999999998"/>
    <n v="3032.55"/>
    <n v="3120.45"/>
    <n v="2263.4250000000002"/>
    <n v="1230.5999999999999"/>
    <n v="417.52499999999998"/>
    <x v="364"/>
    <s v="Alabama, 2016"/>
  </r>
  <r>
    <s v="Montgomery County"/>
    <s v="Alabama"/>
    <n v="2016"/>
    <n v="227392"/>
    <n v="107740"/>
    <n v="119652"/>
    <n v="15235.263999999999"/>
    <n v="29106.175999999999"/>
    <n v="33199.232000000004"/>
    <n v="33426.624000000003"/>
    <n v="28878.784"/>
    <n v="29333.567999999999"/>
    <n v="28196.608"/>
    <n v="17054.400000000001"/>
    <n v="9550.4639999999999"/>
    <n v="3638.2719999999999"/>
    <x v="364"/>
    <s v="Alabama, 2016"/>
  </r>
  <r>
    <s v="Morgan County"/>
    <s v="Alabama"/>
    <n v="2016"/>
    <n v="119555"/>
    <n v="58849"/>
    <n v="60706"/>
    <n v="7053.7449999999999"/>
    <n v="15661.705000000002"/>
    <n v="14705.264999999999"/>
    <n v="14705.264999999999"/>
    <n v="15422.595000000001"/>
    <n v="17215.919999999998"/>
    <n v="15900.814999999999"/>
    <n v="10999.060000000001"/>
    <n v="5499.53"/>
    <n v="2271.5450000000001"/>
    <x v="364"/>
    <s v="Alabama, 2016"/>
  </r>
  <r>
    <s v="Perry County"/>
    <s v="Alabama"/>
    <n v="2016"/>
    <n v="9856"/>
    <n v="4671"/>
    <n v="5185"/>
    <n v="551.93600000000004"/>
    <n v="1271.424"/>
    <n v="2089.4719999999998"/>
    <n v="512.51199999999994"/>
    <n v="1320.704"/>
    <n v="1084.1599999999999"/>
    <n v="1182.72"/>
    <n v="1163.008"/>
    <n v="502.65600000000001"/>
    <n v="197.12"/>
    <x v="364"/>
    <s v="Alabama, 2016"/>
  </r>
  <r>
    <s v="Pickens County"/>
    <s v="Alabama"/>
    <n v="2016"/>
    <n v="20042"/>
    <n v="9877"/>
    <n v="10165"/>
    <n v="1082.268"/>
    <n v="2324.8719999999998"/>
    <n v="2525.2920000000004"/>
    <n v="2465.1660000000002"/>
    <n v="2264.7460000000001"/>
    <n v="2966.2159999999999"/>
    <n v="2785.8379999999997"/>
    <n v="2044.2840000000001"/>
    <n v="1042.184"/>
    <n v="521.09199999999998"/>
    <x v="364"/>
    <s v="Alabama, 2016"/>
  </r>
  <r>
    <s v="Hot Spring County"/>
    <s v="Arkansas"/>
    <n v="2016"/>
    <n v="33277"/>
    <n v="15865"/>
    <n v="17412"/>
    <n v="1863.5119999999999"/>
    <n v="3660.4700000000003"/>
    <n v="8086.3109999999997"/>
    <n v="4459.1179999999995"/>
    <n v="3327.7"/>
    <n v="3494.085"/>
    <n v="3593.9160000000002"/>
    <n v="2728.7139999999999"/>
    <n v="1597.2959999999998"/>
    <n v="432.601"/>
    <x v="373"/>
    <s v="Arkansas, 2016"/>
  </r>
  <r>
    <s v="Randolph County"/>
    <s v="Alabama"/>
    <n v="2016"/>
    <n v="22615"/>
    <n v="11025"/>
    <n v="11590"/>
    <n v="1243.825"/>
    <n v="2849.49"/>
    <n v="2917.335"/>
    <n v="2238.8850000000002"/>
    <n v="2781.645"/>
    <n v="3007.7950000000001"/>
    <n v="3166.1"/>
    <n v="2442.42"/>
    <n v="1356.9"/>
    <n v="610.60500000000002"/>
    <x v="364"/>
    <s v="Alabama, 2016"/>
  </r>
  <r>
    <s v="Russell County"/>
    <s v="Alabama"/>
    <n v="2016"/>
    <n v="58636"/>
    <n v="28519"/>
    <n v="30117"/>
    <n v="4456.3360000000002"/>
    <n v="7974.4960000000001"/>
    <n v="7622.68"/>
    <n v="9381.7599999999984"/>
    <n v="7212.2279999999992"/>
    <n v="7564.0439999999999"/>
    <n v="6919.0480000000007"/>
    <n v="4397.7"/>
    <n v="2345.44"/>
    <n v="703.63199999999995"/>
    <x v="364"/>
    <s v="Alabama, 2016"/>
  </r>
  <r>
    <s v="St. Clair County"/>
    <s v="Alabama"/>
    <n v="2016"/>
    <n v="86576"/>
    <n v="43498"/>
    <n v="43078"/>
    <n v="5194.5600000000004"/>
    <n v="11341.456"/>
    <n v="10042.816000000001"/>
    <n v="11081.727999999999"/>
    <n v="11860.912"/>
    <n v="12553.52"/>
    <n v="11254.880000000001"/>
    <n v="8051.5680000000002"/>
    <n v="3982.4960000000001"/>
    <n v="1125.4880000000001"/>
    <x v="364"/>
    <s v="Alabama, 2016"/>
  </r>
  <r>
    <s v="Shelby County"/>
    <s v="Alabama"/>
    <n v="2016"/>
    <n v="205951"/>
    <n v="100098"/>
    <n v="105853"/>
    <n v="12563.011"/>
    <n v="28833.14"/>
    <n v="25537.923999999999"/>
    <n v="26567.679"/>
    <n v="30068.846000000001"/>
    <n v="29862.895"/>
    <n v="25949.826000000001"/>
    <n v="16682.030999999999"/>
    <n v="7620.1869999999999"/>
    <n v="2471.4119999999998"/>
    <x v="364"/>
    <s v="Alabama, 2016"/>
  </r>
  <r>
    <s v="Sumter County"/>
    <s v="Alabama"/>
    <n v="2016"/>
    <n v="13285"/>
    <n v="6135"/>
    <n v="7150"/>
    <n v="677.53499999999997"/>
    <n v="1461.35"/>
    <n v="2856.2750000000001"/>
    <n v="1434.78"/>
    <n v="1275.3600000000001"/>
    <n v="1554.3449999999998"/>
    <n v="1859.9"/>
    <n v="1142.51"/>
    <n v="783.81500000000005"/>
    <n v="225.845"/>
    <x v="364"/>
    <s v="Alabama, 2016"/>
  </r>
  <r>
    <s v="Talladega County"/>
    <s v="Alabama"/>
    <n v="2016"/>
    <n v="81057"/>
    <n v="39342"/>
    <n v="41715"/>
    <n v="4458.1350000000002"/>
    <n v="10375.296"/>
    <n v="10294.239"/>
    <n v="9807.8970000000008"/>
    <n v="10456.352999999999"/>
    <n v="11347.98"/>
    <n v="11185.866"/>
    <n v="7943.5859999999993"/>
    <n v="3728.6220000000003"/>
    <n v="1459.0260000000001"/>
    <x v="364"/>
    <s v="Alabama, 2016"/>
  </r>
  <r>
    <s v="Mercer County"/>
    <s v="Ohio"/>
    <n v="2016"/>
    <n v="40958"/>
    <n v="19395"/>
    <n v="21563"/>
    <n v="2211.732"/>
    <n v="5037.8340000000007"/>
    <n v="4792.0859999999993"/>
    <n v="4587.2960000000003"/>
    <n v="4587.2960000000003"/>
    <n v="5570.2880000000005"/>
    <n v="6102.7420000000002"/>
    <n v="4833.0439999999999"/>
    <n v="2211.732"/>
    <n v="901.07600000000002"/>
    <x v="374"/>
    <s v="Ohio, 2016"/>
  </r>
  <r>
    <s v="Tuscaloosa County"/>
    <s v="Alabama"/>
    <n v="2016"/>
    <n v="202471"/>
    <n v="97672"/>
    <n v="104799"/>
    <n v="12148.26"/>
    <n v="23486.635999999999"/>
    <n v="43936.207000000002"/>
    <n v="29560.766"/>
    <n v="23689.107"/>
    <n v="22879.222999999998"/>
    <n v="23081.694000000003"/>
    <n v="13768.027999999998"/>
    <n v="6681.5429999999997"/>
    <n v="3239.5360000000001"/>
    <x v="364"/>
    <s v="Alabama, 2016"/>
  </r>
  <r>
    <s v="Marion County"/>
    <s v="Ohio"/>
    <n v="2016"/>
    <n v="65593"/>
    <n v="31944"/>
    <n v="33649"/>
    <n v="4001.1729999999998"/>
    <n v="7936.7530000000006"/>
    <n v="8002.3459999999995"/>
    <n v="7477.6019999999999"/>
    <n v="8067.9390000000003"/>
    <n v="9051.8339999999989"/>
    <n v="9183.02"/>
    <n v="7084.0439999999999"/>
    <n v="3738.8009999999999"/>
    <n v="1115.0809999999999"/>
    <x v="374"/>
    <s v="Ohio, 2016"/>
  </r>
  <r>
    <s v="Sawyer County"/>
    <s v="Wisconsin"/>
    <n v="2016"/>
    <n v="16909"/>
    <n v="8389"/>
    <n v="8520"/>
    <n v="659.45100000000002"/>
    <n v="2485.623"/>
    <n v="2231.9879999999998"/>
    <n v="1978.3530000000001"/>
    <n v="1876.8989999999999"/>
    <n v="2434.8959999999997"/>
    <n v="2401.078"/>
    <n v="1657.0819999999999"/>
    <n v="896.17700000000013"/>
    <n v="270.54399999999998"/>
    <x v="375"/>
    <s v="Wisconsin, 2016"/>
  </r>
  <r>
    <s v="Wilcox County"/>
    <s v="Alabama"/>
    <n v="2016"/>
    <n v="11119"/>
    <n v="5362"/>
    <n v="5757"/>
    <n v="422.52199999999999"/>
    <n v="1456.5889999999999"/>
    <n v="1801.278"/>
    <n v="1211.971"/>
    <n v="1300.923"/>
    <n v="1400.9939999999999"/>
    <n v="1567.779"/>
    <n v="1134.1379999999999"/>
    <n v="578.1880000000001"/>
    <n v="255.73699999999999"/>
    <x v="364"/>
    <s v="Alabama, 2016"/>
  </r>
  <r>
    <s v="Winston County"/>
    <s v="Alabama"/>
    <n v="2016"/>
    <n v="24013"/>
    <n v="11814"/>
    <n v="12199"/>
    <n v="1272.6890000000001"/>
    <n v="2881.5600000000004"/>
    <n v="2593.404"/>
    <n v="2641.4300000000003"/>
    <n v="2857.547"/>
    <n v="3481.8850000000002"/>
    <n v="3505.8980000000001"/>
    <n v="2857.547"/>
    <n v="1536.8319999999999"/>
    <n v="408.221"/>
    <x v="364"/>
    <s v="Alabama, 2016"/>
  </r>
  <r>
    <s v="Aleutians East Borough"/>
    <s v="Alaska"/>
    <n v="2016"/>
    <n v="3299"/>
    <n v="2145"/>
    <n v="1154"/>
    <n v="92.372"/>
    <n v="244.126"/>
    <n v="415.67399999999998"/>
    <n v="448.66399999999999"/>
    <n v="570.72699999999998"/>
    <n v="771.96600000000001"/>
    <n v="534.43799999999999"/>
    <n v="155.053"/>
    <n v="42.887"/>
    <n v="19.794"/>
    <x v="376"/>
    <s v="Alaska, 2016"/>
  </r>
  <r>
    <s v="Day County"/>
    <s v="South Dakota"/>
    <n v="2016"/>
    <n v="5714"/>
    <n v="3578"/>
    <n v="2136"/>
    <n v="188.56200000000001"/>
    <n v="571.4"/>
    <n v="799.96"/>
    <n v="1057.0900000000001"/>
    <n v="931.38200000000006"/>
    <n v="1085.6599999999999"/>
    <n v="754.24800000000005"/>
    <n v="279.98599999999999"/>
    <n v="45.712000000000003"/>
    <n v="11.428000000000001"/>
    <x v="377"/>
    <s v="South Dakota, 2016"/>
  </r>
  <r>
    <s v="Anchorage Municipality"/>
    <s v="Alaska"/>
    <n v="2016"/>
    <n v="299321"/>
    <n v="152681"/>
    <n v="146640"/>
    <n v="22149.754000000001"/>
    <n v="40707.656000000003"/>
    <n v="44898.15"/>
    <n v="50884.57"/>
    <n v="38313.088000000003"/>
    <n v="39809.692999999999"/>
    <n v="35619.199000000001"/>
    <n v="17360.618000000002"/>
    <n v="6585.0619999999999"/>
    <n v="2693.8890000000001"/>
    <x v="376"/>
    <s v="Alaska, 2016"/>
  </r>
  <r>
    <s v="Yancey County"/>
    <s v="North Carolina"/>
    <n v="2016"/>
    <n v="17885"/>
    <n v="9358"/>
    <n v="8527"/>
    <n v="1877.925"/>
    <n v="3541.23"/>
    <n v="2951.0249999999996"/>
    <n v="2629.0950000000003"/>
    <n v="1931.58"/>
    <n v="2074.66"/>
    <n v="1681.19"/>
    <n v="840.59500000000003"/>
    <n v="286.16000000000003"/>
    <n v="89.424999999999997"/>
    <x v="378"/>
    <s v="North Carolina, 2016"/>
  </r>
  <r>
    <s v="Bristol Bay Borough"/>
    <s v="Alaska"/>
    <n v="2016"/>
    <n v="942"/>
    <n v="536"/>
    <n v="406"/>
    <n v="49.926000000000002"/>
    <n v="124.34400000000001"/>
    <n v="119.634"/>
    <n v="103.62"/>
    <n v="129.054"/>
    <n v="192.16800000000001"/>
    <n v="148.83599999999998"/>
    <n v="45.216000000000001"/>
    <n v="23.55"/>
    <n v="5.6520000000000001"/>
    <x v="376"/>
    <s v="Alaska, 2016"/>
  </r>
  <r>
    <s v="Denali Borough"/>
    <s v="Alaska"/>
    <n v="2016"/>
    <n v="2125"/>
    <n v="1142"/>
    <n v="983"/>
    <n v="119"/>
    <n v="204"/>
    <n v="297.5"/>
    <n v="374"/>
    <n v="295.375"/>
    <n v="376.125"/>
    <n v="306"/>
    <n v="112.625"/>
    <n v="42.5"/>
    <n v="0"/>
    <x v="376"/>
    <s v="Alaska, 2016"/>
  </r>
  <r>
    <s v="Morrill County"/>
    <s v="Nebraska"/>
    <n v="2016"/>
    <n v="4980"/>
    <n v="2564"/>
    <n v="2416"/>
    <n v="478.08"/>
    <n v="846.59999999999991"/>
    <n v="826.68000000000006"/>
    <n v="687.24"/>
    <n v="488.03999999999996"/>
    <n v="607.55999999999995"/>
    <n v="632.46"/>
    <n v="253.98000000000002"/>
    <n v="114.54"/>
    <n v="29.88"/>
    <x v="379"/>
    <s v="Nebraska, 2016"/>
  </r>
  <r>
    <s v="Fairbanks North Star Borough"/>
    <s v="Alaska"/>
    <n v="2016"/>
    <n v="100150"/>
    <n v="53774"/>
    <n v="46376"/>
    <n v="7811.7"/>
    <n v="13119.650000000001"/>
    <n v="17926.849999999999"/>
    <n v="17826.7"/>
    <n v="12118.150000000001"/>
    <n v="11917.85"/>
    <n v="11517.25"/>
    <n v="5307.95"/>
    <n v="1802.7"/>
    <n v="600.9"/>
    <x v="376"/>
    <s v="Alaska, 2016"/>
  </r>
  <r>
    <s v="Quitman County"/>
    <s v="Georgia"/>
    <n v="2016"/>
    <n v="2528"/>
    <n v="1429"/>
    <n v="1099"/>
    <n v="133.98400000000001"/>
    <n v="250.27199999999999"/>
    <n v="295.77600000000001"/>
    <n v="303.36"/>
    <n v="295.77600000000001"/>
    <n v="341.28"/>
    <n v="487.904"/>
    <n v="353.91999999999996"/>
    <n v="58.143999999999998"/>
    <n v="5.056"/>
    <x v="380"/>
    <s v="Georgia, 2016"/>
  </r>
  <r>
    <s v="Boyd County"/>
    <s v="Nebraska"/>
    <n v="2016"/>
    <n v="2107"/>
    <n v="1084"/>
    <n v="1023"/>
    <n v="136.95500000000001"/>
    <n v="204.37900000000002"/>
    <n v="185.416"/>
    <n v="174.881"/>
    <n v="221.23500000000001"/>
    <n v="368.72500000000002"/>
    <n v="463.53999999999996"/>
    <n v="265.48199999999997"/>
    <n v="65.317000000000007"/>
    <n v="18.963000000000001"/>
    <x v="379"/>
    <s v="Nebraska, 2016"/>
  </r>
  <r>
    <s v="Juneau City and Borough"/>
    <s v="Alaska"/>
    <n v="2016"/>
    <n v="32524"/>
    <n v="16648"/>
    <n v="15876"/>
    <n v="1951.44"/>
    <n v="4065.5"/>
    <n v="4228.12"/>
    <n v="4748.5040000000008"/>
    <n v="4423.2640000000001"/>
    <n v="4878.6000000000004"/>
    <n v="4846.076"/>
    <n v="2341.7280000000001"/>
    <n v="617.95600000000002"/>
    <n v="390.28800000000001"/>
    <x v="376"/>
    <s v="Alaska, 2016"/>
  </r>
  <r>
    <s v="Kenai Peninsula Borough"/>
    <s v="Alaska"/>
    <n v="2016"/>
    <n v="57637"/>
    <n v="30103"/>
    <n v="27534"/>
    <n v="3631.1309999999999"/>
    <n v="7319.8989999999994"/>
    <n v="7146.9879999999994"/>
    <n v="7089.3509999999997"/>
    <n v="6743.5290000000005"/>
    <n v="8069.18"/>
    <n v="9510.1049999999996"/>
    <n v="5475.5149999999994"/>
    <n v="1844.384"/>
    <n v="749.28099999999995"/>
    <x v="376"/>
    <s v="Alaska, 2016"/>
  </r>
  <r>
    <s v="Ketchikan Gateway Borough"/>
    <s v="Alaska"/>
    <n v="2016"/>
    <n v="13715"/>
    <n v="7038"/>
    <n v="6677"/>
    <n v="850.33"/>
    <n v="1700.6599999999999"/>
    <n v="1728.0900000000001"/>
    <n v="1824.095"/>
    <n v="1700.6599999999999"/>
    <n v="2057.25"/>
    <n v="2125.8249999999998"/>
    <n v="1138.345"/>
    <n v="411.45000000000005"/>
    <n v="178.29499999999999"/>
    <x v="376"/>
    <s v="Alaska, 2016"/>
  </r>
  <r>
    <s v="Kodiak Island Borough"/>
    <s v="Alaska"/>
    <n v="2016"/>
    <n v="13918"/>
    <n v="7338"/>
    <n v="6580"/>
    <n v="1141.2760000000001"/>
    <n v="2018.1100000000001"/>
    <n v="1753.6680000000001"/>
    <n v="2463.4859999999999"/>
    <n v="1753.6680000000001"/>
    <n v="1878.9299999999998"/>
    <n v="1725.8319999999999"/>
    <n v="835.07999999999993"/>
    <n v="292.27800000000002"/>
    <n v="55.671999999999997"/>
    <x v="376"/>
    <s v="Alaska, 2016"/>
  </r>
  <r>
    <s v="Kusilvak Census Area"/>
    <s v="Alaska"/>
    <n v="2016"/>
    <n v="7993"/>
    <n v="4259"/>
    <n v="3734"/>
    <n v="999.125"/>
    <n v="1710.502"/>
    <n v="1510.6770000000001"/>
    <n v="1182.9639999999999"/>
    <n v="719.37"/>
    <n v="831.27199999999993"/>
    <n v="623.45399999999995"/>
    <n v="271.762"/>
    <n v="135.881"/>
    <n v="15.986000000000001"/>
    <x v="376"/>
    <s v="Alaska, 2016"/>
  </r>
  <r>
    <s v="Lake and Peninsula Borough"/>
    <s v="Alaska"/>
    <n v="2016"/>
    <n v="1411"/>
    <n v="720"/>
    <n v="691"/>
    <n v="112.88"/>
    <n v="232.815"/>
    <n v="229.99299999999999"/>
    <n v="190.48500000000001"/>
    <n v="131.22299999999998"/>
    <n v="213.06100000000001"/>
    <n v="213.06099999999998"/>
    <n v="55.029000000000003"/>
    <n v="22.576000000000001"/>
    <n v="9.8770000000000007"/>
    <x v="376"/>
    <s v="Alaska, 2016"/>
  </r>
  <r>
    <s v="Matanuska-Susitna Borough"/>
    <s v="Alaska"/>
    <n v="2016"/>
    <n v="98679"/>
    <n v="51495"/>
    <n v="47184"/>
    <n v="7203.567"/>
    <n v="15295.244999999999"/>
    <n v="13519.023000000001"/>
    <n v="13617.701999999999"/>
    <n v="12926.949000000001"/>
    <n v="13815.060000000001"/>
    <n v="12926.949000000001"/>
    <n v="6512.8140000000003"/>
    <n v="2368.2959999999998"/>
    <n v="592.07399999999996"/>
    <x v="376"/>
    <s v="Alaska, 2016"/>
  </r>
  <r>
    <s v="Nome Census Area"/>
    <s v="Alaska"/>
    <n v="2016"/>
    <n v="9879"/>
    <n v="5317"/>
    <n v="4562"/>
    <n v="1047.174"/>
    <n v="1867.1309999999999"/>
    <n v="1551.0029999999999"/>
    <n v="1442.3339999999998"/>
    <n v="1106.4479999999999"/>
    <n v="1136.085"/>
    <n v="997.779"/>
    <n v="523.58699999999999"/>
    <n v="158.06399999999999"/>
    <n v="39.515999999999998"/>
    <x v="376"/>
    <s v="Alaska, 2016"/>
  </r>
  <r>
    <s v="Claiborne County"/>
    <s v="Mississippi"/>
    <n v="2016"/>
    <n v="9681"/>
    <n v="6114"/>
    <n v="3567"/>
    <n v="764.79899999999998"/>
    <n v="1316.616"/>
    <n v="1277.8919999999998"/>
    <n v="1665.1320000000001"/>
    <n v="1161.72"/>
    <n v="1616.7270000000001"/>
    <n v="1413.4259999999999"/>
    <n v="319.47300000000001"/>
    <n v="125.85300000000001"/>
    <n v="9.6809999999999992"/>
    <x v="381"/>
    <s v="Mississippi, 2016"/>
  </r>
  <r>
    <s v="Greenlee County"/>
    <s v="Arizona"/>
    <n v="2016"/>
    <n v="7723"/>
    <n v="4181"/>
    <n v="3542"/>
    <n v="834.08399999999995"/>
    <n v="1482.8159999999998"/>
    <n v="1366.971"/>
    <n v="1173.896"/>
    <n v="803.19200000000001"/>
    <n v="841.80700000000002"/>
    <n v="695.06999999999994"/>
    <n v="308.91999999999996"/>
    <n v="154.46"/>
    <n v="54.061"/>
    <x v="382"/>
    <s v="Arizona, 2016"/>
  </r>
  <r>
    <s v="Franklin County"/>
    <s v="Nebraska"/>
    <n v="2016"/>
    <n v="3196"/>
    <n v="1712"/>
    <n v="1484"/>
    <n v="242.89599999999999"/>
    <n v="402.69600000000003"/>
    <n v="434.65600000000001"/>
    <n v="316.404"/>
    <n v="441.048"/>
    <n v="434.65600000000001"/>
    <n v="485.79199999999997"/>
    <n v="284.44400000000002"/>
    <n v="105.468"/>
    <n v="51.136000000000003"/>
    <x v="379"/>
    <s v="Nebraska, 2016"/>
  </r>
  <r>
    <s v="Prince of Wales-Hyder Census Area"/>
    <s v="Alaska"/>
    <n v="2016"/>
    <n v="6374"/>
    <n v="3444"/>
    <n v="2930"/>
    <n v="427.05799999999999"/>
    <n v="866.86400000000003"/>
    <n v="764.88"/>
    <n v="764.88"/>
    <n v="739.38400000000001"/>
    <n v="1013.466"/>
    <n v="1083.58"/>
    <n v="509.92"/>
    <n v="178.47199999999998"/>
    <n v="31.87"/>
    <x v="376"/>
    <s v="Alaska, 2016"/>
  </r>
  <r>
    <s v="Oscoda County"/>
    <s v="Michigan"/>
    <n v="2016"/>
    <n v="8921"/>
    <n v="4564"/>
    <n v="4357"/>
    <n v="490.65499999999997"/>
    <n v="1186.4929999999999"/>
    <n v="945.62599999999998"/>
    <n v="1338.15"/>
    <n v="1195.414"/>
    <n v="1240.019"/>
    <n v="1338.15"/>
    <n v="677.99599999999998"/>
    <n v="312.23500000000001"/>
    <n v="196.262"/>
    <x v="383"/>
    <s v="Michigan, 2016"/>
  </r>
  <r>
    <s v="Skagway Municipality"/>
    <s v="Alaska"/>
    <n v="2016"/>
    <n v="1014"/>
    <n v="541"/>
    <n v="473"/>
    <n v="46.643999999999998"/>
    <n v="62.868000000000002"/>
    <n v="96.33"/>
    <n v="170.352"/>
    <n v="150.072"/>
    <n v="175.422"/>
    <n v="213.95399999999998"/>
    <n v="73.007999999999996"/>
    <n v="19.266000000000002"/>
    <n v="5.07"/>
    <x v="376"/>
    <s v="Alaska, 2016"/>
  </r>
  <r>
    <s v="Southeast Fairbanks Census Area"/>
    <s v="Alaska"/>
    <n v="2016"/>
    <n v="6970"/>
    <n v="3876"/>
    <n v="3094"/>
    <n v="508.81"/>
    <n v="1066.4099999999999"/>
    <n v="899.13"/>
    <n v="857.31"/>
    <n v="892.16000000000008"/>
    <n v="968.82999999999993"/>
    <n v="975.80000000000007"/>
    <n v="557.6"/>
    <n v="174.25"/>
    <n v="62.73"/>
    <x v="376"/>
    <s v="Alaska, 2016"/>
  </r>
  <r>
    <s v="Valdez-Cordova Census Area"/>
    <s v="Alaska"/>
    <n v="2016"/>
    <n v="9522"/>
    <n v="5065"/>
    <n v="4457"/>
    <n v="561.798"/>
    <n v="1409.2560000000001"/>
    <n v="1294.992"/>
    <n v="1199.7719999999999"/>
    <n v="1104.5520000000001"/>
    <n v="1418.778"/>
    <n v="1542.5639999999999"/>
    <n v="790.32600000000002"/>
    <n v="161.874"/>
    <n v="38.088000000000001"/>
    <x v="376"/>
    <s v="Alaska, 2016"/>
  </r>
  <r>
    <s v="McPherson County"/>
    <s v="South Dakota"/>
    <n v="2016"/>
    <n v="2401"/>
    <n v="1218"/>
    <n v="1183"/>
    <n v="117.649"/>
    <n v="283.31799999999998"/>
    <n v="232.89699999999999"/>
    <n v="259.30799999999999"/>
    <n v="187.27800000000002"/>
    <n v="391.363"/>
    <n v="458.59100000000001"/>
    <n v="220.892"/>
    <n v="216.09"/>
    <n v="36.015000000000001"/>
    <x v="377"/>
    <s v="South Dakota, 2016"/>
  </r>
  <r>
    <s v="McMullen County"/>
    <s v="Texas"/>
    <n v="2016"/>
    <n v="646"/>
    <n v="346"/>
    <n v="300"/>
    <n v="43.927999999999997"/>
    <n v="79.457999999999998"/>
    <n v="72.352000000000004"/>
    <n v="83.97999999999999"/>
    <n v="90.44"/>
    <n v="92.378"/>
    <n v="109.17400000000001"/>
    <n v="51.034000000000006"/>
    <n v="16.150000000000002"/>
    <n v="7.7519999999999998"/>
    <x v="384"/>
    <s v="Texas, 2016"/>
  </r>
  <r>
    <s v="Yukon-Koyukuk Census Area"/>
    <s v="Alaska"/>
    <n v="2016"/>
    <n v="5600"/>
    <n v="3026"/>
    <n v="2574"/>
    <n v="442.4"/>
    <n v="862.40000000000009"/>
    <n v="756"/>
    <n v="728"/>
    <n v="565.6"/>
    <n v="711.2"/>
    <n v="784"/>
    <n v="492.8"/>
    <n v="207.2"/>
    <n v="56"/>
    <x v="376"/>
    <s v="Alaska, 2016"/>
  </r>
  <r>
    <s v="Apache County"/>
    <s v="Arizona"/>
    <n v="2016"/>
    <n v="72346"/>
    <n v="35740"/>
    <n v="36606"/>
    <n v="5281.2579999999998"/>
    <n v="12081.781999999999"/>
    <n v="11358.322"/>
    <n v="8536.8280000000013"/>
    <n v="7741.0220000000008"/>
    <n v="9187.9419999999991"/>
    <n v="8536.8280000000013"/>
    <n v="5715.3340000000007"/>
    <n v="2893.84"/>
    <n v="1012.8440000000001"/>
    <x v="382"/>
    <s v="Arizona, 2016"/>
  </r>
  <r>
    <s v="Cochise County"/>
    <s v="Arizona"/>
    <n v="2016"/>
    <n v="128177"/>
    <n v="65281"/>
    <n v="62896"/>
    <n v="7946.9740000000002"/>
    <n v="15893.948"/>
    <n v="16150.302"/>
    <n v="16791.186999999998"/>
    <n v="13714.939"/>
    <n v="15381.24"/>
    <n v="17175.718000000001"/>
    <n v="14740.355"/>
    <n v="8075.1509999999998"/>
    <n v="2563.54"/>
    <x v="382"/>
    <s v="Arizona, 2016"/>
  </r>
  <r>
    <s v="Coconino County"/>
    <s v="Arizona"/>
    <n v="2016"/>
    <n v="138064"/>
    <n v="68229"/>
    <n v="69835"/>
    <n v="8145.7759999999998"/>
    <n v="16567.68"/>
    <n v="32859.232000000004"/>
    <n v="18362.512000000002"/>
    <n v="15048.976000000001"/>
    <n v="15601.232"/>
    <n v="16291.552"/>
    <n v="9526.4160000000011"/>
    <n v="4003.8560000000002"/>
    <n v="1380.64"/>
    <x v="382"/>
    <s v="Arizona, 2016"/>
  </r>
  <r>
    <s v="Gila County"/>
    <s v="Arizona"/>
    <n v="2016"/>
    <n v="53179"/>
    <n v="26432"/>
    <n v="26747"/>
    <n v="3031.203"/>
    <n v="6009.2269999999999"/>
    <n v="5583.7950000000001"/>
    <n v="4892.4679999999998"/>
    <n v="4626.5730000000003"/>
    <n v="6434.6589999999997"/>
    <n v="8561.8189999999995"/>
    <n v="8295.9239999999991"/>
    <n v="4360.6779999999999"/>
    <n v="1382.654"/>
    <x v="382"/>
    <s v="Arizona, 2016"/>
  </r>
  <r>
    <s v="Graham County"/>
    <s v="Arizona"/>
    <n v="2016"/>
    <n v="37529"/>
    <n v="20148"/>
    <n v="17381"/>
    <n v="2889.7330000000002"/>
    <n v="5816.9950000000008"/>
    <n v="5816.9950000000008"/>
    <n v="5591.8209999999999"/>
    <n v="4691.125"/>
    <n v="4240.777"/>
    <n v="3865.4870000000001"/>
    <n v="2664.5590000000002"/>
    <n v="1426.1019999999999"/>
    <n v="525.40599999999995"/>
    <x v="382"/>
    <s v="Arizona, 2016"/>
  </r>
  <r>
    <s v="La Paz County"/>
    <s v="Arizona"/>
    <n v="2016"/>
    <n v="20304"/>
    <n v="10366"/>
    <n v="9938"/>
    <n v="954.28800000000001"/>
    <n v="1969.4879999999998"/>
    <n v="1989.7919999999999"/>
    <n v="1583.712"/>
    <n v="1522.8000000000002"/>
    <n v="2091.3119999999999"/>
    <n v="2842.5600000000004"/>
    <n v="3959.28"/>
    <n v="2720.7359999999999"/>
    <n v="629.42399999999998"/>
    <x v="382"/>
    <s v="Arizona, 2016"/>
  </r>
  <r>
    <s v="Maricopa County"/>
    <s v="Arizona"/>
    <n v="2016"/>
    <n v="4088549"/>
    <n v="2021817"/>
    <n v="2066732"/>
    <n v="278021.33199999999"/>
    <n v="576485.40899999999"/>
    <n v="564219.76199999999"/>
    <n v="580573.95799999998"/>
    <n v="539688.46799999999"/>
    <n v="531511.37"/>
    <n v="453828.93900000001"/>
    <n v="327083.92"/>
    <n v="167630.50900000002"/>
    <n v="69505.332999999999"/>
    <x v="382"/>
    <s v="Arizona, 2016"/>
  </r>
  <r>
    <s v="Mohave County"/>
    <s v="Arizona"/>
    <n v="2016"/>
    <n v="203629"/>
    <n v="102473"/>
    <n v="101156"/>
    <n v="9366.9339999999993"/>
    <n v="21788.303"/>
    <n v="20566.529000000002"/>
    <n v="19955.642"/>
    <n v="19344.754999999997"/>
    <n v="25657.254000000001"/>
    <n v="32377.010999999999"/>
    <n v="32377.010999999999"/>
    <n v="17104.835999999999"/>
    <n v="5294.3540000000003"/>
    <x v="382"/>
    <s v="Arizona, 2016"/>
  </r>
  <r>
    <s v="Navajo County"/>
    <s v="Arizona"/>
    <n v="2016"/>
    <n v="108209"/>
    <n v="54271"/>
    <n v="53938"/>
    <n v="8007.4660000000003"/>
    <n v="16988.813000000002"/>
    <n v="15149.260000000002"/>
    <n v="12768.662"/>
    <n v="11470.153999999999"/>
    <n v="13093.289000000001"/>
    <n v="13742.543000000001"/>
    <n v="10496.272999999999"/>
    <n v="4977.6140000000005"/>
    <n v="1623.135"/>
    <x v="382"/>
    <s v="Arizona, 2016"/>
  </r>
  <r>
    <s v="Pima County"/>
    <s v="Arizona"/>
    <n v="2016"/>
    <n v="1003338"/>
    <n v="493568"/>
    <n v="509770"/>
    <n v="59196.942000000003"/>
    <n v="122407.236"/>
    <n v="158527.40399999998"/>
    <n v="124413.912"/>
    <n v="114380.53200000001"/>
    <n v="120400.56"/>
    <n v="126420.588"/>
    <n v="100333.8"/>
    <n v="56186.928"/>
    <n v="22073.436000000002"/>
    <x v="382"/>
    <s v="Arizona, 2016"/>
  </r>
  <r>
    <s v="Pinal County"/>
    <s v="Arizona"/>
    <n v="2016"/>
    <n v="397604"/>
    <n v="207471"/>
    <n v="190133"/>
    <n v="25049.052"/>
    <n v="56062.163999999997"/>
    <n v="46917.271999999997"/>
    <n v="52881.331999999995"/>
    <n v="52881.331999999995"/>
    <n v="45326.856"/>
    <n v="46519.668000000005"/>
    <n v="45724.46"/>
    <n v="21073.011999999999"/>
    <n v="5566.4560000000001"/>
    <x v="382"/>
    <s v="Arizona, 2016"/>
  </r>
  <r>
    <s v="Santa Cruz County"/>
    <s v="Arizona"/>
    <n v="2016"/>
    <n v="46547"/>
    <n v="22284"/>
    <n v="24263"/>
    <n v="3351.384"/>
    <n v="7494.067"/>
    <n v="6888.9560000000001"/>
    <n v="4747.7939999999999"/>
    <n v="5166.7170000000006"/>
    <n v="5678.7340000000004"/>
    <n v="5818.375"/>
    <n v="4375.4179999999997"/>
    <n v="2373.8969999999999"/>
    <n v="651.65800000000002"/>
    <x v="382"/>
    <s v="Arizona, 2016"/>
  </r>
  <r>
    <s v="Lafayette Parish"/>
    <s v="Louisiana"/>
    <n v="2016"/>
    <n v="218586"/>
    <n v="106905"/>
    <n v="111681"/>
    <n v="9399.1980000000003"/>
    <n v="21421.428"/>
    <n v="21858.6"/>
    <n v="19672.740000000002"/>
    <n v="19454.154000000002"/>
    <n v="26448.905999999999"/>
    <n v="38471.135999999999"/>
    <n v="36941.034"/>
    <n v="17924.052"/>
    <n v="7213.3379999999997"/>
    <x v="385"/>
    <s v="Louisiana, 2016"/>
  </r>
  <r>
    <s v="Yuma County"/>
    <s v="Arizona"/>
    <n v="2016"/>
    <n v="203292"/>
    <n v="104216"/>
    <n v="99076"/>
    <n v="15043.608"/>
    <n v="29274.047999999999"/>
    <n v="32730.012000000002"/>
    <n v="27037.835999999999"/>
    <n v="22362.12"/>
    <n v="22158.828000000001"/>
    <n v="19719.324000000001"/>
    <n v="18702.864000000001"/>
    <n v="13417.272000000001"/>
    <n v="3252.672"/>
    <x v="382"/>
    <s v="Arizona, 2016"/>
  </r>
  <r>
    <s v="DeKalb County"/>
    <s v="Tennessee"/>
    <n v="2016"/>
    <n v="18569"/>
    <n v="8798"/>
    <n v="9771"/>
    <n v="1244.123"/>
    <n v="2302.556"/>
    <n v="2265.4180000000001"/>
    <n v="2098.297"/>
    <n v="2228.2799999999997"/>
    <n v="2413.9700000000003"/>
    <n v="2711.0739999999996"/>
    <n v="1856.9"/>
    <n v="1058.433"/>
    <n v="389.94900000000001"/>
    <x v="386"/>
    <s v="Tennessee, 2016"/>
  </r>
  <r>
    <s v="Uinta County"/>
    <s v="Wyoming"/>
    <n v="2016"/>
    <n v="20989"/>
    <n v="10185"/>
    <n v="10804"/>
    <n v="1301.318"/>
    <n v="2791.5369999999998"/>
    <n v="2581.6469999999999"/>
    <n v="2245.8230000000003"/>
    <n v="2560.6579999999999"/>
    <n v="2938.46"/>
    <n v="2812.5259999999998"/>
    <n v="2245.8230000000003"/>
    <n v="1154.395"/>
    <n v="377.80200000000002"/>
    <x v="387"/>
    <s v="Wyoming, 2016"/>
  </r>
  <r>
    <s v="Baxter County"/>
    <s v="Arkansas"/>
    <n v="2016"/>
    <n v="40992"/>
    <n v="19848"/>
    <n v="21144"/>
    <n v="1844.64"/>
    <n v="4140.192"/>
    <n v="3566.3040000000001"/>
    <n v="3853.248"/>
    <n v="3853.248"/>
    <n v="5001.0239999999994"/>
    <n v="6394.7520000000004"/>
    <n v="6763.68"/>
    <n v="4181.1840000000002"/>
    <n v="1393.7280000000001"/>
    <x v="373"/>
    <s v="Arkansas, 2016"/>
  </r>
  <r>
    <s v="Benton County"/>
    <s v="Arkansas"/>
    <n v="2016"/>
    <n v="245231"/>
    <n v="121493"/>
    <n v="123738"/>
    <n v="17901.863000000001"/>
    <n v="38010.805"/>
    <n v="30408.644"/>
    <n v="35803.725999999995"/>
    <n v="34332.339999999997"/>
    <n v="31634.798999999999"/>
    <n v="25504.023999999998"/>
    <n v="18147.093999999997"/>
    <n v="9564.009"/>
    <n v="3678.4650000000001"/>
    <x v="373"/>
    <s v="Arkansas, 2016"/>
  </r>
  <r>
    <s v="Person County"/>
    <s v="North Carolina"/>
    <n v="2016"/>
    <n v="37301"/>
    <n v="18285"/>
    <n v="19016"/>
    <n v="2275.3609999999999"/>
    <n v="4588.0230000000001"/>
    <n v="4326.9160000000002"/>
    <n v="4177.7119999999995"/>
    <n v="4513.4210000000003"/>
    <n v="5035.6350000000002"/>
    <n v="5072.9359999999997"/>
    <n v="4140.4110000000001"/>
    <n v="2200.759"/>
    <n v="1007.127"/>
    <x v="378"/>
    <s v="North Carolina, 2016"/>
  </r>
  <r>
    <s v="Barnes County"/>
    <s v="North Dakota"/>
    <n v="2016"/>
    <n v="11096"/>
    <n v="5485"/>
    <n v="5611"/>
    <n v="710.14400000000001"/>
    <n v="1475.768"/>
    <n v="1320.424"/>
    <n v="1276.04"/>
    <n v="1242.752"/>
    <n v="1542.3440000000001"/>
    <n v="1497.96"/>
    <n v="1098.5039999999999"/>
    <n v="676.85599999999999"/>
    <n v="255.208"/>
    <x v="388"/>
    <s v="North Dakota, 2016"/>
  </r>
  <r>
    <s v="Toole County"/>
    <s v="Montana"/>
    <n v="2016"/>
    <n v="5210"/>
    <n v="2679"/>
    <n v="2531"/>
    <n v="296.97000000000003"/>
    <n v="552.26"/>
    <n v="656.46"/>
    <n v="526.21"/>
    <n v="573.1"/>
    <n v="797.13"/>
    <n v="833.6"/>
    <n v="531.41999999999996"/>
    <n v="317.81"/>
    <n v="119.83"/>
    <x v="389"/>
    <s v="Montana, 2016"/>
  </r>
  <r>
    <s v="Hardee County"/>
    <s v="Florida"/>
    <n v="2016"/>
    <n v="27690"/>
    <n v="13639"/>
    <n v="14051"/>
    <n v="1522.95"/>
    <n v="3544.3199999999997"/>
    <n v="3156.66"/>
    <n v="2824.38"/>
    <n v="2962.83"/>
    <n v="3599.7"/>
    <n v="4291.95"/>
    <n v="3599.7"/>
    <n v="1550.6399999999999"/>
    <n v="664.56"/>
    <x v="390"/>
    <s v="Florida, 2016"/>
  </r>
  <r>
    <s v="Chicot County"/>
    <s v="Arkansas"/>
    <n v="2016"/>
    <n v="11189"/>
    <n v="5452"/>
    <n v="5737"/>
    <n v="716.096"/>
    <n v="1443.3809999999999"/>
    <n v="1297.924"/>
    <n v="1107.711"/>
    <n v="1309.1129999999998"/>
    <n v="1532.893"/>
    <n v="1644.7829999999999"/>
    <n v="1085.3330000000001"/>
    <n v="794.41899999999998"/>
    <n v="257.34699999999998"/>
    <x v="373"/>
    <s v="Arkansas, 2016"/>
  </r>
  <r>
    <s v="Clark County"/>
    <s v="Arkansas"/>
    <n v="2016"/>
    <n v="22684"/>
    <n v="10769"/>
    <n v="11915"/>
    <n v="1179.568"/>
    <n v="2449.8719999999998"/>
    <n v="5897.84"/>
    <n v="2041.56"/>
    <n v="2495.2399999999998"/>
    <n v="2540.6080000000002"/>
    <n v="2540.6080000000002"/>
    <n v="1973.5079999999998"/>
    <n v="1156.884"/>
    <n v="453.68"/>
    <x v="373"/>
    <s v="Arkansas, 2016"/>
  </r>
  <r>
    <s v="Kingfisher County"/>
    <s v="Oklahoma"/>
    <n v="2016"/>
    <n v="15202"/>
    <n v="7490"/>
    <n v="7712"/>
    <n v="729.69600000000003"/>
    <n v="1869.846"/>
    <n v="1809.038"/>
    <n v="1581.008"/>
    <n v="1793.836"/>
    <n v="2097.8760000000002"/>
    <n v="2158.6840000000002"/>
    <n v="1778.634"/>
    <n v="988.13000000000011"/>
    <n v="425.65600000000001"/>
    <x v="365"/>
    <s v="Oklahoma, 2016"/>
  </r>
  <r>
    <s v="Cleburne County"/>
    <s v="Arkansas"/>
    <n v="2016"/>
    <n v="25587"/>
    <n v="12731"/>
    <n v="12856"/>
    <n v="1279.3499999999999"/>
    <n v="2891.3310000000001"/>
    <n v="2584.2869999999998"/>
    <n v="2533.1129999999998"/>
    <n v="2635.4610000000002"/>
    <n v="3403.0709999999999"/>
    <n v="3786.8760000000002"/>
    <n v="3607.7669999999998"/>
    <n v="2251.6559999999999"/>
    <n v="665.26199999999994"/>
    <x v="373"/>
    <s v="Arkansas, 2016"/>
  </r>
  <r>
    <s v="Warren County"/>
    <s v="Indiana"/>
    <n v="2016"/>
    <n v="8421"/>
    <n v="4216"/>
    <n v="4205"/>
    <n v="421.05"/>
    <n v="1119.9929999999999"/>
    <n v="1128.414"/>
    <n v="799.995"/>
    <n v="1044.204"/>
    <n v="1212.624"/>
    <n v="1136.835"/>
    <n v="892.62599999999998"/>
    <n v="513.68100000000004"/>
    <n v="159.999"/>
    <x v="391"/>
    <s v="Indiana, 2016"/>
  </r>
  <r>
    <s v="Columbia County"/>
    <s v="Arkansas"/>
    <n v="2016"/>
    <n v="24168"/>
    <n v="11514"/>
    <n v="12654"/>
    <n v="1474.248"/>
    <n v="2803.4879999999998"/>
    <n v="4857.768"/>
    <n v="2755.152"/>
    <n v="2561.808"/>
    <n v="2827.6559999999999"/>
    <n v="2875.9920000000002"/>
    <n v="2102.616"/>
    <n v="1377.576"/>
    <n v="507.52800000000002"/>
    <x v="373"/>
    <s v="Arkansas, 2016"/>
  </r>
  <r>
    <s v="Conway County"/>
    <s v="Arkansas"/>
    <n v="2016"/>
    <n v="21060"/>
    <n v="10306"/>
    <n v="10754"/>
    <n v="1263.5999999999999"/>
    <n v="2758.86"/>
    <n v="2506.14"/>
    <n v="2485.08"/>
    <n v="2442.96"/>
    <n v="2906.2799999999997"/>
    <n v="2843.1"/>
    <n v="2169.1799999999998"/>
    <n v="1137.24"/>
    <n v="568.62"/>
    <x v="373"/>
    <s v="Arkansas, 2016"/>
  </r>
  <r>
    <s v="Craighead County"/>
    <s v="Arkansas"/>
    <n v="2016"/>
    <n v="102884"/>
    <n v="50128"/>
    <n v="52756"/>
    <n v="7201.88"/>
    <n v="14300.876"/>
    <n v="15947.02"/>
    <n v="15432.599999999999"/>
    <n v="13169.152"/>
    <n v="12448.964"/>
    <n v="11214.356"/>
    <n v="7613.4159999999993"/>
    <n v="3909.5919999999996"/>
    <n v="1749.028"/>
    <x v="373"/>
    <s v="Arkansas, 2016"/>
  </r>
  <r>
    <s v="Crawford County"/>
    <s v="Arkansas"/>
    <n v="2016"/>
    <n v="61927"/>
    <n v="30446"/>
    <n v="31481"/>
    <n v="3777.547"/>
    <n v="8979.4150000000009"/>
    <n v="7802.8020000000006"/>
    <n v="7431.24"/>
    <n v="7988.5830000000005"/>
    <n v="8545.9259999999995"/>
    <n v="7926.6559999999999"/>
    <n v="5697.2839999999997"/>
    <n v="2786.7150000000001"/>
    <n v="990.83199999999999"/>
    <x v="373"/>
    <s v="Arkansas, 2016"/>
  </r>
  <r>
    <s v="Crittenden County"/>
    <s v="Arkansas"/>
    <n v="2016"/>
    <n v="49511"/>
    <n v="23382"/>
    <n v="26129"/>
    <n v="3812.3470000000002"/>
    <n v="7723.7160000000003"/>
    <n v="6882.0290000000005"/>
    <n v="6485.9410000000007"/>
    <n v="5990.8310000000001"/>
    <n v="6584.9629999999997"/>
    <n v="5891.8089999999993"/>
    <n v="3614.3029999999999"/>
    <n v="1881.4180000000001"/>
    <n v="544.62099999999998"/>
    <x v="373"/>
    <s v="Arkansas, 2016"/>
  </r>
  <r>
    <s v="Fountain County"/>
    <s v="Indiana"/>
    <n v="2016"/>
    <n v="17329"/>
    <n v="8379"/>
    <n v="8950"/>
    <n v="1091.7270000000001"/>
    <n v="2391.402"/>
    <n v="2235.4409999999998"/>
    <n v="1819.5450000000001"/>
    <n v="2252.77"/>
    <n v="2356.7439999999997"/>
    <n v="2235.4410000000003"/>
    <n v="1802.2159999999999"/>
    <n v="831.79199999999992"/>
    <n v="346.58"/>
    <x v="391"/>
    <s v="Indiana, 2016"/>
  </r>
  <r>
    <s v="East Carroll Parish"/>
    <s v="Louisiana"/>
    <n v="2016"/>
    <n v="7738"/>
    <n v="3748"/>
    <n v="3990"/>
    <n v="340.47199999999998"/>
    <n v="1075.5819999999999"/>
    <n v="928.56"/>
    <n v="797.0139999999999"/>
    <n v="882.13199999999995"/>
    <n v="998.202"/>
    <n v="1152.962"/>
    <n v="874.39400000000001"/>
    <n v="510.70799999999997"/>
    <n v="177.97399999999999"/>
    <x v="385"/>
    <s v="Louisiana, 2016"/>
  </r>
  <r>
    <s v="Desha County"/>
    <s v="Arkansas"/>
    <n v="2016"/>
    <n v="12234"/>
    <n v="5608"/>
    <n v="6626"/>
    <n v="844.14599999999996"/>
    <n v="1724.9939999999999"/>
    <n v="1639.356"/>
    <n v="1223.4000000000001"/>
    <n v="1357.9739999999999"/>
    <n v="1578.1860000000001"/>
    <n v="1773.93"/>
    <n v="1186.6979999999999"/>
    <n v="599.46600000000001"/>
    <n v="293.61599999999999"/>
    <x v="373"/>
    <s v="Arkansas, 2016"/>
  </r>
  <r>
    <s v="Drew County"/>
    <s v="Arkansas"/>
    <n v="2016"/>
    <n v="18688"/>
    <n v="9034"/>
    <n v="9654"/>
    <n v="1139.9680000000001"/>
    <n v="2317.3119999999999"/>
    <n v="3662.848"/>
    <n v="1980.9279999999999"/>
    <n v="1980.9279999999999"/>
    <n v="2336"/>
    <n v="2279.9360000000001"/>
    <n v="1588.48"/>
    <n v="1065.2159999999999"/>
    <n v="317.69600000000003"/>
    <x v="373"/>
    <s v="Arkansas, 2016"/>
  </r>
  <r>
    <s v="Faulkner County"/>
    <s v="Arkansas"/>
    <n v="2016"/>
    <n v="120417"/>
    <n v="59053"/>
    <n v="61364"/>
    <n v="7827.1049999999996"/>
    <n v="16135.878000000001"/>
    <n v="23481.315000000002"/>
    <n v="17340.047999999999"/>
    <n v="15172.542000000001"/>
    <n v="14570.457"/>
    <n v="12282.534"/>
    <n v="8188.3559999999998"/>
    <n v="3973.761"/>
    <n v="1445.0039999999999"/>
    <x v="373"/>
    <s v="Arkansas, 2016"/>
  </r>
  <r>
    <s v="Falls County"/>
    <s v="Texas"/>
    <n v="2016"/>
    <n v="17799"/>
    <n v="8795"/>
    <n v="9004"/>
    <n v="1014.543"/>
    <n v="2456.2620000000002"/>
    <n v="2278.2719999999999"/>
    <n v="1922.2919999999999"/>
    <n v="2100.2820000000002"/>
    <n v="2331.6689999999999"/>
    <n v="2420.6639999999998"/>
    <n v="1797.6990000000001"/>
    <n v="1085.739"/>
    <n v="391.57799999999997"/>
    <x v="384"/>
    <s v="Texas, 2016"/>
  </r>
  <r>
    <s v="Fulton County"/>
    <s v="Arkansas"/>
    <n v="2016"/>
    <n v="12186"/>
    <n v="6031"/>
    <n v="6155"/>
    <n v="584.928"/>
    <n v="1425.7620000000002"/>
    <n v="1255.1579999999999"/>
    <n v="1084.5540000000001"/>
    <n v="1230.7860000000001"/>
    <n v="1669.482"/>
    <n v="1888.83"/>
    <n v="1779.1559999999999"/>
    <n v="901.7639999999999"/>
    <n v="353.39400000000001"/>
    <x v="373"/>
    <s v="Arkansas, 2016"/>
  </r>
  <r>
    <s v="Garland County"/>
    <s v="Arkansas"/>
    <n v="2016"/>
    <n v="97119"/>
    <n v="46875"/>
    <n v="50244"/>
    <n v="5438.6639999999998"/>
    <n v="11168.685000000001"/>
    <n v="10877.328000000001"/>
    <n v="11071.565999999999"/>
    <n v="10780.209000000001"/>
    <n v="12625.47"/>
    <n v="13985.135999999999"/>
    <n v="11945.636999999999"/>
    <n v="6409.8540000000003"/>
    <n v="2816.451"/>
    <x v="373"/>
    <s v="Arkansas, 2016"/>
  </r>
  <r>
    <s v="Grant County"/>
    <s v="Arkansas"/>
    <n v="2016"/>
    <n v="18046"/>
    <n v="8867"/>
    <n v="9179"/>
    <n v="1046.6679999999999"/>
    <n v="2382.0720000000001"/>
    <n v="2219.6579999999999"/>
    <n v="2219.6579999999999"/>
    <n v="2255.75"/>
    <n v="2634.7159999999999"/>
    <n v="2345.98"/>
    <n v="1804.6"/>
    <n v="848.16199999999992"/>
    <n v="252.64400000000001"/>
    <x v="373"/>
    <s v="Arkansas, 2016"/>
  </r>
  <r>
    <s v="Greene County"/>
    <s v="Arkansas"/>
    <n v="2016"/>
    <n v="43745"/>
    <n v="21558"/>
    <n v="22187"/>
    <n v="2799.68"/>
    <n v="6080.5550000000003"/>
    <n v="5905.5749999999998"/>
    <n v="5555.6149999999998"/>
    <n v="5730.5950000000003"/>
    <n v="5949.32"/>
    <n v="5205.6550000000007"/>
    <n v="3893.3050000000003"/>
    <n v="1793.5449999999998"/>
    <n v="831.15499999999997"/>
    <x v="373"/>
    <s v="Arkansas, 2016"/>
  </r>
  <r>
    <s v="Hempstead County"/>
    <s v="Arkansas"/>
    <n v="2016"/>
    <n v="22208"/>
    <n v="10653"/>
    <n v="11555"/>
    <n v="1399.104"/>
    <n v="3553.2799999999997"/>
    <n v="2487.2960000000003"/>
    <n v="2687.1680000000001"/>
    <n v="2753.7919999999999"/>
    <n v="2842.6239999999998"/>
    <n v="2798.2080000000001"/>
    <n v="2065.3440000000001"/>
    <n v="999.36000000000013"/>
    <n v="599.61599999999999"/>
    <x v="373"/>
    <s v="Arkansas, 2016"/>
  </r>
  <r>
    <s v="Howard County"/>
    <s v="Arkansas"/>
    <n v="2016"/>
    <n v="13487"/>
    <n v="6493"/>
    <n v="6994"/>
    <n v="957.577"/>
    <n v="1942.1280000000002"/>
    <n v="1524.0309999999999"/>
    <n v="1658.9010000000001"/>
    <n v="1591.4659999999999"/>
    <n v="1888.18"/>
    <n v="1712.8490000000002"/>
    <n v="1254.2910000000002"/>
    <n v="687.83699999999999"/>
    <n v="283.22699999999998"/>
    <x v="373"/>
    <s v="Arkansas, 2016"/>
  </r>
  <r>
    <s v="Independence County"/>
    <s v="Arkansas"/>
    <n v="2016"/>
    <n v="37030"/>
    <n v="17995"/>
    <n v="19035"/>
    <n v="2332.89"/>
    <n v="5073.1099999999997"/>
    <n v="4628.75"/>
    <n v="4517.66"/>
    <n v="4517.66"/>
    <n v="4924.99"/>
    <n v="4850.93"/>
    <n v="3406.76"/>
    <n v="1999.6200000000001"/>
    <n v="814.66"/>
    <x v="373"/>
    <s v="Arkansas, 2016"/>
  </r>
  <r>
    <s v="Koochiching County"/>
    <s v="Minnesota"/>
    <n v="2016"/>
    <n v="13461"/>
    <n v="6980"/>
    <n v="6481"/>
    <n v="592.28399999999999"/>
    <n v="1373.0219999999999"/>
    <n v="1467.249"/>
    <n v="1305.7170000000001"/>
    <n v="1453.788"/>
    <n v="1898.0010000000002"/>
    <n v="2032.6109999999999"/>
    <n v="1857.6180000000002"/>
    <n v="1157.6460000000002"/>
    <n v="309.60300000000001"/>
    <x v="392"/>
    <s v="Minnesota, 2016"/>
  </r>
  <r>
    <s v="Mason County"/>
    <s v="Kentucky"/>
    <n v="2016"/>
    <n v="17495"/>
    <n v="8579"/>
    <n v="8916"/>
    <n v="979.72"/>
    <n v="2011.925"/>
    <n v="1924.45"/>
    <n v="2519.2799999999997"/>
    <n v="2256.855"/>
    <n v="2449.3000000000002"/>
    <n v="2396.8150000000001"/>
    <n v="1732.0050000000001"/>
    <n v="787.27500000000009"/>
    <n v="419.88"/>
    <x v="367"/>
    <s v="Kentucky, 2016"/>
  </r>
  <r>
    <s v="Jefferson County"/>
    <s v="Arkansas"/>
    <n v="2016"/>
    <n v="72385"/>
    <n v="35626"/>
    <n v="36759"/>
    <n v="4415.4849999999997"/>
    <n v="9337.6650000000009"/>
    <n v="10568.21"/>
    <n v="9192.8950000000004"/>
    <n v="8324.2750000000015"/>
    <n v="9627.2049999999999"/>
    <n v="9916.744999999999"/>
    <n v="6369.88"/>
    <n v="3040.17"/>
    <n v="1520.085"/>
    <x v="373"/>
    <s v="Arkansas, 2016"/>
  </r>
  <r>
    <s v="Johnson County"/>
    <s v="Arkansas"/>
    <n v="2016"/>
    <n v="26025"/>
    <n v="12928"/>
    <n v="13097"/>
    <n v="1743.675"/>
    <n v="3591.45"/>
    <n v="3643.5"/>
    <n v="3044.9250000000002"/>
    <n v="3331.2"/>
    <n v="3435.3"/>
    <n v="3175.05"/>
    <n v="2368.2750000000001"/>
    <n v="1275.2249999999999"/>
    <n v="390.375"/>
    <x v="373"/>
    <s v="Arkansas, 2016"/>
  </r>
  <r>
    <s v="Pocahontas County"/>
    <s v="Iowa"/>
    <n v="2016"/>
    <n v="7127"/>
    <n v="3498"/>
    <n v="3629"/>
    <n v="342.096"/>
    <n v="826.73199999999997"/>
    <n v="883.74800000000005"/>
    <n v="726.95399999999995"/>
    <n v="741.20800000000008"/>
    <n v="1004.907"/>
    <n v="1069.0500000000002"/>
    <n v="869.49399999999991"/>
    <n v="541.65200000000004"/>
    <n v="114.032"/>
    <x v="393"/>
    <s v="Iowa, 2016"/>
  </r>
  <r>
    <s v="Dukes County"/>
    <s v="Massachusetts"/>
    <n v="2016"/>
    <n v="16915"/>
    <n v="8310"/>
    <n v="8605"/>
    <n v="930.32500000000005"/>
    <n v="2148.2049999999999"/>
    <n v="2401.9300000000003"/>
    <n v="1792.99"/>
    <n v="1928.31"/>
    <n v="2317.355"/>
    <n v="2165.12"/>
    <n v="1809.905"/>
    <n v="964.15499999999997"/>
    <n v="490.53500000000003"/>
    <x v="394"/>
    <s v="Massachusetts, 2016"/>
  </r>
  <r>
    <s v="Lee County"/>
    <s v="Arkansas"/>
    <n v="2016"/>
    <n v="9781"/>
    <n v="5575"/>
    <n v="4206"/>
    <n v="518.39300000000003"/>
    <n v="1075.9100000000001"/>
    <n v="1251.9679999999998"/>
    <n v="1379.1210000000001"/>
    <n v="1320.4349999999999"/>
    <n v="1281.3110000000001"/>
    <n v="1320.4349999999999"/>
    <n v="919.41399999999999"/>
    <n v="537.95499999999993"/>
    <n v="195.62"/>
    <x v="373"/>
    <s v="Arkansas, 2016"/>
  </r>
  <r>
    <s v="Lincoln County"/>
    <s v="Arkansas"/>
    <n v="2016"/>
    <n v="13935"/>
    <n v="8622"/>
    <n v="5313"/>
    <n v="599.20500000000004"/>
    <n v="1449.24"/>
    <n v="1811.55"/>
    <n v="2396.8199999999997"/>
    <n v="2090.25"/>
    <n v="2104.1849999999999"/>
    <n v="1602.5250000000001"/>
    <n v="1031.19"/>
    <n v="668.88"/>
    <n v="181.155"/>
    <x v="373"/>
    <s v="Arkansas, 2016"/>
  </r>
  <r>
    <s v="Little River County"/>
    <s v="Arkansas"/>
    <n v="2016"/>
    <n v="12616"/>
    <n v="6266"/>
    <n v="6350"/>
    <n v="668.64800000000002"/>
    <n v="1614.848"/>
    <n v="1412.992"/>
    <n v="1412.992"/>
    <n v="1690.5440000000001"/>
    <n v="1677.9279999999999"/>
    <n v="1728.3919999999998"/>
    <n v="1488.6880000000001"/>
    <n v="719.11199999999997"/>
    <n v="201.85599999999999"/>
    <x v="373"/>
    <s v="Arkansas, 2016"/>
  </r>
  <r>
    <s v="Logan County"/>
    <s v="Arkansas"/>
    <n v="2016"/>
    <n v="21935"/>
    <n v="10961"/>
    <n v="10974"/>
    <n v="1228.3599999999999"/>
    <n v="2763.81"/>
    <n v="2654.1350000000002"/>
    <n v="2171.5650000000001"/>
    <n v="2698.0050000000001"/>
    <n v="3224.4449999999997"/>
    <n v="3027.0299999999997"/>
    <n v="2390.915"/>
    <n v="1250.2950000000001"/>
    <n v="526.44000000000005"/>
    <x v="373"/>
    <s v="Arkansas, 2016"/>
  </r>
  <r>
    <s v="Lonoke County"/>
    <s v="Arkansas"/>
    <n v="2016"/>
    <n v="71279"/>
    <n v="35076"/>
    <n v="36203"/>
    <n v="4846.9719999999998"/>
    <n v="10691.85"/>
    <n v="9266.27"/>
    <n v="10121.618"/>
    <n v="9836.5020000000004"/>
    <n v="9551.3859999999986"/>
    <n v="7983.2479999999996"/>
    <n v="5417.2039999999997"/>
    <n v="2851.16"/>
    <n v="784.06899999999996"/>
    <x v="373"/>
    <s v="Arkansas, 2016"/>
  </r>
  <r>
    <s v="Madison County"/>
    <s v="Arkansas"/>
    <n v="2016"/>
    <n v="15761"/>
    <n v="7918"/>
    <n v="7843"/>
    <n v="961.42100000000005"/>
    <n v="2080.4520000000002"/>
    <n v="1907.0810000000001"/>
    <n v="1702.1880000000001"/>
    <n v="1796.7540000000001"/>
    <n v="2348.3890000000001"/>
    <n v="2206.54"/>
    <n v="1686.4270000000001"/>
    <n v="835.33300000000008"/>
    <n v="252.17599999999999"/>
    <x v="373"/>
    <s v="Arkansas, 2016"/>
  </r>
  <r>
    <s v="Marion County"/>
    <s v="Arkansas"/>
    <n v="2016"/>
    <n v="16404"/>
    <n v="8105"/>
    <n v="8299"/>
    <n v="738.18"/>
    <n v="1656.8040000000001"/>
    <n v="1509.1680000000001"/>
    <n v="1476.36"/>
    <n v="1476.3600000000001"/>
    <n v="2280.1559999999999"/>
    <n v="2936.3159999999998"/>
    <n v="2657.4479999999999"/>
    <n v="1295.9159999999999"/>
    <n v="377.29199999999997"/>
    <x v="373"/>
    <s v="Arkansas, 2016"/>
  </r>
  <r>
    <s v="Miller County"/>
    <s v="Arkansas"/>
    <n v="2016"/>
    <n v="43666"/>
    <n v="21577"/>
    <n v="22089"/>
    <n v="2969.288"/>
    <n v="5851.2440000000006"/>
    <n v="5370.9179999999997"/>
    <n v="6025.9080000000004"/>
    <n v="5414.5839999999998"/>
    <n v="5894.91"/>
    <n v="5589.2479999999996"/>
    <n v="3886.2739999999999"/>
    <n v="1877.6379999999999"/>
    <n v="829.654"/>
    <x v="373"/>
    <s v="Arkansas, 2016"/>
  </r>
  <r>
    <s v="Mississippi County"/>
    <s v="Arkansas"/>
    <n v="2016"/>
    <n v="44199"/>
    <n v="21480"/>
    <n v="22719"/>
    <n v="3226.527"/>
    <n v="6629.85"/>
    <n v="6187.8600000000006"/>
    <n v="5657.4719999999998"/>
    <n v="5215.482"/>
    <n v="5834.268"/>
    <n v="5436.4770000000008"/>
    <n v="3447.5219999999999"/>
    <n v="1767.96"/>
    <n v="662.98500000000001"/>
    <x v="373"/>
    <s v="Arkansas, 2016"/>
  </r>
  <r>
    <s v="Monroe County"/>
    <s v="Arkansas"/>
    <n v="2016"/>
    <n v="7542"/>
    <n v="3509"/>
    <n v="4033"/>
    <n v="475.14600000000002"/>
    <n v="829.62"/>
    <n v="988.00199999999995"/>
    <n v="618.44399999999996"/>
    <n v="822.07799999999997"/>
    <n v="1033.2539999999999"/>
    <n v="1184.0940000000001"/>
    <n v="859.78800000000001"/>
    <n v="565.65"/>
    <n v="165.92400000000001"/>
    <x v="373"/>
    <s v="Arkansas, 2016"/>
  </r>
  <r>
    <s v="Hamilton County"/>
    <s v="Nebraska"/>
    <n v="2016"/>
    <n v="9100"/>
    <n v="4529"/>
    <n v="4571"/>
    <n v="427.7"/>
    <n v="964.6"/>
    <n v="955.5"/>
    <n v="737.09999999999991"/>
    <n v="955.5"/>
    <n v="1374.1"/>
    <n v="1428.7"/>
    <n v="1237.5999999999999"/>
    <n v="828.1"/>
    <n v="191.1"/>
    <x v="379"/>
    <s v="Nebraska, 2016"/>
  </r>
  <r>
    <s v="Lafayette County"/>
    <s v="Florida"/>
    <n v="2016"/>
    <n v="8668"/>
    <n v="4489"/>
    <n v="4179"/>
    <n v="520.08000000000004"/>
    <n v="1100.836"/>
    <n v="1022.8240000000001"/>
    <n v="944.8119999999999"/>
    <n v="866.8"/>
    <n v="1265.528"/>
    <n v="1256.8600000000001"/>
    <n v="988.15200000000004"/>
    <n v="580.75600000000009"/>
    <n v="112.684"/>
    <x v="390"/>
    <s v="Florida, 2016"/>
  </r>
  <r>
    <s v="Newton County"/>
    <s v="Arkansas"/>
    <n v="2016"/>
    <n v="7988"/>
    <n v="4013"/>
    <n v="3975"/>
    <n v="343.48399999999998"/>
    <n v="934.596"/>
    <n v="814.77600000000007"/>
    <n v="758.8599999999999"/>
    <n v="862.70399999999995"/>
    <n v="1030.452"/>
    <n v="1357.96"/>
    <n v="1158.26"/>
    <n v="511.23199999999997"/>
    <n v="207.68799999999999"/>
    <x v="373"/>
    <s v="Arkansas, 2016"/>
  </r>
  <r>
    <s v="Monroe County"/>
    <s v="Georgia"/>
    <n v="2016"/>
    <n v="24728"/>
    <n v="11647"/>
    <n v="13081"/>
    <n v="1607.32"/>
    <n v="3115.7280000000001"/>
    <n v="2818.9920000000002"/>
    <n v="2670.6239999999998"/>
    <n v="2818.9920000000002"/>
    <n v="3363.0079999999998"/>
    <n v="3783.384"/>
    <n v="2497.5280000000002"/>
    <n v="1335.3119999999999"/>
    <n v="667.65599999999995"/>
    <x v="380"/>
    <s v="Georgia, 2016"/>
  </r>
  <r>
    <s v="Perry County"/>
    <s v="Arkansas"/>
    <n v="2016"/>
    <n v="10246"/>
    <n v="5104"/>
    <n v="5142"/>
    <n v="584.02200000000005"/>
    <n v="1239.7660000000001"/>
    <n v="1250.0120000000002"/>
    <n v="1014.3539999999999"/>
    <n v="1198.7820000000002"/>
    <n v="1485.67"/>
    <n v="1577.884"/>
    <n v="1127.06"/>
    <n v="532.79200000000003"/>
    <n v="225.41200000000001"/>
    <x v="373"/>
    <s v="Arkansas, 2016"/>
  </r>
  <r>
    <s v="Phillips County"/>
    <s v="Arkansas"/>
    <n v="2016"/>
    <n v="19929"/>
    <n v="9353"/>
    <n v="10576"/>
    <n v="1454.817"/>
    <n v="2969.4210000000003"/>
    <n v="2849.8470000000002"/>
    <n v="2152.3320000000003"/>
    <n v="2032.7580000000003"/>
    <n v="2511.0540000000001"/>
    <n v="2730.2730000000001"/>
    <n v="1893.2550000000001"/>
    <n v="976.52099999999996"/>
    <n v="378.65100000000001"/>
    <x v="373"/>
    <s v="Arkansas, 2016"/>
  </r>
  <r>
    <s v="Pike County"/>
    <s v="Arkansas"/>
    <n v="2016"/>
    <n v="11017"/>
    <n v="5412"/>
    <n v="5605"/>
    <n v="627.96900000000005"/>
    <n v="1454.2440000000001"/>
    <n v="1233.904"/>
    <n v="1222.8869999999999"/>
    <n v="1465.261"/>
    <n v="1476.278"/>
    <n v="1454.2440000000001"/>
    <n v="1200.8530000000001"/>
    <n v="705.08799999999997"/>
    <n v="154.238"/>
    <x v="373"/>
    <s v="Arkansas, 2016"/>
  </r>
  <r>
    <s v="Poinsett County"/>
    <s v="Arkansas"/>
    <n v="2016"/>
    <n v="24131"/>
    <n v="11833"/>
    <n v="12298"/>
    <n v="1520.2529999999999"/>
    <n v="3161.1610000000001"/>
    <n v="3137.0299999999997"/>
    <n v="2823.3270000000002"/>
    <n v="2968.1130000000003"/>
    <n v="3281.8159999999998"/>
    <n v="3064.6370000000002"/>
    <n v="2533.7550000000001"/>
    <n v="1206.5500000000002"/>
    <n v="434.358"/>
    <x v="373"/>
    <s v="Arkansas, 2016"/>
  </r>
  <r>
    <s v="Dodge County"/>
    <s v="Minnesota"/>
    <n v="2016"/>
    <n v="20290"/>
    <n v="9887"/>
    <n v="10403"/>
    <n v="1217.4000000000001"/>
    <n v="2657.99"/>
    <n v="2313.06"/>
    <n v="2049.29"/>
    <n v="2130.4499999999998"/>
    <n v="2759.4399999999996"/>
    <n v="2800.02"/>
    <n v="2556.54"/>
    <n v="1318.85"/>
    <n v="486.96"/>
    <x v="392"/>
    <s v="Minnesota, 2016"/>
  </r>
  <r>
    <s v="Pope County"/>
    <s v="Arkansas"/>
    <n v="2016"/>
    <n v="63107"/>
    <n v="31051"/>
    <n v="32056"/>
    <n v="3975.741"/>
    <n v="8140.8029999999999"/>
    <n v="11296.153"/>
    <n v="8203.91"/>
    <n v="7067.9840000000004"/>
    <n v="8014.5889999999999"/>
    <n v="7320.4120000000003"/>
    <n v="5237.8810000000003"/>
    <n v="2650.4939999999997"/>
    <n v="1199.0329999999999"/>
    <x v="373"/>
    <s v="Arkansas, 2016"/>
  </r>
  <r>
    <s v="Butler County"/>
    <s v="Nebraska"/>
    <n v="2016"/>
    <n v="8334"/>
    <n v="4093"/>
    <n v="4241"/>
    <n v="450.036"/>
    <n v="958.41000000000008"/>
    <n v="925.07400000000007"/>
    <n v="833.4"/>
    <n v="916.74"/>
    <n v="1200.096"/>
    <n v="1208.43"/>
    <n v="1025.0819999999999"/>
    <n v="566.71199999999999"/>
    <n v="241.68600000000001"/>
    <x v="379"/>
    <s v="Nebraska, 2016"/>
  </r>
  <r>
    <s v="Pulaski County"/>
    <s v="Arkansas"/>
    <n v="2016"/>
    <n v="391806"/>
    <n v="187819"/>
    <n v="203987"/>
    <n v="27034.614000000001"/>
    <n v="51326.585999999996"/>
    <n v="50542.974000000002"/>
    <n v="59162.706000000006"/>
    <n v="50151.168000000005"/>
    <n v="50542.974000000002"/>
    <n v="50542.974000000002"/>
    <n v="30560.868000000002"/>
    <n v="14888.628000000001"/>
    <n v="7052.5079999999998"/>
    <x v="373"/>
    <s v="Arkansas, 2016"/>
  </r>
  <r>
    <s v="Randolph County"/>
    <s v="Arkansas"/>
    <n v="2016"/>
    <n v="17584"/>
    <n v="8679"/>
    <n v="8905"/>
    <n v="949.53599999999994"/>
    <n v="2268.3360000000002"/>
    <n v="2092.4960000000001"/>
    <n v="2004.576"/>
    <n v="1986.992"/>
    <n v="2303.5039999999999"/>
    <n v="2426.5920000000001"/>
    <n v="1934.2399999999998"/>
    <n v="1195.712"/>
    <n v="404.43200000000002"/>
    <x v="373"/>
    <s v="Arkansas, 2016"/>
  </r>
  <r>
    <s v="San Jacinto County"/>
    <s v="Texas"/>
    <n v="2016"/>
    <n v="27023"/>
    <n v="14625"/>
    <n v="12398"/>
    <n v="1675.4259999999999"/>
    <n v="3296.806"/>
    <n v="3485.9669999999996"/>
    <n v="3972.3810000000003"/>
    <n v="3756.1970000000001"/>
    <n v="3567.0360000000001"/>
    <n v="3512.9900000000002"/>
    <n v="2269.9320000000002"/>
    <n v="1189.0119999999999"/>
    <n v="324.27600000000001"/>
    <x v="384"/>
    <s v="Texas, 2016"/>
  </r>
  <r>
    <s v="Saline County"/>
    <s v="Arkansas"/>
    <n v="2016"/>
    <n v="115577"/>
    <n v="56728"/>
    <n v="58849"/>
    <n v="6934.62"/>
    <n v="15718.472"/>
    <n v="13060.201000000001"/>
    <n v="15025.01"/>
    <n v="16065.203000000001"/>
    <n v="15256.164000000001"/>
    <n v="13984.816999999999"/>
    <n v="11904.431"/>
    <n v="6125.5810000000001"/>
    <n v="1618.078"/>
    <x v="373"/>
    <s v="Arkansas, 2016"/>
  </r>
  <r>
    <s v="Iron County"/>
    <s v="Missouri"/>
    <n v="2016"/>
    <n v="10661"/>
    <n v="5397"/>
    <n v="5264"/>
    <n v="650.32100000000003"/>
    <n v="1449.896"/>
    <n v="1428.5740000000001"/>
    <n v="1012.795"/>
    <n v="1257.998"/>
    <n v="1524.5230000000001"/>
    <n v="1385.9299999999998"/>
    <n v="1151.3879999999999"/>
    <n v="575.69399999999996"/>
    <n v="223.881"/>
    <x v="395"/>
    <s v="Missouri, 2016"/>
  </r>
  <r>
    <s v="Searcy County"/>
    <s v="Arkansas"/>
    <n v="2016"/>
    <n v="7938"/>
    <n v="3974"/>
    <n v="3964"/>
    <n v="365.14800000000002"/>
    <n v="936.68399999999997"/>
    <n v="762.048"/>
    <n v="857.30400000000009"/>
    <n v="817.61400000000003"/>
    <n v="1024.002"/>
    <n v="1262.1419999999998"/>
    <n v="1095.444"/>
    <n v="571.53600000000006"/>
    <n v="254.01599999999999"/>
    <x v="373"/>
    <s v="Arkansas, 2016"/>
  </r>
  <r>
    <s v="Sebastian County"/>
    <s v="Arkansas"/>
    <n v="2016"/>
    <n v="127351"/>
    <n v="62214"/>
    <n v="65137"/>
    <n v="8532.5169999999998"/>
    <n v="17447.087"/>
    <n v="17574.438000000002"/>
    <n v="16555.63"/>
    <n v="16173.576999999999"/>
    <n v="17065.034"/>
    <n v="16046.225999999999"/>
    <n v="10570.133"/>
    <n v="5476.0930000000008"/>
    <n v="2037.616"/>
    <x v="373"/>
    <s v="Arkansas, 2016"/>
  </r>
  <r>
    <s v="Giles County"/>
    <s v="Virginia"/>
    <n v="2016"/>
    <n v="17193"/>
    <n v="8586"/>
    <n v="8607"/>
    <n v="1392.633"/>
    <n v="2785.2660000000001"/>
    <n v="2372.634"/>
    <n v="1994.3879999999999"/>
    <n v="2372.634"/>
    <n v="2097.5460000000003"/>
    <n v="1822.4580000000001"/>
    <n v="1427.019"/>
    <n v="670.52700000000004"/>
    <n v="257.89499999999998"/>
    <x v="396"/>
    <s v="Virginia, 2016"/>
  </r>
  <r>
    <s v="Sharp County"/>
    <s v="Arkansas"/>
    <n v="2016"/>
    <n v="17027"/>
    <n v="8345"/>
    <n v="8682"/>
    <n v="817.29600000000005"/>
    <n v="2111.348"/>
    <n v="1804.8620000000001"/>
    <n v="1549.4569999999999"/>
    <n v="1651.6189999999999"/>
    <n v="2298.645"/>
    <n v="2451.8879999999999"/>
    <n v="2537.0230000000001"/>
    <n v="1328.106"/>
    <n v="493.78300000000002"/>
    <x v="373"/>
    <s v="Arkansas, 2016"/>
  </r>
  <r>
    <s v="Stone County"/>
    <s v="Arkansas"/>
    <n v="2016"/>
    <n v="12503"/>
    <n v="6341"/>
    <n v="6162"/>
    <n v="587.64099999999996"/>
    <n v="1475.354"/>
    <n v="1312.8150000000001"/>
    <n v="1100.2640000000001"/>
    <n v="1262.8029999999999"/>
    <n v="1637.893"/>
    <n v="1975.4740000000002"/>
    <n v="1837.941"/>
    <n v="1112.7670000000001"/>
    <n v="237.55699999999999"/>
    <x v="373"/>
    <s v="Arkansas, 2016"/>
  </r>
  <r>
    <s v="Pasquotank County"/>
    <s v="North Carolina"/>
    <n v="2016"/>
    <n v="40334"/>
    <n v="19599"/>
    <n v="20735"/>
    <n v="2662.0439999999999"/>
    <n v="5364.4220000000005"/>
    <n v="4880.4139999999998"/>
    <n v="5001.4159999999993"/>
    <n v="4759.4120000000003"/>
    <n v="5364.4220000000005"/>
    <n v="5566.0920000000006"/>
    <n v="3710.7280000000001"/>
    <n v="2137.7020000000002"/>
    <n v="806.68"/>
    <x v="378"/>
    <s v="North Carolina, 2016"/>
  </r>
  <r>
    <s v="Garrard County"/>
    <s v="Kentucky"/>
    <n v="2016"/>
    <n v="16892"/>
    <n v="8363"/>
    <n v="8529"/>
    <n v="810.81600000000003"/>
    <n v="1976.364"/>
    <n v="1689.2"/>
    <n v="1672.308"/>
    <n v="1773.6599999999999"/>
    <n v="2246.636"/>
    <n v="2533.8000000000002"/>
    <n v="2381.7719999999999"/>
    <n v="1148.6559999999999"/>
    <n v="658.78800000000001"/>
    <x v="367"/>
    <s v="Kentucky, 2016"/>
  </r>
  <r>
    <s v="Washington County"/>
    <s v="Arkansas"/>
    <n v="2016"/>
    <n v="219930"/>
    <n v="109797"/>
    <n v="110133"/>
    <n v="16054.89"/>
    <n v="30570.27"/>
    <n v="41346.839999999997"/>
    <n v="33649.29"/>
    <n v="28370.97"/>
    <n v="24632.16"/>
    <n v="21553.14"/>
    <n v="13855.59"/>
    <n v="6817.83"/>
    <n v="2859.09"/>
    <x v="373"/>
    <s v="Arkansas, 2016"/>
  </r>
  <r>
    <s v="White County"/>
    <s v="Arkansas"/>
    <n v="2016"/>
    <n v="78823"/>
    <n v="38642"/>
    <n v="40181"/>
    <n v="5123.4949999999999"/>
    <n v="10404.636"/>
    <n v="12769.326000000001"/>
    <n v="10010.521000000001"/>
    <n v="9143.4680000000008"/>
    <n v="10325.813"/>
    <n v="8985.8220000000001"/>
    <n v="6778.7780000000002"/>
    <n v="3783.5039999999999"/>
    <n v="1418.8140000000001"/>
    <x v="373"/>
    <s v="Arkansas, 2016"/>
  </r>
  <r>
    <s v="Bland County"/>
    <s v="Virginia"/>
    <n v="2016"/>
    <n v="6873"/>
    <n v="3266"/>
    <n v="3607"/>
    <n v="405.50700000000001"/>
    <n v="838.50600000000009"/>
    <n v="783.52199999999993"/>
    <n v="632.31600000000003"/>
    <n v="838.50599999999997"/>
    <n v="886.61699999999996"/>
    <n v="1051.569"/>
    <n v="831.63300000000004"/>
    <n v="426.12599999999998"/>
    <n v="185.571"/>
    <x v="396"/>
    <s v="Virginia, 2016"/>
  </r>
  <r>
    <s v="Yell County"/>
    <s v="Arkansas"/>
    <n v="2016"/>
    <n v="21716"/>
    <n v="10731"/>
    <n v="10985"/>
    <n v="1433.2560000000001"/>
    <n v="3061.9560000000001"/>
    <n v="2692.7839999999997"/>
    <n v="2367.0439999999999"/>
    <n v="2692.7840000000001"/>
    <n v="2996.808"/>
    <n v="2823.08"/>
    <n v="2041.3040000000001"/>
    <n v="1194.3800000000001"/>
    <n v="456.036"/>
    <x v="373"/>
    <s v="Arkansas, 2016"/>
  </r>
  <r>
    <s v="Alameda County"/>
    <s v="California"/>
    <n v="2016"/>
    <n v="1605217"/>
    <n v="786730"/>
    <n v="818487"/>
    <n v="97918.236999999994"/>
    <n v="192626.03999999998"/>
    <n v="202257.342"/>
    <n v="256834.72"/>
    <n v="237572.11599999998"/>
    <n v="224730.38"/>
    <n v="192626.03999999998"/>
    <n v="115575.62400000001"/>
    <n v="56182.595000000001"/>
    <n v="27288.688999999998"/>
    <x v="366"/>
    <s v="California, 2016"/>
  </r>
  <r>
    <s v="Alpine County"/>
    <s v="California"/>
    <n v="2016"/>
    <n v="1184"/>
    <n v="692"/>
    <n v="492"/>
    <n v="50.911999999999999"/>
    <n v="132.608"/>
    <n v="209.56800000000001"/>
    <n v="106.56"/>
    <n v="132.608"/>
    <n v="129.05599999999998"/>
    <n v="176.416"/>
    <n v="149.184"/>
    <n v="82.88"/>
    <n v="13.023999999999999"/>
    <x v="366"/>
    <s v="California, 2016"/>
  </r>
  <r>
    <s v="Amador County"/>
    <s v="California"/>
    <n v="2016"/>
    <n v="36963"/>
    <n v="19839"/>
    <n v="17124"/>
    <n v="1404.5940000000001"/>
    <n v="3252.7440000000001"/>
    <n v="3622.3739999999998"/>
    <n v="3511.4850000000001"/>
    <n v="3992.0039999999999"/>
    <n v="5618.3760000000002"/>
    <n v="6542.451"/>
    <n v="5618.3760000000002"/>
    <n v="2402.5950000000003"/>
    <n v="1108.8900000000001"/>
    <x v="366"/>
    <s v="California, 2016"/>
  </r>
  <r>
    <s v="Butte County"/>
    <s v="California"/>
    <n v="2016"/>
    <n v="223877"/>
    <n v="110926"/>
    <n v="112951"/>
    <n v="12313.235000000001"/>
    <n v="25298.101000000002"/>
    <n v="41864.998999999996"/>
    <n v="27312.993999999999"/>
    <n v="23283.207999999999"/>
    <n v="25969.732"/>
    <n v="29551.764000000003"/>
    <n v="21268.314999999999"/>
    <n v="11417.726999999999"/>
    <n v="5596.9250000000002"/>
    <x v="366"/>
    <s v="California, 2016"/>
  </r>
  <r>
    <s v="Calaveras County"/>
    <s v="California"/>
    <n v="2016"/>
    <n v="44787"/>
    <n v="22156"/>
    <n v="22631"/>
    <n v="1836.2670000000001"/>
    <n v="4523.4870000000001"/>
    <n v="4568.2740000000003"/>
    <n v="3762.1080000000002"/>
    <n v="4030.83"/>
    <n v="6359.7540000000008"/>
    <n v="8419.9560000000001"/>
    <n v="7031.5590000000002"/>
    <n v="3090.3029999999999"/>
    <n v="1074.8879999999999"/>
    <x v="366"/>
    <s v="California, 2016"/>
  </r>
  <r>
    <s v="Cherokee County"/>
    <s v="Kansas"/>
    <n v="2016"/>
    <n v="21361"/>
    <n v="11097"/>
    <n v="10264"/>
    <n v="1580.7139999999999"/>
    <n v="3396.3989999999999"/>
    <n v="3011.9009999999998"/>
    <n v="2776.9300000000003"/>
    <n v="2520.598"/>
    <n v="2712.8469999999998"/>
    <n v="2606.0419999999999"/>
    <n v="1666.1579999999999"/>
    <n v="897.16200000000003"/>
    <n v="213.61"/>
    <x v="371"/>
    <s v="Kansas, 2016"/>
  </r>
  <r>
    <s v="Contra Costa County"/>
    <s v="California"/>
    <n v="2016"/>
    <n v="1107925"/>
    <n v="540671"/>
    <n v="567254"/>
    <n v="65367.574999999997"/>
    <n v="148461.95000000001"/>
    <n v="139598.54999999999"/>
    <n v="138490.625"/>
    <n v="149569.875"/>
    <n v="165080.82500000001"/>
    <n v="142922.32500000001"/>
    <n v="90849.85"/>
    <n v="44317"/>
    <n v="21050.575000000001"/>
    <x v="366"/>
    <s v="California, 2016"/>
  </r>
  <r>
    <s v="Del Norte County"/>
    <s v="California"/>
    <n v="2016"/>
    <n v="27628"/>
    <n v="15168"/>
    <n v="12460"/>
    <n v="1630.0519999999999"/>
    <n v="3204.848"/>
    <n v="3425.8720000000003"/>
    <n v="4088.944"/>
    <n v="3342.9880000000003"/>
    <n v="3895.5479999999998"/>
    <n v="3867.92"/>
    <n v="2514.1480000000001"/>
    <n v="1132.748"/>
    <n v="552.55999999999995"/>
    <x v="366"/>
    <s v="California, 2016"/>
  </r>
  <r>
    <s v="El Dorado County"/>
    <s v="California"/>
    <n v="2016"/>
    <n v="183000"/>
    <n v="91349"/>
    <n v="91651"/>
    <n v="8601"/>
    <n v="22143"/>
    <n v="21777"/>
    <n v="17751"/>
    <n v="20313"/>
    <n v="28365"/>
    <n v="30927"/>
    <n v="19947"/>
    <n v="9150"/>
    <n v="3660"/>
    <x v="366"/>
    <s v="California, 2016"/>
  </r>
  <r>
    <s v="Fresno County"/>
    <s v="California"/>
    <n v="2016"/>
    <n v="963160"/>
    <n v="480527"/>
    <n v="482633"/>
    <n v="78979.12"/>
    <n v="154105.59999999998"/>
    <n v="151216.12"/>
    <n v="142547.68"/>
    <n v="117505.52"/>
    <n v="112689.72"/>
    <n v="98242.32"/>
    <n v="61642.239999999998"/>
    <n v="31784.28"/>
    <n v="15410.56"/>
    <x v="366"/>
    <s v="California, 2016"/>
  </r>
  <r>
    <s v="Glenn County"/>
    <s v="California"/>
    <n v="2016"/>
    <n v="27976"/>
    <n v="14216"/>
    <n v="13760"/>
    <n v="2042.248"/>
    <n v="4224.3760000000002"/>
    <n v="3860.6880000000001"/>
    <n v="3385.096"/>
    <n v="3301.1680000000001"/>
    <n v="3524.9759999999997"/>
    <n v="3552.9520000000002"/>
    <n v="2266.056"/>
    <n v="1286.896"/>
    <n v="531.54399999999998"/>
    <x v="366"/>
    <s v="California, 2016"/>
  </r>
  <r>
    <s v="Humboldt County"/>
    <s v="California"/>
    <n v="2016"/>
    <n v="135182"/>
    <n v="67449"/>
    <n v="67733"/>
    <n v="7299.8280000000004"/>
    <n v="14599.655999999999"/>
    <n v="22305.03"/>
    <n v="18519.934000000001"/>
    <n v="16357.021999999999"/>
    <n v="15816.293999999998"/>
    <n v="19466.207999999999"/>
    <n v="12436.744000000001"/>
    <n v="5677.6440000000002"/>
    <n v="2433.2759999999998"/>
    <x v="366"/>
    <s v="California, 2016"/>
  </r>
  <r>
    <s v="Imperial County"/>
    <s v="California"/>
    <n v="2016"/>
    <n v="178807"/>
    <n v="91324"/>
    <n v="87483"/>
    <n v="14840.981"/>
    <n v="27893.892"/>
    <n v="28251.506000000001"/>
    <n v="25032.98"/>
    <n v="21814.454000000002"/>
    <n v="21278.032999999999"/>
    <n v="18238.313999999998"/>
    <n v="11622.455"/>
    <n v="6615.8590000000004"/>
    <n v="2860.9119999999998"/>
    <x v="366"/>
    <s v="California, 2016"/>
  </r>
  <r>
    <s v="Inyo County"/>
    <s v="California"/>
    <n v="2016"/>
    <n v="18326"/>
    <n v="9235"/>
    <n v="9091"/>
    <n v="1062.9079999999999"/>
    <n v="2034.1859999999999"/>
    <n v="1997.5340000000001"/>
    <n v="2034.1859999999999"/>
    <n v="1960.8820000000001"/>
    <n v="2309.076"/>
    <n v="2968.8119999999999"/>
    <n v="2144.1419999999998"/>
    <n v="1136.212"/>
    <n v="659.73599999999999"/>
    <x v="366"/>
    <s v="California, 2016"/>
  </r>
  <r>
    <s v="Kern County"/>
    <s v="California"/>
    <n v="2016"/>
    <n v="871337"/>
    <n v="447079"/>
    <n v="424258"/>
    <n v="72320.971000000005"/>
    <n v="142899.26800000001"/>
    <n v="137671.24599999998"/>
    <n v="130700.54999999999"/>
    <n v="108917.125"/>
    <n v="105431.777"/>
    <n v="88005.036999999997"/>
    <n v="51408.883000000002"/>
    <n v="25268.773000000001"/>
    <n v="9584.7070000000003"/>
    <x v="366"/>
    <s v="California, 2016"/>
  </r>
  <r>
    <s v="Kings County"/>
    <s v="California"/>
    <n v="2016"/>
    <n v="150261"/>
    <n v="83207"/>
    <n v="67054"/>
    <n v="12020.88"/>
    <n v="22839.671999999999"/>
    <n v="23741.238000000001"/>
    <n v="24943.326000000001"/>
    <n v="20736.018"/>
    <n v="18782.625"/>
    <n v="13824.011999999999"/>
    <n v="7963.8330000000005"/>
    <n v="4207.308"/>
    <n v="1652.8710000000001"/>
    <x v="366"/>
    <s v="California, 2016"/>
  </r>
  <r>
    <s v="Lake County"/>
    <s v="California"/>
    <n v="2016"/>
    <n v="64076"/>
    <n v="31982"/>
    <n v="32094"/>
    <n v="3588.2559999999999"/>
    <n v="7112.4359999999997"/>
    <n v="7176.5119999999997"/>
    <n v="6984.2839999999997"/>
    <n v="6471.6760000000004"/>
    <n v="8778.4120000000003"/>
    <n v="10956.995999999999"/>
    <n v="7881.348"/>
    <n v="3716.4079999999999"/>
    <n v="1409.672"/>
    <x v="366"/>
    <s v="California, 2016"/>
  </r>
  <r>
    <s v="Los Angeles County"/>
    <s v="California"/>
    <n v="2016"/>
    <n v="10057155"/>
    <n v="4954616"/>
    <n v="5102539"/>
    <n v="633600.76500000001"/>
    <n v="1257144.375"/>
    <n v="1458287.4750000001"/>
    <n v="1568916.1800000002"/>
    <n v="1397944.5449999999"/>
    <n v="1377830.2349999999"/>
    <n v="1146515.67"/>
    <n v="683886.54"/>
    <n v="372114.73499999999"/>
    <n v="170971.63500000001"/>
    <x v="366"/>
    <s v="California, 2016"/>
  </r>
  <r>
    <s v="Madera County"/>
    <s v="California"/>
    <n v="2016"/>
    <n v="153366"/>
    <n v="74035"/>
    <n v="79331"/>
    <n v="11655.816000000001"/>
    <n v="24078.462"/>
    <n v="22391.436000000002"/>
    <n v="21317.874000000003"/>
    <n v="19170.75"/>
    <n v="18250.553999999996"/>
    <n v="16870.259999999998"/>
    <n v="11809.182000000001"/>
    <n v="5827.9079999999994"/>
    <n v="1993.758"/>
    <x v="366"/>
    <s v="California, 2016"/>
  </r>
  <r>
    <s v="Marin County"/>
    <s v="California"/>
    <n v="2016"/>
    <n v="259358"/>
    <n v="126745"/>
    <n v="132613"/>
    <n v="12708.541999999999"/>
    <n v="31641.675999999999"/>
    <n v="25417.084000000003"/>
    <n v="23601.578000000001"/>
    <n v="33457.182000000001"/>
    <n v="41756.637999999999"/>
    <n v="40459.847999999998"/>
    <n v="29307.453999999998"/>
    <n v="14524.048000000001"/>
    <n v="6743.308"/>
    <x v="366"/>
    <s v="California, 2016"/>
  </r>
  <r>
    <s v="Mariposa County"/>
    <s v="California"/>
    <n v="2016"/>
    <n v="17645"/>
    <n v="8881"/>
    <n v="8764"/>
    <n v="723.44500000000005"/>
    <n v="1588.05"/>
    <n v="1799.79"/>
    <n v="1746.855"/>
    <n v="1640.9850000000001"/>
    <n v="2523.2350000000001"/>
    <n v="3246.6800000000003"/>
    <n v="2682.04"/>
    <n v="1429.2449999999999"/>
    <n v="282.32"/>
    <x v="366"/>
    <s v="California, 2016"/>
  </r>
  <r>
    <s v="Mendocino County"/>
    <s v="California"/>
    <n v="2016"/>
    <n v="87409"/>
    <n v="43634"/>
    <n v="43775"/>
    <n v="5157.1310000000003"/>
    <n v="10576.489000000001"/>
    <n v="9964.6260000000002"/>
    <n v="10226.852999999999"/>
    <n v="10226.852999999999"/>
    <n v="10926.125"/>
    <n v="13723.213"/>
    <n v="10314.261999999999"/>
    <n v="4108.223"/>
    <n v="2097.8159999999998"/>
    <x v="366"/>
    <s v="California, 2016"/>
  </r>
  <r>
    <s v="Merced County"/>
    <s v="California"/>
    <n v="2016"/>
    <n v="265001"/>
    <n v="133782"/>
    <n v="131219"/>
    <n v="21465.080999999998"/>
    <n v="45050.17"/>
    <n v="44520.167999999998"/>
    <n v="37365.141000000003"/>
    <n v="32595.123"/>
    <n v="30740.116000000002"/>
    <n v="25440.095999999998"/>
    <n v="15900.06"/>
    <n v="8480.0319999999992"/>
    <n v="3180.0120000000002"/>
    <x v="366"/>
    <s v="California, 2016"/>
  </r>
  <r>
    <s v="Woods County"/>
    <s v="Oklahoma"/>
    <n v="2016"/>
    <n v="9033"/>
    <n v="4637"/>
    <n v="4396"/>
    <n v="379.38600000000002"/>
    <n v="1102.0259999999998"/>
    <n v="867.16800000000001"/>
    <n v="948.46499999999992"/>
    <n v="939.43200000000002"/>
    <n v="1201.3890000000001"/>
    <n v="1508.511"/>
    <n v="1246.5540000000001"/>
    <n v="641.34299999999996"/>
    <n v="198.726"/>
    <x v="365"/>
    <s v="Oklahoma, 2016"/>
  </r>
  <r>
    <s v="Mono County"/>
    <s v="California"/>
    <n v="2016"/>
    <n v="14051"/>
    <n v="7551"/>
    <n v="6500"/>
    <n v="618.24400000000003"/>
    <n v="1826.63"/>
    <n v="2332.4659999999999"/>
    <n v="1672.069"/>
    <n v="1615.865"/>
    <n v="2107.65"/>
    <n v="2051.4459999999999"/>
    <n v="1208.386"/>
    <n v="463.68299999999999"/>
    <n v="182.66300000000001"/>
    <x v="366"/>
    <s v="California, 2016"/>
  </r>
  <r>
    <s v="Monterey County"/>
    <s v="California"/>
    <n v="2016"/>
    <n v="430201"/>
    <n v="219883"/>
    <n v="210318"/>
    <n v="33125.476999999999"/>
    <n v="63239.547000000006"/>
    <n v="63669.748"/>
    <n v="63669.748"/>
    <n v="55926.130000000005"/>
    <n v="52484.521999999997"/>
    <n v="46891.909"/>
    <n v="28823.467000000001"/>
    <n v="14626.834000000001"/>
    <n v="8173.8190000000004"/>
    <x v="366"/>
    <s v="California, 2016"/>
  </r>
  <r>
    <s v="Napa County"/>
    <s v="California"/>
    <n v="2016"/>
    <n v="140823"/>
    <n v="70010"/>
    <n v="70813"/>
    <n v="7745.2650000000003"/>
    <n v="17602.875"/>
    <n v="18166.167000000001"/>
    <n v="17180.405999999999"/>
    <n v="17743.698"/>
    <n v="19433.574000000001"/>
    <n v="18870.281999999999"/>
    <n v="13378.184999999999"/>
    <n v="6759.5040000000008"/>
    <n v="3802.221"/>
    <x v="366"/>
    <s v="California, 2016"/>
  </r>
  <r>
    <s v="Nevada County"/>
    <s v="California"/>
    <n v="2016"/>
    <n v="98639"/>
    <n v="48833"/>
    <n v="49806"/>
    <n v="4241.4769999999999"/>
    <n v="9962.5390000000007"/>
    <n v="10159.816999999999"/>
    <n v="9567.9830000000002"/>
    <n v="10258.456"/>
    <n v="13020.348"/>
    <n v="18248.215"/>
    <n v="13809.46"/>
    <n v="6214.2569999999996"/>
    <n v="3057.8090000000002"/>
    <x v="366"/>
    <s v="California, 2016"/>
  </r>
  <r>
    <s v="Orange County"/>
    <s v="California"/>
    <n v="2016"/>
    <n v="3132211"/>
    <n v="1546687"/>
    <n v="1585524"/>
    <n v="191064.87100000001"/>
    <n v="400923.00800000003"/>
    <n v="438509.54000000004"/>
    <n v="438509.54000000004"/>
    <n v="425980.696"/>
    <n v="454170.59499999997"/>
    <n v="369600.89799999999"/>
    <n v="231783.614"/>
    <n v="125288.44"/>
    <n v="56379.798000000003"/>
    <x v="366"/>
    <s v="California, 2016"/>
  </r>
  <r>
    <s v="Placer County"/>
    <s v="California"/>
    <n v="2016"/>
    <n v="370571"/>
    <n v="180790"/>
    <n v="189781"/>
    <n v="20010.833999999999"/>
    <n v="49285.942999999999"/>
    <n v="44839.091"/>
    <n v="40762.81"/>
    <n v="47433.088000000003"/>
    <n v="53362.224000000002"/>
    <n v="48915.372000000003"/>
    <n v="37427.671000000002"/>
    <n v="20010.834000000003"/>
    <n v="8523.1329999999998"/>
    <x v="366"/>
    <s v="California, 2016"/>
  </r>
  <r>
    <s v="Plumas County"/>
    <s v="California"/>
    <n v="2016"/>
    <n v="18754"/>
    <n v="9484"/>
    <n v="9270"/>
    <n v="881.43799999999999"/>
    <n v="1687.8600000000001"/>
    <n v="1687.8600000000001"/>
    <n v="1800.384"/>
    <n v="1894.154"/>
    <n v="2438.02"/>
    <n v="3713.2920000000004"/>
    <n v="2944.3779999999997"/>
    <n v="1219.01"/>
    <n v="487.60399999999998"/>
    <x v="366"/>
    <s v="California, 2016"/>
  </r>
  <r>
    <s v="Riverside County"/>
    <s v="California"/>
    <n v="2016"/>
    <n v="2323892"/>
    <n v="1156126"/>
    <n v="1167766"/>
    <n v="158024.65599999999"/>
    <n v="346259.908"/>
    <n v="350907.69200000004"/>
    <n v="313725.42000000004"/>
    <n v="297458.17599999998"/>
    <n v="302105.96000000002"/>
    <n v="248656.44400000002"/>
    <n v="171968.008"/>
    <n v="95279.572"/>
    <n v="37182.271999999997"/>
    <x v="366"/>
    <s v="California, 2016"/>
  </r>
  <r>
    <s v="Sacramento County"/>
    <s v="California"/>
    <n v="2016"/>
    <n v="1479300"/>
    <n v="722955"/>
    <n v="756345"/>
    <n v="99113.1"/>
    <n v="201184.8"/>
    <n v="199705.5"/>
    <n v="224853.59999999998"/>
    <n v="192309"/>
    <n v="196746.9"/>
    <n v="176036.7"/>
    <n v="106509.6"/>
    <n v="56213.399999999994"/>
    <n v="26627.4"/>
    <x v="366"/>
    <s v="California, 2016"/>
  </r>
  <r>
    <s v="San Benito County"/>
    <s v="California"/>
    <n v="2016"/>
    <n v="58051"/>
    <n v="29062"/>
    <n v="28989"/>
    <n v="3947.4679999999998"/>
    <n v="8939.8539999999994"/>
    <n v="8533.4969999999994"/>
    <n v="7604.6810000000005"/>
    <n v="7546.63"/>
    <n v="8243.2420000000002"/>
    <n v="6850.018"/>
    <n v="3889.4170000000004"/>
    <n v="1799.5810000000001"/>
    <n v="870.76499999999999"/>
    <x v="366"/>
    <s v="California, 2016"/>
  </r>
  <r>
    <s v="San Bernardino County"/>
    <s v="California"/>
    <n v="2016"/>
    <n v="2106754"/>
    <n v="1047925"/>
    <n v="1058829"/>
    <n v="153793.04199999999"/>
    <n v="320226.60800000001"/>
    <n v="337080.64"/>
    <n v="307586.08400000003"/>
    <n v="269664.51199999999"/>
    <n v="271771.266"/>
    <n v="227529.432"/>
    <n v="130618.74799999999"/>
    <n v="63202.619999999995"/>
    <n v="25281.047999999999"/>
    <x v="366"/>
    <s v="California, 2016"/>
  </r>
  <r>
    <s v="San Diego County"/>
    <s v="California"/>
    <n v="2016"/>
    <n v="3253356"/>
    <n v="1635137"/>
    <n v="1618219"/>
    <n v="211468.14"/>
    <n v="396909.43199999997"/>
    <n v="481496.68800000002"/>
    <n v="523790.31599999999"/>
    <n v="429442.99200000003"/>
    <n v="422936.28"/>
    <n v="370882.58399999997"/>
    <n v="230988.27599999998"/>
    <n v="123627.52799999999"/>
    <n v="58560.408000000003"/>
    <x v="366"/>
    <s v="California, 2016"/>
  </r>
  <r>
    <s v="San Francisco County"/>
    <s v="California"/>
    <n v="2016"/>
    <n v="850282"/>
    <n v="433226"/>
    <n v="417056"/>
    <n v="39112.972000000002"/>
    <n v="59519.740000000005"/>
    <n v="83327.635999999999"/>
    <n v="192163.73200000002"/>
    <n v="136895.402"/>
    <n v="114788.07"/>
    <n v="102033.84"/>
    <n v="64621.432000000001"/>
    <n v="37412.407999999996"/>
    <n v="19556.486000000001"/>
    <x v="366"/>
    <s v="California, 2016"/>
  </r>
  <r>
    <s v="San Joaquin County"/>
    <s v="California"/>
    <n v="2016"/>
    <n v="714860"/>
    <n v="355719"/>
    <n v="359141"/>
    <n v="52184.78"/>
    <n v="112947.88"/>
    <n v="107229"/>
    <n v="97220.959999999992"/>
    <n v="92216.94"/>
    <n v="92216.94"/>
    <n v="77204.88"/>
    <n v="48610.479999999996"/>
    <n v="24305.24"/>
    <n v="10722.9"/>
    <x v="366"/>
    <s v="California, 2016"/>
  </r>
  <r>
    <s v="San Luis Obispo County"/>
    <s v="California"/>
    <n v="2016"/>
    <n v="278680"/>
    <n v="141572"/>
    <n v="137108"/>
    <n v="13655.32"/>
    <n v="28425.360000000001"/>
    <n v="52391.839999999997"/>
    <n v="32326.879999999997"/>
    <n v="29540.080000000002"/>
    <n v="34277.64"/>
    <n v="39293.879999999997"/>
    <n v="28146.68"/>
    <n v="14212.68"/>
    <n v="6688.32"/>
    <x v="366"/>
    <s v="California, 2016"/>
  </r>
  <r>
    <s v="San Mateo County"/>
    <s v="California"/>
    <n v="2016"/>
    <n v="754748"/>
    <n v="371545"/>
    <n v="383203"/>
    <n v="46039.627999999997"/>
    <n v="90569.76"/>
    <n v="83022.28"/>
    <n v="107174.216"/>
    <n v="110193.208"/>
    <n v="110947.95600000001"/>
    <n v="97362.491999999998"/>
    <n v="60379.840000000004"/>
    <n v="33208.911999999997"/>
    <n v="16604.455999999998"/>
    <x v="366"/>
    <s v="California, 2016"/>
  </r>
  <r>
    <s v="Santa Barbara County"/>
    <s v="California"/>
    <n v="2016"/>
    <n v="439395"/>
    <n v="220159"/>
    <n v="219236"/>
    <n v="28560.674999999999"/>
    <n v="54045.585000000006"/>
    <n v="86560.815000000002"/>
    <n v="58000.14"/>
    <n v="49651.634999999995"/>
    <n v="51848.61"/>
    <n v="48772.845000000001"/>
    <n v="32515.230000000003"/>
    <n v="18893.985000000001"/>
    <n v="10106.084999999999"/>
    <x v="366"/>
    <s v="California, 2016"/>
  </r>
  <r>
    <s v="Santa Clara County"/>
    <s v="California"/>
    <n v="2016"/>
    <n v="1885056"/>
    <n v="949223"/>
    <n v="935833"/>
    <n v="120643.584"/>
    <n v="246942.33600000001"/>
    <n v="233746.94400000002"/>
    <n v="290298.62399999995"/>
    <n v="282758.40000000002"/>
    <n v="269563.00800000003"/>
    <n v="211126.272"/>
    <n v="128183.80799999999"/>
    <n v="69747.072"/>
    <n v="32045.952000000001"/>
    <x v="366"/>
    <s v="California, 2016"/>
  </r>
  <r>
    <s v="Santa Cruz County"/>
    <s v="California"/>
    <n v="2016"/>
    <n v="270931"/>
    <n v="134367"/>
    <n v="136564"/>
    <n v="14901.205"/>
    <n v="30073.341"/>
    <n v="50393.165999999997"/>
    <n v="33053.582000000002"/>
    <n v="32240.789000000001"/>
    <n v="35762.892"/>
    <n v="37930.339999999997"/>
    <n v="22487.273000000001"/>
    <n v="9482.5850000000009"/>
    <n v="4876.7579999999998"/>
    <x v="366"/>
    <s v="California, 2016"/>
  </r>
  <r>
    <s v="Shasta County"/>
    <s v="California"/>
    <n v="2016"/>
    <n v="179228"/>
    <n v="87903"/>
    <n v="91325"/>
    <n v="10395.224"/>
    <n v="21507.360000000001"/>
    <n v="22045.044000000002"/>
    <n v="21865.815999999999"/>
    <n v="18818.940000000002"/>
    <n v="23658.095999999998"/>
    <n v="26346.516"/>
    <n v="20073.536"/>
    <n v="10036.768"/>
    <n v="4480.7"/>
    <x v="366"/>
    <s v="California, 2016"/>
  </r>
  <r>
    <s v="Sierra County"/>
    <s v="California"/>
    <n v="2016"/>
    <n v="2931"/>
    <n v="1449"/>
    <n v="1482"/>
    <n v="102.58499999999999"/>
    <n v="284.30700000000002"/>
    <n v="164.136"/>
    <n v="190.51499999999999"/>
    <n v="322.40999999999997"/>
    <n v="383.96100000000001"/>
    <n v="718.09500000000003"/>
    <n v="486.54600000000005"/>
    <n v="184.65300000000002"/>
    <n v="93.792000000000002"/>
    <x v="366"/>
    <s v="California, 2016"/>
  </r>
  <r>
    <s v="Siskiyou County"/>
    <s v="California"/>
    <n v="2016"/>
    <n v="43668"/>
    <n v="21713"/>
    <n v="21955"/>
    <n v="2270.7359999999999"/>
    <n v="4978.152"/>
    <n v="4672.4760000000006"/>
    <n v="4454.1360000000004"/>
    <n v="4104.7920000000004"/>
    <n v="5545.8359999999993"/>
    <n v="7641.9"/>
    <n v="6069.8519999999999"/>
    <n v="2576.4120000000003"/>
    <n v="1266.3720000000001"/>
    <x v="366"/>
    <s v="California, 2016"/>
  </r>
  <r>
    <s v="Solano County"/>
    <s v="California"/>
    <n v="2016"/>
    <n v="429596"/>
    <n v="213518"/>
    <n v="216078"/>
    <n v="26634.952000000001"/>
    <n v="55417.884000000005"/>
    <n v="58425.055999999997"/>
    <n v="61002.631999999998"/>
    <n v="53269.903999999995"/>
    <n v="60143.44"/>
    <n v="57136.267999999996"/>
    <n v="34797.275999999998"/>
    <n v="16324.648000000001"/>
    <n v="6873.5360000000001"/>
    <x v="366"/>
    <s v="California, 2016"/>
  </r>
  <r>
    <s v="Sonoma County"/>
    <s v="California"/>
    <n v="2016"/>
    <n v="497776"/>
    <n v="243919"/>
    <n v="253857"/>
    <n v="26382.128000000001"/>
    <n v="57742.016000000003"/>
    <n v="62719.775999999998"/>
    <n v="64710.879999999997"/>
    <n v="61226.448000000004"/>
    <n v="68693.088000000003"/>
    <n v="72675.296000000002"/>
    <n v="49777.599999999999"/>
    <n v="22399.919999999998"/>
    <n v="11448.848"/>
    <x v="366"/>
    <s v="California, 2016"/>
  </r>
  <r>
    <s v="Stanislaus County"/>
    <s v="California"/>
    <n v="2016"/>
    <n v="530561"/>
    <n v="262151"/>
    <n v="268410"/>
    <n v="39261.514000000003"/>
    <n v="81706.394"/>
    <n v="78523.027999999991"/>
    <n v="74278.540000000008"/>
    <n v="66850.686000000002"/>
    <n v="67911.80799999999"/>
    <n v="57831.148999999998"/>
    <n v="37139.269999999997"/>
    <n v="19100.196"/>
    <n v="8488.9760000000006"/>
    <x v="366"/>
    <s v="California, 2016"/>
  </r>
  <r>
    <s v="Sutter County"/>
    <s v="California"/>
    <n v="2016"/>
    <n v="95406"/>
    <n v="47486"/>
    <n v="47920"/>
    <n v="6583.0140000000001"/>
    <n v="14310.900000000001"/>
    <n v="13166.028"/>
    <n v="12879.810000000001"/>
    <n v="11639.531999999999"/>
    <n v="12116.562"/>
    <n v="10876.284"/>
    <n v="7632.4800000000005"/>
    <n v="4293.2700000000004"/>
    <n v="1908.12"/>
    <x v="366"/>
    <s v="California, 2016"/>
  </r>
  <r>
    <s v="Tehama County"/>
    <s v="California"/>
    <n v="2016"/>
    <n v="63015"/>
    <n v="31379"/>
    <n v="31636"/>
    <n v="3843.915"/>
    <n v="8633.0550000000003"/>
    <n v="7687.83"/>
    <n v="7309.74"/>
    <n v="7183.71"/>
    <n v="8444.01"/>
    <n v="8633.0550000000003"/>
    <n v="6616.5750000000007"/>
    <n v="3402.81"/>
    <n v="1323.3150000000001"/>
    <x v="366"/>
    <s v="California, 2016"/>
  </r>
  <r>
    <s v="Trinity County"/>
    <s v="California"/>
    <n v="2016"/>
    <n v="13180"/>
    <n v="6752"/>
    <n v="6428"/>
    <n v="579.91999999999996"/>
    <n v="1265.28"/>
    <n v="1146.6599999999999"/>
    <n v="1107.1200000000001"/>
    <n v="1502.52"/>
    <n v="1818.8400000000001"/>
    <n v="2583.2800000000002"/>
    <n v="1884.74"/>
    <n v="948.95999999999992"/>
    <n v="342.68"/>
    <x v="366"/>
    <s v="California, 2016"/>
  </r>
  <r>
    <s v="Tulare County"/>
    <s v="California"/>
    <n v="2016"/>
    <n v="455769"/>
    <n v="227963"/>
    <n v="227806"/>
    <n v="39651.902999999998"/>
    <n v="80671.112999999998"/>
    <n v="72011.502000000008"/>
    <n v="63807.66"/>
    <n v="56059.587"/>
    <n v="52413.434999999998"/>
    <n v="43753.824000000001"/>
    <n v="27346.14"/>
    <n v="14128.839"/>
    <n v="5924.9970000000003"/>
    <x v="366"/>
    <s v="California, 2016"/>
  </r>
  <r>
    <s v="Pickaway County"/>
    <s v="Ohio"/>
    <n v="2016"/>
    <n v="53864"/>
    <n v="28134"/>
    <n v="25730"/>
    <n v="2262.288"/>
    <n v="5063.2160000000003"/>
    <n v="5817.3119999999999"/>
    <n v="6248.2240000000002"/>
    <n v="5601.8559999999998"/>
    <n v="6840.7280000000001"/>
    <n v="9372.3359999999993"/>
    <n v="7379.3680000000004"/>
    <n v="3555.0240000000003"/>
    <n v="1669.7840000000001"/>
    <x v="374"/>
    <s v="Ohio, 2016"/>
  </r>
  <r>
    <s v="Ventura County"/>
    <s v="California"/>
    <n v="2016"/>
    <n v="843110"/>
    <n v="417442"/>
    <n v="425668"/>
    <n v="53115.93"/>
    <n v="114662.95999999999"/>
    <n v="119721.62"/>
    <n v="109604.3"/>
    <n v="107074.97"/>
    <n v="119721.62"/>
    <n v="105388.75"/>
    <n v="65762.58"/>
    <n v="32881.29"/>
    <n v="16019.09"/>
    <x v="366"/>
    <s v="California, 2016"/>
  </r>
  <r>
    <s v="Yolo County"/>
    <s v="California"/>
    <n v="2016"/>
    <n v="209671"/>
    <n v="102268"/>
    <n v="107403"/>
    <n v="12370.589"/>
    <n v="25370.190999999999"/>
    <n v="49692.027000000002"/>
    <n v="28305.584999999999"/>
    <n v="24321.835999999999"/>
    <n v="23902.493999999999"/>
    <n v="21805.784"/>
    <n v="13628.615"/>
    <n v="6709.4719999999998"/>
    <n v="3564.4070000000002"/>
    <x v="366"/>
    <s v="California, 2016"/>
  </r>
  <r>
    <s v="Yuba County"/>
    <s v="California"/>
    <n v="2016"/>
    <n v="73897"/>
    <n v="37471"/>
    <n v="36426"/>
    <n v="6133.451"/>
    <n v="11306.241"/>
    <n v="10641.168000000001"/>
    <n v="11380.137999999999"/>
    <n v="8793.7429999999986"/>
    <n v="8793.7429999999986"/>
    <n v="8350.3610000000008"/>
    <n v="5172.79"/>
    <n v="2364.7039999999997"/>
    <n v="960.66099999999994"/>
    <x v="366"/>
    <s v="California, 2016"/>
  </r>
  <r>
    <s v="Adams County"/>
    <s v="Colorado"/>
    <n v="2016"/>
    <n v="479977"/>
    <n v="241414"/>
    <n v="238563"/>
    <n v="36958.228999999999"/>
    <n v="75836.365999999995"/>
    <n v="63356.964"/>
    <n v="76796.320000000007"/>
    <n v="70076.641999999993"/>
    <n v="61437.055999999997"/>
    <n v="49437.631000000001"/>
    <n v="28318.642999999996"/>
    <n v="12959.379000000001"/>
    <n v="4799.7700000000004"/>
    <x v="397"/>
    <s v="Colorado, 2016"/>
  </r>
  <r>
    <s v="Iowa County"/>
    <s v="Iowa"/>
    <n v="2016"/>
    <n v="16353"/>
    <n v="7971"/>
    <n v="8382"/>
    <n v="1128.357"/>
    <n v="2289.42"/>
    <n v="3614.0129999999999"/>
    <n v="2011.4190000000001"/>
    <n v="1635.3"/>
    <n v="1766.124"/>
    <n v="1847.8890000000001"/>
    <n v="1242.828"/>
    <n v="703.17899999999997"/>
    <n v="147.17699999999999"/>
    <x v="393"/>
    <s v="Iowa, 2016"/>
  </r>
  <r>
    <s v="Arapahoe County"/>
    <s v="Colorado"/>
    <n v="2016"/>
    <n v="617668"/>
    <n v="303932"/>
    <n v="313736"/>
    <n v="40148.42"/>
    <n v="85855.851999999999"/>
    <n v="78443.83600000001"/>
    <n v="92650.2"/>
    <n v="87708.856"/>
    <n v="84002.847999999998"/>
    <n v="75973.164000000004"/>
    <n v="44472.096000000005"/>
    <n v="20383.044000000002"/>
    <n v="8647.3520000000008"/>
    <x v="397"/>
    <s v="Colorado, 2016"/>
  </r>
  <r>
    <s v="Archuleta County"/>
    <s v="Colorado"/>
    <n v="2016"/>
    <n v="12355"/>
    <n v="6274"/>
    <n v="6081"/>
    <n v="630.10500000000002"/>
    <n v="1186.08"/>
    <n v="1420.8249999999998"/>
    <n v="1013.1099999999999"/>
    <n v="1210.79"/>
    <n v="1655.57"/>
    <n v="2495.71"/>
    <n v="1853.25"/>
    <n v="679.52499999999998"/>
    <n v="197.68"/>
    <x v="397"/>
    <s v="Colorado, 2016"/>
  </r>
  <r>
    <s v="Dunn County"/>
    <s v="North Dakota"/>
    <n v="2016"/>
    <n v="3648"/>
    <n v="1743"/>
    <n v="1905"/>
    <n v="233.47200000000001"/>
    <n v="404.928"/>
    <n v="390.33600000000001"/>
    <n v="342.91200000000003"/>
    <n v="350.20799999999997"/>
    <n v="437.76"/>
    <n v="558.14400000000001"/>
    <n v="426.81600000000003"/>
    <n v="350.20800000000003"/>
    <n v="153.21600000000001"/>
    <x v="388"/>
    <s v="North Dakota, 2016"/>
  </r>
  <r>
    <s v="Bent County"/>
    <s v="Colorado"/>
    <n v="2016"/>
    <n v="5816"/>
    <n v="3821"/>
    <n v="1995"/>
    <n v="221.00800000000001"/>
    <n v="535.072"/>
    <n v="366.40800000000002"/>
    <n v="1186.4639999999999"/>
    <n v="913.11199999999997"/>
    <n v="889.84799999999996"/>
    <n v="767.71199999999999"/>
    <n v="564.15200000000004"/>
    <n v="232.64"/>
    <n v="139.584"/>
    <x v="397"/>
    <s v="Colorado, 2016"/>
  </r>
  <r>
    <s v="Boulder County"/>
    <s v="Colorado"/>
    <n v="2016"/>
    <n v="313961"/>
    <n v="157617"/>
    <n v="156344"/>
    <n v="15698.05"/>
    <n v="36733.437000000005"/>
    <n v="59024.668000000005"/>
    <n v="41442.851999999999"/>
    <n v="40814.93"/>
    <n v="42698.695999999996"/>
    <n v="39873.046999999999"/>
    <n v="22919.152999999998"/>
    <n v="10674.673999999999"/>
    <n v="4709.415"/>
    <x v="397"/>
    <s v="Colorado, 2016"/>
  </r>
  <r>
    <s v="Broomfield County"/>
    <s v="Colorado"/>
    <n v="2016"/>
    <n v="62449"/>
    <n v="30980"/>
    <n v="31469"/>
    <n v="3684.491"/>
    <n v="9055.1049999999996"/>
    <n v="7306.5329999999994"/>
    <n v="8867.7579999999998"/>
    <n v="9554.6970000000001"/>
    <n v="9055.1049999999996"/>
    <n v="7493.88"/>
    <n v="4496.3279999999995"/>
    <n v="1935.9190000000001"/>
    <n v="1061.633"/>
    <x v="397"/>
    <s v="Colorado, 2016"/>
  </r>
  <r>
    <s v="Chaffee County"/>
    <s v="Colorado"/>
    <n v="2016"/>
    <n v="18507"/>
    <n v="9854"/>
    <n v="8653"/>
    <n v="740.28"/>
    <n v="1702.644"/>
    <n v="1702.644"/>
    <n v="2239.3469999999998"/>
    <n v="2109.7979999999998"/>
    <n v="2535.4589999999998"/>
    <n v="3238.7250000000004"/>
    <n v="2572.473"/>
    <n v="1147.434"/>
    <n v="518.19600000000003"/>
    <x v="397"/>
    <s v="Colorado, 2016"/>
  </r>
  <r>
    <s v="Oldham County"/>
    <s v="Texas"/>
    <n v="2016"/>
    <n v="2071"/>
    <n v="1057"/>
    <n v="1014"/>
    <n v="169.822"/>
    <n v="354.14099999999996"/>
    <n v="225.739"/>
    <n v="217.45499999999998"/>
    <n v="225.739"/>
    <n v="343.786"/>
    <n v="298.22400000000005"/>
    <n v="95.265999999999991"/>
    <n v="72.484999999999999"/>
    <n v="72.484999999999999"/>
    <x v="384"/>
    <s v="Texas, 2016"/>
  </r>
  <r>
    <s v="Clear Creek County"/>
    <s v="Colorado"/>
    <n v="2016"/>
    <n v="9238"/>
    <n v="4779"/>
    <n v="4459"/>
    <n v="378.75799999999998"/>
    <n v="822.18200000000002"/>
    <n v="859.13400000000001"/>
    <n v="886.84799999999996"/>
    <n v="1200.94"/>
    <n v="1542.7460000000001"/>
    <n v="1847.6"/>
    <n v="1210.1779999999999"/>
    <n v="406.47199999999998"/>
    <n v="64.665999999999997"/>
    <x v="397"/>
    <s v="Colorado, 2016"/>
  </r>
  <r>
    <s v="Doddridge County"/>
    <s v="West Virginia"/>
    <n v="2016"/>
    <n v="8213"/>
    <n v="4100"/>
    <n v="4113"/>
    <n v="574.91"/>
    <n v="1248.376"/>
    <n v="1100.5419999999999"/>
    <n v="870.57799999999997"/>
    <n v="796.66100000000006"/>
    <n v="1026.625"/>
    <n v="1174.4590000000001"/>
    <n v="804.87400000000002"/>
    <n v="500.99299999999999"/>
    <n v="123.19499999999999"/>
    <x v="398"/>
    <s v="West Virginia, 2016"/>
  </r>
  <r>
    <s v="Costilla County"/>
    <s v="Colorado"/>
    <n v="2016"/>
    <n v="3590"/>
    <n v="1924"/>
    <n v="1666"/>
    <n v="179.5"/>
    <n v="362.59"/>
    <n v="437.98"/>
    <n v="326.69"/>
    <n v="251.3"/>
    <n v="488.24"/>
    <n v="635.43000000000006"/>
    <n v="549.27"/>
    <n v="301.56"/>
    <n v="64.62"/>
    <x v="397"/>
    <s v="Colorado, 2016"/>
  </r>
  <r>
    <s v="Crowley County"/>
    <s v="Colorado"/>
    <n v="2016"/>
    <n v="5537"/>
    <n v="3173"/>
    <n v="2364"/>
    <n v="188.25800000000001"/>
    <n v="431.88599999999997"/>
    <n v="1179.3810000000001"/>
    <n v="664.44"/>
    <n v="686.58799999999997"/>
    <n v="952.36400000000003"/>
    <n v="692.125"/>
    <n v="476.18199999999996"/>
    <n v="204.86900000000003"/>
    <n v="60.906999999999996"/>
    <x v="397"/>
    <s v="Colorado, 2016"/>
  </r>
  <r>
    <s v="Custer County"/>
    <s v="Colorado"/>
    <n v="2016"/>
    <n v="4375"/>
    <n v="2146"/>
    <n v="2229"/>
    <n v="140"/>
    <n v="498.75"/>
    <n v="385"/>
    <n v="275.625"/>
    <n v="288.75"/>
    <n v="428.75"/>
    <n v="1098.125"/>
    <n v="861.875"/>
    <n v="363.125"/>
    <n v="39.375"/>
    <x v="397"/>
    <s v="Colorado, 2016"/>
  </r>
  <r>
    <s v="Delta County"/>
    <s v="Colorado"/>
    <n v="2016"/>
    <n v="30221"/>
    <n v="15127"/>
    <n v="15094"/>
    <n v="1541.271"/>
    <n v="3596.299"/>
    <n v="3324.31"/>
    <n v="2810.5529999999999"/>
    <n v="3142.9839999999999"/>
    <n v="3807.8459999999995"/>
    <n v="4926.0229999999992"/>
    <n v="4019.393"/>
    <n v="2175.9119999999998"/>
    <n v="876.40899999999999"/>
    <x v="397"/>
    <s v="Colorado, 2016"/>
  </r>
  <r>
    <s v="Denver County"/>
    <s v="Colorado"/>
    <n v="2016"/>
    <n v="663303"/>
    <n v="331602"/>
    <n v="331701"/>
    <n v="44441.300999999999"/>
    <n v="74953.239000000001"/>
    <n v="75616.542000000001"/>
    <n v="145926.66"/>
    <n v="103475.268"/>
    <n v="77606.451000000001"/>
    <n v="69646.815000000002"/>
    <n v="41788.089"/>
    <n v="20562.393"/>
    <n v="9949.5450000000001"/>
    <x v="397"/>
    <s v="Colorado, 2016"/>
  </r>
  <r>
    <s v="Dolores County"/>
    <s v="Colorado"/>
    <n v="2016"/>
    <n v="1789"/>
    <n v="946"/>
    <n v="843"/>
    <n v="82.293999999999997"/>
    <n v="245.09300000000002"/>
    <n v="123.441"/>
    <n v="212.89099999999999"/>
    <n v="189.63400000000001"/>
    <n v="184.267"/>
    <n v="264.77199999999999"/>
    <n v="275.50600000000003"/>
    <n v="135.964"/>
    <n v="71.56"/>
    <x v="397"/>
    <s v="Colorado, 2016"/>
  </r>
  <r>
    <s v="Douglas County"/>
    <s v="Colorado"/>
    <n v="2016"/>
    <n v="314238"/>
    <n v="156120"/>
    <n v="158118"/>
    <n v="20111.232"/>
    <n v="53420.46"/>
    <n v="37394.322"/>
    <n v="33309.228000000003"/>
    <n v="50592.317999999999"/>
    <n v="51535.031999999999"/>
    <n v="36765.846000000005"/>
    <n v="20425.47"/>
    <n v="7855.95"/>
    <n v="2513.904"/>
    <x v="397"/>
    <s v="Colorado, 2016"/>
  </r>
  <r>
    <s v="Eagle County"/>
    <s v="Colorado"/>
    <n v="2016"/>
    <n v="52894"/>
    <n v="28064"/>
    <n v="24830"/>
    <n v="3279.4279999999999"/>
    <n v="6982.0079999999998"/>
    <n v="6029.9159999999993"/>
    <n v="9097.768"/>
    <n v="8674.616"/>
    <n v="7881.2060000000001"/>
    <n v="6558.8559999999998"/>
    <n v="3173.64"/>
    <n v="793.41"/>
    <n v="423.15199999999999"/>
    <x v="397"/>
    <s v="Colorado, 2016"/>
  </r>
  <r>
    <s v="Elbert County"/>
    <s v="Colorado"/>
    <n v="2016"/>
    <n v="24225"/>
    <n v="12223"/>
    <n v="12002"/>
    <n v="969"/>
    <n v="3294.6"/>
    <n v="3028.125"/>
    <n v="1865.325"/>
    <n v="2785.875"/>
    <n v="4530.0749999999998"/>
    <n v="4481.625"/>
    <n v="2349.8249999999998"/>
    <n v="581.4"/>
    <n v="387.6"/>
    <x v="397"/>
    <s v="Colorado, 2016"/>
  </r>
  <r>
    <s v="El Paso County"/>
    <s v="Colorado"/>
    <n v="2016"/>
    <n v="665171"/>
    <n v="334605"/>
    <n v="330566"/>
    <n v="46561.97"/>
    <n v="92458.769"/>
    <n v="103101.505"/>
    <n v="100440.821"/>
    <n v="83146.375"/>
    <n v="86472.23"/>
    <n v="76494.665000000008"/>
    <n v="45896.798999999999"/>
    <n v="22615.813999999998"/>
    <n v="7982.0519999999997"/>
    <x v="397"/>
    <s v="Colorado, 2016"/>
  </r>
  <r>
    <s v="Fremont County"/>
    <s v="Colorado"/>
    <n v="2016"/>
    <n v="46835"/>
    <n v="27365"/>
    <n v="19470"/>
    <n v="1779.73"/>
    <n v="4355.6549999999997"/>
    <n v="4402.49"/>
    <n v="7165.7549999999992"/>
    <n v="6182.2199999999993"/>
    <n v="6884.7449999999999"/>
    <n v="6744.24"/>
    <n v="5479.6949999999997"/>
    <n v="2810.1"/>
    <n v="1030.3699999999999"/>
    <x v="397"/>
    <s v="Colorado, 2016"/>
  </r>
  <r>
    <s v="Garfield County"/>
    <s v="Colorado"/>
    <n v="2016"/>
    <n v="57495"/>
    <n v="29406"/>
    <n v="28089"/>
    <n v="4139.6400000000003"/>
    <n v="8509.26"/>
    <n v="7014.3899999999994"/>
    <n v="7991.8050000000003"/>
    <n v="8279.2799999999988"/>
    <n v="7934.3099999999995"/>
    <n v="7474.35"/>
    <n v="3852.165"/>
    <n v="1609.8600000000001"/>
    <n v="632.44500000000005"/>
    <x v="397"/>
    <s v="Colorado, 2016"/>
  </r>
  <r>
    <s v="Gilpin County"/>
    <s v="Colorado"/>
    <n v="2016"/>
    <n v="5708"/>
    <n v="3019"/>
    <n v="2689"/>
    <n v="285.39999999999998"/>
    <n v="662.12799999999993"/>
    <n v="371.02"/>
    <n v="610.75599999999997"/>
    <n v="993.19200000000001"/>
    <n v="913.28"/>
    <n v="1215.8040000000001"/>
    <n v="553.67600000000004"/>
    <n v="68.495999999999995"/>
    <n v="45.664000000000001"/>
    <x v="397"/>
    <s v="Colorado, 2016"/>
  </r>
  <r>
    <s v="Grand County"/>
    <s v="Colorado"/>
    <n v="2016"/>
    <n v="14490"/>
    <n v="7752"/>
    <n v="6738"/>
    <n v="579.6"/>
    <n v="1666.35"/>
    <n v="1506.96"/>
    <n v="1941.6599999999999"/>
    <n v="1796.76"/>
    <n v="2187.9900000000002"/>
    <n v="2695.1400000000003"/>
    <n v="1564.92"/>
    <n v="362.25"/>
    <n v="188.37"/>
    <x v="397"/>
    <s v="Colorado, 2016"/>
  </r>
  <r>
    <s v="Smith County"/>
    <s v="Mississippi"/>
    <n v="2016"/>
    <n v="15889"/>
    <n v="8606"/>
    <n v="7283"/>
    <n v="778.56100000000004"/>
    <n v="1620.6779999999999"/>
    <n v="3400.2460000000001"/>
    <n v="2335.683"/>
    <n v="2002.0140000000001"/>
    <n v="1906.68"/>
    <n v="2129.1260000000002"/>
    <n v="1191.675"/>
    <n v="333.66899999999998"/>
    <n v="174.779"/>
    <x v="381"/>
    <s v="Mississippi, 2016"/>
  </r>
  <r>
    <s v="Hinsdale County"/>
    <s v="Colorado"/>
    <n v="2016"/>
    <n v="856"/>
    <n v="407"/>
    <n v="449"/>
    <n v="37.664000000000001"/>
    <n v="63.343999999999994"/>
    <n v="53.928000000000004"/>
    <n v="60.775999999999996"/>
    <n v="55.64"/>
    <n v="133.536"/>
    <n v="190.88800000000001"/>
    <n v="169.488"/>
    <n v="57.352000000000004"/>
    <n v="34.24"/>
    <x v="397"/>
    <s v="Colorado, 2016"/>
  </r>
  <r>
    <s v="Huerfano County"/>
    <s v="Colorado"/>
    <n v="2016"/>
    <n v="6521"/>
    <n v="3283"/>
    <n v="3238"/>
    <n v="110.857"/>
    <n v="782.52"/>
    <n v="482.55399999999997"/>
    <n v="586.89"/>
    <n v="449.94900000000001"/>
    <n v="886.85599999999999"/>
    <n v="1265.0740000000001"/>
    <n v="1173.78"/>
    <n v="541.24299999999994"/>
    <n v="221.714"/>
    <x v="397"/>
    <s v="Colorado, 2016"/>
  </r>
  <r>
    <s v="Jackson County"/>
    <s v="Colorado"/>
    <n v="2016"/>
    <n v="1306"/>
    <n v="634"/>
    <n v="672"/>
    <n v="62.688000000000002"/>
    <n v="147.578"/>
    <n v="104.48"/>
    <n v="139.74199999999999"/>
    <n v="97.95"/>
    <n v="194.59399999999999"/>
    <n v="265.11799999999999"/>
    <n v="172.392"/>
    <n v="83.584000000000003"/>
    <n v="37.874000000000002"/>
    <x v="397"/>
    <s v="Colorado, 2016"/>
  </r>
  <r>
    <s v="Jefferson County"/>
    <s v="Colorado"/>
    <n v="2016"/>
    <n v="558810"/>
    <n v="277758"/>
    <n v="281052"/>
    <n v="29616.93"/>
    <n v="65939.58"/>
    <n v="67616.010000000009"/>
    <n v="75998.16"/>
    <n v="72086.489999999991"/>
    <n v="83262.69"/>
    <n v="81586.260000000009"/>
    <n v="48616.47"/>
    <n v="23470.02"/>
    <n v="9499.77"/>
    <x v="397"/>
    <s v="Colorado, 2016"/>
  </r>
  <r>
    <s v="Kiowa County"/>
    <s v="Colorado"/>
    <n v="2016"/>
    <n v="1465"/>
    <n v="699"/>
    <n v="766"/>
    <n v="111.34"/>
    <n v="227.07499999999999"/>
    <n v="183.125"/>
    <n v="128.91999999999999"/>
    <n v="168.47499999999999"/>
    <n v="169.94"/>
    <n v="186.05500000000001"/>
    <n v="139.17500000000001"/>
    <n v="90.83"/>
    <n v="58.6"/>
    <x v="397"/>
    <s v="Colorado, 2016"/>
  </r>
  <r>
    <s v="Kit Carson County"/>
    <s v="Colorado"/>
    <n v="2016"/>
    <n v="8174"/>
    <n v="4682"/>
    <n v="3492"/>
    <n v="498.61399999999998"/>
    <n v="997.22800000000007"/>
    <n v="866.44399999999996"/>
    <n v="1128.0120000000002"/>
    <n v="1152.5340000000001"/>
    <n v="1111.664"/>
    <n v="1013.576"/>
    <n v="743.83400000000006"/>
    <n v="441.39599999999996"/>
    <n v="220.69800000000001"/>
    <x v="397"/>
    <s v="Colorado, 2016"/>
  </r>
  <r>
    <s v="Lake County"/>
    <s v="Colorado"/>
    <n v="2016"/>
    <n v="7401"/>
    <n v="4110"/>
    <n v="3291"/>
    <n v="436.65899999999999"/>
    <n v="710.49599999999998"/>
    <n v="1154.556"/>
    <n v="984.33300000000008"/>
    <n v="1132.3530000000001"/>
    <n v="1087.9470000000001"/>
    <n v="1043.5409999999999"/>
    <n v="606.88199999999995"/>
    <n v="155.42099999999999"/>
    <n v="88.811999999999998"/>
    <x v="397"/>
    <s v="Colorado, 2016"/>
  </r>
  <r>
    <s v="La Plata County"/>
    <s v="Colorado"/>
    <n v="2016"/>
    <n v="53994"/>
    <n v="27292"/>
    <n v="26702"/>
    <n v="2807.6880000000001"/>
    <n v="5939.34"/>
    <n v="7397.1779999999999"/>
    <n v="7451.1720000000005"/>
    <n v="6965.2260000000006"/>
    <n v="7289.1900000000005"/>
    <n v="8423.0640000000003"/>
    <n v="4913.4539999999997"/>
    <n v="1997.778"/>
    <n v="755.91600000000005"/>
    <x v="397"/>
    <s v="Colorado, 2016"/>
  </r>
  <r>
    <s v="Larimer County"/>
    <s v="Colorado"/>
    <n v="2016"/>
    <n v="325228"/>
    <n v="161828"/>
    <n v="163400"/>
    <n v="17562.312000000002"/>
    <n v="37726.448000000004"/>
    <n v="59516.724000000002"/>
    <n v="45206.692000000003"/>
    <n v="39027.360000000001"/>
    <n v="39352.588000000003"/>
    <n v="41954.411999999997"/>
    <n v="26993.923999999999"/>
    <n v="12683.892"/>
    <n v="5203.6480000000001"/>
    <x v="397"/>
    <s v="Colorado, 2016"/>
  </r>
  <r>
    <s v="Las Animas County"/>
    <s v="Colorado"/>
    <n v="2016"/>
    <n v="14322"/>
    <n v="7392"/>
    <n v="6930"/>
    <n v="658.81200000000001"/>
    <n v="1518.1320000000001"/>
    <n v="1775.9280000000001"/>
    <n v="1618.386"/>
    <n v="1460.8440000000001"/>
    <n v="1833.2159999999999"/>
    <n v="2334.4859999999999"/>
    <n v="1847.538"/>
    <n v="930.93000000000006"/>
    <n v="329.40600000000001"/>
    <x v="397"/>
    <s v="Colorado, 2016"/>
  </r>
  <r>
    <s v="Lincoln County"/>
    <s v="Colorado"/>
    <n v="2016"/>
    <n v="5515"/>
    <n v="3460"/>
    <n v="2055"/>
    <n v="308.83999999999997"/>
    <n v="601.13499999999999"/>
    <n v="523.92499999999995"/>
    <n v="965.125"/>
    <n v="865.85500000000002"/>
    <n v="634.22499999999991"/>
    <n v="667.31500000000005"/>
    <n v="479.80500000000006"/>
    <n v="314.35500000000002"/>
    <n v="154.41999999999999"/>
    <x v="397"/>
    <s v="Colorado, 2016"/>
  </r>
  <r>
    <s v="Ogemaw County"/>
    <s v="Michigan"/>
    <n v="2016"/>
    <n v="21862"/>
    <n v="11972"/>
    <n v="9890"/>
    <n v="1180.548"/>
    <n v="2295.5100000000002"/>
    <n v="3716.54"/>
    <n v="2798.3360000000002"/>
    <n v="2667.1639999999998"/>
    <n v="2798.3360000000002"/>
    <n v="2842.06"/>
    <n v="1858.27"/>
    <n v="940.06600000000003"/>
    <n v="765.17"/>
    <x v="383"/>
    <s v="Michigan, 2016"/>
  </r>
  <r>
    <s v="Mesa County"/>
    <s v="Colorado"/>
    <n v="2016"/>
    <n v="148166"/>
    <n v="73393"/>
    <n v="74773"/>
    <n v="9038.1260000000002"/>
    <n v="18668.915999999997"/>
    <n v="20446.908000000003"/>
    <n v="19557.912"/>
    <n v="16890.923999999999"/>
    <n v="18224.417999999998"/>
    <n v="20298.741999999998"/>
    <n v="13927.603999999999"/>
    <n v="7556.4660000000003"/>
    <n v="3259.652"/>
    <x v="397"/>
    <s v="Colorado, 2016"/>
  </r>
  <r>
    <s v="Mineral County"/>
    <s v="Colorado"/>
    <n v="2016"/>
    <n v="793"/>
    <n v="414"/>
    <n v="379"/>
    <n v="7.93"/>
    <n v="48.373000000000005"/>
    <n v="23.79"/>
    <n v="35.685000000000002"/>
    <n v="84.850999999999999"/>
    <n v="92.781000000000006"/>
    <n v="200.62899999999999"/>
    <n v="172.874"/>
    <n v="96.746000000000009"/>
    <n v="29.341000000000001"/>
    <x v="397"/>
    <s v="Colorado, 2016"/>
  </r>
  <r>
    <s v="Moffat County"/>
    <s v="Colorado"/>
    <n v="2016"/>
    <n v="13034"/>
    <n v="6761"/>
    <n v="6273"/>
    <n v="769.00599999999997"/>
    <n v="2020.27"/>
    <n v="1564.08"/>
    <n v="1694.42"/>
    <n v="1629.25"/>
    <n v="1798.692"/>
    <n v="1915.998"/>
    <n v="1068.788"/>
    <n v="417.08799999999997"/>
    <n v="169.44200000000001"/>
    <x v="397"/>
    <s v="Colorado, 2016"/>
  </r>
  <r>
    <s v="Montezuma County"/>
    <s v="Colorado"/>
    <n v="2016"/>
    <n v="26006"/>
    <n v="12843"/>
    <n v="13163"/>
    <n v="1560.36"/>
    <n v="3302.7620000000002"/>
    <n v="2938.6779999999999"/>
    <n v="2730.63"/>
    <n v="2860.66"/>
    <n v="3380.78"/>
    <n v="4290.99"/>
    <n v="2990.6899999999996"/>
    <n v="1326.306"/>
    <n v="624.14400000000001"/>
    <x v="397"/>
    <s v="Colorado, 2016"/>
  </r>
  <r>
    <s v="Morgan County"/>
    <s v="Colorado"/>
    <n v="2016"/>
    <n v="28288"/>
    <n v="14071"/>
    <n v="14217"/>
    <n v="2065.0239999999999"/>
    <n v="4243.2"/>
    <n v="3818.88"/>
    <n v="3536"/>
    <n v="3139.9679999999998"/>
    <n v="3705.7280000000001"/>
    <n v="3394.56"/>
    <n v="2319.616"/>
    <n v="1442.6880000000001"/>
    <n v="622.33600000000001"/>
    <x v="397"/>
    <s v="Colorado, 2016"/>
  </r>
  <r>
    <s v="Otero County"/>
    <s v="Colorado"/>
    <n v="2016"/>
    <n v="18440"/>
    <n v="9072"/>
    <n v="9368"/>
    <n v="1124.8399999999999"/>
    <n v="2526.2799999999997"/>
    <n v="2452.52"/>
    <n v="1973.08"/>
    <n v="2065.2800000000002"/>
    <n v="2231.2399999999998"/>
    <n v="2544.7200000000003"/>
    <n v="1862.44"/>
    <n v="1327.6799999999998"/>
    <n v="350.36"/>
    <x v="397"/>
    <s v="Colorado, 2016"/>
  </r>
  <r>
    <s v="Ouray County"/>
    <s v="Colorado"/>
    <n v="2016"/>
    <n v="4651"/>
    <n v="2216"/>
    <n v="2435"/>
    <n v="130.22800000000001"/>
    <n v="395.33500000000004"/>
    <n v="362.77800000000002"/>
    <n v="358.12699999999995"/>
    <n v="474.40199999999999"/>
    <n v="795.32099999999991"/>
    <n v="897.64300000000003"/>
    <n v="911.596"/>
    <n v="241.85199999999998"/>
    <n v="83.718000000000004"/>
    <x v="397"/>
    <s v="Colorado, 2016"/>
  </r>
  <r>
    <s v="Mercer County"/>
    <s v="Illinois"/>
    <n v="2016"/>
    <n v="16440"/>
    <n v="8640"/>
    <n v="7800"/>
    <n v="608.28"/>
    <n v="1611.12"/>
    <n v="1413.8400000000001"/>
    <n v="1430.2800000000002"/>
    <n v="1939.92"/>
    <n v="3057.84"/>
    <n v="3699"/>
    <n v="2087.88"/>
    <n v="493.20000000000005"/>
    <n v="131.52000000000001"/>
    <x v="399"/>
    <s v="Illinois, 2016"/>
  </r>
  <r>
    <s v="Phillips County"/>
    <s v="Colorado"/>
    <n v="2016"/>
    <n v="4347"/>
    <n v="2256"/>
    <n v="2091"/>
    <n v="282.55500000000001"/>
    <n v="625.96800000000007"/>
    <n v="408.61799999999999"/>
    <n v="621.62099999999998"/>
    <n v="421.65899999999999"/>
    <n v="569.45699999999999"/>
    <n v="578.15099999999995"/>
    <n v="391.23"/>
    <n v="291.24900000000002"/>
    <n v="160.839"/>
    <x v="397"/>
    <s v="Colorado, 2016"/>
  </r>
  <r>
    <s v="Pitkin County"/>
    <s v="Colorado"/>
    <n v="2016"/>
    <n v="17543"/>
    <n v="9208"/>
    <n v="8335"/>
    <n v="771.89200000000005"/>
    <n v="1578.87"/>
    <n v="1719.2139999999999"/>
    <n v="2999.8530000000001"/>
    <n v="2192.875"/>
    <n v="2701.6220000000003"/>
    <n v="2859.509"/>
    <n v="1912.1869999999999"/>
    <n v="666.63400000000001"/>
    <n v="140.34399999999999"/>
    <x v="397"/>
    <s v="Colorado, 2016"/>
  </r>
  <r>
    <s v="Prowers County"/>
    <s v="Colorado"/>
    <n v="2016"/>
    <n v="12121"/>
    <n v="6089"/>
    <n v="6032"/>
    <n v="824.22799999999995"/>
    <n v="1745.424"/>
    <n v="1733.3029999999999"/>
    <n v="1406.0360000000001"/>
    <n v="1369.673"/>
    <n v="1466.6410000000001"/>
    <n v="1648.4560000000001"/>
    <n v="1066.6480000000001"/>
    <n v="606.04999999999995"/>
    <n v="266.66199999999998"/>
    <x v="397"/>
    <s v="Colorado, 2016"/>
  </r>
  <r>
    <s v="Pueblo County"/>
    <s v="Colorado"/>
    <n v="2016"/>
    <n v="162158"/>
    <n v="79805"/>
    <n v="82353"/>
    <n v="9729.48"/>
    <n v="21404.856"/>
    <n v="22215.646000000001"/>
    <n v="20269.75"/>
    <n v="18810.328000000001"/>
    <n v="20594.065999999999"/>
    <n v="21729.171999999999"/>
    <n v="15405.01"/>
    <n v="8270.0580000000009"/>
    <n v="3891.7919999999999"/>
    <x v="397"/>
    <s v="Colorado, 2016"/>
  </r>
  <r>
    <s v="Rio Blanco County"/>
    <s v="Colorado"/>
    <n v="2016"/>
    <n v="6658"/>
    <n v="3403"/>
    <n v="3255"/>
    <n v="406.13799999999998"/>
    <n v="972.06799999999998"/>
    <n v="1018.674"/>
    <n v="838.90800000000002"/>
    <n v="778.98599999999999"/>
    <n v="845.56600000000003"/>
    <n v="885.5139999999999"/>
    <n v="525.98199999999997"/>
    <n v="246.346"/>
    <n v="126.502"/>
    <x v="397"/>
    <s v="Colorado, 2016"/>
  </r>
  <r>
    <s v="Lyon County"/>
    <s v="Iowa"/>
    <n v="2016"/>
    <n v="11623"/>
    <n v="5733"/>
    <n v="5890"/>
    <n v="720.62599999999998"/>
    <n v="1592.3510000000001"/>
    <n v="1499.367"/>
    <n v="1255.2840000000001"/>
    <n v="1290.153"/>
    <n v="1429.6289999999999"/>
    <n v="1696.9579999999999"/>
    <n v="1243.6610000000001"/>
    <n v="627.64200000000005"/>
    <n v="267.32900000000001"/>
    <x v="393"/>
    <s v="Iowa, 2016"/>
  </r>
  <r>
    <s v="Routt County"/>
    <s v="Colorado"/>
    <n v="2016"/>
    <n v="23980"/>
    <n v="12465"/>
    <n v="11515"/>
    <n v="1079.0999999999999"/>
    <n v="2565.8599999999997"/>
    <n v="2925.56"/>
    <n v="3597"/>
    <n v="3501.08"/>
    <n v="3549.04"/>
    <n v="3884.7599999999998"/>
    <n v="2038.3000000000002"/>
    <n v="647.46"/>
    <n v="167.86"/>
    <x v="397"/>
    <s v="Colorado, 2016"/>
  </r>
  <r>
    <s v="Saguache County"/>
    <s v="Colorado"/>
    <n v="2016"/>
    <n v="6255"/>
    <n v="3074"/>
    <n v="3181"/>
    <n v="356.53500000000003"/>
    <n v="863.19"/>
    <n v="606.73500000000001"/>
    <n v="600.48"/>
    <n v="562.95000000000005"/>
    <n v="869.44499999999994"/>
    <n v="1251"/>
    <n v="788.13"/>
    <n v="268.96499999999997"/>
    <n v="81.314999999999998"/>
    <x v="397"/>
    <s v="Colorado, 2016"/>
  </r>
  <r>
    <s v="San Juan County"/>
    <s v="Colorado"/>
    <n v="2016"/>
    <n v="552"/>
    <n v="291"/>
    <n v="261"/>
    <n v="27.047999999999998"/>
    <n v="19.872"/>
    <n v="48.024000000000001"/>
    <n v="94.944000000000003"/>
    <n v="27.6"/>
    <n v="136.89599999999999"/>
    <n v="103.224"/>
    <n v="61.823999999999998"/>
    <n v="32.015999999999998"/>
    <n v="0"/>
    <x v="397"/>
    <s v="Colorado, 2016"/>
  </r>
  <r>
    <s v="Madison County"/>
    <s v="Montana"/>
    <n v="2016"/>
    <n v="7767"/>
    <n v="4118"/>
    <n v="3649"/>
    <n v="349.51499999999999"/>
    <n v="916.50600000000009"/>
    <n v="730.09799999999996"/>
    <n v="1250.4870000000001"/>
    <n v="1227.1859999999999"/>
    <n v="1196.1179999999999"/>
    <n v="1266.0210000000002"/>
    <n v="629.12699999999995"/>
    <n v="155.34"/>
    <n v="38.835000000000001"/>
    <x v="389"/>
    <s v="Montana, 2016"/>
  </r>
  <r>
    <s v="Sedgwick County"/>
    <s v="Colorado"/>
    <n v="2016"/>
    <n v="2367"/>
    <n v="1121"/>
    <n v="1246"/>
    <n v="127.818"/>
    <n v="253.26900000000001"/>
    <n v="281.673"/>
    <n v="144.387"/>
    <n v="253.26900000000001"/>
    <n v="281.673"/>
    <n v="409.49099999999999"/>
    <n v="279.30599999999998"/>
    <n v="213.03"/>
    <n v="115.983"/>
    <x v="397"/>
    <s v="Colorado, 2016"/>
  </r>
  <r>
    <s v="Summit County"/>
    <s v="Colorado"/>
    <n v="2016"/>
    <n v="29269"/>
    <n v="16153"/>
    <n v="13116"/>
    <n v="1346.374"/>
    <n v="2722.0169999999998"/>
    <n v="3278.1280000000002"/>
    <n v="5531.8410000000003"/>
    <n v="4595.2330000000002"/>
    <n v="4390.3500000000004"/>
    <n v="4331.8119999999999"/>
    <n v="2312.2510000000002"/>
    <n v="643.91800000000001"/>
    <n v="87.807000000000002"/>
    <x v="397"/>
    <s v="Colorado, 2016"/>
  </r>
  <r>
    <s v="Teller County"/>
    <s v="Colorado"/>
    <n v="2016"/>
    <n v="23472"/>
    <n v="11986"/>
    <n v="11486"/>
    <n v="915.40800000000002"/>
    <n v="2417.616"/>
    <n v="2581.92"/>
    <n v="1830.816"/>
    <n v="2581.92"/>
    <n v="3990.24"/>
    <n v="4976.0640000000003"/>
    <n v="3098.3040000000001"/>
    <n v="844.99199999999996"/>
    <n v="211.24799999999999"/>
    <x v="397"/>
    <s v="Colorado, 2016"/>
  </r>
  <r>
    <s v="Washington County"/>
    <s v="Colorado"/>
    <n v="2016"/>
    <n v="4814"/>
    <n v="2477"/>
    <n v="2337"/>
    <n v="235.886"/>
    <n v="621.00600000000009"/>
    <n v="572.86599999999999"/>
    <n v="563.23800000000006"/>
    <n v="500.65600000000001"/>
    <n v="625.81999999999994"/>
    <n v="717.28600000000006"/>
    <n v="500.65600000000001"/>
    <n v="317.72399999999999"/>
    <n v="154.048"/>
    <x v="397"/>
    <s v="Colorado, 2016"/>
  </r>
  <r>
    <s v="Weld County"/>
    <s v="Colorado"/>
    <n v="2016"/>
    <n v="278065"/>
    <n v="139799"/>
    <n v="138266"/>
    <n v="20576.810000000001"/>
    <n v="42543.945"/>
    <n v="39485.229999999996"/>
    <n v="39485.230000000003"/>
    <n v="37260.710000000006"/>
    <n v="35314.255000000005"/>
    <n v="31977.474999999999"/>
    <n v="19186.485000000001"/>
    <n v="8620.0149999999994"/>
    <n v="3336.78"/>
    <x v="397"/>
    <s v="Colorado, 2016"/>
  </r>
  <r>
    <s v="Yuma County"/>
    <s v="Colorado"/>
    <n v="2016"/>
    <n v="10150"/>
    <n v="4968"/>
    <n v="5182"/>
    <n v="812"/>
    <n v="1502.2"/>
    <n v="1167.25"/>
    <n v="1349.95"/>
    <n v="1065.75"/>
    <n v="1197.7"/>
    <n v="1248.4499999999998"/>
    <n v="943.95"/>
    <n v="619.15"/>
    <n v="253.75"/>
    <x v="397"/>
    <s v="Colorado, 2016"/>
  </r>
  <r>
    <s v="Fairfield County"/>
    <s v="Connecticut"/>
    <n v="2016"/>
    <n v="941618"/>
    <n v="458490"/>
    <n v="483128"/>
    <n v="53672.226000000002"/>
    <n v="127118.43"/>
    <n v="124293.576"/>
    <n v="109227.68799999999"/>
    <n v="122410.34"/>
    <n v="147834.02600000001"/>
    <n v="122410.34"/>
    <n v="72504.585999999996"/>
    <n v="41431.191999999995"/>
    <n v="20715.596000000001"/>
    <x v="400"/>
    <s v="Connecticut, 2016"/>
  </r>
  <r>
    <s v="Hartford County"/>
    <s v="Connecticut"/>
    <n v="2016"/>
    <n v="895699"/>
    <n v="434485"/>
    <n v="461214"/>
    <n v="48367.745999999999"/>
    <n v="110170.977"/>
    <n v="118232.268"/>
    <n v="116440.87"/>
    <n v="111066.67600000001"/>
    <n v="132563.45199999999"/>
    <n v="120023.666"/>
    <n v="75238.716"/>
    <n v="41202.153999999995"/>
    <n v="23288.173999999999"/>
    <x v="400"/>
    <s v="Connecticut, 2016"/>
  </r>
  <r>
    <s v="Litchfield County"/>
    <s v="Connecticut"/>
    <n v="2016"/>
    <n v="185141"/>
    <n v="91469"/>
    <n v="93672"/>
    <n v="7775.9219999999996"/>
    <n v="20920.933000000001"/>
    <n v="21106.074000000001"/>
    <n v="18143.817999999999"/>
    <n v="20735.792000000001"/>
    <n v="31288.828999999998"/>
    <n v="30733.405999999999"/>
    <n v="19439.805"/>
    <n v="9071.9089999999997"/>
    <n v="5369.0889999999999"/>
    <x v="400"/>
    <s v="Connecticut, 2016"/>
  </r>
  <r>
    <s v="Middlesex County"/>
    <s v="Connecticut"/>
    <n v="2016"/>
    <n v="164438"/>
    <n v="80412"/>
    <n v="84026"/>
    <n v="7235.2719999999999"/>
    <n v="18088.18"/>
    <n v="20554.75"/>
    <n v="17594.866000000002"/>
    <n v="19403.684000000001"/>
    <n v="26967.832000000002"/>
    <n v="25323.451999999997"/>
    <n v="16443.8"/>
    <n v="7728.5859999999993"/>
    <n v="4933.1400000000003"/>
    <x v="400"/>
    <s v="Connecticut, 2016"/>
  </r>
  <r>
    <s v="New Haven County"/>
    <s v="Connecticut"/>
    <n v="2016"/>
    <n v="860874"/>
    <n v="415286"/>
    <n v="445588"/>
    <n v="45626.322"/>
    <n v="102444.00599999999"/>
    <n v="121383.234"/>
    <n v="112774.49400000001"/>
    <n v="104165.754"/>
    <n v="126548.478"/>
    <n v="115357.11599999999"/>
    <n v="73174.289999999994"/>
    <n v="38739.33"/>
    <n v="22382.723999999998"/>
    <x v="400"/>
    <s v="Connecticut, 2016"/>
  </r>
  <r>
    <s v="New London County"/>
    <s v="Connecticut"/>
    <n v="2016"/>
    <n v="272033"/>
    <n v="136190"/>
    <n v="135843"/>
    <n v="13873.683000000001"/>
    <n v="31011.762000000002"/>
    <n v="38356.652999999998"/>
    <n v="34820.224000000002"/>
    <n v="31283.794999999998"/>
    <n v="40804.949999999997"/>
    <n v="38084.619999999995"/>
    <n v="24755.002999999997"/>
    <n v="13057.583999999999"/>
    <n v="5984.7259999999997"/>
    <x v="400"/>
    <s v="Connecticut, 2016"/>
  </r>
  <r>
    <s v="Tolland County"/>
    <s v="Connecticut"/>
    <n v="2016"/>
    <n v="151689"/>
    <n v="75894"/>
    <n v="75795"/>
    <n v="6219.2489999999998"/>
    <n v="16230.723000000002"/>
    <n v="33978.336000000003"/>
    <n v="15320.589"/>
    <n v="16382.412"/>
    <n v="22298.282999999999"/>
    <n v="20326.326000000001"/>
    <n v="12135.119999999999"/>
    <n v="6522.6270000000004"/>
    <n v="2427.0239999999999"/>
    <x v="400"/>
    <s v="Connecticut, 2016"/>
  </r>
  <r>
    <s v="Windham County"/>
    <s v="Connecticut"/>
    <n v="2016"/>
    <n v="117078"/>
    <n v="58044"/>
    <n v="59034"/>
    <n v="5970.9780000000001"/>
    <n v="13815.204000000002"/>
    <n v="16859.232"/>
    <n v="14283.516"/>
    <n v="14517.672"/>
    <n v="18030.011999999999"/>
    <n v="16625.076000000001"/>
    <n v="9834.5519999999997"/>
    <n v="5034.3539999999994"/>
    <n v="2224.482"/>
    <x v="400"/>
    <s v="Connecticut, 2016"/>
  </r>
  <r>
    <s v="Kent County"/>
    <s v="Delaware"/>
    <n v="2016"/>
    <n v="171474"/>
    <n v="82687"/>
    <n v="88787"/>
    <n v="10974.335999999999"/>
    <n v="22806.042000000001"/>
    <n v="25378.152000000002"/>
    <n v="22463.093999999997"/>
    <n v="20062.457999999999"/>
    <n v="22806.042000000001"/>
    <n v="20576.879999999997"/>
    <n v="15775.608"/>
    <n v="8059.2780000000002"/>
    <n v="2743.5839999999998"/>
    <x v="401"/>
    <s v="Delaware, 2016"/>
  </r>
  <r>
    <s v="New Castle County"/>
    <s v="Delaware"/>
    <n v="2016"/>
    <n v="551997"/>
    <n v="267276"/>
    <n v="284721"/>
    <n v="33119.82"/>
    <n v="68447.627999999997"/>
    <n v="77831.57699999999"/>
    <n v="77831.57699999999"/>
    <n v="68999.625"/>
    <n v="79487.567999999999"/>
    <n v="70655.616000000009"/>
    <n v="43607.762999999999"/>
    <n v="22631.877"/>
    <n v="9935.9459999999999"/>
    <x v="401"/>
    <s v="Delaware, 2016"/>
  </r>
  <r>
    <s v="Sussex County"/>
    <s v="Delaware"/>
    <n v="2016"/>
    <n v="211224"/>
    <n v="102453"/>
    <n v="108771"/>
    <n v="11617.32"/>
    <n v="23234.639999999999"/>
    <n v="21122.400000000001"/>
    <n v="21967.295999999998"/>
    <n v="21333.624"/>
    <n v="27459.120000000003"/>
    <n v="33373.392"/>
    <n v="31472.375999999997"/>
    <n v="14152.007999999998"/>
    <n v="5280.6"/>
    <x v="401"/>
    <s v="Delaware, 2016"/>
  </r>
  <r>
    <s v="District of Columbia"/>
    <s v="District of Columbia"/>
    <n v="2016"/>
    <n v="659009"/>
    <n v="312629"/>
    <n v="346380"/>
    <n v="42176.576000000001"/>
    <n v="57333.782999999996"/>
    <n v="96874.323000000004"/>
    <n v="149595.04300000001"/>
    <n v="92920.269"/>
    <n v="77104.053"/>
    <n v="69195.945000000007"/>
    <n v="42835.584999999999"/>
    <n v="21747.296999999999"/>
    <n v="10544.144"/>
    <x v="402"/>
    <s v="District of Columbia, 2016"/>
  </r>
  <r>
    <s v="Alachua County"/>
    <s v="Florida"/>
    <n v="2016"/>
    <n v="256581"/>
    <n v="124004"/>
    <n v="132577"/>
    <n v="14111.955"/>
    <n v="24631.775999999998"/>
    <n v="64401.830999999998"/>
    <n v="39000.312000000005"/>
    <n v="26684.423999999999"/>
    <n v="27197.585999999999"/>
    <n v="28993.652999999998"/>
    <n v="18730.413"/>
    <n v="8980.3349999999991"/>
    <n v="4361.8770000000004"/>
    <x v="390"/>
    <s v="Florida, 2016"/>
  </r>
  <r>
    <s v="Baker County"/>
    <s v="Florida"/>
    <n v="2016"/>
    <n v="27312"/>
    <n v="14280"/>
    <n v="13032"/>
    <n v="1693.3440000000001"/>
    <n v="3796.3679999999999"/>
    <n v="3932.9279999999999"/>
    <n v="3550.56"/>
    <n v="3359.3760000000002"/>
    <n v="4014.8640000000005"/>
    <n v="3386.6880000000001"/>
    <n v="2239.5839999999998"/>
    <n v="901.29600000000005"/>
    <n v="409.68"/>
    <x v="390"/>
    <s v="Florida, 2016"/>
  </r>
  <r>
    <s v="Bay County"/>
    <s v="Florida"/>
    <n v="2016"/>
    <n v="178361"/>
    <n v="88681"/>
    <n v="89680"/>
    <n v="11236.743"/>
    <n v="21046.597999999998"/>
    <n v="21938.402999999998"/>
    <n v="24970.54"/>
    <n v="21581.681"/>
    <n v="25327.261999999999"/>
    <n v="23543.652000000002"/>
    <n v="16409.212"/>
    <n v="9096.4110000000001"/>
    <n v="3032.1370000000002"/>
    <x v="390"/>
    <s v="Florida, 2016"/>
  </r>
  <r>
    <s v="Bradford County"/>
    <s v="Florida"/>
    <n v="2016"/>
    <n v="26919"/>
    <n v="14875"/>
    <n v="12044"/>
    <n v="1480.5450000000001"/>
    <n v="3014.9279999999999"/>
    <n v="3014.9279999999999"/>
    <n v="3957.0929999999998"/>
    <n v="3364.875"/>
    <n v="3795.5789999999997"/>
    <n v="3553.308"/>
    <n v="2584.2240000000002"/>
    <n v="1561.3020000000001"/>
    <n v="565.29899999999998"/>
    <x v="390"/>
    <s v="Florida, 2016"/>
  </r>
  <r>
    <s v="Brevard County"/>
    <s v="Florida"/>
    <n v="2016"/>
    <n v="560683"/>
    <n v="273945"/>
    <n v="286738"/>
    <n v="26912.784"/>
    <n v="59432.398000000001"/>
    <n v="62796.495999999999"/>
    <n v="59993.080999999998"/>
    <n v="58311.031999999999"/>
    <n v="82420.400999999998"/>
    <n v="85784.499000000011"/>
    <n v="67281.959999999992"/>
    <n v="42611.907999999996"/>
    <n v="16820.490000000002"/>
    <x v="390"/>
    <s v="Florida, 2016"/>
  </r>
  <r>
    <s v="Broward County"/>
    <s v="Florida"/>
    <n v="2016"/>
    <n v="1863780"/>
    <n v="906235"/>
    <n v="957545"/>
    <n v="108099.24"/>
    <n v="223653.6"/>
    <n v="229244.94"/>
    <n v="249746.52"/>
    <n v="251610.3"/>
    <n v="281430.78000000003"/>
    <n v="236700.06"/>
    <n v="154693.74"/>
    <n v="85733.88"/>
    <n v="44730.720000000001"/>
    <x v="390"/>
    <s v="Florida, 2016"/>
  </r>
  <r>
    <s v="Calhoun County"/>
    <s v="Florida"/>
    <n v="2016"/>
    <n v="14550"/>
    <n v="7936"/>
    <n v="6614"/>
    <n v="712.95"/>
    <n v="1746"/>
    <n v="1731.4499999999998"/>
    <n v="1935.15"/>
    <n v="1876.95"/>
    <n v="2095.1999999999998"/>
    <n v="1891.5"/>
    <n v="1513.2"/>
    <n v="742.05"/>
    <n v="305.55"/>
    <x v="390"/>
    <s v="Florida, 2016"/>
  </r>
  <r>
    <s v="Charlotte County"/>
    <s v="Florida"/>
    <n v="2016"/>
    <n v="169642"/>
    <n v="82682"/>
    <n v="86960"/>
    <n v="5428.5439999999999"/>
    <n v="12553.508"/>
    <n v="13910.644"/>
    <n v="11874.94"/>
    <n v="13401.718000000001"/>
    <n v="20187.398000000001"/>
    <n v="28499.856"/>
    <n v="34437.326000000001"/>
    <n v="20696.324000000001"/>
    <n v="8651.7420000000002"/>
    <x v="390"/>
    <s v="Florida, 2016"/>
  </r>
  <r>
    <s v="Citrus County"/>
    <s v="Florida"/>
    <n v="2016"/>
    <n v="140453"/>
    <n v="67884"/>
    <n v="72569"/>
    <n v="5337.2139999999999"/>
    <n v="11657.599"/>
    <n v="12219.411"/>
    <n v="10533.975"/>
    <n v="11517.146000000001"/>
    <n v="17135.266"/>
    <n v="22753.385999999999"/>
    <n v="26826.523000000001"/>
    <n v="16573.453999999998"/>
    <n v="5899.0259999999998"/>
    <x v="390"/>
    <s v="Florida, 2016"/>
  </r>
  <r>
    <s v="Clay County"/>
    <s v="Florida"/>
    <n v="2016"/>
    <n v="200346"/>
    <n v="98575"/>
    <n v="101771"/>
    <n v="11219.376"/>
    <n v="27848.093999999997"/>
    <n v="26646.018"/>
    <n v="24241.866000000002"/>
    <n v="26245.326000000001"/>
    <n v="30051.9"/>
    <n v="25844.633999999998"/>
    <n v="17830.794000000002"/>
    <n v="7813.4939999999997"/>
    <n v="2804.8440000000001"/>
    <x v="390"/>
    <s v="Florida, 2016"/>
  </r>
  <r>
    <s v="Collier County"/>
    <s v="Florida"/>
    <n v="2016"/>
    <n v="348236"/>
    <n v="171049"/>
    <n v="177187"/>
    <n v="16715.328000000001"/>
    <n v="35868.308000000005"/>
    <n v="34823.599999999999"/>
    <n v="34127.127999999997"/>
    <n v="35171.835999999996"/>
    <n v="42484.792000000001"/>
    <n v="45618.915999999997"/>
    <n v="53976.58"/>
    <n v="36216.543999999994"/>
    <n v="12884.732"/>
    <x v="390"/>
    <s v="Florida, 2016"/>
  </r>
  <r>
    <s v="Columbia County"/>
    <s v="Florida"/>
    <n v="2016"/>
    <n v="68198"/>
    <n v="35318"/>
    <n v="32880"/>
    <n v="4091.88"/>
    <n v="8456.5519999999997"/>
    <n v="8729.3439999999991"/>
    <n v="8592.9480000000003"/>
    <n v="7842.77"/>
    <n v="9343.1260000000002"/>
    <n v="9411.3240000000005"/>
    <n v="6887.9979999999996"/>
    <n v="3614.4939999999997"/>
    <n v="1227.5640000000001"/>
    <x v="390"/>
    <s v="Florida, 2016"/>
  </r>
  <r>
    <s v="DeSoto County"/>
    <s v="Florida"/>
    <n v="2016"/>
    <n v="35134"/>
    <n v="19905"/>
    <n v="15229"/>
    <n v="2002.6379999999999"/>
    <n v="3970.1419999999998"/>
    <n v="4707.9560000000001"/>
    <n v="4813.3580000000002"/>
    <n v="4216.08"/>
    <n v="4356.616"/>
    <n v="4251.2139999999999"/>
    <n v="3899.8739999999998"/>
    <n v="2459.38"/>
    <n v="491.87599999999998"/>
    <x v="390"/>
    <s v="Florida, 2016"/>
  </r>
  <r>
    <s v="Kanabec County"/>
    <s v="Minnesota"/>
    <n v="2016"/>
    <n v="16084"/>
    <n v="8779"/>
    <n v="7305"/>
    <n v="788.11599999999999"/>
    <n v="1720.9879999999998"/>
    <n v="1560.1480000000001"/>
    <n v="1913.9960000000001"/>
    <n v="1833.576"/>
    <n v="2283.9279999999999"/>
    <n v="2493.02"/>
    <n v="2187.424"/>
    <n v="1045.46"/>
    <n v="257.34399999999999"/>
    <x v="392"/>
    <s v="Minnesota, 2016"/>
  </r>
  <r>
    <s v="Duval County"/>
    <s v="Florida"/>
    <n v="2016"/>
    <n v="900890"/>
    <n v="436406"/>
    <n v="464484"/>
    <n v="61260.52"/>
    <n v="112611.25"/>
    <n v="119818.37"/>
    <n v="143241.51"/>
    <n v="115313.92"/>
    <n v="122521.04000000001"/>
    <n v="111710.36"/>
    <n v="67566.75"/>
    <n v="31531.15"/>
    <n v="15315.13"/>
    <x v="390"/>
    <s v="Florida, 2016"/>
  </r>
  <r>
    <s v="Escambia County"/>
    <s v="Florida"/>
    <n v="2016"/>
    <n v="309574"/>
    <n v="153860"/>
    <n v="155714"/>
    <n v="18884.013999999999"/>
    <n v="35601.01"/>
    <n v="50460.561999999998"/>
    <n v="43030.786"/>
    <n v="33433.991999999998"/>
    <n v="39625.472000000002"/>
    <n v="40244.619999999995"/>
    <n v="28171.233999999997"/>
    <n v="15169.126"/>
    <n v="5881.9059999999999"/>
    <x v="390"/>
    <s v="Florida, 2016"/>
  </r>
  <r>
    <s v="Flagler County"/>
    <s v="Florida"/>
    <n v="2016"/>
    <n v="102917"/>
    <n v="49410"/>
    <n v="53507"/>
    <n v="4322.5140000000001"/>
    <n v="10909.202000000001"/>
    <n v="10291.700000000001"/>
    <n v="8953.7790000000005"/>
    <n v="10703.367999999999"/>
    <n v="12761.707999999999"/>
    <n v="15746.300999999999"/>
    <n v="17084.222000000002"/>
    <n v="8542.1110000000008"/>
    <n v="3499.1779999999999"/>
    <x v="390"/>
    <s v="Florida, 2016"/>
  </r>
  <r>
    <s v="Franklin County"/>
    <s v="Florida"/>
    <n v="2016"/>
    <n v="11705"/>
    <n v="6675"/>
    <n v="5030"/>
    <n v="538.42999999999995"/>
    <n v="1100.27"/>
    <n v="1111.9749999999999"/>
    <n v="1814.2750000000001"/>
    <n v="1439.7149999999999"/>
    <n v="1603.585"/>
    <n v="1755.75"/>
    <n v="1509.9449999999999"/>
    <n v="655.48"/>
    <n v="163.87"/>
    <x v="390"/>
    <s v="Florida, 2016"/>
  </r>
  <r>
    <s v="Gadsden County"/>
    <s v="Florida"/>
    <n v="2016"/>
    <n v="46153"/>
    <n v="21862"/>
    <n v="24291"/>
    <n v="2815.3330000000001"/>
    <n v="5907.5840000000007"/>
    <n v="5630.6660000000002"/>
    <n v="5630.6659999999993"/>
    <n v="5769.125"/>
    <n v="6646.0320000000002"/>
    <n v="6692.1849999999995"/>
    <n v="4153.7700000000004"/>
    <n v="2123.038"/>
    <n v="738.44799999999998"/>
    <x v="390"/>
    <s v="Florida, 2016"/>
  </r>
  <r>
    <s v="Jasper County"/>
    <s v="Mississippi"/>
    <n v="2016"/>
    <n v="17033"/>
    <n v="8961"/>
    <n v="8072"/>
    <n v="885.71600000000001"/>
    <n v="1805.498"/>
    <n v="2946.7089999999998"/>
    <n v="1703.3"/>
    <n v="1737.366"/>
    <n v="2265.3890000000001"/>
    <n v="2367.587"/>
    <n v="1958.7950000000001"/>
    <n v="1021.98"/>
    <n v="340.66"/>
    <x v="381"/>
    <s v="Mississippi, 2016"/>
  </r>
  <r>
    <s v="Glades County"/>
    <s v="Florida"/>
    <n v="2016"/>
    <n v="13420"/>
    <n v="7269"/>
    <n v="6151"/>
    <n v="523.38"/>
    <n v="1422.52"/>
    <n v="1516.46"/>
    <n v="1489.62"/>
    <n v="1744.6"/>
    <n v="1489.62"/>
    <n v="1758.02"/>
    <n v="1945.9"/>
    <n v="1019.9200000000001"/>
    <n v="496.54"/>
    <x v="390"/>
    <s v="Florida, 2016"/>
  </r>
  <r>
    <s v="Gulf County"/>
    <s v="Florida"/>
    <n v="2016"/>
    <n v="15851"/>
    <n v="9220"/>
    <n v="6631"/>
    <n v="729.14599999999996"/>
    <n v="1204.6759999999999"/>
    <n v="1822.8649999999998"/>
    <n v="2266.6930000000002"/>
    <n v="2092.3319999999999"/>
    <n v="2409.3519999999999"/>
    <n v="2520.3090000000002"/>
    <n v="1759.4609999999998"/>
    <n v="808.40099999999995"/>
    <n v="269.46699999999998"/>
    <x v="390"/>
    <s v="Florida, 2016"/>
  </r>
  <r>
    <s v="Hamilton County"/>
    <s v="Florida"/>
    <n v="2016"/>
    <n v="14362"/>
    <n v="8377"/>
    <n v="5985"/>
    <n v="646.29"/>
    <n v="1594.182"/>
    <n v="2283.558"/>
    <n v="1809.6120000000001"/>
    <n v="1795.25"/>
    <n v="2039.404"/>
    <n v="1981.9559999999999"/>
    <n v="1378.752"/>
    <n v="631.928"/>
    <n v="201.06800000000001"/>
    <x v="390"/>
    <s v="Florida, 2016"/>
  </r>
  <r>
    <s v="Hendry County"/>
    <s v="Florida"/>
    <n v="2016"/>
    <n v="38376"/>
    <n v="20347"/>
    <n v="18029"/>
    <n v="2878.2"/>
    <n v="5871.5280000000002"/>
    <n v="5718.0239999999994"/>
    <n v="5334.2640000000001"/>
    <n v="4797"/>
    <n v="4873.7520000000004"/>
    <n v="4029.4800000000005"/>
    <n v="2763.0720000000001"/>
    <n v="1419.912"/>
    <n v="729.14400000000001"/>
    <x v="390"/>
    <s v="Florida, 2016"/>
  </r>
  <r>
    <s v="Hernando County"/>
    <s v="Florida"/>
    <n v="2016"/>
    <n v="176797"/>
    <n v="85023"/>
    <n v="91774"/>
    <n v="7955.8649999999998"/>
    <n v="18917.278999999999"/>
    <n v="18563.684999999998"/>
    <n v="16618.917999999998"/>
    <n v="18033.294000000002"/>
    <n v="22806.813000000002"/>
    <n v="25281.971000000001"/>
    <n v="26165.955999999998"/>
    <n v="15734.933000000001"/>
    <n v="6541.4889999999996"/>
    <x v="390"/>
    <s v="Florida, 2016"/>
  </r>
  <r>
    <s v="Highlands County"/>
    <s v="Florida"/>
    <n v="2016"/>
    <n v="98862"/>
    <n v="48031"/>
    <n v="50831"/>
    <n v="4745.3760000000002"/>
    <n v="9787.3379999999997"/>
    <n v="9391.89"/>
    <n v="8798.7180000000008"/>
    <n v="8798.7180000000008"/>
    <n v="10677.096000000001"/>
    <n v="13148.646000000001"/>
    <n v="16806.54"/>
    <n v="12258.888000000001"/>
    <n v="4349.9279999999999"/>
    <x v="390"/>
    <s v="Florida, 2016"/>
  </r>
  <r>
    <s v="Hillsborough County"/>
    <s v="Florida"/>
    <n v="2016"/>
    <n v="1323059"/>
    <n v="644746"/>
    <n v="678313"/>
    <n v="84675.775999999998"/>
    <n v="170674.611"/>
    <n v="178612.96500000003"/>
    <n v="197135.79100000003"/>
    <n v="179936.024"/>
    <n v="183905.201"/>
    <n v="154797.90299999999"/>
    <n v="99229.424999999988"/>
    <n v="51599.300999999999"/>
    <n v="21168.944"/>
    <x v="390"/>
    <s v="Florida, 2016"/>
  </r>
  <r>
    <s v="Holmes County"/>
    <s v="Florida"/>
    <n v="2016"/>
    <n v="19569"/>
    <n v="10463"/>
    <n v="9106"/>
    <n v="939.31200000000001"/>
    <n v="2309.1419999999998"/>
    <n v="2446.125"/>
    <n v="2406.9870000000001"/>
    <n v="2387.4179999999997"/>
    <n v="2720.0909999999999"/>
    <n v="2720.0909999999999"/>
    <n v="2074.3140000000003"/>
    <n v="1135.002"/>
    <n v="489.22500000000002"/>
    <x v="390"/>
    <s v="Florida, 2016"/>
  </r>
  <r>
    <s v="Indian River County"/>
    <s v="Florida"/>
    <n v="2016"/>
    <n v="145342"/>
    <n v="69798"/>
    <n v="75544"/>
    <n v="6395.0479999999998"/>
    <n v="14243.516"/>
    <n v="14679.541999999999"/>
    <n v="12935.438"/>
    <n v="13662.147999999999"/>
    <n v="18167.75"/>
    <n v="21510.616000000002"/>
    <n v="22528.010000000002"/>
    <n v="14534.2"/>
    <n v="6831.0739999999996"/>
    <x v="390"/>
    <s v="Florida, 2016"/>
  </r>
  <r>
    <s v="Jackson County"/>
    <s v="Florida"/>
    <n v="2016"/>
    <n v="48721"/>
    <n v="27001"/>
    <n v="21720"/>
    <n v="2387.3290000000002"/>
    <n v="5115.7049999999999"/>
    <n v="5749.0779999999995"/>
    <n v="6577.3349999999991"/>
    <n v="6918.3819999999996"/>
    <n v="6772.2189999999991"/>
    <n v="6577.3349999999991"/>
    <n v="4872.1000000000004"/>
    <n v="2679.6549999999997"/>
    <n v="1023.141"/>
    <x v="390"/>
    <s v="Florida, 2016"/>
  </r>
  <r>
    <s v="Jefferson County"/>
    <s v="Florida"/>
    <n v="2016"/>
    <n v="14082"/>
    <n v="7483"/>
    <n v="6599"/>
    <n v="647.77200000000005"/>
    <n v="1337.79"/>
    <n v="1295.5439999999999"/>
    <n v="1647.5940000000001"/>
    <n v="1999.6440000000002"/>
    <n v="2027.808"/>
    <n v="2295.366"/>
    <n v="1760.25"/>
    <n v="844.92"/>
    <n v="239.39400000000001"/>
    <x v="390"/>
    <s v="Florida, 2016"/>
  </r>
  <r>
    <s v="Davis County"/>
    <s v="Iowa"/>
    <n v="2016"/>
    <n v="8742"/>
    <n v="5015"/>
    <n v="3727"/>
    <n v="419.61599999999999"/>
    <n v="1022.814"/>
    <n v="1180.17"/>
    <n v="1433.6880000000001"/>
    <n v="1355.0100000000002"/>
    <n v="1084.008"/>
    <n v="1040.298"/>
    <n v="760.55400000000009"/>
    <n v="314.71199999999999"/>
    <n v="131.13"/>
    <x v="393"/>
    <s v="Iowa, 2016"/>
  </r>
  <r>
    <s v="Lake County"/>
    <s v="Florida"/>
    <n v="2016"/>
    <n v="317586"/>
    <n v="153595"/>
    <n v="163991"/>
    <n v="16196.886"/>
    <n v="35887.218000000001"/>
    <n v="33028.944000000003"/>
    <n v="32076.186000000002"/>
    <n v="34934.46"/>
    <n v="40968.593999999997"/>
    <n v="41921.351999999999"/>
    <n v="45097.212"/>
    <n v="27947.567999999999"/>
    <n v="9209.9940000000006"/>
    <x v="390"/>
    <s v="Florida, 2016"/>
  </r>
  <r>
    <s v="Lee County"/>
    <s v="Florida"/>
    <n v="2016"/>
    <n v="680970"/>
    <n v="333403"/>
    <n v="347567"/>
    <n v="33367.53"/>
    <n v="71501.850000000006"/>
    <n v="71501.850000000006"/>
    <n v="72863.790000000008"/>
    <n v="72182.820000000007"/>
    <n v="84440.28"/>
    <n v="95335.799999999988"/>
    <n v="102145.5"/>
    <n v="55839.539999999994"/>
    <n v="21791.040000000001"/>
    <x v="390"/>
    <s v="Florida, 2016"/>
  </r>
  <r>
    <s v="Leon County"/>
    <s v="Florida"/>
    <n v="2016"/>
    <n v="284788"/>
    <n v="135482"/>
    <n v="149306"/>
    <n v="14808.976000000001"/>
    <n v="29902.739999999998"/>
    <n v="74329.668000000005"/>
    <n v="40724.684000000001"/>
    <n v="30187.527999999998"/>
    <n v="31041.892"/>
    <n v="31326.68"/>
    <n v="19650.372000000003"/>
    <n v="8828.4279999999999"/>
    <n v="3702.2440000000001"/>
    <x v="390"/>
    <s v="Florida, 2016"/>
  </r>
  <r>
    <s v="Levy County"/>
    <s v="Florida"/>
    <n v="2016"/>
    <n v="39707"/>
    <n v="19555"/>
    <n v="20152"/>
    <n v="2025.057"/>
    <n v="4526.598"/>
    <n v="4367.7700000000004"/>
    <n v="3930.9929999999999"/>
    <n v="4169.2349999999997"/>
    <n v="5439.8590000000004"/>
    <n v="6194.2919999999995"/>
    <n v="5400.152"/>
    <n v="2541.248"/>
    <n v="1032.3820000000001"/>
    <x v="390"/>
    <s v="Florida, 2016"/>
  </r>
  <r>
    <s v="Liberty County"/>
    <s v="Florida"/>
    <n v="2016"/>
    <n v="8285"/>
    <n v="5224"/>
    <n v="3061"/>
    <n v="439.10500000000002"/>
    <n v="845.06999999999994"/>
    <n v="1367.0250000000001"/>
    <n v="1217.895"/>
    <n v="1201.325"/>
    <n v="1251.0350000000001"/>
    <n v="977.63"/>
    <n v="521.95500000000004"/>
    <n v="306.54500000000002"/>
    <n v="149.13"/>
    <x v="390"/>
    <s v="Florida, 2016"/>
  </r>
  <r>
    <s v="Eastland County"/>
    <s v="Texas"/>
    <n v="2016"/>
    <n v="18560"/>
    <n v="9750"/>
    <n v="8810"/>
    <n v="1020.8"/>
    <n v="2041.6"/>
    <n v="2301.44"/>
    <n v="2431.36"/>
    <n v="2245.7600000000002"/>
    <n v="2561.2799999999997"/>
    <n v="2616.96"/>
    <n v="1948.8000000000002"/>
    <n v="1039.3600000000001"/>
    <n v="352.64"/>
    <x v="384"/>
    <s v="Texas, 2016"/>
  </r>
  <r>
    <s v="Manatee County"/>
    <s v="Florida"/>
    <n v="2016"/>
    <n v="353411"/>
    <n v="170779"/>
    <n v="182632"/>
    <n v="18023.960999999999"/>
    <n v="38875.21"/>
    <n v="36754.743999999999"/>
    <n v="36401.332999999999"/>
    <n v="37461.565999999999"/>
    <n v="45590.019"/>
    <n v="50184.362000000001"/>
    <n v="48770.718000000001"/>
    <n v="29333.112999999998"/>
    <n v="12015.974"/>
    <x v="390"/>
    <s v="Florida, 2016"/>
  </r>
  <r>
    <s v="Marion County"/>
    <s v="Florida"/>
    <n v="2016"/>
    <n v="340341"/>
    <n v="163611"/>
    <n v="176730"/>
    <n v="17017.05"/>
    <n v="35735.805"/>
    <n v="35395.464"/>
    <n v="35055.123"/>
    <n v="33693.758999999998"/>
    <n v="42202.284"/>
    <n v="46626.716999999997"/>
    <n v="52412.514000000003"/>
    <n v="31311.372000000003"/>
    <n v="10550.571"/>
    <x v="390"/>
    <s v="Florida, 2016"/>
  </r>
  <r>
    <s v="Martin County"/>
    <s v="Florida"/>
    <n v="2016"/>
    <n v="153592"/>
    <n v="75837"/>
    <n v="77755"/>
    <n v="6297.2719999999999"/>
    <n v="14591.24"/>
    <n v="15052.016"/>
    <n v="13823.28"/>
    <n v="14591.24"/>
    <n v="21042.103999999999"/>
    <n v="23192.392"/>
    <n v="22424.432000000001"/>
    <n v="15205.608"/>
    <n v="7526.0079999999998"/>
    <x v="390"/>
    <s v="Florida, 2016"/>
  </r>
  <r>
    <s v="Miami-Dade County"/>
    <s v="Florida"/>
    <n v="2016"/>
    <n v="2664418"/>
    <n v="1292784"/>
    <n v="1371634"/>
    <n v="154536.24400000001"/>
    <n v="298414.81599999999"/>
    <n v="341045.50400000002"/>
    <n v="378347.35600000003"/>
    <n v="378347.35600000003"/>
    <n v="396998.28200000001"/>
    <n v="311736.90599999996"/>
    <n v="215817.85800000001"/>
    <n v="133220.9"/>
    <n v="58617.196000000004"/>
    <x v="390"/>
    <s v="Florida, 2016"/>
  </r>
  <r>
    <s v="Monroe County"/>
    <s v="Florida"/>
    <n v="2016"/>
    <n v="77150"/>
    <n v="40911"/>
    <n v="36239"/>
    <n v="3548.9"/>
    <n v="6172"/>
    <n v="7560.7"/>
    <n v="9026.5499999999993"/>
    <n v="10029.5"/>
    <n v="12035.400000000001"/>
    <n v="13038.349999999999"/>
    <n v="9875.2000000000007"/>
    <n v="4243.25"/>
    <n v="1620.15"/>
    <x v="390"/>
    <s v="Florida, 2016"/>
  </r>
  <r>
    <s v="Nassau County"/>
    <s v="Florida"/>
    <n v="2016"/>
    <n v="77187"/>
    <n v="38139"/>
    <n v="39048"/>
    <n v="4013.7240000000002"/>
    <n v="8876.505000000001"/>
    <n v="8567.7569999999996"/>
    <n v="8104.6350000000002"/>
    <n v="9494.0010000000002"/>
    <n v="11037.741"/>
    <n v="11886.797999999999"/>
    <n v="9725.5619999999999"/>
    <n v="4013.7240000000002"/>
    <n v="1543.74"/>
    <x v="390"/>
    <s v="Florida, 2016"/>
  </r>
  <r>
    <s v="Okaloosa County"/>
    <s v="Florida"/>
    <n v="2016"/>
    <n v="195798"/>
    <n v="99177"/>
    <n v="96621"/>
    <n v="13314.263999999999"/>
    <n v="23299.962"/>
    <n v="26041.133999999998"/>
    <n v="30544.487999999998"/>
    <n v="22320.972000000002"/>
    <n v="26041.133999999998"/>
    <n v="24278.952000000001"/>
    <n v="16838.628000000001"/>
    <n v="9594.101999999999"/>
    <n v="3132.768"/>
    <x v="390"/>
    <s v="Florida, 2016"/>
  </r>
  <r>
    <s v="Okeechobee County"/>
    <s v="Florida"/>
    <n v="2016"/>
    <n v="39420"/>
    <n v="21306"/>
    <n v="18114"/>
    <n v="2404.62"/>
    <n v="4927.5"/>
    <n v="5085.18"/>
    <n v="4927.5"/>
    <n v="4966.92"/>
    <n v="5242.8599999999997"/>
    <n v="4848.66"/>
    <n v="3942"/>
    <n v="2365.1999999999998"/>
    <n v="670.14"/>
    <x v="390"/>
    <s v="Florida, 2016"/>
  </r>
  <r>
    <s v="Orange County"/>
    <s v="Florida"/>
    <n v="2016"/>
    <n v="1256055"/>
    <n v="617633"/>
    <n v="638422"/>
    <n v="79131.464999999997"/>
    <n v="158262.93"/>
    <n v="193432.47"/>
    <n v="205993.02000000002"/>
    <n v="175847.7"/>
    <n v="172079.535"/>
    <n v="135653.94"/>
    <n v="80387.520000000004"/>
    <n v="38937.705000000002"/>
    <n v="16328.715"/>
    <x v="390"/>
    <s v="Florida, 2016"/>
  </r>
  <r>
    <s v="Osceola County"/>
    <s v="Florida"/>
    <n v="2016"/>
    <n v="311962"/>
    <n v="153499"/>
    <n v="158463"/>
    <n v="20277.53"/>
    <n v="43986.642"/>
    <n v="44610.565999999999"/>
    <n v="43674.68"/>
    <n v="44298.603999999999"/>
    <n v="42114.869999999995"/>
    <n v="33691.896000000001"/>
    <n v="24021.074000000001"/>
    <n v="10606.707999999999"/>
    <n v="4679.43"/>
    <x v="390"/>
    <s v="Florida, 2016"/>
  </r>
  <r>
    <s v="Palm Beach County"/>
    <s v="Florida"/>
    <n v="2016"/>
    <n v="1398757"/>
    <n v="676486"/>
    <n v="722271"/>
    <n v="72735.364000000001"/>
    <n v="153863.27000000002"/>
    <n v="159458.29800000001"/>
    <n v="162255.81200000001"/>
    <n v="163654.56900000002"/>
    <n v="191629.709"/>
    <n v="176243.38199999998"/>
    <n v="153863.27000000002"/>
    <n v="107704.289"/>
    <n v="57349.036999999997"/>
    <x v="390"/>
    <s v="Florida, 2016"/>
  </r>
  <r>
    <s v="Pasco County"/>
    <s v="Florida"/>
    <n v="2016"/>
    <n v="488310"/>
    <n v="237641"/>
    <n v="250669"/>
    <n v="25392.12"/>
    <n v="56643.96"/>
    <n v="52737.479999999996"/>
    <n v="51760.86"/>
    <n v="59573.82"/>
    <n v="67875.09"/>
    <n v="63968.61"/>
    <n v="60062.130000000005"/>
    <n v="34670.01"/>
    <n v="14160.99"/>
    <x v="390"/>
    <s v="Florida, 2016"/>
  </r>
  <r>
    <s v="Pinellas County"/>
    <s v="Florida"/>
    <n v="2016"/>
    <n v="939548"/>
    <n v="450712"/>
    <n v="488836"/>
    <n v="42279.66"/>
    <n v="88317.512000000002"/>
    <n v="95833.896000000008"/>
    <n v="108048.01999999999"/>
    <n v="104289.82800000001"/>
    <n v="139053.10399999999"/>
    <n v="144690.39199999999"/>
    <n v="113685.308"/>
    <n v="68587.004000000001"/>
    <n v="33823.728000000003"/>
    <x v="390"/>
    <s v="Florida, 2016"/>
  </r>
  <r>
    <s v="Polk County"/>
    <s v="Florida"/>
    <n v="2016"/>
    <n v="637691"/>
    <n v="312427"/>
    <n v="325264"/>
    <n v="37623.769"/>
    <n v="82262.138999999996"/>
    <n v="80349.066000000006"/>
    <n v="78435.992999999988"/>
    <n v="75885.228999999992"/>
    <n v="80349.065999999992"/>
    <n v="79073.684000000008"/>
    <n v="70146.009999999995"/>
    <n v="39536.841999999997"/>
    <n v="13391.511"/>
    <x v="390"/>
    <s v="Florida, 2016"/>
  </r>
  <r>
    <s v="Putnam County"/>
    <s v="Florida"/>
    <n v="2016"/>
    <n v="72304"/>
    <n v="35711"/>
    <n v="36593"/>
    <n v="4193.6319999999996"/>
    <n v="8893.3919999999998"/>
    <n v="8242.655999999999"/>
    <n v="7664.2240000000002"/>
    <n v="7519.616"/>
    <n v="9544.1280000000006"/>
    <n v="10990.207999999999"/>
    <n v="8748.7839999999997"/>
    <n v="4844.3680000000004"/>
    <n v="1662.992"/>
    <x v="390"/>
    <s v="Florida, 2016"/>
  </r>
  <r>
    <s v="St. Johns County"/>
    <s v="Florida"/>
    <n v="2016"/>
    <n v="218362"/>
    <n v="106007"/>
    <n v="112355"/>
    <n v="11136.462"/>
    <n v="27950.335999999999"/>
    <n v="25548.353999999999"/>
    <n v="22272.923999999999"/>
    <n v="27731.974000000002"/>
    <n v="32754.3"/>
    <n v="31225.766"/>
    <n v="24019.82"/>
    <n v="10699.737999999999"/>
    <n v="4803.9639999999999"/>
    <x v="390"/>
    <s v="Florida, 2016"/>
  </r>
  <r>
    <s v="St. Lucie County"/>
    <s v="Florida"/>
    <n v="2016"/>
    <n v="293136"/>
    <n v="142999"/>
    <n v="150137"/>
    <n v="15536.208000000001"/>
    <n v="34590.048000000003"/>
    <n v="33417.504000000001"/>
    <n v="31951.824000000001"/>
    <n v="33417.504000000001"/>
    <n v="38987.088000000003"/>
    <n v="39280.224000000002"/>
    <n v="35762.591999999997"/>
    <n v="21398.928"/>
    <n v="8794.08"/>
    <x v="390"/>
    <s v="Florida, 2016"/>
  </r>
  <r>
    <s v="Santa Rosa County"/>
    <s v="Florida"/>
    <n v="2016"/>
    <n v="163903"/>
    <n v="83912"/>
    <n v="79991"/>
    <n v="9342.4709999999995"/>
    <n v="20979.584000000003"/>
    <n v="20651.777999999998"/>
    <n v="21635.196"/>
    <n v="21635.196"/>
    <n v="24585.449999999997"/>
    <n v="21307.39"/>
    <n v="14423.464"/>
    <n v="7047.8289999999997"/>
    <n v="1966.836"/>
    <x v="390"/>
    <s v="Florida, 2016"/>
  </r>
  <r>
    <s v="Sarasota County"/>
    <s v="Florida"/>
    <n v="2016"/>
    <n v="398011"/>
    <n v="189970"/>
    <n v="208041"/>
    <n v="14726.406999999999"/>
    <n v="33432.923999999999"/>
    <n v="35024.968000000001"/>
    <n v="32636.901999999998"/>
    <n v="35820.990000000005"/>
    <n v="49751.375"/>
    <n v="60895.683000000005"/>
    <n v="68855.903000000006"/>
    <n v="44577.232000000004"/>
    <n v="21492.594000000001"/>
    <x v="390"/>
    <s v="Florida, 2016"/>
  </r>
  <r>
    <s v="Seminole County"/>
    <s v="Florida"/>
    <n v="2016"/>
    <n v="442905"/>
    <n v="213833"/>
    <n v="229072"/>
    <n v="23473.965"/>
    <n v="54034.41"/>
    <n v="58463.46"/>
    <n v="62006.7"/>
    <n v="59349.270000000004"/>
    <n v="65992.845000000001"/>
    <n v="56691.839999999997"/>
    <n v="36761.115000000005"/>
    <n v="16830.39"/>
    <n v="9301.0049999999992"/>
    <x v="390"/>
    <s v="Florida, 2016"/>
  </r>
  <r>
    <s v="Sumter County"/>
    <s v="Florida"/>
    <n v="2016"/>
    <n v="113589"/>
    <n v="57426"/>
    <n v="56163"/>
    <n v="2385.3690000000001"/>
    <n v="4657.1490000000003"/>
    <n v="5225.0940000000001"/>
    <n v="6588.1620000000003"/>
    <n v="7496.8739999999998"/>
    <n v="8291.9969999999994"/>
    <n v="18515.006999999998"/>
    <n v="38165.904000000002"/>
    <n v="17947.061999999998"/>
    <n v="4202.7929999999997"/>
    <x v="390"/>
    <s v="Florida, 2016"/>
  </r>
  <r>
    <s v="Suwannee County"/>
    <s v="Florida"/>
    <n v="2016"/>
    <n v="43653"/>
    <n v="21469"/>
    <n v="22184"/>
    <n v="2444.5680000000002"/>
    <n v="5587.5839999999998"/>
    <n v="4845.4830000000002"/>
    <n v="5369.3189999999995"/>
    <n v="4889.1360000000004"/>
    <n v="5674.8899999999994"/>
    <n v="6111.42"/>
    <n v="5238.3599999999997"/>
    <n v="2837.4449999999997"/>
    <n v="698.44799999999998"/>
    <x v="390"/>
    <s v="Florida, 2016"/>
  </r>
  <r>
    <s v="Wyandot County"/>
    <s v="Ohio"/>
    <n v="2016"/>
    <n v="22582"/>
    <n v="12572"/>
    <n v="10010"/>
    <n v="1309.7560000000001"/>
    <n v="2325.9459999999999"/>
    <n v="2619.5120000000002"/>
    <n v="3387.3"/>
    <n v="2755.0039999999999"/>
    <n v="2958.2420000000002"/>
    <n v="3229.2259999999997"/>
    <n v="2371.1099999999997"/>
    <n v="1196.846"/>
    <n v="429.05799999999999"/>
    <x v="374"/>
    <s v="Ohio, 2016"/>
  </r>
  <r>
    <s v="Volusia County"/>
    <s v="Florida"/>
    <n v="2016"/>
    <n v="510806"/>
    <n v="248681"/>
    <n v="262125"/>
    <n v="24007.882000000001"/>
    <n v="51080.6"/>
    <n v="60785.914000000004"/>
    <n v="56188.66"/>
    <n v="53634.63"/>
    <n v="69469.616000000009"/>
    <n v="76110.093999999997"/>
    <n v="64361.555999999997"/>
    <n v="36778.031999999999"/>
    <n v="16856.598000000002"/>
    <x v="390"/>
    <s v="Florida, 2016"/>
  </r>
  <r>
    <s v="Wakulla County"/>
    <s v="Florida"/>
    <n v="2016"/>
    <n v="31314"/>
    <n v="17476"/>
    <n v="13838"/>
    <n v="1597.0139999999999"/>
    <n v="3695.0519999999997"/>
    <n v="3695.0519999999997"/>
    <n v="4321.3320000000003"/>
    <n v="4634.4719999999998"/>
    <n v="5072.8680000000004"/>
    <n v="4290.018"/>
    <n v="2536.4340000000002"/>
    <n v="1095.99"/>
    <n v="375.76799999999997"/>
    <x v="390"/>
    <s v="Florida, 2016"/>
  </r>
  <r>
    <s v="Walton County"/>
    <s v="Florida"/>
    <n v="2016"/>
    <n v="61528"/>
    <n v="31164"/>
    <n v="30364"/>
    <n v="3691.68"/>
    <n v="6952.6639999999998"/>
    <n v="6152.7999999999993"/>
    <n v="7444.8879999999999"/>
    <n v="7752.5280000000002"/>
    <n v="8860.0319999999992"/>
    <n v="9106.1440000000002"/>
    <n v="7321.8320000000003"/>
    <n v="3199.4560000000001"/>
    <n v="984.44799999999998"/>
    <x v="390"/>
    <s v="Florida, 2016"/>
  </r>
  <r>
    <s v="Washington County"/>
    <s v="Florida"/>
    <n v="2016"/>
    <n v="24627"/>
    <n v="13426"/>
    <n v="11201"/>
    <n v="1329.8579999999999"/>
    <n v="2659.7159999999999"/>
    <n v="3004.4939999999997"/>
    <n v="3053.748"/>
    <n v="3423.1530000000002"/>
    <n v="3644.7960000000003"/>
    <n v="3152.2559999999999"/>
    <n v="2659.7159999999999"/>
    <n v="1231.3499999999999"/>
    <n v="418.65899999999999"/>
    <x v="390"/>
    <s v="Florida, 2016"/>
  </r>
  <r>
    <s v="Schuyler County"/>
    <s v="New York"/>
    <n v="2016"/>
    <n v="18410"/>
    <n v="8971"/>
    <n v="9439"/>
    <n v="1288.7"/>
    <n v="2669.45"/>
    <n v="2135.56"/>
    <n v="2430.12"/>
    <n v="2117.15"/>
    <n v="2503.7600000000002"/>
    <n v="2393.3000000000002"/>
    <n v="1748.9499999999998"/>
    <n v="828.45"/>
    <n v="257.74"/>
    <x v="403"/>
    <s v="New York, 2016"/>
  </r>
  <r>
    <s v="Ballard County"/>
    <s v="Kentucky"/>
    <n v="2016"/>
    <n v="8268"/>
    <n v="4244"/>
    <n v="4024"/>
    <n v="628.36800000000005"/>
    <n v="1364.2199999999998"/>
    <n v="1066.5720000000001"/>
    <n v="1041.768"/>
    <n v="1124.4480000000001"/>
    <n v="1116.18"/>
    <n v="975.62400000000002"/>
    <n v="553.95600000000002"/>
    <n v="314.18399999999997"/>
    <n v="66.144000000000005"/>
    <x v="367"/>
    <s v="Kentucky, 2016"/>
  </r>
  <r>
    <s v="Bacon County"/>
    <s v="Georgia"/>
    <n v="2016"/>
    <n v="11251"/>
    <n v="5597"/>
    <n v="5654"/>
    <n v="787.57"/>
    <n v="1631.395"/>
    <n v="1530.136"/>
    <n v="1372.6219999999998"/>
    <n v="1462.63"/>
    <n v="1451.3789999999999"/>
    <n v="1417.626"/>
    <n v="978.83699999999999"/>
    <n v="472.54200000000003"/>
    <n v="157.51400000000001"/>
    <x v="380"/>
    <s v="Georgia, 2016"/>
  </r>
  <r>
    <s v="Baker County"/>
    <s v="Georgia"/>
    <n v="2016"/>
    <n v="3250"/>
    <n v="1577"/>
    <n v="1673"/>
    <n v="104"/>
    <n v="325"/>
    <n v="429"/>
    <n v="364"/>
    <n v="373.75"/>
    <n v="552.5"/>
    <n v="468"/>
    <n v="448.5"/>
    <n v="159.25"/>
    <n v="29.25"/>
    <x v="380"/>
    <s v="Georgia, 2016"/>
  </r>
  <r>
    <s v="Perry County"/>
    <s v="Pennsylvania"/>
    <n v="2016"/>
    <n v="45808"/>
    <n v="22995"/>
    <n v="22813"/>
    <n v="2290.4"/>
    <n v="5130.4960000000001"/>
    <n v="10490.031999999999"/>
    <n v="5222.1120000000001"/>
    <n v="4764.0320000000002"/>
    <n v="5863.424"/>
    <n v="5726"/>
    <n v="3802.0640000000003"/>
    <n v="1832.32"/>
    <n v="641.31200000000001"/>
    <x v="404"/>
    <s v="Pennsylvania, 2016"/>
  </r>
  <r>
    <s v="Barrow County"/>
    <s v="Georgia"/>
    <n v="2016"/>
    <n v="73340"/>
    <n v="36165"/>
    <n v="37175"/>
    <n v="5353.82"/>
    <n v="11441.04"/>
    <n v="9094.16"/>
    <n v="10927.66"/>
    <n v="10560.96"/>
    <n v="9900.9"/>
    <n v="7994.06"/>
    <n v="5133.7999999999993"/>
    <n v="2420.2200000000003"/>
    <n v="586.72"/>
    <x v="380"/>
    <s v="Georgia, 2016"/>
  </r>
  <r>
    <s v="Bartow County"/>
    <s v="Georgia"/>
    <n v="2016"/>
    <n v="101942"/>
    <n v="50533"/>
    <n v="51409"/>
    <n v="6626.23"/>
    <n v="14679.647999999999"/>
    <n v="13354.402"/>
    <n v="13150.518"/>
    <n v="14067.995999999999"/>
    <n v="14781.59"/>
    <n v="12436.923999999999"/>
    <n v="8257.3019999999997"/>
    <n v="3669.9120000000003"/>
    <n v="1019.42"/>
    <x v="380"/>
    <s v="Georgia, 2016"/>
  </r>
  <r>
    <s v="Ben Hill County"/>
    <s v="Georgia"/>
    <n v="2016"/>
    <n v="17405"/>
    <n v="8396"/>
    <n v="9009"/>
    <n v="1235.7550000000001"/>
    <n v="2575.94"/>
    <n v="2193.0299999999997"/>
    <n v="1931.9549999999999"/>
    <n v="2297.46"/>
    <n v="2158.2200000000003"/>
    <n v="2349.6750000000002"/>
    <n v="1583.855"/>
    <n v="748.41499999999996"/>
    <n v="330.69499999999999"/>
    <x v="380"/>
    <s v="Georgia, 2016"/>
  </r>
  <r>
    <s v="Perry County"/>
    <s v="Missouri"/>
    <n v="2016"/>
    <n v="18986"/>
    <n v="9394"/>
    <n v="9592"/>
    <n v="1158.146"/>
    <n v="2658.04"/>
    <n v="2354.2640000000001"/>
    <n v="2240.348"/>
    <n v="2487.1660000000002"/>
    <n v="2639.0540000000001"/>
    <n v="2411.2220000000002"/>
    <n v="1898.6"/>
    <n v="854.36999999999989"/>
    <n v="303.77600000000001"/>
    <x v="395"/>
    <s v="Missouri, 2016"/>
  </r>
  <r>
    <s v="Bibb County"/>
    <s v="Georgia"/>
    <n v="2016"/>
    <n v="154194"/>
    <n v="72823"/>
    <n v="81371"/>
    <n v="11101.968000000001"/>
    <n v="21432.966"/>
    <n v="22358.129999999997"/>
    <n v="20661.995999999999"/>
    <n v="18194.892"/>
    <n v="19582.637999999999"/>
    <n v="19582.637999999999"/>
    <n v="12335.52"/>
    <n v="6321.9539999999997"/>
    <n v="2929.6860000000001"/>
    <x v="380"/>
    <s v="Georgia, 2016"/>
  </r>
  <r>
    <s v="Martin County"/>
    <s v="Kentucky"/>
    <n v="2016"/>
    <n v="12835"/>
    <n v="5911"/>
    <n v="6924"/>
    <n v="693.09"/>
    <n v="1617.21"/>
    <n v="2579.835"/>
    <n v="1142.3150000000001"/>
    <n v="1476.0250000000001"/>
    <n v="1694.2199999999998"/>
    <n v="1437.52"/>
    <n v="1244.9949999999999"/>
    <n v="628.91499999999996"/>
    <n v="282.37"/>
    <x v="367"/>
    <s v="Kentucky, 2016"/>
  </r>
  <r>
    <s v="Brooks County"/>
    <s v="Georgia"/>
    <n v="2016"/>
    <n v="15645"/>
    <n v="7540"/>
    <n v="8105"/>
    <n v="907.41"/>
    <n v="1861.7550000000001"/>
    <n v="2080.7849999999999"/>
    <n v="1548.855"/>
    <n v="1846.11"/>
    <n v="2299.8150000000001"/>
    <n v="2237.2350000000001"/>
    <n v="1705.3050000000001"/>
    <n v="954.34500000000003"/>
    <n v="219.03"/>
    <x v="380"/>
    <s v="Georgia, 2016"/>
  </r>
  <r>
    <s v="Bryan County"/>
    <s v="Georgia"/>
    <n v="2016"/>
    <n v="34104"/>
    <n v="17013"/>
    <n v="17091"/>
    <n v="2489.5920000000001"/>
    <n v="5831.7839999999997"/>
    <n v="4297.1040000000003"/>
    <n v="4501.7280000000001"/>
    <n v="5320.2240000000002"/>
    <n v="4604.0400000000009"/>
    <n v="3615.0240000000003"/>
    <n v="2148.5520000000001"/>
    <n v="886.70399999999995"/>
    <n v="375.14400000000001"/>
    <x v="380"/>
    <s v="Georgia, 2016"/>
  </r>
  <r>
    <s v="Bulloch County"/>
    <s v="Georgia"/>
    <n v="2016"/>
    <n v="73141"/>
    <n v="36097"/>
    <n v="37044"/>
    <n v="4022.7550000000001"/>
    <n v="8118.6509999999998"/>
    <n v="21284.030999999999"/>
    <n v="9800.8940000000002"/>
    <n v="7606.6640000000007"/>
    <n v="7826.0869999999995"/>
    <n v="7021.5360000000001"/>
    <n v="4534.7420000000002"/>
    <n v="2194.23"/>
    <n v="731.41"/>
    <x v="380"/>
    <s v="Georgia, 2016"/>
  </r>
  <r>
    <s v="Wyoming County"/>
    <s v="West Virginia"/>
    <n v="2016"/>
    <n v="23479"/>
    <n v="12469"/>
    <n v="11010"/>
    <n v="1385.261"/>
    <n v="2770.5219999999999"/>
    <n v="3028.7910000000002"/>
    <n v="3263.5810000000001"/>
    <n v="3310.5389999999998"/>
    <n v="3334.018"/>
    <n v="2981.8330000000001"/>
    <n v="2042.673"/>
    <n v="962.63900000000001"/>
    <n v="375.66399999999999"/>
    <x v="398"/>
    <s v="West Virginia, 2016"/>
  </r>
  <r>
    <s v="Ellsworth County"/>
    <s v="Kansas"/>
    <n v="2016"/>
    <n v="6443"/>
    <n v="3882"/>
    <n v="2561"/>
    <n v="238.39099999999999"/>
    <n v="798.93200000000002"/>
    <n v="650.74299999999994"/>
    <n v="1224.17"/>
    <n v="902.02"/>
    <n v="966.45"/>
    <n v="850.476"/>
    <n v="431.68099999999998"/>
    <n v="270.60599999999999"/>
    <n v="103.08799999999999"/>
    <x v="371"/>
    <s v="Kansas, 2016"/>
  </r>
  <r>
    <s v="Camden County"/>
    <s v="Georgia"/>
    <n v="2016"/>
    <n v="52092"/>
    <n v="26946"/>
    <n v="25146"/>
    <n v="4011.0839999999998"/>
    <n v="6980.3279999999995"/>
    <n v="9168.1919999999991"/>
    <n v="7970.076"/>
    <n v="5834.3040000000001"/>
    <n v="6719.8680000000004"/>
    <n v="5625.9359999999997"/>
    <n v="3958.9920000000002"/>
    <n v="1562.76"/>
    <n v="312.55200000000002"/>
    <x v="380"/>
    <s v="Georgia, 2016"/>
  </r>
  <r>
    <s v="Winnebago County"/>
    <s v="Iowa"/>
    <n v="2016"/>
    <n v="10962"/>
    <n v="5410"/>
    <n v="5552"/>
    <n v="613.87199999999996"/>
    <n v="1688.1480000000001"/>
    <n v="1425.06"/>
    <n v="1315.44"/>
    <n v="1436.0219999999999"/>
    <n v="1260.6300000000001"/>
    <n v="1425.06"/>
    <n v="1140.048"/>
    <n v="482.32799999999997"/>
    <n v="197.316"/>
    <x v="393"/>
    <s v="Iowa, 2016"/>
  </r>
  <r>
    <s v="Carroll County"/>
    <s v="Georgia"/>
    <n v="2016"/>
    <n v="113756"/>
    <n v="55651"/>
    <n v="58105"/>
    <n v="7394.14"/>
    <n v="15584.572"/>
    <n v="19793.544000000002"/>
    <n v="15129.548000000001"/>
    <n v="14333.256000000001"/>
    <n v="14788.28"/>
    <n v="12513.16"/>
    <n v="8645.4560000000001"/>
    <n v="4095.2160000000003"/>
    <n v="1365.0719999999999"/>
    <x v="380"/>
    <s v="Georgia, 2016"/>
  </r>
  <r>
    <s v="Catoosa County"/>
    <s v="Georgia"/>
    <n v="2016"/>
    <n v="65645"/>
    <n v="31839"/>
    <n v="33806"/>
    <n v="3610.4749999999999"/>
    <n v="8993.3649999999998"/>
    <n v="8336.9149999999991"/>
    <n v="7811.7549999999992"/>
    <n v="8993.3649999999998"/>
    <n v="9255.9449999999997"/>
    <n v="8205.625"/>
    <n v="6170.63"/>
    <n v="3347.895"/>
    <n v="853.38499999999999"/>
    <x v="380"/>
    <s v="Georgia, 2016"/>
  </r>
  <r>
    <s v="Lunenburg County"/>
    <s v="Virginia"/>
    <n v="2016"/>
    <n v="12968"/>
    <n v="6695"/>
    <n v="6273"/>
    <n v="687.30399999999997"/>
    <n v="1452.4159999999999"/>
    <n v="1711.7760000000001"/>
    <n v="1530.2240000000002"/>
    <n v="2191.5920000000001"/>
    <n v="2230.4960000000001"/>
    <n v="1504.288"/>
    <n v="985.56799999999998"/>
    <n v="440.91200000000003"/>
    <n v="220.45599999999999"/>
    <x v="396"/>
    <s v="Virginia, 2016"/>
  </r>
  <r>
    <s v="Chatham County"/>
    <s v="Georgia"/>
    <n v="2016"/>
    <n v="282613"/>
    <n v="136383"/>
    <n v="146230"/>
    <n v="18935.071"/>
    <n v="34196.172999999995"/>
    <n v="43239.788999999997"/>
    <n v="46913.758000000002"/>
    <n v="34196.173000000003"/>
    <n v="33913.56"/>
    <n v="33065.721000000005"/>
    <n v="22609.040000000001"/>
    <n v="11021.906999999999"/>
    <n v="4804.4210000000003"/>
    <x v="380"/>
    <s v="Georgia, 2016"/>
  </r>
  <r>
    <s v="Chattahoochee County"/>
    <s v="Georgia"/>
    <n v="2016"/>
    <n v="11882"/>
    <n v="8023"/>
    <n v="3859"/>
    <n v="1045.616"/>
    <n v="1413.9580000000001"/>
    <n v="4325.0479999999998"/>
    <n v="2518.9839999999999"/>
    <n v="1033.7339999999999"/>
    <n v="689.15599999999995"/>
    <n v="380.22400000000005"/>
    <n v="356.46000000000004"/>
    <n v="95.055999999999997"/>
    <n v="11.882"/>
    <x v="380"/>
    <s v="Georgia, 2016"/>
  </r>
  <r>
    <s v="Chattooga County"/>
    <s v="Georgia"/>
    <n v="2016"/>
    <n v="25046"/>
    <n v="13032"/>
    <n v="12014"/>
    <n v="1352.4839999999999"/>
    <n v="3255.98"/>
    <n v="3180.8419999999996"/>
    <n v="3130.75"/>
    <n v="3255.98"/>
    <n v="3456.348"/>
    <n v="3381.21"/>
    <n v="2329.2780000000002"/>
    <n v="1327.4380000000001"/>
    <n v="375.69"/>
    <x v="380"/>
    <s v="Georgia, 2016"/>
  </r>
  <r>
    <s v="Cherokee County"/>
    <s v="Georgia"/>
    <n v="2016"/>
    <n v="230629"/>
    <n v="113565"/>
    <n v="117064"/>
    <n v="14760.255999999999"/>
    <n v="35055.608"/>
    <n v="28828.625"/>
    <n v="27214.222000000002"/>
    <n v="34824.978999999999"/>
    <n v="35286.237000000001"/>
    <n v="27214.222000000002"/>
    <n v="18219.690999999999"/>
    <n v="6918.87"/>
    <n v="2306.29"/>
    <x v="380"/>
    <s v="Georgia, 2016"/>
  </r>
  <r>
    <s v="Clarke County"/>
    <s v="Georgia"/>
    <n v="2016"/>
    <n v="122037"/>
    <n v="58029"/>
    <n v="64008"/>
    <n v="6834.0720000000001"/>
    <n v="11471.477999999999"/>
    <n v="37343.322"/>
    <n v="20136.105000000003"/>
    <n v="13302.032999999999"/>
    <n v="10617.219000000001"/>
    <n v="10617.219000000001"/>
    <n v="6956.1090000000004"/>
    <n v="3294.9989999999998"/>
    <n v="1586.481"/>
    <x v="380"/>
    <s v="Georgia, 2016"/>
  </r>
  <r>
    <s v="Cochran County"/>
    <s v="Texas"/>
    <n v="2016"/>
    <n v="3068"/>
    <n v="1471"/>
    <n v="1597"/>
    <n v="217.828"/>
    <n v="380.43200000000002"/>
    <n v="389.63599999999997"/>
    <n v="312.93600000000004"/>
    <n v="276.12"/>
    <n v="297.596"/>
    <n v="466.33600000000001"/>
    <n v="420.31600000000003"/>
    <n v="233.16800000000001"/>
    <n v="76.7"/>
    <x v="384"/>
    <s v="Texas, 2016"/>
  </r>
  <r>
    <s v="Clayton County"/>
    <s v="Georgia"/>
    <n v="2016"/>
    <n v="270269"/>
    <n v="127718"/>
    <n v="142551"/>
    <n v="21080.982"/>
    <n v="42972.771000000001"/>
    <n v="40540.35"/>
    <n v="40270.080999999998"/>
    <n v="38107.929000000004"/>
    <n v="36486.315000000002"/>
    <n v="28648.514000000003"/>
    <n v="14864.795"/>
    <n v="5405.38"/>
    <n v="1891.883"/>
    <x v="380"/>
    <s v="Georgia, 2016"/>
  </r>
  <r>
    <s v="Clinch County"/>
    <s v="Georgia"/>
    <n v="2016"/>
    <n v="6814"/>
    <n v="3418"/>
    <n v="3396"/>
    <n v="633.702"/>
    <n v="947.14599999999996"/>
    <n v="810.86599999999999"/>
    <n v="892.63400000000001"/>
    <n v="742.726"/>
    <n v="913.07600000000002"/>
    <n v="844.93599999999992"/>
    <n v="647.32999999999993"/>
    <n v="286.18799999999999"/>
    <n v="102.21"/>
    <x v="380"/>
    <s v="Georgia, 2016"/>
  </r>
  <r>
    <s v="Cobb County"/>
    <s v="Georgia"/>
    <n v="2016"/>
    <n v="728388"/>
    <n v="352083"/>
    <n v="376305"/>
    <n v="48073.608"/>
    <n v="101245.932"/>
    <n v="97603.991999999998"/>
    <n v="104159.484"/>
    <n v="107801.424"/>
    <n v="107801.424"/>
    <n v="84493.008000000002"/>
    <n v="48801.995999999999"/>
    <n v="21123.252"/>
    <n v="7283.88"/>
    <x v="380"/>
    <s v="Georgia, 2016"/>
  </r>
  <r>
    <s v="Coffee County"/>
    <s v="Georgia"/>
    <n v="2016"/>
    <n v="43042"/>
    <n v="22025"/>
    <n v="21017"/>
    <n v="2926.8560000000002"/>
    <n v="5982.8379999999997"/>
    <n v="6542.384"/>
    <n v="5767.6279999999997"/>
    <n v="5724.5859999999993"/>
    <n v="5810.67"/>
    <n v="4820.7039999999997"/>
    <n v="3357.2759999999998"/>
    <n v="1549.5119999999999"/>
    <n v="473.46199999999999"/>
    <x v="380"/>
    <s v="Georgia, 2016"/>
  </r>
  <r>
    <s v="Colquitt County"/>
    <s v="Georgia"/>
    <n v="2016"/>
    <n v="46002"/>
    <n v="22919"/>
    <n v="23083"/>
    <n v="3404.1480000000001"/>
    <n v="6992.3040000000001"/>
    <n v="6256.2719999999999"/>
    <n v="5842.2539999999999"/>
    <n v="5980.26"/>
    <n v="5888.2560000000003"/>
    <n v="5290.23"/>
    <n v="3772.1639999999998"/>
    <n v="1932.0840000000001"/>
    <n v="690.03"/>
    <x v="380"/>
    <s v="Georgia, 2016"/>
  </r>
  <r>
    <s v="Columbia County"/>
    <s v="Georgia"/>
    <n v="2016"/>
    <n v="139904"/>
    <n v="68243"/>
    <n v="71661"/>
    <n v="8953.8559999999998"/>
    <n v="21125.504000000001"/>
    <n v="18467.328000000001"/>
    <n v="18747.135999999999"/>
    <n v="19446.655999999999"/>
    <n v="19726.464"/>
    <n v="17068.288"/>
    <n v="10073.088"/>
    <n v="4616.8320000000003"/>
    <n v="1538.944"/>
    <x v="380"/>
    <s v="Georgia, 2016"/>
  </r>
  <r>
    <s v="Cook County"/>
    <s v="Georgia"/>
    <n v="2016"/>
    <n v="17103"/>
    <n v="8313"/>
    <n v="8790"/>
    <n v="1145.9010000000001"/>
    <n v="2616.759"/>
    <n v="2223.39"/>
    <n v="2103.6689999999999"/>
    <n v="2172.0810000000001"/>
    <n v="2291.8020000000001"/>
    <n v="2018.154"/>
    <n v="1505.0639999999999"/>
    <n v="769.63499999999999"/>
    <n v="239.44200000000001"/>
    <x v="380"/>
    <s v="Georgia, 2016"/>
  </r>
  <r>
    <s v="Coweta County"/>
    <s v="Georgia"/>
    <n v="2016"/>
    <n v="135625"/>
    <n v="66160"/>
    <n v="69465"/>
    <n v="8680"/>
    <n v="20208.125"/>
    <n v="17360"/>
    <n v="16546.25"/>
    <n v="19394.375"/>
    <n v="20479.375"/>
    <n v="16003.75"/>
    <n v="10850"/>
    <n v="4746.875"/>
    <n v="1356.25"/>
    <x v="380"/>
    <s v="Georgia, 2016"/>
  </r>
  <r>
    <s v="Crawford County"/>
    <s v="Georgia"/>
    <n v="2016"/>
    <n v="12483"/>
    <n v="6398"/>
    <n v="6085"/>
    <n v="674.08199999999999"/>
    <n v="1572.8579999999999"/>
    <n v="1285.749"/>
    <n v="1472.9939999999999"/>
    <n v="1497.96"/>
    <n v="2047.212"/>
    <n v="1859.9669999999999"/>
    <n v="1373.13"/>
    <n v="624.15"/>
    <n v="87.381"/>
    <x v="380"/>
    <s v="Georgia, 2016"/>
  </r>
  <r>
    <s v="Scott County"/>
    <s v="Virginia"/>
    <n v="2016"/>
    <n v="23061"/>
    <n v="10784"/>
    <n v="12277"/>
    <n v="1545.087"/>
    <n v="3136.2960000000003"/>
    <n v="3205.4790000000003"/>
    <n v="2652.0150000000003"/>
    <n v="2813.442"/>
    <n v="2951.808"/>
    <n v="3228.54"/>
    <n v="2052.4290000000001"/>
    <n v="1037.7449999999999"/>
    <n v="484.28100000000001"/>
    <x v="396"/>
    <s v="Virginia, 2016"/>
  </r>
  <r>
    <s v="Dade County"/>
    <s v="Georgia"/>
    <n v="2016"/>
    <n v="16356"/>
    <n v="7990"/>
    <n v="8366"/>
    <n v="768.73199999999997"/>
    <n v="1815.5160000000001"/>
    <n v="2616.96"/>
    <n v="1782.8040000000001"/>
    <n v="2109.924"/>
    <n v="2175.348"/>
    <n v="2322.5520000000001"/>
    <n v="1684.6680000000001"/>
    <n v="834.15599999999995"/>
    <n v="261.69600000000003"/>
    <x v="380"/>
    <s v="Georgia, 2016"/>
  </r>
  <r>
    <s v="Jersey County"/>
    <s v="Illinois"/>
    <n v="2016"/>
    <n v="22939"/>
    <n v="11329"/>
    <n v="11610"/>
    <n v="1215.7670000000001"/>
    <n v="2821.4970000000003"/>
    <n v="2637.9849999999997"/>
    <n v="2592.107"/>
    <n v="2890.3140000000003"/>
    <n v="3349.0940000000001"/>
    <n v="3257.3380000000002"/>
    <n v="2867.375"/>
    <n v="1124.011"/>
    <n v="183.512"/>
    <x v="399"/>
    <s v="Illinois, 2016"/>
  </r>
  <r>
    <s v="Decatur County"/>
    <s v="Georgia"/>
    <n v="2016"/>
    <n v="27237"/>
    <n v="13219"/>
    <n v="14018"/>
    <n v="1824.8789999999999"/>
    <n v="3785.9430000000002"/>
    <n v="3649.7579999999998"/>
    <n v="3431.8620000000001"/>
    <n v="3241.203"/>
    <n v="3622.5209999999997"/>
    <n v="3431.8620000000001"/>
    <n v="2396.8559999999998"/>
    <n v="1334.6129999999998"/>
    <n v="490.26600000000002"/>
    <x v="380"/>
    <s v="Georgia, 2016"/>
  </r>
  <r>
    <s v="DeKalb County"/>
    <s v="Georgia"/>
    <n v="2016"/>
    <n v="723902"/>
    <n v="344188"/>
    <n v="379714"/>
    <n v="53568.748"/>
    <n v="93383.358000000007"/>
    <n v="91935.554000000004"/>
    <n v="120891.63399999999"/>
    <n v="107861.398"/>
    <n v="99174.573999999993"/>
    <n v="83248.73"/>
    <n v="45605.826000000001"/>
    <n v="20269.256000000001"/>
    <n v="7962.9219999999996"/>
    <x v="380"/>
    <s v="Georgia, 2016"/>
  </r>
  <r>
    <s v="Dodge County"/>
    <s v="Georgia"/>
    <n v="2016"/>
    <n v="20995"/>
    <n v="11107"/>
    <n v="9888"/>
    <n v="1133.73"/>
    <n v="2498.4049999999997"/>
    <n v="2855.3199999999997"/>
    <n v="2624.375"/>
    <n v="2981.29"/>
    <n v="3023.28"/>
    <n v="2729.3500000000004"/>
    <n v="1868.5549999999998"/>
    <n v="965.77"/>
    <n v="335.92"/>
    <x v="380"/>
    <s v="Georgia, 2016"/>
  </r>
  <r>
    <s v="Dooly County"/>
    <s v="Georgia"/>
    <n v="2016"/>
    <n v="14089"/>
    <n v="7691"/>
    <n v="6398"/>
    <n v="591.73800000000006"/>
    <n v="1634.3240000000001"/>
    <n v="1902.0149999999999"/>
    <n v="1507.5230000000001"/>
    <n v="2071.0829999999996"/>
    <n v="2071.0830000000001"/>
    <n v="2099.261"/>
    <n v="1380.722"/>
    <n v="619.91600000000005"/>
    <n v="197.24600000000001"/>
    <x v="380"/>
    <s v="Georgia, 2016"/>
  </r>
  <r>
    <s v="Dougherty County"/>
    <s v="Georgia"/>
    <n v="2016"/>
    <n v="92326"/>
    <n v="42785"/>
    <n v="49541"/>
    <n v="6647.4719999999998"/>
    <n v="12740.987999999999"/>
    <n v="14864.486000000001"/>
    <n v="12464.009999999998"/>
    <n v="10709.816000000001"/>
    <n v="11171.446"/>
    <n v="11356.098"/>
    <n v="7109.1019999999999"/>
    <n v="3600.7139999999999"/>
    <n v="1661.8679999999999"/>
    <x v="380"/>
    <s v="Georgia, 2016"/>
  </r>
  <r>
    <s v="Douglas County"/>
    <s v="Georgia"/>
    <n v="2016"/>
    <n v="138283"/>
    <n v="66287"/>
    <n v="71996"/>
    <n v="8988.3950000000004"/>
    <n v="21433.864999999998"/>
    <n v="19359.62"/>
    <n v="17147.092000000001"/>
    <n v="20465.883999999998"/>
    <n v="21019.016"/>
    <n v="15487.696"/>
    <n v="9403.2440000000006"/>
    <n v="4010.2070000000003"/>
    <n v="967.98099999999999"/>
    <x v="380"/>
    <s v="Georgia, 2016"/>
  </r>
  <r>
    <s v="Sac County"/>
    <s v="Iowa"/>
    <n v="2016"/>
    <n v="10480"/>
    <n v="4822"/>
    <n v="5658"/>
    <n v="681.2"/>
    <n v="1446.24"/>
    <n v="1362.4"/>
    <n v="1110.8800000000001"/>
    <n v="1205.1999999999998"/>
    <n v="1404.32"/>
    <n v="1351.92"/>
    <n v="1100.4000000000001"/>
    <n v="597.36"/>
    <n v="230.56"/>
    <x v="393"/>
    <s v="Iowa, 2016"/>
  </r>
  <r>
    <s v="Echols County"/>
    <s v="Georgia"/>
    <n v="2016"/>
    <n v="4025"/>
    <n v="1911"/>
    <n v="2114"/>
    <n v="173.07499999999999"/>
    <n v="740.6"/>
    <n v="555.45000000000005"/>
    <n v="458.85"/>
    <n v="660.1"/>
    <n v="507.15"/>
    <n v="478.97500000000002"/>
    <n v="217.35"/>
    <n v="185.14999999999998"/>
    <n v="48.3"/>
    <x v="380"/>
    <s v="Georgia, 2016"/>
  </r>
  <r>
    <s v="Effingham County"/>
    <s v="Georgia"/>
    <n v="2016"/>
    <n v="55852"/>
    <n v="27755"/>
    <n v="28097"/>
    <n v="3742.0839999999998"/>
    <n v="8657.0600000000013"/>
    <n v="7540.0199999999995"/>
    <n v="7260.76"/>
    <n v="8098.54"/>
    <n v="8154.3919999999998"/>
    <n v="6478.8320000000003"/>
    <n v="3909.6400000000003"/>
    <n v="1508.0040000000001"/>
    <n v="446.81599999999997"/>
    <x v="380"/>
    <s v="Georgia, 2016"/>
  </r>
  <r>
    <s v="Elbert County"/>
    <s v="Georgia"/>
    <n v="2016"/>
    <n v="19394"/>
    <n v="9234"/>
    <n v="10160"/>
    <n v="1183.0340000000001"/>
    <n v="2346.674"/>
    <n v="2385.462"/>
    <n v="2152.7340000000004"/>
    <n v="2288.4920000000002"/>
    <n v="2656.9780000000001"/>
    <n v="2695.7659999999996"/>
    <n v="2113.9459999999999"/>
    <n v="1163.6399999999999"/>
    <n v="387.88"/>
    <x v="380"/>
    <s v="Georgia, 2016"/>
  </r>
  <r>
    <s v="Prince Edward County"/>
    <s v="Virginia"/>
    <n v="2016"/>
    <n v="22723"/>
    <n v="11166"/>
    <n v="11557"/>
    <n v="1567.8869999999999"/>
    <n v="3158.4970000000003"/>
    <n v="3158.4969999999998"/>
    <n v="2931.2669999999998"/>
    <n v="2613.145"/>
    <n v="2885.8209999999999"/>
    <n v="2840.375"/>
    <n v="2113.239"/>
    <n v="1067.981"/>
    <n v="363.56799999999998"/>
    <x v="396"/>
    <s v="Virginia, 2016"/>
  </r>
  <r>
    <s v="Evans County"/>
    <s v="Georgia"/>
    <n v="2016"/>
    <n v="10733"/>
    <n v="5037"/>
    <n v="5696"/>
    <n v="804.97500000000002"/>
    <n v="1620.683"/>
    <n v="1169.8969999999999"/>
    <n v="1556.2849999999999"/>
    <n v="1180.6300000000001"/>
    <n v="1470.4209999999998"/>
    <n v="1234.2950000000001"/>
    <n v="976.70299999999997"/>
    <n v="547.38300000000004"/>
    <n v="160.995"/>
    <x v="380"/>
    <s v="Georgia, 2016"/>
  </r>
  <r>
    <s v="Fannin County"/>
    <s v="Georgia"/>
    <n v="2016"/>
    <n v="24017"/>
    <n v="11646"/>
    <n v="12371"/>
    <n v="960.68"/>
    <n v="2521.7849999999999"/>
    <n v="2329.6489999999999"/>
    <n v="2113.4960000000001"/>
    <n v="2497.768"/>
    <n v="3242.2950000000001"/>
    <n v="4226.9920000000002"/>
    <n v="3794.6860000000001"/>
    <n v="1753.241"/>
    <n v="600.42499999999995"/>
    <x v="380"/>
    <s v="Georgia, 2016"/>
  </r>
  <r>
    <s v="Fayette County"/>
    <s v="Georgia"/>
    <n v="2016"/>
    <n v="109495"/>
    <n v="52974"/>
    <n v="56521"/>
    <n v="4708.2849999999999"/>
    <n v="15548.289999999999"/>
    <n v="15657.785"/>
    <n v="8978.59"/>
    <n v="12482.43"/>
    <n v="18285.665000000001"/>
    <n v="16314.755000000001"/>
    <n v="10949.5"/>
    <n v="4817.7800000000007"/>
    <n v="1751.92"/>
    <x v="380"/>
    <s v="Georgia, 2016"/>
  </r>
  <r>
    <s v="Floyd County"/>
    <s v="Georgia"/>
    <n v="2016"/>
    <n v="96199"/>
    <n v="46869"/>
    <n v="49330"/>
    <n v="6060.5370000000003"/>
    <n v="12890.666000000001"/>
    <n v="13756.457"/>
    <n v="11928.675999999999"/>
    <n v="12024.875"/>
    <n v="12698.268"/>
    <n v="12024.875"/>
    <n v="8369.3130000000001"/>
    <n v="4809.9500000000007"/>
    <n v="1731.5820000000001"/>
    <x v="380"/>
    <s v="Georgia, 2016"/>
  </r>
  <r>
    <s v="Forsyth County"/>
    <s v="Georgia"/>
    <n v="2016"/>
    <n v="203841"/>
    <n v="101074"/>
    <n v="102767"/>
    <n v="13045.824000000001"/>
    <n v="35672.175000000003"/>
    <n v="23849.396999999997"/>
    <n v="19976.418000000001"/>
    <n v="33837.606"/>
    <n v="33633.764999999999"/>
    <n v="20791.781999999999"/>
    <n v="14472.710999999999"/>
    <n v="5911.3890000000001"/>
    <n v="2242.2510000000002"/>
    <x v="380"/>
    <s v="Georgia, 2016"/>
  </r>
  <r>
    <s v="Franklin County"/>
    <s v="Georgia"/>
    <n v="2016"/>
    <n v="22188"/>
    <n v="10857"/>
    <n v="11331"/>
    <n v="1331.28"/>
    <n v="2729.1239999999998"/>
    <n v="2973.192"/>
    <n v="2573.808"/>
    <n v="2529.4319999999998"/>
    <n v="2995.38"/>
    <n v="2817.8760000000002"/>
    <n v="2529.4320000000002"/>
    <n v="1309.0920000000001"/>
    <n v="421.572"/>
    <x v="380"/>
    <s v="Georgia, 2016"/>
  </r>
  <r>
    <s v="Fulton County"/>
    <s v="Georgia"/>
    <n v="2016"/>
    <n v="996757"/>
    <n v="483429"/>
    <n v="513328"/>
    <n v="62795.690999999999"/>
    <n v="128581.65299999999"/>
    <n v="142536.25099999999"/>
    <n v="164464.905"/>
    <n v="147520.03599999999"/>
    <n v="138549.223"/>
    <n v="107649.75599999999"/>
    <n v="61798.934000000001"/>
    <n v="28905.953000000001"/>
    <n v="12957.841"/>
    <x v="380"/>
    <s v="Georgia, 2016"/>
  </r>
  <r>
    <s v="Gilmer County"/>
    <s v="Georgia"/>
    <n v="2016"/>
    <n v="28956"/>
    <n v="14535"/>
    <n v="14421"/>
    <n v="1563.624"/>
    <n v="3156.2039999999997"/>
    <n v="3416.808"/>
    <n v="2692.9080000000004"/>
    <n v="3185.16"/>
    <n v="4140.7080000000005"/>
    <n v="4488.18"/>
    <n v="3966.9719999999998"/>
    <n v="1824.2280000000001"/>
    <n v="463.29599999999999"/>
    <x v="380"/>
    <s v="Georgia, 2016"/>
  </r>
  <r>
    <s v="Collingsworth County"/>
    <s v="Texas"/>
    <n v="2016"/>
    <n v="3053"/>
    <n v="1491"/>
    <n v="1562"/>
    <n v="164.86199999999999"/>
    <n v="457.95"/>
    <n v="366.36"/>
    <n v="259.505"/>
    <n v="442.685"/>
    <n v="461.00300000000004"/>
    <n v="387.73099999999999"/>
    <n v="283.92899999999997"/>
    <n v="164.86200000000002"/>
    <n v="67.165999999999997"/>
    <x v="384"/>
    <s v="Texas, 2016"/>
  </r>
  <r>
    <s v="Glynn County"/>
    <s v="Georgia"/>
    <n v="2016"/>
    <n v="82623"/>
    <n v="38982"/>
    <n v="43641"/>
    <n v="5040.0029999999997"/>
    <n v="10906.236000000001"/>
    <n v="9997.3829999999998"/>
    <n v="9997.3829999999998"/>
    <n v="9666.8909999999996"/>
    <n v="11236.727999999999"/>
    <n v="11319.350999999999"/>
    <n v="8675.4150000000009"/>
    <n v="4048.527"/>
    <n v="1652.46"/>
    <x v="380"/>
    <s v="Georgia, 2016"/>
  </r>
  <r>
    <s v="Gordon County"/>
    <s v="Georgia"/>
    <n v="2016"/>
    <n v="56079"/>
    <n v="27736"/>
    <n v="28343"/>
    <n v="3589.056"/>
    <n v="8187.5339999999997"/>
    <n v="7178.1119999999992"/>
    <n v="7234.1909999999998"/>
    <n v="7738.902"/>
    <n v="7963.2180000000008"/>
    <n v="6673.4009999999998"/>
    <n v="4654.5569999999998"/>
    <n v="2355.3180000000002"/>
    <n v="560.79"/>
    <x v="380"/>
    <s v="Georgia, 2016"/>
  </r>
  <r>
    <s v="Grady County"/>
    <s v="Georgia"/>
    <n v="2016"/>
    <n v="25145"/>
    <n v="12447"/>
    <n v="12698"/>
    <n v="1735.0050000000001"/>
    <n v="3646.0249999999996"/>
    <n v="3042.5450000000001"/>
    <n v="3168.27"/>
    <n v="2891.6750000000002"/>
    <n v="3369.4300000000003"/>
    <n v="3243.7049999999999"/>
    <n v="2489.355"/>
    <n v="1106.3800000000001"/>
    <n v="502.9"/>
    <x v="380"/>
    <s v="Georgia, 2016"/>
  </r>
  <r>
    <s v="Greene County"/>
    <s v="Georgia"/>
    <n v="2016"/>
    <n v="16535"/>
    <n v="8036"/>
    <n v="8499"/>
    <n v="992.1"/>
    <n v="1769.2449999999999"/>
    <n v="1537.7550000000001"/>
    <n v="1653.5"/>
    <n v="1785.78"/>
    <n v="1868.4549999999999"/>
    <n v="2662.1350000000002"/>
    <n v="2877.09"/>
    <n v="1124.3800000000001"/>
    <n v="297.63"/>
    <x v="380"/>
    <s v="Georgia, 2016"/>
  </r>
  <r>
    <s v="Gwinnett County"/>
    <s v="Georgia"/>
    <n v="2016"/>
    <n v="874242"/>
    <n v="427930"/>
    <n v="446312"/>
    <n v="61196.94"/>
    <n v="140752.962"/>
    <n v="120645.39600000001"/>
    <n v="117148.428"/>
    <n v="133759.02600000001"/>
    <n v="132010.54200000002"/>
    <n v="92669.652000000002"/>
    <n v="48083.31"/>
    <n v="20107.565999999999"/>
    <n v="6119.6940000000004"/>
    <x v="380"/>
    <s v="Georgia, 2016"/>
  </r>
  <r>
    <s v="Habersham County"/>
    <s v="Georgia"/>
    <n v="2016"/>
    <n v="43724"/>
    <n v="20741"/>
    <n v="22983"/>
    <n v="2623.44"/>
    <n v="5727.8440000000001"/>
    <n v="6033.9120000000003"/>
    <n v="4940.8119999999999"/>
    <n v="5596.6719999999996"/>
    <n v="5815.2919999999995"/>
    <n v="5290.6040000000003"/>
    <n v="4503.5720000000001"/>
    <n v="2492.268"/>
    <n v="743.30799999999999"/>
    <x v="380"/>
    <s v="Georgia, 2016"/>
  </r>
  <r>
    <s v="Hall County"/>
    <s v="Georgia"/>
    <n v="2016"/>
    <n v="190482"/>
    <n v="94865"/>
    <n v="95617"/>
    <n v="13143.258"/>
    <n v="28953.263999999999"/>
    <n v="26096.034"/>
    <n v="24572.178"/>
    <n v="25334.106"/>
    <n v="25715.07"/>
    <n v="20762.538"/>
    <n v="15429.042000000001"/>
    <n v="8000.2440000000006"/>
    <n v="2476.2660000000001"/>
    <x v="380"/>
    <s v="Georgia, 2016"/>
  </r>
  <r>
    <s v="Hancock County"/>
    <s v="Georgia"/>
    <n v="2016"/>
    <n v="8747"/>
    <n v="4939"/>
    <n v="3808"/>
    <n v="332.38600000000002"/>
    <n v="760.98900000000003"/>
    <n v="1119.616"/>
    <n v="1294.556"/>
    <n v="918.43499999999995"/>
    <n v="1233.327"/>
    <n v="1382.0259999999998"/>
    <n v="1110.8690000000001"/>
    <n v="454.84400000000005"/>
    <n v="131.20500000000001"/>
    <x v="380"/>
    <s v="Georgia, 2016"/>
  </r>
  <r>
    <s v="Haralson County"/>
    <s v="Georgia"/>
    <n v="2016"/>
    <n v="28667"/>
    <n v="13977"/>
    <n v="14690"/>
    <n v="1806.021"/>
    <n v="4013.38"/>
    <n v="3526.0410000000002"/>
    <n v="3440.04"/>
    <n v="3669.3759999999997"/>
    <n v="4128.0479999999998"/>
    <n v="3526.0410000000002"/>
    <n v="2723.3649999999998"/>
    <n v="1376.0160000000001"/>
    <n v="430.005"/>
    <x v="380"/>
    <s v="Georgia, 2016"/>
  </r>
  <r>
    <s v="Harris County"/>
    <s v="Georgia"/>
    <n v="2016"/>
    <n v="32992"/>
    <n v="16487"/>
    <n v="16505"/>
    <n v="1616.6079999999999"/>
    <n v="4354.9439999999995"/>
    <n v="4124"/>
    <n v="3101.248"/>
    <n v="4288.96"/>
    <n v="5212.7359999999999"/>
    <n v="4981.7919999999995"/>
    <n v="3464.16"/>
    <n v="1286.6879999999999"/>
    <n v="593.85599999999999"/>
    <x v="380"/>
    <s v="Georgia, 2016"/>
  </r>
  <r>
    <s v="Hart County"/>
    <s v="Georgia"/>
    <n v="2016"/>
    <n v="25518"/>
    <n v="12561"/>
    <n v="12957"/>
    <n v="1429.008"/>
    <n v="3087.6779999999999"/>
    <n v="3062.16"/>
    <n v="2858.0160000000001"/>
    <n v="2934.5699999999997"/>
    <n v="3342.8580000000002"/>
    <n v="3598.038"/>
    <n v="3062.16"/>
    <n v="1531.08"/>
    <n v="586.91399999999999"/>
    <x v="380"/>
    <s v="Georgia, 2016"/>
  </r>
  <r>
    <s v="Washita County"/>
    <s v="Oklahoma"/>
    <n v="2016"/>
    <n v="11571"/>
    <n v="5739"/>
    <n v="5832"/>
    <n v="659.54700000000003"/>
    <n v="1515.8009999999999"/>
    <n v="1538.943"/>
    <n v="1191.8130000000001"/>
    <n v="1423.2329999999999"/>
    <n v="1816.6469999999999"/>
    <n v="1631.511"/>
    <n v="1122.3870000000002"/>
    <n v="428.12700000000001"/>
    <n v="219.84899999999999"/>
    <x v="365"/>
    <s v="Oklahoma, 2016"/>
  </r>
  <r>
    <s v="Henry County"/>
    <s v="Georgia"/>
    <n v="2016"/>
    <n v="214171"/>
    <n v="102486"/>
    <n v="111685"/>
    <n v="12850.26"/>
    <n v="33839.017999999996"/>
    <n v="31483.137000000002"/>
    <n v="24629.665000000001"/>
    <n v="32125.65"/>
    <n v="33624.846999999994"/>
    <n v="23772.981"/>
    <n v="14349.457"/>
    <n v="5782.6170000000002"/>
    <n v="2141.71"/>
    <x v="380"/>
    <s v="Georgia, 2016"/>
  </r>
  <r>
    <s v="Houston County"/>
    <s v="Georgia"/>
    <n v="2016"/>
    <n v="149137"/>
    <n v="72545"/>
    <n v="76592"/>
    <n v="10290.453"/>
    <n v="21774.002"/>
    <n v="20580.906000000003"/>
    <n v="21923.139000000003"/>
    <n v="19387.810000000001"/>
    <n v="20879.18"/>
    <n v="16703.344000000001"/>
    <n v="10141.315999999999"/>
    <n v="5518.0689999999995"/>
    <n v="1938.7809999999999"/>
    <x v="380"/>
    <s v="Georgia, 2016"/>
  </r>
  <r>
    <s v="Terrell County"/>
    <s v="Georgia"/>
    <n v="2016"/>
    <n v="9365"/>
    <n v="4797"/>
    <n v="4568"/>
    <n v="496.34500000000003"/>
    <n v="1264.2750000000001"/>
    <n v="1208.085"/>
    <n v="1133.165"/>
    <n v="1329.83"/>
    <n v="1161.26"/>
    <n v="1114.4349999999999"/>
    <n v="973.96"/>
    <n v="505.71"/>
    <n v="168.57"/>
    <x v="380"/>
    <s v="Georgia, 2016"/>
  </r>
  <r>
    <s v="Jackson County"/>
    <s v="Georgia"/>
    <n v="2016"/>
    <n v="62131"/>
    <n v="30638"/>
    <n v="31493"/>
    <n v="4100.6459999999997"/>
    <n v="9257.5190000000002"/>
    <n v="7455.7199999999993"/>
    <n v="7579.982"/>
    <n v="9071.1260000000002"/>
    <n v="8884.7330000000002"/>
    <n v="7393.5889999999999"/>
    <n v="5405.3969999999999"/>
    <n v="2423.1089999999999"/>
    <n v="559.17899999999997"/>
    <x v="380"/>
    <s v="Georgia, 2016"/>
  </r>
  <r>
    <s v="Madison County"/>
    <s v="Virginia"/>
    <n v="2016"/>
    <n v="13571"/>
    <n v="6604"/>
    <n v="6967"/>
    <n v="800.68899999999996"/>
    <n v="1967.7950000000001"/>
    <n v="1601.3780000000002"/>
    <n v="1479.239"/>
    <n v="1737.088"/>
    <n v="1994.9369999999999"/>
    <n v="1940.653"/>
    <n v="1302.816"/>
    <n v="610.69500000000005"/>
    <n v="162.852"/>
    <x v="396"/>
    <s v="Virginia, 2016"/>
  </r>
  <r>
    <s v="Jeff Davis County"/>
    <s v="Georgia"/>
    <n v="2016"/>
    <n v="14953"/>
    <n v="7192"/>
    <n v="7761"/>
    <n v="971.94500000000005"/>
    <n v="2556.9629999999997"/>
    <n v="1884.078"/>
    <n v="1869.125"/>
    <n v="1869.125"/>
    <n v="1958.8430000000001"/>
    <n v="1749.501"/>
    <n v="1330.817"/>
    <n v="583.16700000000003"/>
    <n v="179.43600000000001"/>
    <x v="380"/>
    <s v="Georgia, 2016"/>
  </r>
  <r>
    <s v="Jefferson County"/>
    <s v="Georgia"/>
    <n v="2016"/>
    <n v="16201"/>
    <n v="7835"/>
    <n v="8366"/>
    <n v="1215.075"/>
    <n v="2187.1350000000002"/>
    <n v="2057.527"/>
    <n v="1895.5170000000001"/>
    <n v="1798.3110000000001"/>
    <n v="2138.5320000000002"/>
    <n v="2170.9340000000002"/>
    <n v="1587.6979999999999"/>
    <n v="842.452"/>
    <n v="307.81900000000002"/>
    <x v="380"/>
    <s v="Georgia, 2016"/>
  </r>
  <r>
    <s v="Archer County"/>
    <s v="Texas"/>
    <n v="2016"/>
    <n v="9055"/>
    <n v="4456"/>
    <n v="4599"/>
    <n v="407.47500000000002"/>
    <n v="1340.1399999999999"/>
    <n v="1149.9850000000001"/>
    <n v="751.56500000000005"/>
    <n v="1104.71"/>
    <n v="1285.81"/>
    <n v="1403.5250000000001"/>
    <n v="1032.27"/>
    <n v="416.53"/>
    <n v="153.935"/>
    <x v="384"/>
    <s v="Texas, 2016"/>
  </r>
  <r>
    <s v="Johnson County"/>
    <s v="Georgia"/>
    <n v="2016"/>
    <n v="9694"/>
    <n v="5141"/>
    <n v="4553"/>
    <n v="562.25199999999995"/>
    <n v="1105.116"/>
    <n v="1580.1219999999998"/>
    <n v="1008.176"/>
    <n v="1328.078"/>
    <n v="1298.9960000000001"/>
    <n v="1308.69"/>
    <n v="833.68399999999997"/>
    <n v="348.98400000000004"/>
    <n v="310.20800000000003"/>
    <x v="380"/>
    <s v="Georgia, 2016"/>
  </r>
  <r>
    <s v="Lamar County"/>
    <s v="Georgia"/>
    <n v="2016"/>
    <n v="18195"/>
    <n v="8767"/>
    <n v="9428"/>
    <n v="1000.725"/>
    <n v="2128.8150000000001"/>
    <n v="3420.66"/>
    <n v="1837.6950000000002"/>
    <n v="2183.4"/>
    <n v="2347.1549999999997"/>
    <n v="2365.35"/>
    <n v="1855.8899999999999"/>
    <n v="709.60500000000002"/>
    <n v="327.51"/>
    <x v="380"/>
    <s v="Georgia, 2016"/>
  </r>
  <r>
    <s v="Lanier County"/>
    <s v="Georgia"/>
    <n v="2016"/>
    <n v="10382"/>
    <n v="5247"/>
    <n v="5135"/>
    <n v="737.12199999999996"/>
    <n v="1557.3"/>
    <n v="1204.3119999999999"/>
    <n v="1816.85"/>
    <n v="1370.424"/>
    <n v="1276.9859999999999"/>
    <n v="1142.02"/>
    <n v="747.50400000000002"/>
    <n v="363.37"/>
    <n v="166.11199999999999"/>
    <x v="380"/>
    <s v="Georgia, 2016"/>
  </r>
  <r>
    <s v="Laurens County"/>
    <s v="Georgia"/>
    <n v="2016"/>
    <n v="47802"/>
    <n v="22691"/>
    <n v="25111"/>
    <n v="3202.7339999999999"/>
    <n v="6692.2800000000007"/>
    <n v="6070.8540000000003"/>
    <n v="5688.4380000000001"/>
    <n v="5879.6460000000006"/>
    <n v="6309.8639999999996"/>
    <n v="6118.6559999999999"/>
    <n v="4397.7839999999997"/>
    <n v="2629.1099999999997"/>
    <n v="717.03"/>
    <x v="380"/>
    <s v="Georgia, 2016"/>
  </r>
  <r>
    <s v="Lee County"/>
    <s v="Georgia"/>
    <n v="2016"/>
    <n v="29134"/>
    <n v="14605"/>
    <n v="14529"/>
    <n v="1864.576"/>
    <n v="4515.7700000000004"/>
    <n v="3787.42"/>
    <n v="3554.348"/>
    <n v="4632.3060000000005"/>
    <n v="4078.76"/>
    <n v="3583.482"/>
    <n v="2039.38"/>
    <n v="815.75199999999995"/>
    <n v="233.072"/>
    <x v="380"/>
    <s v="Georgia, 2016"/>
  </r>
  <r>
    <s v="Liberty County"/>
    <s v="Georgia"/>
    <n v="2016"/>
    <n v="63949"/>
    <n v="32636"/>
    <n v="31313"/>
    <n v="6394.9"/>
    <n v="9592.3499999999985"/>
    <n v="12086.361000000001"/>
    <n v="12150.31"/>
    <n v="6778.5940000000001"/>
    <n v="6586.7469999999994"/>
    <n v="5563.5630000000001"/>
    <n v="3261.3990000000003"/>
    <n v="1215.0309999999999"/>
    <n v="319.745"/>
    <x v="380"/>
    <s v="Georgia, 2016"/>
  </r>
  <r>
    <s v="Lincoln County"/>
    <s v="Georgia"/>
    <n v="2016"/>
    <n v="7712"/>
    <n v="3606"/>
    <n v="4106"/>
    <n v="401.024"/>
    <n v="809.76"/>
    <n v="879.16800000000001"/>
    <n v="748.06400000000008"/>
    <n v="856.03199999999993"/>
    <n v="1125.952"/>
    <n v="1311.04"/>
    <n v="994.84799999999996"/>
    <n v="455.00800000000004"/>
    <n v="131.10400000000001"/>
    <x v="380"/>
    <s v="Georgia, 2016"/>
  </r>
  <r>
    <s v="Long County"/>
    <s v="Georgia"/>
    <n v="2016"/>
    <n v="17243"/>
    <n v="8627"/>
    <n v="8616"/>
    <n v="1431.1690000000001"/>
    <n v="2914.067"/>
    <n v="2620.9360000000001"/>
    <n v="2569.2070000000003"/>
    <n v="2482.9920000000002"/>
    <n v="2189.8609999999999"/>
    <n v="1569.1129999999998"/>
    <n v="1000.0940000000001"/>
    <n v="379.346"/>
    <n v="86.215000000000003"/>
    <x v="380"/>
    <s v="Georgia, 2016"/>
  </r>
  <r>
    <s v="Lowndes County"/>
    <s v="Georgia"/>
    <n v="2016"/>
    <n v="113898"/>
    <n v="55878"/>
    <n v="58020"/>
    <n v="8086.7579999999998"/>
    <n v="14920.637999999999"/>
    <n v="24943.662"/>
    <n v="16743.006000000001"/>
    <n v="12870.474"/>
    <n v="12870.474"/>
    <n v="11275.902"/>
    <n v="7289.4719999999998"/>
    <n v="3644.7359999999999"/>
    <n v="1480.674"/>
    <x v="380"/>
    <s v="Georgia, 2016"/>
  </r>
  <r>
    <s v="Lumpkin County"/>
    <s v="Georgia"/>
    <n v="2016"/>
    <n v="31094"/>
    <n v="15371"/>
    <n v="15723"/>
    <n v="1461.4179999999999"/>
    <n v="3420.34"/>
    <n v="6933.9619999999995"/>
    <n v="3202.6819999999998"/>
    <n v="3327.058"/>
    <n v="3855.6559999999999"/>
    <n v="3980.0319999999997"/>
    <n v="3171.5879999999997"/>
    <n v="1368.136"/>
    <n v="373.12799999999999"/>
    <x v="380"/>
    <s v="Georgia, 2016"/>
  </r>
  <r>
    <s v="McDuffie County"/>
    <s v="Georgia"/>
    <n v="2016"/>
    <n v="21558"/>
    <n v="10084"/>
    <n v="11474"/>
    <n v="1509.06"/>
    <n v="3104.3519999999999"/>
    <n v="2716.308"/>
    <n v="2522.2860000000001"/>
    <n v="2586.96"/>
    <n v="2867.2139999999999"/>
    <n v="2845.6559999999999"/>
    <n v="2112.6840000000002"/>
    <n v="991.66800000000001"/>
    <n v="301.81200000000001"/>
    <x v="380"/>
    <s v="Georgia, 2016"/>
  </r>
  <r>
    <s v="Cedar County"/>
    <s v="Missouri"/>
    <n v="2016"/>
    <n v="13941"/>
    <n v="6865"/>
    <n v="7076"/>
    <n v="655.22699999999998"/>
    <n v="1449.864"/>
    <n v="1533.51"/>
    <n v="1282.5719999999999"/>
    <n v="1617.1559999999999"/>
    <n v="1937.799"/>
    <n v="2634.8490000000002"/>
    <n v="1645.038"/>
    <n v="1003.752"/>
    <n v="167.292"/>
    <x v="395"/>
    <s v="Missouri, 2016"/>
  </r>
  <r>
    <s v="Macon County"/>
    <s v="Georgia"/>
    <n v="2016"/>
    <n v="13846"/>
    <n v="7702"/>
    <n v="6144"/>
    <n v="719.99199999999996"/>
    <n v="1550.752"/>
    <n v="1993.8240000000001"/>
    <n v="1758.442"/>
    <n v="1883.056"/>
    <n v="1883.056"/>
    <n v="2076.9"/>
    <n v="1315.37"/>
    <n v="484.61"/>
    <n v="193.84399999999999"/>
    <x v="380"/>
    <s v="Georgia, 2016"/>
  </r>
  <r>
    <s v="Madison County"/>
    <s v="Georgia"/>
    <n v="2016"/>
    <n v="28362"/>
    <n v="14038"/>
    <n v="14324"/>
    <n v="1730.0820000000001"/>
    <n v="3687.06"/>
    <n v="3545.25"/>
    <n v="3318.3540000000003"/>
    <n v="3573.6120000000001"/>
    <n v="4225.9380000000001"/>
    <n v="3800.5080000000003"/>
    <n v="2864.5619999999999"/>
    <n v="1134.48"/>
    <n v="482.154"/>
    <x v="380"/>
    <s v="Georgia, 2016"/>
  </r>
  <r>
    <s v="Marion County"/>
    <s v="Georgia"/>
    <n v="2016"/>
    <n v="8646"/>
    <n v="4246"/>
    <n v="4400"/>
    <n v="475.53"/>
    <n v="1219.086"/>
    <n v="925.12199999999996"/>
    <n v="925.12199999999996"/>
    <n v="1072.104"/>
    <n v="1236.3780000000002"/>
    <n v="1288.2539999999999"/>
    <n v="1037.52"/>
    <n v="363.13200000000001"/>
    <n v="95.105999999999995"/>
    <x v="380"/>
    <s v="Georgia, 2016"/>
  </r>
  <r>
    <s v="Meriwether County"/>
    <s v="Georgia"/>
    <n v="2016"/>
    <n v="21195"/>
    <n v="10224"/>
    <n v="10971"/>
    <n v="1250.5050000000001"/>
    <n v="2670.5699999999997"/>
    <n v="2564.5950000000003"/>
    <n v="2416.23"/>
    <n v="2310.2550000000001"/>
    <n v="3073.2749999999996"/>
    <n v="3030.8850000000002"/>
    <n v="2479.8150000000001"/>
    <n v="1144.53"/>
    <n v="296.73"/>
    <x v="380"/>
    <s v="Georgia, 2016"/>
  </r>
  <r>
    <s v="Miller County"/>
    <s v="Georgia"/>
    <n v="2016"/>
    <n v="5911"/>
    <n v="2839"/>
    <n v="3072"/>
    <n v="354.66"/>
    <n v="774.34100000000001"/>
    <n v="703.40899999999999"/>
    <n v="715.23099999999999"/>
    <n v="685.67599999999993"/>
    <n v="721.14200000000005"/>
    <n v="786.16300000000001"/>
    <n v="602.92200000000003"/>
    <n v="413.77"/>
    <n v="153.68600000000001"/>
    <x v="380"/>
    <s v="Georgia, 2016"/>
  </r>
  <r>
    <s v="Webster County"/>
    <s v="West Virginia"/>
    <n v="2016"/>
    <n v="9005"/>
    <n v="4610"/>
    <n v="4395"/>
    <n v="531.29499999999996"/>
    <n v="1098.6100000000001"/>
    <n v="1386.77"/>
    <n v="1071.5949999999998"/>
    <n v="1188.6600000000001"/>
    <n v="1161.645"/>
    <n v="1179.655"/>
    <n v="900.5"/>
    <n v="396.22"/>
    <n v="108.06"/>
    <x v="398"/>
    <s v="West Virginia, 2016"/>
  </r>
  <r>
    <s v="Fentress County"/>
    <s v="Tennessee"/>
    <n v="2016"/>
    <n v="17943"/>
    <n v="8612"/>
    <n v="9331"/>
    <n v="915.09299999999996"/>
    <n v="2476.134"/>
    <n v="2278.761"/>
    <n v="1578.9839999999999"/>
    <n v="2009.616"/>
    <n v="2924.7089999999998"/>
    <n v="2565.8490000000002"/>
    <n v="1937.8440000000001"/>
    <n v="1058.6369999999999"/>
    <n v="251.202"/>
    <x v="386"/>
    <s v="Tennessee, 2016"/>
  </r>
  <r>
    <s v="Murray County"/>
    <s v="Georgia"/>
    <n v="2016"/>
    <n v="39358"/>
    <n v="19520"/>
    <n v="19838"/>
    <n v="2400.8380000000002"/>
    <n v="5824.9840000000004"/>
    <n v="5313.33"/>
    <n v="4880.3919999999998"/>
    <n v="5392.0460000000003"/>
    <n v="5746.268"/>
    <n v="4722.9599999999991"/>
    <n v="3227.3559999999998"/>
    <n v="1456.2460000000001"/>
    <n v="393.58"/>
    <x v="380"/>
    <s v="Georgia, 2016"/>
  </r>
  <r>
    <s v="Muscogee County"/>
    <s v="Georgia"/>
    <n v="2016"/>
    <n v="200303"/>
    <n v="98284"/>
    <n v="102019"/>
    <n v="14822.422"/>
    <n v="26840.601999999999"/>
    <n v="30646.359"/>
    <n v="32449.086000000003"/>
    <n v="25037.875"/>
    <n v="24236.663"/>
    <n v="22433.936000000002"/>
    <n v="13420.300999999999"/>
    <n v="7411.2110000000002"/>
    <n v="3204.848"/>
    <x v="380"/>
    <s v="Georgia, 2016"/>
  </r>
  <r>
    <s v="Newton County"/>
    <s v="Georgia"/>
    <n v="2016"/>
    <n v="103901"/>
    <n v="49424"/>
    <n v="54477"/>
    <n v="6857.4660000000003"/>
    <n v="16104.655000000001"/>
    <n v="15169.545999999998"/>
    <n v="12468.119999999999"/>
    <n v="14650.040999999999"/>
    <n v="14857.843000000001"/>
    <n v="11429.11"/>
    <n v="7792.5749999999998"/>
    <n v="3220.931"/>
    <n v="1246.8119999999999"/>
    <x v="380"/>
    <s v="Georgia, 2016"/>
  </r>
  <r>
    <s v="Oconee County"/>
    <s v="Georgia"/>
    <n v="2016"/>
    <n v="35071"/>
    <n v="17207"/>
    <n v="17864"/>
    <n v="1893.8340000000001"/>
    <n v="5681.5020000000004"/>
    <n v="4559.2299999999996"/>
    <n v="3226.5320000000002"/>
    <n v="4945.0110000000004"/>
    <n v="5330.7919999999995"/>
    <n v="4699.5139999999992"/>
    <n v="3016.1059999999998"/>
    <n v="1227.4849999999999"/>
    <n v="490.99400000000003"/>
    <x v="380"/>
    <s v="Georgia, 2016"/>
  </r>
  <r>
    <s v="Paulding County"/>
    <s v="Georgia"/>
    <n v="2016"/>
    <n v="149830"/>
    <n v="72973"/>
    <n v="76857"/>
    <n v="10038.61"/>
    <n v="24572.12"/>
    <n v="20526.71"/>
    <n v="18878.580000000002"/>
    <n v="23972.799999999999"/>
    <n v="22624.33"/>
    <n v="15282.66"/>
    <n v="9139.630000000001"/>
    <n v="3895.58"/>
    <n v="749.15"/>
    <x v="380"/>
    <s v="Georgia, 2016"/>
  </r>
  <r>
    <s v="Peach County"/>
    <s v="Georgia"/>
    <n v="2016"/>
    <n v="26907"/>
    <n v="13007"/>
    <n v="13900"/>
    <n v="1560.606"/>
    <n v="3444.096"/>
    <n v="5166.1440000000002"/>
    <n v="3282.654"/>
    <n v="2905.9560000000001"/>
    <n v="3551.7240000000002"/>
    <n v="3497.91"/>
    <n v="2152.56"/>
    <n v="968.65199999999993"/>
    <n v="403.60500000000002"/>
    <x v="380"/>
    <s v="Georgia, 2016"/>
  </r>
  <r>
    <s v="Stoddard County"/>
    <s v="Missouri"/>
    <n v="2016"/>
    <n v="29992"/>
    <n v="14904"/>
    <n v="15088"/>
    <n v="1409.624"/>
    <n v="3719.0079999999998"/>
    <n v="3149.16"/>
    <n v="3209.1440000000002"/>
    <n v="3629.0320000000002"/>
    <n v="4258.8639999999996"/>
    <n v="4528.7919999999995"/>
    <n v="3958.944"/>
    <n v="1709.5439999999999"/>
    <n v="389.89600000000002"/>
    <x v="395"/>
    <s v="Missouri, 2016"/>
  </r>
  <r>
    <s v="Pierce County"/>
    <s v="Georgia"/>
    <n v="2016"/>
    <n v="19030"/>
    <n v="9564"/>
    <n v="9466"/>
    <n v="1160.83"/>
    <n v="2835.4700000000003"/>
    <n v="2207.48"/>
    <n v="2340.69"/>
    <n v="2530.9899999999998"/>
    <n v="2569.0500000000002"/>
    <n v="2435.84"/>
    <n v="1826.88"/>
    <n v="818.29"/>
    <n v="304.48"/>
    <x v="380"/>
    <s v="Georgia, 2016"/>
  </r>
  <r>
    <s v="Socorro County"/>
    <s v="New Mexico"/>
    <n v="2016"/>
    <n v="17843"/>
    <n v="8753"/>
    <n v="9090"/>
    <n v="856.46400000000006"/>
    <n v="2658.607"/>
    <n v="2373.1190000000001"/>
    <n v="1944.8870000000002"/>
    <n v="2444.491"/>
    <n v="2747.8220000000001"/>
    <n v="2266.0610000000001"/>
    <n v="1570.184"/>
    <n v="713.72"/>
    <n v="285.488"/>
    <x v="405"/>
    <s v="New Mexico, 2016"/>
  </r>
  <r>
    <s v="Polk County"/>
    <s v="Georgia"/>
    <n v="2016"/>
    <n v="41263"/>
    <n v="20107"/>
    <n v="21156"/>
    <n v="2805.884"/>
    <n v="6354.5020000000004"/>
    <n v="5034.0859999999993"/>
    <n v="5157.875"/>
    <n v="5116.6120000000001"/>
    <n v="5529.2420000000002"/>
    <n v="5075.3490000000002"/>
    <n v="3713.67"/>
    <n v="1733.046"/>
    <n v="660.20799999999997"/>
    <x v="380"/>
    <s v="Georgia, 2016"/>
  </r>
  <r>
    <s v="Pulaski County"/>
    <s v="Georgia"/>
    <n v="2016"/>
    <n v="11460"/>
    <n v="4756"/>
    <n v="6704"/>
    <n v="481.32"/>
    <n v="1180.3800000000001"/>
    <n v="1421.04"/>
    <n v="1810.68"/>
    <n v="1363.74"/>
    <n v="1673.16"/>
    <n v="1432.5"/>
    <n v="1306.44"/>
    <n v="595.92000000000007"/>
    <n v="194.82"/>
    <x v="380"/>
    <s v="Georgia, 2016"/>
  </r>
  <r>
    <s v="Putnam County"/>
    <s v="Georgia"/>
    <n v="2016"/>
    <n v="21259"/>
    <n v="10526"/>
    <n v="10733"/>
    <n v="1126.7270000000001"/>
    <n v="2338.4899999999998"/>
    <n v="2359.7489999999998"/>
    <n v="2466.0439999999999"/>
    <n v="2232.1950000000002"/>
    <n v="2806.1880000000001"/>
    <n v="3380.1809999999996"/>
    <n v="2955.0010000000002"/>
    <n v="1254.2809999999999"/>
    <n v="297.62599999999998"/>
    <x v="380"/>
    <s v="Georgia, 2016"/>
  </r>
  <r>
    <s v="Telfair County"/>
    <s v="Georgia"/>
    <n v="2016"/>
    <n v="16312"/>
    <n v="8066"/>
    <n v="8246"/>
    <n v="685.10400000000004"/>
    <n v="1582.2640000000001"/>
    <n v="1859.568"/>
    <n v="1631.2"/>
    <n v="1843.2560000000001"/>
    <n v="2055.3119999999999"/>
    <n v="2479.424"/>
    <n v="2512.0480000000002"/>
    <n v="1239.712"/>
    <n v="407.8"/>
    <x v="380"/>
    <s v="Georgia, 2016"/>
  </r>
  <r>
    <s v="Nemaha County"/>
    <s v="Nebraska"/>
    <n v="2016"/>
    <n v="7224"/>
    <n v="3734"/>
    <n v="3490"/>
    <n v="772.96799999999996"/>
    <n v="881.32799999999997"/>
    <n v="772.96800000000007"/>
    <n v="715.17599999999993"/>
    <n v="707.952"/>
    <n v="982.46400000000006"/>
    <n v="1061.9280000000001"/>
    <n v="592.36799999999994"/>
    <n v="462.33600000000001"/>
    <n v="274.512"/>
    <x v="379"/>
    <s v="Nebraska, 2016"/>
  </r>
  <r>
    <s v="Richmond County"/>
    <s v="Georgia"/>
    <n v="2016"/>
    <n v="201418"/>
    <n v="97454"/>
    <n v="103964"/>
    <n v="14300.678"/>
    <n v="25982.921999999999"/>
    <n v="31219.79"/>
    <n v="32226.879999999997"/>
    <n v="22961.652000000002"/>
    <n v="24371.578000000001"/>
    <n v="24774.414000000001"/>
    <n v="14904.932000000001"/>
    <n v="7653.884"/>
    <n v="2819.8519999999999"/>
    <x v="380"/>
    <s v="Georgia, 2016"/>
  </r>
  <r>
    <s v="Rockdale County"/>
    <s v="Georgia"/>
    <n v="2016"/>
    <n v="87569"/>
    <n v="41424"/>
    <n v="46145"/>
    <n v="5254.14"/>
    <n v="13135.349999999999"/>
    <n v="12347.228999999999"/>
    <n v="9895.2969999999987"/>
    <n v="11296.401"/>
    <n v="13047.780999999999"/>
    <n v="11471.539000000001"/>
    <n v="7005.52"/>
    <n v="2889.777"/>
    <n v="1050.828"/>
    <x v="380"/>
    <s v="Georgia, 2016"/>
  </r>
  <r>
    <s v="Hartley County"/>
    <s v="Texas"/>
    <n v="2016"/>
    <n v="5089"/>
    <n v="2513"/>
    <n v="2576"/>
    <n v="239.18299999999999"/>
    <n v="900.75299999999993"/>
    <n v="641.21399999999994"/>
    <n v="595.41300000000001"/>
    <n v="605.59100000000001"/>
    <n v="753.17200000000003"/>
    <n v="580.14599999999996"/>
    <n v="534.34500000000003"/>
    <n v="198.471"/>
    <n v="45.801000000000002"/>
    <x v="384"/>
    <s v="Texas, 2016"/>
  </r>
  <r>
    <s v="Screven County"/>
    <s v="Georgia"/>
    <n v="2016"/>
    <n v="14114"/>
    <n v="6910"/>
    <n v="7204"/>
    <n v="889.18200000000002"/>
    <n v="1693.6799999999998"/>
    <n v="1919.5039999999999"/>
    <n v="1552.54"/>
    <n v="1637.2240000000002"/>
    <n v="1919.5039999999999"/>
    <n v="2117.1"/>
    <n v="1439.6280000000002"/>
    <n v="677.47199999999998"/>
    <n v="239.93799999999999"/>
    <x v="380"/>
    <s v="Georgia, 2016"/>
  </r>
  <r>
    <s v="Seminole County"/>
    <s v="Georgia"/>
    <n v="2016"/>
    <n v="8696"/>
    <n v="4140"/>
    <n v="4556"/>
    <n v="495.67200000000003"/>
    <n v="1078.3040000000001"/>
    <n v="1052.2159999999999"/>
    <n v="843.51199999999994"/>
    <n v="843.51199999999994"/>
    <n v="1278.3119999999999"/>
    <n v="1252.2240000000002"/>
    <n v="1104.3920000000001"/>
    <n v="495.67200000000003"/>
    <n v="260.88"/>
    <x v="380"/>
    <s v="Georgia, 2016"/>
  </r>
  <r>
    <s v="Spalding County"/>
    <s v="Georgia"/>
    <n v="2016"/>
    <n v="64006"/>
    <n v="31064"/>
    <n v="32942"/>
    <n v="4288.402"/>
    <n v="8640.81"/>
    <n v="8256.7740000000013"/>
    <n v="8192.768"/>
    <n v="7808.732"/>
    <n v="8384.7860000000001"/>
    <n v="7936.7440000000006"/>
    <n v="6400.6"/>
    <n v="3072.288"/>
    <n v="896.08399999999995"/>
    <x v="380"/>
    <s v="Georgia, 2016"/>
  </r>
  <r>
    <s v="Decatur County"/>
    <s v="Indiana"/>
    <n v="2016"/>
    <n v="25584"/>
    <n v="12114"/>
    <n v="13470"/>
    <n v="1330.3679999999999"/>
    <n v="3402.672"/>
    <n v="3760.848"/>
    <n v="2686.3199999999997"/>
    <n v="2814.24"/>
    <n v="3428.2560000000003"/>
    <n v="3505.0079999999998"/>
    <n v="2967.7439999999997"/>
    <n v="1355.952"/>
    <n v="332.59199999999998"/>
    <x v="391"/>
    <s v="Indiana, 2016"/>
  </r>
  <r>
    <s v="Stewart County"/>
    <s v="Georgia"/>
    <n v="2016"/>
    <n v="5791"/>
    <n v="3528"/>
    <n v="2263"/>
    <n v="254.804"/>
    <n v="422.74299999999999"/>
    <n v="909.18700000000001"/>
    <n v="1088.7080000000001"/>
    <n v="822.322"/>
    <n v="723.875"/>
    <n v="683.33799999999997"/>
    <n v="457.48900000000003"/>
    <n v="312.714"/>
    <n v="110.029"/>
    <x v="380"/>
    <s v="Georgia, 2016"/>
  </r>
  <r>
    <s v="Sumter County"/>
    <s v="Georgia"/>
    <n v="2016"/>
    <n v="31070"/>
    <n v="14699"/>
    <n v="16371"/>
    <n v="2112.7600000000002"/>
    <n v="4132.3099999999995"/>
    <n v="5499.3899999999994"/>
    <n v="3790.54"/>
    <n v="3324.49"/>
    <n v="3883.75"/>
    <n v="3728.3999999999996"/>
    <n v="2765.23"/>
    <n v="1180.6600000000001"/>
    <n v="652.47"/>
    <x v="380"/>
    <s v="Georgia, 2016"/>
  </r>
  <r>
    <s v="Talbot County"/>
    <s v="Georgia"/>
    <n v="2016"/>
    <n v="6373"/>
    <n v="3043"/>
    <n v="3330"/>
    <n v="235.80099999999999"/>
    <n v="726.52200000000005"/>
    <n v="745.64100000000008"/>
    <n v="458.85599999999999"/>
    <n v="752.01400000000001"/>
    <n v="1026.0529999999999"/>
    <n v="1191.751"/>
    <n v="777.50599999999997"/>
    <n v="376.00699999999995"/>
    <n v="101.968"/>
    <x v="380"/>
    <s v="Georgia, 2016"/>
  </r>
  <r>
    <s v="Gilliam County"/>
    <s v="Oregon"/>
    <n v="2016"/>
    <n v="1904"/>
    <n v="970"/>
    <n v="934"/>
    <n v="95.2"/>
    <n v="138.99200000000002"/>
    <n v="232.28800000000001"/>
    <n v="270.36799999999999"/>
    <n v="239.904"/>
    <n v="234.19200000000001"/>
    <n v="270.36799999999999"/>
    <n v="241.80799999999999"/>
    <n v="93.296000000000006"/>
    <n v="89.488"/>
    <x v="406"/>
    <s v="Oregon, 2016"/>
  </r>
  <r>
    <s v="Tattnall County"/>
    <s v="Georgia"/>
    <n v="2016"/>
    <n v="25260"/>
    <n v="14743"/>
    <n v="10517"/>
    <n v="1490.34"/>
    <n v="3056.46"/>
    <n v="3132.24"/>
    <n v="4243.68"/>
    <n v="3763.74"/>
    <n v="3612.1800000000003"/>
    <n v="2930.16"/>
    <n v="1869.24"/>
    <n v="833.58"/>
    <n v="353.64"/>
    <x v="380"/>
    <s v="Georgia, 2016"/>
  </r>
  <r>
    <s v="Choctaw County"/>
    <s v="Mississippi"/>
    <n v="2016"/>
    <n v="8354"/>
    <n v="4028"/>
    <n v="4326"/>
    <n v="434.40800000000002"/>
    <n v="1010.8340000000001"/>
    <n v="1186.268"/>
    <n v="835.4"/>
    <n v="1002.48"/>
    <n v="1161.2060000000001"/>
    <n v="1219.684"/>
    <n v="902.23199999999997"/>
    <n v="459.46999999999997"/>
    <n v="150.37200000000001"/>
    <x v="381"/>
    <s v="Mississippi, 2016"/>
  </r>
  <r>
    <s v="Beaverhead County"/>
    <s v="Montana"/>
    <n v="2016"/>
    <n v="9132"/>
    <n v="4313"/>
    <n v="4819"/>
    <n v="620.976"/>
    <n v="1269.348"/>
    <n v="1104.972"/>
    <n v="1041.048"/>
    <n v="977.12400000000002"/>
    <n v="1205.424"/>
    <n v="1287.6120000000001"/>
    <n v="967.99199999999996"/>
    <n v="456.6"/>
    <n v="182.64"/>
    <x v="389"/>
    <s v="Montana, 2016"/>
  </r>
  <r>
    <s v="Thomas County"/>
    <s v="Georgia"/>
    <n v="2016"/>
    <n v="44977"/>
    <n v="21310"/>
    <n v="23667"/>
    <n v="2923.5050000000001"/>
    <n v="6116.8720000000003"/>
    <n v="5487.1939999999995"/>
    <n v="5442.2170000000006"/>
    <n v="5352.2629999999999"/>
    <n v="6161.8490000000002"/>
    <n v="6071.8950000000004"/>
    <n v="4272.8149999999996"/>
    <n v="2293.8270000000002"/>
    <n v="854.56299999999999"/>
    <x v="380"/>
    <s v="Georgia, 2016"/>
  </r>
  <r>
    <s v="Tift County"/>
    <s v="Georgia"/>
    <n v="2016"/>
    <n v="40691"/>
    <n v="19224"/>
    <n v="21467"/>
    <n v="2563.5329999999999"/>
    <n v="5940.8860000000004"/>
    <n v="6591.942"/>
    <n v="5208.4480000000003"/>
    <n v="5086.375"/>
    <n v="5045.6840000000002"/>
    <n v="4720.1559999999999"/>
    <n v="3295.971"/>
    <n v="1668.3310000000001"/>
    <n v="610.36500000000001"/>
    <x v="380"/>
    <s v="Georgia, 2016"/>
  </r>
  <r>
    <s v="Carter County"/>
    <s v="Kentucky"/>
    <n v="2016"/>
    <n v="27160"/>
    <n v="12685"/>
    <n v="14475"/>
    <n v="2037"/>
    <n v="4236.96"/>
    <n v="3503.6400000000003"/>
    <n v="3639.44"/>
    <n v="3069.08"/>
    <n v="3340.6800000000003"/>
    <n v="3313.52"/>
    <n v="2362.92"/>
    <n v="1222.2"/>
    <n v="488.88"/>
    <x v="367"/>
    <s v="Kentucky, 2016"/>
  </r>
  <r>
    <s v="Rains County"/>
    <s v="Texas"/>
    <n v="2016"/>
    <n v="10976"/>
    <n v="5211"/>
    <n v="5765"/>
    <n v="373.18400000000003"/>
    <n v="801.24800000000005"/>
    <n v="1712.2560000000001"/>
    <n v="779.29600000000005"/>
    <n v="878.08"/>
    <n v="1251.2640000000001"/>
    <n v="1547.616"/>
    <n v="1942.752"/>
    <n v="1185.4080000000001"/>
    <n v="504.89600000000002"/>
    <x v="384"/>
    <s v="Texas, 2016"/>
  </r>
  <r>
    <s v="Treutlen County"/>
    <s v="Georgia"/>
    <n v="2016"/>
    <n v="6711"/>
    <n v="3296"/>
    <n v="3415"/>
    <n v="436.21499999999997"/>
    <n v="791.89800000000002"/>
    <n v="879.14100000000008"/>
    <n v="798.60899999999992"/>
    <n v="872.43000000000006"/>
    <n v="859.00800000000004"/>
    <n v="905.9849999999999"/>
    <n v="597.279"/>
    <n v="422.79300000000001"/>
    <n v="140.93100000000001"/>
    <x v="380"/>
    <s v="Georgia, 2016"/>
  </r>
  <r>
    <s v="Troup County"/>
    <s v="Georgia"/>
    <n v="2016"/>
    <n v="69314"/>
    <n v="33253"/>
    <n v="36061"/>
    <n v="4644.0379999999996"/>
    <n v="9981.2160000000003"/>
    <n v="10258.472"/>
    <n v="8802.8780000000006"/>
    <n v="8386.9940000000006"/>
    <n v="9357.39"/>
    <n v="8594.9359999999997"/>
    <n v="5545.12"/>
    <n v="2911.1880000000001"/>
    <n v="1039.71"/>
    <x v="380"/>
    <s v="Georgia, 2016"/>
  </r>
  <r>
    <s v="Turner County"/>
    <s v="Georgia"/>
    <n v="2016"/>
    <n v="8151"/>
    <n v="4040"/>
    <n v="4111"/>
    <n v="497.21100000000001"/>
    <n v="1157.442"/>
    <n v="1002.5730000000001"/>
    <n v="969.96900000000005"/>
    <n v="1002.5730000000001"/>
    <n v="1010.7239999999999"/>
    <n v="1018.875"/>
    <n v="896.61"/>
    <n v="383.09699999999998"/>
    <n v="211.92599999999999"/>
    <x v="380"/>
    <s v="Georgia, 2016"/>
  </r>
  <r>
    <s v="Twiggs County"/>
    <s v="Georgia"/>
    <n v="2016"/>
    <n v="8363"/>
    <n v="4159"/>
    <n v="4204"/>
    <n v="451.60199999999998"/>
    <n v="911.56700000000001"/>
    <n v="1120.6420000000001"/>
    <n v="685.76599999999996"/>
    <n v="886.47800000000007"/>
    <n v="1254.45"/>
    <n v="1421.71"/>
    <n v="1070.4639999999999"/>
    <n v="434.87599999999998"/>
    <n v="133.80799999999999"/>
    <x v="380"/>
    <s v="Georgia, 2016"/>
  </r>
  <r>
    <s v="Upson County"/>
    <s v="Georgia"/>
    <n v="2016"/>
    <n v="26394"/>
    <n v="12595"/>
    <n v="13799"/>
    <n v="1689.2159999999999"/>
    <n v="3404.826"/>
    <n v="3378.4319999999998"/>
    <n v="2692.1880000000001"/>
    <n v="3299.25"/>
    <n v="3721.5540000000001"/>
    <n v="3589.5840000000003"/>
    <n v="2744.9760000000001"/>
    <n v="1451.67"/>
    <n v="422.30399999999997"/>
    <x v="380"/>
    <s v="Georgia, 2016"/>
  </r>
  <r>
    <s v="Walker County"/>
    <s v="Georgia"/>
    <n v="2016"/>
    <n v="68143"/>
    <n v="33874"/>
    <n v="34269"/>
    <n v="3816.0079999999998"/>
    <n v="8722.3040000000001"/>
    <n v="8313.4459999999999"/>
    <n v="8040.8739999999998"/>
    <n v="8722.3040000000001"/>
    <n v="9948.8780000000006"/>
    <n v="9403.7340000000004"/>
    <n v="6746.1569999999992"/>
    <n v="3339.0070000000001"/>
    <n v="1294.7170000000001"/>
    <x v="380"/>
    <s v="Georgia, 2016"/>
  </r>
  <r>
    <s v="Walton County"/>
    <s v="Georgia"/>
    <n v="2016"/>
    <n v="87436"/>
    <n v="42594"/>
    <n v="44842"/>
    <n v="5508.4679999999998"/>
    <n v="12940.528"/>
    <n v="11454.116"/>
    <n v="10055.14"/>
    <n v="11628.988000000001"/>
    <n v="13027.964"/>
    <n v="10404.884"/>
    <n v="7694.3680000000004"/>
    <n v="3584.8760000000002"/>
    <n v="1136.6679999999999"/>
    <x v="380"/>
    <s v="Georgia, 2016"/>
  </r>
  <r>
    <s v="Ware County"/>
    <s v="Georgia"/>
    <n v="2016"/>
    <n v="35671"/>
    <n v="17684"/>
    <n v="17987"/>
    <n v="2425.6280000000002"/>
    <n v="4708.5720000000001"/>
    <n v="4744.2430000000004"/>
    <n v="4530.2170000000006"/>
    <n v="4387.5329999999994"/>
    <n v="4672.9009999999998"/>
    <n v="4565.8879999999999"/>
    <n v="3103.377"/>
    <n v="1712.2080000000001"/>
    <n v="856.10400000000004"/>
    <x v="380"/>
    <s v="Georgia, 2016"/>
  </r>
  <r>
    <s v="Tripp County"/>
    <s v="South Dakota"/>
    <n v="2016"/>
    <n v="5504"/>
    <n v="2563"/>
    <n v="2941"/>
    <n v="297.21600000000001"/>
    <n v="715.52"/>
    <n v="594.43200000000002"/>
    <n v="566.91200000000003"/>
    <n v="577.92000000000007"/>
    <n v="759.55200000000002"/>
    <n v="864.12799999999993"/>
    <n v="660.48"/>
    <n v="357.76"/>
    <n v="110.08"/>
    <x v="377"/>
    <s v="South Dakota, 2016"/>
  </r>
  <r>
    <s v="Washington County"/>
    <s v="Georgia"/>
    <n v="2016"/>
    <n v="20680"/>
    <n v="10436"/>
    <n v="10244"/>
    <n v="1220.1199999999999"/>
    <n v="2605.6799999999998"/>
    <n v="2709.08"/>
    <n v="2605.6799999999998"/>
    <n v="2460.92"/>
    <n v="2998.6000000000004"/>
    <n v="2791.8"/>
    <n v="1902.56"/>
    <n v="1013.3199999999999"/>
    <n v="372.24"/>
    <x v="380"/>
    <s v="Georgia, 2016"/>
  </r>
  <r>
    <s v="Wayne County"/>
    <s v="Georgia"/>
    <n v="2016"/>
    <n v="30006"/>
    <n v="15334"/>
    <n v="14672"/>
    <n v="2190.4380000000001"/>
    <n v="4140.8279999999995"/>
    <n v="3600.7200000000003"/>
    <n v="4050.8100000000004"/>
    <n v="3960.7920000000004"/>
    <n v="4110.8220000000001"/>
    <n v="3660.732"/>
    <n v="2640.5280000000002"/>
    <n v="1290.258"/>
    <n v="390.07799999999997"/>
    <x v="380"/>
    <s v="Georgia, 2016"/>
  </r>
  <r>
    <s v="Webster County"/>
    <s v="Georgia"/>
    <n v="2016"/>
    <n v="2672"/>
    <n v="1364"/>
    <n v="1308"/>
    <n v="117.568"/>
    <n v="406.14400000000001"/>
    <n v="344.68799999999999"/>
    <n v="283.23199999999997"/>
    <n v="256.512"/>
    <n v="382.096"/>
    <n v="414.15999999999997"/>
    <n v="304.608"/>
    <n v="146.96"/>
    <n v="18.704000000000001"/>
    <x v="380"/>
    <s v="Georgia, 2016"/>
  </r>
  <r>
    <s v="Wheeler County"/>
    <s v="Georgia"/>
    <n v="2016"/>
    <n v="7932"/>
    <n v="5145"/>
    <n v="2787"/>
    <n v="333.14400000000001"/>
    <n v="785.26800000000003"/>
    <n v="1118.412"/>
    <n v="1308.78"/>
    <n v="1245.3240000000001"/>
    <n v="1205.664"/>
    <n v="904.24800000000005"/>
    <n v="610.76400000000001"/>
    <n v="325.21199999999999"/>
    <n v="95.183999999999997"/>
    <x v="380"/>
    <s v="Georgia, 2016"/>
  </r>
  <r>
    <s v="Jackson County"/>
    <s v="West Virginia"/>
    <n v="2016"/>
    <n v="28140"/>
    <n v="13642"/>
    <n v="14498"/>
    <n v="1322.58"/>
    <n v="3461.2200000000003"/>
    <n v="3601.92"/>
    <n v="2814"/>
    <n v="3039.12"/>
    <n v="4136.58"/>
    <n v="4108.4400000000005"/>
    <n v="3461.2200000000003"/>
    <n v="1688.4"/>
    <n v="478.38"/>
    <x v="398"/>
    <s v="West Virginia, 2016"/>
  </r>
  <r>
    <s v="Whitfield County"/>
    <s v="Georgia"/>
    <n v="2016"/>
    <n v="103653"/>
    <n v="51439"/>
    <n v="52214"/>
    <n v="7255.71"/>
    <n v="16169.867999999999"/>
    <n v="14615.073"/>
    <n v="13682.196"/>
    <n v="13578.543000000001"/>
    <n v="13993.154999999999"/>
    <n v="11090.870999999999"/>
    <n v="7670.3220000000001"/>
    <n v="4146.12"/>
    <n v="1451.1420000000001"/>
    <x v="380"/>
    <s v="Georgia, 2016"/>
  </r>
  <r>
    <s v="Wilkes County"/>
    <s v="Georgia"/>
    <n v="2016"/>
    <n v="9924"/>
    <n v="4723"/>
    <n v="5201"/>
    <n v="635.13599999999997"/>
    <n v="1121.412"/>
    <n v="1280.1959999999999"/>
    <n v="932.85599999999999"/>
    <n v="1022.172"/>
    <n v="1369.5119999999999"/>
    <n v="1438.98"/>
    <n v="1240.5"/>
    <n v="684.75600000000009"/>
    <n v="198.48"/>
    <x v="380"/>
    <s v="Georgia, 2016"/>
  </r>
  <r>
    <s v="Wilkinson County"/>
    <s v="Georgia"/>
    <n v="2016"/>
    <n v="9312"/>
    <n v="4454"/>
    <n v="4858"/>
    <n v="530.78399999999999"/>
    <n v="1247.808"/>
    <n v="1117.44"/>
    <n v="968.44799999999998"/>
    <n v="1089.5039999999999"/>
    <n v="1350.24"/>
    <n v="1368.864"/>
    <n v="959.13599999999997"/>
    <n v="484.22400000000005"/>
    <n v="204.864"/>
    <x v="380"/>
    <s v="Georgia, 2016"/>
  </r>
  <r>
    <s v="Buchanan County"/>
    <s v="Iowa"/>
    <n v="2016"/>
    <n v="20988"/>
    <n v="10226"/>
    <n v="10762"/>
    <n v="1259.28"/>
    <n v="2728.44"/>
    <n v="2707.4520000000002"/>
    <n v="2455.596"/>
    <n v="2413.62"/>
    <n v="2959.308"/>
    <n v="2917.3319999999999"/>
    <n v="2182.752"/>
    <n v="1007.424"/>
    <n v="356.79599999999999"/>
    <x v="393"/>
    <s v="Iowa, 2016"/>
  </r>
  <r>
    <s v="Hawaii County"/>
    <s v="Hawaii"/>
    <n v="2016"/>
    <n v="193680"/>
    <n v="96563"/>
    <n v="97117"/>
    <n v="12201.84"/>
    <n v="23628.959999999999"/>
    <n v="22466.880000000001"/>
    <n v="23435.279999999999"/>
    <n v="22079.52"/>
    <n v="24597.360000000001"/>
    <n v="31376.16"/>
    <n v="20917.439999999999"/>
    <n v="8134.5599999999995"/>
    <n v="5035.68"/>
    <x v="407"/>
    <s v="Hawaii, 2016"/>
  </r>
  <r>
    <s v="Honolulu County"/>
    <s v="Hawaii"/>
    <n v="2016"/>
    <n v="986999"/>
    <n v="497019"/>
    <n v="489980"/>
    <n v="65141.934000000001"/>
    <n v="115478.883"/>
    <n v="132257.86600000001"/>
    <n v="150023.848"/>
    <n v="124361.874"/>
    <n v="124361.87400000001"/>
    <n v="118439.88"/>
    <n v="82907.915999999997"/>
    <n v="46388.952999999994"/>
    <n v="27635.972000000002"/>
    <x v="407"/>
    <s v="Hawaii, 2016"/>
  </r>
  <r>
    <s v="Kalawao County"/>
    <s v="Hawaii"/>
    <n v="2016"/>
    <n v="91"/>
    <n v="44"/>
    <n v="47"/>
    <n v="1.0009999999999999"/>
    <n v="0"/>
    <n v="6.0060000000000002"/>
    <n v="15.015000000000001"/>
    <n v="7.0069999999999997"/>
    <n v="14.013999999999999"/>
    <n v="27.026999999999997"/>
    <n v="7.0069999999999997"/>
    <n v="11.010999999999999"/>
    <n v="3.0030000000000001"/>
    <x v="407"/>
    <s v="Hawaii, 2016"/>
  </r>
  <r>
    <s v="Kauai County"/>
    <s v="Hawaii"/>
    <n v="2016"/>
    <n v="70447"/>
    <n v="35176"/>
    <n v="35271"/>
    <n v="4579.0550000000003"/>
    <n v="8735.4279999999999"/>
    <n v="7608.2759999999998"/>
    <n v="8594.5339999999997"/>
    <n v="8524.0869999999995"/>
    <n v="9580.7920000000013"/>
    <n v="10637.496999999999"/>
    <n v="7185.5940000000001"/>
    <n v="3170.1149999999998"/>
    <n v="1902.069"/>
    <x v="407"/>
    <s v="Hawaii, 2016"/>
  </r>
  <r>
    <s v="Maui County"/>
    <s v="Hawaii"/>
    <n v="2016"/>
    <n v="162456"/>
    <n v="81068"/>
    <n v="81388"/>
    <n v="10234.727999999999"/>
    <n v="20144.544000000002"/>
    <n v="17870.16"/>
    <n v="21119.279999999999"/>
    <n v="21281.735999999997"/>
    <n v="23231.207999999999"/>
    <n v="23556.120000000003"/>
    <n v="15270.864000000001"/>
    <n v="6173.3279999999995"/>
    <n v="3411.576"/>
    <x v="407"/>
    <s v="Hawaii, 2016"/>
  </r>
  <r>
    <s v="Ada County"/>
    <s v="Idaho"/>
    <n v="2016"/>
    <n v="425798"/>
    <n v="213344"/>
    <n v="212454"/>
    <n v="26399.475999999999"/>
    <n v="62166.508000000002"/>
    <n v="55353.740000000005"/>
    <n v="61740.71"/>
    <n v="59611.72"/>
    <n v="56205.336000000003"/>
    <n v="50244.163999999997"/>
    <n v="32360.648000000001"/>
    <n v="14902.93"/>
    <n v="6386.97"/>
    <x v="370"/>
    <s v="Idaho, 2016"/>
  </r>
  <r>
    <s v="Adams County"/>
    <s v="Idaho"/>
    <n v="2016"/>
    <n v="3865"/>
    <n v="2034"/>
    <n v="1831"/>
    <n v="154.6"/>
    <n v="425.15"/>
    <n v="340.12"/>
    <n v="286.01"/>
    <n v="355.58"/>
    <n v="502.45"/>
    <n v="846.43499999999995"/>
    <n v="618.4"/>
    <n v="274.41500000000002"/>
    <n v="61.84"/>
    <x v="370"/>
    <s v="Idaho, 2016"/>
  </r>
  <r>
    <s v="Bannock County"/>
    <s v="Idaho"/>
    <n v="2016"/>
    <n v="83815"/>
    <n v="41777"/>
    <n v="42038"/>
    <n v="6369.94"/>
    <n v="12488.434999999999"/>
    <n v="12656.064999999999"/>
    <n v="12823.695"/>
    <n v="9973.9850000000006"/>
    <n v="8968.2049999999999"/>
    <n v="9806.3549999999996"/>
    <n v="6286.125"/>
    <n v="3268.7849999999999"/>
    <n v="1089.595"/>
    <x v="370"/>
    <s v="Idaho, 2016"/>
  </r>
  <r>
    <s v="Bear Lake County"/>
    <s v="Idaho"/>
    <n v="2016"/>
    <n v="5928"/>
    <n v="2943"/>
    <n v="2985"/>
    <n v="432.74400000000003"/>
    <n v="883.27200000000005"/>
    <n v="687.64799999999991"/>
    <n v="652.08000000000004"/>
    <n v="640.22399999999993"/>
    <n v="663.93599999999992"/>
    <n v="782.49599999999998"/>
    <n v="687.64800000000002"/>
    <n v="367.53599999999994"/>
    <n v="124.488"/>
    <x v="370"/>
    <s v="Idaho, 2016"/>
  </r>
  <r>
    <s v="Bingham County"/>
    <s v="Idaho"/>
    <n v="2016"/>
    <n v="45261"/>
    <n v="22611"/>
    <n v="22650"/>
    <n v="3756.663"/>
    <n v="8282.762999999999"/>
    <n v="6155.4959999999992"/>
    <n v="5521.8420000000006"/>
    <n v="5205.0149999999994"/>
    <n v="5295.5370000000003"/>
    <n v="5159.7539999999999"/>
    <n v="3394.5749999999998"/>
    <n v="1810.44"/>
    <n v="678.91499999999996"/>
    <x v="370"/>
    <s v="Idaho, 2016"/>
  </r>
  <r>
    <s v="Blaine County"/>
    <s v="Idaho"/>
    <n v="2016"/>
    <n v="21427"/>
    <n v="10824"/>
    <n v="10603"/>
    <n v="1199.912"/>
    <n v="2978.3530000000001"/>
    <n v="2206.9809999999998"/>
    <n v="2271.2619999999997"/>
    <n v="2785.51"/>
    <n v="3192.6229999999996"/>
    <n v="3364.0389999999998"/>
    <n v="2249.835"/>
    <n v="835.65300000000002"/>
    <n v="321.40499999999997"/>
    <x v="370"/>
    <s v="Idaho, 2016"/>
  </r>
  <r>
    <s v="Boise County"/>
    <s v="Idaho"/>
    <n v="2016"/>
    <n v="6891"/>
    <n v="3616"/>
    <n v="3275"/>
    <n v="213.62100000000001"/>
    <n v="764.90100000000007"/>
    <n v="668.42700000000002"/>
    <n v="441.024"/>
    <n v="668.42700000000002"/>
    <n v="1081.8869999999999"/>
    <n v="1536.693"/>
    <n v="1088.778"/>
    <n v="296.31299999999999"/>
    <n v="130.929"/>
    <x v="370"/>
    <s v="Idaho, 2016"/>
  </r>
  <r>
    <s v="Avoyelles Parish"/>
    <s v="Louisiana"/>
    <n v="2016"/>
    <n v="41389"/>
    <n v="20754"/>
    <n v="20635"/>
    <n v="1945.2829999999999"/>
    <n v="4883.902"/>
    <n v="4097.5109999999995"/>
    <n v="3849.1769999999997"/>
    <n v="4552.79"/>
    <n v="5587.5149999999994"/>
    <n v="7574.1869999999999"/>
    <n v="5628.9040000000005"/>
    <n v="2566.1179999999999"/>
    <n v="662.22400000000005"/>
    <x v="385"/>
    <s v="Louisiana, 2016"/>
  </r>
  <r>
    <s v="Bonneville County"/>
    <s v="Idaho"/>
    <n v="2016"/>
    <n v="108989"/>
    <n v="54256"/>
    <n v="54733"/>
    <n v="9591.0319999999992"/>
    <n v="19291.053"/>
    <n v="14168.57"/>
    <n v="15585.427"/>
    <n v="13078.68"/>
    <n v="12315.757"/>
    <n v="11879.800999999999"/>
    <n v="7520.241"/>
    <n v="3814.6149999999998"/>
    <n v="1743.8240000000001"/>
    <x v="370"/>
    <s v="Idaho, 2016"/>
  </r>
  <r>
    <s v="Boundary County"/>
    <s v="Idaho"/>
    <n v="2016"/>
    <n v="11141"/>
    <n v="5646"/>
    <n v="5495"/>
    <n v="668.46"/>
    <n v="1515.1759999999999"/>
    <n v="1247.7919999999999"/>
    <n v="1047.2539999999999"/>
    <n v="1225.51"/>
    <n v="1381.4839999999999"/>
    <n v="1838.2649999999999"/>
    <n v="1426.048"/>
    <n v="523.62699999999995"/>
    <n v="278.52499999999998"/>
    <x v="370"/>
    <s v="Idaho, 2016"/>
  </r>
  <r>
    <s v="Butte County"/>
    <s v="Idaho"/>
    <n v="2016"/>
    <n v="2592"/>
    <n v="1374"/>
    <n v="1218"/>
    <n v="103.68"/>
    <n v="342.14400000000001"/>
    <n v="321.40800000000002"/>
    <n v="209.952"/>
    <n v="318.81600000000003"/>
    <n v="303.26400000000001"/>
    <n v="466.55999999999995"/>
    <n v="311.03999999999996"/>
    <n v="152.928"/>
    <n v="62.207999999999998"/>
    <x v="370"/>
    <s v="Idaho, 2016"/>
  </r>
  <r>
    <s v="Camas County"/>
    <s v="Idaho"/>
    <n v="2016"/>
    <n v="968"/>
    <n v="500"/>
    <n v="468"/>
    <n v="67.760000000000005"/>
    <n v="140.36000000000001"/>
    <n v="116.16"/>
    <n v="93.896000000000001"/>
    <n v="96.8"/>
    <n v="141.328"/>
    <n v="145.19999999999999"/>
    <n v="104.54400000000001"/>
    <n v="40.655999999999999"/>
    <n v="21.295999999999999"/>
    <x v="370"/>
    <s v="Idaho, 2016"/>
  </r>
  <r>
    <s v="Canyon County"/>
    <s v="Idaho"/>
    <n v="2016"/>
    <n v="202782"/>
    <n v="100584"/>
    <n v="102198"/>
    <n v="16019.778"/>
    <n v="34675.721999999994"/>
    <n v="28997.826000000001"/>
    <n v="26564.441999999999"/>
    <n v="26158.878000000001"/>
    <n v="23522.712"/>
    <n v="21089.328000000001"/>
    <n v="15614.214"/>
    <n v="7097.369999999999"/>
    <n v="2838.9479999999999"/>
    <x v="370"/>
    <s v="Idaho, 2016"/>
  </r>
  <r>
    <s v="Caribou County"/>
    <s v="Idaho"/>
    <n v="2016"/>
    <n v="6813"/>
    <n v="3467"/>
    <n v="3346"/>
    <n v="483.72300000000001"/>
    <n v="1185.462"/>
    <n v="735.80399999999997"/>
    <n v="817.56"/>
    <n v="763.05600000000004"/>
    <n v="790.30799999999999"/>
    <n v="906.12900000000002"/>
    <n v="647.23500000000001"/>
    <n v="415.59300000000002"/>
    <n v="81.756"/>
    <x v="370"/>
    <s v="Idaho, 2016"/>
  </r>
  <r>
    <s v="Cassia County"/>
    <s v="Idaho"/>
    <n v="2016"/>
    <n v="23441"/>
    <n v="11954"/>
    <n v="11487"/>
    <n v="2062.808"/>
    <n v="4406.9079999999994"/>
    <n v="3258.299"/>
    <n v="2789.4790000000003"/>
    <n v="2695.7150000000001"/>
    <n v="2531.6279999999997"/>
    <n v="2601.951"/>
    <n v="1734.634"/>
    <n v="961.08100000000002"/>
    <n v="421.93799999999999"/>
    <x v="370"/>
    <s v="Idaho, 2016"/>
  </r>
  <r>
    <s v="Clark County"/>
    <s v="Idaho"/>
    <n v="2016"/>
    <n v="960"/>
    <n v="488"/>
    <n v="472"/>
    <n v="104.64"/>
    <n v="168"/>
    <n v="142.07999999999998"/>
    <n v="155.52000000000001"/>
    <n v="74.88"/>
    <n v="114.24000000000001"/>
    <n v="90.240000000000009"/>
    <n v="68.16"/>
    <n v="42.24"/>
    <n v="0"/>
    <x v="370"/>
    <s v="Idaho, 2016"/>
  </r>
  <r>
    <s v="Clearwater County"/>
    <s v="Idaho"/>
    <n v="2016"/>
    <n v="8528"/>
    <n v="4772"/>
    <n v="3756"/>
    <n v="289.952"/>
    <n v="716.35200000000009"/>
    <n v="801.63200000000006"/>
    <n v="878.38400000000001"/>
    <n v="980.72"/>
    <n v="1228.0320000000002"/>
    <n v="1509.4560000000001"/>
    <n v="1262.144"/>
    <n v="690.76800000000003"/>
    <n v="162.03200000000001"/>
    <x v="370"/>
    <s v="Idaho, 2016"/>
  </r>
  <r>
    <s v="Custer County"/>
    <s v="Idaho"/>
    <n v="2016"/>
    <n v="4185"/>
    <n v="2122"/>
    <n v="2063"/>
    <n v="179.95500000000001"/>
    <n v="447.79499999999996"/>
    <n v="322.245"/>
    <n v="334.79999999999995"/>
    <n v="481.27499999999998"/>
    <n v="573.34500000000003"/>
    <n v="816.07500000000005"/>
    <n v="631.93499999999995"/>
    <n v="272.02499999999998"/>
    <n v="125.55"/>
    <x v="370"/>
    <s v="Idaho, 2016"/>
  </r>
  <r>
    <s v="McNairy County"/>
    <s v="Tennessee"/>
    <n v="2016"/>
    <n v="26103"/>
    <n v="13525"/>
    <n v="12578"/>
    <n v="2140.4459999999999"/>
    <n v="3784.9349999999999"/>
    <n v="4385.3040000000001"/>
    <n v="4202.5829999999996"/>
    <n v="2845.2269999999999"/>
    <n v="2975.7420000000002"/>
    <n v="2688.6089999999999"/>
    <n v="1853.3129999999999"/>
    <n v="887.50199999999995"/>
    <n v="339.339"/>
    <x v="386"/>
    <s v="Tennessee, 2016"/>
  </r>
  <r>
    <s v="Franklin County"/>
    <s v="Idaho"/>
    <n v="2016"/>
    <n v="13013"/>
    <n v="6632"/>
    <n v="6381"/>
    <n v="1054.0530000000001"/>
    <n v="2602.6000000000004"/>
    <n v="1782.7809999999999"/>
    <n v="1392.3910000000001"/>
    <n v="1665.664"/>
    <n v="1392.3910000000001"/>
    <n v="1366.365"/>
    <n v="962.96199999999999"/>
    <n v="520.52"/>
    <n v="286.286"/>
    <x v="370"/>
    <s v="Idaho, 2016"/>
  </r>
  <r>
    <s v="Fremont County"/>
    <s v="Idaho"/>
    <n v="2016"/>
    <n v="12896"/>
    <n v="6664"/>
    <n v="6232"/>
    <n v="876.928"/>
    <n v="2063.3599999999997"/>
    <n v="1779.6480000000001"/>
    <n v="1392.768"/>
    <n v="1586.2080000000001"/>
    <n v="1560.4159999999999"/>
    <n v="1547.52"/>
    <n v="1250.9119999999998"/>
    <n v="631.904"/>
    <n v="206.33600000000001"/>
    <x v="370"/>
    <s v="Idaho, 2016"/>
  </r>
  <r>
    <s v="Lawrence County"/>
    <s v="Illinois"/>
    <n v="2016"/>
    <n v="16853"/>
    <n v="8260"/>
    <n v="8593"/>
    <n v="910.06200000000001"/>
    <n v="2157.1840000000002"/>
    <n v="1921.242"/>
    <n v="1719.0059999999999"/>
    <n v="1651.5940000000001"/>
    <n v="2325.7139999999999"/>
    <n v="2578.509"/>
    <n v="2106.625"/>
    <n v="1162.857"/>
    <n v="353.91300000000001"/>
    <x v="399"/>
    <s v="Illinois, 2016"/>
  </r>
  <r>
    <s v="Mills County"/>
    <s v="Iowa"/>
    <n v="2016"/>
    <n v="15157"/>
    <n v="7870"/>
    <n v="7287"/>
    <n v="1030.6759999999999"/>
    <n v="2455.4340000000002"/>
    <n v="2106.8230000000003"/>
    <n v="1727.8979999999999"/>
    <n v="1743.0550000000001"/>
    <n v="1833.9969999999998"/>
    <n v="1743.0549999999998"/>
    <n v="1439.915"/>
    <n v="788.16399999999999"/>
    <n v="272.82600000000002"/>
    <x v="393"/>
    <s v="Iowa, 2016"/>
  </r>
  <r>
    <s v="Idaho County"/>
    <s v="Idaho"/>
    <n v="2016"/>
    <n v="16251"/>
    <n v="8435"/>
    <n v="7816"/>
    <n v="828.80100000000004"/>
    <n v="1852.614"/>
    <n v="1706.355"/>
    <n v="1462.5900000000001"/>
    <n v="1527.5940000000001"/>
    <n v="2080.1280000000002"/>
    <n v="2876.4270000000001"/>
    <n v="2356.395"/>
    <n v="1218.825"/>
    <n v="341.27100000000002"/>
    <x v="370"/>
    <s v="Idaho, 2016"/>
  </r>
  <r>
    <s v="Jefferson County"/>
    <s v="Idaho"/>
    <n v="2016"/>
    <n v="27096"/>
    <n v="13741"/>
    <n v="13355"/>
    <n v="2519.9279999999999"/>
    <n v="5419.2"/>
    <n v="3739.2479999999996"/>
    <n v="3468.288"/>
    <n v="3251.52"/>
    <n v="2980.56"/>
    <n v="2899.2719999999999"/>
    <n v="1707.048"/>
    <n v="812.88"/>
    <n v="325.15199999999999"/>
    <x v="370"/>
    <s v="Idaho, 2016"/>
  </r>
  <r>
    <s v="Jerome County"/>
    <s v="Idaho"/>
    <n v="2016"/>
    <n v="22694"/>
    <n v="11491"/>
    <n v="11203"/>
    <n v="2065.154"/>
    <n v="3971.45"/>
    <n v="3040.9960000000001"/>
    <n v="3040.9960000000001"/>
    <n v="2564.422"/>
    <n v="2632.5039999999999"/>
    <n v="2541.7280000000001"/>
    <n v="1702.0500000000002"/>
    <n v="839.678"/>
    <n v="272.32799999999997"/>
    <x v="370"/>
    <s v="Idaho, 2016"/>
  </r>
  <r>
    <s v="Kootenai County"/>
    <s v="Idaho"/>
    <n v="2016"/>
    <n v="147716"/>
    <n v="73116"/>
    <n v="74600"/>
    <n v="8862.9599999999991"/>
    <n v="19941.66"/>
    <n v="18316.784"/>
    <n v="18169.067999999999"/>
    <n v="17873.635999999999"/>
    <n v="19055.364000000001"/>
    <n v="20384.808000000001"/>
    <n v="15067.031999999999"/>
    <n v="7238.0839999999989"/>
    <n v="2658.8879999999999"/>
    <x v="370"/>
    <s v="Idaho, 2016"/>
  </r>
  <r>
    <s v="Latah County"/>
    <s v="Idaho"/>
    <n v="2016"/>
    <n v="38593"/>
    <n v="19614"/>
    <n v="18979"/>
    <n v="2161.2080000000001"/>
    <n v="3782.114"/>
    <n v="11307.749"/>
    <n v="5171.4619999999995"/>
    <n v="3743.5209999999997"/>
    <n v="3782.114"/>
    <n v="4090.8579999999997"/>
    <n v="2662.9169999999999"/>
    <n v="1389.348"/>
    <n v="424.52300000000002"/>
    <x v="370"/>
    <s v="Idaho, 2016"/>
  </r>
  <r>
    <s v="Jefferson County"/>
    <s v="Mississippi"/>
    <n v="2016"/>
    <n v="7743"/>
    <n v="3942"/>
    <n v="3801"/>
    <n v="332.94900000000001"/>
    <n v="774.3"/>
    <n v="665.89799999999991"/>
    <n v="704.61300000000006"/>
    <n v="681.38400000000001"/>
    <n v="983.36099999999999"/>
    <n v="1509.885"/>
    <n v="1262.1089999999999"/>
    <n v="487.80899999999997"/>
    <n v="348.435"/>
    <x v="381"/>
    <s v="Mississippi, 2016"/>
  </r>
  <r>
    <s v="Chautauqua County"/>
    <s v="Kansas"/>
    <n v="2016"/>
    <n v="3826"/>
    <n v="1906"/>
    <n v="1920"/>
    <n v="206.60400000000001"/>
    <n v="508.85799999999995"/>
    <n v="401.73"/>
    <n v="336.68799999999999"/>
    <n v="348.166"/>
    <n v="474.42399999999998"/>
    <n v="627.46399999999994"/>
    <n v="516.51"/>
    <n v="329.036"/>
    <n v="80.346000000000004"/>
    <x v="371"/>
    <s v="Kansas, 2016"/>
  </r>
  <r>
    <s v="Lincoln County"/>
    <s v="Idaho"/>
    <n v="2016"/>
    <n v="5292"/>
    <n v="2692"/>
    <n v="2600"/>
    <n v="391.608"/>
    <n v="1010.7719999999999"/>
    <n v="682.66800000000001"/>
    <n v="645.62400000000002"/>
    <n v="698.5440000000001"/>
    <n v="576.82799999999997"/>
    <n v="619.16399999999999"/>
    <n v="386.31599999999997"/>
    <n v="158.76"/>
    <n v="116.42400000000001"/>
    <x v="370"/>
    <s v="Idaho, 2016"/>
  </r>
  <r>
    <s v="Madison County"/>
    <s v="Idaho"/>
    <n v="2016"/>
    <n v="38114"/>
    <n v="19220"/>
    <n v="18894"/>
    <n v="3849.5140000000001"/>
    <n v="5069.1620000000003"/>
    <n v="13378.013999999999"/>
    <n v="6022.0119999999997"/>
    <n v="2706.0940000000001"/>
    <n v="2477.41"/>
    <n v="2248.7260000000001"/>
    <n v="1372.104"/>
    <n v="609.82399999999996"/>
    <n v="343.02600000000001"/>
    <x v="370"/>
    <s v="Idaho, 2016"/>
  </r>
  <r>
    <s v="Minidoka County"/>
    <s v="Idaho"/>
    <n v="2016"/>
    <n v="20331"/>
    <n v="10251"/>
    <n v="10080"/>
    <n v="1626.48"/>
    <n v="3232.6289999999999"/>
    <n v="2805.6779999999999"/>
    <n v="2338.0650000000001"/>
    <n v="2317.7339999999999"/>
    <n v="2378.7269999999999"/>
    <n v="2541.375"/>
    <n v="1768.797"/>
    <n v="935.22600000000011"/>
    <n v="406.62"/>
    <x v="370"/>
    <s v="Idaho, 2016"/>
  </r>
  <r>
    <s v="Nez Perce County"/>
    <s v="Idaho"/>
    <n v="2016"/>
    <n v="39995"/>
    <n v="19821"/>
    <n v="20174"/>
    <n v="2399.6999999999998"/>
    <n v="4639.42"/>
    <n v="5239.3450000000003"/>
    <n v="5119.3600000000006"/>
    <n v="4359.4549999999999"/>
    <n v="5119.3599999999997"/>
    <n v="5519.3099999999995"/>
    <n v="4039.4949999999999"/>
    <n v="2399.6999999999998"/>
    <n v="1159.855"/>
    <x v="370"/>
    <s v="Idaho, 2016"/>
  </r>
  <r>
    <s v="Valley County"/>
    <s v="Nebraska"/>
    <n v="2016"/>
    <n v="4269"/>
    <n v="2153"/>
    <n v="2116"/>
    <n v="268.947"/>
    <n v="725.73"/>
    <n v="610.46699999999998"/>
    <n v="311.637"/>
    <n v="482.39700000000005"/>
    <n v="443.976"/>
    <n v="610.46699999999998"/>
    <n v="439.70699999999999"/>
    <n v="256.14"/>
    <n v="128.07"/>
    <x v="379"/>
    <s v="Nebraska, 2016"/>
  </r>
  <r>
    <s v="Owyhee County"/>
    <s v="Idaho"/>
    <n v="2016"/>
    <n v="11356"/>
    <n v="5826"/>
    <n v="5530"/>
    <n v="760.85199999999998"/>
    <n v="1760.18"/>
    <n v="1476.2800000000002"/>
    <n v="1237.8040000000001"/>
    <n v="1362.7199999999998"/>
    <n v="1442.212"/>
    <n v="1464.924"/>
    <n v="1101.5319999999999"/>
    <n v="511.02"/>
    <n v="249.83199999999999"/>
    <x v="370"/>
    <s v="Idaho, 2016"/>
  </r>
  <r>
    <s v="Gu·nica Municipio"/>
    <s v="Puerto Rico"/>
    <n v="2016"/>
    <n v="22773"/>
    <n v="11394"/>
    <n v="11379"/>
    <n v="1548.5640000000001"/>
    <n v="3461.4960000000001"/>
    <n v="2960.49"/>
    <n v="2573.3490000000002"/>
    <n v="2527.8029999999999"/>
    <n v="3051.5819999999999"/>
    <n v="2801.0789999999997"/>
    <n v="2254.527"/>
    <n v="1275.288"/>
    <n v="364.36799999999999"/>
    <x v="369"/>
    <s v="Puerto Rico, 2016"/>
  </r>
  <r>
    <s v="Forest County"/>
    <s v="Pennsylvania"/>
    <n v="2016"/>
    <n v="7696"/>
    <n v="3932"/>
    <n v="3764"/>
    <n v="731.12"/>
    <n v="1316.0160000000001"/>
    <n v="1069.7440000000001"/>
    <n v="761.904"/>
    <n v="846.56"/>
    <n v="954.30399999999997"/>
    <n v="900.43200000000002"/>
    <n v="654.16000000000008"/>
    <n v="330.928"/>
    <n v="130.83199999999999"/>
    <x v="404"/>
    <s v="Pennsylvania, 2016"/>
  </r>
  <r>
    <s v="Shoshone County"/>
    <s v="Idaho"/>
    <n v="2016"/>
    <n v="12551"/>
    <n v="6287"/>
    <n v="6264"/>
    <n v="652.65200000000004"/>
    <n v="1355.508"/>
    <n v="1393.1610000000001"/>
    <n v="1192.3449999999998"/>
    <n v="1355.508"/>
    <n v="1757.1399999999999"/>
    <n v="2158.7719999999999"/>
    <n v="1568.875"/>
    <n v="815.81500000000005"/>
    <n v="301.22399999999999"/>
    <x v="370"/>
    <s v="Idaho, 2016"/>
  </r>
  <r>
    <s v="Holt County"/>
    <s v="Nebraska"/>
    <n v="2016"/>
    <n v="10437"/>
    <n v="5375"/>
    <n v="5062"/>
    <n v="834.96"/>
    <n v="1701.2309999999998"/>
    <n v="1106.3220000000001"/>
    <n v="1398.558"/>
    <n v="1909.971"/>
    <n v="1461.1799999999998"/>
    <n v="1179.3809999999999"/>
    <n v="574.03500000000008"/>
    <n v="208.74"/>
    <n v="62.622"/>
    <x v="379"/>
    <s v="Nebraska, 2016"/>
  </r>
  <r>
    <s v="Twin Falls County"/>
    <s v="Idaho"/>
    <n v="2016"/>
    <n v="80955"/>
    <n v="39915"/>
    <n v="41040"/>
    <n v="6233.5349999999999"/>
    <n v="12709.935000000001"/>
    <n v="10605.105"/>
    <n v="11252.745000000001"/>
    <n v="9390.7800000000007"/>
    <n v="9471.7350000000006"/>
    <n v="9228.869999999999"/>
    <n v="6557.3549999999996"/>
    <n v="3804.8849999999998"/>
    <n v="1538.145"/>
    <x v="370"/>
    <s v="Idaho, 2016"/>
  </r>
  <r>
    <s v="Valley County"/>
    <s v="Idaho"/>
    <n v="2016"/>
    <n v="9897"/>
    <n v="5121"/>
    <n v="4776"/>
    <n v="465.15899999999999"/>
    <n v="1029.288"/>
    <n v="950.11200000000008"/>
    <n v="593.81999999999994"/>
    <n v="1454.8589999999999"/>
    <n v="1296.5070000000001"/>
    <n v="1989.297"/>
    <n v="1425.1680000000001"/>
    <n v="593.81999999999994"/>
    <n v="89.072999999999993"/>
    <x v="370"/>
    <s v="Idaho, 2016"/>
  </r>
  <r>
    <s v="Washington County"/>
    <s v="Idaho"/>
    <n v="2016"/>
    <n v="10035"/>
    <n v="4975"/>
    <n v="5060"/>
    <n v="471.64499999999998"/>
    <n v="1414.9349999999999"/>
    <n v="1164.06"/>
    <n v="933.255"/>
    <n v="1063.71"/>
    <n v="1214.2350000000001"/>
    <n v="1455.075"/>
    <n v="1334.655"/>
    <n v="732.55500000000006"/>
    <n v="260.91000000000003"/>
    <x v="370"/>
    <s v="Idaho, 2016"/>
  </r>
  <r>
    <s v="Adams County"/>
    <s v="Illinois"/>
    <n v="2016"/>
    <n v="66949"/>
    <n v="32663"/>
    <n v="34286"/>
    <n v="4083.8890000000001"/>
    <n v="8636.4210000000003"/>
    <n v="8100.8289999999997"/>
    <n v="8033.88"/>
    <n v="7632.1859999999997"/>
    <n v="8971.1660000000011"/>
    <n v="9038.1149999999998"/>
    <n v="6360.1550000000007"/>
    <n v="4217.7870000000003"/>
    <n v="1874.5719999999999"/>
    <x v="399"/>
    <s v="Illinois, 2016"/>
  </r>
  <r>
    <s v="Alexander County"/>
    <s v="Illinois"/>
    <n v="2016"/>
    <n v="7051"/>
    <n v="3462"/>
    <n v="3589"/>
    <n v="500.62099999999998"/>
    <n v="958.93600000000004"/>
    <n v="789.71199999999999"/>
    <n v="839.06899999999996"/>
    <n v="705.1"/>
    <n v="888.42599999999993"/>
    <n v="1050.5989999999999"/>
    <n v="775.61"/>
    <n v="373.70299999999997"/>
    <n v="183.32599999999999"/>
    <x v="399"/>
    <s v="Illinois, 2016"/>
  </r>
  <r>
    <s v="New Kent County"/>
    <s v="Virginia"/>
    <n v="2016"/>
    <n v="17137"/>
    <n v="8736"/>
    <n v="8401"/>
    <n v="856.85"/>
    <n v="1919.3440000000001"/>
    <n v="2416.317"/>
    <n v="1970.7550000000001"/>
    <n v="2176.3989999999999"/>
    <n v="2467.7280000000001"/>
    <n v="2467.7280000000001"/>
    <n v="1559.4670000000001"/>
    <n v="959.67200000000003"/>
    <n v="342.74"/>
    <x v="396"/>
    <s v="Virginia, 2016"/>
  </r>
  <r>
    <s v="Boone County"/>
    <s v="Illinois"/>
    <n v="2016"/>
    <n v="53656"/>
    <n v="26951"/>
    <n v="26705"/>
    <n v="3112.0479999999998"/>
    <n v="8316.68"/>
    <n v="7511.84"/>
    <n v="5687.5360000000001"/>
    <n v="7136.2479999999996"/>
    <n v="7887.4319999999998"/>
    <n v="6599.6880000000001"/>
    <n v="4453.4480000000003"/>
    <n v="2038.9280000000001"/>
    <n v="804.84"/>
    <x v="399"/>
    <s v="Illinois, 2016"/>
  </r>
  <r>
    <s v="Fulton County"/>
    <s v="Kentucky"/>
    <n v="2016"/>
    <n v="6836"/>
    <n v="4420"/>
    <n v="2416"/>
    <n v="280.27600000000001"/>
    <n v="594.73199999999997"/>
    <n v="977.548"/>
    <n v="1278.3319999999999"/>
    <n v="1080.088"/>
    <n v="977.548"/>
    <n v="745.12400000000002"/>
    <n v="471.68400000000003"/>
    <n v="259.76800000000003"/>
    <n v="157.22800000000001"/>
    <x v="367"/>
    <s v="Kentucky, 2016"/>
  </r>
  <r>
    <s v="Bureau County"/>
    <s v="Illinois"/>
    <n v="2016"/>
    <n v="33822"/>
    <n v="16657"/>
    <n v="17165"/>
    <n v="1758.7439999999999"/>
    <n v="4363.0380000000005"/>
    <n v="3923.3519999999999"/>
    <n v="3585.1319999999996"/>
    <n v="3889.5299999999997"/>
    <n v="4667.4359999999997"/>
    <n v="4938.0120000000006"/>
    <n v="3551.31"/>
    <n v="2299.8959999999997"/>
    <n v="913.19399999999996"/>
    <x v="399"/>
    <s v="Illinois, 2016"/>
  </r>
  <r>
    <s v="Calhoun County"/>
    <s v="Illinois"/>
    <n v="2016"/>
    <n v="4962"/>
    <n v="2496"/>
    <n v="2466"/>
    <n v="258.024"/>
    <n v="590.47799999999995"/>
    <n v="550.78200000000004"/>
    <n v="451.54200000000003"/>
    <n v="540.85799999999995"/>
    <n v="724.452"/>
    <n v="724.452"/>
    <n v="600.40200000000004"/>
    <n v="406.88400000000001"/>
    <n v="119.08799999999999"/>
    <x v="399"/>
    <s v="Illinois, 2016"/>
  </r>
  <r>
    <s v="Carroll County"/>
    <s v="Illinois"/>
    <n v="2016"/>
    <n v="14793"/>
    <n v="7366"/>
    <n v="7427"/>
    <n v="754.44299999999998"/>
    <n v="1582.8510000000001"/>
    <n v="1627.23"/>
    <n v="1494.0929999999998"/>
    <n v="1523.6790000000001"/>
    <n v="1952.6759999999999"/>
    <n v="2440.8450000000003"/>
    <n v="1937.8830000000003"/>
    <n v="1065.096"/>
    <n v="414.20400000000001"/>
    <x v="399"/>
    <s v="Illinois, 2016"/>
  </r>
  <r>
    <s v="Champaign County"/>
    <s v="Illinois"/>
    <n v="2016"/>
    <n v="206420"/>
    <n v="103115"/>
    <n v="103305"/>
    <n v="11559.52"/>
    <n v="21261.260000000002"/>
    <n v="55114.14"/>
    <n v="30550.16"/>
    <n v="22086.940000000002"/>
    <n v="21261.260000000002"/>
    <n v="21880.52"/>
    <n v="12591.619999999999"/>
    <n v="7018.28"/>
    <n v="3302.72"/>
    <x v="399"/>
    <s v="Illinois, 2016"/>
  </r>
  <r>
    <s v="Christian County"/>
    <s v="Illinois"/>
    <n v="2016"/>
    <n v="33888"/>
    <n v="17274"/>
    <n v="16614"/>
    <n v="1762.1759999999999"/>
    <n v="4100.4480000000003"/>
    <n v="3998.7840000000001"/>
    <n v="3964.8959999999997"/>
    <n v="4134.3359999999993"/>
    <n v="4913.76"/>
    <n v="4744.32"/>
    <n v="3287.136"/>
    <n v="1931.616"/>
    <n v="1050.528"/>
    <x v="399"/>
    <s v="Illinois, 2016"/>
  </r>
  <r>
    <s v="Clark County"/>
    <s v="Illinois"/>
    <n v="2016"/>
    <n v="16089"/>
    <n v="7840"/>
    <n v="8249"/>
    <n v="965.34"/>
    <n v="2027.2139999999999"/>
    <n v="1898.502"/>
    <n v="1785.8789999999999"/>
    <n v="1850.2350000000001"/>
    <n v="2316.8159999999998"/>
    <n v="2188.1040000000003"/>
    <n v="1608.9"/>
    <n v="933.16199999999992"/>
    <n v="482.67"/>
    <x v="399"/>
    <s v="Illinois, 2016"/>
  </r>
  <r>
    <s v="Buffalo County"/>
    <s v="Wisconsin"/>
    <n v="2016"/>
    <n v="13466"/>
    <n v="6642"/>
    <n v="6824"/>
    <n v="794.49400000000003"/>
    <n v="1696.7159999999999"/>
    <n v="1602.4540000000002"/>
    <n v="1440.8620000000001"/>
    <n v="1494.7260000000001"/>
    <n v="1844.8420000000001"/>
    <n v="2046.8320000000001"/>
    <n v="1360.066"/>
    <n v="807.96"/>
    <n v="363.58199999999999"/>
    <x v="375"/>
    <s v="Wisconsin, 2016"/>
  </r>
  <r>
    <s v="Clinton County"/>
    <s v="Illinois"/>
    <n v="2016"/>
    <n v="37858"/>
    <n v="19639"/>
    <n v="18219"/>
    <n v="2120.0479999999998"/>
    <n v="4542.96"/>
    <n v="4505.1020000000008"/>
    <n v="5262.2619999999997"/>
    <n v="4770.1080000000002"/>
    <n v="5565.1260000000002"/>
    <n v="5035.1139999999996"/>
    <n v="3180.0720000000001"/>
    <n v="1930.758"/>
    <n v="908.59199999999998"/>
    <x v="399"/>
    <s v="Illinois, 2016"/>
  </r>
  <r>
    <s v="Coles County"/>
    <s v="Illinois"/>
    <n v="2016"/>
    <n v="52802"/>
    <n v="25466"/>
    <n v="27336"/>
    <n v="2481.694"/>
    <n v="5385.8040000000001"/>
    <n v="12355.668000000001"/>
    <n v="6864.26"/>
    <n v="5333.0020000000004"/>
    <n v="6019.4279999999999"/>
    <n v="6389.0419999999995"/>
    <n v="4224.16"/>
    <n v="2640.1000000000004"/>
    <n v="1056.04"/>
    <x v="399"/>
    <s v="Illinois, 2016"/>
  </r>
  <r>
    <s v="Cook County"/>
    <s v="Illinois"/>
    <n v="2016"/>
    <n v="5227575"/>
    <n v="2535190"/>
    <n v="2692385"/>
    <n v="334564.8"/>
    <n v="648219.30000000005"/>
    <n v="695267.47499999998"/>
    <n v="846867.14999999991"/>
    <n v="705722.625"/>
    <n v="690039.9"/>
    <n v="627309"/>
    <n v="376385.4"/>
    <n v="203875.42499999999"/>
    <n v="94096.35"/>
    <x v="399"/>
    <s v="Illinois, 2016"/>
  </r>
  <r>
    <s v="Paulding County"/>
    <s v="Ohio"/>
    <n v="2016"/>
    <n v="19441"/>
    <n v="10046"/>
    <n v="9395"/>
    <n v="991.49099999999999"/>
    <n v="2099.6279999999997"/>
    <n v="2391.2430000000004"/>
    <n v="2488.4479999999999"/>
    <n v="2469.0070000000001"/>
    <n v="2702.299"/>
    <n v="2721.74"/>
    <n v="1846.895"/>
    <n v="1205.3420000000001"/>
    <n v="486.02499999999998"/>
    <x v="374"/>
    <s v="Ohio, 2016"/>
  </r>
  <r>
    <s v="Swift County"/>
    <s v="Minnesota"/>
    <n v="2016"/>
    <n v="10890"/>
    <n v="5473"/>
    <n v="5417"/>
    <n v="653.4"/>
    <n v="1426.59"/>
    <n v="1241.46"/>
    <n v="1230.57"/>
    <n v="1274.1300000000001"/>
    <n v="1491.93"/>
    <n v="1600.83"/>
    <n v="1089"/>
    <n v="598.95000000000005"/>
    <n v="261.36"/>
    <x v="392"/>
    <s v="Minnesota, 2016"/>
  </r>
  <r>
    <s v="DeKalb County"/>
    <s v="Illinois"/>
    <n v="2016"/>
    <n v="104458"/>
    <n v="51767"/>
    <n v="52691"/>
    <n v="6163.0219999999999"/>
    <n v="12848.334000000001"/>
    <n v="24652.088"/>
    <n v="14310.745999999999"/>
    <n v="11594.838"/>
    <n v="12221.585999999999"/>
    <n v="10863.632000000001"/>
    <n v="6476.3959999999997"/>
    <n v="3447.114"/>
    <n v="1775.7860000000001"/>
    <x v="399"/>
    <s v="Illinois, 2016"/>
  </r>
  <r>
    <s v="De Witt County"/>
    <s v="Illinois"/>
    <n v="2016"/>
    <n v="16322"/>
    <n v="8188"/>
    <n v="8134"/>
    <n v="914.03200000000004"/>
    <n v="2007.606"/>
    <n v="1811.7420000000002"/>
    <n v="1828.0640000000001"/>
    <n v="2023.9280000000001"/>
    <n v="2399.3339999999998"/>
    <n v="2415.6559999999999"/>
    <n v="1648.5219999999999"/>
    <n v="848.74399999999991"/>
    <n v="440.69400000000002"/>
    <x v="399"/>
    <s v="Illinois, 2016"/>
  </r>
  <r>
    <s v="Douglas County"/>
    <s v="Illinois"/>
    <n v="2016"/>
    <n v="19770"/>
    <n v="9743"/>
    <n v="10027"/>
    <n v="1304.82"/>
    <n v="2886.42"/>
    <n v="2451.48"/>
    <n v="2352.63"/>
    <n v="2431.71"/>
    <n v="2491.02"/>
    <n v="2649.1800000000003"/>
    <n v="1640.91"/>
    <n v="1028.04"/>
    <n v="533.79"/>
    <x v="399"/>
    <s v="Illinois, 2016"/>
  </r>
  <r>
    <s v="DuPage County"/>
    <s v="Illinois"/>
    <n v="2016"/>
    <n v="930514"/>
    <n v="456361"/>
    <n v="474153"/>
    <n v="54900.326000000001"/>
    <n v="122827.848"/>
    <n v="122827.848"/>
    <n v="118175.27800000001"/>
    <n v="120966.82"/>
    <n v="139577.1"/>
    <n v="125619.39"/>
    <n v="72580.092000000004"/>
    <n v="35359.531999999999"/>
    <n v="17679.766"/>
    <x v="399"/>
    <s v="Illinois, 2016"/>
  </r>
  <r>
    <s v="Edgar County"/>
    <s v="Illinois"/>
    <n v="2016"/>
    <n v="17828"/>
    <n v="8730"/>
    <n v="9098"/>
    <n v="980.54"/>
    <n v="2175.0160000000001"/>
    <n v="1961.08"/>
    <n v="1978.9079999999999"/>
    <n v="2121.5320000000002"/>
    <n v="2388.9520000000002"/>
    <n v="2638.5439999999999"/>
    <n v="1943.252"/>
    <n v="998.36799999999994"/>
    <n v="659.63599999999997"/>
    <x v="399"/>
    <s v="Illinois, 2016"/>
  </r>
  <r>
    <s v="Edwards County"/>
    <s v="Illinois"/>
    <n v="2016"/>
    <n v="6612"/>
    <n v="3270"/>
    <n v="3342"/>
    <n v="396.72"/>
    <n v="852.94800000000009"/>
    <n v="760.38"/>
    <n v="674.42399999999998"/>
    <n v="786.82799999999997"/>
    <n v="892.61999999999989"/>
    <n v="965.35199999999998"/>
    <n v="700.87200000000007"/>
    <n v="429.78"/>
    <n v="158.68799999999999"/>
    <x v="399"/>
    <s v="Illinois, 2016"/>
  </r>
  <r>
    <s v="Effingham County"/>
    <s v="Illinois"/>
    <n v="2016"/>
    <n v="34356"/>
    <n v="17210"/>
    <n v="17146"/>
    <n v="2198.7840000000001"/>
    <n v="4500.6359999999995"/>
    <n v="4431.924"/>
    <n v="4294.5"/>
    <n v="3847.8719999999998"/>
    <n v="4741.1280000000006"/>
    <n v="4603.7039999999997"/>
    <n v="3057.6840000000002"/>
    <n v="1855.2240000000002"/>
    <n v="824.54399999999998"/>
    <x v="399"/>
    <s v="Illinois, 2016"/>
  </r>
  <r>
    <s v="Fayette County"/>
    <s v="Illinois"/>
    <n v="2016"/>
    <n v="22025"/>
    <n v="11670"/>
    <n v="10355"/>
    <n v="1233.4000000000001"/>
    <n v="2643"/>
    <n v="2907.3"/>
    <n v="2819.2"/>
    <n v="2731.1"/>
    <n v="3105.5250000000001"/>
    <n v="2863.25"/>
    <n v="1938.2"/>
    <n v="1211.375"/>
    <n v="550.625"/>
    <x v="399"/>
    <s v="Illinois, 2016"/>
  </r>
  <r>
    <s v="Franklin County"/>
    <s v="Illinois"/>
    <n v="2016"/>
    <n v="39503"/>
    <n v="19434"/>
    <n v="20069"/>
    <n v="2291.174"/>
    <n v="4858.8690000000006"/>
    <n v="4661.3540000000003"/>
    <n v="4503.3420000000006"/>
    <n v="4819.366"/>
    <n v="5293.402"/>
    <n v="5451.4140000000007"/>
    <n v="4305.8270000000002"/>
    <n v="2370.1800000000003"/>
    <n v="987.57500000000005"/>
    <x v="399"/>
    <s v="Illinois, 2016"/>
  </r>
  <r>
    <s v="Fulton County"/>
    <s v="Illinois"/>
    <n v="2016"/>
    <n v="36047"/>
    <n v="18804"/>
    <n v="17243"/>
    <n v="1838.3969999999999"/>
    <n v="4109.3580000000002"/>
    <n v="4253.5460000000003"/>
    <n v="4361.6869999999999"/>
    <n v="4722.1569999999992"/>
    <n v="4974.4859999999999"/>
    <n v="5046.58"/>
    <n v="3640.7470000000003"/>
    <n v="2090.7260000000001"/>
    <n v="1081.4100000000001"/>
    <x v="399"/>
    <s v="Illinois, 2016"/>
  </r>
  <r>
    <s v="Gallatin County"/>
    <s v="Illinois"/>
    <n v="2016"/>
    <n v="5325"/>
    <n v="2512"/>
    <n v="2813"/>
    <n v="319.5"/>
    <n v="665.625"/>
    <n v="532.5"/>
    <n v="543.15"/>
    <n v="633.67499999999995"/>
    <n v="692.25"/>
    <n v="740.17499999999995"/>
    <n v="708.22499999999991"/>
    <n v="388.72500000000002"/>
    <n v="106.5"/>
    <x v="399"/>
    <s v="Illinois, 2016"/>
  </r>
  <r>
    <s v="Greene County"/>
    <s v="Illinois"/>
    <n v="2016"/>
    <n v="13390"/>
    <n v="6774"/>
    <n v="6616"/>
    <n v="682.89"/>
    <n v="1646.97"/>
    <n v="1620.19"/>
    <n v="1499.6799999999998"/>
    <n v="1633.58"/>
    <n v="1914.77"/>
    <n v="1928.1599999999999"/>
    <n v="1325.6100000000001"/>
    <n v="763.23"/>
    <n v="374.92"/>
    <x v="399"/>
    <s v="Illinois, 2016"/>
  </r>
  <r>
    <s v="Grundy County"/>
    <s v="Illinois"/>
    <n v="2016"/>
    <n v="50338"/>
    <n v="25173"/>
    <n v="25165"/>
    <n v="3221.6320000000001"/>
    <n v="7500.3620000000001"/>
    <n v="6493.6019999999999"/>
    <n v="6292.25"/>
    <n v="7047.32"/>
    <n v="7248.6720000000005"/>
    <n v="6040.5599999999995"/>
    <n v="3825.6880000000001"/>
    <n v="1812.1680000000001"/>
    <n v="805.40800000000002"/>
    <x v="399"/>
    <s v="Illinois, 2016"/>
  </r>
  <r>
    <s v="Hamilton County"/>
    <s v="Illinois"/>
    <n v="2016"/>
    <n v="8251"/>
    <n v="4046"/>
    <n v="4205"/>
    <n v="453.80500000000001"/>
    <n v="1072.6300000000001"/>
    <n v="924.11200000000008"/>
    <n v="899.35899999999992"/>
    <n v="948.86500000000001"/>
    <n v="1097.383"/>
    <n v="1196.395"/>
    <n v="874.60599999999999"/>
    <n v="528.06400000000008"/>
    <n v="264.03199999999998"/>
    <x v="399"/>
    <s v="Illinois, 2016"/>
  </r>
  <r>
    <s v="Hancock County"/>
    <s v="Illinois"/>
    <n v="2016"/>
    <n v="18633"/>
    <n v="9267"/>
    <n v="9366"/>
    <n v="968.91600000000005"/>
    <n v="2235.96"/>
    <n v="2012.364"/>
    <n v="1863.3000000000002"/>
    <n v="1975.098"/>
    <n v="2571.3540000000003"/>
    <n v="2832.2160000000003"/>
    <n v="2254.5929999999998"/>
    <n v="1285.6770000000001"/>
    <n v="670.78800000000001"/>
    <x v="399"/>
    <s v="Illinois, 2016"/>
  </r>
  <r>
    <s v="Hardin County"/>
    <s v="Illinois"/>
    <n v="2016"/>
    <n v="4173"/>
    <n v="2126"/>
    <n v="2047"/>
    <n v="141.88200000000001"/>
    <n v="442.33800000000002"/>
    <n v="475.72199999999998"/>
    <n v="333.84000000000003"/>
    <n v="642.64200000000005"/>
    <n v="696.89100000000008"/>
    <n v="696.89100000000008"/>
    <n v="459.03"/>
    <n v="221.16899999999998"/>
    <n v="66.768000000000001"/>
    <x v="399"/>
    <s v="Illinois, 2016"/>
  </r>
  <r>
    <s v="Henderson County"/>
    <s v="Illinois"/>
    <n v="2016"/>
    <n v="6966"/>
    <n v="3417"/>
    <n v="3549"/>
    <n v="341.334"/>
    <n v="703.56600000000003"/>
    <n v="787.15800000000002"/>
    <n v="647.83799999999997"/>
    <n v="661.77"/>
    <n v="1030.9680000000001"/>
    <n v="1163.3220000000001"/>
    <n v="905.57999999999993"/>
    <n v="501.55200000000002"/>
    <n v="215.946"/>
    <x v="399"/>
    <s v="Illinois, 2016"/>
  </r>
  <r>
    <s v="Lamar County"/>
    <s v="Texas"/>
    <n v="2016"/>
    <n v="49681"/>
    <n v="24692"/>
    <n v="24989"/>
    <n v="2732.4549999999999"/>
    <n v="6458.5300000000007"/>
    <n v="6110.7629999999999"/>
    <n v="5266.1859999999997"/>
    <n v="5762.9960000000001"/>
    <n v="6955.34"/>
    <n v="7203.7449999999999"/>
    <n v="5117.143"/>
    <n v="2831.817"/>
    <n v="1242.0250000000001"/>
    <x v="384"/>
    <s v="Texas, 2016"/>
  </r>
  <r>
    <s v="Iroquois County"/>
    <s v="Illinois"/>
    <n v="2016"/>
    <n v="28814"/>
    <n v="14042"/>
    <n v="14772"/>
    <n v="1555.9559999999999"/>
    <n v="3630.5639999999999"/>
    <n v="3371.2380000000003"/>
    <n v="2996.6559999999999"/>
    <n v="3169.54"/>
    <n v="4005.1459999999997"/>
    <n v="4178.0300000000007"/>
    <n v="3140.7259999999997"/>
    <n v="1930.538"/>
    <n v="864.42"/>
    <x v="399"/>
    <s v="Illinois, 2016"/>
  </r>
  <r>
    <s v="Jackson County"/>
    <s v="Illinois"/>
    <n v="2016"/>
    <n v="59188"/>
    <n v="29683"/>
    <n v="29505"/>
    <n v="3196.152"/>
    <n v="5682.0479999999998"/>
    <n v="15270.503999999999"/>
    <n v="8582.26"/>
    <n v="6037.1759999999995"/>
    <n v="6096.3639999999996"/>
    <n v="6569.8680000000004"/>
    <n v="4379.9120000000003"/>
    <n v="2308.3320000000003"/>
    <n v="1124.5719999999999"/>
    <x v="399"/>
    <s v="Illinois, 2016"/>
  </r>
  <r>
    <s v="Jasper County"/>
    <s v="Illinois"/>
    <n v="2016"/>
    <n v="9592"/>
    <n v="4776"/>
    <n v="4816"/>
    <n v="556.33600000000001"/>
    <n v="1266.144"/>
    <n v="1074.3040000000001"/>
    <n v="1045.528"/>
    <n v="1074.3040000000001"/>
    <n v="1457.9839999999999"/>
    <n v="1410.0239999999999"/>
    <n v="901.64800000000002"/>
    <n v="546.74400000000003"/>
    <n v="278.16800000000001"/>
    <x v="399"/>
    <s v="Illinois, 2016"/>
  </r>
  <r>
    <s v="Woodford County"/>
    <s v="Illinois"/>
    <n v="2016"/>
    <n v="38523"/>
    <n v="19712"/>
    <n v="18811"/>
    <n v="2388.4259999999999"/>
    <n v="4622.76"/>
    <n v="4699.8060000000005"/>
    <n v="4622.76"/>
    <n v="4738.3289999999997"/>
    <n v="5393.22"/>
    <n v="5162.0820000000003"/>
    <n v="3775.2539999999999"/>
    <n v="2311.38"/>
    <n v="770.46"/>
    <x v="399"/>
    <s v="Illinois, 2016"/>
  </r>
  <r>
    <s v="Jo Daviess County"/>
    <s v="Illinois"/>
    <n v="2016"/>
    <n v="22186"/>
    <n v="11165"/>
    <n v="11021"/>
    <n v="953.99800000000005"/>
    <n v="2551.3900000000003"/>
    <n v="2418.2740000000003"/>
    <n v="1952.3679999999999"/>
    <n v="2329.5299999999997"/>
    <n v="2928.5519999999997"/>
    <n v="3638.5039999999999"/>
    <n v="3128.2260000000001"/>
    <n v="1597.3920000000001"/>
    <n v="687.76599999999996"/>
    <x v="399"/>
    <s v="Illinois, 2016"/>
  </r>
  <r>
    <s v="Johnson County"/>
    <s v="Illinois"/>
    <n v="2016"/>
    <n v="12866"/>
    <n v="7322"/>
    <n v="5544"/>
    <n v="578.97"/>
    <n v="1312.3319999999999"/>
    <n v="1633.982"/>
    <n v="1608.25"/>
    <n v="1633.982"/>
    <n v="1839.838"/>
    <n v="1801.24"/>
    <n v="1492.4560000000001"/>
    <n v="694.76400000000001"/>
    <n v="270.18599999999998"/>
    <x v="399"/>
    <s v="Illinois, 2016"/>
  </r>
  <r>
    <s v="Kane County"/>
    <s v="Illinois"/>
    <n v="2016"/>
    <n v="526615"/>
    <n v="261893"/>
    <n v="264722"/>
    <n v="35283.205000000002"/>
    <n v="82151.94"/>
    <n v="72146.255000000005"/>
    <n v="64773.644999999997"/>
    <n v="73199.485000000001"/>
    <n v="75832.56"/>
    <n v="61087.34"/>
    <n v="36863.050000000003"/>
    <n v="17904.91"/>
    <n v="7372.61"/>
    <x v="399"/>
    <s v="Illinois, 2016"/>
  </r>
  <r>
    <s v="Kankakee County"/>
    <s v="Illinois"/>
    <n v="2016"/>
    <n v="111493"/>
    <n v="54748"/>
    <n v="56745"/>
    <n v="6801.0730000000003"/>
    <n v="15386.034"/>
    <n v="16500.964"/>
    <n v="13490.653"/>
    <n v="13490.653"/>
    <n v="14940.062"/>
    <n v="14159.611000000001"/>
    <n v="9253.9189999999999"/>
    <n v="4905.692"/>
    <n v="2452.846"/>
    <x v="399"/>
    <s v="Illinois, 2016"/>
  </r>
  <r>
    <s v="Kendall County"/>
    <s v="Illinois"/>
    <n v="2016"/>
    <n v="121452"/>
    <n v="60053"/>
    <n v="61399"/>
    <n v="9108.9"/>
    <n v="21254.1"/>
    <n v="14938.596000000001"/>
    <n v="16638.923999999999"/>
    <n v="20525.387999999999"/>
    <n v="16760.376"/>
    <n v="11659.392"/>
    <n v="6801.3119999999999"/>
    <n v="2793.3959999999997"/>
    <n v="971.61599999999999"/>
    <x v="399"/>
    <s v="Illinois, 2016"/>
  </r>
  <r>
    <s v="Knox County"/>
    <s v="Illinois"/>
    <n v="2016"/>
    <n v="51752"/>
    <n v="26180"/>
    <n v="25572"/>
    <n v="2691.1039999999998"/>
    <n v="5796.2240000000002"/>
    <n v="7193.5280000000002"/>
    <n v="5847.9760000000006"/>
    <n v="5899.7279999999992"/>
    <n v="6727.76"/>
    <n v="7452.2880000000005"/>
    <n v="5485.7119999999995"/>
    <n v="3208.6239999999998"/>
    <n v="1449.056"/>
    <x v="399"/>
    <s v="Illinois, 2016"/>
  </r>
  <r>
    <s v="Lake County"/>
    <s v="Illinois"/>
    <n v="2016"/>
    <n v="702890"/>
    <n v="350890"/>
    <n v="352000"/>
    <n v="42173.4"/>
    <n v="102621.94"/>
    <n v="104730.61"/>
    <n v="78020.790000000008"/>
    <n v="91375.700000000012"/>
    <n v="107542.17"/>
    <n v="89969.920000000013"/>
    <n v="50608.08"/>
    <n v="24601.15"/>
    <n v="11246.24"/>
    <x v="399"/>
    <s v="Illinois, 2016"/>
  </r>
  <r>
    <s v="LaSalle County"/>
    <s v="Illinois"/>
    <n v="2016"/>
    <n v="111935"/>
    <n v="56200"/>
    <n v="55735"/>
    <n v="6156.4250000000002"/>
    <n v="13991.875"/>
    <n v="13991.875"/>
    <n v="13432.2"/>
    <n v="12872.525000000001"/>
    <n v="16118.64"/>
    <n v="15894.77"/>
    <n v="10298.02"/>
    <n v="5932.5550000000003"/>
    <n v="3358.05"/>
    <x v="399"/>
    <s v="Illinois, 2016"/>
  </r>
  <r>
    <s v="Spencer County"/>
    <s v="Kentucky"/>
    <n v="2016"/>
    <n v="16582"/>
    <n v="9285"/>
    <n v="7297"/>
    <n v="862.26400000000001"/>
    <n v="1774.2739999999999"/>
    <n v="1873.7659999999998"/>
    <n v="2852.1040000000003"/>
    <n v="1989.84"/>
    <n v="2387.808"/>
    <n v="2089.3319999999999"/>
    <n v="1409.4699999999998"/>
    <n v="928.59199999999998"/>
    <n v="414.55"/>
    <x v="367"/>
    <s v="Kentucky, 2016"/>
  </r>
  <r>
    <s v="Lee County"/>
    <s v="Illinois"/>
    <n v="2016"/>
    <n v="34718"/>
    <n v="18344"/>
    <n v="16374"/>
    <n v="1840.0540000000001"/>
    <n v="3923.134"/>
    <n v="4131.442"/>
    <n v="4200.8779999999997"/>
    <n v="4166.16"/>
    <n v="5311.8540000000003"/>
    <n v="5138.2640000000001"/>
    <n v="3263.4920000000002"/>
    <n v="2083.08"/>
    <n v="694.36"/>
    <x v="399"/>
    <s v="Illinois, 2016"/>
  </r>
  <r>
    <s v="Oconto County"/>
    <s v="Wisconsin"/>
    <n v="2016"/>
    <n v="37278"/>
    <n v="18946"/>
    <n v="18332"/>
    <n v="2050.29"/>
    <n v="4585.1939999999995"/>
    <n v="4547.9160000000002"/>
    <n v="4734.3060000000005"/>
    <n v="4324.2479999999996"/>
    <n v="5330.7540000000008"/>
    <n v="5181.6419999999998"/>
    <n v="3355.02"/>
    <n v="1975.7339999999999"/>
    <n v="1118.3399999999999"/>
    <x v="375"/>
    <s v="Wisconsin, 2016"/>
  </r>
  <r>
    <s v="Logan County"/>
    <s v="Illinois"/>
    <n v="2016"/>
    <n v="29820"/>
    <n v="15158"/>
    <n v="14662"/>
    <n v="1461.18"/>
    <n v="3160.92"/>
    <n v="4264.26"/>
    <n v="4115.16"/>
    <n v="3876.6"/>
    <n v="4025.7"/>
    <n v="3876.6"/>
    <n v="2624.16"/>
    <n v="1491"/>
    <n v="954.24"/>
    <x v="399"/>
    <s v="Illinois, 2016"/>
  </r>
  <r>
    <s v="McDonough County"/>
    <s v="Illinois"/>
    <n v="2016"/>
    <n v="31727"/>
    <n v="15668"/>
    <n v="16059"/>
    <n v="1364.261"/>
    <n v="3045.7920000000004"/>
    <n v="8978.741"/>
    <n v="3807.2400000000002"/>
    <n v="2855.4300000000003"/>
    <n v="3204.4269999999997"/>
    <n v="3680.3320000000003"/>
    <n v="2569.8869999999997"/>
    <n v="1364.261"/>
    <n v="856.62900000000002"/>
    <x v="399"/>
    <s v="Illinois, 2016"/>
  </r>
  <r>
    <s v="McHenry County"/>
    <s v="Illinois"/>
    <n v="2016"/>
    <n v="307083"/>
    <n v="152971"/>
    <n v="154112"/>
    <n v="17196.648000000001"/>
    <n v="44527.035000000003"/>
    <n v="41149.122000000003"/>
    <n v="33472.046999999999"/>
    <n v="41149.122000000003"/>
    <n v="51282.861000000004"/>
    <n v="40534.956000000006"/>
    <n v="23338.308000000001"/>
    <n v="10133.739000000001"/>
    <n v="4299.1620000000003"/>
    <x v="399"/>
    <s v="Illinois, 2016"/>
  </r>
  <r>
    <s v="McLean County"/>
    <s v="Illinois"/>
    <n v="2016"/>
    <n v="173254"/>
    <n v="84335"/>
    <n v="88919"/>
    <n v="10568.494000000001"/>
    <n v="21310.241999999998"/>
    <n v="37076.356"/>
    <n v="23042.781999999999"/>
    <n v="20963.734"/>
    <n v="21310.241999999998"/>
    <n v="19231.194"/>
    <n v="11088.256000000001"/>
    <n v="6063.8899999999994"/>
    <n v="2772.0639999999999"/>
    <x v="399"/>
    <s v="Illinois, 2016"/>
  </r>
  <r>
    <s v="Macon County"/>
    <s v="Illinois"/>
    <n v="2016"/>
    <n v="108404"/>
    <n v="51954"/>
    <n v="56450"/>
    <n v="6612.6440000000002"/>
    <n v="13550.5"/>
    <n v="14200.923999999999"/>
    <n v="12900.076000000001"/>
    <n v="12249.652"/>
    <n v="13984.116"/>
    <n v="15610.175999999999"/>
    <n v="10298.380000000001"/>
    <n v="6070.6239999999998"/>
    <n v="2926.9079999999999"/>
    <x v="399"/>
    <s v="Illinois, 2016"/>
  </r>
  <r>
    <s v="Macoupin County"/>
    <s v="Illinois"/>
    <n v="2016"/>
    <n v="46482"/>
    <n v="22939"/>
    <n v="23543"/>
    <n v="2324.1"/>
    <n v="5856.732"/>
    <n v="5577.84"/>
    <n v="5159.5020000000004"/>
    <n v="5438.3940000000002"/>
    <n v="6507.48"/>
    <n v="6879.3359999999993"/>
    <n v="4694.6819999999998"/>
    <n v="2928.366"/>
    <n v="1069.086"/>
    <x v="399"/>
    <s v="Illinois, 2016"/>
  </r>
  <r>
    <s v="Madison County"/>
    <s v="Illinois"/>
    <n v="2016"/>
    <n v="266759"/>
    <n v="130430"/>
    <n v="136329"/>
    <n v="15738.781000000001"/>
    <n v="33611.634000000005"/>
    <n v="33878.392999999996"/>
    <n v="35745.706000000006"/>
    <n v="32544.597999999998"/>
    <n v="37346.26"/>
    <n v="36279.224000000002"/>
    <n v="22941.274000000001"/>
    <n v="12804.432000000001"/>
    <n v="6135.4570000000003"/>
    <x v="399"/>
    <s v="Illinois, 2016"/>
  </r>
  <r>
    <s v="Marion County"/>
    <s v="Illinois"/>
    <n v="2016"/>
    <n v="38503"/>
    <n v="18824"/>
    <n v="19679"/>
    <n v="2464.192"/>
    <n v="4889.8810000000003"/>
    <n v="4620.3600000000006"/>
    <n v="4427.8449999999993"/>
    <n v="4389.3419999999996"/>
    <n v="5236.4080000000004"/>
    <n v="5390.42"/>
    <n v="3850.2999999999997"/>
    <n v="2117.665"/>
    <n v="1155.0899999999999"/>
    <x v="399"/>
    <s v="Illinois, 2016"/>
  </r>
  <r>
    <s v="Cherokee County"/>
    <s v="Iowa"/>
    <n v="2016"/>
    <n v="12060"/>
    <n v="6008"/>
    <n v="6052"/>
    <n v="651.24"/>
    <n v="1362.78"/>
    <n v="1398.96"/>
    <n v="1157.76"/>
    <n v="1278.3600000000001"/>
    <n v="1688.4"/>
    <n v="1869.3"/>
    <n v="1411.02"/>
    <n v="795.96"/>
    <n v="470.34"/>
    <x v="393"/>
    <s v="Iowa, 2016"/>
  </r>
  <r>
    <s v="Mason County"/>
    <s v="Illinois"/>
    <n v="2016"/>
    <n v="13931"/>
    <n v="6921"/>
    <n v="7010"/>
    <n v="654.75699999999995"/>
    <n v="1699.5819999999999"/>
    <n v="1602.0650000000001"/>
    <n v="1393.1"/>
    <n v="1615.9960000000001"/>
    <n v="2061.788"/>
    <n v="2061.788"/>
    <n v="1532.41"/>
    <n v="919.44600000000003"/>
    <n v="403.99900000000002"/>
    <x v="399"/>
    <s v="Illinois, 2016"/>
  </r>
  <r>
    <s v="Massac County"/>
    <s v="Illinois"/>
    <n v="2016"/>
    <n v="14883"/>
    <n v="7055"/>
    <n v="7828"/>
    <n v="803.68200000000002"/>
    <n v="1964.556"/>
    <n v="1562.7150000000001"/>
    <n v="1518.066"/>
    <n v="1860.375"/>
    <n v="2038.971"/>
    <n v="2083.62"/>
    <n v="1637.13"/>
    <n v="1041.81"/>
    <n v="386.95800000000003"/>
    <x v="399"/>
    <s v="Illinois, 2016"/>
  </r>
  <r>
    <s v="Blackford County"/>
    <s v="Indiana"/>
    <n v="2016"/>
    <n v="12576"/>
    <n v="6142"/>
    <n v="6434"/>
    <n v="691.68"/>
    <n v="1647.4560000000001"/>
    <n v="1433.664"/>
    <n v="1270.1759999999999"/>
    <n v="1496.5439999999999"/>
    <n v="1873.8240000000001"/>
    <n v="1886.4"/>
    <n v="1307.904"/>
    <n v="641.37599999999998"/>
    <n v="326.976"/>
    <x v="391"/>
    <s v="Indiana, 2016"/>
  </r>
  <r>
    <s v="Monroe County"/>
    <s v="Illinois"/>
    <n v="2016"/>
    <n v="33703"/>
    <n v="16535"/>
    <n v="17168"/>
    <n v="1685.15"/>
    <n v="4651.0140000000001"/>
    <n v="3842.1420000000003"/>
    <n v="3572.518"/>
    <n v="4246.5779999999995"/>
    <n v="5392.48"/>
    <n v="4920.6379999999999"/>
    <n v="2831.0519999999997"/>
    <n v="1921.0709999999999"/>
    <n v="640.35699999999997"/>
    <x v="399"/>
    <s v="Illinois, 2016"/>
  </r>
  <r>
    <s v="Montgomery County"/>
    <s v="Illinois"/>
    <n v="2016"/>
    <n v="29301"/>
    <n v="15308"/>
    <n v="13993"/>
    <n v="1465.05"/>
    <n v="3369.6149999999998"/>
    <n v="3516.12"/>
    <n v="3721.2269999999999"/>
    <n v="3516.12"/>
    <n v="4190.0429999999997"/>
    <n v="4072.8389999999999"/>
    <n v="2724.9929999999999"/>
    <n v="1875.2639999999999"/>
    <n v="820.428"/>
    <x v="399"/>
    <s v="Illinois, 2016"/>
  </r>
  <r>
    <s v="Morgan County"/>
    <s v="Illinois"/>
    <n v="2016"/>
    <n v="34801"/>
    <n v="17511"/>
    <n v="17290"/>
    <n v="1774.8510000000001"/>
    <n v="3967.3139999999999"/>
    <n v="5046.1450000000004"/>
    <n v="4210.9210000000003"/>
    <n v="4002.1149999999998"/>
    <n v="4593.732"/>
    <n v="4732.9359999999997"/>
    <n v="3480.1000000000004"/>
    <n v="1844.453"/>
    <n v="1113.6320000000001"/>
    <x v="399"/>
    <s v="Illinois, 2016"/>
  </r>
  <r>
    <s v="Moultrie County"/>
    <s v="Illinois"/>
    <n v="2016"/>
    <n v="14915"/>
    <n v="7246"/>
    <n v="7669"/>
    <n v="969.47500000000002"/>
    <n v="2103.0150000000003"/>
    <n v="1700.31"/>
    <n v="1759.97"/>
    <n v="1670.48"/>
    <n v="1938.9499999999998"/>
    <n v="1953.8649999999998"/>
    <n v="1431.8400000000001"/>
    <n v="954.56"/>
    <n v="432.53500000000003"/>
    <x v="399"/>
    <s v="Illinois, 2016"/>
  </r>
  <r>
    <s v="Ogle County"/>
    <s v="Illinois"/>
    <n v="2016"/>
    <n v="52034"/>
    <n v="25934"/>
    <n v="26100"/>
    <n v="2757.8020000000001"/>
    <n v="7076.6239999999998"/>
    <n v="6348.1480000000001"/>
    <n v="5567.6379999999999"/>
    <n v="6348.1480000000001"/>
    <n v="7857.134"/>
    <n v="7128.6579999999994"/>
    <n v="4943.2299999999996"/>
    <n v="2653.7340000000004"/>
    <n v="1300.8499999999999"/>
    <x v="399"/>
    <s v="Illinois, 2016"/>
  </r>
  <r>
    <s v="Peoria County"/>
    <s v="Illinois"/>
    <n v="2016"/>
    <n v="186818"/>
    <n v="90575"/>
    <n v="96243"/>
    <n v="12890.441999999999"/>
    <n v="24659.976000000002"/>
    <n v="25220.43"/>
    <n v="25967.701999999997"/>
    <n v="22604.978000000003"/>
    <n v="23539.067999999999"/>
    <n v="24099.521999999997"/>
    <n v="15505.894"/>
    <n v="8406.8100000000013"/>
    <n v="4109.9960000000001"/>
    <x v="399"/>
    <s v="Illinois, 2016"/>
  </r>
  <r>
    <s v="Perry County"/>
    <s v="Illinois"/>
    <n v="2016"/>
    <n v="21595"/>
    <n v="11698"/>
    <n v="9897"/>
    <n v="1036.56"/>
    <n v="2440.2350000000001"/>
    <n v="2872.1350000000002"/>
    <n v="2699.375"/>
    <n v="2828.9449999999997"/>
    <n v="3109.6800000000003"/>
    <n v="2872.1350000000002"/>
    <n v="2094.7150000000001"/>
    <n v="1079.75"/>
    <n v="561.47"/>
    <x v="399"/>
    <s v="Illinois, 2016"/>
  </r>
  <r>
    <s v="Atchison County"/>
    <s v="Kansas"/>
    <n v="2016"/>
    <n v="16469"/>
    <n v="8145"/>
    <n v="8324"/>
    <n v="905.79499999999996"/>
    <n v="2124.5010000000002"/>
    <n v="1860.9970000000001"/>
    <n v="1745.7139999999999"/>
    <n v="1976.2799999999997"/>
    <n v="2420.9430000000002"/>
    <n v="2437.4120000000003"/>
    <n v="1663.3690000000001"/>
    <n v="1054.0160000000001"/>
    <n v="279.97300000000001"/>
    <x v="371"/>
    <s v="Kansas, 2016"/>
  </r>
  <r>
    <s v="Pike County"/>
    <s v="Illinois"/>
    <n v="2016"/>
    <n v="16054"/>
    <n v="7999"/>
    <n v="8055"/>
    <n v="947.18600000000004"/>
    <n v="2022.8040000000001"/>
    <n v="1894.3720000000001"/>
    <n v="1798.048"/>
    <n v="1830.1559999999999"/>
    <n v="2103.0740000000001"/>
    <n v="2247.56"/>
    <n v="1637.508"/>
    <n v="1011.402"/>
    <n v="529.78200000000004"/>
    <x v="399"/>
    <s v="Illinois, 2016"/>
  </r>
  <r>
    <s v="Pope County"/>
    <s v="Illinois"/>
    <n v="2016"/>
    <n v="4255"/>
    <n v="2247"/>
    <n v="2008"/>
    <n v="199.98500000000001"/>
    <n v="416.99"/>
    <n v="378.69499999999999"/>
    <n v="408.48"/>
    <n v="408.48"/>
    <n v="557.40499999999997"/>
    <n v="765.9"/>
    <n v="663.78"/>
    <n v="327.63499999999999"/>
    <n v="127.65"/>
    <x v="399"/>
    <s v="Illinois, 2016"/>
  </r>
  <r>
    <s v="Pulaski County"/>
    <s v="Illinois"/>
    <n v="2016"/>
    <n v="5792"/>
    <n v="2839"/>
    <n v="2953"/>
    <n v="301.18400000000003"/>
    <n v="793.50400000000002"/>
    <n v="648.70399999999995"/>
    <n v="596.57600000000002"/>
    <n v="625.53600000000006"/>
    <n v="758.75199999999995"/>
    <n v="909.34400000000005"/>
    <n v="654.49599999999998"/>
    <n v="359.10400000000004"/>
    <n v="150.59200000000001"/>
    <x v="399"/>
    <s v="Illinois, 2016"/>
  </r>
  <r>
    <s v="Putnam County"/>
    <s v="Illinois"/>
    <n v="2016"/>
    <n v="5746"/>
    <n v="2912"/>
    <n v="2834"/>
    <n v="275.80799999999999"/>
    <n v="683.774"/>
    <n v="597.58400000000006"/>
    <n v="626.31399999999996"/>
    <n v="586.09199999999998"/>
    <n v="856.154"/>
    <n v="959.58200000000011"/>
    <n v="689.52"/>
    <n v="298.79200000000003"/>
    <n v="166.63399999999999"/>
    <x v="399"/>
    <s v="Illinois, 2016"/>
  </r>
  <r>
    <s v="Randolph County"/>
    <s v="Illinois"/>
    <n v="2016"/>
    <n v="32934"/>
    <n v="18105"/>
    <n v="14829"/>
    <n v="1613.7660000000001"/>
    <n v="3589.8059999999996"/>
    <n v="3754.4759999999997"/>
    <n v="4577.826"/>
    <n v="4215.5519999999997"/>
    <n v="4940.1000000000004"/>
    <n v="4511.9580000000005"/>
    <n v="3029.9279999999999"/>
    <n v="1712.5680000000002"/>
    <n v="955.08600000000001"/>
    <x v="399"/>
    <s v="Illinois, 2016"/>
  </r>
  <r>
    <s v="Richland County"/>
    <s v="Illinois"/>
    <n v="2016"/>
    <n v="16072"/>
    <n v="7913"/>
    <n v="8159"/>
    <n v="1044.68"/>
    <n v="2025.0720000000001"/>
    <n v="1832.2080000000001"/>
    <n v="1767.92"/>
    <n v="1800.0640000000001"/>
    <n v="2169.7200000000003"/>
    <n v="2234.0079999999998"/>
    <n v="1558.9839999999999"/>
    <n v="1060.752"/>
    <n v="578.59199999999998"/>
    <x v="399"/>
    <s v="Illinois, 2016"/>
  </r>
  <r>
    <s v="Rock Island County"/>
    <s v="Illinois"/>
    <n v="2016"/>
    <n v="146536"/>
    <n v="72130"/>
    <n v="74406"/>
    <n v="9231.768"/>
    <n v="18170.464"/>
    <n v="18610.072"/>
    <n v="18610.072"/>
    <n v="17144.712"/>
    <n v="18903.144"/>
    <n v="20368.504000000001"/>
    <n v="13920.92"/>
    <n v="7912.9439999999995"/>
    <n v="3809.9360000000001"/>
    <x v="399"/>
    <s v="Illinois, 2016"/>
  </r>
  <r>
    <s v="St. Clair County"/>
    <s v="Illinois"/>
    <n v="2016"/>
    <n v="265569"/>
    <n v="128153"/>
    <n v="137416"/>
    <n v="16996.416000000001"/>
    <n v="36117.383999999998"/>
    <n v="35055.108"/>
    <n v="34789.539000000004"/>
    <n v="33727.263000000006"/>
    <n v="37445.228999999999"/>
    <n v="35055.108"/>
    <n v="20183.243999999999"/>
    <n v="11419.467000000001"/>
    <n v="5045.8109999999997"/>
    <x v="399"/>
    <s v="Illinois, 2016"/>
  </r>
  <r>
    <s v="Saline County"/>
    <s v="Illinois"/>
    <n v="2016"/>
    <n v="24659"/>
    <n v="12054"/>
    <n v="12605"/>
    <n v="1454.8810000000001"/>
    <n v="2885.1030000000001"/>
    <n v="3131.6930000000002"/>
    <n v="2934.4210000000003"/>
    <n v="2687.8310000000001"/>
    <n v="3427.6010000000001"/>
    <n v="3427.6010000000001"/>
    <n v="2564.5360000000001"/>
    <n v="1528.8580000000002"/>
    <n v="616.47500000000002"/>
    <x v="399"/>
    <s v="Illinois, 2016"/>
  </r>
  <r>
    <s v="Sangamon County"/>
    <s v="Illinois"/>
    <n v="2016"/>
    <n v="198639"/>
    <n v="95430"/>
    <n v="103209"/>
    <n v="11719.700999999999"/>
    <n v="25823.07"/>
    <n v="24631.236000000001"/>
    <n v="25624.431"/>
    <n v="24233.957999999999"/>
    <n v="28008.099000000002"/>
    <n v="27809.46"/>
    <n v="17480.232"/>
    <n v="9137.3940000000002"/>
    <n v="4568.6970000000001"/>
    <x v="399"/>
    <s v="Illinois, 2016"/>
  </r>
  <r>
    <s v="Charles City County"/>
    <s v="Virginia"/>
    <n v="2016"/>
    <n v="7205"/>
    <n v="3893"/>
    <n v="3312"/>
    <n v="302.61"/>
    <n v="785.34500000000003"/>
    <n v="734.91"/>
    <n v="742.11500000000001"/>
    <n v="979.88000000000011"/>
    <n v="1145.5949999999998"/>
    <n v="1109.5700000000002"/>
    <n v="742.11500000000001"/>
    <n v="461.12"/>
    <n v="208.94499999999999"/>
    <x v="396"/>
    <s v="Virginia, 2016"/>
  </r>
  <r>
    <s v="Brule County"/>
    <s v="South Dakota"/>
    <n v="2016"/>
    <n v="5169"/>
    <n v="2523"/>
    <n v="2646"/>
    <n v="248.11199999999999"/>
    <n v="692.64599999999996"/>
    <n v="589.26600000000008"/>
    <n v="522.06899999999996"/>
    <n v="609.94200000000001"/>
    <n v="785.6880000000001"/>
    <n v="739.16700000000003"/>
    <n v="496.22400000000005"/>
    <n v="341.154"/>
    <n v="139.56299999999999"/>
    <x v="377"/>
    <s v="South Dakota, 2016"/>
  </r>
  <r>
    <s v="Shelby County"/>
    <s v="Illinois"/>
    <n v="2016"/>
    <n v="22011"/>
    <n v="10930"/>
    <n v="11081"/>
    <n v="1166.5830000000001"/>
    <n v="2663.3310000000001"/>
    <n v="2575.2870000000003"/>
    <n v="2377.1880000000001"/>
    <n v="2421.21"/>
    <n v="3103.5510000000004"/>
    <n v="3213.6059999999998"/>
    <n v="2443.221"/>
    <n v="1298.6489999999999"/>
    <n v="770.38499999999999"/>
    <x v="399"/>
    <s v="Illinois, 2016"/>
  </r>
  <r>
    <s v="Stark County"/>
    <s v="Illinois"/>
    <n v="2016"/>
    <n v="5840"/>
    <n v="2888"/>
    <n v="2952"/>
    <n v="297.83999999999997"/>
    <n v="689.12"/>
    <n v="677.44"/>
    <n v="513.91999999999996"/>
    <n v="636.55999999999995"/>
    <n v="776.72"/>
    <n v="846.8"/>
    <n v="730"/>
    <n v="391.28"/>
    <n v="286.16000000000003"/>
    <x v="399"/>
    <s v="Illinois, 2016"/>
  </r>
  <r>
    <s v="Stephenson County"/>
    <s v="Illinois"/>
    <n v="2016"/>
    <n v="46283"/>
    <n v="22383"/>
    <n v="23900"/>
    <n v="2545.5650000000001"/>
    <n v="5692.8090000000002"/>
    <n v="5415.1109999999999"/>
    <n v="4628.3"/>
    <n v="5044.8469999999998"/>
    <n v="6433.3369999999995"/>
    <n v="6942.4500000000007"/>
    <n v="4905.9979999999996"/>
    <n v="3147.2440000000001"/>
    <n v="1527.3389999999999"/>
    <x v="399"/>
    <s v="Illinois, 2016"/>
  </r>
  <r>
    <s v="Tazewell County"/>
    <s v="Illinois"/>
    <n v="2016"/>
    <n v="135400"/>
    <n v="66832"/>
    <n v="68568"/>
    <n v="8124"/>
    <n v="17737.400000000001"/>
    <n v="15300.2"/>
    <n v="16925"/>
    <n v="17466.599999999999"/>
    <n v="18414.400000000001"/>
    <n v="18414.400000000001"/>
    <n v="12456.8"/>
    <n v="7311.6"/>
    <n v="3249.6"/>
    <x v="399"/>
    <s v="Illinois, 2016"/>
  </r>
  <r>
    <s v="Chickasaw County"/>
    <s v="Mississippi"/>
    <n v="2016"/>
    <n v="17458"/>
    <n v="8803"/>
    <n v="8655"/>
    <n v="960.19"/>
    <n v="2094.96"/>
    <n v="1868.0060000000001"/>
    <n v="2042.586"/>
    <n v="2007.67"/>
    <n v="2479.0360000000001"/>
    <n v="2618.6999999999998"/>
    <n v="1885.4639999999999"/>
    <n v="1012.5640000000001"/>
    <n v="488.82400000000001"/>
    <x v="381"/>
    <s v="Mississippi, 2016"/>
  </r>
  <r>
    <s v="Vermilion County"/>
    <s v="Illinois"/>
    <n v="2016"/>
    <n v="79613"/>
    <n v="39531"/>
    <n v="40082"/>
    <n v="5174.8450000000003"/>
    <n v="10668.142"/>
    <n v="9633.1730000000007"/>
    <n v="9633.1729999999989"/>
    <n v="9155.4950000000008"/>
    <n v="10588.529"/>
    <n v="10827.367999999999"/>
    <n v="7722.4609999999993"/>
    <n v="4299.1019999999999"/>
    <n v="1910.712"/>
    <x v="399"/>
    <s v="Illinois, 2016"/>
  </r>
  <r>
    <s v="West Carroll Parish"/>
    <s v="Louisiana"/>
    <n v="2016"/>
    <n v="11587"/>
    <n v="5649"/>
    <n v="5938"/>
    <n v="706.80700000000002"/>
    <n v="1413.614"/>
    <n v="1425.201"/>
    <n v="1309.3309999999999"/>
    <n v="1262.9830000000002"/>
    <n v="1529.4839999999999"/>
    <n v="1738.05"/>
    <n v="1100.7649999999999"/>
    <n v="648.87200000000007"/>
    <n v="440.30599999999998"/>
    <x v="385"/>
    <s v="Louisiana, 2016"/>
  </r>
  <r>
    <s v="Warren County"/>
    <s v="Illinois"/>
    <n v="2016"/>
    <n v="17611"/>
    <n v="8488"/>
    <n v="9123"/>
    <n v="1021.438"/>
    <n v="2166.1530000000002"/>
    <n v="2870.5929999999998"/>
    <n v="1813.933"/>
    <n v="1954.8209999999999"/>
    <n v="2236.5969999999998"/>
    <n v="2324.652"/>
    <n v="1743.489"/>
    <n v="1074.271"/>
    <n v="405.053"/>
    <x v="399"/>
    <s v="Illinois, 2016"/>
  </r>
  <r>
    <s v="Washington County"/>
    <s v="Illinois"/>
    <n v="2016"/>
    <n v="14369"/>
    <n v="7253"/>
    <n v="7116"/>
    <n v="718.45"/>
    <n v="1767.3869999999999"/>
    <n v="1623.6970000000001"/>
    <n v="1652.4349999999999"/>
    <n v="1738.6489999999999"/>
    <n v="2069.136"/>
    <n v="2126.6120000000001"/>
    <n v="1365.0550000000001"/>
    <n v="804.66399999999999"/>
    <n v="488.54599999999999"/>
    <x v="399"/>
    <s v="Illinois, 2016"/>
  </r>
  <r>
    <s v="Wayne County"/>
    <s v="Illinois"/>
    <n v="2016"/>
    <n v="16517"/>
    <n v="8183"/>
    <n v="8334"/>
    <n v="1024.0540000000001"/>
    <n v="2064.625"/>
    <n v="1866.4209999999998"/>
    <n v="1800.3530000000001"/>
    <n v="1965.5229999999999"/>
    <n v="2213.2780000000002"/>
    <n v="2312.38"/>
    <n v="1767.319"/>
    <n v="941.46900000000005"/>
    <n v="578.09500000000003"/>
    <x v="399"/>
    <s v="Illinois, 2016"/>
  </r>
  <r>
    <s v="White County"/>
    <s v="Illinois"/>
    <n v="2016"/>
    <n v="14410"/>
    <n v="7025"/>
    <n v="7385"/>
    <n v="864.6"/>
    <n v="1758.02"/>
    <n v="1498.6399999999999"/>
    <n v="1628.33"/>
    <n v="1513.05"/>
    <n v="1959.76"/>
    <n v="2031.81"/>
    <n v="1585.1"/>
    <n v="951.06"/>
    <n v="590.80999999999995"/>
    <x v="399"/>
    <s v="Illinois, 2016"/>
  </r>
  <r>
    <s v="Whiteside County"/>
    <s v="Illinois"/>
    <n v="2016"/>
    <n v="57155"/>
    <n v="28128"/>
    <n v="29027"/>
    <n v="3257.835"/>
    <n v="7315.84"/>
    <n v="6801.4449999999997"/>
    <n v="6229.8950000000004"/>
    <n v="6687.1350000000002"/>
    <n v="7773.08"/>
    <n v="8287.4750000000004"/>
    <n v="5772.6550000000007"/>
    <n v="3314.99"/>
    <n v="1714.65"/>
    <x v="399"/>
    <s v="Illinois, 2016"/>
  </r>
  <r>
    <s v="Will County"/>
    <s v="Illinois"/>
    <n v="2016"/>
    <n v="685378"/>
    <n v="340422"/>
    <n v="344956"/>
    <n v="42493.436000000002"/>
    <n v="106918.96799999999"/>
    <n v="95952.92"/>
    <n v="79503.847999999998"/>
    <n v="100065.18799999999"/>
    <n v="105548.212"/>
    <n v="78818.47"/>
    <n v="46605.703999999998"/>
    <n v="21246.718000000001"/>
    <n v="8909.9140000000007"/>
    <x v="399"/>
    <s v="Illinois, 2016"/>
  </r>
  <r>
    <s v="Williamson County"/>
    <s v="Illinois"/>
    <n v="2016"/>
    <n v="67336"/>
    <n v="33555"/>
    <n v="33781"/>
    <n v="3972.8240000000001"/>
    <n v="8349.6640000000007"/>
    <n v="7743.6399999999994"/>
    <n v="8619.0079999999998"/>
    <n v="8619.0080000000016"/>
    <n v="9292.3680000000004"/>
    <n v="9023.0240000000013"/>
    <n v="6733.6"/>
    <n v="3434.136"/>
    <n v="1548.7280000000001"/>
    <x v="399"/>
    <s v="Illinois, 2016"/>
  </r>
  <r>
    <s v="Winnebago County"/>
    <s v="Illinois"/>
    <n v="2016"/>
    <n v="288896"/>
    <n v="141203"/>
    <n v="147693"/>
    <n v="18200.448"/>
    <n v="38712.063999999998"/>
    <n v="36978.688000000002"/>
    <n v="35823.103999999999"/>
    <n v="35245.312000000005"/>
    <n v="40156.543999999994"/>
    <n v="38423.168000000005"/>
    <n v="25422.847999999998"/>
    <n v="13578.112000000001"/>
    <n v="6066.8159999999998"/>
    <x v="399"/>
    <s v="Illinois, 2016"/>
  </r>
  <r>
    <s v="Adams County"/>
    <s v="Indiana"/>
    <n v="2016"/>
    <n v="34813"/>
    <n v="17271"/>
    <n v="17542"/>
    <n v="3307.2350000000001"/>
    <n v="5987.8359999999993"/>
    <n v="4595.3159999999998"/>
    <n v="3968.6819999999998"/>
    <n v="3829.4300000000003"/>
    <n v="4073.1210000000001"/>
    <n v="4003.4949999999999"/>
    <n v="2645.788"/>
    <n v="1392.52"/>
    <n v="1009.577"/>
    <x v="391"/>
    <s v="Indiana, 2016"/>
  </r>
  <r>
    <s v="Allen County"/>
    <s v="Indiana"/>
    <n v="2016"/>
    <n v="365565"/>
    <n v="178324"/>
    <n v="187241"/>
    <n v="26320.68"/>
    <n v="53738.055"/>
    <n v="50082.404999999999"/>
    <n v="48985.71"/>
    <n v="45695.625"/>
    <n v="47523.45"/>
    <n v="44964.495000000003"/>
    <n v="27051.81"/>
    <n v="13891.470000000001"/>
    <n v="6580.17"/>
    <x v="391"/>
    <s v="Indiana, 2016"/>
  </r>
  <r>
    <s v="Bartholomew County"/>
    <s v="Indiana"/>
    <n v="2016"/>
    <n v="80203"/>
    <n v="40059"/>
    <n v="40144"/>
    <n v="5373.6009999999997"/>
    <n v="10907.608"/>
    <n v="9784.7659999999996"/>
    <n v="11068.013999999999"/>
    <n v="10506.593000000001"/>
    <n v="10666.999"/>
    <n v="9864.969000000001"/>
    <n v="6977.6610000000001"/>
    <n v="3689.3380000000002"/>
    <n v="1363.451"/>
    <x v="391"/>
    <s v="Indiana, 2016"/>
  </r>
  <r>
    <s v="Jefferson Davis County"/>
    <s v="Mississippi"/>
    <n v="2016"/>
    <n v="12364"/>
    <n v="6135"/>
    <n v="6229"/>
    <n v="667.65599999999995"/>
    <n v="1533.136"/>
    <n v="1458.952"/>
    <n v="1335.3119999999999"/>
    <n v="1397.1320000000001"/>
    <n v="1706.232"/>
    <n v="1817.508"/>
    <n v="1372.404"/>
    <n v="791.29600000000005"/>
    <n v="284.37200000000001"/>
    <x v="381"/>
    <s v="Mississippi, 2016"/>
  </r>
  <r>
    <s v="Boone County"/>
    <s v="Indiana"/>
    <n v="2016"/>
    <n v="61884"/>
    <n v="30594"/>
    <n v="31290"/>
    <n v="4084.3440000000001"/>
    <n v="9901.44"/>
    <n v="7178.5439999999999"/>
    <n v="6992.8919999999998"/>
    <n v="8601.8760000000002"/>
    <n v="9715.7880000000005"/>
    <n v="7673.616"/>
    <n v="4455.6480000000001"/>
    <n v="2351.5920000000001"/>
    <n v="990.14400000000001"/>
    <x v="391"/>
    <s v="Indiana, 2016"/>
  </r>
  <r>
    <s v="Allen County"/>
    <s v="Kentucky"/>
    <n v="2016"/>
    <n v="20007"/>
    <n v="9959"/>
    <n v="10048"/>
    <n v="1060.3710000000001"/>
    <n v="2720.9520000000002"/>
    <n v="2380.8330000000001"/>
    <n v="2040.7139999999999"/>
    <n v="2540.8890000000001"/>
    <n v="2780.973"/>
    <n v="2941.029"/>
    <n v="2040.7139999999999"/>
    <n v="1100.385"/>
    <n v="420.14699999999999"/>
    <x v="367"/>
    <s v="Kentucky, 2016"/>
  </r>
  <r>
    <s v="Cass County"/>
    <s v="Indiana"/>
    <n v="2016"/>
    <n v="38324"/>
    <n v="19227"/>
    <n v="19097"/>
    <n v="2376.0880000000002"/>
    <n v="5097.0920000000006"/>
    <n v="4982.1200000000008"/>
    <n v="4292.2880000000005"/>
    <n v="4790.5"/>
    <n v="5365.3600000000006"/>
    <n v="5173.74"/>
    <n v="3334.1880000000001"/>
    <n v="1954.5239999999999"/>
    <n v="881.452"/>
    <x v="391"/>
    <s v="Indiana, 2016"/>
  </r>
  <r>
    <s v="Clark County"/>
    <s v="Indiana"/>
    <n v="2016"/>
    <n v="113993"/>
    <n v="55492"/>
    <n v="58501"/>
    <n v="7295.5519999999997"/>
    <n v="14591.103999999999"/>
    <n v="13679.16"/>
    <n v="15845.027"/>
    <n v="15617.040999999999"/>
    <n v="15617.041000000001"/>
    <n v="15161.069"/>
    <n v="9689.4049999999988"/>
    <n v="4445.7269999999999"/>
    <n v="1937.8810000000001"/>
    <x v="391"/>
    <s v="Indiana, 2016"/>
  </r>
  <r>
    <s v="Lauderdale County"/>
    <s v="Tennessee"/>
    <n v="2016"/>
    <n v="26568"/>
    <n v="12983"/>
    <n v="13585"/>
    <n v="1594.08"/>
    <n v="3533.5439999999999"/>
    <n v="3188.16"/>
    <n v="3214.7280000000001"/>
    <n v="3241.2959999999998"/>
    <n v="3692.9520000000002"/>
    <n v="3719.52"/>
    <n v="2417.6880000000001"/>
    <n v="1301.8319999999999"/>
    <n v="664.2"/>
    <x v="386"/>
    <s v="Tennessee, 2016"/>
  </r>
  <r>
    <s v="Clinton County"/>
    <s v="Indiana"/>
    <n v="2016"/>
    <n v="32692"/>
    <n v="16148"/>
    <n v="16544"/>
    <n v="2190.364"/>
    <n v="4969.1840000000002"/>
    <n v="4086.5"/>
    <n v="3792.2719999999999"/>
    <n v="4021.116"/>
    <n v="4217.268"/>
    <n v="4249.96"/>
    <n v="2680.7439999999997"/>
    <n v="1699.9839999999999"/>
    <n v="751.91600000000005"/>
    <x v="391"/>
    <s v="Indiana, 2016"/>
  </r>
  <r>
    <s v="Crawford County"/>
    <s v="Indiana"/>
    <n v="2016"/>
    <n v="10582"/>
    <n v="5358"/>
    <n v="5224"/>
    <n v="592.59199999999998"/>
    <n v="1365.078"/>
    <n v="1206.348"/>
    <n v="1142.856"/>
    <n v="1248.6759999999999"/>
    <n v="1544.972"/>
    <n v="1650.7919999999999"/>
    <n v="1132.2740000000001"/>
    <n v="507.93600000000004"/>
    <n v="179.89400000000001"/>
    <x v="391"/>
    <s v="Indiana, 2016"/>
  </r>
  <r>
    <s v="Daviess County"/>
    <s v="Indiana"/>
    <n v="2016"/>
    <n v="32583"/>
    <n v="16423"/>
    <n v="16160"/>
    <n v="2736.9720000000002"/>
    <n v="5311.0290000000005"/>
    <n v="4463.8710000000001"/>
    <n v="3909.96"/>
    <n v="3518.9639999999999"/>
    <n v="4040.2920000000004"/>
    <n v="3844.7939999999999"/>
    <n v="2671.806"/>
    <n v="1335.9029999999998"/>
    <n v="749.40899999999999"/>
    <x v="391"/>
    <s v="Indiana, 2016"/>
  </r>
  <r>
    <s v="Dearborn County"/>
    <s v="Indiana"/>
    <n v="2016"/>
    <n v="49552"/>
    <n v="24770"/>
    <n v="24782"/>
    <n v="2675.808"/>
    <n v="6689.52"/>
    <n v="6194"/>
    <n v="5401.1679999999997"/>
    <n v="6144.4480000000003"/>
    <n v="7680.5599999999995"/>
    <n v="7284.1440000000002"/>
    <n v="4459.68"/>
    <n v="2180.288"/>
    <n v="842.38400000000001"/>
    <x v="391"/>
    <s v="Indiana, 2016"/>
  </r>
  <r>
    <s v="DeKalb County"/>
    <s v="Indiana"/>
    <n v="2016"/>
    <n v="42489"/>
    <n v="21142"/>
    <n v="21347"/>
    <n v="2591.8290000000002"/>
    <n v="6118.4160000000002"/>
    <n v="5523.57"/>
    <n v="4971.2129999999997"/>
    <n v="5226.1469999999999"/>
    <n v="6160.9049999999997"/>
    <n v="5693.5259999999998"/>
    <n v="3654.0540000000001"/>
    <n v="1912.0050000000001"/>
    <n v="679.82399999999996"/>
    <x v="391"/>
    <s v="Indiana, 2016"/>
  </r>
  <r>
    <s v="Delaware County"/>
    <s v="Indiana"/>
    <n v="2016"/>
    <n v="116463"/>
    <n v="56004"/>
    <n v="60459"/>
    <n v="5939.6130000000003"/>
    <n v="11995.689"/>
    <n v="27368.805"/>
    <n v="12578.004000000001"/>
    <n v="12112.152"/>
    <n v="14092.023000000001"/>
    <n v="13509.707999999999"/>
    <n v="10365.207"/>
    <n v="5823.15"/>
    <n v="2562.1860000000001"/>
    <x v="391"/>
    <s v="Indiana, 2016"/>
  </r>
  <r>
    <s v="Dubois County"/>
    <s v="Indiana"/>
    <n v="2016"/>
    <n v="42345"/>
    <n v="21183"/>
    <n v="21162"/>
    <n v="2625.39"/>
    <n v="5716.5750000000007"/>
    <n v="5462.5050000000001"/>
    <n v="4700.2950000000001"/>
    <n v="5039.0550000000003"/>
    <n v="6309.4049999999997"/>
    <n v="5801.2649999999994"/>
    <n v="3684.0150000000003"/>
    <n v="2117.25"/>
    <n v="1016.28"/>
    <x v="391"/>
    <s v="Indiana, 2016"/>
  </r>
  <r>
    <s v="Elkhart County"/>
    <s v="Indiana"/>
    <n v="2016"/>
    <n v="201640"/>
    <n v="99741"/>
    <n v="101899"/>
    <n v="15324.64"/>
    <n v="31859.119999999999"/>
    <n v="27221.4"/>
    <n v="25608.28"/>
    <n v="25205"/>
    <n v="26011.559999999998"/>
    <n v="23591.88"/>
    <n v="14921.36"/>
    <n v="7863.96"/>
    <n v="4032.8"/>
    <x v="391"/>
    <s v="Indiana, 2016"/>
  </r>
  <r>
    <s v="Rowan County"/>
    <s v="Kentucky"/>
    <n v="2016"/>
    <n v="23608"/>
    <n v="11644"/>
    <n v="11964"/>
    <n v="1180.4000000000001"/>
    <n v="3116.2560000000003"/>
    <n v="2856.5680000000002"/>
    <n v="2455.232"/>
    <n v="2951"/>
    <n v="3210.6880000000001"/>
    <n v="3446.768"/>
    <n v="2455.232"/>
    <n v="1251.2239999999999"/>
    <n v="661.024"/>
    <x v="367"/>
    <s v="Kentucky, 2016"/>
  </r>
  <r>
    <s v="Floyd County"/>
    <s v="Indiana"/>
    <n v="2016"/>
    <n v="76290"/>
    <n v="36917"/>
    <n v="39373"/>
    <n v="4577.3999999999996"/>
    <n v="9993.9900000000016"/>
    <n v="9917.7000000000007"/>
    <n v="9307.380000000001"/>
    <n v="9688.83"/>
    <n v="11214.630000000001"/>
    <n v="10680.6"/>
    <n v="6484.65"/>
    <n v="3051.6"/>
    <n v="1525.8"/>
    <x v="391"/>
    <s v="Indiana, 2016"/>
  </r>
  <r>
    <s v="Franklin County"/>
    <s v="Indiana"/>
    <n v="2016"/>
    <n v="22887"/>
    <n v="11456"/>
    <n v="11431"/>
    <n v="1258.7850000000001"/>
    <n v="3272.8409999999999"/>
    <n v="2815.1009999999997"/>
    <n v="2357.3609999999999"/>
    <n v="2815.1010000000001"/>
    <n v="3387.2759999999998"/>
    <n v="3318.6149999999998"/>
    <n v="2059.83"/>
    <n v="1029.915"/>
    <n v="526.40099999999995"/>
    <x v="391"/>
    <s v="Indiana, 2016"/>
  </r>
  <r>
    <s v="Fulton County"/>
    <s v="Indiana"/>
    <n v="2016"/>
    <n v="20412"/>
    <n v="10089"/>
    <n v="10323"/>
    <n v="1245.1320000000001"/>
    <n v="2816.8559999999998"/>
    <n v="2347.38"/>
    <n v="2265.732"/>
    <n v="2490.2640000000001"/>
    <n v="2776.0320000000002"/>
    <n v="2857.68"/>
    <n v="2020.788"/>
    <n v="1122.6600000000001"/>
    <n v="449.06400000000002"/>
    <x v="391"/>
    <s v="Indiana, 2016"/>
  </r>
  <r>
    <s v="Gibson County"/>
    <s v="Indiana"/>
    <n v="2016"/>
    <n v="33684"/>
    <n v="16846"/>
    <n v="16838"/>
    <n v="2088.4079999999999"/>
    <n v="4479.9719999999998"/>
    <n v="4277.8680000000004"/>
    <n v="3941.0280000000002"/>
    <n v="4008.3960000000002"/>
    <n v="4648.3919999999998"/>
    <n v="4715.76"/>
    <n v="3031.56"/>
    <n v="1818.9359999999999"/>
    <n v="673.68"/>
    <x v="391"/>
    <s v="Indiana, 2016"/>
  </r>
  <r>
    <s v="Grant County"/>
    <s v="Indiana"/>
    <n v="2016"/>
    <n v="68269"/>
    <n v="32725"/>
    <n v="35544"/>
    <n v="3754.7950000000001"/>
    <n v="7987.473"/>
    <n v="11810.537"/>
    <n v="6895.1689999999999"/>
    <n v="7509.59"/>
    <n v="8874.9700000000012"/>
    <n v="9284.5839999999989"/>
    <n v="6622.0929999999998"/>
    <n v="3618.2569999999996"/>
    <n v="1843.2629999999999"/>
    <x v="391"/>
    <s v="Indiana, 2016"/>
  </r>
  <r>
    <s v="Greene County"/>
    <s v="Indiana"/>
    <n v="2016"/>
    <n v="32633"/>
    <n v="16217"/>
    <n v="16416"/>
    <n v="1729.549"/>
    <n v="4242.29"/>
    <n v="3915.96"/>
    <n v="3589.63"/>
    <n v="3883.3269999999998"/>
    <n v="4829.6840000000002"/>
    <n v="4568.6200000000008"/>
    <n v="3393.8319999999999"/>
    <n v="1827.4479999999999"/>
    <n v="717.92600000000004"/>
    <x v="391"/>
    <s v="Indiana, 2016"/>
  </r>
  <r>
    <s v="Hamilton County"/>
    <s v="Indiana"/>
    <n v="2016"/>
    <n v="303042"/>
    <n v="148054"/>
    <n v="154988"/>
    <n v="21212.94"/>
    <n v="50608.013999999996"/>
    <n v="36061.998"/>
    <n v="37274.165999999997"/>
    <n v="46971.51"/>
    <n v="45759.342000000004"/>
    <n v="33334.620000000003"/>
    <n v="19394.688000000002"/>
    <n v="8788.2179999999989"/>
    <n v="3939.5459999999998"/>
    <x v="391"/>
    <s v="Indiana, 2016"/>
  </r>
  <r>
    <s v="Hancock County"/>
    <s v="Indiana"/>
    <n v="2016"/>
    <n v="71955"/>
    <n v="35160"/>
    <n v="36795"/>
    <n v="4029.48"/>
    <n v="10145.655000000001"/>
    <n v="9138.2849999999999"/>
    <n v="8058.9600000000009"/>
    <n v="9498.06"/>
    <n v="11153.025"/>
    <n v="9354.15"/>
    <n v="6403.9950000000008"/>
    <n v="3022.1099999999997"/>
    <n v="1151.28"/>
    <x v="391"/>
    <s v="Indiana, 2016"/>
  </r>
  <r>
    <s v="Scott County"/>
    <s v="Missouri"/>
    <n v="2016"/>
    <n v="39370"/>
    <n v="19678"/>
    <n v="19692"/>
    <n v="2283.46"/>
    <n v="4960.62"/>
    <n v="4645.66"/>
    <n v="4566.92"/>
    <n v="4763.7700000000004"/>
    <n v="6181.09"/>
    <n v="5590.54"/>
    <n v="3818.89"/>
    <n v="1850.3899999999999"/>
    <n v="708.66"/>
    <x v="395"/>
    <s v="Missouri, 2016"/>
  </r>
  <r>
    <s v="Hendricks County"/>
    <s v="Indiana"/>
    <n v="2016"/>
    <n v="155817"/>
    <n v="77782"/>
    <n v="78035"/>
    <n v="9660.6540000000005"/>
    <n v="23528.366999999998"/>
    <n v="19944.576000000001"/>
    <n v="19009.673999999999"/>
    <n v="23060.916000000001"/>
    <n v="22749.281999999999"/>
    <n v="18542.222999999998"/>
    <n v="11374.641"/>
    <n v="5609.4120000000003"/>
    <n v="2337.2550000000001"/>
    <x v="391"/>
    <s v="Indiana, 2016"/>
  </r>
  <r>
    <s v="Henry County"/>
    <s v="Indiana"/>
    <n v="2016"/>
    <n v="48953"/>
    <n v="25487"/>
    <n v="23466"/>
    <n v="2398.6970000000001"/>
    <n v="5874.3600000000006"/>
    <n v="6070.1719999999996"/>
    <n v="5629.5949999999993"/>
    <n v="6217.0309999999999"/>
    <n v="7245.0439999999999"/>
    <n v="6706.5609999999997"/>
    <n v="4993.2060000000001"/>
    <n v="2692.415"/>
    <n v="1076.9659999999999"/>
    <x v="391"/>
    <s v="Indiana, 2016"/>
  </r>
  <r>
    <s v="Howard County"/>
    <s v="Indiana"/>
    <n v="2016"/>
    <n v="82728"/>
    <n v="40000"/>
    <n v="42728"/>
    <n v="4963.68"/>
    <n v="10671.912"/>
    <n v="9927.36"/>
    <n v="9761.9040000000005"/>
    <n v="9679.1759999999995"/>
    <n v="11499.191999999999"/>
    <n v="11416.464"/>
    <n v="8272.7999999999993"/>
    <n v="4467.3119999999999"/>
    <n v="2068.1999999999998"/>
    <x v="391"/>
    <s v="Indiana, 2016"/>
  </r>
  <r>
    <s v="Huntington County"/>
    <s v="Indiana"/>
    <n v="2016"/>
    <n v="36696"/>
    <n v="18039"/>
    <n v="18657"/>
    <n v="2054.9760000000001"/>
    <n v="4587"/>
    <n v="5174.1360000000004"/>
    <n v="4403.5200000000004"/>
    <n v="4403.5200000000004"/>
    <n v="5210.8320000000003"/>
    <n v="5064.0479999999998"/>
    <n v="3155.8559999999998"/>
    <n v="1908.192"/>
    <n v="733.92"/>
    <x v="391"/>
    <s v="Indiana, 2016"/>
  </r>
  <r>
    <s v="Ohio County"/>
    <s v="West Virginia"/>
    <n v="2016"/>
    <n v="43637"/>
    <n v="21674"/>
    <n v="21963"/>
    <n v="2923.6790000000001"/>
    <n v="6021.9060000000009"/>
    <n v="5149.1660000000002"/>
    <n v="5410.9880000000003"/>
    <n v="5890.9949999999999"/>
    <n v="6021.9060000000009"/>
    <n v="5541.8989999999994"/>
    <n v="3752.7820000000002"/>
    <n v="2138.2129999999997"/>
    <n v="785.46600000000001"/>
    <x v="398"/>
    <s v="West Virginia, 2016"/>
  </r>
  <r>
    <s v="Jasper County"/>
    <s v="Indiana"/>
    <n v="2016"/>
    <n v="33461"/>
    <n v="16556"/>
    <n v="16905"/>
    <n v="2007.66"/>
    <n v="4718.0010000000002"/>
    <n v="4517.2350000000006"/>
    <n v="3848.0149999999999"/>
    <n v="4082.2420000000002"/>
    <n v="4550.6959999999999"/>
    <n v="4483.7739999999994"/>
    <n v="3044.951"/>
    <n v="1606.1280000000002"/>
    <n v="535.37599999999998"/>
    <x v="391"/>
    <s v="Indiana, 2016"/>
  </r>
  <r>
    <s v="Jay County"/>
    <s v="Indiana"/>
    <n v="2016"/>
    <n v="21196"/>
    <n v="10402"/>
    <n v="10794"/>
    <n v="1526.1120000000001"/>
    <n v="3009.8320000000003"/>
    <n v="2713.0879999999997"/>
    <n v="2395.1480000000001"/>
    <n v="2437.54"/>
    <n v="2861.46"/>
    <n v="2713.0879999999997"/>
    <n v="2013.62"/>
    <n v="1123.3879999999999"/>
    <n v="402.72399999999999"/>
    <x v="391"/>
    <s v="Indiana, 2016"/>
  </r>
  <r>
    <s v="Jefferson County"/>
    <s v="Indiana"/>
    <n v="2016"/>
    <n v="32482"/>
    <n v="15443"/>
    <n v="17039"/>
    <n v="1786.51"/>
    <n v="3767.9120000000003"/>
    <n v="4969.7460000000001"/>
    <n v="3670.4660000000003"/>
    <n v="4027.768"/>
    <n v="4579.9619999999995"/>
    <n v="4514.9979999999996"/>
    <n v="3053.308"/>
    <n v="1559.136"/>
    <n v="584.67600000000004"/>
    <x v="391"/>
    <s v="Indiana, 2016"/>
  </r>
  <r>
    <s v="Jennings County"/>
    <s v="Indiana"/>
    <n v="2016"/>
    <n v="28023"/>
    <n v="14126"/>
    <n v="13897"/>
    <n v="1709.403"/>
    <n v="3755.0820000000003"/>
    <n v="3839.1509999999998"/>
    <n v="2998.4610000000002"/>
    <n v="3671.0129999999999"/>
    <n v="4259.4960000000001"/>
    <n v="3642.99"/>
    <n v="2578.116"/>
    <n v="1204.989"/>
    <n v="392.322"/>
    <x v="391"/>
    <s v="Indiana, 2016"/>
  </r>
  <r>
    <s v="Johnson County"/>
    <s v="Indiana"/>
    <n v="2016"/>
    <n v="147567"/>
    <n v="72527"/>
    <n v="75040"/>
    <n v="9591.8549999999996"/>
    <n v="21249.648000000001"/>
    <n v="19036.143"/>
    <n v="18888.576000000001"/>
    <n v="20511.813000000002"/>
    <n v="20364.245999999999"/>
    <n v="17560.472999999998"/>
    <n v="11952.927"/>
    <n v="5607.5460000000003"/>
    <n v="2656.2060000000001"/>
    <x v="391"/>
    <s v="Indiana, 2016"/>
  </r>
  <r>
    <s v="Knox County"/>
    <s v="Indiana"/>
    <n v="2016"/>
    <n v="37956"/>
    <n v="19294"/>
    <n v="18662"/>
    <n v="2201.4479999999999"/>
    <n v="4364.9400000000005"/>
    <n v="6604.3440000000001"/>
    <n v="4440.8520000000008"/>
    <n v="4099.2479999999996"/>
    <n v="4934.2800000000007"/>
    <n v="5010.192"/>
    <n v="3416.04"/>
    <n v="2125.5360000000001"/>
    <n v="759.12"/>
    <x v="391"/>
    <s v="Indiana, 2016"/>
  </r>
  <r>
    <s v="Kosciusko County"/>
    <s v="Indiana"/>
    <n v="2016"/>
    <n v="78461"/>
    <n v="38893"/>
    <n v="39568"/>
    <n v="5099.9650000000001"/>
    <n v="10749.156999999999"/>
    <n v="10906.079"/>
    <n v="9886.0859999999993"/>
    <n v="9101.4759999999987"/>
    <n v="10435.313"/>
    <n v="10435.313"/>
    <n v="6826.107"/>
    <n v="3766.1279999999997"/>
    <n v="1098.454"/>
    <x v="391"/>
    <s v="Indiana, 2016"/>
  </r>
  <r>
    <s v="LaGrange County"/>
    <s v="Indiana"/>
    <n v="2016"/>
    <n v="38395"/>
    <n v="19459"/>
    <n v="18936"/>
    <n v="3647.5250000000001"/>
    <n v="7218.26"/>
    <n v="5567.2749999999996"/>
    <n v="4453.82"/>
    <n v="4261.8449999999993"/>
    <n v="4261.8449999999993"/>
    <n v="4146.66"/>
    <n v="2879.625"/>
    <n v="1343.825"/>
    <n v="614.32000000000005"/>
    <x v="391"/>
    <s v="Indiana, 2016"/>
  </r>
  <r>
    <s v="Lake County"/>
    <s v="Indiana"/>
    <n v="2016"/>
    <n v="489698"/>
    <n v="236906"/>
    <n v="252792"/>
    <n v="30850.973999999998"/>
    <n v="68068.021999999997"/>
    <n v="65619.531999999992"/>
    <n v="60232.853999999999"/>
    <n v="61212.25"/>
    <n v="66598.928"/>
    <n v="66109.23"/>
    <n v="40155.236000000004"/>
    <n v="21546.712"/>
    <n v="9793.9599999999991"/>
    <x v="391"/>
    <s v="Indiana, 2016"/>
  </r>
  <r>
    <s v="LaPorte County"/>
    <s v="Indiana"/>
    <n v="2016"/>
    <n v="110993"/>
    <n v="57380"/>
    <n v="53613"/>
    <n v="6659.58"/>
    <n v="13430.153"/>
    <n v="13874.125"/>
    <n v="14429.09"/>
    <n v="13985.117999999999"/>
    <n v="15650.012999999999"/>
    <n v="15539.02"/>
    <n v="10211.356"/>
    <n v="5105.6779999999999"/>
    <n v="2108.8670000000002"/>
    <x v="391"/>
    <s v="Indiana, 2016"/>
  </r>
  <r>
    <s v="Lawrence County"/>
    <s v="Indiana"/>
    <n v="2016"/>
    <n v="45696"/>
    <n v="22624"/>
    <n v="23072"/>
    <n v="2467.5839999999998"/>
    <n v="5803.3919999999998"/>
    <n v="5437.8239999999996"/>
    <n v="5026.5599999999995"/>
    <n v="5620.6080000000002"/>
    <n v="6534.5280000000002"/>
    <n v="6534.5280000000002"/>
    <n v="4752.384"/>
    <n v="2558.9759999999997"/>
    <n v="913.92"/>
    <x v="391"/>
    <s v="Indiana, 2016"/>
  </r>
  <r>
    <s v="Madison County"/>
    <s v="Indiana"/>
    <n v="2016"/>
    <n v="129862"/>
    <n v="64976"/>
    <n v="64886"/>
    <n v="7531.9960000000001"/>
    <n v="16102.887999999999"/>
    <n v="16492.473999999998"/>
    <n v="16232.75"/>
    <n v="16622.335999999999"/>
    <n v="17920.955999999998"/>
    <n v="16882.060000000001"/>
    <n v="12466.752"/>
    <n v="6752.8240000000005"/>
    <n v="2727.1019999999999"/>
    <x v="391"/>
    <s v="Indiana, 2016"/>
  </r>
  <r>
    <s v="Marion County"/>
    <s v="Indiana"/>
    <n v="2016"/>
    <n v="932142"/>
    <n v="448928"/>
    <n v="483214"/>
    <n v="69910.649999999994"/>
    <n v="126771.31200000001"/>
    <n v="127703.454"/>
    <n v="153803.43"/>
    <n v="119314.17600000001"/>
    <n v="120246.318"/>
    <n v="109060.614"/>
    <n v="59657.088000000003"/>
    <n v="31692.828000000001"/>
    <n v="13982.13"/>
    <x v="391"/>
    <s v="Indiana, 2016"/>
  </r>
  <r>
    <s v="Marshall County"/>
    <s v="Indiana"/>
    <n v="2016"/>
    <n v="46833"/>
    <n v="23262"/>
    <n v="23571"/>
    <n v="2903.6460000000002"/>
    <n v="6790.7849999999999"/>
    <n v="6275.6219999999994"/>
    <n v="5057.9639999999999"/>
    <n v="5479.4609999999993"/>
    <n v="6556.6200000000008"/>
    <n v="6181.9560000000001"/>
    <n v="4168.1369999999997"/>
    <n v="2247.9839999999999"/>
    <n v="1217.6579999999999"/>
    <x v="391"/>
    <s v="Indiana, 2016"/>
  </r>
  <r>
    <s v="Martin County"/>
    <s v="Indiana"/>
    <n v="2016"/>
    <n v="10218"/>
    <n v="5114"/>
    <n v="5104"/>
    <n v="653.952"/>
    <n v="1246.596"/>
    <n v="1185.288"/>
    <n v="1093.326"/>
    <n v="1226.1599999999999"/>
    <n v="1522.482"/>
    <n v="1553.136"/>
    <n v="1011.5820000000001"/>
    <n v="531.33600000000001"/>
    <n v="194.142"/>
    <x v="391"/>
    <s v="Indiana, 2016"/>
  </r>
  <r>
    <s v="Miami County"/>
    <s v="Indiana"/>
    <n v="2016"/>
    <n v="36093"/>
    <n v="19190"/>
    <n v="16903"/>
    <n v="1876.836"/>
    <n v="4619.9040000000005"/>
    <n v="4836.4619999999995"/>
    <n v="4583.8109999999997"/>
    <n v="4619.9040000000005"/>
    <n v="5089.1130000000003"/>
    <n v="4728.183"/>
    <n v="3356.6490000000003"/>
    <n v="1696.3710000000001"/>
    <n v="685.76700000000005"/>
    <x v="391"/>
    <s v="Indiana, 2016"/>
  </r>
  <r>
    <s v="Monroe County"/>
    <s v="Indiana"/>
    <n v="2016"/>
    <n v="143292"/>
    <n v="71286"/>
    <n v="72006"/>
    <n v="6448.14"/>
    <n v="12752.988000000001"/>
    <n v="43417.476000000002"/>
    <n v="20920.632000000001"/>
    <n v="14615.784"/>
    <n v="14472.492"/>
    <n v="14615.784"/>
    <n v="9313.98"/>
    <n v="4871.9279999999999"/>
    <n v="2006.088"/>
    <x v="391"/>
    <s v="Indiana, 2016"/>
  </r>
  <r>
    <s v="Montgomery County"/>
    <s v="Indiana"/>
    <n v="2016"/>
    <n v="38108"/>
    <n v="19274"/>
    <n v="18834"/>
    <n v="2324.5880000000002"/>
    <n v="4954.04"/>
    <n v="5297.0120000000006"/>
    <n v="4229.9879999999994"/>
    <n v="4420.5280000000002"/>
    <n v="5373.2280000000001"/>
    <n v="5068.3639999999996"/>
    <n v="3544.0439999999999"/>
    <n v="2095.94"/>
    <n v="800.26800000000003"/>
    <x v="391"/>
    <s v="Indiana, 2016"/>
  </r>
  <r>
    <s v="Morgan County"/>
    <s v="Indiana"/>
    <n v="2016"/>
    <n v="69504"/>
    <n v="34395"/>
    <n v="35109"/>
    <n v="3892.2240000000002"/>
    <n v="9522.0479999999989"/>
    <n v="8688"/>
    <n v="7575.9359999999997"/>
    <n v="8548.9920000000002"/>
    <n v="10842.624"/>
    <n v="9869.5679999999993"/>
    <n v="6394.3680000000004"/>
    <n v="3058.1759999999999"/>
    <n v="1042.56"/>
    <x v="391"/>
    <s v="Indiana, 2016"/>
  </r>
  <r>
    <s v="Newton County"/>
    <s v="Indiana"/>
    <n v="2016"/>
    <n v="14022"/>
    <n v="7075"/>
    <n v="6947"/>
    <n v="701.1"/>
    <n v="1836.8820000000001"/>
    <n v="1654.596"/>
    <n v="1598.508"/>
    <n v="1668.6179999999999"/>
    <n v="1977.1019999999999"/>
    <n v="2131.3440000000001"/>
    <n v="1458.288"/>
    <n v="729.14400000000001"/>
    <n v="280.44"/>
    <x v="391"/>
    <s v="Indiana, 2016"/>
  </r>
  <r>
    <s v="Beaufort County"/>
    <s v="North Carolina"/>
    <n v="2016"/>
    <n v="47587"/>
    <n v="23839"/>
    <n v="23748"/>
    <n v="3093.1550000000002"/>
    <n v="6947.7020000000002"/>
    <n v="6186.3099999999995"/>
    <n v="5567.6790000000001"/>
    <n v="6091.1360000000004"/>
    <n v="6614.5930000000008"/>
    <n v="6329.0709999999999"/>
    <n v="4044.895"/>
    <n v="1903.48"/>
    <n v="904.15300000000002"/>
    <x v="378"/>
    <s v="North Carolina, 2016"/>
  </r>
  <r>
    <s v="Ohio County"/>
    <s v="Indiana"/>
    <n v="2016"/>
    <n v="6003"/>
    <n v="3003"/>
    <n v="3000"/>
    <n v="288.14400000000001"/>
    <n v="732.36599999999999"/>
    <n v="594.29700000000003"/>
    <n v="642.32100000000003"/>
    <n v="684.3420000000001"/>
    <n v="948.47400000000005"/>
    <n v="942.471"/>
    <n v="708.35400000000004"/>
    <n v="354.17700000000002"/>
    <n v="102.051"/>
    <x v="391"/>
    <s v="Indiana, 2016"/>
  </r>
  <r>
    <s v="Orange County"/>
    <s v="Indiana"/>
    <n v="2016"/>
    <n v="19579"/>
    <n v="9696"/>
    <n v="9883"/>
    <n v="1155.1610000000001"/>
    <n v="2604.0070000000001"/>
    <n v="2447.375"/>
    <n v="2134.1109999999999"/>
    <n v="2290.7429999999999"/>
    <n v="2760.6390000000001"/>
    <n v="2760.6390000000001"/>
    <n v="1997.058"/>
    <n v="1057.2660000000001"/>
    <n v="352.42200000000003"/>
    <x v="391"/>
    <s v="Indiana, 2016"/>
  </r>
  <r>
    <s v="Winneshiek County"/>
    <s v="Iowa"/>
    <n v="2016"/>
    <n v="21038"/>
    <n v="10665"/>
    <n v="10373"/>
    <n v="1136.0519999999999"/>
    <n v="2545.598"/>
    <n v="2440.4080000000004"/>
    <n v="2187.9520000000002"/>
    <n v="2398.3319999999999"/>
    <n v="3408.1559999999999"/>
    <n v="3302.9659999999999"/>
    <n v="2314.1800000000003"/>
    <n v="988.78600000000006"/>
    <n v="336.608"/>
    <x v="393"/>
    <s v="Iowa, 2016"/>
  </r>
  <r>
    <s v="Perry County"/>
    <s v="Indiana"/>
    <n v="2016"/>
    <n v="19301"/>
    <n v="10316"/>
    <n v="8985"/>
    <n v="1080.856"/>
    <n v="2335.4210000000003"/>
    <n v="2296.819"/>
    <n v="2509.13"/>
    <n v="2451.2269999999999"/>
    <n v="2702.1400000000003"/>
    <n v="2721.4409999999998"/>
    <n v="1794.9929999999999"/>
    <n v="849.24400000000003"/>
    <n v="579.03"/>
    <x v="391"/>
    <s v="Indiana, 2016"/>
  </r>
  <r>
    <s v="Yalobusha County"/>
    <s v="Mississippi"/>
    <n v="2016"/>
    <n v="12554"/>
    <n v="6277"/>
    <n v="6277"/>
    <n v="715.57799999999997"/>
    <n v="1594.3580000000002"/>
    <n v="1431.1559999999999"/>
    <n v="1293.0619999999999"/>
    <n v="1506.48"/>
    <n v="1807.7760000000001"/>
    <n v="1845.4379999999999"/>
    <n v="1318.17"/>
    <n v="765.7940000000001"/>
    <n v="263.63400000000001"/>
    <x v="381"/>
    <s v="Mississippi, 2016"/>
  </r>
  <r>
    <s v="Porter County"/>
    <s v="Indiana"/>
    <n v="2016"/>
    <n v="167016"/>
    <n v="82416"/>
    <n v="84600"/>
    <n v="9352.8960000000006"/>
    <n v="21879.095999999998"/>
    <n v="22881.192000000003"/>
    <n v="20375.951999999997"/>
    <n v="21712.080000000002"/>
    <n v="23382.239999999998"/>
    <n v="23549.256000000001"/>
    <n v="14363.376"/>
    <n v="7014.6720000000005"/>
    <n v="2839.2719999999999"/>
    <x v="391"/>
    <s v="Indiana, 2016"/>
  </r>
  <r>
    <s v="Marion County"/>
    <s v="Mississippi"/>
    <n v="2016"/>
    <n v="25527"/>
    <n v="12774"/>
    <n v="12753"/>
    <n v="1480.566"/>
    <n v="3216.402"/>
    <n v="3139.8209999999999"/>
    <n v="2782.4430000000002"/>
    <n v="2986.6590000000001"/>
    <n v="3752.4690000000001"/>
    <n v="3982.212"/>
    <n v="2374.011"/>
    <n v="1378.4580000000001"/>
    <n v="408.43200000000002"/>
    <x v="381"/>
    <s v="Mississippi, 2016"/>
  </r>
  <r>
    <s v="Pulaski County"/>
    <s v="Indiana"/>
    <n v="2016"/>
    <n v="12910"/>
    <n v="6544"/>
    <n v="6366"/>
    <n v="697.14"/>
    <n v="1729.94"/>
    <n v="1549.1999999999998"/>
    <n v="1355.5500000000002"/>
    <n v="1536.29"/>
    <n v="1820.31"/>
    <n v="1884.8600000000001"/>
    <n v="1316.8200000000002"/>
    <n v="774.59999999999991"/>
    <n v="245.29"/>
    <x v="391"/>
    <s v="Indiana, 2016"/>
  </r>
  <r>
    <s v="Webster County"/>
    <s v="Iowa"/>
    <n v="2016"/>
    <n v="37626"/>
    <n v="19799"/>
    <n v="17827"/>
    <n v="1806.048"/>
    <n v="4101.2340000000004"/>
    <n v="6847.9320000000007"/>
    <n v="4439.8680000000004"/>
    <n v="4477.4939999999997"/>
    <n v="5455.77"/>
    <n v="4816.1280000000006"/>
    <n v="3122.9579999999996"/>
    <n v="1918.9259999999999"/>
    <n v="602.01599999999996"/>
    <x v="393"/>
    <s v="Iowa, 2016"/>
  </r>
  <r>
    <s v="Randolph County"/>
    <s v="Indiana"/>
    <n v="2016"/>
    <n v="25403"/>
    <n v="12346"/>
    <n v="13057"/>
    <n v="1524.18"/>
    <n v="3276.9870000000001"/>
    <n v="3149.9719999999998"/>
    <n v="2667.3149999999996"/>
    <n v="3048.36"/>
    <n v="3556.42"/>
    <n v="3454.808"/>
    <n v="2565.703"/>
    <n v="1473.374"/>
    <n v="685.88099999999997"/>
    <x v="391"/>
    <s v="Indiana, 2016"/>
  </r>
  <r>
    <s v="Ripley County"/>
    <s v="Indiana"/>
    <n v="2016"/>
    <n v="28633"/>
    <n v="14138"/>
    <n v="14495"/>
    <n v="1717.98"/>
    <n v="3865.4549999999999"/>
    <n v="3636.3909999999996"/>
    <n v="3149.63"/>
    <n v="3407.3270000000002"/>
    <n v="4151.7849999999999"/>
    <n v="3808.1889999999999"/>
    <n v="2748.768"/>
    <n v="1574.8150000000001"/>
    <n v="544.02700000000004"/>
    <x v="391"/>
    <s v="Indiana, 2016"/>
  </r>
  <r>
    <s v="Rush County"/>
    <s v="Indiana"/>
    <n v="2016"/>
    <n v="16873"/>
    <n v="8272"/>
    <n v="8601"/>
    <n v="911.14200000000005"/>
    <n v="2227.2359999999999"/>
    <n v="2142.8710000000001"/>
    <n v="1822.2840000000001"/>
    <n v="2007.8869999999999"/>
    <n v="2480.3310000000001"/>
    <n v="2362.2200000000003"/>
    <n v="1619.808"/>
    <n v="928.01499999999999"/>
    <n v="388.07900000000001"/>
    <x v="391"/>
    <s v="Indiana, 2016"/>
  </r>
  <r>
    <s v="St. Joseph County"/>
    <s v="Indiana"/>
    <n v="2016"/>
    <n v="267696"/>
    <n v="129850"/>
    <n v="137846"/>
    <n v="17400.240000000002"/>
    <n v="35871.264000000003"/>
    <n v="40957.487999999998"/>
    <n v="34532.784"/>
    <n v="31588.128000000001"/>
    <n v="33997.392"/>
    <n v="34265.088000000003"/>
    <n v="20612.592000000001"/>
    <n v="11778.624"/>
    <n v="5889.3119999999999"/>
    <x v="391"/>
    <s v="Indiana, 2016"/>
  </r>
  <r>
    <s v="Caswell County"/>
    <s v="North Carolina"/>
    <n v="2016"/>
    <n v="23734"/>
    <n v="11672"/>
    <n v="12062"/>
    <n v="1376.5719999999999"/>
    <n v="3037.9520000000002"/>
    <n v="3014.2179999999998"/>
    <n v="2753.1439999999998"/>
    <n v="3061.6859999999997"/>
    <n v="3512.6320000000001"/>
    <n v="3204.09"/>
    <n v="2325.9319999999998"/>
    <n v="1020.5619999999999"/>
    <n v="450.94600000000003"/>
    <x v="378"/>
    <s v="North Carolina, 2016"/>
  </r>
  <r>
    <s v="Richland Parish"/>
    <s v="Louisiana"/>
    <n v="2016"/>
    <n v="20777"/>
    <n v="10530"/>
    <n v="10247"/>
    <n v="1184.289"/>
    <n v="2680.2330000000002"/>
    <n v="2451.6859999999997"/>
    <n v="2140.0309999999999"/>
    <n v="2451.6860000000001"/>
    <n v="3137.3270000000002"/>
    <n v="3033.442"/>
    <n v="2181.585"/>
    <n v="1080.404"/>
    <n v="436.31700000000001"/>
    <x v="385"/>
    <s v="Louisiana, 2016"/>
  </r>
  <r>
    <s v="Osceola County"/>
    <s v="Michigan"/>
    <n v="2016"/>
    <n v="23069"/>
    <n v="11361"/>
    <n v="11708"/>
    <n v="1245.7260000000001"/>
    <n v="3137.384"/>
    <n v="2814.4180000000001"/>
    <n v="2537.59"/>
    <n v="2699.0730000000003"/>
    <n v="3252.7289999999998"/>
    <n v="3437.2809999999999"/>
    <n v="2376.107"/>
    <n v="1199.588"/>
    <n v="322.96600000000001"/>
    <x v="383"/>
    <s v="Michigan, 2016"/>
  </r>
  <r>
    <s v="Steuben County"/>
    <s v="Indiana"/>
    <n v="2016"/>
    <n v="34279"/>
    <n v="17401"/>
    <n v="16878"/>
    <n v="1885.345"/>
    <n v="4010.643"/>
    <n v="5073.2920000000004"/>
    <n v="3496.4580000000001"/>
    <n v="3976.3639999999996"/>
    <n v="4833.3389999999999"/>
    <n v="5107.5709999999999"/>
    <n v="3565.0160000000001"/>
    <n v="1782.5079999999998"/>
    <n v="548.46400000000006"/>
    <x v="391"/>
    <s v="Indiana, 2016"/>
  </r>
  <r>
    <s v="Switzerland County"/>
    <s v="Indiana"/>
    <n v="2016"/>
    <n v="10484"/>
    <n v="5434"/>
    <n v="5050"/>
    <n v="723.39599999999996"/>
    <n v="1446.7919999999999"/>
    <n v="1247.596"/>
    <n v="1132.2719999999999"/>
    <n v="1258.08"/>
    <n v="1551.6320000000001"/>
    <n v="1341.952"/>
    <n v="1048.4000000000001"/>
    <n v="482.26400000000001"/>
    <n v="251.61600000000001"/>
    <x v="391"/>
    <s v="Indiana, 2016"/>
  </r>
  <r>
    <s v="Tippecanoe County"/>
    <s v="Indiana"/>
    <n v="2016"/>
    <n v="183397"/>
    <n v="93774"/>
    <n v="89623"/>
    <n v="11187.217000000001"/>
    <n v="20907.258000000002"/>
    <n v="50617.572"/>
    <n v="25858.976999999999"/>
    <n v="19623.478999999999"/>
    <n v="18706.493999999999"/>
    <n v="17789.508999999998"/>
    <n v="10637.026"/>
    <n v="5501.91"/>
    <n v="2750.9549999999999"/>
    <x v="391"/>
    <s v="Indiana, 2016"/>
  </r>
  <r>
    <s v="Tipton County"/>
    <s v="Indiana"/>
    <n v="2016"/>
    <n v="15447"/>
    <n v="7611"/>
    <n v="7836"/>
    <n v="726.00900000000001"/>
    <n v="1961.7690000000002"/>
    <n v="1822.7460000000001"/>
    <n v="1482.912"/>
    <n v="1822.7460000000001"/>
    <n v="2363.3910000000001"/>
    <n v="2286.1559999999999"/>
    <n v="1714.6170000000002"/>
    <n v="772.35"/>
    <n v="509.75099999999998"/>
    <x v="391"/>
    <s v="Indiana, 2016"/>
  </r>
  <r>
    <s v="Union County"/>
    <s v="Indiana"/>
    <n v="2016"/>
    <n v="7251"/>
    <n v="3652"/>
    <n v="3599"/>
    <n v="427.80900000000003"/>
    <n v="870.12"/>
    <n v="978.88499999999999"/>
    <n v="725.09999999999991"/>
    <n v="855.61800000000005"/>
    <n v="1116.654"/>
    <n v="1015.1400000000001"/>
    <n v="775.85699999999997"/>
    <n v="369.80100000000004"/>
    <n v="116.01600000000001"/>
    <x v="391"/>
    <s v="Indiana, 2016"/>
  </r>
  <r>
    <s v="Vanderburgh County"/>
    <s v="Indiana"/>
    <n v="2016"/>
    <n v="181692"/>
    <n v="87909"/>
    <n v="93783"/>
    <n v="11446.596"/>
    <n v="21984.732"/>
    <n v="25800.264000000003"/>
    <n v="25800.263999999999"/>
    <n v="20712.887999999999"/>
    <n v="23801.652000000002"/>
    <n v="24528.42"/>
    <n v="14898.744000000001"/>
    <n v="8357.8320000000003"/>
    <n v="4723.9920000000002"/>
    <x v="391"/>
    <s v="Indiana, 2016"/>
  </r>
  <r>
    <s v="Park County"/>
    <s v="Montana"/>
    <n v="2016"/>
    <n v="15752"/>
    <n v="7742"/>
    <n v="8010"/>
    <n v="834.85599999999999"/>
    <n v="2016.2560000000001"/>
    <n v="1874.4879999999998"/>
    <n v="1638.2080000000001"/>
    <n v="1953.248"/>
    <n v="2189.5280000000002"/>
    <n v="2299.7920000000004"/>
    <n v="1701.2159999999999"/>
    <n v="897.86400000000003"/>
    <n v="346.54399999999998"/>
    <x v="389"/>
    <s v="Montana, 2016"/>
  </r>
  <r>
    <s v="Vigo County"/>
    <s v="Indiana"/>
    <n v="2016"/>
    <n v="108099"/>
    <n v="54944"/>
    <n v="53155"/>
    <n v="6269.7420000000002"/>
    <n v="12539.484"/>
    <n v="20214.512999999999"/>
    <n v="13620.474"/>
    <n v="12863.780999999999"/>
    <n v="13512.375"/>
    <n v="13296.177"/>
    <n v="8972.2170000000006"/>
    <n v="4432.0590000000002"/>
    <n v="2486.277"/>
    <x v="391"/>
    <s v="Indiana, 2016"/>
  </r>
  <r>
    <s v="Wabash County"/>
    <s v="Indiana"/>
    <n v="2016"/>
    <n v="32177"/>
    <n v="15775"/>
    <n v="16402"/>
    <n v="1673.204"/>
    <n v="3957.7709999999997"/>
    <n v="4601.3109999999997"/>
    <n v="3346.4079999999999"/>
    <n v="3636.0010000000002"/>
    <n v="4279.5410000000002"/>
    <n v="4472.6029999999992"/>
    <n v="3185.5230000000001"/>
    <n v="2027.1509999999998"/>
    <n v="997.48699999999997"/>
    <x v="391"/>
    <s v="Indiana, 2016"/>
  </r>
  <r>
    <s v="Warrick County"/>
    <s v="Indiana"/>
    <n v="2016"/>
    <n v="61427"/>
    <n v="30350"/>
    <n v="31077"/>
    <n v="3501.3389999999999"/>
    <n v="8906.9150000000009"/>
    <n v="7125.5319999999992"/>
    <n v="6695.5429999999997"/>
    <n v="7924.0830000000005"/>
    <n v="8845.4879999999994"/>
    <n v="8538.3529999999992"/>
    <n v="5958.4189999999999"/>
    <n v="2887.069"/>
    <n v="982.83199999999999"/>
    <x v="391"/>
    <s v="Indiana, 2016"/>
  </r>
  <r>
    <s v="Washington County"/>
    <s v="Indiana"/>
    <n v="2016"/>
    <n v="27792"/>
    <n v="13783"/>
    <n v="14009"/>
    <n v="1584.144"/>
    <n v="3779.712"/>
    <n v="3474"/>
    <n v="3057.12"/>
    <n v="3501.7919999999999"/>
    <n v="4196.5920000000006"/>
    <n v="3946.4639999999999"/>
    <n v="2584.6559999999999"/>
    <n v="1195.056"/>
    <n v="528.048"/>
    <x v="391"/>
    <s v="Indiana, 2016"/>
  </r>
  <r>
    <s v="Wayne County"/>
    <s v="Indiana"/>
    <n v="2016"/>
    <n v="67423"/>
    <n v="32580"/>
    <n v="34843"/>
    <n v="3977.9569999999999"/>
    <n v="8360.4520000000011"/>
    <n v="8899.8359999999993"/>
    <n v="7618.799"/>
    <n v="7955.9140000000007"/>
    <n v="9371.7970000000005"/>
    <n v="9236.9510000000009"/>
    <n v="6540.0309999999999"/>
    <n v="3708.2649999999999"/>
    <n v="1820.421"/>
    <x v="391"/>
    <s v="Indiana, 2016"/>
  </r>
  <r>
    <s v="Wells County"/>
    <s v="Indiana"/>
    <n v="2016"/>
    <n v="27836"/>
    <n v="13760"/>
    <n v="14076"/>
    <n v="1781.5039999999999"/>
    <n v="3897.04"/>
    <n v="3423.828"/>
    <n v="3117.6320000000001"/>
    <n v="3089.7960000000003"/>
    <n v="3785.6959999999999"/>
    <n v="3897.04"/>
    <n v="2644.42"/>
    <n v="1308.2919999999999"/>
    <n v="862.91600000000005"/>
    <x v="391"/>
    <s v="Indiana, 2016"/>
  </r>
  <r>
    <s v="Sabine Parish"/>
    <s v="Louisiana"/>
    <n v="2016"/>
    <n v="24265"/>
    <n v="12061"/>
    <n v="12204"/>
    <n v="1455.9"/>
    <n v="3202.98"/>
    <n v="2839.0050000000001"/>
    <n v="2523.56"/>
    <n v="2814.74"/>
    <n v="3275.7749999999996"/>
    <n v="3639.75"/>
    <n v="2499.2950000000001"/>
    <n v="1358.84"/>
    <n v="655.15499999999997"/>
    <x v="385"/>
    <s v="Louisiana, 2016"/>
  </r>
  <r>
    <s v="Whitley County"/>
    <s v="Indiana"/>
    <n v="2016"/>
    <n v="33354"/>
    <n v="16660"/>
    <n v="16694"/>
    <n v="1901.1780000000001"/>
    <n v="4469.4359999999997"/>
    <n v="4035.8340000000003"/>
    <n v="3735.6480000000001"/>
    <n v="4069.1880000000001"/>
    <n v="4769.6219999999994"/>
    <n v="4936.3919999999998"/>
    <n v="3135.2759999999998"/>
    <n v="1534.2840000000001"/>
    <n v="767.14200000000005"/>
    <x v="391"/>
    <s v="Indiana, 2016"/>
  </r>
  <r>
    <s v="Adair County"/>
    <s v="Iowa"/>
    <n v="2016"/>
    <n v="7330"/>
    <n v="3612"/>
    <n v="3718"/>
    <n v="366.5"/>
    <n v="930.91000000000008"/>
    <n v="762.31999999999994"/>
    <n v="747.66000000000008"/>
    <n v="740.32999999999993"/>
    <n v="1033.53"/>
    <n v="1077.51"/>
    <n v="754.99"/>
    <n v="601.05999999999995"/>
    <n v="315.19"/>
    <x v="393"/>
    <s v="Iowa, 2016"/>
  </r>
  <r>
    <s v="Petersburg Census Area"/>
    <s v="Alaska"/>
    <n v="2016"/>
    <n v="3822"/>
    <n v="1890"/>
    <n v="1932"/>
    <n v="229.32"/>
    <n v="431.88599999999997"/>
    <n v="412.77599999999995"/>
    <n v="393.666"/>
    <n v="374.55599999999998"/>
    <n v="554.19000000000005"/>
    <n v="573.29999999999995"/>
    <n v="439.53"/>
    <n v="263.71799999999996"/>
    <n v="145.23599999999999"/>
    <x v="376"/>
    <s v="Alaska, 2016"/>
  </r>
  <r>
    <s v="Allamakee County"/>
    <s v="Iowa"/>
    <n v="2016"/>
    <n v="14001"/>
    <n v="7106"/>
    <n v="6895"/>
    <n v="868.06200000000001"/>
    <n v="1736.124"/>
    <n v="1540.1100000000001"/>
    <n v="1358.0970000000002"/>
    <n v="1456.1039999999998"/>
    <n v="1932.1379999999999"/>
    <n v="2142.1530000000002"/>
    <n v="1596.114"/>
    <n v="952.06799999999998"/>
    <n v="420.03"/>
    <x v="393"/>
    <s v="Iowa, 2016"/>
  </r>
  <r>
    <s v="Audubon County"/>
    <s v="Iowa"/>
    <n v="2016"/>
    <n v="5793"/>
    <n v="2843"/>
    <n v="2950"/>
    <n v="295.44299999999998"/>
    <n v="666.19499999999994"/>
    <n v="619.851"/>
    <n v="521.37"/>
    <n v="561.92100000000005"/>
    <n v="839.98500000000001"/>
    <n v="897.91499999999996"/>
    <n v="648.81600000000003"/>
    <n v="446.06100000000004"/>
    <n v="307.029"/>
    <x v="393"/>
    <s v="Iowa, 2016"/>
  </r>
  <r>
    <s v="White County"/>
    <s v="Tennessee"/>
    <n v="2016"/>
    <n v="25720"/>
    <n v="12853"/>
    <n v="12867"/>
    <n v="1543.2"/>
    <n v="3677.96"/>
    <n v="3060.6800000000003"/>
    <n v="2546.2799999999997"/>
    <n v="3060.6800000000003"/>
    <n v="3986.6000000000004"/>
    <n v="3523.6400000000003"/>
    <n v="2314.8000000000002"/>
    <n v="1363.1599999999999"/>
    <n v="643"/>
    <x v="386"/>
    <s v="Tennessee, 2016"/>
  </r>
  <r>
    <s v="Black Hawk County"/>
    <s v="Iowa"/>
    <n v="2016"/>
    <n v="132821"/>
    <n v="65049"/>
    <n v="67772"/>
    <n v="8500.5439999999999"/>
    <n v="15672.878000000001"/>
    <n v="25501.632000000001"/>
    <n v="17133.909"/>
    <n v="14610.310000000001"/>
    <n v="15141.594000000001"/>
    <n v="16735.446"/>
    <n v="10492.859"/>
    <n v="6109.7659999999996"/>
    <n v="3054.8829999999998"/>
    <x v="393"/>
    <s v="Iowa, 2016"/>
  </r>
  <r>
    <s v="Somerset County"/>
    <s v="Maryland"/>
    <n v="2016"/>
    <n v="26411"/>
    <n v="13295"/>
    <n v="13116"/>
    <n v="1452.605"/>
    <n v="3169.32"/>
    <n v="3380.6080000000002"/>
    <n v="3248.5529999999999"/>
    <n v="3063.6759999999999"/>
    <n v="3618.3069999999998"/>
    <n v="3961.65"/>
    <n v="2376.9899999999998"/>
    <n v="1267.7280000000001"/>
    <n v="845.15200000000004"/>
    <x v="408"/>
    <s v="Maryland, 2016"/>
  </r>
  <r>
    <s v="Bremer County"/>
    <s v="Iowa"/>
    <n v="2016"/>
    <n v="24663"/>
    <n v="12171"/>
    <n v="12492"/>
    <n v="1381.1279999999999"/>
    <n v="3058.212"/>
    <n v="4044.732"/>
    <n v="2663.6040000000003"/>
    <n v="2762.2560000000003"/>
    <n v="3058.212"/>
    <n v="3107.538"/>
    <n v="2416.9740000000002"/>
    <n v="1430.4540000000002"/>
    <n v="715.22699999999998"/>
    <x v="393"/>
    <s v="Iowa, 2016"/>
  </r>
  <r>
    <s v="Buena Vista County"/>
    <s v="Iowa"/>
    <n v="2016"/>
    <n v="20445"/>
    <n v="10363"/>
    <n v="10082"/>
    <n v="1553.82"/>
    <n v="2800.9650000000001"/>
    <n v="3250.7550000000001"/>
    <n v="2555.625"/>
    <n v="2105.835"/>
    <n v="2555.625"/>
    <n v="2678.2950000000001"/>
    <n v="1328.925"/>
    <n v="940.47"/>
    <n v="674.68499999999995"/>
    <x v="393"/>
    <s v="Iowa, 2016"/>
  </r>
  <r>
    <s v="Butler County"/>
    <s v="Iowa"/>
    <n v="2016"/>
    <n v="14933"/>
    <n v="7469"/>
    <n v="7464"/>
    <n v="836.24800000000005"/>
    <n v="2015.9549999999999"/>
    <n v="1567.9650000000001"/>
    <n v="1597.8310000000001"/>
    <n v="1642.63"/>
    <n v="1941.29"/>
    <n v="2150.3519999999999"/>
    <n v="1612.7640000000001"/>
    <n v="1060.2429999999999"/>
    <n v="492.78899999999999"/>
    <x v="393"/>
    <s v="Iowa, 2016"/>
  </r>
  <r>
    <s v="Calhoun County"/>
    <s v="Iowa"/>
    <n v="2016"/>
    <n v="9876"/>
    <n v="5101"/>
    <n v="4775"/>
    <n v="582.68399999999997"/>
    <n v="1115.9879999999998"/>
    <n v="1125.864"/>
    <n v="1046.856"/>
    <n v="1027.104"/>
    <n v="1254.252"/>
    <n v="1501.152"/>
    <n v="1036.98"/>
    <n v="770.32799999999997"/>
    <n v="424.66800000000001"/>
    <x v="393"/>
    <s v="Iowa, 2016"/>
  </r>
  <r>
    <s v="Carroll County"/>
    <s v="Iowa"/>
    <n v="2016"/>
    <n v="20555"/>
    <n v="10009"/>
    <n v="10546"/>
    <n v="1315.52"/>
    <n v="2795.48"/>
    <n v="2425.4899999999998"/>
    <n v="2158.2750000000001"/>
    <n v="2158.2749999999996"/>
    <n v="2816.0349999999999"/>
    <n v="2918.81"/>
    <n v="1808.84"/>
    <n v="1171.635"/>
    <n v="986.64"/>
    <x v="393"/>
    <s v="Iowa, 2016"/>
  </r>
  <r>
    <s v="Wayne County"/>
    <s v="Missouri"/>
    <n v="2016"/>
    <n v="13433"/>
    <n v="6633"/>
    <n v="6800"/>
    <n v="765.68100000000004"/>
    <n v="1732.857"/>
    <n v="1464.1970000000001"/>
    <n v="1356.7330000000002"/>
    <n v="1450.7640000000001"/>
    <n v="1826.8879999999999"/>
    <n v="1961.2179999999998"/>
    <n v="1437.3310000000001"/>
    <n v="926.87699999999995"/>
    <n v="497.02100000000002"/>
    <x v="395"/>
    <s v="Missouri, 2016"/>
  </r>
  <r>
    <s v="Haywood County"/>
    <s v="Tennessee"/>
    <n v="2016"/>
    <n v="18389"/>
    <n v="9038"/>
    <n v="9351"/>
    <n v="974.61699999999996"/>
    <n v="2519.2929999999997"/>
    <n v="2004.4010000000001"/>
    <n v="1930.8449999999998"/>
    <n v="2225.069"/>
    <n v="2703.183"/>
    <n v="2684.7939999999999"/>
    <n v="1746.9549999999999"/>
    <n v="1066.5619999999999"/>
    <n v="551.66999999999996"/>
    <x v="386"/>
    <s v="Tennessee, 2016"/>
  </r>
  <r>
    <s v="Cerro Gordo County"/>
    <s v="Iowa"/>
    <n v="2016"/>
    <n v="43303"/>
    <n v="21146"/>
    <n v="22157"/>
    <n v="2381.665"/>
    <n v="5023.1479999999992"/>
    <n v="5066.451"/>
    <n v="4936.5419999999995"/>
    <n v="4633.4210000000003"/>
    <n v="5975.8140000000003"/>
    <n v="6711.9650000000001"/>
    <n v="4286.9969999999994"/>
    <n v="2728.0889999999999"/>
    <n v="1515.605"/>
    <x v="393"/>
    <s v="Iowa, 2016"/>
  </r>
  <r>
    <s v="Chickasaw County"/>
    <s v="Iowa"/>
    <n v="2016"/>
    <n v="12164"/>
    <n v="6124"/>
    <n v="6040"/>
    <n v="693.34799999999996"/>
    <n v="1678.6320000000001"/>
    <n v="1423.1880000000001"/>
    <n v="1167.7440000000001"/>
    <n v="1240.7280000000001"/>
    <n v="1739.452"/>
    <n v="1885.42"/>
    <n v="1216.4000000000001"/>
    <n v="705.51199999999994"/>
    <n v="413.57600000000002"/>
    <x v="393"/>
    <s v="Iowa, 2016"/>
  </r>
  <r>
    <s v="Vieques Municipio"/>
    <s v="Puerto Rico"/>
    <n v="2016"/>
    <n v="9273"/>
    <n v="4585"/>
    <n v="4688"/>
    <n v="649.11"/>
    <n v="1251.855"/>
    <n v="1159.125"/>
    <n v="1094.2139999999999"/>
    <n v="918.02700000000004"/>
    <n v="1288.9470000000001"/>
    <n v="1279.674"/>
    <n v="862.38900000000001"/>
    <n v="528.56100000000004"/>
    <n v="241.09800000000001"/>
    <x v="369"/>
    <s v="Puerto Rico, 2016"/>
  </r>
  <r>
    <s v="Clay County"/>
    <s v="Iowa"/>
    <n v="2016"/>
    <n v="16478"/>
    <n v="8093"/>
    <n v="8385"/>
    <n v="1087.548"/>
    <n v="2076.2280000000001"/>
    <n v="1829.058"/>
    <n v="1845.5360000000001"/>
    <n v="1894.9700000000003"/>
    <n v="2142.1400000000003"/>
    <n v="2438.7440000000001"/>
    <n v="1532.454"/>
    <n v="972.202"/>
    <n v="692.07600000000002"/>
    <x v="393"/>
    <s v="Iowa, 2016"/>
  </r>
  <r>
    <s v="Clayton County"/>
    <s v="Iowa"/>
    <n v="2016"/>
    <n v="17735"/>
    <n v="8875"/>
    <n v="8860"/>
    <n v="975.42499999999995"/>
    <n v="2252.3450000000003"/>
    <n v="1915.38"/>
    <n v="1720.2950000000001"/>
    <n v="1791.2350000000001"/>
    <n v="2482.8999999999996"/>
    <n v="2873.0699999999997"/>
    <n v="1915.38"/>
    <n v="1241.45"/>
    <n v="549.78499999999997"/>
    <x v="393"/>
    <s v="Iowa, 2016"/>
  </r>
  <r>
    <s v="Clinton County"/>
    <s v="Iowa"/>
    <n v="2016"/>
    <n v="47972"/>
    <n v="23508"/>
    <n v="24464"/>
    <n v="2830.348"/>
    <n v="6284.3320000000003"/>
    <n v="5708.6679999999997"/>
    <n v="5228.9480000000003"/>
    <n v="5372.8639999999996"/>
    <n v="6907.9679999999998"/>
    <n v="6764.0519999999997"/>
    <n v="4605.3119999999999"/>
    <n v="2830.348"/>
    <n v="1343.2159999999999"/>
    <x v="393"/>
    <s v="Iowa, 2016"/>
  </r>
  <r>
    <s v="Van Buren County"/>
    <s v="Arkansas"/>
    <n v="2016"/>
    <n v="17147"/>
    <n v="8720"/>
    <n v="8427"/>
    <n v="1303.172"/>
    <n v="2417.7269999999999"/>
    <n v="2400.58"/>
    <n v="1869.0229999999999"/>
    <n v="1680.4059999999999"/>
    <n v="2417.7269999999999"/>
    <n v="2194.8159999999998"/>
    <n v="1474.6420000000001"/>
    <n v="908.79099999999994"/>
    <n v="445.822"/>
    <x v="373"/>
    <s v="Arkansas, 2016"/>
  </r>
  <r>
    <s v="Dallas County"/>
    <s v="Iowa"/>
    <n v="2016"/>
    <n v="78074"/>
    <n v="38507"/>
    <n v="39567"/>
    <n v="6402.0680000000002"/>
    <n v="12569.914000000001"/>
    <n v="8197.77"/>
    <n v="11945.322"/>
    <n v="11945.322"/>
    <n v="10305.768"/>
    <n v="7963.5479999999998"/>
    <n v="5074.8100000000004"/>
    <n v="2420.2939999999999"/>
    <n v="1327.258"/>
    <x v="393"/>
    <s v="Iowa, 2016"/>
  </r>
  <r>
    <s v="Prairie County"/>
    <s v="Arkansas"/>
    <n v="2016"/>
    <n v="8768"/>
    <n v="4325"/>
    <n v="4443"/>
    <n v="745.28"/>
    <n v="1394.1120000000001"/>
    <n v="1096"/>
    <n v="885.56799999999998"/>
    <n v="929.4079999999999"/>
    <n v="1069.6959999999999"/>
    <n v="1122.3040000000001"/>
    <n v="780.35199999999998"/>
    <n v="526.08000000000004"/>
    <n v="219.2"/>
    <x v="373"/>
    <s v="Arkansas, 2016"/>
  </r>
  <r>
    <s v="Delaware County"/>
    <s v="Iowa"/>
    <n v="2016"/>
    <n v="17445"/>
    <n v="8710"/>
    <n v="8735"/>
    <n v="1099.0350000000001"/>
    <n v="2372.52"/>
    <n v="2075.9549999999999"/>
    <n v="1692.165"/>
    <n v="1901.5050000000001"/>
    <n v="2616.75"/>
    <n v="2564.415"/>
    <n v="1570.0500000000002"/>
    <n v="854.80500000000006"/>
    <n v="715.245"/>
    <x v="393"/>
    <s v="Iowa, 2016"/>
  </r>
  <r>
    <s v="Des Moines County"/>
    <s v="Iowa"/>
    <n v="2016"/>
    <n v="40114"/>
    <n v="19749"/>
    <n v="20365"/>
    <n v="2487.0680000000002"/>
    <n v="5134.5919999999996"/>
    <n v="4693.3379999999997"/>
    <n v="4572.9960000000001"/>
    <n v="4572.9960000000001"/>
    <n v="5295.0480000000007"/>
    <n v="5736.3019999999997"/>
    <n v="4051.5140000000001"/>
    <n v="2286.498"/>
    <n v="1243.5340000000001"/>
    <x v="393"/>
    <s v="Iowa, 2016"/>
  </r>
  <r>
    <s v="Dickinson County"/>
    <s v="Iowa"/>
    <n v="2016"/>
    <n v="17046"/>
    <n v="8536"/>
    <n v="8510"/>
    <n v="852.3"/>
    <n v="1875.06"/>
    <n v="1670.508"/>
    <n v="1704.6"/>
    <n v="1789.83"/>
    <n v="2198.9340000000002"/>
    <n v="2846.6819999999998"/>
    <n v="2147.7960000000003"/>
    <n v="1329.588"/>
    <n v="613.65599999999995"/>
    <x v="393"/>
    <s v="Iowa, 2016"/>
  </r>
  <r>
    <s v="Dubuque County"/>
    <s v="Iowa"/>
    <n v="2016"/>
    <n v="96359"/>
    <n v="47634"/>
    <n v="48725"/>
    <n v="5974.2579999999998"/>
    <n v="12430.311000000002"/>
    <n v="13779.337"/>
    <n v="12237.593000000001"/>
    <n v="10503.131000000001"/>
    <n v="13008.465"/>
    <n v="12815.746999999999"/>
    <n v="8094.155999999999"/>
    <n v="5299.7449999999999"/>
    <n v="2216.2570000000001"/>
    <x v="393"/>
    <s v="Iowa, 2016"/>
  </r>
  <r>
    <s v="Emmet County"/>
    <s v="Iowa"/>
    <n v="2016"/>
    <n v="9820"/>
    <n v="4828"/>
    <n v="4992"/>
    <n v="520.46"/>
    <n v="1217.68"/>
    <n v="1364.98"/>
    <n v="1050.74"/>
    <n v="1021.28"/>
    <n v="1227.5"/>
    <n v="1463.1799999999998"/>
    <n v="932.90000000000009"/>
    <n v="648.12"/>
    <n v="353.52"/>
    <x v="393"/>
    <s v="Iowa, 2016"/>
  </r>
  <r>
    <s v="Floyd County"/>
    <s v="Iowa"/>
    <n v="2016"/>
    <n v="16004"/>
    <n v="7866"/>
    <n v="8138"/>
    <n v="864.21600000000001"/>
    <n v="2112.5280000000002"/>
    <n v="1904.4760000000001"/>
    <n v="1520.38"/>
    <n v="1696.424"/>
    <n v="2144.5360000000001"/>
    <n v="2352.5880000000002"/>
    <n v="1744.4359999999999"/>
    <n v="1040.26"/>
    <n v="608.15200000000004"/>
    <x v="393"/>
    <s v="Iowa, 2016"/>
  </r>
  <r>
    <s v="Fremont County"/>
    <s v="Iowa"/>
    <n v="2016"/>
    <n v="7019"/>
    <n v="3508"/>
    <n v="3511"/>
    <n v="400.08300000000003"/>
    <n v="870.35599999999999"/>
    <n v="751.0329999999999"/>
    <n v="624.69100000000003"/>
    <n v="772.09"/>
    <n v="933.52699999999993"/>
    <n v="1151.116"/>
    <n v="765.07100000000003"/>
    <n v="526.42499999999995"/>
    <n v="217.589"/>
    <x v="393"/>
    <s v="Iowa, 2016"/>
  </r>
  <r>
    <s v="Grundy County"/>
    <s v="Iowa"/>
    <n v="2016"/>
    <n v="12373"/>
    <n v="6076"/>
    <n v="6297"/>
    <n v="705.26099999999997"/>
    <n v="1682.7280000000001"/>
    <n v="1361.03"/>
    <n v="1299.165"/>
    <n v="1447.6410000000001"/>
    <n v="1682.7280000000001"/>
    <n v="1732.22"/>
    <n v="1212.5540000000001"/>
    <n v="853.73700000000008"/>
    <n v="358.81700000000001"/>
    <x v="393"/>
    <s v="Iowa, 2016"/>
  </r>
  <r>
    <s v="Guthrie County"/>
    <s v="Iowa"/>
    <n v="2016"/>
    <n v="10691"/>
    <n v="5354"/>
    <n v="5337"/>
    <n v="555.93200000000002"/>
    <n v="1411.212"/>
    <n v="1154.6280000000002"/>
    <n v="972.88100000000009"/>
    <n v="1154.6279999999999"/>
    <n v="1518.1220000000001"/>
    <n v="1646.414"/>
    <n v="1176.01"/>
    <n v="791.13400000000001"/>
    <n v="299.34800000000001"/>
    <x v="393"/>
    <s v="Iowa, 2016"/>
  </r>
  <r>
    <s v="Brown County"/>
    <s v="Indiana"/>
    <n v="2016"/>
    <n v="15227"/>
    <n v="7535"/>
    <n v="7692"/>
    <n v="807.03099999999995"/>
    <n v="2101.326"/>
    <n v="1690.1970000000001"/>
    <n v="1629.2890000000002"/>
    <n v="1751.105"/>
    <n v="2147.0070000000001"/>
    <n v="2162.2339999999999"/>
    <n v="1461.7919999999999"/>
    <n v="913.62"/>
    <n v="593.85299999999995"/>
    <x v="391"/>
    <s v="Indiana, 2016"/>
  </r>
  <r>
    <s v="Hancock County"/>
    <s v="Iowa"/>
    <n v="2016"/>
    <n v="11006"/>
    <n v="5555"/>
    <n v="5451"/>
    <n v="561.30600000000004"/>
    <n v="1474.8040000000001"/>
    <n v="1199.654"/>
    <n v="1100.5999999999999"/>
    <n v="1188.6480000000001"/>
    <n v="1551.846"/>
    <n v="1694.924"/>
    <n v="1122.6120000000001"/>
    <n v="671.36599999999999"/>
    <n v="440.24"/>
    <x v="393"/>
    <s v="Iowa, 2016"/>
  </r>
  <r>
    <s v="Chester County"/>
    <s v="Tennessee"/>
    <n v="2016"/>
    <n v="17324"/>
    <n v="8648"/>
    <n v="8676"/>
    <n v="918.17200000000003"/>
    <n v="2130.8519999999999"/>
    <n v="2182.8240000000001"/>
    <n v="1905.6399999999999"/>
    <n v="1715.076"/>
    <n v="2252.12"/>
    <n v="2581.2759999999998"/>
    <n v="1715.076"/>
    <n v="1264.652"/>
    <n v="640.98800000000006"/>
    <x v="386"/>
    <s v="Tennessee, 2016"/>
  </r>
  <r>
    <s v="Henry County"/>
    <s v="Iowa"/>
    <n v="2016"/>
    <n v="19941"/>
    <n v="10147"/>
    <n v="9794"/>
    <n v="1216.4010000000001"/>
    <n v="2353.038"/>
    <n v="2751.8580000000002"/>
    <n v="2372.9790000000003"/>
    <n v="2253.3330000000001"/>
    <n v="2831.6220000000003"/>
    <n v="2652.1530000000002"/>
    <n v="1894.395"/>
    <n v="1016.991"/>
    <n v="598.23"/>
    <x v="393"/>
    <s v="Iowa, 2016"/>
  </r>
  <r>
    <s v="Howard County"/>
    <s v="Iowa"/>
    <n v="2016"/>
    <n v="9430"/>
    <n v="4689"/>
    <n v="4741"/>
    <n v="622.38"/>
    <n v="1376.78"/>
    <n v="1018.44"/>
    <n v="1046.73"/>
    <n v="952.43000000000006"/>
    <n v="1244.7600000000002"/>
    <n v="1273.0500000000002"/>
    <n v="914.71"/>
    <n v="641.24"/>
    <n v="348.91"/>
    <x v="393"/>
    <s v="Iowa, 2016"/>
  </r>
  <r>
    <s v="Humboldt County"/>
    <s v="Iowa"/>
    <n v="2016"/>
    <n v="9607"/>
    <n v="4672"/>
    <n v="4935"/>
    <n v="547.59900000000005"/>
    <n v="1335.373"/>
    <n v="1027.9490000000001"/>
    <n v="1085.5909999999999"/>
    <n v="979.91399999999999"/>
    <n v="1248.9099999999999"/>
    <n v="1402.6220000000001"/>
    <n v="912.66499999999996"/>
    <n v="768.56"/>
    <n v="297.81700000000001"/>
    <x v="393"/>
    <s v="Iowa, 2016"/>
  </r>
  <r>
    <s v="Wabaunsee County"/>
    <s v="Kansas"/>
    <n v="2016"/>
    <n v="7041"/>
    <n v="3522"/>
    <n v="3519"/>
    <n v="429.50099999999998"/>
    <n v="936.45299999999997"/>
    <n v="739.30500000000006"/>
    <n v="725.22299999999996"/>
    <n v="704.09999999999991"/>
    <n v="915.32999999999993"/>
    <n v="1056.1500000000001"/>
    <n v="711.14100000000008"/>
    <n v="485.82900000000001"/>
    <n v="323.88600000000002"/>
    <x v="371"/>
    <s v="Kansas, 2016"/>
  </r>
  <r>
    <s v="Alleghany County"/>
    <s v="Virginia"/>
    <n v="2016"/>
    <n v="16326"/>
    <n v="8101"/>
    <n v="8225"/>
    <n v="979.56"/>
    <n v="2122.38"/>
    <n v="1893.8160000000003"/>
    <n v="1763.2080000000001"/>
    <n v="1910.1420000000001"/>
    <n v="2399.922"/>
    <n v="2350.944"/>
    <n v="1387.71"/>
    <n v="1110.1680000000001"/>
    <n v="424.476"/>
    <x v="396"/>
    <s v="Virginia, 2016"/>
  </r>
  <r>
    <s v="Jackson County"/>
    <s v="Iowa"/>
    <n v="2016"/>
    <n v="19529"/>
    <n v="9711"/>
    <n v="9818"/>
    <n v="1035.037"/>
    <n v="2460.654"/>
    <n v="2245.835"/>
    <n v="1972.4290000000001"/>
    <n v="2148.19"/>
    <n v="2929.35"/>
    <n v="2890.2919999999999"/>
    <n v="2031.0160000000001"/>
    <n v="1210.798"/>
    <n v="605.399"/>
    <x v="393"/>
    <s v="Iowa, 2016"/>
  </r>
  <r>
    <s v="Jasper County"/>
    <s v="Iowa"/>
    <n v="2016"/>
    <n v="36715"/>
    <n v="18811"/>
    <n v="17904"/>
    <n v="2129.4699999999998"/>
    <n v="4626.09"/>
    <n v="4148.7950000000001"/>
    <n v="4332.37"/>
    <n v="4332.37"/>
    <n v="5360.3899999999994"/>
    <n v="5140.1000000000004"/>
    <n v="3524.6400000000003"/>
    <n v="2129.4700000000003"/>
    <n v="991.30499999999995"/>
    <x v="393"/>
    <s v="Iowa, 2016"/>
  </r>
  <r>
    <s v="Johnson County"/>
    <s v="Iowa"/>
    <n v="2016"/>
    <n v="142006"/>
    <n v="70409"/>
    <n v="71597"/>
    <n v="8804.3719999999994"/>
    <n v="15620.66"/>
    <n v="34507.457999999999"/>
    <n v="23146.978000000003"/>
    <n v="16614.702000000001"/>
    <n v="14626.618"/>
    <n v="14626.618"/>
    <n v="8236.348"/>
    <n v="3692.1559999999999"/>
    <n v="2130.09"/>
    <x v="393"/>
    <s v="Iowa, 2016"/>
  </r>
  <r>
    <s v="Holmes County"/>
    <s v="Mississippi"/>
    <n v="2016"/>
    <n v="20481"/>
    <n v="10580"/>
    <n v="9901"/>
    <n v="1085.4929999999999"/>
    <n v="2601.087"/>
    <n v="2232.4290000000001"/>
    <n v="2334.8339999999998"/>
    <n v="2478.201"/>
    <n v="2990.2260000000001"/>
    <n v="2969.7449999999999"/>
    <n v="2027.6189999999999"/>
    <n v="1146.9360000000001"/>
    <n v="655.39200000000005"/>
    <x v="381"/>
    <s v="Mississippi, 2016"/>
  </r>
  <r>
    <s v="Keokuk County"/>
    <s v="Iowa"/>
    <n v="2016"/>
    <n v="10234"/>
    <n v="5166"/>
    <n v="5068"/>
    <n v="624.274"/>
    <n v="1309.952"/>
    <n v="1156.442"/>
    <n v="1064.336"/>
    <n v="1074.57"/>
    <n v="1412.2919999999999"/>
    <n v="1524.866"/>
    <n v="1013.1659999999999"/>
    <n v="726.61400000000003"/>
    <n v="337.72199999999998"/>
    <x v="393"/>
    <s v="Iowa, 2016"/>
  </r>
  <r>
    <s v="Kossuth County"/>
    <s v="Iowa"/>
    <n v="2016"/>
    <n v="15226"/>
    <n v="7610"/>
    <n v="7616"/>
    <n v="867.88199999999995"/>
    <n v="1918.4760000000001"/>
    <n v="1705.3119999999999"/>
    <n v="1507.3739999999998"/>
    <n v="1416.018"/>
    <n v="2040.2839999999999"/>
    <n v="2390.482"/>
    <n v="1522.6"/>
    <n v="1248.5319999999999"/>
    <n v="578.58799999999997"/>
    <x v="393"/>
    <s v="Iowa, 2016"/>
  </r>
  <r>
    <s v="Lee County"/>
    <s v="Iowa"/>
    <n v="2016"/>
    <n v="35172"/>
    <n v="17813"/>
    <n v="17359"/>
    <n v="2004.8040000000001"/>
    <n v="4185.4679999999998"/>
    <n v="4255.8119999999999"/>
    <n v="3939.2640000000001"/>
    <n v="3833.748"/>
    <n v="5064.768"/>
    <n v="5240.6280000000006"/>
    <n v="3763.404"/>
    <n v="1793.7719999999999"/>
    <n v="1055.1600000000001"/>
    <x v="393"/>
    <s v="Iowa, 2016"/>
  </r>
  <r>
    <s v="Linn County"/>
    <s v="Iowa"/>
    <n v="2016"/>
    <n v="218076"/>
    <n v="107727"/>
    <n v="110349"/>
    <n v="13956.864"/>
    <n v="29222.184000000001"/>
    <n v="29658.336000000003"/>
    <n v="29876.412"/>
    <n v="27913.727999999999"/>
    <n v="29440.260000000002"/>
    <n v="27041.423999999999"/>
    <n v="17009.928"/>
    <n v="9813.42"/>
    <n v="4361.5200000000004"/>
    <x v="393"/>
    <s v="Iowa, 2016"/>
  </r>
  <r>
    <s v="Taylor County"/>
    <s v="Georgia"/>
    <n v="2016"/>
    <n v="8700"/>
    <n v="4370"/>
    <n v="4330"/>
    <n v="478.5"/>
    <n v="1096.1999999999998"/>
    <n v="1035.3"/>
    <n v="791.7"/>
    <n v="896.09999999999991"/>
    <n v="1209.3000000000002"/>
    <n v="1313.6999999999998"/>
    <n v="974.4"/>
    <n v="669.90000000000009"/>
    <n v="243.6"/>
    <x v="380"/>
    <s v="Georgia, 2016"/>
  </r>
  <r>
    <s v="Wabash County"/>
    <s v="Illinois"/>
    <n v="2016"/>
    <n v="11730"/>
    <n v="6010"/>
    <n v="5720"/>
    <n v="868.02"/>
    <n v="1923.7199999999998"/>
    <n v="1348.95"/>
    <n v="1266.8400000000001"/>
    <n v="1384.1399999999999"/>
    <n v="1395.87"/>
    <n v="1548.3600000000001"/>
    <n v="926.67000000000007"/>
    <n v="680.33999999999992"/>
    <n v="375.36"/>
    <x v="399"/>
    <s v="Illinois, 2016"/>
  </r>
  <r>
    <s v="Madison County"/>
    <s v="Iowa"/>
    <n v="2016"/>
    <n v="15661"/>
    <n v="7830"/>
    <n v="7831"/>
    <n v="955.32100000000003"/>
    <n v="2364.8110000000001"/>
    <n v="1738.3710000000001"/>
    <n v="1550.4389999999999"/>
    <n v="2098.5740000000001"/>
    <n v="2317.828"/>
    <n v="2129.8960000000002"/>
    <n v="1378.1680000000001"/>
    <n v="579.45699999999999"/>
    <n v="563.79600000000005"/>
    <x v="393"/>
    <s v="Iowa, 2016"/>
  </r>
  <r>
    <s v="Mahaska County"/>
    <s v="Iowa"/>
    <n v="2016"/>
    <n v="22324"/>
    <n v="11323"/>
    <n v="11001"/>
    <n v="1384.088"/>
    <n v="2991.4160000000002"/>
    <n v="2879.7959999999998"/>
    <n v="2723.5279999999998"/>
    <n v="2589.5839999999998"/>
    <n v="2879.7960000000003"/>
    <n v="3036.0640000000003"/>
    <n v="1986.836"/>
    <n v="1093.876"/>
    <n v="736.69200000000001"/>
    <x v="393"/>
    <s v="Iowa, 2016"/>
  </r>
  <r>
    <s v="Marion County"/>
    <s v="Iowa"/>
    <n v="2016"/>
    <n v="33197"/>
    <n v="16457"/>
    <n v="16740"/>
    <n v="1991.82"/>
    <n v="4647.58"/>
    <n v="4946.3530000000001"/>
    <n v="3585.2759999999998"/>
    <n v="3784.4579999999996"/>
    <n v="4448.3980000000001"/>
    <n v="4282.4130000000005"/>
    <n v="2954.5330000000004"/>
    <n v="1859.0319999999999"/>
    <n v="697.13699999999994"/>
    <x v="393"/>
    <s v="Iowa, 2016"/>
  </r>
  <r>
    <s v="Marshall County"/>
    <s v="Iowa"/>
    <n v="2016"/>
    <n v="40735"/>
    <n v="20641"/>
    <n v="20094"/>
    <n v="2810.7150000000001"/>
    <n v="5743.6350000000002"/>
    <n v="5173.3449999999993"/>
    <n v="4806.7299999999996"/>
    <n v="4399.38"/>
    <n v="5254.8150000000005"/>
    <n v="5499.2250000000004"/>
    <n v="3706.8850000000002"/>
    <n v="2281.16"/>
    <n v="1140.58"/>
    <x v="393"/>
    <s v="Iowa, 2016"/>
  </r>
  <r>
    <s v="Mitchell County"/>
    <s v="Iowa"/>
    <n v="2016"/>
    <n v="10757"/>
    <n v="5351"/>
    <n v="5406"/>
    <n v="613.149"/>
    <n v="1527.4940000000001"/>
    <n v="1301.597"/>
    <n v="1021.915"/>
    <n v="1043.4290000000001"/>
    <n v="1452.1950000000002"/>
    <n v="1462.952"/>
    <n v="1043.4290000000001"/>
    <n v="849.803"/>
    <n v="419.52300000000002"/>
    <x v="393"/>
    <s v="Iowa, 2016"/>
  </r>
  <r>
    <s v="Morgan County"/>
    <s v="Utah"/>
    <n v="2016"/>
    <n v="9013"/>
    <n v="4451"/>
    <n v="4562"/>
    <n v="414.59800000000001"/>
    <n v="1036.4950000000001"/>
    <n v="991.43000000000006"/>
    <n v="874.26099999999997"/>
    <n v="928.33899999999994"/>
    <n v="1189.7159999999999"/>
    <n v="1378.989"/>
    <n v="1036.4949999999999"/>
    <n v="847.22199999999998"/>
    <n v="315.45499999999998"/>
    <x v="409"/>
    <s v="Utah, 2016"/>
  </r>
  <r>
    <s v="Graham County"/>
    <s v="North Carolina"/>
    <n v="2016"/>
    <n v="7964"/>
    <n v="4030"/>
    <n v="3934"/>
    <n v="477.84"/>
    <n v="1114.96"/>
    <n v="947.71600000000001"/>
    <n v="852.14799999999991"/>
    <n v="868.07600000000002"/>
    <n v="1075.1400000000001"/>
    <n v="1114.96"/>
    <n v="796.4"/>
    <n v="477.84000000000003"/>
    <n v="230.95599999999999"/>
    <x v="378"/>
    <s v="North Carolina, 2016"/>
  </r>
  <r>
    <s v="Candler County"/>
    <s v="Georgia"/>
    <n v="2016"/>
    <n v="10380"/>
    <n v="4965"/>
    <n v="5415"/>
    <n v="570.9"/>
    <n v="1307.8800000000001"/>
    <n v="1152.18"/>
    <n v="913.44"/>
    <n v="1204.08"/>
    <n v="1411.68"/>
    <n v="1640.04"/>
    <n v="1079.52"/>
    <n v="736.98"/>
    <n v="352.92"/>
    <x v="380"/>
    <s v="Georgia, 2016"/>
  </r>
  <r>
    <s v="Muscatine County"/>
    <s v="Iowa"/>
    <n v="2016"/>
    <n v="42949"/>
    <n v="21329"/>
    <n v="21620"/>
    <n v="2834.634"/>
    <n v="6270.5540000000001"/>
    <n v="5497.4719999999998"/>
    <n v="5282.7269999999999"/>
    <n v="5110.9310000000005"/>
    <n v="5841.0640000000003"/>
    <n v="5626.3189999999995"/>
    <n v="3607.7160000000003"/>
    <n v="2018.6030000000001"/>
    <n v="901.92899999999997"/>
    <x v="393"/>
    <s v="Iowa, 2016"/>
  </r>
  <r>
    <s v="Morgan County"/>
    <s v="Kentucky"/>
    <n v="2016"/>
    <n v="14055"/>
    <n v="7044"/>
    <n v="7011"/>
    <n v="801.13499999999999"/>
    <n v="1897.425"/>
    <n v="1588.2150000000001"/>
    <n v="1419.5550000000001"/>
    <n v="1546.0500000000002"/>
    <n v="1827.15"/>
    <n v="2080.14"/>
    <n v="1250.895"/>
    <n v="1096.29"/>
    <n v="534.09"/>
    <x v="367"/>
    <s v="Kentucky, 2016"/>
  </r>
  <r>
    <s v="Osceola County"/>
    <s v="Iowa"/>
    <n v="2016"/>
    <n v="6154"/>
    <n v="3105"/>
    <n v="3049"/>
    <n v="350.77800000000002"/>
    <n v="836.94399999999996"/>
    <n v="646.17000000000007"/>
    <n v="652.32400000000007"/>
    <n v="646.17000000000007"/>
    <n v="861.56"/>
    <n v="910.79199999999992"/>
    <n v="578.476"/>
    <n v="387.702"/>
    <n v="276.93"/>
    <x v="393"/>
    <s v="Iowa, 2016"/>
  </r>
  <r>
    <s v="Page County"/>
    <s v="Iowa"/>
    <n v="2016"/>
    <n v="15552"/>
    <n v="8036"/>
    <n v="7516"/>
    <n v="979.77599999999995"/>
    <n v="1679.616"/>
    <n v="1804.0320000000002"/>
    <n v="1726.2719999999999"/>
    <n v="1850.6880000000001"/>
    <n v="2052.864"/>
    <n v="2301.6959999999999"/>
    <n v="1570.752"/>
    <n v="1150.848"/>
    <n v="419.904"/>
    <x v="393"/>
    <s v="Iowa, 2016"/>
  </r>
  <r>
    <s v="Palo Alto County"/>
    <s v="Iowa"/>
    <n v="2016"/>
    <n v="9155"/>
    <n v="4567"/>
    <n v="4588"/>
    <n v="540.14499999999998"/>
    <n v="1208.46"/>
    <n v="1116.9099999999999"/>
    <n v="979.58500000000004"/>
    <n v="933.81"/>
    <n v="1153.5300000000002"/>
    <n v="1281.6999999999998"/>
    <n v="860.57"/>
    <n v="640.85"/>
    <n v="430.28500000000003"/>
    <x v="393"/>
    <s v="Iowa, 2016"/>
  </r>
  <r>
    <s v="Plymouth County"/>
    <s v="Iowa"/>
    <n v="2016"/>
    <n v="24972"/>
    <n v="12302"/>
    <n v="12670"/>
    <n v="1548.2639999999999"/>
    <n v="3570.9960000000001"/>
    <n v="3021.6120000000001"/>
    <n v="2472.2280000000001"/>
    <n v="2871.78"/>
    <n v="3521.0520000000001"/>
    <n v="3546.0240000000003"/>
    <n v="2222.5079999999998"/>
    <n v="1398.4319999999998"/>
    <n v="799.10400000000004"/>
    <x v="393"/>
    <s v="Iowa, 2016"/>
  </r>
  <r>
    <s v="Tucker County"/>
    <s v="West Virginia"/>
    <n v="2016"/>
    <n v="7061"/>
    <n v="3504"/>
    <n v="3557"/>
    <n v="360.11099999999999"/>
    <n v="917.93000000000006"/>
    <n v="783.77099999999996"/>
    <n v="663.73399999999992"/>
    <n v="649.61200000000008"/>
    <n v="1002.662"/>
    <n v="1101.5160000000001"/>
    <n v="748.46600000000001"/>
    <n v="522.51400000000001"/>
    <n v="317.745"/>
    <x v="398"/>
    <s v="West Virginia, 2016"/>
  </r>
  <r>
    <s v="Polk County"/>
    <s v="Iowa"/>
    <n v="2016"/>
    <n v="459159"/>
    <n v="225935"/>
    <n v="233224"/>
    <n v="33518.607000000004"/>
    <n v="64282.26"/>
    <n v="59231.510999999999"/>
    <n v="72087.963000000003"/>
    <n v="62445.623999999996"/>
    <n v="61068.146999999997"/>
    <n v="53262.444000000003"/>
    <n v="31222.811999999998"/>
    <n v="15611.405999999999"/>
    <n v="6887.3850000000002"/>
    <x v="393"/>
    <s v="Iowa, 2016"/>
  </r>
  <r>
    <s v="Pottawattamie County"/>
    <s v="Iowa"/>
    <n v="2016"/>
    <n v="93198"/>
    <n v="46015"/>
    <n v="47183"/>
    <n v="5964.6719999999996"/>
    <n v="12395.333999999999"/>
    <n v="12022.542000000001"/>
    <n v="11556.552"/>
    <n v="10904.166000000001"/>
    <n v="12768.126"/>
    <n v="12768.126"/>
    <n v="8108.2259999999997"/>
    <n v="4193.91"/>
    <n v="2329.9499999999998"/>
    <x v="393"/>
    <s v="Iowa, 2016"/>
  </r>
  <r>
    <s v="Poweshiek County"/>
    <s v="Iowa"/>
    <n v="2016"/>
    <n v="18622"/>
    <n v="8900"/>
    <n v="9722"/>
    <n v="968.34400000000005"/>
    <n v="2048.42"/>
    <n v="3556.8020000000001"/>
    <n v="1787.712"/>
    <n v="1824.9559999999999"/>
    <n v="2290.5060000000003"/>
    <n v="2532.5919999999996"/>
    <n v="1806.3339999999998"/>
    <n v="1191.808"/>
    <n v="577.28200000000004"/>
    <x v="393"/>
    <s v="Iowa, 2016"/>
  </r>
  <r>
    <s v="Schley County"/>
    <s v="Georgia"/>
    <n v="2016"/>
    <n v="5054"/>
    <n v="2463"/>
    <n v="2591"/>
    <n v="303.24"/>
    <n v="697.452"/>
    <n v="530.66999999999996"/>
    <n v="485.18400000000003"/>
    <n v="459.91399999999999"/>
    <n v="606.48"/>
    <n v="712.61400000000003"/>
    <n v="586.26400000000001"/>
    <n v="414.428"/>
    <n v="257.75400000000002"/>
    <x v="380"/>
    <s v="Georgia, 2016"/>
  </r>
  <r>
    <s v="Scott County"/>
    <s v="Iowa"/>
    <n v="2016"/>
    <n v="171116"/>
    <n v="84119"/>
    <n v="86997"/>
    <n v="11293.656000000001"/>
    <n v="23100.660000000003"/>
    <n v="21560.616000000002"/>
    <n v="23442.892"/>
    <n v="21560.616000000002"/>
    <n v="22929.544000000002"/>
    <n v="22416.196000000004"/>
    <n v="14031.511999999999"/>
    <n v="7015.7559999999994"/>
    <n v="3593.4360000000001"/>
    <x v="393"/>
    <s v="Iowa, 2016"/>
  </r>
  <r>
    <s v="Lewis County"/>
    <s v="Tennessee"/>
    <n v="2016"/>
    <n v="11944"/>
    <n v="5852"/>
    <n v="6092"/>
    <n v="668.86400000000003"/>
    <n v="1516.8879999999999"/>
    <n v="1325.7840000000001"/>
    <n v="1027.184"/>
    <n v="1206.3440000000001"/>
    <n v="1815.4880000000001"/>
    <n v="1743.8240000000001"/>
    <n v="1206.3440000000001"/>
    <n v="883.85599999999999"/>
    <n v="585.25599999999997"/>
    <x v="386"/>
    <s v="Tennessee, 2016"/>
  </r>
  <r>
    <s v="Clarendon County"/>
    <s v="South Carolina"/>
    <n v="2016"/>
    <n v="34621"/>
    <n v="17444"/>
    <n v="17177"/>
    <n v="2631.1959999999999"/>
    <n v="5227.7709999999997"/>
    <n v="6231.7800000000007"/>
    <n v="4050.6570000000002"/>
    <n v="3739.0680000000002"/>
    <n v="3739.0680000000002"/>
    <n v="3981.415"/>
    <n v="2388.8490000000002"/>
    <n v="1765.671"/>
    <n v="865.52499999999998"/>
    <x v="410"/>
    <s v="South Carolina, 2016"/>
  </r>
  <r>
    <s v="Story County"/>
    <s v="Iowa"/>
    <n v="2016"/>
    <n v="94834"/>
    <n v="49349"/>
    <n v="45485"/>
    <n v="4646.866"/>
    <n v="8914.3960000000006"/>
    <n v="32622.896000000001"/>
    <n v="12328.419999999998"/>
    <n v="8724.7279999999992"/>
    <n v="8535.0600000000013"/>
    <n v="8819.5619999999999"/>
    <n v="5405.5380000000005"/>
    <n v="3319.19"/>
    <n v="1517.3440000000001"/>
    <x v="393"/>
    <s v="Iowa, 2016"/>
  </r>
  <r>
    <s v="Tama County"/>
    <s v="Iowa"/>
    <n v="2016"/>
    <n v="17423"/>
    <n v="8610"/>
    <n v="8813"/>
    <n v="1062.8030000000001"/>
    <n v="2386.951"/>
    <n v="2108.183"/>
    <n v="1707.454"/>
    <n v="1881.684"/>
    <n v="2456.643"/>
    <n v="2439.2199999999998"/>
    <n v="1672.6079999999999"/>
    <n v="1010.5339999999999"/>
    <n v="679.49699999999996"/>
    <x v="393"/>
    <s v="Iowa, 2016"/>
  </r>
  <r>
    <s v="Taylor County"/>
    <s v="Iowa"/>
    <n v="2016"/>
    <n v="6209"/>
    <n v="3129"/>
    <n v="3080"/>
    <n v="341.495"/>
    <n v="863.05099999999993"/>
    <n v="645.7360000000001"/>
    <n v="689.19899999999996"/>
    <n v="701.61699999999996"/>
    <n v="788.54300000000001"/>
    <n v="887.88699999999994"/>
    <n v="639.52700000000004"/>
    <n v="422.21199999999999"/>
    <n v="229.733"/>
    <x v="393"/>
    <s v="Iowa, 2016"/>
  </r>
  <r>
    <s v="Van Buren County"/>
    <s v="Iowa"/>
    <n v="2016"/>
    <n v="7380"/>
    <n v="3779"/>
    <n v="3601"/>
    <n v="450.18"/>
    <n v="959.4"/>
    <n v="804.42000000000007"/>
    <n v="730.62"/>
    <n v="767.52"/>
    <n v="1033.2"/>
    <n v="1121.76"/>
    <n v="804.42000000000007"/>
    <n v="553.5"/>
    <n v="154.97999999999999"/>
    <x v="393"/>
    <s v="Iowa, 2016"/>
  </r>
  <r>
    <s v="Wapello County"/>
    <s v="Iowa"/>
    <n v="2016"/>
    <n v="35242"/>
    <n v="17353"/>
    <n v="17889"/>
    <n v="2149.7620000000002"/>
    <n v="4440.4920000000002"/>
    <n v="4546.2180000000008"/>
    <n v="4510.9760000000006"/>
    <n v="4193.7979999999998"/>
    <n v="4510.9759999999997"/>
    <n v="5039.6059999999998"/>
    <n v="3101.2960000000003"/>
    <n v="1903.068"/>
    <n v="881.05"/>
    <x v="393"/>
    <s v="Iowa, 2016"/>
  </r>
  <r>
    <s v="Warren County"/>
    <s v="Iowa"/>
    <n v="2016"/>
    <n v="48170"/>
    <n v="23532"/>
    <n v="24638"/>
    <n v="2890.2"/>
    <n v="7129.16"/>
    <n v="6791.97"/>
    <n v="5202.3600000000006"/>
    <n v="6021.25"/>
    <n v="6791.9699999999993"/>
    <n v="6165.76"/>
    <n v="4046.2799999999997"/>
    <n v="2215.8199999999997"/>
    <n v="915.23"/>
    <x v="393"/>
    <s v="Iowa, 2016"/>
  </r>
  <r>
    <s v="Wayne County"/>
    <s v="Iowa"/>
    <n v="2016"/>
    <n v="6403"/>
    <n v="3109"/>
    <n v="3294"/>
    <n v="435.404"/>
    <n v="851.59899999999993"/>
    <n v="729.94200000000001"/>
    <n v="653.10599999999999"/>
    <n v="595.47900000000004"/>
    <n v="806.77800000000002"/>
    <n v="896.42"/>
    <n v="685.12099999999998"/>
    <n v="473.822"/>
    <n v="275.32900000000001"/>
    <x v="393"/>
    <s v="Iowa, 2016"/>
  </r>
  <r>
    <s v="Woodbury County"/>
    <s v="Iowa"/>
    <n v="2016"/>
    <n v="102426"/>
    <n v="50605"/>
    <n v="51821"/>
    <n v="7579.5240000000003"/>
    <n v="14954.196"/>
    <n v="14851.77"/>
    <n v="13417.806"/>
    <n v="12291.119999999999"/>
    <n v="12803.25"/>
    <n v="12495.972000000002"/>
    <n v="7784.3760000000002"/>
    <n v="4199.4660000000003"/>
    <n v="2048.52"/>
    <x v="393"/>
    <s v="Iowa, 2016"/>
  </r>
  <r>
    <s v="Worth County"/>
    <s v="Iowa"/>
    <n v="2016"/>
    <n v="7562"/>
    <n v="3751"/>
    <n v="3811"/>
    <n v="415.91"/>
    <n v="877.19200000000001"/>
    <n v="952.81200000000001"/>
    <n v="763.76199999999994"/>
    <n v="801.572"/>
    <n v="1096.49"/>
    <n v="1149.424"/>
    <n v="778.88599999999997"/>
    <n v="476.40600000000001"/>
    <n v="241.98400000000001"/>
    <x v="393"/>
    <s v="Iowa, 2016"/>
  </r>
  <r>
    <s v="Wright County"/>
    <s v="Iowa"/>
    <n v="2016"/>
    <n v="12891"/>
    <n v="6428"/>
    <n v="6463"/>
    <n v="747.678"/>
    <n v="1753.1759999999999"/>
    <n v="1430.9010000000001"/>
    <n v="1224.645"/>
    <n v="1443.7919999999999"/>
    <n v="1701.6120000000001"/>
    <n v="1894.9770000000001"/>
    <n v="1250.4269999999999"/>
    <n v="863.697"/>
    <n v="605.87699999999995"/>
    <x v="393"/>
    <s v="Iowa, 2016"/>
  </r>
  <r>
    <s v="Allen County"/>
    <s v="Kansas"/>
    <n v="2016"/>
    <n v="12951"/>
    <n v="6420"/>
    <n v="6531"/>
    <n v="790.01099999999997"/>
    <n v="1722.4830000000002"/>
    <n v="1657.7280000000001"/>
    <n v="1372.806"/>
    <n v="1463.4630000000002"/>
    <n v="1605.924"/>
    <n v="1800.1889999999999"/>
    <n v="1346.904"/>
    <n v="712.30499999999995"/>
    <n v="492.13799999999998"/>
    <x v="371"/>
    <s v="Kansas, 2016"/>
  </r>
  <r>
    <s v="Lee County"/>
    <s v="Kentucky"/>
    <n v="2016"/>
    <n v="7858"/>
    <n v="3899"/>
    <n v="3959"/>
    <n v="534.34400000000005"/>
    <n v="1107.9780000000001"/>
    <n v="856.52199999999993"/>
    <n v="840.80600000000004"/>
    <n v="872.23800000000006"/>
    <n v="1005.824"/>
    <n v="1005.824"/>
    <n v="856.52200000000005"/>
    <n v="542.202"/>
    <n v="227.88200000000001"/>
    <x v="367"/>
    <s v="Kentucky, 2016"/>
  </r>
  <r>
    <s v="Scotland County"/>
    <s v="Missouri"/>
    <n v="2016"/>
    <n v="4831"/>
    <n v="2472"/>
    <n v="2359"/>
    <n v="371.98700000000002"/>
    <n v="584.55100000000004"/>
    <n v="483.1"/>
    <n v="584.55099999999993"/>
    <n v="425.12800000000004"/>
    <n v="628.03"/>
    <n v="734.31200000000001"/>
    <n v="550.73400000000004"/>
    <n v="343.00099999999998"/>
    <n v="120.77500000000001"/>
    <x v="395"/>
    <s v="Missouri, 2016"/>
  </r>
  <r>
    <s v="Barton County"/>
    <s v="Kansas"/>
    <n v="2016"/>
    <n v="27214"/>
    <n v="13553"/>
    <n v="13661"/>
    <n v="1768.91"/>
    <n v="3728.3180000000002"/>
    <n v="3565.0339999999997"/>
    <n v="3211.252"/>
    <n v="2939.1120000000001"/>
    <n v="3401.75"/>
    <n v="3837.174"/>
    <n v="2313.19"/>
    <n v="1687.268"/>
    <n v="761.99199999999996"/>
    <x v="371"/>
    <s v="Kansas, 2016"/>
  </r>
  <r>
    <s v="Monroe County"/>
    <s v="Ohio"/>
    <n v="2016"/>
    <n v="14751"/>
    <n v="7276"/>
    <n v="7475"/>
    <n v="1047.3209999999999"/>
    <n v="2035.6379999999999"/>
    <n v="2109.393"/>
    <n v="1681.614"/>
    <n v="1475.1"/>
    <n v="1740.6179999999999"/>
    <n v="1991.3850000000002"/>
    <n v="1401.345"/>
    <n v="870.30899999999997"/>
    <n v="398.27699999999999"/>
    <x v="374"/>
    <s v="Ohio, 2016"/>
  </r>
  <r>
    <s v="Blaine County"/>
    <s v="Oklahoma"/>
    <n v="2016"/>
    <n v="9810"/>
    <n v="4729"/>
    <n v="5081"/>
    <n v="706.32"/>
    <n v="1383.21"/>
    <n v="1049.67"/>
    <n v="1039.8599999999999"/>
    <n v="981"/>
    <n v="1285.1100000000001"/>
    <n v="1500.9299999999998"/>
    <n v="1010.4300000000001"/>
    <n v="598.41000000000008"/>
    <n v="255.06"/>
    <x v="365"/>
    <s v="Oklahoma, 2016"/>
  </r>
  <r>
    <s v="Butler County"/>
    <s v="Kansas"/>
    <n v="2016"/>
    <n v="66264"/>
    <n v="33269"/>
    <n v="32995"/>
    <n v="3975.84"/>
    <n v="9873.3359999999993"/>
    <n v="9343.2240000000002"/>
    <n v="7620.3600000000006"/>
    <n v="8216.7360000000008"/>
    <n v="9210.6959999999999"/>
    <n v="8813.112000000001"/>
    <n v="4969.8"/>
    <n v="2981.88"/>
    <n v="1259.0160000000001"/>
    <x v="371"/>
    <s v="Kansas, 2016"/>
  </r>
  <r>
    <s v="Chase County"/>
    <s v="Kansas"/>
    <n v="2016"/>
    <n v="2694"/>
    <n v="1357"/>
    <n v="1337"/>
    <n v="134.69999999999999"/>
    <n v="369.07799999999997"/>
    <n v="280.17599999999999"/>
    <n v="239.76599999999999"/>
    <n v="282.87"/>
    <n v="339.44400000000002"/>
    <n v="404.1"/>
    <n v="358.30200000000002"/>
    <n v="180.49799999999999"/>
    <n v="102.372"/>
    <x v="371"/>
    <s v="Kansas, 2016"/>
  </r>
  <r>
    <s v="Cheyenne County"/>
    <s v="Kansas"/>
    <n v="2016"/>
    <n v="2679"/>
    <n v="1341"/>
    <n v="1338"/>
    <n v="136.62899999999999"/>
    <n v="326.83800000000002"/>
    <n v="324.15899999999999"/>
    <n v="233.07299999999998"/>
    <n v="243.78899999999999"/>
    <n v="281.29499999999996"/>
    <n v="420.60299999999995"/>
    <n v="332.19600000000003"/>
    <n v="227.71499999999997"/>
    <n v="152.703"/>
    <x v="371"/>
    <s v="Kansas, 2016"/>
  </r>
  <r>
    <s v="Clark County"/>
    <s v="Kansas"/>
    <n v="2016"/>
    <n v="2131"/>
    <n v="1078"/>
    <n v="1053"/>
    <n v="108.681"/>
    <n v="311.12599999999998"/>
    <n v="223.755"/>
    <n v="230.148"/>
    <n v="206.70699999999999"/>
    <n v="266.375"/>
    <n v="321.78100000000001"/>
    <n v="215.23099999999999"/>
    <n v="147.03899999999999"/>
    <n v="91.632999999999996"/>
    <x v="371"/>
    <s v="Kansas, 2016"/>
  </r>
  <r>
    <s v="Clay County"/>
    <s v="Kansas"/>
    <n v="2016"/>
    <n v="8346"/>
    <n v="4090"/>
    <n v="4256"/>
    <n v="584.22"/>
    <n v="1118.364"/>
    <n v="842.94600000000003"/>
    <n v="893.02199999999993"/>
    <n v="943.09799999999996"/>
    <n v="1001.52"/>
    <n v="1143.402"/>
    <n v="909.71399999999994"/>
    <n v="609.25800000000004"/>
    <n v="283.76400000000001"/>
    <x v="371"/>
    <s v="Kansas, 2016"/>
  </r>
  <r>
    <s v="Meagher County"/>
    <s v="Montana"/>
    <n v="2016"/>
    <n v="1898"/>
    <n v="912"/>
    <n v="986"/>
    <n v="94.9"/>
    <n v="246.74"/>
    <n v="216.37200000000001"/>
    <n v="130.96199999999999"/>
    <n v="229.65800000000002"/>
    <n v="193.596"/>
    <n v="328.35400000000004"/>
    <n v="254.33199999999999"/>
    <n v="146.14599999999999"/>
    <n v="56.94"/>
    <x v="389"/>
    <s v="Montana, 2016"/>
  </r>
  <r>
    <s v="Cowley County"/>
    <s v="Kansas"/>
    <n v="2016"/>
    <n v="35977"/>
    <n v="18085"/>
    <n v="17892"/>
    <n v="2338.5050000000001"/>
    <n v="4856.8950000000004"/>
    <n v="5360.5730000000003"/>
    <n v="4317.24"/>
    <n v="4065.4009999999998"/>
    <n v="4353.2170000000006"/>
    <n v="4569.0789999999997"/>
    <n v="3237.9300000000003"/>
    <n v="1870.8040000000001"/>
    <n v="1007.356"/>
    <x v="371"/>
    <s v="Kansas, 2016"/>
  </r>
  <r>
    <s v="Crawford County"/>
    <s v="Kansas"/>
    <n v="2016"/>
    <n v="39281"/>
    <n v="19575"/>
    <n v="19706"/>
    <n v="2317.5790000000002"/>
    <n v="4870.8440000000001"/>
    <n v="8602.5390000000007"/>
    <n v="4910.125"/>
    <n v="4085.2240000000002"/>
    <n v="4399.4719999999998"/>
    <n v="4281.6289999999999"/>
    <n v="3103.1989999999996"/>
    <n v="1924.769"/>
    <n v="785.62"/>
    <x v="371"/>
    <s v="Kansas, 2016"/>
  </r>
  <r>
    <s v="Decatur County"/>
    <s v="Kansas"/>
    <n v="2016"/>
    <n v="2886"/>
    <n v="1431"/>
    <n v="1455"/>
    <n v="170.274"/>
    <n v="303.02999999999997"/>
    <n v="245.31"/>
    <n v="268.39800000000002"/>
    <n v="236.65200000000002"/>
    <n v="363.63599999999997"/>
    <n v="502.16399999999999"/>
    <n v="334.77600000000001"/>
    <n v="245.31"/>
    <n v="213.56399999999999"/>
    <x v="371"/>
    <s v="Kansas, 2016"/>
  </r>
  <r>
    <s v="Dickinson County"/>
    <s v="Kansas"/>
    <n v="2016"/>
    <n v="19384"/>
    <n v="9705"/>
    <n v="9679"/>
    <n v="1240.576"/>
    <n v="2655.6080000000002"/>
    <n v="2132.2399999999998"/>
    <n v="2229.16"/>
    <n v="2306.6959999999999"/>
    <n v="2597.4560000000001"/>
    <n v="2655.6080000000002"/>
    <n v="1763.944"/>
    <n v="1143.6559999999999"/>
    <n v="659.05600000000004"/>
    <x v="371"/>
    <s v="Kansas, 2016"/>
  </r>
  <r>
    <s v="Doniphan County"/>
    <s v="Kansas"/>
    <n v="2016"/>
    <n v="7793"/>
    <n v="3938"/>
    <n v="3855"/>
    <n v="405.23599999999999"/>
    <n v="880.60900000000004"/>
    <n v="1348.1889999999999"/>
    <n v="865.02300000000002"/>
    <n v="818.2650000000001"/>
    <n v="981.91800000000001"/>
    <n v="1137.778"/>
    <n v="732.54199999999992"/>
    <n v="374.06399999999996"/>
    <n v="241.583"/>
    <x v="371"/>
    <s v="Kansas, 2016"/>
  </r>
  <r>
    <s v="Douglas County"/>
    <s v="Kansas"/>
    <n v="2016"/>
    <n v="116352"/>
    <n v="57945"/>
    <n v="58407"/>
    <n v="6166.6559999999999"/>
    <n v="12216.96"/>
    <n v="31996.799999999999"/>
    <n v="17336.448"/>
    <n v="12798.720000000001"/>
    <n v="11984.256000000001"/>
    <n v="11518.848"/>
    <n v="6981.12"/>
    <n v="3374.2079999999996"/>
    <n v="1745.28"/>
    <x v="371"/>
    <s v="Kansas, 2016"/>
  </r>
  <r>
    <s v="Elk County"/>
    <s v="Kansas"/>
    <n v="2016"/>
    <n v="2635"/>
    <n v="1315"/>
    <n v="1320"/>
    <n v="139.655"/>
    <n v="303.02499999999998"/>
    <n v="152.82999999999998"/>
    <n v="287.21499999999997"/>
    <n v="239.785"/>
    <n v="353.09000000000003"/>
    <n v="426.87"/>
    <n v="387.34500000000003"/>
    <n v="260.86500000000001"/>
    <n v="86.954999999999998"/>
    <x v="371"/>
    <s v="Kansas, 2016"/>
  </r>
  <r>
    <s v="Ellis County"/>
    <s v="Kansas"/>
    <n v="2016"/>
    <n v="29032"/>
    <n v="14529"/>
    <n v="14503"/>
    <n v="1945.144"/>
    <n v="3280.616"/>
    <n v="6299.9439999999995"/>
    <n v="3948.3519999999999"/>
    <n v="2787.0720000000001"/>
    <n v="3251.5839999999998"/>
    <n v="3425.7759999999998"/>
    <n v="2061.2719999999999"/>
    <n v="1538.6959999999999"/>
    <n v="522.57600000000002"/>
    <x v="371"/>
    <s v="Kansas, 2016"/>
  </r>
  <r>
    <s v="Finney County"/>
    <s v="Kansas"/>
    <n v="2016"/>
    <n v="36983"/>
    <n v="18835"/>
    <n v="18148"/>
    <n v="3365.453"/>
    <n v="6324.0929999999998"/>
    <n v="5695.3819999999996"/>
    <n v="5214.6030000000001"/>
    <n v="4216.0619999999999"/>
    <n v="4659.8580000000002"/>
    <n v="3883.2150000000001"/>
    <n v="2108.0309999999999"/>
    <n v="998.54099999999994"/>
    <n v="480.779"/>
    <x v="371"/>
    <s v="Kansas, 2016"/>
  </r>
  <r>
    <s v="Ford County"/>
    <s v="Kansas"/>
    <n v="2016"/>
    <n v="34492"/>
    <n v="17844"/>
    <n v="16648"/>
    <n v="3414.7080000000001"/>
    <n v="5656.6880000000001"/>
    <n v="5173.7999999999993"/>
    <n v="4897.8639999999996"/>
    <n v="4173.5320000000002"/>
    <n v="4173.5320000000002"/>
    <n v="3414.7080000000001"/>
    <n v="2035.028"/>
    <n v="1069.252"/>
    <n v="551.87199999999996"/>
    <x v="371"/>
    <s v="Kansas, 2016"/>
  </r>
  <r>
    <s v="Franklin County"/>
    <s v="Kansas"/>
    <n v="2016"/>
    <n v="25663"/>
    <n v="12513"/>
    <n v="13150"/>
    <n v="1565.443"/>
    <n v="3772.4609999999998"/>
    <n v="3387.5159999999996"/>
    <n v="2976.9079999999999"/>
    <n v="2848.5929999999998"/>
    <n v="3618.4830000000002"/>
    <n v="3464.5050000000001"/>
    <n v="2360.9960000000001"/>
    <n v="1077.846"/>
    <n v="590.24900000000002"/>
    <x v="371"/>
    <s v="Kansas, 2016"/>
  </r>
  <r>
    <s v="Geary County"/>
    <s v="Kansas"/>
    <n v="2016"/>
    <n v="36818"/>
    <n v="19465"/>
    <n v="17353"/>
    <n v="4528.6139999999996"/>
    <n v="5633.1540000000005"/>
    <n v="7032.2380000000003"/>
    <n v="7768.598"/>
    <n v="4123.616"/>
    <n v="2761.35"/>
    <n v="2209.08"/>
    <n v="1619.992"/>
    <n v="809.99599999999998"/>
    <n v="404.99799999999999"/>
    <x v="371"/>
    <s v="Kansas, 2016"/>
  </r>
  <r>
    <s v="Pawnee County"/>
    <s v="Nebraska"/>
    <n v="2016"/>
    <n v="2682"/>
    <n v="1354"/>
    <n v="1328"/>
    <n v="166.28399999999999"/>
    <n v="351.34199999999998"/>
    <n v="219.92400000000001"/>
    <n v="289.65599999999995"/>
    <n v="238.69799999999998"/>
    <n v="332.56799999999998"/>
    <n v="418.392"/>
    <n v="311.11200000000002"/>
    <n v="214.56"/>
    <n v="128.73599999999999"/>
    <x v="379"/>
    <s v="Nebraska, 2016"/>
  </r>
  <r>
    <s v="Graham County"/>
    <s v="Kansas"/>
    <n v="2016"/>
    <n v="2577"/>
    <n v="1278"/>
    <n v="1299"/>
    <n v="134.00399999999999"/>
    <n v="278.31600000000003"/>
    <n v="221.62200000000001"/>
    <n v="268.00800000000004"/>
    <n v="224.19899999999998"/>
    <n v="353.04899999999998"/>
    <n v="435.51300000000003"/>
    <n v="322.125"/>
    <n v="249.96899999999999"/>
    <n v="92.772000000000006"/>
    <x v="371"/>
    <s v="Kansas, 2016"/>
  </r>
  <r>
    <s v="Grant County"/>
    <s v="Kansas"/>
    <n v="2016"/>
    <n v="7748"/>
    <n v="4026"/>
    <n v="3722"/>
    <n v="650.83199999999999"/>
    <n v="1410.136"/>
    <n v="1022.736"/>
    <n v="1053.7280000000001"/>
    <n v="999.49199999999996"/>
    <n v="829.03599999999994"/>
    <n v="945.25599999999997"/>
    <n v="542.36"/>
    <n v="178.20400000000001"/>
    <n v="108.47199999999999"/>
    <x v="371"/>
    <s v="Kansas, 2016"/>
  </r>
  <r>
    <s v="San Saba County"/>
    <s v="Texas"/>
    <n v="2016"/>
    <n v="6037"/>
    <n v="3002"/>
    <n v="3035"/>
    <n v="458.81200000000001"/>
    <n v="1014.216"/>
    <n v="790.84699999999998"/>
    <n v="676.14400000000001"/>
    <n v="748.58799999999997"/>
    <n v="754.625"/>
    <n v="706.32899999999995"/>
    <n v="501.07100000000003"/>
    <n v="289.77600000000001"/>
    <n v="96.591999999999999"/>
    <x v="384"/>
    <s v="Texas, 2016"/>
  </r>
  <r>
    <s v="Greenwood County"/>
    <s v="Kansas"/>
    <n v="2016"/>
    <n v="6304"/>
    <n v="3101"/>
    <n v="3203"/>
    <n v="289.98399999999998"/>
    <n v="863.64799999999991"/>
    <n v="605.18399999999997"/>
    <n v="554.75199999999995"/>
    <n v="624.096"/>
    <n v="838.43200000000002"/>
    <n v="1014.944"/>
    <n v="800.60799999999995"/>
    <n v="535.83999999999992"/>
    <n v="176.512"/>
    <x v="371"/>
    <s v="Kansas, 2016"/>
  </r>
  <r>
    <s v="Hamilton County"/>
    <s v="Kansas"/>
    <n v="2016"/>
    <n v="2567"/>
    <n v="1368"/>
    <n v="1199"/>
    <n v="246.43199999999999"/>
    <n v="418.42100000000005"/>
    <n v="338.84399999999999"/>
    <n v="356.81299999999999"/>
    <n v="246.43200000000002"/>
    <n v="356.81299999999999"/>
    <n v="305.47300000000001"/>
    <n v="151.453"/>
    <n v="59.041000000000004"/>
    <n v="89.844999999999999"/>
    <x v="371"/>
    <s v="Kansas, 2016"/>
  </r>
  <r>
    <s v="Tensas Parish"/>
    <s v="Louisiana"/>
    <n v="2016"/>
    <n v="5798"/>
    <n v="2939"/>
    <n v="2859"/>
    <n v="382.66800000000001"/>
    <n v="794.32600000000002"/>
    <n v="574.00199999999995"/>
    <n v="631.98199999999997"/>
    <n v="585.59799999999996"/>
    <n v="689.96199999999999"/>
    <n v="898.69"/>
    <n v="614.58799999999997"/>
    <n v="429.05200000000002"/>
    <n v="202.93"/>
    <x v="385"/>
    <s v="Louisiana, 2016"/>
  </r>
  <r>
    <s v="Harvey County"/>
    <s v="Kansas"/>
    <n v="2016"/>
    <n v="34814"/>
    <n v="17027"/>
    <n v="17787"/>
    <n v="2297.7240000000002"/>
    <n v="4943.5879999999997"/>
    <n v="4630.2620000000006"/>
    <n v="4108.0519999999997"/>
    <n v="3899.1679999999997"/>
    <n v="4142.866"/>
    <n v="4525.82"/>
    <n v="2924.3760000000002"/>
    <n v="2158.4679999999998"/>
    <n v="1183.6759999999999"/>
    <x v="371"/>
    <s v="Kansas, 2016"/>
  </r>
  <r>
    <s v="Red Lake County"/>
    <s v="Minnesota"/>
    <n v="2016"/>
    <n v="4087"/>
    <n v="2066"/>
    <n v="2021"/>
    <n v="286.08999999999997"/>
    <n v="686.61599999999999"/>
    <n v="633.48500000000001"/>
    <n v="392.35199999999998"/>
    <n v="527.22299999999996"/>
    <n v="482.26600000000002"/>
    <n v="519.04899999999998"/>
    <n v="331.04700000000003"/>
    <n v="159.393"/>
    <n v="65.391999999999996"/>
    <x v="392"/>
    <s v="Minnesota, 2016"/>
  </r>
  <r>
    <s v="Hodgeman County"/>
    <s v="Kansas"/>
    <n v="2016"/>
    <n v="1919"/>
    <n v="967"/>
    <n v="952"/>
    <n v="115.14"/>
    <n v="224.523"/>
    <n v="195.738"/>
    <n v="178.46699999999998"/>
    <n v="182.30500000000001"/>
    <n v="264.822"/>
    <n v="308.959"/>
    <n v="209.17099999999999"/>
    <n v="174.62899999999999"/>
    <n v="67.165000000000006"/>
    <x v="371"/>
    <s v="Kansas, 2016"/>
  </r>
  <r>
    <s v="Jefferson County"/>
    <s v="Kansas"/>
    <n v="2016"/>
    <n v="18880"/>
    <n v="9593"/>
    <n v="9287"/>
    <n v="981.76"/>
    <n v="2605.44"/>
    <n v="2114.56"/>
    <n v="1888"/>
    <n v="2095.6800000000003"/>
    <n v="3020.8"/>
    <n v="2869.76"/>
    <n v="1906.88"/>
    <n v="1000.64"/>
    <n v="396.48"/>
    <x v="371"/>
    <s v="Kansas, 2016"/>
  </r>
  <r>
    <s v="Jewell County"/>
    <s v="Kansas"/>
    <n v="2016"/>
    <n v="3003"/>
    <n v="1501"/>
    <n v="1502"/>
    <n v="141.14099999999999"/>
    <n v="339.339"/>
    <n v="282.28199999999998"/>
    <n v="264.26400000000001"/>
    <n v="252.25200000000001"/>
    <n v="360.36"/>
    <n v="537.53700000000003"/>
    <n v="396.39599999999996"/>
    <n v="351.351"/>
    <n v="84.084000000000003"/>
    <x v="371"/>
    <s v="Kansas, 2016"/>
  </r>
  <r>
    <s v="Johnson County"/>
    <s v="Kansas"/>
    <n v="2016"/>
    <n v="572428"/>
    <n v="279962"/>
    <n v="292466"/>
    <n v="38352.675999999999"/>
    <n v="82429.631999999998"/>
    <n v="68691.360000000001"/>
    <n v="80139.92"/>
    <n v="80139.92"/>
    <n v="80139.92"/>
    <n v="70981.072"/>
    <n v="41787.243999999999"/>
    <n v="20034.98"/>
    <n v="10876.132"/>
    <x v="371"/>
    <s v="Kansas, 2016"/>
  </r>
  <r>
    <s v="Kearny County"/>
    <s v="Kansas"/>
    <n v="2016"/>
    <n v="3943"/>
    <n v="2061"/>
    <n v="1882"/>
    <n v="315.44"/>
    <n v="662.42399999999998"/>
    <n v="484.98900000000003"/>
    <n v="504.70400000000001"/>
    <n v="457.38799999999998"/>
    <n v="512.59"/>
    <n v="453.44499999999999"/>
    <n v="299.66800000000001"/>
    <n v="173.49199999999999"/>
    <n v="74.917000000000002"/>
    <x v="371"/>
    <s v="Kansas, 2016"/>
  </r>
  <r>
    <s v="Kingman County"/>
    <s v="Kansas"/>
    <n v="2016"/>
    <n v="7697"/>
    <n v="3904"/>
    <n v="3793"/>
    <n v="392.54700000000003"/>
    <n v="1008.307"/>
    <n v="846.67000000000007"/>
    <n v="762.00300000000004"/>
    <n v="800.48800000000006"/>
    <n v="1077.58"/>
    <n v="1169.944"/>
    <n v="800.48800000000006"/>
    <n v="623.45699999999999"/>
    <n v="223.21299999999999"/>
    <x v="371"/>
    <s v="Kansas, 2016"/>
  </r>
  <r>
    <s v="Kiowa County"/>
    <s v="Kansas"/>
    <n v="2016"/>
    <n v="2520"/>
    <n v="1236"/>
    <n v="1284"/>
    <n v="158.76"/>
    <n v="297.36"/>
    <n v="420.84000000000003"/>
    <n v="257.04000000000002"/>
    <n v="224.28"/>
    <n v="307.44"/>
    <n v="372.96000000000004"/>
    <n v="221.76"/>
    <n v="183.95999999999998"/>
    <n v="78.12"/>
    <x v="371"/>
    <s v="Kansas, 2016"/>
  </r>
  <r>
    <s v="Labette County"/>
    <s v="Kansas"/>
    <n v="2016"/>
    <n v="20833"/>
    <n v="10291"/>
    <n v="10542"/>
    <n v="1312.479"/>
    <n v="2791.6220000000003"/>
    <n v="2645.7910000000002"/>
    <n v="2312.4629999999997"/>
    <n v="2249.9639999999999"/>
    <n v="2937.453"/>
    <n v="2895.7870000000003"/>
    <n v="2083.3000000000002"/>
    <n v="1020.817"/>
    <n v="624.99"/>
    <x v="371"/>
    <s v="Kansas, 2016"/>
  </r>
  <r>
    <s v="Lane County"/>
    <s v="Kansas"/>
    <n v="2016"/>
    <n v="1687"/>
    <n v="829"/>
    <n v="858"/>
    <n v="96.159000000000006"/>
    <n v="205.81399999999999"/>
    <n v="214.249"/>
    <n v="146.76900000000001"/>
    <n v="214.249"/>
    <n v="214.249"/>
    <n v="241.24099999999999"/>
    <n v="155.20400000000001"/>
    <n v="158.578"/>
    <n v="42.174999999999997"/>
    <x v="371"/>
    <s v="Kansas, 2016"/>
  </r>
  <r>
    <s v="Leavenworth County"/>
    <s v="Kansas"/>
    <n v="2016"/>
    <n v="78785"/>
    <n v="42238"/>
    <n v="36547"/>
    <n v="5042.24"/>
    <n v="10872.33"/>
    <n v="9848.125"/>
    <n v="10557.19"/>
    <n v="11660.18"/>
    <n v="11029.900000000001"/>
    <n v="9926.91"/>
    <n v="5908.875"/>
    <n v="3151.4"/>
    <n v="945.42"/>
    <x v="371"/>
    <s v="Kansas, 2016"/>
  </r>
  <r>
    <s v="Sherman County"/>
    <s v="Nebraska"/>
    <n v="2016"/>
    <n v="3134"/>
    <n v="1573"/>
    <n v="1561"/>
    <n v="191.17400000000001"/>
    <n v="401.15199999999999"/>
    <n v="360.41"/>
    <n v="272.65800000000002"/>
    <n v="300.86400000000003"/>
    <n v="404.286"/>
    <n v="532.78"/>
    <n v="319.66800000000001"/>
    <n v="228.78199999999998"/>
    <n v="119.092"/>
    <x v="379"/>
    <s v="Nebraska, 2016"/>
  </r>
  <r>
    <s v="McLean County"/>
    <s v="Kentucky"/>
    <n v="2016"/>
    <n v="9524"/>
    <n v="4695"/>
    <n v="4829"/>
    <n v="542.86800000000005"/>
    <n v="1276.2159999999999"/>
    <n v="1028.5919999999999"/>
    <n v="895.25599999999997"/>
    <n v="1200.0239999999999"/>
    <n v="1285.74"/>
    <n v="1371.4559999999999"/>
    <n v="1171.452"/>
    <n v="466.67600000000004"/>
    <n v="295.24400000000003"/>
    <x v="367"/>
    <s v="Kentucky, 2016"/>
  </r>
  <r>
    <s v="Logan County"/>
    <s v="Kansas"/>
    <n v="2016"/>
    <n v="2800"/>
    <n v="1384"/>
    <n v="1416"/>
    <n v="165.2"/>
    <n v="380.8"/>
    <n v="338.8"/>
    <n v="310.79999999999995"/>
    <n v="277.2"/>
    <n v="338.79999999999995"/>
    <n v="420"/>
    <n v="240.8"/>
    <n v="179.2"/>
    <n v="148.4"/>
    <x v="371"/>
    <s v="Kansas, 2016"/>
  </r>
  <r>
    <s v="Lyon County"/>
    <s v="Kansas"/>
    <n v="2016"/>
    <n v="33401"/>
    <n v="16250"/>
    <n v="17151"/>
    <n v="2070.8620000000001"/>
    <n v="4175.125"/>
    <n v="7147.8140000000003"/>
    <n v="4108.3230000000003"/>
    <n v="3473.7040000000002"/>
    <n v="3807.7139999999999"/>
    <n v="4108.3230000000003"/>
    <n v="2438.2730000000001"/>
    <n v="1302.6390000000001"/>
    <n v="734.822"/>
    <x v="371"/>
    <s v="Kansas, 2016"/>
  </r>
  <r>
    <s v="McPherson County"/>
    <s v="Kansas"/>
    <n v="2016"/>
    <n v="29164"/>
    <n v="14453"/>
    <n v="14711"/>
    <n v="1691.5119999999999"/>
    <n v="3820.4839999999999"/>
    <n v="3820.4840000000004"/>
    <n v="3237.2039999999997"/>
    <n v="3120.5479999999998"/>
    <n v="3791.3199999999997"/>
    <n v="4053.7959999999998"/>
    <n v="2683.0879999999997"/>
    <n v="1720.6759999999999"/>
    <n v="1166.56"/>
    <x v="371"/>
    <s v="Kansas, 2016"/>
  </r>
  <r>
    <s v="Marion County"/>
    <s v="Kansas"/>
    <n v="2016"/>
    <n v="12213"/>
    <n v="6086"/>
    <n v="6127"/>
    <n v="647.28899999999999"/>
    <n v="1538.838"/>
    <n v="1624.329"/>
    <n v="1074.7440000000001"/>
    <n v="1209.087"/>
    <n v="1624.329"/>
    <n v="1746.4589999999998"/>
    <n v="1367.856"/>
    <n v="842.697"/>
    <n v="525.15899999999999"/>
    <x v="371"/>
    <s v="Kansas, 2016"/>
  </r>
  <r>
    <s v="Marshall County"/>
    <s v="Kansas"/>
    <n v="2016"/>
    <n v="9963"/>
    <n v="4971"/>
    <n v="4992"/>
    <n v="597.78"/>
    <n v="1345.0050000000001"/>
    <n v="976.37400000000002"/>
    <n v="1095.93"/>
    <n v="956.44799999999998"/>
    <n v="1315.116"/>
    <n v="1544.2649999999999"/>
    <n v="996.3"/>
    <n v="667.52099999999996"/>
    <n v="468.26100000000002"/>
    <x v="371"/>
    <s v="Kansas, 2016"/>
  </r>
  <r>
    <s v="Meade County"/>
    <s v="Kansas"/>
    <n v="2016"/>
    <n v="4310"/>
    <n v="2177"/>
    <n v="2133"/>
    <n v="306.01"/>
    <n v="603.4"/>
    <n v="594.78"/>
    <n v="448.24"/>
    <n v="448.24"/>
    <n v="590.47"/>
    <n v="551.68000000000006"/>
    <n v="323.25"/>
    <n v="306.01"/>
    <n v="142.22999999999999"/>
    <x v="371"/>
    <s v="Kansas, 2016"/>
  </r>
  <r>
    <s v="Miami County"/>
    <s v="Kansas"/>
    <n v="2016"/>
    <n v="32787"/>
    <n v="16153"/>
    <n v="16634"/>
    <n v="2000.0070000000001"/>
    <n v="4950.8369999999995"/>
    <n v="3901.6530000000002"/>
    <n v="3245.9129999999996"/>
    <n v="4065.5880000000002"/>
    <n v="5081.9850000000006"/>
    <n v="4491.8190000000004"/>
    <n v="2918.0430000000001"/>
    <n v="1508.202"/>
    <n v="655.74"/>
    <x v="371"/>
    <s v="Kansas, 2016"/>
  </r>
  <r>
    <s v="Mitchell County"/>
    <s v="Kansas"/>
    <n v="2016"/>
    <n v="6299"/>
    <n v="3229"/>
    <n v="3070"/>
    <n v="415.73399999999998"/>
    <n v="736.98299999999995"/>
    <n v="875.56100000000004"/>
    <n v="617.30200000000002"/>
    <n v="585.80700000000002"/>
    <n v="755.88"/>
    <n v="888.15899999999999"/>
    <n v="680.29199999999992"/>
    <n v="434.63099999999997"/>
    <n v="314.95"/>
    <x v="371"/>
    <s v="Kansas, 2016"/>
  </r>
  <r>
    <s v="Fannin County"/>
    <s v="Texas"/>
    <n v="2016"/>
    <n v="33765"/>
    <n v="16677"/>
    <n v="17088"/>
    <n v="2262.2550000000001"/>
    <n v="4524.51"/>
    <n v="4355.6849999999995"/>
    <n v="3916.74"/>
    <n v="3579.09"/>
    <n v="4389.4500000000007"/>
    <n v="4558.2749999999996"/>
    <n v="3410.2650000000003"/>
    <n v="1924.605"/>
    <n v="844.125"/>
    <x v="384"/>
    <s v="Texas, 2016"/>
  </r>
  <r>
    <s v="Morris County"/>
    <s v="Kansas"/>
    <n v="2016"/>
    <n v="5694"/>
    <n v="2835"/>
    <n v="2859"/>
    <n v="307.476"/>
    <n v="660.50400000000002"/>
    <n v="580.78800000000001"/>
    <n v="580.78800000000001"/>
    <n v="523.84799999999996"/>
    <n v="791.46600000000001"/>
    <n v="899.65200000000004"/>
    <n v="677.58600000000001"/>
    <n v="461.21399999999994"/>
    <n v="199.29"/>
    <x v="371"/>
    <s v="Kansas, 2016"/>
  </r>
  <r>
    <s v="Morton County"/>
    <s v="Kansas"/>
    <n v="2016"/>
    <n v="3033"/>
    <n v="1596"/>
    <n v="1437"/>
    <n v="166.815"/>
    <n v="366.99299999999999"/>
    <n v="548.97299999999996"/>
    <n v="248.70599999999999"/>
    <n v="312.399"/>
    <n v="461.01600000000002"/>
    <n v="400.35599999999999"/>
    <n v="248.70600000000002"/>
    <n v="178.947"/>
    <n v="97.055999999999997"/>
    <x v="371"/>
    <s v="Kansas, 2016"/>
  </r>
  <r>
    <s v="Sabine County"/>
    <s v="Texas"/>
    <n v="2016"/>
    <n v="10177"/>
    <n v="5092"/>
    <n v="5085"/>
    <n v="732.74400000000003"/>
    <n v="1424.7800000000002"/>
    <n v="1272.125"/>
    <n v="1048.231"/>
    <n v="1017.7"/>
    <n v="1353.5410000000002"/>
    <n v="1292.479"/>
    <n v="875.22199999999998"/>
    <n v="681.85899999999992"/>
    <n v="498.673"/>
    <x v="384"/>
    <s v="Texas, 2016"/>
  </r>
  <r>
    <s v="Neosho County"/>
    <s v="Kansas"/>
    <n v="2016"/>
    <n v="16358"/>
    <n v="7966"/>
    <n v="8392"/>
    <n v="1161.4179999999999"/>
    <n v="2257.404"/>
    <n v="2142.8980000000001"/>
    <n v="1783.0219999999999"/>
    <n v="1733.9479999999999"/>
    <n v="2093.8239999999996"/>
    <n v="2208.33"/>
    <n v="1537.652"/>
    <n v="916.048"/>
    <n v="523.45600000000002"/>
    <x v="371"/>
    <s v="Kansas, 2016"/>
  </r>
  <r>
    <s v="Ness County"/>
    <s v="Kansas"/>
    <n v="2016"/>
    <n v="3047"/>
    <n v="1563"/>
    <n v="1484"/>
    <n v="195.00800000000001"/>
    <n v="335.17"/>
    <n v="313.84100000000001"/>
    <n v="365.64"/>
    <n v="246.80700000000002"/>
    <n v="408.298"/>
    <n v="450.95600000000002"/>
    <n v="295.55899999999997"/>
    <n v="298.60599999999999"/>
    <n v="137.11500000000001"/>
    <x v="371"/>
    <s v="Kansas, 2016"/>
  </r>
  <r>
    <s v="Stevens County"/>
    <s v="Kansas"/>
    <n v="2016"/>
    <n v="5558"/>
    <n v="3204"/>
    <n v="2354"/>
    <n v="277.89999999999998"/>
    <n v="578.03200000000004"/>
    <n v="655.84400000000005"/>
    <n v="716.98199999999997"/>
    <n v="678.07600000000002"/>
    <n v="839.25800000000004"/>
    <n v="728.09799999999996"/>
    <n v="533.56799999999998"/>
    <n v="244.55199999999999"/>
    <n v="305.69"/>
    <x v="371"/>
    <s v="Kansas, 2016"/>
  </r>
  <r>
    <s v="Washburn County"/>
    <s v="Wisconsin"/>
    <n v="2016"/>
    <n v="16001"/>
    <n v="8018"/>
    <n v="7983"/>
    <n v="928.05799999999999"/>
    <n v="2176.136"/>
    <n v="1872.117"/>
    <n v="1520.095"/>
    <n v="1824.114"/>
    <n v="2288.143"/>
    <n v="2448.1530000000002"/>
    <n v="1648.1030000000001"/>
    <n v="832.05199999999991"/>
    <n v="432.02699999999999"/>
    <x v="375"/>
    <s v="Wisconsin, 2016"/>
  </r>
  <r>
    <s v="Crockett County"/>
    <s v="Texas"/>
    <n v="2016"/>
    <n v="3746"/>
    <n v="1868"/>
    <n v="1878"/>
    <n v="228.506"/>
    <n v="438.28199999999998"/>
    <n v="389.584"/>
    <n v="389.584"/>
    <n v="325.90199999999999"/>
    <n v="483.23399999999998"/>
    <n v="569.39200000000005"/>
    <n v="404.56799999999998"/>
    <n v="337.14"/>
    <n v="191.04599999999999"/>
    <x v="384"/>
    <s v="Texas, 2016"/>
  </r>
  <r>
    <s v="McKenzie County"/>
    <s v="North Dakota"/>
    <n v="2016"/>
    <n v="6004"/>
    <n v="3154"/>
    <n v="2850"/>
    <n v="342.22800000000001"/>
    <n v="822.548"/>
    <n v="708.47199999999998"/>
    <n v="582.38800000000003"/>
    <n v="696.46399999999994"/>
    <n v="870.58"/>
    <n v="876.58399999999995"/>
    <n v="582.38800000000003"/>
    <n v="336.22400000000005"/>
    <n v="180.12"/>
    <x v="388"/>
    <s v="North Dakota, 2016"/>
  </r>
  <r>
    <s v="Pawnee County"/>
    <s v="Kansas"/>
    <n v="2016"/>
    <n v="6840"/>
    <n v="3895"/>
    <n v="2945"/>
    <n v="328.32"/>
    <n v="656.64"/>
    <n v="807.12"/>
    <n v="909.72"/>
    <n v="752.40000000000009"/>
    <n v="1053.3600000000001"/>
    <n v="1060.2"/>
    <n v="649.79999999999995"/>
    <n v="506.16"/>
    <n v="123.12"/>
    <x v="371"/>
    <s v="Kansas, 2016"/>
  </r>
  <r>
    <s v="Phillips County"/>
    <s v="Kansas"/>
    <n v="2016"/>
    <n v="5484"/>
    <n v="2672"/>
    <n v="2812"/>
    <n v="323.55599999999998"/>
    <n v="729.37200000000007"/>
    <n v="630.66"/>
    <n v="526.46399999999994"/>
    <n v="537.43200000000002"/>
    <n v="701.952"/>
    <n v="866.47199999999998"/>
    <n v="597.75599999999997"/>
    <n v="372.91200000000003"/>
    <n v="197.42400000000001"/>
    <x v="371"/>
    <s v="Kansas, 2016"/>
  </r>
  <r>
    <s v="Pottawatomie County"/>
    <s v="Kansas"/>
    <n v="2016"/>
    <n v="22920"/>
    <n v="11326"/>
    <n v="11594"/>
    <n v="1902.36"/>
    <n v="3781.8"/>
    <n v="2842.08"/>
    <n v="3002.52"/>
    <n v="2819.16"/>
    <n v="2842.08"/>
    <n v="2704.56"/>
    <n v="1741.92"/>
    <n v="916.8"/>
    <n v="412.56"/>
    <x v="371"/>
    <s v="Kansas, 2016"/>
  </r>
  <r>
    <s v="Pratt County"/>
    <s v="Kansas"/>
    <n v="2016"/>
    <n v="9729"/>
    <n v="4858"/>
    <n v="4871"/>
    <n v="768.59100000000001"/>
    <n v="1206.3960000000002"/>
    <n v="1420.434"/>
    <n v="1128.5639999999999"/>
    <n v="992.35800000000006"/>
    <n v="1079.9189999999999"/>
    <n v="1400.9760000000001"/>
    <n v="797.77800000000002"/>
    <n v="681.03"/>
    <n v="243.22499999999999"/>
    <x v="371"/>
    <s v="Kansas, 2016"/>
  </r>
  <r>
    <s v="Haines Borough"/>
    <s v="Alaska"/>
    <n v="2016"/>
    <n v="2557"/>
    <n v="1293"/>
    <n v="1264"/>
    <n v="132.964"/>
    <n v="288.94099999999997"/>
    <n v="230.13"/>
    <n v="265.928"/>
    <n v="214.78800000000001"/>
    <n v="311.95400000000001"/>
    <n v="432.13300000000004"/>
    <n v="319.625"/>
    <n v="255.70000000000002"/>
    <n v="102.28"/>
    <x v="376"/>
    <s v="Alaska, 2016"/>
  </r>
  <r>
    <s v="Reno County"/>
    <s v="Kansas"/>
    <n v="2016"/>
    <n v="63803"/>
    <n v="32151"/>
    <n v="31652"/>
    <n v="3764.377"/>
    <n v="8421.9959999999992"/>
    <n v="8294.39"/>
    <n v="7911.5720000000001"/>
    <n v="7018.33"/>
    <n v="8102.9809999999998"/>
    <n v="8868.6170000000002"/>
    <n v="5869.8760000000002"/>
    <n v="3955.7860000000001"/>
    <n v="1658.8779999999999"/>
    <x v="371"/>
    <s v="Kansas, 2016"/>
  </r>
  <r>
    <s v="Republic County"/>
    <s v="Kansas"/>
    <n v="2016"/>
    <n v="4768"/>
    <n v="2337"/>
    <n v="2431"/>
    <n v="252.70400000000001"/>
    <n v="529.24800000000005"/>
    <n v="438.65600000000001"/>
    <n v="424.35199999999998"/>
    <n v="400.512"/>
    <n v="619.84"/>
    <n v="801.024"/>
    <n v="581.69600000000003"/>
    <n v="514.94399999999996"/>
    <n v="209.792"/>
    <x v="371"/>
    <s v="Kansas, 2016"/>
  </r>
  <r>
    <s v="Rice County"/>
    <s v="Kansas"/>
    <n v="2016"/>
    <n v="9949"/>
    <n v="5020"/>
    <n v="4929"/>
    <n v="626.78700000000003"/>
    <n v="1303.319"/>
    <n v="1641.585"/>
    <n v="1074.492"/>
    <n v="915.30799999999999"/>
    <n v="1233.6759999999999"/>
    <n v="1402.8090000000002"/>
    <n v="865.56299999999999"/>
    <n v="656.63400000000001"/>
    <n v="228.827"/>
    <x v="371"/>
    <s v="Kansas, 2016"/>
  </r>
  <r>
    <s v="Riley County"/>
    <s v="Kansas"/>
    <n v="2016"/>
    <n v="75026"/>
    <n v="39816"/>
    <n v="35210"/>
    <n v="4876.6899999999996"/>
    <n v="6677.3140000000003"/>
    <n v="26259.100000000002"/>
    <n v="13954.835999999999"/>
    <n v="6452.2359999999999"/>
    <n v="5326.8459999999995"/>
    <n v="5476.8980000000001"/>
    <n v="3151.0920000000001"/>
    <n v="1725.598"/>
    <n v="975.33799999999997"/>
    <x v="371"/>
    <s v="Kansas, 2016"/>
  </r>
  <r>
    <s v="Rooks County"/>
    <s v="Kansas"/>
    <n v="2016"/>
    <n v="5160"/>
    <n v="2500"/>
    <n v="2660"/>
    <n v="319.92"/>
    <n v="639.83999999999992"/>
    <n v="577.91999999999996"/>
    <n v="588.24"/>
    <n v="526.31999999999994"/>
    <n v="675.96"/>
    <n v="784.31999999999994"/>
    <n v="500.52"/>
    <n v="371.52"/>
    <n v="185.76"/>
    <x v="371"/>
    <s v="Kansas, 2016"/>
  </r>
  <r>
    <s v="Surry County"/>
    <s v="Virginia"/>
    <n v="2016"/>
    <n v="6988"/>
    <n v="3511"/>
    <n v="3477"/>
    <n v="426.26799999999997"/>
    <n v="810.60799999999995"/>
    <n v="761.69200000000001"/>
    <n v="719.7639999999999"/>
    <n v="691.81200000000001"/>
    <n v="915.428"/>
    <n v="1062.1759999999999"/>
    <n v="824.58400000000006"/>
    <n v="552.05199999999991"/>
    <n v="244.58"/>
    <x v="396"/>
    <s v="Virginia, 2016"/>
  </r>
  <r>
    <s v="Saline County"/>
    <s v="Kansas"/>
    <n v="2016"/>
    <n v="55547"/>
    <n v="27433"/>
    <n v="28114"/>
    <n v="3721.6489999999999"/>
    <n v="7498.8449999999993"/>
    <n v="7721.0329999999994"/>
    <n v="6721.1869999999999"/>
    <n v="6610.0929999999998"/>
    <n v="7332.2039999999997"/>
    <n v="7387.7510000000002"/>
    <n v="4721.4949999999999"/>
    <n v="2721.8029999999999"/>
    <n v="1222.0340000000001"/>
    <x v="371"/>
    <s v="Kansas, 2016"/>
  </r>
  <r>
    <s v="Garfield County"/>
    <s v="Utah"/>
    <n v="2016"/>
    <n v="4958"/>
    <n v="2385"/>
    <n v="2573"/>
    <n v="322.27"/>
    <n v="659.41399999999999"/>
    <n v="654.45600000000002"/>
    <n v="466.05199999999996"/>
    <n v="649.49800000000005"/>
    <n v="590.00199999999995"/>
    <n v="743.7"/>
    <n v="466.05200000000002"/>
    <n v="267.73199999999997"/>
    <n v="138.82400000000001"/>
    <x v="409"/>
    <s v="Utah, 2016"/>
  </r>
  <r>
    <s v="Sedgwick County"/>
    <s v="Kansas"/>
    <n v="2016"/>
    <n v="508221"/>
    <n v="251174"/>
    <n v="257047"/>
    <n v="38116.574999999997"/>
    <n v="74708.486999999994"/>
    <n v="69626.277000000002"/>
    <n v="72675.603000000003"/>
    <n v="61494.740999999995"/>
    <n v="64544.066999999995"/>
    <n v="62511.182999999997"/>
    <n v="36591.911999999997"/>
    <n v="19820.618999999999"/>
    <n v="8639.7569999999996"/>
    <x v="371"/>
    <s v="Kansas, 2016"/>
  </r>
  <r>
    <s v="Nodaway County"/>
    <s v="Missouri"/>
    <n v="2016"/>
    <n v="23185"/>
    <n v="11823"/>
    <n v="11362"/>
    <n v="2202.5749999999998"/>
    <n v="4080.56"/>
    <n v="3732.7849999999999"/>
    <n v="3454.5650000000001"/>
    <n v="2712.645"/>
    <n v="2759.0149999999999"/>
    <n v="2179.39"/>
    <n v="1112.8800000000001"/>
    <n v="695.55"/>
    <n v="231.85"/>
    <x v="395"/>
    <s v="Missouri, 2016"/>
  </r>
  <r>
    <s v="Shawnee County"/>
    <s v="Kansas"/>
    <n v="2016"/>
    <n v="178567"/>
    <n v="86494"/>
    <n v="92073"/>
    <n v="11963.989"/>
    <n v="24463.679"/>
    <n v="22499.442000000003"/>
    <n v="22856.576000000001"/>
    <n v="20535.205000000002"/>
    <n v="23213.71"/>
    <n v="24463.679"/>
    <n v="15713.896000000001"/>
    <n v="8571.2160000000003"/>
    <n v="4285.6080000000002"/>
    <x v="371"/>
    <s v="Kansas, 2016"/>
  </r>
  <r>
    <s v="Sheridan County"/>
    <s v="Kansas"/>
    <n v="2016"/>
    <n v="2522"/>
    <n v="1303"/>
    <n v="1219"/>
    <n v="131.14400000000001"/>
    <n v="355.60199999999998"/>
    <n v="179.06200000000001"/>
    <n v="300.11799999999999"/>
    <n v="259.76600000000002"/>
    <n v="322.81600000000003"/>
    <n v="395.95400000000001"/>
    <n v="262.28800000000001"/>
    <n v="224.45800000000003"/>
    <n v="95.835999999999999"/>
    <x v="371"/>
    <s v="Kansas, 2016"/>
  </r>
  <r>
    <s v="Sherman County"/>
    <s v="Kansas"/>
    <n v="2016"/>
    <n v="6038"/>
    <n v="3048"/>
    <n v="2990"/>
    <n v="477.00200000000001"/>
    <n v="736.63599999999997"/>
    <n v="694.37"/>
    <n v="754.75"/>
    <n v="778.90200000000004"/>
    <n v="633.99"/>
    <n v="809.0920000000001"/>
    <n v="567.572"/>
    <n v="338.12799999999999"/>
    <n v="259.63400000000001"/>
    <x v="371"/>
    <s v="Kansas, 2016"/>
  </r>
  <r>
    <s v="Baca County"/>
    <s v="Colorado"/>
    <n v="2016"/>
    <n v="3701"/>
    <n v="1820"/>
    <n v="1881"/>
    <n v="159.143"/>
    <n v="407.11"/>
    <n v="377.50199999999995"/>
    <n v="299.78100000000001"/>
    <n v="336.791"/>
    <n v="518.14"/>
    <n v="610.66499999999996"/>
    <n v="433.017"/>
    <n v="321.98699999999997"/>
    <n v="240.565"/>
    <x v="397"/>
    <s v="Colorado, 2016"/>
  </r>
  <r>
    <s v="Wheatland County"/>
    <s v="Montana"/>
    <n v="2016"/>
    <n v="2115"/>
    <n v="994"/>
    <n v="1121"/>
    <n v="126.9"/>
    <n v="353.20499999999998"/>
    <n v="219.96"/>
    <n v="228.42000000000002"/>
    <n v="293.98500000000001"/>
    <n v="264.375"/>
    <n v="255.91500000000002"/>
    <n v="169.2"/>
    <n v="143.82"/>
    <n v="61.335000000000001"/>
    <x v="389"/>
    <s v="Montana, 2016"/>
  </r>
  <r>
    <s v="Sumner County"/>
    <s v="Kansas"/>
    <n v="2016"/>
    <n v="23509"/>
    <n v="11647"/>
    <n v="11862"/>
    <n v="1457.558"/>
    <n v="3385.2960000000003"/>
    <n v="2938.625"/>
    <n v="2562.4809999999998"/>
    <n v="2491.9539999999997"/>
    <n v="3197.2240000000002"/>
    <n v="3432.3140000000003"/>
    <n v="2092.3009999999999"/>
    <n v="1316.5039999999999"/>
    <n v="634.74300000000005"/>
    <x v="371"/>
    <s v="Kansas, 2016"/>
  </r>
  <r>
    <s v="Thomas County"/>
    <s v="Kansas"/>
    <n v="2016"/>
    <n v="7909"/>
    <n v="3901"/>
    <n v="4008"/>
    <n v="569.44799999999998"/>
    <n v="909.53500000000008"/>
    <n v="1376.1660000000002"/>
    <n v="1012.352"/>
    <n v="775.08199999999999"/>
    <n v="988.625"/>
    <n v="1028.17"/>
    <n v="624.81100000000004"/>
    <n v="450.81299999999999"/>
    <n v="166.089"/>
    <x v="371"/>
    <s v="Kansas, 2016"/>
  </r>
  <r>
    <s v="Trego County"/>
    <s v="Kansas"/>
    <n v="2016"/>
    <n v="2927"/>
    <n v="1431"/>
    <n v="1496"/>
    <n v="163.91200000000001"/>
    <n v="292.70000000000005"/>
    <n v="304.40800000000002"/>
    <n v="222.452"/>
    <n v="298.55399999999997"/>
    <n v="389.291"/>
    <n v="541.495"/>
    <n v="354.16700000000003"/>
    <n v="280.99199999999996"/>
    <n v="76.102000000000004"/>
    <x v="371"/>
    <s v="Kansas, 2016"/>
  </r>
  <r>
    <s v="Throckmorton County"/>
    <s v="Texas"/>
    <n v="2016"/>
    <n v="1584"/>
    <n v="799"/>
    <n v="785"/>
    <n v="93.456000000000003"/>
    <n v="262.94400000000002"/>
    <n v="164.73599999999999"/>
    <n v="167.904"/>
    <n v="164.73599999999999"/>
    <n v="171.072"/>
    <n v="229.68"/>
    <n v="136.22399999999999"/>
    <n v="110.88"/>
    <n v="80.784000000000006"/>
    <x v="384"/>
    <s v="Texas, 2016"/>
  </r>
  <r>
    <s v="Wrangell City and Borough"/>
    <s v="Alaska"/>
    <n v="2016"/>
    <n v="2168"/>
    <n v="1063"/>
    <n v="1105"/>
    <n v="162.6"/>
    <n v="357.72"/>
    <n v="221.136"/>
    <n v="262.32799999999997"/>
    <n v="203.79199999999997"/>
    <n v="242.816"/>
    <n v="288.34399999999999"/>
    <n v="190.78399999999999"/>
    <n v="140.92000000000002"/>
    <n v="97.56"/>
    <x v="376"/>
    <s v="Alaska, 2016"/>
  </r>
  <r>
    <s v="Quay County"/>
    <s v="New Mexico"/>
    <n v="2016"/>
    <n v="8956"/>
    <n v="4371"/>
    <n v="4585"/>
    <n v="564.22799999999995"/>
    <n v="1191.1480000000001"/>
    <n v="985.16"/>
    <n v="913.51199999999994"/>
    <n v="931.42399999999998"/>
    <n v="1119.5"/>
    <n v="1432.96"/>
    <n v="1029.94"/>
    <n v="573.18399999999997"/>
    <n v="223.9"/>
    <x v="405"/>
    <s v="New Mexico, 2016"/>
  </r>
  <r>
    <s v="Woodson County"/>
    <s v="Kansas"/>
    <n v="2016"/>
    <n v="3186"/>
    <n v="1601"/>
    <n v="1585"/>
    <n v="181.602"/>
    <n v="375.94799999999998"/>
    <n v="299.48399999999998"/>
    <n v="356.83199999999999"/>
    <n v="296.298"/>
    <n v="426.92399999999998"/>
    <n v="532.06200000000001"/>
    <n v="356.83199999999999"/>
    <n v="273.99599999999998"/>
    <n v="86.022000000000006"/>
    <x v="371"/>
    <s v="Kansas, 2016"/>
  </r>
  <r>
    <s v="Wyandotte County"/>
    <s v="Kansas"/>
    <n v="2016"/>
    <n v="161777"/>
    <n v="79712"/>
    <n v="82065"/>
    <n v="13589.268"/>
    <n v="25237.212"/>
    <n v="21354.563999999998"/>
    <n v="24428.326999999997"/>
    <n v="20545.679"/>
    <n v="19898.571"/>
    <n v="18604.355"/>
    <n v="10353.727999999999"/>
    <n v="5338.6409999999996"/>
    <n v="2426.6550000000002"/>
    <x v="371"/>
    <s v="Kansas, 2016"/>
  </r>
  <r>
    <s v="Adair County"/>
    <s v="Kentucky"/>
    <n v="2016"/>
    <n v="19156"/>
    <n v="9484"/>
    <n v="9672"/>
    <n v="957.8"/>
    <n v="2260.4079999999999"/>
    <n v="3199.0520000000001"/>
    <n v="2068.848"/>
    <n v="2202.94"/>
    <n v="2700.9960000000001"/>
    <n v="2566.904"/>
    <n v="1858.1320000000001"/>
    <n v="1015.268"/>
    <n v="306.49599999999998"/>
    <x v="367"/>
    <s v="Kentucky, 2016"/>
  </r>
  <r>
    <s v="Anderson County"/>
    <s v="Kentucky"/>
    <n v="2016"/>
    <n v="21867"/>
    <n v="10625"/>
    <n v="11242"/>
    <n v="1312.02"/>
    <n v="3039.5129999999999"/>
    <n v="2536.5720000000001"/>
    <n v="2470.971"/>
    <n v="3105.1139999999996"/>
    <n v="3454.9859999999999"/>
    <n v="2842.71"/>
    <n v="1880.5619999999999"/>
    <n v="918.41399999999999"/>
    <n v="284.27100000000002"/>
    <x v="367"/>
    <s v="Kentucky, 2016"/>
  </r>
  <r>
    <s v="Barren County"/>
    <s v="Kentucky"/>
    <n v="2016"/>
    <n v="43287"/>
    <n v="21084"/>
    <n v="22203"/>
    <n v="2727.0810000000001"/>
    <n v="5713.884"/>
    <n v="5454.1620000000003"/>
    <n v="4978.0050000000001"/>
    <n v="5367.5879999999997"/>
    <n v="6146.7539999999999"/>
    <n v="5670.5969999999998"/>
    <n v="4025.6909999999998"/>
    <n v="2380.7849999999999"/>
    <n v="822.45299999999997"/>
    <x v="367"/>
    <s v="Kentucky, 2016"/>
  </r>
  <r>
    <s v="Madison Parish"/>
    <s v="Louisiana"/>
    <n v="2016"/>
    <n v="12113"/>
    <n v="6015"/>
    <n v="6098"/>
    <n v="787.34500000000003"/>
    <n v="1707.933"/>
    <n v="1502.0119999999999"/>
    <n v="1296.0909999999999"/>
    <n v="1562.577"/>
    <n v="1683.7069999999999"/>
    <n v="1647.3679999999999"/>
    <n v="1126.509"/>
    <n v="581.42399999999998"/>
    <n v="218.03399999999999"/>
    <x v="385"/>
    <s v="Louisiana, 2016"/>
  </r>
  <r>
    <s v="Boone County"/>
    <s v="Kentucky"/>
    <n v="2016"/>
    <n v="125656"/>
    <n v="62107"/>
    <n v="63549"/>
    <n v="8670.2639999999992"/>
    <n v="19979.304"/>
    <n v="15455.688"/>
    <n v="15832.655999999999"/>
    <n v="18597.088"/>
    <n v="18220.12"/>
    <n v="14953.063999999998"/>
    <n v="8795.92"/>
    <n v="3895.3360000000002"/>
    <n v="1256.56"/>
    <x v="367"/>
    <s v="Kentucky, 2016"/>
  </r>
  <r>
    <s v="Bourbon County"/>
    <s v="Kentucky"/>
    <n v="2016"/>
    <n v="20004"/>
    <n v="9772"/>
    <n v="10232"/>
    <n v="1200.24"/>
    <n v="2540.5079999999998"/>
    <n v="2380.4759999999997"/>
    <n v="2300.46"/>
    <n v="2340.4679999999998"/>
    <n v="3080.616"/>
    <n v="2660.5320000000002"/>
    <n v="1980.3960000000002"/>
    <n v="1140.2280000000001"/>
    <n v="360.072"/>
    <x v="367"/>
    <s v="Kentucky, 2016"/>
  </r>
  <r>
    <s v="Boyd County"/>
    <s v="Kentucky"/>
    <n v="2016"/>
    <n v="48716"/>
    <n v="24164"/>
    <n v="24552"/>
    <n v="2825.5279999999998"/>
    <n v="5651.0560000000005"/>
    <n v="5504.9079999999994"/>
    <n v="5894.6360000000004"/>
    <n v="6333.08"/>
    <n v="6868.9560000000001"/>
    <n v="6966.3880000000008"/>
    <n v="4871.6000000000004"/>
    <n v="2484.5160000000001"/>
    <n v="1364.048"/>
    <x v="367"/>
    <s v="Kentucky, 2016"/>
  </r>
  <r>
    <s v="Boyle County"/>
    <s v="Kentucky"/>
    <n v="2016"/>
    <n v="29650"/>
    <n v="14774"/>
    <n v="14876"/>
    <n v="1571.45"/>
    <n v="3380.1"/>
    <n v="4832.95"/>
    <n v="3172.55"/>
    <n v="3528.3500000000004"/>
    <n v="4032.4"/>
    <n v="3884.15"/>
    <n v="2876.05"/>
    <n v="1660.4"/>
    <n v="711.6"/>
    <x v="367"/>
    <s v="Kentucky, 2016"/>
  </r>
  <r>
    <s v="Shannon County"/>
    <s v="Missouri"/>
    <n v="2016"/>
    <n v="8404"/>
    <n v="4188"/>
    <n v="4216"/>
    <n v="529.452"/>
    <n v="1159.752"/>
    <n v="1016.884"/>
    <n v="941.24800000000005"/>
    <n v="1042.096"/>
    <n v="1260.5999999999999"/>
    <n v="1159.752"/>
    <n v="764.76400000000001"/>
    <n v="394.988"/>
    <n v="142.86799999999999"/>
    <x v="395"/>
    <s v="Missouri, 2016"/>
  </r>
  <r>
    <s v="Breathitt County"/>
    <s v="Kentucky"/>
    <n v="2016"/>
    <n v="13476"/>
    <n v="6742"/>
    <n v="6734"/>
    <n v="808.56"/>
    <n v="1495.8359999999998"/>
    <n v="1751.88"/>
    <n v="1576.692"/>
    <n v="1805.7840000000001"/>
    <n v="2007.924"/>
    <n v="1967.4960000000001"/>
    <n v="1280.22"/>
    <n v="539.04"/>
    <n v="242.56800000000001"/>
    <x v="367"/>
    <s v="Kentucky, 2016"/>
  </r>
  <r>
    <s v="Saluda County"/>
    <s v="South Carolina"/>
    <n v="2016"/>
    <n v="20000"/>
    <n v="10026"/>
    <n v="9974"/>
    <n v="1120"/>
    <n v="2680"/>
    <n v="2340"/>
    <n v="2060"/>
    <n v="2320"/>
    <n v="2980"/>
    <n v="2980"/>
    <n v="2240"/>
    <n v="1000"/>
    <n v="300"/>
    <x v="410"/>
    <s v="South Carolina, 2016"/>
  </r>
  <r>
    <s v="Bullitt County"/>
    <s v="Kentucky"/>
    <n v="2016"/>
    <n v="77727"/>
    <n v="38657"/>
    <n v="39070"/>
    <n v="4119.5309999999999"/>
    <n v="10570.871999999999"/>
    <n v="9949.0560000000005"/>
    <n v="9560.4210000000003"/>
    <n v="10648.599"/>
    <n v="11969.957999999999"/>
    <n v="10259.964"/>
    <n v="6917.7029999999995"/>
    <n v="2720.4450000000002"/>
    <n v="932.72400000000005"/>
    <x v="367"/>
    <s v="Kentucky, 2016"/>
  </r>
  <r>
    <s v="Butler County"/>
    <s v="Kentucky"/>
    <n v="2016"/>
    <n v="12828"/>
    <n v="6440"/>
    <n v="6388"/>
    <n v="769.68"/>
    <n v="1654.8119999999999"/>
    <n v="1411.08"/>
    <n v="1641.9839999999999"/>
    <n v="1577.8440000000001"/>
    <n v="1821.576"/>
    <n v="1757.4360000000001"/>
    <n v="1308.4560000000001"/>
    <n v="692.71199999999999"/>
    <n v="218.07599999999999"/>
    <x v="367"/>
    <s v="Kentucky, 2016"/>
  </r>
  <r>
    <s v="Caldwell County"/>
    <s v="Kentucky"/>
    <n v="2016"/>
    <n v="12758"/>
    <n v="6123"/>
    <n v="6635"/>
    <n v="727.20600000000002"/>
    <n v="1709.5720000000001"/>
    <n v="1377.864"/>
    <n v="1454.412"/>
    <n v="1543.7179999999998"/>
    <n v="1735.088"/>
    <n v="1837.152"/>
    <n v="1352.348"/>
    <n v="790.99599999999998"/>
    <n v="229.64400000000001"/>
    <x v="367"/>
    <s v="Kentucky, 2016"/>
  </r>
  <r>
    <s v="Calloway County"/>
    <s v="Kentucky"/>
    <n v="2016"/>
    <n v="38302"/>
    <n v="18356"/>
    <n v="19946"/>
    <n v="2068.308"/>
    <n v="3868.502"/>
    <n v="9115.8760000000002"/>
    <n v="4481.3340000000007"/>
    <n v="3868.502"/>
    <n v="4443.0320000000002"/>
    <n v="4366.4279999999999"/>
    <n v="3600.3879999999999"/>
    <n v="1838.4959999999999"/>
    <n v="689.43600000000004"/>
    <x v="367"/>
    <s v="Kentucky, 2016"/>
  </r>
  <r>
    <s v="Campbell County"/>
    <s v="Kentucky"/>
    <n v="2016"/>
    <n v="91456"/>
    <n v="44729"/>
    <n v="46727"/>
    <n v="5395.9040000000005"/>
    <n v="11066.175999999999"/>
    <n v="13169.664000000001"/>
    <n v="12986.752"/>
    <n v="11066.175999999999"/>
    <n v="12803.84"/>
    <n v="12163.648000000001"/>
    <n v="7225.0239999999994"/>
    <n v="3749.6959999999999"/>
    <n v="1737.664"/>
    <x v="367"/>
    <s v="Kentucky, 2016"/>
  </r>
  <r>
    <s v="Carlisle County"/>
    <s v="Kentucky"/>
    <n v="2016"/>
    <n v="4954"/>
    <n v="2408"/>
    <n v="2546"/>
    <n v="317.05599999999998"/>
    <n v="589.52600000000007"/>
    <n v="549.89400000000001"/>
    <n v="554.84799999999996"/>
    <n v="624.20399999999995"/>
    <n v="678.69799999999998"/>
    <n v="658.88199999999995"/>
    <n v="525.12400000000002"/>
    <n v="287.33199999999999"/>
    <n v="178.34399999999999"/>
    <x v="367"/>
    <s v="Kentucky, 2016"/>
  </r>
  <r>
    <s v="Casey County"/>
    <s v="Kentucky"/>
    <n v="2016"/>
    <n v="15928"/>
    <n v="7854"/>
    <n v="8074"/>
    <n v="971.60799999999995"/>
    <n v="1943.2159999999999"/>
    <n v="1927.288"/>
    <n v="1768.0079999999998"/>
    <n v="1991"/>
    <n v="2150.2799999999997"/>
    <n v="2150.2799999999997"/>
    <n v="1831.72"/>
    <n v="860.11199999999997"/>
    <n v="334.488"/>
    <x v="367"/>
    <s v="Kentucky, 2016"/>
  </r>
  <r>
    <s v="Christian County"/>
    <s v="Kentucky"/>
    <n v="2016"/>
    <n v="73936"/>
    <n v="39157"/>
    <n v="34779"/>
    <n v="7023.92"/>
    <n v="11090.400000000001"/>
    <n v="13973.904"/>
    <n v="12421.248"/>
    <n v="7837.2160000000003"/>
    <n v="7023.92"/>
    <n v="6506.3680000000004"/>
    <n v="4510.0959999999995"/>
    <n v="2661.6959999999999"/>
    <n v="961.16800000000001"/>
    <x v="367"/>
    <s v="Kentucky, 2016"/>
  </r>
  <r>
    <s v="Clark County"/>
    <s v="Kentucky"/>
    <n v="2016"/>
    <n v="35706"/>
    <n v="17464"/>
    <n v="18242"/>
    <n v="2106.654"/>
    <n v="4606.0740000000005"/>
    <n v="3999.0720000000001"/>
    <n v="4249.0139999999992"/>
    <n v="4748.8980000000001"/>
    <n v="5248.7820000000002"/>
    <n v="4856.0159999999996"/>
    <n v="3534.8940000000002"/>
    <n v="1678.182"/>
    <n v="642.70799999999997"/>
    <x v="367"/>
    <s v="Kentucky, 2016"/>
  </r>
  <r>
    <s v="Clay County"/>
    <s v="Kentucky"/>
    <n v="2016"/>
    <n v="21160"/>
    <n v="11267"/>
    <n v="9893"/>
    <n v="1269.5999999999999"/>
    <n v="2454.56"/>
    <n v="2539.1999999999998"/>
    <n v="3174"/>
    <n v="3131.6800000000003"/>
    <n v="3089.36"/>
    <n v="2645"/>
    <n v="1735.12"/>
    <n v="804.07999999999993"/>
    <n v="296.24"/>
    <x v="367"/>
    <s v="Kentucky, 2016"/>
  </r>
  <r>
    <s v="Parmer County"/>
    <s v="Texas"/>
    <n v="2016"/>
    <n v="10172"/>
    <n v="5087"/>
    <n v="5085"/>
    <n v="722.21199999999999"/>
    <n v="1281.672"/>
    <n v="1190.124"/>
    <n v="1129.0920000000001"/>
    <n v="1190.124"/>
    <n v="1444.424"/>
    <n v="1413.9079999999999"/>
    <n v="1078.232"/>
    <n v="620.49199999999996"/>
    <n v="122.06399999999999"/>
    <x v="384"/>
    <s v="Texas, 2016"/>
  </r>
  <r>
    <s v="Deer Lodge County"/>
    <s v="Montana"/>
    <n v="2016"/>
    <n v="9211"/>
    <n v="4652"/>
    <n v="4559"/>
    <n v="515.81600000000003"/>
    <n v="1234.2739999999999"/>
    <n v="1003.999"/>
    <n v="1003.999"/>
    <n v="1077.6869999999999"/>
    <n v="1280.329"/>
    <n v="1317.173"/>
    <n v="1068.4759999999999"/>
    <n v="543.44899999999996"/>
    <n v="184.22"/>
    <x v="389"/>
    <s v="Montana, 2016"/>
  </r>
  <r>
    <s v="Cumberland County"/>
    <s v="Kentucky"/>
    <n v="2016"/>
    <n v="6780"/>
    <n v="3363"/>
    <n v="3417"/>
    <n v="400.02"/>
    <n v="820.38"/>
    <n v="779.7"/>
    <n v="678"/>
    <n v="711.90000000000009"/>
    <n v="962.76"/>
    <n v="1071.24"/>
    <n v="766.14"/>
    <n v="454.26"/>
    <n v="149.16"/>
    <x v="367"/>
    <s v="Kentucky, 2016"/>
  </r>
  <r>
    <s v="Steuben County"/>
    <s v="New York"/>
    <n v="2016"/>
    <n v="98724"/>
    <n v="47998"/>
    <n v="50726"/>
    <n v="6614.5079999999998"/>
    <n v="13525.188"/>
    <n v="12143.052"/>
    <n v="12340.5"/>
    <n v="11846.880000000001"/>
    <n v="13327.74"/>
    <n v="12834.119999999999"/>
    <n v="8786.4359999999997"/>
    <n v="5133.6480000000001"/>
    <n v="1974.48"/>
    <x v="403"/>
    <s v="New York, 2016"/>
  </r>
  <r>
    <s v="Elliott County"/>
    <s v="Kentucky"/>
    <n v="2016"/>
    <n v="7661"/>
    <n v="4321"/>
    <n v="3340"/>
    <n v="344.745"/>
    <n v="819.72699999999998"/>
    <n v="858.03200000000004"/>
    <n v="1034.2350000000001"/>
    <n v="1095.5229999999999"/>
    <n v="1057.2179999999998"/>
    <n v="1041.896"/>
    <n v="842.71"/>
    <n v="337.084"/>
    <n v="222.16900000000001"/>
    <x v="367"/>
    <s v="Kentucky, 2016"/>
  </r>
  <r>
    <s v="Estill County"/>
    <s v="Kentucky"/>
    <n v="2016"/>
    <n v="14406"/>
    <n v="7062"/>
    <n v="7344"/>
    <n v="835.548"/>
    <n v="1800.75"/>
    <n v="1570.2539999999999"/>
    <n v="1671.096"/>
    <n v="1800.75"/>
    <n v="2247.3360000000002"/>
    <n v="2016.84"/>
    <n v="1555.848"/>
    <n v="720.3"/>
    <n v="187.27799999999999"/>
    <x v="367"/>
    <s v="Kentucky, 2016"/>
  </r>
  <r>
    <s v="Fayette County"/>
    <s v="Kentucky"/>
    <n v="2016"/>
    <n v="311529"/>
    <n v="152953"/>
    <n v="158576"/>
    <n v="19626.327000000001"/>
    <n v="36137.364000000001"/>
    <n v="54829.103999999999"/>
    <n v="49221.581999999995"/>
    <n v="41121.828000000001"/>
    <n v="38941.125"/>
    <n v="35514.305999999997"/>
    <n v="21183.972000000002"/>
    <n v="9968.9279999999999"/>
    <n v="4984.4639999999999"/>
    <x v="367"/>
    <s v="Kentucky, 2016"/>
  </r>
  <r>
    <s v="Fleming County"/>
    <s v="Kentucky"/>
    <n v="2016"/>
    <n v="14543"/>
    <n v="7180"/>
    <n v="7363"/>
    <n v="959.83799999999997"/>
    <n v="2006.934"/>
    <n v="1774.2460000000001"/>
    <n v="1614.2730000000001"/>
    <n v="1846.961"/>
    <n v="2065.1059999999998"/>
    <n v="1948.7619999999999"/>
    <n v="1454.3"/>
    <n v="683.52099999999996"/>
    <n v="218.14500000000001"/>
    <x v="367"/>
    <s v="Kentucky, 2016"/>
  </r>
  <r>
    <s v="Floyd County"/>
    <s v="Kentucky"/>
    <n v="2016"/>
    <n v="38144"/>
    <n v="18695"/>
    <n v="19449"/>
    <n v="2441.2159999999999"/>
    <n v="4500.9920000000002"/>
    <n v="4653.5679999999993"/>
    <n v="4577.28"/>
    <n v="4882.4319999999998"/>
    <n v="5454.5920000000006"/>
    <n v="5607.1679999999997"/>
    <n v="3699.9679999999998"/>
    <n v="1792.768"/>
    <n v="534.01599999999996"/>
    <x v="367"/>
    <s v="Kentucky, 2016"/>
  </r>
  <r>
    <s v="Franklin County"/>
    <s v="Kentucky"/>
    <n v="2016"/>
    <n v="49982"/>
    <n v="24386"/>
    <n v="25596"/>
    <n v="2749.01"/>
    <n v="6047.8220000000001"/>
    <n v="6497.66"/>
    <n v="6097.8040000000001"/>
    <n v="6447.6779999999999"/>
    <n v="6847.5339999999997"/>
    <n v="7247.3899999999994"/>
    <n v="4798.2720000000008"/>
    <n v="2199.2080000000001"/>
    <n v="1049.6220000000001"/>
    <x v="367"/>
    <s v="Kentucky, 2016"/>
  </r>
  <r>
    <s v="Moore County"/>
    <s v="Tennessee"/>
    <n v="2016"/>
    <n v="6323"/>
    <n v="3141"/>
    <n v="3182"/>
    <n v="392.02600000000001"/>
    <n v="746.11400000000003"/>
    <n v="746.11400000000003"/>
    <n v="771.40599999999995"/>
    <n v="657.59199999999998"/>
    <n v="859.928"/>
    <n v="961.096"/>
    <n v="644.94600000000003"/>
    <n v="354.08799999999997"/>
    <n v="183.36699999999999"/>
    <x v="386"/>
    <s v="Tennessee, 2016"/>
  </r>
  <r>
    <s v="Gallatin County"/>
    <s v="Kentucky"/>
    <n v="2016"/>
    <n v="8543"/>
    <n v="4288"/>
    <n v="4255"/>
    <n v="632.18200000000002"/>
    <n v="1187.4769999999999"/>
    <n v="1119.133"/>
    <n v="1033.703"/>
    <n v="1067.875"/>
    <n v="1324.165"/>
    <n v="1161.848"/>
    <n v="709.06899999999996"/>
    <n v="256.28999999999996"/>
    <n v="68.343999999999994"/>
    <x v="367"/>
    <s v="Kentucky, 2016"/>
  </r>
  <r>
    <s v="Grant County"/>
    <s v="Kentucky"/>
    <n v="2016"/>
    <n v="24705"/>
    <n v="12263"/>
    <n v="12442"/>
    <n v="1754.0550000000001"/>
    <n v="3928.0950000000003"/>
    <n v="3261.06"/>
    <n v="2915.19"/>
    <n v="3261.06"/>
    <n v="3582.2250000000004"/>
    <n v="2890.4850000000001"/>
    <n v="2001.105"/>
    <n v="914.08500000000004"/>
    <n v="247.05"/>
    <x v="367"/>
    <s v="Kentucky, 2016"/>
  </r>
  <r>
    <s v="Graves County"/>
    <s v="Kentucky"/>
    <n v="2016"/>
    <n v="37379"/>
    <n v="18309"/>
    <n v="19070"/>
    <n v="2541.7719999999999"/>
    <n v="4934.0280000000002"/>
    <n v="4560.2380000000003"/>
    <n v="4261.2060000000001"/>
    <n v="4560.2379999999994"/>
    <n v="5083.5439999999999"/>
    <n v="5008.7860000000001"/>
    <n v="3663.1419999999998"/>
    <n v="1981.087"/>
    <n v="747.58"/>
    <x v="367"/>
    <s v="Kentucky, 2016"/>
  </r>
  <r>
    <s v="Grayson County"/>
    <s v="Kentucky"/>
    <n v="2016"/>
    <n v="26092"/>
    <n v="13029"/>
    <n v="13063"/>
    <n v="1591.6120000000001"/>
    <n v="3626.788"/>
    <n v="3235.4079999999999"/>
    <n v="3000.58"/>
    <n v="3261.5"/>
    <n v="3548.5119999999997"/>
    <n v="3600.6959999999999"/>
    <n v="2504.8319999999999"/>
    <n v="1200.232"/>
    <n v="521.84"/>
    <x v="367"/>
    <s v="Kentucky, 2016"/>
  </r>
  <r>
    <s v="Green County"/>
    <s v="Kentucky"/>
    <n v="2016"/>
    <n v="11123"/>
    <n v="5447"/>
    <n v="5676"/>
    <n v="611.76499999999999"/>
    <n v="1334.76"/>
    <n v="1268.0219999999999"/>
    <n v="1201.2840000000001"/>
    <n v="1345.883"/>
    <n v="1623.9580000000001"/>
    <n v="1579.4659999999999"/>
    <n v="1234.6529999999998"/>
    <n v="689.62599999999998"/>
    <n v="233.583"/>
    <x v="367"/>
    <s v="Kentucky, 2016"/>
  </r>
  <r>
    <s v="Greenup County"/>
    <s v="Kentucky"/>
    <n v="2016"/>
    <n v="36255"/>
    <n v="17640"/>
    <n v="18615"/>
    <n v="1957.77"/>
    <n v="4604.3850000000002"/>
    <n v="3988.05"/>
    <n v="3843.0299999999997"/>
    <n v="4640.6400000000003"/>
    <n v="5111.9549999999999"/>
    <n v="5184.4650000000001"/>
    <n v="3951.7950000000001"/>
    <n v="2175.3000000000002"/>
    <n v="725.1"/>
    <x v="367"/>
    <s v="Kentucky, 2016"/>
  </r>
  <r>
    <s v="Hancock County"/>
    <s v="Kentucky"/>
    <n v="2016"/>
    <n v="8716"/>
    <n v="4500"/>
    <n v="4216"/>
    <n v="549.10799999999995"/>
    <n v="1220.2399999999998"/>
    <n v="1098.2159999999999"/>
    <n v="880.31600000000003"/>
    <n v="1141.796"/>
    <n v="1281.252"/>
    <n v="1133.08"/>
    <n v="897.74800000000005"/>
    <n v="392.22"/>
    <n v="130.74"/>
    <x v="367"/>
    <s v="Kentucky, 2016"/>
  </r>
  <r>
    <s v="Hardin County"/>
    <s v="Kentucky"/>
    <n v="2016"/>
    <n v="107573"/>
    <n v="53666"/>
    <n v="53907"/>
    <n v="7422.5370000000003"/>
    <n v="14952.647000000001"/>
    <n v="15490.511999999999"/>
    <n v="14522.355"/>
    <n v="13876.916999999999"/>
    <n v="15167.793"/>
    <n v="13016.333000000001"/>
    <n v="7745.2559999999994"/>
    <n v="3980.201"/>
    <n v="1506.0219999999999"/>
    <x v="367"/>
    <s v="Kentucky, 2016"/>
  </r>
  <r>
    <s v="Harlan County"/>
    <s v="Kentucky"/>
    <n v="2016"/>
    <n v="28031"/>
    <n v="13647"/>
    <n v="14384"/>
    <n v="1850.046"/>
    <n v="3475.8440000000001"/>
    <n v="3307.6580000000004"/>
    <n v="3391.7510000000002"/>
    <n v="3363.7200000000003"/>
    <n v="3868.2780000000002"/>
    <n v="4176.6189999999997"/>
    <n v="2775.069"/>
    <n v="1345.4880000000001"/>
    <n v="476.52699999999999"/>
    <x v="367"/>
    <s v="Kentucky, 2016"/>
  </r>
  <r>
    <s v="Harrison County"/>
    <s v="Kentucky"/>
    <n v="2016"/>
    <n v="18629"/>
    <n v="9133"/>
    <n v="9496"/>
    <n v="1024.595"/>
    <n v="2477.6570000000002"/>
    <n v="2328.625"/>
    <n v="1900.1579999999999"/>
    <n v="2328.625"/>
    <n v="2757.0919999999996"/>
    <n v="2645.3180000000002"/>
    <n v="1862.9"/>
    <n v="950.07899999999995"/>
    <n v="353.95100000000002"/>
    <x v="367"/>
    <s v="Kentucky, 2016"/>
  </r>
  <r>
    <s v="Hart County"/>
    <s v="Kentucky"/>
    <n v="2016"/>
    <n v="18510"/>
    <n v="9146"/>
    <n v="9364"/>
    <n v="1221.6600000000001"/>
    <n v="2498.8500000000004"/>
    <n v="2258.2199999999998"/>
    <n v="2073.12"/>
    <n v="2110.14"/>
    <n v="2832.0299999999997"/>
    <n v="2554.38"/>
    <n v="1758.4499999999998"/>
    <n v="925.5"/>
    <n v="277.64999999999998"/>
    <x v="367"/>
    <s v="Kentucky, 2016"/>
  </r>
  <r>
    <s v="Henderson County"/>
    <s v="Kentucky"/>
    <n v="2016"/>
    <n v="46362"/>
    <n v="22480"/>
    <n v="23882"/>
    <n v="2920.806"/>
    <n v="6073.4220000000005"/>
    <n v="5377.9920000000002"/>
    <n v="5934.3360000000002"/>
    <n v="5609.8019999999997"/>
    <n v="6537.0419999999995"/>
    <n v="6676.1280000000006"/>
    <n v="4218.942"/>
    <n v="2179.0140000000001"/>
    <n v="880.87800000000004"/>
    <x v="367"/>
    <s v="Kentucky, 2016"/>
  </r>
  <r>
    <s v="Burnett County"/>
    <s v="Wisconsin"/>
    <n v="2016"/>
    <n v="15528"/>
    <n v="7699"/>
    <n v="7829"/>
    <n v="885.096"/>
    <n v="2111.808"/>
    <n v="1894.4160000000002"/>
    <n v="1661.4960000000001"/>
    <n v="1878.8879999999999"/>
    <n v="2329.1999999999998"/>
    <n v="2282.616"/>
    <n v="1521.7440000000001"/>
    <n v="745.34400000000005"/>
    <n v="201.864"/>
    <x v="375"/>
    <s v="Wisconsin, 2016"/>
  </r>
  <r>
    <s v="Hickman County"/>
    <s v="Kentucky"/>
    <n v="2016"/>
    <n v="4691"/>
    <n v="2195"/>
    <n v="2496"/>
    <n v="201.71299999999999"/>
    <n v="572.30200000000002"/>
    <n v="614.52099999999996"/>
    <n v="431.572"/>
    <n v="440.95400000000001"/>
    <n v="670.81299999999999"/>
    <n v="666.12200000000007"/>
    <n v="576.99299999999994"/>
    <n v="398.73500000000001"/>
    <n v="121.96599999999999"/>
    <x v="367"/>
    <s v="Kentucky, 2016"/>
  </r>
  <r>
    <s v="Hopkins County"/>
    <s v="Kentucky"/>
    <n v="2016"/>
    <n v="46359"/>
    <n v="22520"/>
    <n v="23839"/>
    <n v="2827.8989999999999"/>
    <n v="6026.67"/>
    <n v="5284.9259999999995"/>
    <n v="5655.7979999999998"/>
    <n v="5563.08"/>
    <n v="6443.9009999999998"/>
    <n v="6629.3369999999995"/>
    <n v="4496.8230000000003"/>
    <n v="2503.386"/>
    <n v="834.46199999999999"/>
    <x v="367"/>
    <s v="Kentucky, 2016"/>
  </r>
  <r>
    <s v="Jackson County"/>
    <s v="Kentucky"/>
    <n v="2016"/>
    <n v="13357"/>
    <n v="6646"/>
    <n v="6711"/>
    <n v="801.42"/>
    <n v="1696.3389999999999"/>
    <n v="1589.4830000000002"/>
    <n v="1576.126"/>
    <n v="1816.5519999999999"/>
    <n v="1910.0509999999999"/>
    <n v="1910.0509999999999"/>
    <n v="1282.2719999999999"/>
    <n v="654.49299999999994"/>
    <n v="120.21299999999999"/>
    <x v="367"/>
    <s v="Kentucky, 2016"/>
  </r>
  <r>
    <s v="Jefferson County"/>
    <s v="Kentucky"/>
    <n v="2016"/>
    <n v="759724"/>
    <n v="366994"/>
    <n v="392730"/>
    <n v="49382.06"/>
    <n v="94965.5"/>
    <n v="95725.224000000002"/>
    <n v="109400.25599999999"/>
    <n v="96484.948000000004"/>
    <n v="103322.46400000001"/>
    <n v="101043.29199999999"/>
    <n v="61537.644"/>
    <n v="32668.131999999998"/>
    <n v="15194.48"/>
    <x v="367"/>
    <s v="Kentucky, 2016"/>
  </r>
  <r>
    <s v="Jessamine County"/>
    <s v="Kentucky"/>
    <n v="2016"/>
    <n v="51015"/>
    <n v="24991"/>
    <n v="26024"/>
    <n v="3469.02"/>
    <n v="7040.07"/>
    <n v="7499.2049999999999"/>
    <n v="6274.8449999999993"/>
    <n v="6478.9050000000007"/>
    <n v="7040.07"/>
    <n v="6325.8600000000006"/>
    <n v="4081.2"/>
    <n v="2040.6"/>
    <n v="816.24"/>
    <x v="367"/>
    <s v="Kentucky, 2016"/>
  </r>
  <r>
    <s v="Johnson County"/>
    <s v="Kentucky"/>
    <n v="2016"/>
    <n v="23280"/>
    <n v="11432"/>
    <n v="11848"/>
    <n v="1443.36"/>
    <n v="2956.56"/>
    <n v="2700.48"/>
    <n v="2747.04"/>
    <n v="3003.12"/>
    <n v="3329.04"/>
    <n v="3329.04"/>
    <n v="2374.56"/>
    <n v="1094.1600000000001"/>
    <n v="325.92"/>
    <x v="367"/>
    <s v="Kentucky, 2016"/>
  </r>
  <r>
    <s v="Kenton County"/>
    <s v="Kentucky"/>
    <n v="2016"/>
    <n v="163393"/>
    <n v="80736"/>
    <n v="82657"/>
    <n v="11110.724"/>
    <n v="22384.841"/>
    <n v="19933.946"/>
    <n v="24345.557000000001"/>
    <n v="21241.09"/>
    <n v="23038.413"/>
    <n v="20914.304"/>
    <n v="12254.475"/>
    <n v="5555.3620000000001"/>
    <n v="2777.681"/>
    <x v="367"/>
    <s v="Kentucky, 2016"/>
  </r>
  <r>
    <s v="Knott County"/>
    <s v="Kentucky"/>
    <n v="2016"/>
    <n v="15884"/>
    <n v="7887"/>
    <n v="7997"/>
    <n v="873.62"/>
    <n v="1874.3119999999999"/>
    <n v="2207.8760000000002"/>
    <n v="1651.9360000000001"/>
    <n v="2049.0360000000001"/>
    <n v="2366.7159999999999"/>
    <n v="2366.7159999999999"/>
    <n v="1524.864"/>
    <n v="746.548"/>
    <n v="190.608"/>
    <x v="367"/>
    <s v="Kentucky, 2016"/>
  </r>
  <r>
    <s v="Knox County"/>
    <s v="Kentucky"/>
    <n v="2016"/>
    <n v="31740"/>
    <n v="15460"/>
    <n v="16280"/>
    <n v="1936.14"/>
    <n v="4253.16"/>
    <n v="4284.8999999999996"/>
    <n v="3713.58"/>
    <n v="3872.2799999999997"/>
    <n v="4380.12"/>
    <n v="3967.5"/>
    <n v="3205.74"/>
    <n v="1682.2199999999998"/>
    <n v="444.36"/>
    <x v="367"/>
    <s v="Kentucky, 2016"/>
  </r>
  <r>
    <s v="Larue County"/>
    <s v="Kentucky"/>
    <n v="2016"/>
    <n v="14127"/>
    <n v="6917"/>
    <n v="7210"/>
    <n v="734.60400000000004"/>
    <n v="1780.002"/>
    <n v="1709.367"/>
    <n v="1681.1129999999998"/>
    <n v="1681.1130000000001"/>
    <n v="2006.0339999999999"/>
    <n v="2104.9230000000002"/>
    <n v="1342.0650000000001"/>
    <n v="819.36599999999999"/>
    <n v="254.286"/>
    <x v="367"/>
    <s v="Kentucky, 2016"/>
  </r>
  <r>
    <s v="Laurel County"/>
    <s v="Kentucky"/>
    <n v="2016"/>
    <n v="59950"/>
    <n v="29173"/>
    <n v="30777"/>
    <n v="3656.95"/>
    <n v="8093.25"/>
    <n v="7313.9"/>
    <n v="7553.7"/>
    <n v="8033.3"/>
    <n v="8512.9"/>
    <n v="7913.4"/>
    <n v="5395.5"/>
    <n v="2697.75"/>
    <n v="839.3"/>
    <x v="367"/>
    <s v="Kentucky, 2016"/>
  </r>
  <r>
    <s v="Lawrence County"/>
    <s v="Kentucky"/>
    <n v="2016"/>
    <n v="15870"/>
    <n v="7924"/>
    <n v="7946"/>
    <n v="1047.42"/>
    <n v="2094.84"/>
    <n v="1840.92"/>
    <n v="1825.0500000000002"/>
    <n v="2047.23"/>
    <n v="2269.41"/>
    <n v="2269.41"/>
    <n v="1587"/>
    <n v="714.15"/>
    <n v="206.31"/>
    <x v="367"/>
    <s v="Kentucky, 2016"/>
  </r>
  <r>
    <s v="Skamania County"/>
    <s v="Washington"/>
    <n v="2016"/>
    <n v="10869"/>
    <n v="5379"/>
    <n v="5490"/>
    <n v="652.14"/>
    <n v="1358.625"/>
    <n v="1195.5900000000001"/>
    <n v="1315.1489999999999"/>
    <n v="1347.7559999999999"/>
    <n v="1641.2190000000001"/>
    <n v="1586.874"/>
    <n v="1043.424"/>
    <n v="586.92599999999993"/>
    <n v="130.428"/>
    <x v="372"/>
    <s v="Washington, 2016"/>
  </r>
  <r>
    <s v="Fairfield County"/>
    <s v="South Carolina"/>
    <n v="2016"/>
    <n v="23382"/>
    <n v="11444"/>
    <n v="11938"/>
    <n v="1379.538"/>
    <n v="2829.2219999999998"/>
    <n v="2595.402"/>
    <n v="2829.2219999999998"/>
    <n v="2969.5140000000001"/>
    <n v="3343.6260000000002"/>
    <n v="3530.6819999999998"/>
    <n v="2431.7280000000001"/>
    <n v="1169.0999999999999"/>
    <n v="327.34800000000001"/>
    <x v="410"/>
    <s v="South Carolina, 2016"/>
  </r>
  <r>
    <s v="Lincoln County"/>
    <s v="Kentucky"/>
    <n v="2016"/>
    <n v="24424"/>
    <n v="11927"/>
    <n v="12497"/>
    <n v="1611.9839999999999"/>
    <n v="3199.5439999999999"/>
    <n v="2833.1840000000002"/>
    <n v="2759.9119999999998"/>
    <n v="3077.424"/>
    <n v="3663.6"/>
    <n v="3175.12"/>
    <n v="2466.8240000000001"/>
    <n v="1221.1999999999998"/>
    <n v="415.20800000000003"/>
    <x v="367"/>
    <s v="Kentucky, 2016"/>
  </r>
  <r>
    <s v="Livingston County"/>
    <s v="Kentucky"/>
    <n v="2016"/>
    <n v="9353"/>
    <n v="4637"/>
    <n v="4716"/>
    <n v="523.76800000000003"/>
    <n v="1019.4770000000001"/>
    <n v="991.41800000000001"/>
    <n v="925.947"/>
    <n v="1056.8890000000001"/>
    <n v="1449.7150000000001"/>
    <n v="1496.48"/>
    <n v="1187.8310000000001"/>
    <n v="467.65"/>
    <n v="224.47200000000001"/>
    <x v="367"/>
    <s v="Kentucky, 2016"/>
  </r>
  <r>
    <s v="Logan County"/>
    <s v="Kentucky"/>
    <n v="2016"/>
    <n v="26757"/>
    <n v="13151"/>
    <n v="13606"/>
    <n v="1658.934"/>
    <n v="3585.4380000000001"/>
    <n v="3291.1109999999999"/>
    <n v="3050.2979999999998"/>
    <n v="3291.1109999999999"/>
    <n v="3665.7089999999998"/>
    <n v="3612.1950000000002"/>
    <n v="2702.4570000000003"/>
    <n v="1632.1770000000001"/>
    <n v="294.327"/>
    <x v="367"/>
    <s v="Kentucky, 2016"/>
  </r>
  <r>
    <s v="Lyon County"/>
    <s v="Kentucky"/>
    <n v="2016"/>
    <n v="8325"/>
    <n v="4643"/>
    <n v="3682"/>
    <n v="283.05"/>
    <n v="682.65"/>
    <n v="774.22500000000002"/>
    <n v="915.75"/>
    <n v="1040.625"/>
    <n v="1323.675"/>
    <n v="1381.9499999999998"/>
    <n v="1157.175"/>
    <n v="632.70000000000005"/>
    <n v="124.875"/>
    <x v="367"/>
    <s v="Kentucky, 2016"/>
  </r>
  <r>
    <s v="McCracken County"/>
    <s v="Kentucky"/>
    <n v="2016"/>
    <n v="65292"/>
    <n v="31043"/>
    <n v="34249"/>
    <n v="3917.52"/>
    <n v="7965.6239999999998"/>
    <n v="7377.9959999999992"/>
    <n v="7769.7479999999996"/>
    <n v="7965.6239999999998"/>
    <n v="8879.7119999999995"/>
    <n v="9597.9239999999991"/>
    <n v="6594.4920000000002"/>
    <n v="3395.1840000000002"/>
    <n v="1762.884"/>
    <x v="367"/>
    <s v="Kentucky, 2016"/>
  </r>
  <r>
    <s v="McCreary County"/>
    <s v="Kentucky"/>
    <n v="2016"/>
    <n v="17850"/>
    <n v="9799"/>
    <n v="8051"/>
    <n v="1106.7"/>
    <n v="2177.6999999999998"/>
    <n v="2284.8000000000002"/>
    <n v="2356.1999999999998"/>
    <n v="2588.25"/>
    <n v="2641.8"/>
    <n v="2231.25"/>
    <n v="1570.8"/>
    <n v="731.85"/>
    <n v="142.80000000000001"/>
    <x v="367"/>
    <s v="Kentucky, 2016"/>
  </r>
  <r>
    <s v="Montgomery County"/>
    <s v="Arkansas"/>
    <n v="2016"/>
    <n v="9492"/>
    <n v="4693"/>
    <n v="4799"/>
    <n v="541.04399999999998"/>
    <n v="1319.3879999999999"/>
    <n v="1044.1199999999999"/>
    <n v="987.16799999999989"/>
    <n v="1139.04"/>
    <n v="1366.848"/>
    <n v="1300.404"/>
    <n v="1082.088"/>
    <n v="522.05999999999995"/>
    <n v="189.84"/>
    <x v="373"/>
    <s v="Arkansas, 2016"/>
  </r>
  <r>
    <s v="Madison County"/>
    <s v="Kentucky"/>
    <n v="2016"/>
    <n v="87324"/>
    <n v="42491"/>
    <n v="44833"/>
    <n v="4977.4679999999998"/>
    <n v="10391.556"/>
    <n v="18861.984"/>
    <n v="10566.204"/>
    <n v="10740.851999999999"/>
    <n v="11002.824000000001"/>
    <n v="9780.2880000000005"/>
    <n v="6636.6239999999998"/>
    <n v="3056.34"/>
    <n v="1397.184"/>
    <x v="367"/>
    <s v="Kentucky, 2016"/>
  </r>
  <r>
    <s v="Magoffin County"/>
    <s v="Kentucky"/>
    <n v="2016"/>
    <n v="12887"/>
    <n v="6495"/>
    <n v="6392"/>
    <n v="786.10699999999997"/>
    <n v="1688.1970000000001"/>
    <n v="1559.327"/>
    <n v="1430.4569999999999"/>
    <n v="1713.971"/>
    <n v="1958.8240000000001"/>
    <n v="1804.18"/>
    <n v="1185.604"/>
    <n v="541.25400000000002"/>
    <n v="180.41800000000001"/>
    <x v="367"/>
    <s v="Kentucky, 2016"/>
  </r>
  <r>
    <s v="Luquillo Municipio"/>
    <s v="Puerto Rico"/>
    <n v="2016"/>
    <n v="19497"/>
    <n v="9882"/>
    <n v="9615"/>
    <n v="1208.8140000000001"/>
    <n v="2690.5860000000002"/>
    <n v="2339.6400000000003"/>
    <n v="2398.1309999999999"/>
    <n v="2456.6220000000003"/>
    <n v="2885.556"/>
    <n v="2554.107"/>
    <n v="1696.239"/>
    <n v="916.35899999999992"/>
    <n v="331.44900000000001"/>
    <x v="369"/>
    <s v="Puerto Rico, 2016"/>
  </r>
  <r>
    <s v="Marshall County"/>
    <s v="Kentucky"/>
    <n v="2016"/>
    <n v="31213"/>
    <n v="15413"/>
    <n v="15800"/>
    <n v="1623.076"/>
    <n v="3651.9210000000003"/>
    <n v="3277.3649999999998"/>
    <n v="3402.2170000000001"/>
    <n v="3714.3469999999998"/>
    <n v="4369.82"/>
    <n v="4650.7369999999992"/>
    <n v="3807.9859999999999"/>
    <n v="2060.058"/>
    <n v="686.68600000000004"/>
    <x v="367"/>
    <s v="Kentucky, 2016"/>
  </r>
  <r>
    <s v="Charlotte County"/>
    <s v="Virginia"/>
    <n v="2016"/>
    <n v="12478"/>
    <n v="6922"/>
    <n v="5556"/>
    <n v="673.81200000000001"/>
    <n v="1472.404"/>
    <n v="1622.1399999999999"/>
    <n v="1896.6559999999999"/>
    <n v="1834.2660000000001"/>
    <n v="1734.442"/>
    <n v="1584.7060000000001"/>
    <n v="998.24"/>
    <n v="536.55399999999997"/>
    <n v="149.73599999999999"/>
    <x v="396"/>
    <s v="Virginia, 2016"/>
  </r>
  <r>
    <s v="Meade County"/>
    <s v="Kentucky"/>
    <n v="2016"/>
    <n v="28751"/>
    <n v="14554"/>
    <n v="14197"/>
    <n v="1610.056"/>
    <n v="4140.1440000000002"/>
    <n v="3881.3850000000002"/>
    <n v="3852.634"/>
    <n v="3910.136"/>
    <n v="4197.6459999999997"/>
    <n v="3622.6259999999997"/>
    <n v="2213.8270000000002"/>
    <n v="1121.289"/>
    <n v="230.00800000000001"/>
    <x v="367"/>
    <s v="Kentucky, 2016"/>
  </r>
  <r>
    <s v="Menifee County"/>
    <s v="Kentucky"/>
    <n v="2016"/>
    <n v="6345"/>
    <n v="3334"/>
    <n v="3011"/>
    <n v="310.90499999999997"/>
    <n v="767.745"/>
    <n v="672.56999999999994"/>
    <n v="767.745"/>
    <n v="678.91499999999996"/>
    <n v="1123.0650000000001"/>
    <n v="875.61"/>
    <n v="729.67500000000007"/>
    <n v="291.87"/>
    <n v="120.55500000000001"/>
    <x v="367"/>
    <s v="Kentucky, 2016"/>
  </r>
  <r>
    <s v="Mercer County"/>
    <s v="Kentucky"/>
    <n v="2016"/>
    <n v="21411"/>
    <n v="10599"/>
    <n v="10812"/>
    <n v="1284.6600000000001"/>
    <n v="2654.9639999999999"/>
    <n v="2483.6759999999999"/>
    <n v="2312.3879999999999"/>
    <n v="2462.2649999999999"/>
    <n v="3233.0609999999997"/>
    <n v="3126.0059999999999"/>
    <n v="2226.7439999999997"/>
    <n v="1134.7829999999999"/>
    <n v="449.63099999999997"/>
    <x v="367"/>
    <s v="Kentucky, 2016"/>
  </r>
  <r>
    <s v="Metcalfe County"/>
    <s v="Kentucky"/>
    <n v="2016"/>
    <n v="9983"/>
    <n v="4882"/>
    <n v="5101"/>
    <n v="608.96299999999997"/>
    <n v="1297.79"/>
    <n v="1108.1129999999998"/>
    <n v="1078.1640000000002"/>
    <n v="1158.028"/>
    <n v="1467.501"/>
    <n v="1417.586"/>
    <n v="998.30000000000007"/>
    <n v="648.89499999999998"/>
    <n v="209.643"/>
    <x v="367"/>
    <s v="Kentucky, 2016"/>
  </r>
  <r>
    <s v="Monroe County"/>
    <s v="Kentucky"/>
    <n v="2016"/>
    <n v="10692"/>
    <n v="5325"/>
    <n v="5367"/>
    <n v="641.52"/>
    <n v="1336.5"/>
    <n v="1250.9639999999999"/>
    <n v="1154.7359999999999"/>
    <n v="1261.6559999999999"/>
    <n v="1550.3400000000001"/>
    <n v="1539.6480000000001"/>
    <n v="1133.3519999999999"/>
    <n v="641.52"/>
    <n v="171.072"/>
    <x v="367"/>
    <s v="Kentucky, 2016"/>
  </r>
  <r>
    <s v="Montgomery County"/>
    <s v="Kentucky"/>
    <n v="2016"/>
    <n v="27391"/>
    <n v="13477"/>
    <n v="13914"/>
    <n v="1807.806"/>
    <n v="3670.3939999999998"/>
    <n v="3423.875"/>
    <n v="3341.7020000000002"/>
    <n v="3779.9580000000001"/>
    <n v="3916.913"/>
    <n v="3369.0929999999998"/>
    <n v="2410.4079999999999"/>
    <n v="1314.768"/>
    <n v="301.30099999999999"/>
    <x v="367"/>
    <s v="Kentucky, 2016"/>
  </r>
  <r>
    <s v="Muhlenberg County"/>
    <s v="Kentucky"/>
    <n v="2016"/>
    <n v="31216"/>
    <n v="15627"/>
    <n v="15589"/>
    <n v="1560.8"/>
    <n v="3839.5680000000002"/>
    <n v="4151.7280000000001"/>
    <n v="3652.2719999999999"/>
    <n v="3902"/>
    <n v="4370.24"/>
    <n v="4245.3760000000002"/>
    <n v="3215.2479999999996"/>
    <n v="1872.96"/>
    <n v="437.024"/>
    <x v="367"/>
    <s v="Kentucky, 2016"/>
  </r>
  <r>
    <s v="Nelson County"/>
    <s v="Kentucky"/>
    <n v="2016"/>
    <n v="44875"/>
    <n v="22161"/>
    <n v="22714"/>
    <n v="3051.5"/>
    <n v="6192.75"/>
    <n v="5788.875"/>
    <n v="5564.5"/>
    <n v="5699.125"/>
    <n v="6551.75"/>
    <n v="6013.25"/>
    <n v="3679.75"/>
    <n v="1570.625"/>
    <n v="718"/>
    <x v="367"/>
    <s v="Kentucky, 2016"/>
  </r>
  <r>
    <s v="Nicholas County"/>
    <s v="Kentucky"/>
    <n v="2016"/>
    <n v="7062"/>
    <n v="3421"/>
    <n v="3641"/>
    <n v="423.72"/>
    <n v="896.87400000000002"/>
    <n v="861.56399999999996"/>
    <n v="727.38599999999997"/>
    <n v="861.56400000000008"/>
    <n v="1059.3"/>
    <n v="1016.9279999999999"/>
    <n v="699.13800000000003"/>
    <n v="409.596"/>
    <n v="98.867999999999995"/>
    <x v="367"/>
    <s v="Kentucky, 2016"/>
  </r>
  <r>
    <s v="Ohio County"/>
    <s v="Kentucky"/>
    <n v="2016"/>
    <n v="24152"/>
    <n v="11927"/>
    <n v="12225"/>
    <n v="1424.9680000000001"/>
    <n v="3357.1279999999997"/>
    <n v="2898.24"/>
    <n v="2825.7839999999997"/>
    <n v="2898.24"/>
    <n v="3212.2159999999999"/>
    <n v="3357.1280000000002"/>
    <n v="2439.3519999999999"/>
    <n v="1352.5119999999999"/>
    <n v="362.28"/>
    <x v="367"/>
    <s v="Kentucky, 2016"/>
  </r>
  <r>
    <s v="Oldham County"/>
    <s v="Kentucky"/>
    <n v="2016"/>
    <n v="63876"/>
    <n v="33698"/>
    <n v="30178"/>
    <n v="3129.924"/>
    <n v="10092.407999999999"/>
    <n v="8303.880000000001"/>
    <n v="6451.4760000000006"/>
    <n v="9645.2759999999998"/>
    <n v="10858.92"/>
    <n v="7920.6239999999998"/>
    <n v="4982.3279999999995"/>
    <n v="1533.0239999999999"/>
    <n v="894.26400000000001"/>
    <x v="367"/>
    <s v="Kentucky, 2016"/>
  </r>
  <r>
    <s v="Owen County"/>
    <s v="Kentucky"/>
    <n v="2016"/>
    <n v="10673"/>
    <n v="5240"/>
    <n v="5433"/>
    <n v="554.99599999999998"/>
    <n v="1494.22"/>
    <n v="1312.779"/>
    <n v="1152.684"/>
    <n v="1302.106"/>
    <n v="1483.547"/>
    <n v="1600.95"/>
    <n v="1067.3"/>
    <n v="522.97699999999998"/>
    <n v="192.114"/>
    <x v="367"/>
    <s v="Kentucky, 2016"/>
  </r>
  <r>
    <s v="Owsley County"/>
    <s v="Kentucky"/>
    <n v="2016"/>
    <n v="4552"/>
    <n v="2037"/>
    <n v="2515"/>
    <n v="314.08800000000002"/>
    <n v="505.27200000000005"/>
    <n v="600.86400000000003"/>
    <n v="528.03199999999993"/>
    <n v="650.93600000000004"/>
    <n v="446.096"/>
    <n v="764.7360000000001"/>
    <n v="414.23199999999997"/>
    <n v="218.49600000000001"/>
    <n v="109.248"/>
    <x v="367"/>
    <s v="Kentucky, 2016"/>
  </r>
  <r>
    <s v="Pendleton County"/>
    <s v="Kentucky"/>
    <n v="2016"/>
    <n v="14509"/>
    <n v="7250"/>
    <n v="7259"/>
    <n v="783.48599999999999"/>
    <n v="1915.1879999999999"/>
    <n v="1842.643"/>
    <n v="1639.5170000000001"/>
    <n v="1799.116"/>
    <n v="2306.931"/>
    <n v="2103.8050000000003"/>
    <n v="1334.828"/>
    <n v="609.37799999999993"/>
    <n v="188.61699999999999"/>
    <x v="367"/>
    <s v="Kentucky, 2016"/>
  </r>
  <r>
    <s v="Perry County"/>
    <s v="Kentucky"/>
    <n v="2016"/>
    <n v="27818"/>
    <n v="13624"/>
    <n v="14194"/>
    <n v="1752.5340000000001"/>
    <n v="3365.9780000000001"/>
    <n v="3199.0699999999997"/>
    <n v="3449.4319999999998"/>
    <n v="3755.4300000000003"/>
    <n v="4089.2460000000001"/>
    <n v="4061.4279999999999"/>
    <n v="2559.2559999999999"/>
    <n v="1084.902"/>
    <n v="528.54200000000003"/>
    <x v="367"/>
    <s v="Kentucky, 2016"/>
  </r>
  <r>
    <s v="Pike County"/>
    <s v="Kentucky"/>
    <n v="2016"/>
    <n v="62791"/>
    <n v="30796"/>
    <n v="31995"/>
    <n v="3579.087"/>
    <n v="7346.5470000000005"/>
    <n v="7974.4570000000003"/>
    <n v="7220.9650000000001"/>
    <n v="8288.4120000000003"/>
    <n v="9167.4860000000008"/>
    <n v="9167.4860000000008"/>
    <n v="6090.7269999999999"/>
    <n v="2825.5950000000003"/>
    <n v="1130.2380000000001"/>
    <x v="367"/>
    <s v="Kentucky, 2016"/>
  </r>
  <r>
    <s v="Powell County"/>
    <s v="Kentucky"/>
    <n v="2016"/>
    <n v="12387"/>
    <n v="6073"/>
    <n v="6314"/>
    <n v="767.99400000000003"/>
    <n v="1721.7930000000001"/>
    <n v="1548.375"/>
    <n v="1498.827"/>
    <n v="1659.8579999999999"/>
    <n v="1771.3409999999999"/>
    <n v="1659.8580000000002"/>
    <n v="1102.443"/>
    <n v="507.86700000000002"/>
    <n v="148.64400000000001"/>
    <x v="367"/>
    <s v="Kentucky, 2016"/>
  </r>
  <r>
    <s v="Pulaski County"/>
    <s v="Kentucky"/>
    <n v="2016"/>
    <n v="63772"/>
    <n v="31166"/>
    <n v="32606"/>
    <n v="3698.7759999999998"/>
    <n v="8162.8159999999998"/>
    <n v="7270.0079999999998"/>
    <n v="7525.0959999999995"/>
    <n v="7907.7280000000001"/>
    <n v="9119.3960000000006"/>
    <n v="8800.5360000000001"/>
    <n v="6696.0599999999995"/>
    <n v="3443.6880000000001"/>
    <n v="1211.6679999999999"/>
    <x v="367"/>
    <s v="Kentucky, 2016"/>
  </r>
  <r>
    <s v="Robertson County"/>
    <s v="Kentucky"/>
    <n v="2016"/>
    <n v="2191"/>
    <n v="1116"/>
    <n v="1075"/>
    <n v="118.31399999999999"/>
    <n v="214.71800000000002"/>
    <n v="271.68399999999997"/>
    <n v="175.27999999999997"/>
    <n v="238.81900000000002"/>
    <n v="308.93100000000004"/>
    <n v="297.976"/>
    <n v="322.077"/>
    <n v="214.71800000000002"/>
    <n v="26.292000000000002"/>
    <x v="367"/>
    <s v="Kentucky, 2016"/>
  </r>
  <r>
    <s v="Rockcastle County"/>
    <s v="Kentucky"/>
    <n v="2016"/>
    <n v="16893"/>
    <n v="8257"/>
    <n v="8636"/>
    <n v="929.11500000000001"/>
    <n v="2162.3040000000001"/>
    <n v="1976.481"/>
    <n v="1875.123"/>
    <n v="2179.1970000000001"/>
    <n v="2601.5219999999999"/>
    <n v="2348.127"/>
    <n v="1723.0859999999998"/>
    <n v="861.54300000000012"/>
    <n v="236.50200000000001"/>
    <x v="367"/>
    <s v="Kentucky, 2016"/>
  </r>
  <r>
    <s v="Russell County"/>
    <s v="Kentucky"/>
    <n v="2016"/>
    <n v="17684"/>
    <n v="8652"/>
    <n v="9032"/>
    <n v="1096.4079999999999"/>
    <n v="2192.8159999999998"/>
    <n v="1962.924"/>
    <n v="1892.1880000000001"/>
    <n v="2086.712"/>
    <n v="2652.6"/>
    <n v="2493.444"/>
    <n v="1892.1879999999999"/>
    <n v="1096.4079999999999"/>
    <n v="318.31200000000001"/>
    <x v="367"/>
    <s v="Kentucky, 2016"/>
  </r>
  <r>
    <s v="Eddy County"/>
    <s v="New Mexico"/>
    <n v="2016"/>
    <n v="51348"/>
    <n v="25446"/>
    <n v="25902"/>
    <n v="3388.9679999999998"/>
    <n v="7702.2000000000007"/>
    <n v="7188.7199999999993"/>
    <n v="6675.24"/>
    <n v="7753.5479999999998"/>
    <n v="7188.72"/>
    <n v="5905.02"/>
    <n v="3491.6639999999998"/>
    <n v="1437.7440000000001"/>
    <n v="564.82799999999997"/>
    <x v="405"/>
    <s v="New Mexico, 2016"/>
  </r>
  <r>
    <s v="Shelby County"/>
    <s v="Kentucky"/>
    <n v="2016"/>
    <n v="44967"/>
    <n v="21723"/>
    <n v="23244"/>
    <n v="2967.8220000000001"/>
    <n v="5980.6110000000008"/>
    <n v="5620.875"/>
    <n v="5575.9079999999994"/>
    <n v="6250.4130000000005"/>
    <n v="6565.1819999999998"/>
    <n v="5845.71"/>
    <n v="3912.1289999999999"/>
    <n v="1708.7460000000001"/>
    <n v="584.57100000000003"/>
    <x v="367"/>
    <s v="Kentucky, 2016"/>
  </r>
  <r>
    <s v="Simpson County"/>
    <s v="Kentucky"/>
    <n v="2016"/>
    <n v="17856"/>
    <n v="8800"/>
    <n v="9056"/>
    <n v="1160.6400000000001"/>
    <n v="2410.5600000000004"/>
    <n v="2107.0079999999998"/>
    <n v="2196.288"/>
    <n v="2410.56"/>
    <n v="2464.1280000000002"/>
    <n v="2339.1360000000004"/>
    <n v="1642.752"/>
    <n v="767.80799999999999"/>
    <n v="357.12"/>
    <x v="367"/>
    <s v="Kentucky, 2016"/>
  </r>
  <r>
    <s v="Adair County"/>
    <s v="Missouri"/>
    <n v="2016"/>
    <n v="25315"/>
    <n v="12390"/>
    <n v="12925"/>
    <n v="1569.53"/>
    <n v="3037.8"/>
    <n v="4278.2349999999997"/>
    <n v="2961.855"/>
    <n v="2658.0749999999998"/>
    <n v="3240.3199999999997"/>
    <n v="3290.95"/>
    <n v="2455.5550000000003"/>
    <n v="1189.8050000000001"/>
    <n v="683.505"/>
    <x v="395"/>
    <s v="Missouri, 2016"/>
  </r>
  <r>
    <s v="Todd County"/>
    <s v="Kentucky"/>
    <n v="2016"/>
    <n v="12465"/>
    <n v="6230"/>
    <n v="6235"/>
    <n v="947.34"/>
    <n v="1882.2150000000001"/>
    <n v="1545.66"/>
    <n v="1483.335"/>
    <n v="1433.4749999999999"/>
    <n v="1657.845"/>
    <n v="1520.73"/>
    <n v="1171.71"/>
    <n v="511.06500000000005"/>
    <n v="299.16000000000003"/>
    <x v="367"/>
    <s v="Kentucky, 2016"/>
  </r>
  <r>
    <s v="Trigg County"/>
    <s v="Kentucky"/>
    <n v="2016"/>
    <n v="14267"/>
    <n v="6993"/>
    <n v="7274"/>
    <n v="684.81600000000003"/>
    <n v="1926.0450000000001"/>
    <n v="1426.7"/>
    <n v="1269.7629999999999"/>
    <n v="1811.9090000000001"/>
    <n v="2011.6469999999999"/>
    <n v="2097.2489999999998"/>
    <n v="1954.579"/>
    <n v="784.68499999999995"/>
    <n v="299.60700000000003"/>
    <x v="367"/>
    <s v="Kentucky, 2016"/>
  </r>
  <r>
    <s v="Union County"/>
    <s v="Kentucky"/>
    <n v="2016"/>
    <n v="15065"/>
    <n v="7775"/>
    <n v="7290"/>
    <n v="858.70500000000004"/>
    <n v="1687.2800000000002"/>
    <n v="2787.0250000000001"/>
    <n v="1792.7350000000001"/>
    <n v="1672.2150000000001"/>
    <n v="1958.45"/>
    <n v="2033.7750000000001"/>
    <n v="1340.7850000000001"/>
    <n v="617.66499999999996"/>
    <n v="301.3"/>
    <x v="367"/>
    <s v="Kentucky, 2016"/>
  </r>
  <r>
    <s v="Warren County"/>
    <s v="Kentucky"/>
    <n v="2016"/>
    <n v="121066"/>
    <n v="59236"/>
    <n v="61830"/>
    <n v="7748.2240000000002"/>
    <n v="15012.184000000001"/>
    <n v="24939.595999999998"/>
    <n v="16222.844000000001"/>
    <n v="14770.052"/>
    <n v="14648.986000000001"/>
    <n v="13317.26"/>
    <n v="8716.7520000000004"/>
    <n v="4237.3099999999995"/>
    <n v="1452.7919999999999"/>
    <x v="367"/>
    <s v="Kentucky, 2016"/>
  </r>
  <r>
    <s v="Washington County"/>
    <s v="Kentucky"/>
    <n v="2016"/>
    <n v="12017"/>
    <n v="5936"/>
    <n v="6081"/>
    <n v="696.98599999999999"/>
    <n v="1610.278"/>
    <n v="1694.3969999999999"/>
    <n v="1153.6320000000001"/>
    <n v="1490.1079999999999"/>
    <n v="1742.4649999999999"/>
    <n v="1574.2269999999999"/>
    <n v="1129.598"/>
    <n v="709.00299999999993"/>
    <n v="216.30600000000001"/>
    <x v="367"/>
    <s v="Kentucky, 2016"/>
  </r>
  <r>
    <s v="Taylor County"/>
    <s v="Wisconsin"/>
    <n v="2016"/>
    <n v="20557"/>
    <n v="10227"/>
    <n v="10330"/>
    <n v="1171.749"/>
    <n v="2446.2829999999999"/>
    <n v="2405.1689999999999"/>
    <n v="2343.498"/>
    <n v="2528.511"/>
    <n v="2919.0940000000001"/>
    <n v="3001.3220000000001"/>
    <n v="2281.8270000000002"/>
    <n v="904.50800000000004"/>
    <n v="534.48199999999997"/>
    <x v="375"/>
    <s v="Wisconsin, 2016"/>
  </r>
  <r>
    <s v="Webster County"/>
    <s v="Kentucky"/>
    <n v="2016"/>
    <n v="13331"/>
    <n v="6597"/>
    <n v="6734"/>
    <n v="799.86"/>
    <n v="1719.6990000000001"/>
    <n v="1653.0439999999999"/>
    <n v="1626.3820000000001"/>
    <n v="1639.7130000000002"/>
    <n v="1839.6779999999999"/>
    <n v="1906.3330000000001"/>
    <n v="1226.452"/>
    <n v="693.21199999999999"/>
    <n v="226.62700000000001"/>
    <x v="367"/>
    <s v="Kentucky, 2016"/>
  </r>
  <r>
    <s v="Whitley County"/>
    <s v="Kentucky"/>
    <n v="2016"/>
    <n v="35842"/>
    <n v="17637"/>
    <n v="18205"/>
    <n v="2508.94"/>
    <n v="4731.1440000000002"/>
    <n v="5734.7199999999993"/>
    <n v="4121.83"/>
    <n v="4229.3559999999998"/>
    <n v="4731.1440000000002"/>
    <n v="4444.4079999999994"/>
    <n v="3225.7799999999997"/>
    <n v="1577.048"/>
    <n v="501.78800000000001"/>
    <x v="367"/>
    <s v="Kentucky, 2016"/>
  </r>
  <r>
    <s v="Hutchinson County"/>
    <s v="South Dakota"/>
    <n v="2016"/>
    <n v="7221"/>
    <n v="3516"/>
    <n v="3705"/>
    <n v="440.48099999999999"/>
    <n v="982.05600000000004"/>
    <n v="787.08899999999994"/>
    <n v="678.774"/>
    <n v="974.83500000000004"/>
    <n v="1054.2660000000001"/>
    <n v="1025.3820000000001"/>
    <n v="787.08899999999994"/>
    <n v="404.37599999999998"/>
    <n v="86.652000000000001"/>
    <x v="377"/>
    <s v="South Dakota, 2016"/>
  </r>
  <r>
    <s v="Acadia Parish"/>
    <s v="Louisiana"/>
    <n v="2016"/>
    <n v="62372"/>
    <n v="30297"/>
    <n v="32075"/>
    <n v="4553.1559999999999"/>
    <n v="9418.1720000000005"/>
    <n v="8357.848"/>
    <n v="8233.1039999999994"/>
    <n v="7297.5240000000003"/>
    <n v="8295.4760000000006"/>
    <n v="7796.5"/>
    <n v="4865.0159999999996"/>
    <n v="2494.88"/>
    <n v="1122.6959999999999"/>
    <x v="385"/>
    <s v="Louisiana, 2016"/>
  </r>
  <r>
    <s v="Allen Parish"/>
    <s v="Louisiana"/>
    <n v="2016"/>
    <n v="25619"/>
    <n v="14808"/>
    <n v="10811"/>
    <n v="1639.616"/>
    <n v="2971.8040000000001"/>
    <n v="3074.2799999999997"/>
    <n v="3817.2309999999998"/>
    <n v="3817.2309999999998"/>
    <n v="3817.2309999999998"/>
    <n v="3023.0419999999999"/>
    <n v="2126.377"/>
    <n v="1024.76"/>
    <n v="307.428"/>
    <x v="385"/>
    <s v="Louisiana, 2016"/>
  </r>
  <r>
    <s v="Ascension Parish"/>
    <s v="Louisiana"/>
    <n v="2016"/>
    <n v="117009"/>
    <n v="58083"/>
    <n v="58926"/>
    <n v="8541.6569999999992"/>
    <n v="18487.421999999999"/>
    <n v="15211.169999999998"/>
    <n v="16264.251"/>
    <n v="17200.323"/>
    <n v="16381.259999999998"/>
    <n v="12870.99"/>
    <n v="7722.5939999999991"/>
    <n v="3393.2609999999995"/>
    <n v="936.072"/>
    <x v="385"/>
    <s v="Louisiana, 2016"/>
  </r>
  <r>
    <s v="Assumption Parish"/>
    <s v="Louisiana"/>
    <n v="2016"/>
    <n v="22973"/>
    <n v="11284"/>
    <n v="11689"/>
    <n v="1263.5150000000001"/>
    <n v="3078.3819999999996"/>
    <n v="3101.355"/>
    <n v="2595.9490000000001"/>
    <n v="2940.5439999999999"/>
    <n v="3285.1390000000001"/>
    <n v="3216.2200000000003"/>
    <n v="2136.489"/>
    <n v="1148.6500000000001"/>
    <n v="252.703"/>
    <x v="385"/>
    <s v="Louisiana, 2016"/>
  </r>
  <r>
    <s v="Beauregard Parish"/>
    <s v="Louisiana"/>
    <n v="2016"/>
    <n v="36435"/>
    <n v="18600"/>
    <n v="17835"/>
    <n v="2404.71"/>
    <n v="5064.4650000000001"/>
    <n v="4918.7250000000004"/>
    <n v="4809.42"/>
    <n v="4700.1149999999998"/>
    <n v="4772.9850000000006"/>
    <n v="4517.9400000000005"/>
    <n v="3169.8450000000003"/>
    <n v="1566.7049999999999"/>
    <n v="510.09"/>
    <x v="385"/>
    <s v="Louisiana, 2016"/>
  </r>
  <r>
    <s v="Bossier Parish"/>
    <s v="Louisiana"/>
    <n v="2016"/>
    <n v="124720"/>
    <n v="61707"/>
    <n v="63013"/>
    <n v="8979.84"/>
    <n v="17460.800000000003"/>
    <n v="17211.36"/>
    <n v="19331.599999999999"/>
    <n v="15964.16"/>
    <n v="15590"/>
    <n v="14342.8"/>
    <n v="9104.56"/>
    <n v="5113.5200000000004"/>
    <n v="1746.08"/>
    <x v="385"/>
    <s v="Louisiana, 2016"/>
  </r>
  <r>
    <s v="Caddo Parish"/>
    <s v="Louisiana"/>
    <n v="2016"/>
    <n v="253125"/>
    <n v="120312"/>
    <n v="132813"/>
    <n v="17971.875"/>
    <n v="33665.625"/>
    <n v="33412.5"/>
    <n v="35690.625"/>
    <n v="30121.875"/>
    <n v="31640.625"/>
    <n v="32906.25"/>
    <n v="21009.375"/>
    <n v="11137.5"/>
    <n v="5315.625"/>
    <x v="385"/>
    <s v="Louisiana, 2016"/>
  </r>
  <r>
    <s v="Calcasieu Parish"/>
    <s v="Louisiana"/>
    <n v="2016"/>
    <n v="197233"/>
    <n v="96206"/>
    <n v="101027"/>
    <n v="13609.076999999999"/>
    <n v="27218.154000000002"/>
    <n v="27218.154000000002"/>
    <n v="28007.085999999999"/>
    <n v="23470.726999999999"/>
    <n v="25443.057000000001"/>
    <n v="25048.591"/>
    <n v="15581.406999999999"/>
    <n v="8283.7860000000001"/>
    <n v="2958.4949999999999"/>
    <x v="385"/>
    <s v="Louisiana, 2016"/>
  </r>
  <r>
    <s v="Todd County"/>
    <s v="South Dakota"/>
    <n v="2016"/>
    <n v="9997"/>
    <n v="5287"/>
    <n v="4710"/>
    <n v="559.83199999999999"/>
    <n v="1389.5830000000001"/>
    <n v="1299.6100000000001"/>
    <n v="1199.6399999999999"/>
    <n v="1189.643"/>
    <n v="1379.586"/>
    <n v="1359.5920000000001"/>
    <n v="999.7"/>
    <n v="439.86800000000005"/>
    <n v="199.94"/>
    <x v="377"/>
    <s v="South Dakota, 2016"/>
  </r>
  <r>
    <s v="Catahoula Parish"/>
    <s v="Louisiana"/>
    <n v="2016"/>
    <n v="10145"/>
    <n v="5415"/>
    <n v="4730"/>
    <n v="588.41"/>
    <n v="1268.125"/>
    <n v="1379.72"/>
    <n v="1491.3150000000001"/>
    <n v="1105.8050000000001"/>
    <n v="1268.125"/>
    <n v="1430.4449999999999"/>
    <n v="913.05"/>
    <n v="547.83000000000004"/>
    <n v="142.03"/>
    <x v="385"/>
    <s v="Louisiana, 2016"/>
  </r>
  <r>
    <s v="Claiborne Parish"/>
    <s v="Louisiana"/>
    <n v="2016"/>
    <n v="16452"/>
    <n v="9408"/>
    <n v="7044"/>
    <n v="855.50400000000002"/>
    <n v="1678.104"/>
    <n v="2171.6640000000002"/>
    <n v="2270.3760000000002"/>
    <n v="2072.9520000000002"/>
    <n v="2270.3760000000002"/>
    <n v="2188.116"/>
    <n v="1595.8440000000001"/>
    <n v="921.31200000000001"/>
    <n v="394.84800000000001"/>
    <x v="385"/>
    <s v="Louisiana, 2016"/>
  </r>
  <r>
    <s v="Concordia Parish"/>
    <s v="Louisiana"/>
    <n v="2016"/>
    <n v="20288"/>
    <n v="10295"/>
    <n v="9993"/>
    <n v="1339.008"/>
    <n v="2779.4560000000001"/>
    <n v="2617.152"/>
    <n v="2678.0160000000001"/>
    <n v="2414.2719999999999"/>
    <n v="2556.288"/>
    <n v="2738.88"/>
    <n v="1765.056"/>
    <n v="1136.1279999999999"/>
    <n v="243.45599999999999"/>
    <x v="385"/>
    <s v="Louisiana, 2016"/>
  </r>
  <r>
    <s v="De Soto Parish"/>
    <s v="Louisiana"/>
    <n v="2016"/>
    <n v="27047"/>
    <n v="13053"/>
    <n v="13994"/>
    <n v="1703.961"/>
    <n v="3678.3919999999998"/>
    <n v="3380.875"/>
    <n v="3299.7339999999999"/>
    <n v="3191.5460000000003"/>
    <n v="3759.5330000000004"/>
    <n v="3705.4389999999999"/>
    <n v="2596.5119999999997"/>
    <n v="1406.444"/>
    <n v="351.61099999999999"/>
    <x v="385"/>
    <s v="Louisiana, 2016"/>
  </r>
  <r>
    <s v="East Baton Rouge Parish"/>
    <s v="Louisiana"/>
    <n v="2016"/>
    <n v="445337"/>
    <n v="213365"/>
    <n v="231972"/>
    <n v="28946.904999999999"/>
    <n v="55221.788"/>
    <n v="81496.671000000002"/>
    <n v="66800.55"/>
    <n v="51659.091999999997"/>
    <n v="52549.766000000003"/>
    <n v="52995.103000000003"/>
    <n v="32509.600999999999"/>
    <n v="16477.469000000001"/>
    <n v="6680.0550000000003"/>
    <x v="385"/>
    <s v="Louisiana, 2016"/>
  </r>
  <r>
    <s v="Franklin Parish"/>
    <s v="Louisiana"/>
    <n v="2016"/>
    <n v="20464"/>
    <n v="9963"/>
    <n v="10501"/>
    <n v="1432.48"/>
    <n v="2946.8159999999998"/>
    <n v="2558"/>
    <n v="2496.6080000000002"/>
    <n v="2230.576"/>
    <n v="2619.3919999999998"/>
    <n v="2680.7840000000001"/>
    <n v="1903.152"/>
    <n v="1084.5920000000001"/>
    <n v="491.13600000000002"/>
    <x v="385"/>
    <s v="Louisiana, 2016"/>
  </r>
  <r>
    <s v="Grant Parish"/>
    <s v="Louisiana"/>
    <n v="2016"/>
    <n v="22372"/>
    <n v="12543"/>
    <n v="9829"/>
    <n v="1342.32"/>
    <n v="2751.7560000000003"/>
    <n v="2572.7800000000002"/>
    <n v="3557.1480000000001"/>
    <n v="3378.172"/>
    <n v="3042.5920000000001"/>
    <n v="2617.5239999999999"/>
    <n v="1923.992"/>
    <n v="894.88000000000011"/>
    <n v="290.83600000000001"/>
    <x v="385"/>
    <s v="Louisiana, 2016"/>
  </r>
  <r>
    <s v="Iberia Parish"/>
    <s v="Louisiana"/>
    <n v="2016"/>
    <n v="73799"/>
    <n v="36031"/>
    <n v="37768"/>
    <n v="5313.5280000000002"/>
    <n v="10922.252"/>
    <n v="10036.664000000001"/>
    <n v="9593.8700000000008"/>
    <n v="8486.8850000000002"/>
    <n v="10110.463"/>
    <n v="9151.0760000000009"/>
    <n v="5830.1210000000001"/>
    <n v="3099.558"/>
    <n v="1106.9849999999999"/>
    <x v="385"/>
    <s v="Louisiana, 2016"/>
  </r>
  <r>
    <s v="Iberville Parish"/>
    <s v="Louisiana"/>
    <n v="2016"/>
    <n v="33159"/>
    <n v="16812"/>
    <n v="16347"/>
    <n v="1956.3810000000001"/>
    <n v="3945.9210000000003"/>
    <n v="4410.1469999999999"/>
    <n v="4874.3729999999996"/>
    <n v="4211.1930000000002"/>
    <n v="4841.2139999999999"/>
    <n v="4310.67"/>
    <n v="2685.8789999999999"/>
    <n v="1525.3139999999999"/>
    <n v="364.74900000000002"/>
    <x v="385"/>
    <s v="Louisiana, 2016"/>
  </r>
  <r>
    <s v="Jackson Parish"/>
    <s v="Louisiana"/>
    <n v="2016"/>
    <n v="15999"/>
    <n v="8165"/>
    <n v="7834"/>
    <n v="959.94"/>
    <n v="2015.874"/>
    <n v="1823.886"/>
    <n v="2111.8679999999999"/>
    <n v="1983.876"/>
    <n v="2127.8670000000002"/>
    <n v="2079.87"/>
    <n v="1647.8969999999999"/>
    <n v="927.94200000000001"/>
    <n v="319.98"/>
    <x v="385"/>
    <s v="Louisiana, 2016"/>
  </r>
  <r>
    <s v="Jefferson Parish"/>
    <s v="Louisiana"/>
    <n v="2016"/>
    <n v="435204"/>
    <n v="211528"/>
    <n v="223676"/>
    <n v="27417.851999999999"/>
    <n v="52224.479999999996"/>
    <n v="52224.479999999996"/>
    <n v="63974.987999999998"/>
    <n v="53965.296000000002"/>
    <n v="60058.152000000002"/>
    <n v="59187.743999999999"/>
    <n v="37862.748"/>
    <n v="19148.976000000002"/>
    <n v="8704.08"/>
    <x v="385"/>
    <s v="Louisiana, 2016"/>
  </r>
  <r>
    <s v="Lafourche Parish"/>
    <s v="Louisiana"/>
    <n v="2016"/>
    <n v="97688"/>
    <n v="47946"/>
    <n v="49742"/>
    <n v="6349.72"/>
    <n v="12992.504000000001"/>
    <n v="13285.567999999999"/>
    <n v="13774.008"/>
    <n v="11624.871999999999"/>
    <n v="14262.448"/>
    <n v="12015.624"/>
    <n v="7815.04"/>
    <n v="4102.8959999999997"/>
    <n v="1563.008"/>
    <x v="385"/>
    <s v="Louisiana, 2016"/>
  </r>
  <r>
    <s v="Lincoln Parish"/>
    <s v="Louisiana"/>
    <n v="2016"/>
    <n v="47480"/>
    <n v="23134"/>
    <n v="24346"/>
    <n v="2753.84"/>
    <n v="5222.8"/>
    <n v="14054.08"/>
    <n v="6077.4400000000005"/>
    <n v="4320.68"/>
    <n v="4605.5599999999995"/>
    <n v="4605.5599999999995"/>
    <n v="3276.12"/>
    <n v="1804.24"/>
    <n v="807.16"/>
    <x v="385"/>
    <s v="Louisiana, 2016"/>
  </r>
  <r>
    <s v="Livingston Parish"/>
    <s v="Louisiana"/>
    <n v="2016"/>
    <n v="135925"/>
    <n v="66559"/>
    <n v="69366"/>
    <n v="9378.8250000000007"/>
    <n v="20524.675000000003"/>
    <n v="17670.25"/>
    <n v="19573.2"/>
    <n v="19029.5"/>
    <n v="18349.875"/>
    <n v="15631.375"/>
    <n v="10058.450000000001"/>
    <n v="4349.6000000000004"/>
    <n v="1359.25"/>
    <x v="385"/>
    <s v="Louisiana, 2016"/>
  </r>
  <r>
    <s v="Morehouse Parish"/>
    <s v="Louisiana"/>
    <n v="2016"/>
    <n v="26739"/>
    <n v="12774"/>
    <n v="13965"/>
    <n v="1898.4690000000001"/>
    <n v="3636.5039999999999"/>
    <n v="3288.8969999999999"/>
    <n v="3288.8969999999999"/>
    <n v="2994.768"/>
    <n v="3422.5919999999996"/>
    <n v="3716.7209999999995"/>
    <n v="2486.7269999999999"/>
    <n v="1684.557"/>
    <n v="347.60700000000003"/>
    <x v="385"/>
    <s v="Louisiana, 2016"/>
  </r>
  <r>
    <s v="Natchitoches Parish"/>
    <s v="Louisiana"/>
    <n v="2016"/>
    <n v="39258"/>
    <n v="18654"/>
    <n v="20604"/>
    <n v="2512.5120000000002"/>
    <n v="5378.3459999999995"/>
    <n v="8087.1480000000001"/>
    <n v="4436.1540000000005"/>
    <n v="3965.058"/>
    <n v="4436.1540000000005"/>
    <n v="4514.67"/>
    <n v="3493.962"/>
    <n v="1766.61"/>
    <n v="706.64400000000001"/>
    <x v="385"/>
    <s v="Louisiana, 2016"/>
  </r>
  <r>
    <s v="Orleans Parish"/>
    <s v="Louisiana"/>
    <n v="2016"/>
    <n v="382922"/>
    <n v="182959"/>
    <n v="199963"/>
    <n v="23358.241999999998"/>
    <n v="43653.108"/>
    <n v="50928.626000000004"/>
    <n v="70457.648000000001"/>
    <n v="48248.171999999999"/>
    <n v="49396.938000000002"/>
    <n v="49779.86"/>
    <n v="27953.305999999997"/>
    <n v="13019.348"/>
    <n v="6126.7520000000004"/>
    <x v="385"/>
    <s v="Louisiana, 2016"/>
  </r>
  <r>
    <s v="Ouachita Parish"/>
    <s v="Louisiana"/>
    <n v="2016"/>
    <n v="156398"/>
    <n v="74967"/>
    <n v="81431"/>
    <n v="11104.258"/>
    <n v="22052.118000000002"/>
    <n v="23303.302000000003"/>
    <n v="21895.72"/>
    <n v="19080.556"/>
    <n v="19393.351999999999"/>
    <n v="18454.964"/>
    <n v="11729.849999999999"/>
    <n v="6568.7160000000003"/>
    <n v="2658.7660000000001"/>
    <x v="385"/>
    <s v="Louisiana, 2016"/>
  </r>
  <r>
    <s v="Buchanan County"/>
    <s v="Virginia"/>
    <n v="2016"/>
    <n v="23584"/>
    <n v="11585"/>
    <n v="11999"/>
    <n v="1698.048"/>
    <n v="3537.5999999999995"/>
    <n v="3113.0880000000002"/>
    <n v="3065.92"/>
    <n v="3018.752"/>
    <n v="3561.1840000000002"/>
    <n v="2782.9120000000003"/>
    <n v="1603.712"/>
    <n v="943.36"/>
    <n v="283.00799999999998"/>
    <x v="396"/>
    <s v="Virginia, 2016"/>
  </r>
  <r>
    <s v="Pointe Coupee Parish"/>
    <s v="Louisiana"/>
    <n v="2016"/>
    <n v="22366"/>
    <n v="10791"/>
    <n v="11575"/>
    <n v="1431.424"/>
    <n v="2840.482"/>
    <n v="2683.92"/>
    <n v="2527.3580000000002"/>
    <n v="2415.5280000000002"/>
    <n v="3108.8739999999998"/>
    <n v="3265.4360000000001"/>
    <n v="2348.4300000000003"/>
    <n v="1163.0319999999999"/>
    <n v="559.15"/>
    <x v="385"/>
    <s v="Louisiana, 2016"/>
  </r>
  <r>
    <s v="Rapides Parish"/>
    <s v="Louisiana"/>
    <n v="2016"/>
    <n v="132373"/>
    <n v="63960"/>
    <n v="68413"/>
    <n v="9001.3639999999996"/>
    <n v="18664.593000000001"/>
    <n v="17870.355"/>
    <n v="17208.489999999998"/>
    <n v="15884.76"/>
    <n v="17340.862999999998"/>
    <n v="16678.998"/>
    <n v="11119.332"/>
    <n v="6221.5309999999999"/>
    <n v="2382.7139999999999"/>
    <x v="385"/>
    <s v="Louisiana, 2016"/>
  </r>
  <r>
    <s v="Red River Parish"/>
    <s v="Louisiana"/>
    <n v="2016"/>
    <n v="8757"/>
    <n v="4230"/>
    <n v="4527"/>
    <n v="586.71900000000005"/>
    <n v="1217.223"/>
    <n v="1173.4380000000001"/>
    <n v="901.971"/>
    <n v="1015.8119999999999"/>
    <n v="1225.98"/>
    <n v="1190.952"/>
    <n v="831.91499999999996"/>
    <n v="402.822"/>
    <n v="210.16800000000001"/>
    <x v="385"/>
    <s v="Louisiana, 2016"/>
  </r>
  <r>
    <s v="St. Bernard Parish"/>
    <s v="Louisiana"/>
    <n v="2016"/>
    <n v="44091"/>
    <n v="21801"/>
    <n v="22290"/>
    <n v="3483.1889999999999"/>
    <n v="6657.741"/>
    <n v="5820.0119999999997"/>
    <n v="7407.2879999999996"/>
    <n v="5643.6479999999992"/>
    <n v="5599.5569999999998"/>
    <n v="5114.5560000000005"/>
    <n v="2689.5509999999999"/>
    <n v="1322.73"/>
    <n v="352.72800000000001"/>
    <x v="385"/>
    <s v="Louisiana, 2016"/>
  </r>
  <r>
    <s v="St. Charles Parish"/>
    <s v="Louisiana"/>
    <n v="2016"/>
    <n v="52708"/>
    <n v="25783"/>
    <n v="26925"/>
    <n v="3267.8960000000002"/>
    <n v="7642.66"/>
    <n v="7062.8719999999994"/>
    <n v="6746.6239999999998"/>
    <n v="6852.04"/>
    <n v="8064.3240000000005"/>
    <n v="7062.8719999999994"/>
    <n v="3584.1439999999998"/>
    <n v="1739.364"/>
    <n v="632.49599999999998"/>
    <x v="385"/>
    <s v="Louisiana, 2016"/>
  </r>
  <r>
    <s v="St. Helena Parish"/>
    <s v="Louisiana"/>
    <n v="2016"/>
    <n v="10714"/>
    <n v="5205"/>
    <n v="5509"/>
    <n v="610.69799999999998"/>
    <n v="1414.248"/>
    <n v="1510.674"/>
    <n v="1124.97"/>
    <n v="1339.25"/>
    <n v="1349.9639999999999"/>
    <n v="1510.674"/>
    <n v="1060.6860000000001"/>
    <n v="610.69800000000009"/>
    <n v="203.566"/>
    <x v="385"/>
    <s v="Louisiana, 2016"/>
  </r>
  <r>
    <s v="St. John the Baptist Parish"/>
    <s v="Louisiana"/>
    <n v="2016"/>
    <n v="43888"/>
    <n v="21472"/>
    <n v="22416"/>
    <n v="2896.6080000000002"/>
    <n v="6232.0959999999995"/>
    <n v="6056.5439999999999"/>
    <n v="5837.1039999999994"/>
    <n v="5266.5599999999995"/>
    <n v="6363.76"/>
    <n v="5749.3279999999995"/>
    <n v="3335.4880000000003"/>
    <n v="1579.9680000000001"/>
    <n v="526.65599999999995"/>
    <x v="385"/>
    <s v="Louisiana, 2016"/>
  </r>
  <r>
    <s v="St. Landry Parish"/>
    <s v="Louisiana"/>
    <n v="2016"/>
    <n v="83699"/>
    <n v="40138"/>
    <n v="43561"/>
    <n v="6361.1239999999998"/>
    <n v="12554.85"/>
    <n v="10964.569"/>
    <n v="10378.675999999999"/>
    <n v="9374.2880000000005"/>
    <n v="10964.569"/>
    <n v="10713.472000000002"/>
    <n v="7114.4150000000009"/>
    <n v="3682.7560000000003"/>
    <n v="1506.5820000000001"/>
    <x v="385"/>
    <s v="Louisiana, 2016"/>
  </r>
  <r>
    <s v="St. Martin Parish"/>
    <s v="Louisiana"/>
    <n v="2016"/>
    <n v="53385"/>
    <n v="26391"/>
    <n v="26994"/>
    <n v="3630.18"/>
    <n v="7473.9000000000005"/>
    <n v="6993.4349999999995"/>
    <n v="7153.59"/>
    <n v="6619.74"/>
    <n v="7527.2849999999999"/>
    <n v="6940.05"/>
    <n v="4324.1849999999995"/>
    <n v="1921.8600000000001"/>
    <n v="747.39"/>
    <x v="385"/>
    <s v="Louisiana, 2016"/>
  </r>
  <r>
    <s v="St. Mary Parish"/>
    <s v="Louisiana"/>
    <n v="2016"/>
    <n v="53053"/>
    <n v="26204"/>
    <n v="26849"/>
    <n v="3607.6039999999998"/>
    <n v="7162.1550000000007"/>
    <n v="7056.049"/>
    <n v="6843.8369999999995"/>
    <n v="6366.3600000000006"/>
    <n v="7321.3140000000003"/>
    <n v="6949.9429999999993"/>
    <n v="4509.5050000000001"/>
    <n v="2281.279"/>
    <n v="901.90099999999995"/>
    <x v="385"/>
    <s v="Louisiana, 2016"/>
  </r>
  <r>
    <s v="St. Tammany Parish"/>
    <s v="Louisiana"/>
    <n v="2016"/>
    <n v="246269"/>
    <n v="119732"/>
    <n v="126537"/>
    <n v="14529.870999999999"/>
    <n v="34970.198000000004"/>
    <n v="29798.548999999999"/>
    <n v="28320.934999999998"/>
    <n v="31522.432000000001"/>
    <n v="35709.005000000005"/>
    <n v="34231.391000000003"/>
    <n v="22656.748"/>
    <n v="10343.298000000001"/>
    <n v="3694.0349999999999"/>
    <x v="385"/>
    <s v="Louisiana, 2016"/>
  </r>
  <r>
    <s v="Tangipahoa Parish"/>
    <s v="Louisiana"/>
    <n v="2016"/>
    <n v="127115"/>
    <n v="61684"/>
    <n v="65431"/>
    <n v="9025.1650000000009"/>
    <n v="17287.64"/>
    <n v="19321.48"/>
    <n v="18558.79"/>
    <n v="15126.684999999999"/>
    <n v="15762.26"/>
    <n v="15762.26"/>
    <n v="10169.200000000001"/>
    <n v="4830.37"/>
    <n v="1398.2650000000001"/>
    <x v="385"/>
    <s v="Louisiana, 2016"/>
  </r>
  <r>
    <s v="Terrebonne Parish"/>
    <s v="Louisiana"/>
    <n v="2016"/>
    <n v="113099"/>
    <n v="55881"/>
    <n v="57218"/>
    <n v="8143.1279999999997"/>
    <n v="16286.255999999999"/>
    <n v="15155.266"/>
    <n v="16399.355"/>
    <n v="13798.078000000001"/>
    <n v="15607.662"/>
    <n v="13571.880000000001"/>
    <n v="8595.5240000000013"/>
    <n v="4184.6629999999996"/>
    <n v="1470.287"/>
    <x v="385"/>
    <s v="Louisiana, 2016"/>
  </r>
  <r>
    <s v="Union Parish"/>
    <s v="Louisiana"/>
    <n v="2016"/>
    <n v="22460"/>
    <n v="11100"/>
    <n v="11360"/>
    <n v="1370.06"/>
    <n v="2919.8"/>
    <n v="2672.74"/>
    <n v="2695.2"/>
    <n v="2470.6"/>
    <n v="2897.34"/>
    <n v="3301.62"/>
    <n v="2493.06"/>
    <n v="1235.3000000000002"/>
    <n v="426.74"/>
    <x v="385"/>
    <s v="Louisiana, 2016"/>
  </r>
  <r>
    <s v="Vermilion Parish"/>
    <s v="Louisiana"/>
    <n v="2016"/>
    <n v="59524"/>
    <n v="28756"/>
    <n v="30768"/>
    <n v="4166.68"/>
    <n v="8928.6"/>
    <n v="7619.0720000000001"/>
    <n v="7619.0720000000001"/>
    <n v="7202.4040000000005"/>
    <n v="8273.8359999999993"/>
    <n v="7500.0240000000003"/>
    <n v="4523.8240000000005"/>
    <n v="2678.58"/>
    <n v="952.38400000000001"/>
    <x v="385"/>
    <s v="Louisiana, 2016"/>
  </r>
  <r>
    <s v="Vernon Parish"/>
    <s v="Louisiana"/>
    <n v="2016"/>
    <n v="52101"/>
    <n v="27428"/>
    <n v="24673"/>
    <n v="4636.9889999999996"/>
    <n v="7398.3420000000006"/>
    <n v="8909.2710000000006"/>
    <n v="9169.7759999999998"/>
    <n v="6616.8270000000002"/>
    <n v="5210.1000000000004"/>
    <n v="4636.9889999999996"/>
    <n v="3334.4639999999999"/>
    <n v="1615.1309999999999"/>
    <n v="468.90899999999999"/>
    <x v="385"/>
    <s v="Louisiana, 2016"/>
  </r>
  <r>
    <s v="Washington Parish"/>
    <s v="Louisiana"/>
    <n v="2016"/>
    <n v="46367"/>
    <n v="22871"/>
    <n v="23496"/>
    <n v="2828.3870000000002"/>
    <n v="6445.0129999999999"/>
    <n v="5795.875"/>
    <n v="5610.4070000000002"/>
    <n v="5610.4070000000002"/>
    <n v="6166.8109999999997"/>
    <n v="6491.38"/>
    <n v="4497.5990000000002"/>
    <n v="2179.2489999999998"/>
    <n v="788.23900000000003"/>
    <x v="385"/>
    <s v="Louisiana, 2016"/>
  </r>
  <r>
    <s v="Webster Parish"/>
    <s v="Louisiana"/>
    <n v="2016"/>
    <n v="40335"/>
    <n v="19558"/>
    <n v="20777"/>
    <n v="2500.77"/>
    <n v="5162.88"/>
    <n v="5041.875"/>
    <n v="4920.87"/>
    <n v="4557.8549999999996"/>
    <n v="5445.2250000000004"/>
    <n v="5324.22"/>
    <n v="4033.5"/>
    <n v="2258.7600000000002"/>
    <n v="1008.375"/>
    <x v="385"/>
    <s v="Louisiana, 2016"/>
  </r>
  <r>
    <s v="West Baton Rouge Parish"/>
    <s v="Louisiana"/>
    <n v="2016"/>
    <n v="25017"/>
    <n v="12436"/>
    <n v="12581"/>
    <n v="1701.1559999999999"/>
    <n v="3427.3289999999997"/>
    <n v="3227.1930000000002"/>
    <n v="3902.652"/>
    <n v="2977.0230000000001"/>
    <n v="3552.4139999999998"/>
    <n v="3202.1760000000004"/>
    <n v="1951.326"/>
    <n v="900.61199999999997"/>
    <n v="200.136"/>
    <x v="385"/>
    <s v="Louisiana, 2016"/>
  </r>
  <r>
    <s v="Bamberg County"/>
    <s v="South Carolina"/>
    <n v="2016"/>
    <n v="15384"/>
    <n v="9325"/>
    <n v="6059"/>
    <n v="630.74400000000003"/>
    <n v="1584.5519999999999"/>
    <n v="2584.5119999999997"/>
    <n v="1923"/>
    <n v="2199.9119999999998"/>
    <n v="2353.752"/>
    <n v="1969.152"/>
    <n v="1476.864"/>
    <n v="507.67200000000003"/>
    <n v="153.84"/>
    <x v="410"/>
    <s v="South Carolina, 2016"/>
  </r>
  <r>
    <s v="Oglethorpe County"/>
    <s v="Georgia"/>
    <n v="2016"/>
    <n v="14695"/>
    <n v="7735"/>
    <n v="6960"/>
    <n v="808.22500000000002"/>
    <n v="1792.79"/>
    <n v="1925.0450000000001"/>
    <n v="1748.7049999999999"/>
    <n v="2057.3000000000002"/>
    <n v="2027.91"/>
    <n v="1983.825"/>
    <n v="1454.8050000000001"/>
    <n v="661.27499999999998"/>
    <n v="249.815"/>
    <x v="380"/>
    <s v="Georgia, 2016"/>
  </r>
  <r>
    <s v="Androscoggin County"/>
    <s v="Maine"/>
    <n v="2016"/>
    <n v="107376"/>
    <n v="52566"/>
    <n v="54810"/>
    <n v="6549.9359999999997"/>
    <n v="13099.871999999999"/>
    <n v="13529.376"/>
    <n v="13207.248"/>
    <n v="13099.871999999999"/>
    <n v="15999.023999999999"/>
    <n v="14817.887999999999"/>
    <n v="9663.84"/>
    <n v="5154.0480000000007"/>
    <n v="2147.52"/>
    <x v="411"/>
    <s v="Maine, 2016"/>
  </r>
  <r>
    <s v="Aroostook County"/>
    <s v="Maine"/>
    <n v="2016"/>
    <n v="69405"/>
    <n v="34255"/>
    <n v="35150"/>
    <n v="3331.44"/>
    <n v="7218.12"/>
    <n v="7981.5749999999998"/>
    <n v="6801.69"/>
    <n v="7565.1450000000004"/>
    <n v="10341.345000000001"/>
    <n v="11382.42"/>
    <n v="8189.79"/>
    <n v="4788.9449999999997"/>
    <n v="1804.53"/>
    <x v="411"/>
    <s v="Maine, 2016"/>
  </r>
  <r>
    <s v="Cumberland County"/>
    <s v="Maine"/>
    <n v="2016"/>
    <n v="288204"/>
    <n v="140167"/>
    <n v="148037"/>
    <n v="14410.2"/>
    <n v="31990.644"/>
    <n v="36313.703999999998"/>
    <n v="36890.111999999994"/>
    <n v="35737.296000000002"/>
    <n v="43807.008000000002"/>
    <n v="41501.376000000004"/>
    <n v="26802.972000000002"/>
    <n v="13833.792000000001"/>
    <n v="6628.692"/>
    <x v="411"/>
    <s v="Maine, 2016"/>
  </r>
  <r>
    <s v="Franklin County"/>
    <s v="Maine"/>
    <n v="2016"/>
    <n v="30270"/>
    <n v="14841"/>
    <n v="15429"/>
    <n v="1392.42"/>
    <n v="3087.54"/>
    <n v="4268.07"/>
    <n v="3208.62"/>
    <n v="3057.27"/>
    <n v="4449.6899999999996"/>
    <n v="4873.4699999999993"/>
    <n v="3541.59"/>
    <n v="1513.5"/>
    <n v="847.56"/>
    <x v="411"/>
    <s v="Maine, 2016"/>
  </r>
  <r>
    <s v="Hancock County"/>
    <s v="Maine"/>
    <n v="2016"/>
    <n v="54483"/>
    <n v="26530"/>
    <n v="27953"/>
    <n v="2397.252"/>
    <n v="5448.3"/>
    <n v="5775.1980000000003"/>
    <n v="5611.7489999999998"/>
    <n v="5993.1299999999992"/>
    <n v="8063.4840000000004"/>
    <n v="9534.5249999999996"/>
    <n v="6973.8240000000005"/>
    <n v="3160.0140000000001"/>
    <n v="1525.5239999999999"/>
    <x v="411"/>
    <s v="Maine, 2016"/>
  </r>
  <r>
    <s v="Kennebec County"/>
    <s v="Maine"/>
    <n v="2016"/>
    <n v="120953"/>
    <n v="58816"/>
    <n v="62137"/>
    <n v="6047.65"/>
    <n v="13546.736000000001"/>
    <n v="14998.172"/>
    <n v="13546.736000000001"/>
    <n v="14151.501"/>
    <n v="18626.762000000002"/>
    <n v="18868.667999999998"/>
    <n v="11974.347000000002"/>
    <n v="6652.415"/>
    <n v="2540.0129999999999"/>
    <x v="411"/>
    <s v="Maine, 2016"/>
  </r>
  <r>
    <s v="Knox County"/>
    <s v="Maine"/>
    <n v="2016"/>
    <n v="39717"/>
    <n v="19601"/>
    <n v="20116"/>
    <n v="1787.2650000000001"/>
    <n v="4170.2849999999999"/>
    <n v="3971.7"/>
    <n v="4130.5680000000002"/>
    <n v="4607.1720000000005"/>
    <n v="5600.0969999999998"/>
    <n v="6672.4560000000001"/>
    <n v="5044.0590000000002"/>
    <n v="2541.8879999999999"/>
    <n v="1231.2270000000001"/>
    <x v="411"/>
    <s v="Maine, 2016"/>
  </r>
  <r>
    <s v="Lincoln County"/>
    <s v="Maine"/>
    <n v="2016"/>
    <n v="34165"/>
    <n v="16771"/>
    <n v="17394"/>
    <n v="1332.4349999999999"/>
    <n v="3382.335"/>
    <n v="3450.665"/>
    <n v="3143.1800000000003"/>
    <n v="3587.3249999999998"/>
    <n v="4885.5949999999993"/>
    <n v="5842.2150000000001"/>
    <n v="5056.42"/>
    <n v="2528.21"/>
    <n v="990.78499999999997"/>
    <x v="411"/>
    <s v="Maine, 2016"/>
  </r>
  <r>
    <s v="Oxford County"/>
    <s v="Maine"/>
    <n v="2016"/>
    <n v="57299"/>
    <n v="28391"/>
    <n v="28908"/>
    <n v="2578.4549999999999"/>
    <n v="6474.7870000000003"/>
    <n v="6417.4879999999994"/>
    <n v="5787.1989999999996"/>
    <n v="6474.7870000000003"/>
    <n v="8938.6440000000002"/>
    <n v="9626.232"/>
    <n v="6360.1890000000003"/>
    <n v="3094.1459999999997"/>
    <n v="1489.7739999999999"/>
    <x v="411"/>
    <s v="Maine, 2016"/>
  </r>
  <r>
    <s v="Penobscot County"/>
    <s v="Maine"/>
    <n v="2016"/>
    <n v="152978"/>
    <n v="75521"/>
    <n v="77457"/>
    <n v="7342.9440000000004"/>
    <n v="16062.689999999999"/>
    <n v="22946.699999999997"/>
    <n v="19428.205999999998"/>
    <n v="17286.513999999999"/>
    <n v="22181.809999999998"/>
    <n v="22334.788"/>
    <n v="14226.954"/>
    <n v="7801.8780000000006"/>
    <n v="3212.538"/>
    <x v="411"/>
    <s v="Maine, 2016"/>
  </r>
  <r>
    <s v="Piscataquis County"/>
    <s v="Maine"/>
    <n v="2016"/>
    <n v="17044"/>
    <n v="8470"/>
    <n v="8574"/>
    <n v="715.84799999999996"/>
    <n v="1670.3119999999999"/>
    <n v="1636.2239999999999"/>
    <n v="1465.7840000000001"/>
    <n v="1823.7080000000001"/>
    <n v="2624.7759999999998"/>
    <n v="3102.0079999999998"/>
    <n v="2454.3360000000002"/>
    <n v="1107.8600000000001"/>
    <n v="426.1"/>
    <x v="411"/>
    <s v="Maine, 2016"/>
  </r>
  <r>
    <s v="Somerset County"/>
    <s v="Maine"/>
    <n v="2016"/>
    <n v="51363"/>
    <n v="25361"/>
    <n v="26002"/>
    <n v="2414.0610000000001"/>
    <n v="5855.3819999999996"/>
    <n v="5547.2039999999997"/>
    <n v="5341.7520000000004"/>
    <n v="6214.9229999999998"/>
    <n v="8012.6279999999997"/>
    <n v="8218.08"/>
    <n v="5906.7450000000008"/>
    <n v="2670.8760000000002"/>
    <n v="1129.9860000000001"/>
    <x v="411"/>
    <s v="Maine, 2016"/>
  </r>
  <r>
    <s v="Waldo County"/>
    <s v="Maine"/>
    <n v="2016"/>
    <n v="39071"/>
    <n v="19311"/>
    <n v="19760"/>
    <n v="1836.337"/>
    <n v="4336.8810000000003"/>
    <n v="4375.9520000000002"/>
    <n v="4063.384"/>
    <n v="4649.4490000000005"/>
    <n v="5587.1530000000002"/>
    <n v="6602.9989999999998"/>
    <n v="4727.5910000000003"/>
    <n v="2070.7629999999999"/>
    <n v="781.42"/>
    <x v="411"/>
    <s v="Maine, 2016"/>
  </r>
  <r>
    <s v="Kleberg County"/>
    <s v="Texas"/>
    <n v="2016"/>
    <n v="31925"/>
    <n v="15779"/>
    <n v="16146"/>
    <n v="1532.4"/>
    <n v="3447.9"/>
    <n v="3479.8249999999998"/>
    <n v="3096.7250000000004"/>
    <n v="3384.05"/>
    <n v="4629.125"/>
    <n v="5363.4"/>
    <n v="4086.3999999999996"/>
    <n v="2075.125"/>
    <n v="798.125"/>
    <x v="384"/>
    <s v="Texas, 2016"/>
  </r>
  <r>
    <s v="York County"/>
    <s v="Maine"/>
    <n v="2016"/>
    <n v="200536"/>
    <n v="97912"/>
    <n v="102624"/>
    <n v="9826.2639999999992"/>
    <n v="22660.567999999999"/>
    <n v="22861.103999999999"/>
    <n v="22660.567999999999"/>
    <n v="23663.248"/>
    <n v="31283.616000000002"/>
    <n v="31484.152000000002"/>
    <n v="20655.207999999999"/>
    <n v="10628.407999999999"/>
    <n v="4812.8639999999996"/>
    <x v="411"/>
    <s v="Maine, 2016"/>
  </r>
  <r>
    <s v="Allegany County"/>
    <s v="Maryland"/>
    <n v="2016"/>
    <n v="73060"/>
    <n v="38077"/>
    <n v="34983"/>
    <n v="3360.76"/>
    <n v="7159.88"/>
    <n v="11762.66"/>
    <n v="9059.4399999999987"/>
    <n v="8328.84"/>
    <n v="10009.220000000001"/>
    <n v="9570.86"/>
    <n v="7525.1799999999994"/>
    <n v="4383.6000000000004"/>
    <n v="1972.62"/>
    <x v="408"/>
    <s v="Maryland, 2016"/>
  </r>
  <r>
    <s v="Anne Arundel County"/>
    <s v="Maryland"/>
    <n v="2016"/>
    <n v="559737"/>
    <n v="276842"/>
    <n v="282895"/>
    <n v="35263.430999999997"/>
    <n v="71086.598999999987"/>
    <n v="71086.599000000002"/>
    <n v="78922.916999999987"/>
    <n v="73325.546999999991"/>
    <n v="84520.286999999997"/>
    <n v="71086.599000000002"/>
    <n v="45898.434000000001"/>
    <n v="20710.269"/>
    <n v="8396.0550000000003"/>
    <x v="408"/>
    <s v="Maryland, 2016"/>
  </r>
  <r>
    <s v="Baltimore County"/>
    <s v="Maryland"/>
    <n v="2016"/>
    <n v="825666"/>
    <n v="391102"/>
    <n v="434564"/>
    <n v="48714.294000000002"/>
    <n v="99079.92"/>
    <n v="108987.91200000001"/>
    <n v="113941.908"/>
    <n v="100731.25199999999"/>
    <n v="113941.908"/>
    <n v="109813.57800000001"/>
    <n v="70181.61"/>
    <n v="39631.968000000001"/>
    <n v="21467.315999999999"/>
    <x v="408"/>
    <s v="Maryland, 2016"/>
  </r>
  <r>
    <s v="Calvert County"/>
    <s v="Maryland"/>
    <n v="2016"/>
    <n v="90527"/>
    <n v="44966"/>
    <n v="45561"/>
    <n v="4888.4579999999996"/>
    <n v="12583.253000000001"/>
    <n v="12492.725999999999"/>
    <n v="9505.3349999999991"/>
    <n v="10863.240000000002"/>
    <n v="16113.806"/>
    <n v="12402.199000000001"/>
    <n v="7061.1059999999998"/>
    <n v="2987.3910000000001"/>
    <n v="1629.4860000000001"/>
    <x v="408"/>
    <s v="Maryland, 2016"/>
  </r>
  <r>
    <s v="Wexford County"/>
    <s v="Michigan"/>
    <n v="2016"/>
    <n v="32653"/>
    <n v="15822"/>
    <n v="16831"/>
    <n v="2024.4860000000001"/>
    <n v="4506.1139999999996"/>
    <n v="4081.625"/>
    <n v="3885.7070000000003"/>
    <n v="3951.0129999999999"/>
    <n v="4897.95"/>
    <n v="4342.8490000000002"/>
    <n v="2906.1170000000002"/>
    <n v="1404.079"/>
    <n v="620.40700000000004"/>
    <x v="383"/>
    <s v="Michigan, 2016"/>
  </r>
  <r>
    <s v="Carroll County"/>
    <s v="Maryland"/>
    <n v="2016"/>
    <n v="167535"/>
    <n v="82892"/>
    <n v="84643"/>
    <n v="8376.75"/>
    <n v="21779.550000000003"/>
    <n v="22617.224999999999"/>
    <n v="17423.64"/>
    <n v="19769.129999999997"/>
    <n v="28816.02"/>
    <n v="23287.364999999998"/>
    <n v="15078.15"/>
    <n v="7204.0050000000001"/>
    <n v="3350.7"/>
    <x v="408"/>
    <s v="Maryland, 2016"/>
  </r>
  <r>
    <s v="Cecil County"/>
    <s v="Maryland"/>
    <n v="2016"/>
    <n v="102175"/>
    <n v="50603"/>
    <n v="51572"/>
    <n v="5823.9750000000004"/>
    <n v="13793.625"/>
    <n v="13180.575000000001"/>
    <n v="12158.825000000001"/>
    <n v="12976.225"/>
    <n v="15939.3"/>
    <n v="14202.325000000001"/>
    <n v="8684.875"/>
    <n v="3882.65"/>
    <n v="1532.625"/>
    <x v="408"/>
    <s v="Maryland, 2016"/>
  </r>
  <r>
    <s v="Charles County"/>
    <s v="Maryland"/>
    <n v="2016"/>
    <n v="154357"/>
    <n v="74489"/>
    <n v="79868"/>
    <n v="9415.777"/>
    <n v="21609.98"/>
    <n v="21764.337"/>
    <n v="19140.268"/>
    <n v="21146.909"/>
    <n v="25623.261999999999"/>
    <n v="18522.84"/>
    <n v="10496.276"/>
    <n v="4630.71"/>
    <n v="1697.9269999999999"/>
    <x v="408"/>
    <s v="Maryland, 2016"/>
  </r>
  <r>
    <s v="Dorchester County"/>
    <s v="Maryland"/>
    <n v="2016"/>
    <n v="32451"/>
    <n v="15519"/>
    <n v="16932"/>
    <n v="1947.06"/>
    <n v="3796.7669999999998"/>
    <n v="3634.5119999999997"/>
    <n v="3829.2179999999998"/>
    <n v="3439.806"/>
    <n v="4640.4930000000004"/>
    <n v="4867.6499999999996"/>
    <n v="3602.0609999999997"/>
    <n v="1979.511"/>
    <n v="778.82399999999996"/>
    <x v="408"/>
    <s v="Maryland, 2016"/>
  </r>
  <r>
    <s v="Frederick County"/>
    <s v="Maryland"/>
    <n v="2016"/>
    <n v="243465"/>
    <n v="120072"/>
    <n v="123393"/>
    <n v="14364.434999999999"/>
    <n v="33111.24"/>
    <n v="32137.379999999997"/>
    <n v="29946.195"/>
    <n v="32137.379999999997"/>
    <n v="39197.865000000005"/>
    <n v="31163.52"/>
    <n v="18259.875"/>
    <n v="8521.2750000000015"/>
    <n v="4382.37"/>
    <x v="408"/>
    <s v="Maryland, 2016"/>
  </r>
  <r>
    <s v="Garrett County"/>
    <s v="Maryland"/>
    <n v="2016"/>
    <n v="29677"/>
    <n v="14701"/>
    <n v="14976"/>
    <n v="1424.4960000000001"/>
    <n v="3323.8240000000001"/>
    <n v="3709.625"/>
    <n v="3056.7309999999998"/>
    <n v="3472.2089999999998"/>
    <n v="4303.165"/>
    <n v="4510.9040000000005"/>
    <n v="3472.2089999999998"/>
    <n v="1780.62"/>
    <n v="712.24800000000005"/>
    <x v="408"/>
    <s v="Maryland, 2016"/>
  </r>
  <r>
    <s v="Harford County"/>
    <s v="Maryland"/>
    <n v="2016"/>
    <n v="249776"/>
    <n v="122076"/>
    <n v="127700"/>
    <n v="13987.456"/>
    <n v="32720.656000000003"/>
    <n v="31971.327999999998"/>
    <n v="30472.671999999999"/>
    <n v="30972.224000000002"/>
    <n v="39214.832000000002"/>
    <n v="33969.536"/>
    <n v="21730.511999999999"/>
    <n v="9991.0400000000009"/>
    <n v="4246.192"/>
    <x v="408"/>
    <s v="Maryland, 2016"/>
  </r>
  <r>
    <s v="Howard County"/>
    <s v="Maryland"/>
    <n v="2016"/>
    <n v="308447"/>
    <n v="151100"/>
    <n v="157347"/>
    <n v="18506.82"/>
    <n v="43799.474000000002"/>
    <n v="38864.322"/>
    <n v="38247.428"/>
    <n v="43182.58"/>
    <n v="49043.073000000004"/>
    <n v="38864.322"/>
    <n v="23441.972000000002"/>
    <n v="10178.751"/>
    <n v="4318.2579999999998"/>
    <x v="408"/>
    <s v="Maryland, 2016"/>
  </r>
  <r>
    <s v="Kent County"/>
    <s v="Maryland"/>
    <n v="2016"/>
    <n v="19819"/>
    <n v="9539"/>
    <n v="10280"/>
    <n v="891.85500000000002"/>
    <n v="1843.1669999999999"/>
    <n v="3151.221"/>
    <n v="2080.9949999999999"/>
    <n v="1605.3389999999999"/>
    <n v="2497.194"/>
    <n v="2913.393"/>
    <n v="2675.5649999999996"/>
    <n v="1446.7869999999998"/>
    <n v="693.66499999999996"/>
    <x v="408"/>
    <s v="Maryland, 2016"/>
  </r>
  <r>
    <s v="Montgomery County"/>
    <s v="Maryland"/>
    <n v="2016"/>
    <n v="1026371"/>
    <n v="494612"/>
    <n v="531759"/>
    <n v="66714.115000000005"/>
    <n v="133428.23000000001"/>
    <n v="122138.149"/>
    <n v="137533.71400000001"/>
    <n v="142665.56900000002"/>
    <n v="150876.53700000001"/>
    <n v="132401.859"/>
    <n v="79030.56700000001"/>
    <n v="41054.839999999997"/>
    <n v="21553.791000000001"/>
    <x v="408"/>
    <s v="Maryland, 2016"/>
  </r>
  <r>
    <s v="Prince George's County"/>
    <s v="Maryland"/>
    <n v="2016"/>
    <n v="897693"/>
    <n v="431752"/>
    <n v="465941"/>
    <n v="60145.430999999997"/>
    <n v="110416.239"/>
    <n v="129267.79200000002"/>
    <n v="133756.25700000001"/>
    <n v="122983.94100000001"/>
    <n v="130165.485"/>
    <n v="109518.546"/>
    <n v="63736.202999999994"/>
    <n v="26930.79"/>
    <n v="9874.6229999999996"/>
    <x v="408"/>
    <s v="Maryland, 2016"/>
  </r>
  <r>
    <s v="Shelby County"/>
    <s v="Ohio"/>
    <n v="2016"/>
    <n v="48712"/>
    <n v="24151"/>
    <n v="24561"/>
    <n v="2533.0239999999999"/>
    <n v="6332.56"/>
    <n v="5748.0159999999996"/>
    <n v="4871.2"/>
    <n v="5650.5920000000006"/>
    <n v="8086.192"/>
    <n v="7063.24"/>
    <n v="5212.1839999999993"/>
    <n v="2192.04"/>
    <n v="974.24"/>
    <x v="374"/>
    <s v="Ohio, 2016"/>
  </r>
  <r>
    <s v="St. Mary's County"/>
    <s v="Maryland"/>
    <n v="2016"/>
    <n v="110675"/>
    <n v="55176"/>
    <n v="55499"/>
    <n v="7193.875"/>
    <n v="15715.85"/>
    <n v="15273.15"/>
    <n v="15162.475"/>
    <n v="14166.4"/>
    <n v="17043.95"/>
    <n v="13170.325000000001"/>
    <n v="7857.9250000000002"/>
    <n v="3762.95"/>
    <n v="1438.7750000000001"/>
    <x v="408"/>
    <s v="Maryland, 2016"/>
  </r>
  <r>
    <s v="Talbot County"/>
    <s v="Maryland"/>
    <n v="2016"/>
    <n v="37668"/>
    <n v="17733"/>
    <n v="19935"/>
    <n v="1732.7280000000001"/>
    <n v="4068.1440000000002"/>
    <n v="3729.1320000000001"/>
    <n v="3390.12"/>
    <n v="3955.14"/>
    <n v="5085.18"/>
    <n v="5725.5360000000001"/>
    <n v="5499.5280000000002"/>
    <n v="2975.7719999999999"/>
    <n v="1469.0519999999999"/>
    <x v="408"/>
    <s v="Maryland, 2016"/>
  </r>
  <r>
    <s v="Washington County"/>
    <s v="Maryland"/>
    <n v="2016"/>
    <n v="149571"/>
    <n v="76043"/>
    <n v="73528"/>
    <n v="8824.6890000000003"/>
    <n v="18696.375"/>
    <n v="18397.233"/>
    <n v="19145.088"/>
    <n v="19294.659"/>
    <n v="22435.65"/>
    <n v="19145.088"/>
    <n v="13012.677"/>
    <n v="7328.9790000000003"/>
    <n v="3290.5619999999999"/>
    <x v="408"/>
    <s v="Maryland, 2016"/>
  </r>
  <r>
    <s v="Wicomico County"/>
    <s v="Maryland"/>
    <n v="2016"/>
    <n v="101527"/>
    <n v="48364"/>
    <n v="53163"/>
    <n v="6193.1469999999999"/>
    <n v="12386.294"/>
    <n v="19493.184000000001"/>
    <n v="12081.713"/>
    <n v="11269.496999999999"/>
    <n v="12893.929"/>
    <n v="12690.875"/>
    <n v="8426.741"/>
    <n v="4365.6610000000001"/>
    <n v="1725.9590000000001"/>
    <x v="408"/>
    <s v="Maryland, 2016"/>
  </r>
  <r>
    <s v="Pender County"/>
    <s v="North Carolina"/>
    <n v="2016"/>
    <n v="51441"/>
    <n v="24999"/>
    <n v="26442"/>
    <n v="2314.8449999999998"/>
    <n v="5195.5409999999993"/>
    <n v="5298.4229999999998"/>
    <n v="4886.8950000000004"/>
    <n v="5041.2179999999998"/>
    <n v="7510.3860000000004"/>
    <n v="8076.2369999999992"/>
    <n v="7458.9449999999997"/>
    <n v="4166.7209999999995"/>
    <n v="1491.789"/>
    <x v="378"/>
    <s v="North Carolina, 2016"/>
  </r>
  <r>
    <s v="Baltimore city"/>
    <s v="Maryland"/>
    <n v="2016"/>
    <n v="621000"/>
    <n v="292168"/>
    <n v="328832"/>
    <n v="41607"/>
    <n v="70173"/>
    <n v="87561"/>
    <n v="114264"/>
    <n v="74520"/>
    <n v="81351"/>
    <n v="75762"/>
    <n v="43470"/>
    <n v="22977"/>
    <n v="9315"/>
    <x v="408"/>
    <s v="Maryland, 2016"/>
  </r>
  <r>
    <s v="Barnstable County"/>
    <s v="Massachusetts"/>
    <n v="2016"/>
    <n v="214703"/>
    <n v="102542"/>
    <n v="112161"/>
    <n v="8158.7139999999999"/>
    <n v="19323.27"/>
    <n v="22329.112000000001"/>
    <n v="18249.754999999997"/>
    <n v="19752.675999999999"/>
    <n v="30487.826000000001"/>
    <n v="36714.213000000003"/>
    <n v="32634.856"/>
    <n v="18679.161"/>
    <n v="8373.4169999999995"/>
    <x v="394"/>
    <s v="Massachusetts, 2016"/>
  </r>
  <r>
    <s v="Berkshire County"/>
    <s v="Massachusetts"/>
    <n v="2016"/>
    <n v="128563"/>
    <n v="62125"/>
    <n v="66438"/>
    <n v="5656.7719999999999"/>
    <n v="12727.737000000001"/>
    <n v="17227.441999999999"/>
    <n v="13241.989"/>
    <n v="13627.678"/>
    <n v="18898.760999999999"/>
    <n v="20441.517"/>
    <n v="14527.618999999999"/>
    <n v="7842.3429999999998"/>
    <n v="4371.1419999999998"/>
    <x v="394"/>
    <s v="Massachusetts, 2016"/>
  </r>
  <r>
    <s v="Bristol County"/>
    <s v="Massachusetts"/>
    <n v="2016"/>
    <n v="554868"/>
    <n v="268739"/>
    <n v="286129"/>
    <n v="29408.004000000001"/>
    <n v="66584.160000000003"/>
    <n v="74907.179999999993"/>
    <n v="68248.763999999996"/>
    <n v="70468.236000000004"/>
    <n v="84894.804000000004"/>
    <n v="73242.576000000001"/>
    <n v="48273.516000000003"/>
    <n v="25523.928"/>
    <n v="13871.7"/>
    <x v="394"/>
    <s v="Massachusetts, 2016"/>
  </r>
  <r>
    <s v="Essex County"/>
    <s v="Massachusetts"/>
    <n v="2016"/>
    <n v="769362"/>
    <n v="370538"/>
    <n v="398824"/>
    <n v="43853.633999999998"/>
    <n v="95400.888000000006"/>
    <n v="103094.508"/>
    <n v="91554.078000000009"/>
    <n v="93862.16399999999"/>
    <n v="116943.024"/>
    <n v="105402.594"/>
    <n v="66165.131999999998"/>
    <n v="33851.928"/>
    <n v="19234.05"/>
    <x v="394"/>
    <s v="Massachusetts, 2016"/>
  </r>
  <r>
    <s v="Franklin County"/>
    <s v="Massachusetts"/>
    <n v="2016"/>
    <n v="70916"/>
    <n v="34721"/>
    <n v="36195"/>
    <n v="3191.22"/>
    <n v="7304.348"/>
    <n v="7942.5920000000006"/>
    <n v="8368.0879999999997"/>
    <n v="8226.2559999999994"/>
    <n v="10495.567999999999"/>
    <n v="12481.216"/>
    <n v="7871.6759999999995"/>
    <n v="3403.9679999999998"/>
    <n v="1701.9839999999999"/>
    <x v="394"/>
    <s v="Massachusetts, 2016"/>
  </r>
  <r>
    <s v="Hampden County"/>
    <s v="Massachusetts"/>
    <n v="2016"/>
    <n v="468072"/>
    <n v="225908"/>
    <n v="242164"/>
    <n v="27148.175999999999"/>
    <n v="58509"/>
    <n v="70678.872000000003"/>
    <n v="58977.072"/>
    <n v="54296.351999999999"/>
    <n v="65530.080000000002"/>
    <n v="61785.504000000001"/>
    <n v="38849.975999999995"/>
    <n v="21063.239999999998"/>
    <n v="11701.8"/>
    <x v="394"/>
    <s v="Massachusetts, 2016"/>
  </r>
  <r>
    <s v="Hampshire County"/>
    <s v="Massachusetts"/>
    <n v="2016"/>
    <n v="161035"/>
    <n v="75315"/>
    <n v="85720"/>
    <n v="5797.26"/>
    <n v="14171.08"/>
    <n v="42674.275000000001"/>
    <n v="16586.605"/>
    <n v="16103.5"/>
    <n v="20612.48"/>
    <n v="21417.654999999999"/>
    <n v="13849.009999999998"/>
    <n v="6602.4349999999995"/>
    <n v="3381.7350000000001"/>
    <x v="394"/>
    <s v="Massachusetts, 2016"/>
  </r>
  <r>
    <s v="Middlesex County"/>
    <s v="Massachusetts"/>
    <n v="2016"/>
    <n v="1567610"/>
    <n v="765170"/>
    <n v="802440"/>
    <n v="87786.16"/>
    <n v="178707.54"/>
    <n v="210059.74"/>
    <n v="236709.11"/>
    <n v="208492.13"/>
    <n v="230438.66999999998"/>
    <n v="197518.86"/>
    <n v="119138.36"/>
    <n v="67407.23"/>
    <n v="32919.81"/>
    <x v="394"/>
    <s v="Massachusetts, 2016"/>
  </r>
  <r>
    <s v="Nantucket County"/>
    <s v="Massachusetts"/>
    <n v="2016"/>
    <n v="10694"/>
    <n v="5728"/>
    <n v="4966"/>
    <n v="545.39400000000001"/>
    <n v="1304.6680000000001"/>
    <n v="1069.4000000000001"/>
    <n v="1732.4279999999999"/>
    <n v="1518.548"/>
    <n v="1582.712"/>
    <n v="1443.69"/>
    <n v="908.99"/>
    <n v="438.45399999999995"/>
    <n v="160.41"/>
    <x v="394"/>
    <s v="Massachusetts, 2016"/>
  </r>
  <r>
    <s v="Norfolk County"/>
    <s v="Massachusetts"/>
    <n v="2016"/>
    <n v="691218"/>
    <n v="331220"/>
    <n v="359998"/>
    <n v="37325.771999999997"/>
    <n v="85019.813999999998"/>
    <n v="86402.25"/>
    <n v="85711.032000000007"/>
    <n v="87784.686000000002"/>
    <n v="106447.572"/>
    <n v="92623.212"/>
    <n v="57371.093999999997"/>
    <n v="33178.464"/>
    <n v="17971.668000000001"/>
    <x v="394"/>
    <s v="Massachusetts, 2016"/>
  </r>
  <r>
    <s v="Plymouth County"/>
    <s v="Massachusetts"/>
    <n v="2016"/>
    <n v="506657"/>
    <n v="246500"/>
    <n v="260157"/>
    <n v="26852.821"/>
    <n v="65358.752999999997"/>
    <n v="65358.752999999997"/>
    <n v="52185.671000000002"/>
    <n v="61812.153999999995"/>
    <n v="80558.462999999989"/>
    <n v="71945.293999999994"/>
    <n v="48132.414999999994"/>
    <n v="23306.222000000002"/>
    <n v="10639.797"/>
    <x v="394"/>
    <s v="Massachusetts, 2016"/>
  </r>
  <r>
    <s v="Suffolk County"/>
    <s v="Massachusetts"/>
    <n v="2016"/>
    <n v="767719"/>
    <n v="371314"/>
    <n v="396405"/>
    <n v="42224.544999999998"/>
    <n v="68326.991000000009"/>
    <n v="135118.54399999999"/>
    <n v="172736.77500000002"/>
    <n v="98268.032000000007"/>
    <n v="89055.403999999995"/>
    <n v="77539.619000000006"/>
    <n v="46830.858999999997"/>
    <n v="25334.726999999999"/>
    <n v="12283.504000000001"/>
    <x v="394"/>
    <s v="Massachusetts, 2016"/>
  </r>
  <r>
    <s v="Worcester County"/>
    <s v="Massachusetts"/>
    <n v="2016"/>
    <n v="813589"/>
    <n v="401320"/>
    <n v="412269"/>
    <n v="44747.394999999997"/>
    <n v="101698.625"/>
    <n v="114716.049"/>
    <n v="100071.44699999999"/>
    <n v="102512.21400000001"/>
    <n v="126106.29500000001"/>
    <n v="109020.92600000001"/>
    <n v="64273.531000000003"/>
    <n v="33357.148999999998"/>
    <n v="17898.957999999999"/>
    <x v="394"/>
    <s v="Massachusetts, 2016"/>
  </r>
  <r>
    <s v="Alcona County"/>
    <s v="Michigan"/>
    <n v="2016"/>
    <n v="10461"/>
    <n v="5277"/>
    <n v="5184"/>
    <n v="324.291"/>
    <n v="784.57500000000005"/>
    <n v="805.49699999999996"/>
    <n v="648.58199999999999"/>
    <n v="795.03600000000006"/>
    <n v="1433.1570000000002"/>
    <n v="2081.7389999999996"/>
    <n v="2092.1999999999998"/>
    <n v="1129.788"/>
    <n v="366.13499999999999"/>
    <x v="383"/>
    <s v="Michigan, 2016"/>
  </r>
  <r>
    <s v="Allegan County"/>
    <s v="Michigan"/>
    <n v="2016"/>
    <n v="113666"/>
    <n v="56627"/>
    <n v="57039"/>
    <n v="7160.9579999999996"/>
    <n v="16140.572"/>
    <n v="14094.584000000001"/>
    <n v="12844.258"/>
    <n v="13753.585999999999"/>
    <n v="16708.902000000002"/>
    <n v="15799.574000000001"/>
    <n v="10229.939999999999"/>
    <n v="5001.3040000000001"/>
    <n v="1932.3219999999999"/>
    <x v="383"/>
    <s v="Michigan, 2016"/>
  </r>
  <r>
    <s v="Orange County"/>
    <s v="Vermont"/>
    <n v="2016"/>
    <n v="28929"/>
    <n v="14258"/>
    <n v="14671"/>
    <n v="1359.663"/>
    <n v="3182.19"/>
    <n v="3240.0479999999998"/>
    <n v="2863.971"/>
    <n v="3066.4740000000002"/>
    <n v="4223.634"/>
    <n v="4715.4269999999997"/>
    <n v="3326.835"/>
    <n v="1996.1010000000001"/>
    <n v="925.72799999999995"/>
    <x v="412"/>
    <s v="Vermont, 2016"/>
  </r>
  <r>
    <s v="Starke County"/>
    <s v="Indiana"/>
    <n v="2016"/>
    <n v="23215"/>
    <n v="11544"/>
    <n v="11671"/>
    <n v="998.245"/>
    <n v="2530.4349999999999"/>
    <n v="2391.145"/>
    <n v="1950.06"/>
    <n v="2205.4250000000002"/>
    <n v="3296.5299999999997"/>
    <n v="3923.335"/>
    <n v="3435.8199999999997"/>
    <n v="1880.415"/>
    <n v="580.375"/>
    <x v="391"/>
    <s v="Indiana, 2016"/>
  </r>
  <r>
    <s v="Gasconade County"/>
    <s v="Missouri"/>
    <n v="2016"/>
    <n v="15327"/>
    <n v="7751"/>
    <n v="7576"/>
    <n v="659.06100000000004"/>
    <n v="1609.335"/>
    <n v="1624.662"/>
    <n v="1471.3920000000001"/>
    <n v="1563.354"/>
    <n v="2222.415"/>
    <n v="2682.2250000000004"/>
    <n v="2038.491"/>
    <n v="1042.2360000000001"/>
    <n v="383.17500000000001"/>
    <x v="395"/>
    <s v="Missouri, 2016"/>
  </r>
  <r>
    <s v="Barry County"/>
    <s v="Michigan"/>
    <n v="2016"/>
    <n v="59316"/>
    <n v="29844"/>
    <n v="29472"/>
    <n v="3262.38"/>
    <n v="7829.7119999999995"/>
    <n v="7117.92"/>
    <n v="6287.4960000000001"/>
    <n v="6999.2880000000005"/>
    <n v="8956.7160000000003"/>
    <n v="8897.4"/>
    <n v="5990.9160000000002"/>
    <n v="2906.4839999999999"/>
    <n v="1127.0039999999999"/>
    <x v="383"/>
    <s v="Michigan, 2016"/>
  </r>
  <r>
    <s v="Bay County"/>
    <s v="Michigan"/>
    <n v="2016"/>
    <n v="106107"/>
    <n v="52254"/>
    <n v="53853"/>
    <n v="5411.4570000000003"/>
    <n v="12838.947"/>
    <n v="12945.054"/>
    <n v="12414.519"/>
    <n v="12308.412"/>
    <n v="14854.98"/>
    <n v="15809.942999999999"/>
    <n v="10822.914000000001"/>
    <n v="6154.2060000000001"/>
    <n v="2652.6750000000002"/>
    <x v="383"/>
    <s v="Michigan, 2016"/>
  </r>
  <r>
    <s v="Benzie County"/>
    <s v="Michigan"/>
    <n v="2016"/>
    <n v="17462"/>
    <n v="8709"/>
    <n v="8753"/>
    <n v="803.25199999999995"/>
    <n v="1920.8200000000002"/>
    <n v="1728.7379999999998"/>
    <n v="1641.4279999999999"/>
    <n v="1816.048"/>
    <n v="2497.0659999999998"/>
    <n v="2863.768"/>
    <n v="2427.2179999999998"/>
    <n v="1309.6500000000001"/>
    <n v="454.012"/>
    <x v="383"/>
    <s v="Michigan, 2016"/>
  </r>
  <r>
    <s v="Berrien County"/>
    <s v="Michigan"/>
    <n v="2016"/>
    <n v="155134"/>
    <n v="75899"/>
    <n v="79235"/>
    <n v="9308.0400000000009"/>
    <n v="19546.883999999998"/>
    <n v="19546.883999999998"/>
    <n v="17685.276000000002"/>
    <n v="17840.410000000003"/>
    <n v="21563.625999999997"/>
    <n v="22339.295999999998"/>
    <n v="15358.266"/>
    <n v="8066.9680000000008"/>
    <n v="4188.6180000000004"/>
    <x v="383"/>
    <s v="Michigan, 2016"/>
  </r>
  <r>
    <s v="Branch County"/>
    <s v="Michigan"/>
    <n v="2016"/>
    <n v="43603"/>
    <n v="22540"/>
    <n v="21063"/>
    <n v="2659.7829999999999"/>
    <n v="5886.4049999999997"/>
    <n v="5188.7569999999996"/>
    <n v="5188.7569999999996"/>
    <n v="5145.1540000000005"/>
    <n v="6148.0230000000001"/>
    <n v="6191.6260000000002"/>
    <n v="4229.491"/>
    <n v="2310.9589999999998"/>
    <n v="784.85400000000004"/>
    <x v="383"/>
    <s v="Michigan, 2016"/>
  </r>
  <r>
    <s v="Calhoun County"/>
    <s v="Michigan"/>
    <n v="2016"/>
    <n v="134691"/>
    <n v="65829"/>
    <n v="68862"/>
    <n v="8350.8420000000006"/>
    <n v="17509.830000000002"/>
    <n v="17913.902999999998"/>
    <n v="16028.228999999999"/>
    <n v="15893.538"/>
    <n v="18317.976000000002"/>
    <n v="18587.358"/>
    <n v="12256.880999999999"/>
    <n v="6734.55"/>
    <n v="3232.5839999999998"/>
    <x v="383"/>
    <s v="Michigan, 2016"/>
  </r>
  <r>
    <s v="Cass County"/>
    <s v="Michigan"/>
    <n v="2016"/>
    <n v="51795"/>
    <n v="26062"/>
    <n v="25733"/>
    <n v="2589.75"/>
    <n v="6370.7849999999999"/>
    <n v="6318.99"/>
    <n v="5024.1149999999998"/>
    <n v="5852.8349999999991"/>
    <n v="7613.8649999999998"/>
    <n v="8028.2250000000004"/>
    <n v="6215.4"/>
    <n v="2900.52"/>
    <n v="828.72"/>
    <x v="383"/>
    <s v="Michigan, 2016"/>
  </r>
  <r>
    <s v="Charlevoix County"/>
    <s v="Michigan"/>
    <n v="2016"/>
    <n v="26172"/>
    <n v="12905"/>
    <n v="13267"/>
    <n v="1230.0840000000001"/>
    <n v="3035.9520000000002"/>
    <n v="2878.92"/>
    <n v="2538.6840000000002"/>
    <n v="2617.1999999999998"/>
    <n v="3821.1120000000001"/>
    <n v="4449.24"/>
    <n v="3297.672"/>
    <n v="1753.5239999999999"/>
    <n v="549.61199999999997"/>
    <x v="383"/>
    <s v="Michigan, 2016"/>
  </r>
  <r>
    <s v="Cheboygan County"/>
    <s v="Michigan"/>
    <n v="2016"/>
    <n v="25579"/>
    <n v="12719"/>
    <n v="12860"/>
    <n v="997.58100000000002"/>
    <n v="2660.2160000000003"/>
    <n v="2711.3739999999998"/>
    <n v="2225.373"/>
    <n v="2634.6369999999997"/>
    <n v="3632.2179999999998"/>
    <n v="4450.7460000000001"/>
    <n v="3708.9549999999999"/>
    <n v="1841.6880000000001"/>
    <n v="741.79100000000005"/>
    <x v="383"/>
    <s v="Michigan, 2016"/>
  </r>
  <r>
    <s v="Chippewa County"/>
    <s v="Michigan"/>
    <n v="2016"/>
    <n v="38330"/>
    <n v="21209"/>
    <n v="17121"/>
    <n v="1878.17"/>
    <n v="4024.65"/>
    <n v="6017.81"/>
    <n v="4714.59"/>
    <n v="4944.57"/>
    <n v="5481.1900000000005"/>
    <n v="5021.2299999999996"/>
    <n v="3603.02"/>
    <n v="1763.1799999999998"/>
    <n v="881.59"/>
    <x v="383"/>
    <s v="Michigan, 2016"/>
  </r>
  <r>
    <s v="Clare County"/>
    <s v="Michigan"/>
    <n v="2016"/>
    <n v="30608"/>
    <n v="15126"/>
    <n v="15482"/>
    <n v="1591.616"/>
    <n v="3366.88"/>
    <n v="3397.4880000000003"/>
    <n v="3030.192"/>
    <n v="3244.4480000000003"/>
    <n v="4254.5120000000006"/>
    <n v="5019.7119999999995"/>
    <n v="3979.04"/>
    <n v="2081.3440000000001"/>
    <n v="612.16"/>
    <x v="383"/>
    <s v="Michigan, 2016"/>
  </r>
  <r>
    <s v="Clinton County"/>
    <s v="Michigan"/>
    <n v="2016"/>
    <n v="77245"/>
    <n v="38180"/>
    <n v="39065"/>
    <n v="4171.2299999999996"/>
    <n v="10350.83"/>
    <n v="10582.564999999999"/>
    <n v="8574.1949999999997"/>
    <n v="9269.4"/>
    <n v="11586.75"/>
    <n v="10659.810000000001"/>
    <n v="6952.0499999999993"/>
    <n v="3476.0249999999996"/>
    <n v="1467.655"/>
    <x v="383"/>
    <s v="Michigan, 2016"/>
  </r>
  <r>
    <s v="Lewis County"/>
    <s v="Kentucky"/>
    <n v="2016"/>
    <n v="13840"/>
    <n v="6983"/>
    <n v="6857"/>
    <n v="581.28"/>
    <n v="1467.04"/>
    <n v="1467.04"/>
    <n v="1217.92"/>
    <n v="1273.28"/>
    <n v="2172.88"/>
    <n v="2366.64"/>
    <n v="1951.44"/>
    <n v="1010.3199999999999"/>
    <n v="304.48"/>
    <x v="367"/>
    <s v="Kentucky, 2016"/>
  </r>
  <r>
    <s v="Delta County"/>
    <s v="Michigan"/>
    <n v="2016"/>
    <n v="36570"/>
    <n v="18088"/>
    <n v="18482"/>
    <n v="1901.64"/>
    <n v="4242.12"/>
    <n v="3949.5599999999995"/>
    <n v="3620.4300000000003"/>
    <n v="3876.42"/>
    <n v="5083.2299999999996"/>
    <n v="6107.19"/>
    <n v="4168.9799999999996"/>
    <n v="2523.33"/>
    <n v="1060.53"/>
    <x v="383"/>
    <s v="Michigan, 2016"/>
  </r>
  <r>
    <s v="Dickinson County"/>
    <s v="Michigan"/>
    <n v="2016"/>
    <n v="25889"/>
    <n v="12837"/>
    <n v="13052"/>
    <n v="1242.672"/>
    <n v="2977.2349999999997"/>
    <n v="2847.79"/>
    <n v="2692.4560000000001"/>
    <n v="2692.4560000000001"/>
    <n v="3857.4609999999998"/>
    <n v="4194.018"/>
    <n v="2821.9009999999998"/>
    <n v="1708.674"/>
    <n v="828.44799999999998"/>
    <x v="383"/>
    <s v="Michigan, 2016"/>
  </r>
  <r>
    <s v="Eaton County"/>
    <s v="Michigan"/>
    <n v="2016"/>
    <n v="108544"/>
    <n v="52977"/>
    <n v="55567"/>
    <n v="5969.92"/>
    <n v="13350.912"/>
    <n v="14110.720000000001"/>
    <n v="13350.912"/>
    <n v="12699.648000000001"/>
    <n v="15413.248"/>
    <n v="15847.424000000001"/>
    <n v="10528.768"/>
    <n v="4993.0239999999994"/>
    <n v="2170.88"/>
    <x v="383"/>
    <s v="Michigan, 2016"/>
  </r>
  <r>
    <s v="Genesee County"/>
    <s v="Michigan"/>
    <n v="2016"/>
    <n v="413090"/>
    <n v="199181"/>
    <n v="213909"/>
    <n v="24785.4"/>
    <n v="54527.88"/>
    <n v="55354.06"/>
    <n v="48331.53"/>
    <n v="50396.979999999996"/>
    <n v="58245.69"/>
    <n v="56593.33"/>
    <n v="36351.919999999998"/>
    <n v="20241.41"/>
    <n v="8261.7999999999993"/>
    <x v="383"/>
    <s v="Michigan, 2016"/>
  </r>
  <r>
    <s v="Gladwin County"/>
    <s v="Michigan"/>
    <n v="2016"/>
    <n v="25367"/>
    <n v="12741"/>
    <n v="12626"/>
    <n v="1192.249"/>
    <n v="2765.0029999999997"/>
    <n v="2663.5349999999999"/>
    <n v="2232.2959999999998"/>
    <n v="2511.3329999999996"/>
    <n v="3475.279"/>
    <n v="4236.2889999999998"/>
    <n v="3754.3159999999998"/>
    <n v="1978.626"/>
    <n v="583.44100000000003"/>
    <x v="383"/>
    <s v="Michigan, 2016"/>
  </r>
  <r>
    <s v="Gogebic County"/>
    <s v="Michigan"/>
    <n v="2016"/>
    <n v="15650"/>
    <n v="8425"/>
    <n v="7225"/>
    <n v="610.35"/>
    <n v="1377.1999999999998"/>
    <n v="1768.4499999999998"/>
    <n v="1737.15"/>
    <n v="1721.5"/>
    <n v="2253.6"/>
    <n v="2550.9499999999998"/>
    <n v="1940.6"/>
    <n v="1189.4000000000001"/>
    <n v="516.45000000000005"/>
    <x v="383"/>
    <s v="Michigan, 2016"/>
  </r>
  <r>
    <s v="Grand Traverse County"/>
    <s v="Michigan"/>
    <n v="2016"/>
    <n v="90715"/>
    <n v="44604"/>
    <n v="46111"/>
    <n v="4898.6099999999997"/>
    <n v="10795.084999999999"/>
    <n v="10341.51"/>
    <n v="11792.95"/>
    <n v="10613.654999999999"/>
    <n v="13062.96"/>
    <n v="13879.395"/>
    <n v="8890.07"/>
    <n v="4445.0349999999999"/>
    <n v="2086.4450000000002"/>
    <x v="383"/>
    <s v="Michigan, 2016"/>
  </r>
  <r>
    <s v="Gratiot County"/>
    <s v="Michigan"/>
    <n v="2016"/>
    <n v="41676"/>
    <n v="22119"/>
    <n v="19557"/>
    <n v="2125.4760000000001"/>
    <n v="4751.0640000000003"/>
    <n v="6501.4560000000001"/>
    <n v="5376.2039999999997"/>
    <n v="5042.7960000000003"/>
    <n v="5792.9639999999999"/>
    <n v="5251.1759999999995"/>
    <n v="3584.1360000000004"/>
    <n v="2000.4479999999999"/>
    <n v="1166.9280000000001"/>
    <x v="383"/>
    <s v="Michigan, 2016"/>
  </r>
  <r>
    <s v="Houghton County"/>
    <s v="Michigan"/>
    <n v="2016"/>
    <n v="36565"/>
    <n v="19817"/>
    <n v="16748"/>
    <n v="1937.9449999999999"/>
    <n v="4204.9750000000004"/>
    <n v="8994.99"/>
    <n v="3875.8900000000003"/>
    <n v="3400.5450000000001"/>
    <n v="3912.4549999999999"/>
    <n v="4387.8"/>
    <n v="3290.85"/>
    <n v="1828.25"/>
    <n v="767.86500000000001"/>
    <x v="383"/>
    <s v="Michigan, 2016"/>
  </r>
  <r>
    <s v="Huron County"/>
    <s v="Michigan"/>
    <n v="2016"/>
    <n v="32021"/>
    <n v="15928"/>
    <n v="16093"/>
    <n v="1537.008"/>
    <n v="3522.31"/>
    <n v="3458.268"/>
    <n v="2977.953"/>
    <n v="3202.1"/>
    <n v="4546.982"/>
    <n v="5251.4439999999995"/>
    <n v="4034.6460000000002"/>
    <n v="2401.5749999999998"/>
    <n v="1088.7139999999999"/>
    <x v="383"/>
    <s v="Michigan, 2016"/>
  </r>
  <r>
    <s v="Ingham County"/>
    <s v="Michigan"/>
    <n v="2016"/>
    <n v="284559"/>
    <n v="138257"/>
    <n v="146302"/>
    <n v="15935.304"/>
    <n v="31586.048999999999"/>
    <n v="66871.365000000005"/>
    <n v="39269.142000000007"/>
    <n v="31016.931"/>
    <n v="32724.285000000003"/>
    <n v="33293.402999999998"/>
    <n v="19919.13"/>
    <n v="9390.4470000000001"/>
    <n v="4552.9440000000004"/>
    <x v="383"/>
    <s v="Michigan, 2016"/>
  </r>
  <r>
    <s v="Ionia County"/>
    <s v="Michigan"/>
    <n v="2016"/>
    <n v="64126"/>
    <n v="33776"/>
    <n v="30350"/>
    <n v="3847.56"/>
    <n v="8464.6319999999996"/>
    <n v="8592.884"/>
    <n v="8336.380000000001"/>
    <n v="8721.1360000000004"/>
    <n v="9426.5220000000008"/>
    <n v="8336.3799999999992"/>
    <n v="5194.2060000000001"/>
    <n v="2436.788"/>
    <n v="897.76400000000001"/>
    <x v="383"/>
    <s v="Michigan, 2016"/>
  </r>
  <r>
    <s v="Union County"/>
    <s v="Oregon"/>
    <n v="2016"/>
    <n v="25373"/>
    <n v="12625"/>
    <n v="12748"/>
    <n v="1091.039"/>
    <n v="2308.9430000000002"/>
    <n v="2461.1809999999996"/>
    <n v="2182.078"/>
    <n v="2283.5699999999997"/>
    <n v="3450.7280000000001"/>
    <n v="4491.0209999999997"/>
    <n v="4059.68"/>
    <n v="2258.1970000000001"/>
    <n v="786.56299999999999"/>
    <x v="406"/>
    <s v="Oregon, 2016"/>
  </r>
  <r>
    <s v="Iron County"/>
    <s v="Michigan"/>
    <n v="2016"/>
    <n v="11393"/>
    <n v="5619"/>
    <n v="5774"/>
    <n v="444.327"/>
    <n v="1070.942"/>
    <n v="968.40499999999997"/>
    <n v="945.61899999999991"/>
    <n v="1002.5839999999999"/>
    <n v="1526.662"/>
    <n v="2198.8490000000002"/>
    <n v="1686.164"/>
    <n v="900.04700000000003"/>
    <n v="649.40099999999995"/>
    <x v="383"/>
    <s v="Michigan, 2016"/>
  </r>
  <r>
    <s v="Isabella County"/>
    <s v="Michigan"/>
    <n v="2016"/>
    <n v="70574"/>
    <n v="34284"/>
    <n v="36290"/>
    <n v="3316.9780000000001"/>
    <n v="6916.2520000000004"/>
    <n v="22936.55"/>
    <n v="8680.6020000000008"/>
    <n v="6563.3819999999996"/>
    <n v="7198.5480000000007"/>
    <n v="7269.1220000000003"/>
    <n v="4446.1620000000003"/>
    <n v="2258.3679999999999"/>
    <n v="988.03599999999994"/>
    <x v="383"/>
    <s v="Michigan, 2016"/>
  </r>
  <r>
    <s v="Jackson County"/>
    <s v="Michigan"/>
    <n v="2016"/>
    <n v="159483"/>
    <n v="81632"/>
    <n v="77851"/>
    <n v="9090.5310000000009"/>
    <n v="19775.892"/>
    <n v="20892.273000000001"/>
    <n v="19137.96"/>
    <n v="19297.442999999999"/>
    <n v="23284.518"/>
    <n v="22487.103000000003"/>
    <n v="14353.470000000001"/>
    <n v="7655.1840000000002"/>
    <n v="3349.143"/>
    <x v="383"/>
    <s v="Michigan, 2016"/>
  </r>
  <r>
    <s v="Kalamazoo County"/>
    <s v="Michigan"/>
    <n v="2016"/>
    <n v="258605"/>
    <n v="126410"/>
    <n v="132195"/>
    <n v="15774.905000000001"/>
    <n v="31808.415000000001"/>
    <n v="50945.184999999998"/>
    <n v="33877.255000000005"/>
    <n v="29480.97"/>
    <n v="30773.995000000003"/>
    <n v="31032.6"/>
    <n v="19395.375"/>
    <n v="10344.200000000001"/>
    <n v="5172.1000000000004"/>
    <x v="383"/>
    <s v="Michigan, 2016"/>
  </r>
  <r>
    <s v="Crawford County"/>
    <s v="Iowa"/>
    <n v="2016"/>
    <n v="17259"/>
    <n v="8835"/>
    <n v="8424"/>
    <n v="949.245"/>
    <n v="2105.598"/>
    <n v="1829.4540000000002"/>
    <n v="1846.713"/>
    <n v="1984.7849999999999"/>
    <n v="2554.3320000000003"/>
    <n v="2726.922"/>
    <n v="2036.5620000000001"/>
    <n v="949.24500000000012"/>
    <n v="258.88499999999999"/>
    <x v="393"/>
    <s v="Iowa, 2016"/>
  </r>
  <r>
    <s v="Kent County"/>
    <s v="Michigan"/>
    <n v="2016"/>
    <n v="629352"/>
    <n v="309450"/>
    <n v="319902"/>
    <n v="44054.64"/>
    <n v="87479.928"/>
    <n v="89367.983999999997"/>
    <n v="95032.152000000002"/>
    <n v="77410.296000000002"/>
    <n v="83703.815999999992"/>
    <n v="75522.240000000005"/>
    <n v="42795.936000000002"/>
    <n v="22656.671999999999"/>
    <n v="11957.688"/>
    <x v="383"/>
    <s v="Michigan, 2016"/>
  </r>
  <r>
    <s v="Keweenaw County"/>
    <s v="Michigan"/>
    <n v="2016"/>
    <n v="2195"/>
    <n v="1138"/>
    <n v="1057"/>
    <n v="81.215000000000003"/>
    <n v="243.64500000000001"/>
    <n v="160.23500000000001"/>
    <n v="136.09"/>
    <n v="212.91500000000002"/>
    <n v="259.01"/>
    <n v="417.05"/>
    <n v="419.245"/>
    <n v="234.86500000000001"/>
    <n v="28.535"/>
    <x v="383"/>
    <s v="Michigan, 2016"/>
  </r>
  <r>
    <s v="Lake County"/>
    <s v="Michigan"/>
    <n v="2016"/>
    <n v="11415"/>
    <n v="5841"/>
    <n v="5574"/>
    <n v="479.43"/>
    <n v="1084.425"/>
    <n v="1107.2550000000001"/>
    <n v="947.44499999999994"/>
    <n v="1107.2550000000001"/>
    <n v="1518.1950000000002"/>
    <n v="2180.2650000000003"/>
    <n v="1860.645"/>
    <n v="878.95499999999993"/>
    <n v="262.54500000000002"/>
    <x v="383"/>
    <s v="Michigan, 2016"/>
  </r>
  <r>
    <s v="Lapeer County"/>
    <s v="Michigan"/>
    <n v="2016"/>
    <n v="88310"/>
    <n v="44709"/>
    <n v="43601"/>
    <n v="4415.5"/>
    <n v="11127.060000000001"/>
    <n v="11303.68"/>
    <n v="8654.380000000001"/>
    <n v="10508.89"/>
    <n v="14571.150000000001"/>
    <n v="13688.05"/>
    <n v="8654.380000000001"/>
    <n v="3973.95"/>
    <n v="1324.65"/>
    <x v="383"/>
    <s v="Michigan, 2016"/>
  </r>
  <r>
    <s v="Leelanau County"/>
    <s v="Michigan"/>
    <n v="2016"/>
    <n v="21764"/>
    <n v="10686"/>
    <n v="11078"/>
    <n v="870.56"/>
    <n v="2089.3440000000001"/>
    <n v="2176.4"/>
    <n v="1784.6479999999999"/>
    <n v="1893.4679999999998"/>
    <n v="2742.2640000000001"/>
    <n v="4135.16"/>
    <n v="3373.42"/>
    <n v="1958.7600000000002"/>
    <n v="739.976"/>
    <x v="383"/>
    <s v="Michigan, 2016"/>
  </r>
  <r>
    <s v="Lenawee County"/>
    <s v="Michigan"/>
    <n v="2016"/>
    <n v="98673"/>
    <n v="49994"/>
    <n v="48679"/>
    <n v="5328.3419999999996"/>
    <n v="12136.779"/>
    <n v="13616.874"/>
    <n v="11051.376"/>
    <n v="11939.433000000001"/>
    <n v="13912.893"/>
    <n v="14208.912"/>
    <n v="9669.9539999999997"/>
    <n v="4834.9769999999999"/>
    <n v="2072.1329999999998"/>
    <x v="383"/>
    <s v="Michigan, 2016"/>
  </r>
  <r>
    <s v="Livingston County"/>
    <s v="Michigan"/>
    <n v="2016"/>
    <n v="185841"/>
    <n v="93057"/>
    <n v="92784"/>
    <n v="9477.8909999999996"/>
    <n v="24531.012000000002"/>
    <n v="23787.648000000001"/>
    <n v="18955.781999999999"/>
    <n v="22672.601999999999"/>
    <n v="31407.129000000001"/>
    <n v="27876.15"/>
    <n v="16911.530999999999"/>
    <n v="7619.4809999999998"/>
    <n v="2601.7739999999999"/>
    <x v="383"/>
    <s v="Michigan, 2016"/>
  </r>
  <r>
    <s v="Luce County"/>
    <s v="Michigan"/>
    <n v="2016"/>
    <n v="6451"/>
    <n v="3784"/>
    <n v="2667"/>
    <n v="264.49099999999999"/>
    <n v="612.84500000000003"/>
    <n v="658.00199999999995"/>
    <n v="877.33600000000001"/>
    <n v="851.53200000000004"/>
    <n v="928.94399999999996"/>
    <n v="941.846"/>
    <n v="716.06099999999992"/>
    <n v="374.15800000000002"/>
    <n v="225.785"/>
    <x v="383"/>
    <s v="Michigan, 2016"/>
  </r>
  <r>
    <s v="Macomb County"/>
    <s v="Michigan"/>
    <n v="2016"/>
    <n v="859703"/>
    <n v="418599"/>
    <n v="441104"/>
    <n v="47283.665000000001"/>
    <n v="106603.17199999999"/>
    <n v="108322.57799999999"/>
    <n v="107462.875"/>
    <n v="110041.984"/>
    <n v="129815.15300000001"/>
    <n v="116919.60800000001"/>
    <n v="73934.457999999999"/>
    <n v="39546.338000000003"/>
    <n v="20632.871999999999"/>
    <x v="383"/>
    <s v="Michigan, 2016"/>
  </r>
  <r>
    <s v="Manistee County"/>
    <s v="Michigan"/>
    <n v="2016"/>
    <n v="24465"/>
    <n v="12691"/>
    <n v="11774"/>
    <n v="1003.0650000000001"/>
    <n v="2593.29"/>
    <n v="2740.08"/>
    <n v="2250.7800000000002"/>
    <n v="2495.4300000000003"/>
    <n v="3449.5650000000001"/>
    <n v="4256.91"/>
    <n v="3302.7750000000001"/>
    <n v="1737.0149999999999"/>
    <n v="685.02"/>
    <x v="383"/>
    <s v="Michigan, 2016"/>
  </r>
  <r>
    <s v="Marquette County"/>
    <s v="Michigan"/>
    <n v="2016"/>
    <n v="67418"/>
    <n v="34041"/>
    <n v="33377"/>
    <n v="3303.482"/>
    <n v="6809.2180000000008"/>
    <n v="12674.583999999999"/>
    <n v="8090.16"/>
    <n v="7146.308"/>
    <n v="8292.4140000000007"/>
    <n v="9977.8639999999996"/>
    <n v="6337.2919999999995"/>
    <n v="3236.0640000000003"/>
    <n v="1550.614"/>
    <x v="383"/>
    <s v="Michigan, 2016"/>
  </r>
  <r>
    <s v="Mason County"/>
    <s v="Michigan"/>
    <n v="2016"/>
    <n v="28755"/>
    <n v="14295"/>
    <n v="14460"/>
    <n v="1495.26"/>
    <n v="3364.335"/>
    <n v="3278.0699999999997"/>
    <n v="2933.01"/>
    <n v="2961.7650000000003"/>
    <n v="3853.17"/>
    <n v="4773.33"/>
    <n v="3508.11"/>
    <n v="1955.3400000000001"/>
    <n v="603.85500000000002"/>
    <x v="383"/>
    <s v="Michigan, 2016"/>
  </r>
  <r>
    <s v="Mecosta County"/>
    <s v="Michigan"/>
    <n v="2016"/>
    <n v="43259"/>
    <n v="21816"/>
    <n v="21443"/>
    <n v="2076.4319999999998"/>
    <n v="4628.7129999999997"/>
    <n v="10079.347"/>
    <n v="4542.1949999999997"/>
    <n v="4109.6049999999996"/>
    <n v="4931.5259999999998"/>
    <n v="5666.9290000000001"/>
    <n v="4282.6409999999996"/>
    <n v="2162.9499999999998"/>
    <n v="778.66200000000003"/>
    <x v="383"/>
    <s v="Michigan, 2016"/>
  </r>
  <r>
    <s v="Butts County"/>
    <s v="Georgia"/>
    <n v="2016"/>
    <n v="23568"/>
    <n v="11917"/>
    <n v="11651"/>
    <n v="1060.56"/>
    <n v="2616.0479999999998"/>
    <n v="2592.48"/>
    <n v="2191.8239999999996"/>
    <n v="2474.64"/>
    <n v="3464.4960000000001"/>
    <n v="4077.2640000000001"/>
    <n v="2804.5919999999996"/>
    <n v="1555.4880000000001"/>
    <n v="730.60799999999995"/>
    <x v="380"/>
    <s v="Georgia, 2016"/>
  </r>
  <r>
    <s v="Midland County"/>
    <s v="Michigan"/>
    <n v="2016"/>
    <n v="83559"/>
    <n v="41100"/>
    <n v="42459"/>
    <n v="4428.6270000000004"/>
    <n v="10528.433999999999"/>
    <n v="11113.347"/>
    <n v="9776.4030000000002"/>
    <n v="9859.9619999999995"/>
    <n v="12450.291000000001"/>
    <n v="11698.259999999998"/>
    <n v="7269.6329999999998"/>
    <n v="4345.0680000000002"/>
    <n v="2005.4159999999999"/>
    <x v="383"/>
    <s v="Michigan, 2016"/>
  </r>
  <r>
    <s v="Livingston County"/>
    <s v="Missouri"/>
    <n v="2016"/>
    <n v="15032"/>
    <n v="7685"/>
    <n v="7347"/>
    <n v="947.01599999999996"/>
    <n v="1939.1280000000002"/>
    <n v="1728.68"/>
    <n v="1668.5519999999999"/>
    <n v="1518.232"/>
    <n v="2119.5120000000002"/>
    <n v="2224.7359999999999"/>
    <n v="1698.616"/>
    <n v="901.92000000000007"/>
    <n v="285.608"/>
    <x v="395"/>
    <s v="Missouri, 2016"/>
  </r>
  <r>
    <s v="Monroe County"/>
    <s v="Michigan"/>
    <n v="2016"/>
    <n v="149945"/>
    <n v="73941"/>
    <n v="76004"/>
    <n v="8097.03"/>
    <n v="19192.96"/>
    <n v="18893.07"/>
    <n v="16643.895"/>
    <n v="18293.29"/>
    <n v="22791.64"/>
    <n v="22341.805"/>
    <n v="13644.994999999999"/>
    <n v="7047.415"/>
    <n v="2848.9549999999999"/>
    <x v="383"/>
    <s v="Michigan, 2016"/>
  </r>
  <r>
    <s v="Montcalm County"/>
    <s v="Michigan"/>
    <n v="2016"/>
    <n v="62922"/>
    <n v="32440"/>
    <n v="30482"/>
    <n v="3649.4760000000001"/>
    <n v="8179.86"/>
    <n v="7802.3279999999995"/>
    <n v="7802.3279999999995"/>
    <n v="7613.5619999999999"/>
    <n v="9186.612000000001"/>
    <n v="8620.3140000000003"/>
    <n v="5851.7460000000001"/>
    <n v="3020.2560000000003"/>
    <n v="1195.518"/>
    <x v="383"/>
    <s v="Michigan, 2016"/>
  </r>
  <r>
    <s v="North Slope Borough"/>
    <s v="Alaska"/>
    <n v="2016"/>
    <n v="9317"/>
    <n v="4738"/>
    <n v="4579"/>
    <n v="335.41199999999998"/>
    <n v="791.94499999999994"/>
    <n v="763.99399999999991"/>
    <n v="698.77499999999998"/>
    <n v="801.26199999999994"/>
    <n v="1267.1120000000001"/>
    <n v="1919.3019999999999"/>
    <n v="1583.8899999999999"/>
    <n v="819.89599999999996"/>
    <n v="335.41199999999998"/>
    <x v="376"/>
    <s v="Alaska, 2016"/>
  </r>
  <r>
    <s v="Muskegon County"/>
    <s v="Michigan"/>
    <n v="2016"/>
    <n v="172148"/>
    <n v="85520"/>
    <n v="86628"/>
    <n v="10673.175999999999"/>
    <n v="23067.832000000002"/>
    <n v="22379.239999999998"/>
    <n v="21690.648000000001"/>
    <n v="20657.760000000002"/>
    <n v="23584.275999999998"/>
    <n v="23928.572"/>
    <n v="14804.727999999999"/>
    <n v="7746.66"/>
    <n v="3442.96"/>
    <x v="383"/>
    <s v="Michigan, 2016"/>
  </r>
  <r>
    <s v="Newaygo County"/>
    <s v="Michigan"/>
    <n v="2016"/>
    <n v="47957"/>
    <n v="24143"/>
    <n v="23814"/>
    <n v="2781.5059999999999"/>
    <n v="6330.3240000000005"/>
    <n v="5802.7970000000005"/>
    <n v="5179.3559999999998"/>
    <n v="5323.2270000000008"/>
    <n v="7001.7219999999998"/>
    <n v="7097.6360000000004"/>
    <n v="4939.5709999999999"/>
    <n v="2589.6779999999999"/>
    <n v="959.14"/>
    <x v="383"/>
    <s v="Michigan, 2016"/>
  </r>
  <r>
    <s v="Oakland County"/>
    <s v="Michigan"/>
    <n v="2016"/>
    <n v="1235215"/>
    <n v="600602"/>
    <n v="634613"/>
    <n v="67936.824999999997"/>
    <n v="153166.65999999997"/>
    <n v="153166.66"/>
    <n v="153166.66"/>
    <n v="160577.95000000001"/>
    <n v="188987.89500000002"/>
    <n v="174165.315"/>
    <n v="106228.48999999999"/>
    <n v="51879.03"/>
    <n v="25939.514999999999"/>
    <x v="383"/>
    <s v="Michigan, 2016"/>
  </r>
  <r>
    <s v="Oceana County"/>
    <s v="Michigan"/>
    <n v="2016"/>
    <n v="26152"/>
    <n v="13234"/>
    <n v="12918"/>
    <n v="1569.12"/>
    <n v="3504.3680000000004"/>
    <n v="3269"/>
    <n v="2562.8959999999997"/>
    <n v="2772.1120000000001"/>
    <n v="3661.2799999999997"/>
    <n v="3818.192"/>
    <n v="2981.328"/>
    <n v="1412.2080000000001"/>
    <n v="601.49599999999998"/>
    <x v="383"/>
    <s v="Michigan, 2016"/>
  </r>
  <r>
    <s v="Otsego County"/>
    <s v="Michigan"/>
    <n v="2016"/>
    <n v="24198"/>
    <n v="11924"/>
    <n v="12274"/>
    <n v="1379.2860000000001"/>
    <n v="2855.364"/>
    <n v="3000.5519999999997"/>
    <n v="2468.1959999999999"/>
    <n v="2564.9880000000003"/>
    <n v="3629.7"/>
    <n v="3629.7"/>
    <n v="2685.9780000000001"/>
    <n v="1451.88"/>
    <n v="532.35599999999999"/>
    <x v="383"/>
    <s v="Michigan, 2016"/>
  </r>
  <r>
    <s v="Ottawa County"/>
    <s v="Michigan"/>
    <n v="2016"/>
    <n v="276583"/>
    <n v="136286"/>
    <n v="140297"/>
    <n v="17701.312000000002"/>
    <n v="38998.203000000001"/>
    <n v="50061.523000000001"/>
    <n v="32360.210999999999"/>
    <n v="32360.210999999999"/>
    <n v="35955.79"/>
    <n v="32360.210999999996"/>
    <n v="20467.142"/>
    <n v="10786.737000000001"/>
    <n v="5255.0770000000002"/>
    <x v="383"/>
    <s v="Michigan, 2016"/>
  </r>
  <r>
    <s v="Pike County"/>
    <s v="Indiana"/>
    <n v="2016"/>
    <n v="12955"/>
    <n v="6459"/>
    <n v="6496"/>
    <n v="466.38"/>
    <n v="1191.8600000000001"/>
    <n v="1217.77"/>
    <n v="932.76"/>
    <n v="1204.8150000000001"/>
    <n v="1697.105"/>
    <n v="2487.36"/>
    <n v="2046.89"/>
    <n v="1256.635"/>
    <n v="466.38"/>
    <x v="391"/>
    <s v="Indiana, 2016"/>
  </r>
  <r>
    <s v="Panola County"/>
    <s v="Texas"/>
    <n v="2016"/>
    <n v="23900"/>
    <n v="11858"/>
    <n v="12042"/>
    <n v="836.5"/>
    <n v="2103.1999999999998"/>
    <n v="2055.4"/>
    <n v="1816.4"/>
    <n v="1959.8"/>
    <n v="3202.6"/>
    <n v="4803.8999999999996"/>
    <n v="4230.3"/>
    <n v="2151"/>
    <n v="693.1"/>
    <x v="384"/>
    <s v="Texas, 2016"/>
  </r>
  <r>
    <s v="Saginaw County"/>
    <s v="Michigan"/>
    <n v="2016"/>
    <n v="195201"/>
    <n v="94684"/>
    <n v="100517"/>
    <n v="11126.457"/>
    <n v="24009.722999999998"/>
    <n v="28108.944000000003"/>
    <n v="22643.315999999999"/>
    <n v="21862.511999999999"/>
    <n v="26352.135000000002"/>
    <n v="27523.341"/>
    <n v="18544.095000000001"/>
    <n v="10540.853999999999"/>
    <n v="4489.6229999999996"/>
    <x v="383"/>
    <s v="Michigan, 2016"/>
  </r>
  <r>
    <s v="St. Clair County"/>
    <s v="Michigan"/>
    <n v="2016"/>
    <n v="160069"/>
    <n v="79403"/>
    <n v="80666"/>
    <n v="8323.5879999999997"/>
    <n v="20168.694"/>
    <n v="20008.625"/>
    <n v="16967.313999999998"/>
    <n v="19048.210999999999"/>
    <n v="25130.832999999999"/>
    <n v="24010.35"/>
    <n v="15366.624"/>
    <n v="8003.4500000000007"/>
    <n v="3201.38"/>
    <x v="383"/>
    <s v="Michigan, 2016"/>
  </r>
  <r>
    <s v="St. Joseph County"/>
    <s v="Michigan"/>
    <n v="2016"/>
    <n v="60923"/>
    <n v="30276"/>
    <n v="30647"/>
    <n v="4142.7640000000001"/>
    <n v="8590.143"/>
    <n v="7615.375"/>
    <n v="7249.8369999999995"/>
    <n v="7006.1450000000004"/>
    <n v="8041.8360000000002"/>
    <n v="8346.4509999999991"/>
    <n v="5665.8389999999999"/>
    <n v="3107.0730000000003"/>
    <n v="1279.383"/>
    <x v="383"/>
    <s v="Michigan, 2016"/>
  </r>
  <r>
    <s v="Sanilac County"/>
    <s v="Michigan"/>
    <n v="2016"/>
    <n v="41761"/>
    <n v="20737"/>
    <n v="21024"/>
    <n v="2255.0940000000001"/>
    <n v="5303.6469999999999"/>
    <n v="4927.7980000000007"/>
    <n v="4134.3389999999999"/>
    <n v="4551.9490000000005"/>
    <n v="6055.3450000000003"/>
    <n v="6472.9549999999999"/>
    <n v="4593.71"/>
    <n v="2547.4209999999998"/>
    <n v="1002.264"/>
    <x v="383"/>
    <s v="Michigan, 2016"/>
  </r>
  <r>
    <s v="Shiawassee County"/>
    <s v="Michigan"/>
    <n v="2016"/>
    <n v="68800"/>
    <n v="33922"/>
    <n v="34878"/>
    <n v="3577.6"/>
    <n v="8737.6"/>
    <n v="9012.7999999999993"/>
    <n v="7636.8"/>
    <n v="8187.2000000000007"/>
    <n v="10526.4"/>
    <n v="9976"/>
    <n v="6536"/>
    <n v="3302.3999999999996"/>
    <n v="1444.8"/>
    <x v="383"/>
    <s v="Michigan, 2016"/>
  </r>
  <r>
    <s v="Tuscola County"/>
    <s v="Michigan"/>
    <n v="2016"/>
    <n v="54014"/>
    <n v="27123"/>
    <n v="26891"/>
    <n v="2700.7"/>
    <n v="6589.7080000000005"/>
    <n v="6643.7219999999998"/>
    <n v="5779.4979999999996"/>
    <n v="6211.6100000000006"/>
    <n v="7994.0720000000001"/>
    <n v="8210.1280000000006"/>
    <n v="5779.4979999999996"/>
    <n v="3132.8119999999999"/>
    <n v="1080.28"/>
    <x v="383"/>
    <s v="Michigan, 2016"/>
  </r>
  <r>
    <s v="Van Buren County"/>
    <s v="Michigan"/>
    <n v="2016"/>
    <n v="75216"/>
    <n v="37361"/>
    <n v="37855"/>
    <n v="4663.3919999999998"/>
    <n v="10229.376"/>
    <n v="9477.2160000000003"/>
    <n v="8123.3279999999995"/>
    <n v="8725.0560000000005"/>
    <n v="10755.887999999999"/>
    <n v="11282.400000000001"/>
    <n v="7145.5199999999995"/>
    <n v="3535.152"/>
    <n v="1278.672"/>
    <x v="383"/>
    <s v="Michigan, 2016"/>
  </r>
  <r>
    <s v="Washtenaw County"/>
    <s v="Michigan"/>
    <n v="2016"/>
    <n v="358082"/>
    <n v="177102"/>
    <n v="180980"/>
    <n v="18620.263999999999"/>
    <n v="39030.937999999995"/>
    <n v="78778.039999999994"/>
    <n v="50489.562000000005"/>
    <n v="41895.593999999997"/>
    <n v="45118.331999999995"/>
    <n v="41537.512000000002"/>
    <n v="25781.904000000002"/>
    <n v="11816.706"/>
    <n v="5371.23"/>
    <x v="383"/>
    <s v="Michigan, 2016"/>
  </r>
  <r>
    <s v="Wayne County"/>
    <s v="Michigan"/>
    <n v="2016"/>
    <n v="1767593"/>
    <n v="849914"/>
    <n v="917679"/>
    <n v="114893.545"/>
    <n v="236857.462"/>
    <n v="247463.02"/>
    <n v="224484.31099999999"/>
    <n v="220949.125"/>
    <n v="243927.834"/>
    <n v="233322.27600000001"/>
    <n v="136104.66100000002"/>
    <n v="72471.312999999995"/>
    <n v="35351.86"/>
    <x v="383"/>
    <s v="Michigan, 2016"/>
  </r>
  <r>
    <s v="Aitkin County"/>
    <s v="Minnesota"/>
    <n v="2016"/>
    <n v="15722"/>
    <n v="8016"/>
    <n v="7706"/>
    <n v="613.15800000000002"/>
    <n v="1587.922"/>
    <n v="1336.37"/>
    <n v="1210.5940000000001"/>
    <n v="1304.9259999999999"/>
    <n v="2122.4700000000003"/>
    <n v="2829.96"/>
    <n v="2798.5159999999996"/>
    <n v="1525.0340000000001"/>
    <n v="408.77199999999999"/>
    <x v="392"/>
    <s v="Minnesota, 2016"/>
  </r>
  <r>
    <s v="Anoka County"/>
    <s v="Minnesota"/>
    <n v="2016"/>
    <n v="341249"/>
    <n v="170762"/>
    <n v="170487"/>
    <n v="21498.687000000002"/>
    <n v="47433.611000000004"/>
    <n v="42656.125"/>
    <n v="45386.116999999998"/>
    <n v="45727.366000000002"/>
    <n v="53917.342000000004"/>
    <n v="44703.618999999999"/>
    <n v="24911.177"/>
    <n v="10919.967999999999"/>
    <n v="4094.9879999999998"/>
    <x v="392"/>
    <s v="Minnesota, 2016"/>
  </r>
  <r>
    <s v="Beltrami County"/>
    <s v="Minnesota"/>
    <n v="2016"/>
    <n v="45644"/>
    <n v="22773"/>
    <n v="22871"/>
    <n v="3468.944"/>
    <n v="6207.5839999999998"/>
    <n v="8398.4959999999992"/>
    <n v="5568.5679999999993"/>
    <n v="4701.3320000000003"/>
    <n v="5066.4840000000004"/>
    <n v="5614.2119999999995"/>
    <n v="3697.1639999999998"/>
    <n v="2008.3359999999998"/>
    <n v="867.23599999999999"/>
    <x v="392"/>
    <s v="Minnesota, 2016"/>
  </r>
  <r>
    <s v="Benton County"/>
    <s v="Minnesota"/>
    <n v="2016"/>
    <n v="39457"/>
    <n v="19736"/>
    <n v="19721"/>
    <n v="2840.904"/>
    <n v="5445.0660000000007"/>
    <n v="4577.0120000000006"/>
    <n v="6392.0339999999997"/>
    <n v="5011.0389999999998"/>
    <n v="5208.3240000000005"/>
    <n v="4537.5550000000003"/>
    <n v="2840.904"/>
    <n v="1657.194"/>
    <n v="946.96799999999996"/>
    <x v="392"/>
    <s v="Minnesota, 2016"/>
  </r>
  <r>
    <s v="Big Stone County"/>
    <s v="Minnesota"/>
    <n v="2016"/>
    <n v="5098"/>
    <n v="2494"/>
    <n v="2604"/>
    <n v="290.58600000000001"/>
    <n v="586.27"/>
    <n v="514.89800000000002"/>
    <n v="479.21199999999999"/>
    <n v="438.428"/>
    <n v="683.13199999999995"/>
    <n v="795.28800000000001"/>
    <n v="591.36799999999994"/>
    <n v="494.50600000000003"/>
    <n v="224.31200000000001"/>
    <x v="392"/>
    <s v="Minnesota, 2016"/>
  </r>
  <r>
    <s v="Brown County"/>
    <s v="Minnesota"/>
    <n v="2016"/>
    <n v="25327"/>
    <n v="12563"/>
    <n v="12764"/>
    <n v="1468.9659999999999"/>
    <n v="3089.8940000000002"/>
    <n v="3393.8180000000002"/>
    <n v="2760.643"/>
    <n v="2482.0459999999998"/>
    <n v="3393.8180000000002"/>
    <n v="3647.0880000000002"/>
    <n v="2406.0649999999996"/>
    <n v="1747.5630000000001"/>
    <n v="911.77200000000005"/>
    <x v="392"/>
    <s v="Minnesota, 2016"/>
  </r>
  <r>
    <s v="Carlton County"/>
    <s v="Minnesota"/>
    <n v="2016"/>
    <n v="35482"/>
    <n v="18491"/>
    <n v="16991"/>
    <n v="1951.51"/>
    <n v="4754.5879999999997"/>
    <n v="4115.9120000000003"/>
    <n v="4257.84"/>
    <n v="4506.2139999999999"/>
    <n v="5144.8899999999994"/>
    <n v="4967.4799999999996"/>
    <n v="3157.8980000000001"/>
    <n v="1703.136"/>
    <n v="922.53200000000004"/>
    <x v="392"/>
    <s v="Minnesota, 2016"/>
  </r>
  <r>
    <s v="Carver County"/>
    <s v="Minnesota"/>
    <n v="2016"/>
    <n v="97143"/>
    <n v="48209"/>
    <n v="48934"/>
    <n v="6411.4380000000001"/>
    <n v="15931.451999999999"/>
    <n v="12337.161"/>
    <n v="10977.159"/>
    <n v="13891.449000000001"/>
    <n v="16222.881000000001"/>
    <n v="11657.16"/>
    <n v="5537.1509999999998"/>
    <n v="2817.1469999999999"/>
    <n v="1262.8589999999999"/>
    <x v="392"/>
    <s v="Minnesota, 2016"/>
  </r>
  <r>
    <s v="Chippewa County"/>
    <s v="Minnesota"/>
    <n v="2016"/>
    <n v="12126"/>
    <n v="6006"/>
    <n v="6120"/>
    <n v="812.44200000000001"/>
    <n v="1503.624"/>
    <n v="1358.1120000000001"/>
    <n v="1394.49"/>
    <n v="1212.5999999999999"/>
    <n v="1649.136"/>
    <n v="1758.27"/>
    <n v="1176.222"/>
    <n v="642.678"/>
    <n v="594.17399999999998"/>
    <x v="392"/>
    <s v="Minnesota, 2016"/>
  </r>
  <r>
    <s v="Chisago County"/>
    <s v="Minnesota"/>
    <n v="2016"/>
    <n v="54041"/>
    <n v="27920"/>
    <n v="26121"/>
    <n v="3026.2959999999998"/>
    <n v="7295.5349999999999"/>
    <n v="6647.0429999999997"/>
    <n v="6376.8379999999997"/>
    <n v="7133.4120000000003"/>
    <n v="9024.8469999999998"/>
    <n v="7133.4120000000003"/>
    <n v="4431.3620000000001"/>
    <n v="2161.64"/>
    <n v="864.65599999999995"/>
    <x v="392"/>
    <s v="Minnesota, 2016"/>
  </r>
  <r>
    <s v="Clay County"/>
    <s v="Minnesota"/>
    <n v="2016"/>
    <n v="61402"/>
    <n v="30311"/>
    <n v="31091"/>
    <n v="4236.7380000000003"/>
    <n v="7920.8580000000002"/>
    <n v="12280.400000000001"/>
    <n v="8657.6820000000007"/>
    <n v="6877.0239999999994"/>
    <n v="7061.23"/>
    <n v="6631.4159999999993"/>
    <n v="3868.326"/>
    <n v="2517.482"/>
    <n v="1350.8440000000001"/>
    <x v="392"/>
    <s v="Minnesota, 2016"/>
  </r>
  <r>
    <s v="Clearwater County"/>
    <s v="Minnesota"/>
    <n v="2016"/>
    <n v="8764"/>
    <n v="4440"/>
    <n v="4324"/>
    <n v="552.13199999999995"/>
    <n v="1253.252"/>
    <n v="981.56799999999998"/>
    <n v="876.40000000000009"/>
    <n v="990.33199999999988"/>
    <n v="1139.3200000000002"/>
    <n v="1270.78"/>
    <n v="928.98399999999992"/>
    <n v="525.83999999999992"/>
    <n v="245.392"/>
    <x v="392"/>
    <s v="Minnesota, 2016"/>
  </r>
  <r>
    <s v="Cook County"/>
    <s v="Minnesota"/>
    <n v="2016"/>
    <n v="5215"/>
    <n v="2606"/>
    <n v="2609"/>
    <n v="203.38499999999999"/>
    <n v="427.63"/>
    <n v="490.21"/>
    <n v="474.565"/>
    <n v="552.79"/>
    <n v="724.88499999999999"/>
    <n v="1058.645"/>
    <n v="792.68000000000006"/>
    <n v="359.83500000000004"/>
    <n v="135.59"/>
    <x v="392"/>
    <s v="Minnesota, 2016"/>
  </r>
  <r>
    <s v="Cottonwood County"/>
    <s v="Minnesota"/>
    <n v="2016"/>
    <n v="11557"/>
    <n v="5669"/>
    <n v="5888"/>
    <n v="728.09100000000001"/>
    <n v="1606.423"/>
    <n v="1294.384"/>
    <n v="1167.2570000000001"/>
    <n v="1155.7"/>
    <n v="1444.625"/>
    <n v="1583.309"/>
    <n v="1213.4850000000001"/>
    <n v="901.44600000000003"/>
    <n v="473.83699999999999"/>
    <x v="392"/>
    <s v="Minnesota, 2016"/>
  </r>
  <r>
    <s v="Crow Wing County"/>
    <s v="Minnesota"/>
    <n v="2016"/>
    <n v="63321"/>
    <n v="31646"/>
    <n v="31675"/>
    <n v="3609.297"/>
    <n v="8168.4090000000006"/>
    <n v="6901.9889999999996"/>
    <n v="7218.5940000000001"/>
    <n v="6712.0259999999998"/>
    <n v="8358.3719999999994"/>
    <n v="9244.866"/>
    <n v="7471.8779999999997"/>
    <n v="3989.223"/>
    <n v="1646.346"/>
    <x v="392"/>
    <s v="Minnesota, 2016"/>
  </r>
  <r>
    <s v="Dakota County"/>
    <s v="Minnesota"/>
    <n v="2016"/>
    <n v="411402"/>
    <n v="202188"/>
    <n v="209214"/>
    <n v="27152.531999999999"/>
    <n v="58007.682000000001"/>
    <n v="51013.847999999998"/>
    <n v="54716.466"/>
    <n v="54716.466"/>
    <n v="62533.104000000007"/>
    <n v="53070.858"/>
    <n v="29620.944"/>
    <n v="14399.07"/>
    <n v="5759.6279999999997"/>
    <x v="392"/>
    <s v="Minnesota, 2016"/>
  </r>
  <r>
    <s v="Coshocton County"/>
    <s v="Ohio"/>
    <n v="2016"/>
    <n v="36862"/>
    <n v="18388"/>
    <n v="18474"/>
    <n v="1990.548"/>
    <n v="4534.0259999999998"/>
    <n v="4091.6819999999998"/>
    <n v="4202.268"/>
    <n v="3833.6480000000001"/>
    <n v="4755.1980000000003"/>
    <n v="5418.7139999999999"/>
    <n v="4275.9920000000002"/>
    <n v="2543.4780000000001"/>
    <n v="1142.722"/>
    <x v="374"/>
    <s v="Ohio, 2016"/>
  </r>
  <r>
    <s v="McIntosh County"/>
    <s v="Georgia"/>
    <n v="2016"/>
    <n v="14119"/>
    <n v="7060"/>
    <n v="7059"/>
    <n v="790.66399999999999"/>
    <n v="1680.1610000000001"/>
    <n v="1482.4949999999999"/>
    <n v="1397.7809999999999"/>
    <n v="1426.019"/>
    <n v="1891.9460000000001"/>
    <n v="2273.1589999999997"/>
    <n v="1553.09"/>
    <n v="1002.4490000000001"/>
    <n v="621.23599999999999"/>
    <x v="380"/>
    <s v="Georgia, 2016"/>
  </r>
  <r>
    <s v="Fillmore County"/>
    <s v="Minnesota"/>
    <n v="2016"/>
    <n v="20877"/>
    <n v="10470"/>
    <n v="10407"/>
    <n v="1315.251"/>
    <n v="2881.0259999999998"/>
    <n v="2254.7159999999999"/>
    <n v="2150.3310000000001"/>
    <n v="2296.4700000000003"/>
    <n v="2693.1329999999998"/>
    <n v="3048.0420000000004"/>
    <n v="2108.5770000000002"/>
    <n v="1294.374"/>
    <n v="835.08"/>
    <x v="392"/>
    <s v="Minnesota, 2016"/>
  </r>
  <r>
    <s v="Freeborn County"/>
    <s v="Minnesota"/>
    <n v="2016"/>
    <n v="30751"/>
    <n v="15350"/>
    <n v="15401"/>
    <n v="1752.807"/>
    <n v="3782.373"/>
    <n v="3321.1080000000002"/>
    <n v="3351.8590000000004"/>
    <n v="3290.357"/>
    <n v="4243.6379999999999"/>
    <n v="4366.6419999999998"/>
    <n v="3321.1080000000002"/>
    <n v="2029.5659999999998"/>
    <n v="1260.7909999999999"/>
    <x v="392"/>
    <s v="Minnesota, 2016"/>
  </r>
  <r>
    <s v="Goodhue County"/>
    <s v="Minnesota"/>
    <n v="2016"/>
    <n v="46450"/>
    <n v="23180"/>
    <n v="23270"/>
    <n v="2694.1"/>
    <n v="5945.6"/>
    <n v="5388.2"/>
    <n v="5155.9500000000007"/>
    <n v="5202.3999999999996"/>
    <n v="6781.7"/>
    <n v="6828.15"/>
    <n v="4505.6499999999996"/>
    <n v="2601.1999999999998"/>
    <n v="1439.95"/>
    <x v="392"/>
    <s v="Minnesota, 2016"/>
  </r>
  <r>
    <s v="Grant County"/>
    <s v="Minnesota"/>
    <n v="2016"/>
    <n v="5943"/>
    <n v="2972"/>
    <n v="2971"/>
    <n v="362.52300000000002"/>
    <n v="748.81799999999998"/>
    <n v="588.35699999999997"/>
    <n v="594.29999999999995"/>
    <n v="641.84400000000005"/>
    <n v="748.81799999999998"/>
    <n v="885.50700000000006"/>
    <n v="701.274"/>
    <n v="463.55399999999997"/>
    <n v="219.89099999999999"/>
    <x v="392"/>
    <s v="Minnesota, 2016"/>
  </r>
  <r>
    <s v="Hennepin County"/>
    <s v="Minnesota"/>
    <n v="2016"/>
    <n v="1209265"/>
    <n v="596243"/>
    <n v="613022"/>
    <n v="79811.490000000005"/>
    <n v="147530.33000000002"/>
    <n v="151158.125"/>
    <n v="205575.05"/>
    <n v="158413.71500000003"/>
    <n v="163250.77500000002"/>
    <n v="151158.125"/>
    <n v="84648.549999999988"/>
    <n v="43533.54"/>
    <n v="24185.3"/>
    <x v="392"/>
    <s v="Minnesota, 2016"/>
  </r>
  <r>
    <s v="Hubbard County"/>
    <s v="Minnesota"/>
    <n v="2016"/>
    <n v="20640"/>
    <n v="10302"/>
    <n v="10338"/>
    <n v="1155.8399999999999"/>
    <n v="2580"/>
    <n v="1940.1599999999999"/>
    <n v="1836.96"/>
    <n v="2064"/>
    <n v="2827.68"/>
    <n v="3384.96"/>
    <n v="2868.96"/>
    <n v="1548"/>
    <n v="454.08"/>
    <x v="392"/>
    <s v="Minnesota, 2016"/>
  </r>
  <r>
    <s v="Isanti County"/>
    <s v="Minnesota"/>
    <n v="2016"/>
    <n v="38461"/>
    <n v="19431"/>
    <n v="19030"/>
    <n v="2384.5819999999999"/>
    <n v="5384.54"/>
    <n v="4576.8590000000004"/>
    <n v="4884.5470000000005"/>
    <n v="4730.7029999999995"/>
    <n v="5922.9940000000006"/>
    <n v="5038.3909999999996"/>
    <n v="3153.8019999999997"/>
    <n v="1615.3620000000001"/>
    <n v="769.22"/>
    <x v="392"/>
    <s v="Minnesota, 2016"/>
  </r>
  <r>
    <s v="Itasca County"/>
    <s v="Minnesota"/>
    <n v="2016"/>
    <n v="45356"/>
    <n v="22906"/>
    <n v="22450"/>
    <n v="2358.5120000000002"/>
    <n v="5533.4319999999998"/>
    <n v="4989.16"/>
    <n v="4444.8880000000008"/>
    <n v="4898.4480000000003"/>
    <n v="6123.0599999999995"/>
    <n v="7619.808"/>
    <n v="5442.72"/>
    <n v="2766.7160000000003"/>
    <n v="1269.9680000000001"/>
    <x v="392"/>
    <s v="Minnesota, 2016"/>
  </r>
  <r>
    <s v="Jackson County"/>
    <s v="Minnesota"/>
    <n v="2016"/>
    <n v="10163"/>
    <n v="5130"/>
    <n v="5033"/>
    <n v="619.94299999999998"/>
    <n v="1239.886"/>
    <n v="1148.4189999999999"/>
    <n v="1148.4189999999999"/>
    <n v="1117.93"/>
    <n v="1341.5160000000001"/>
    <n v="1493.9609999999998"/>
    <n v="945.15899999999999"/>
    <n v="701.24700000000007"/>
    <n v="406.52"/>
    <x v="392"/>
    <s v="Minnesota, 2016"/>
  </r>
  <r>
    <s v="Kandiyohi County"/>
    <s v="Minnesota"/>
    <n v="2016"/>
    <n v="42510"/>
    <n v="21312"/>
    <n v="21198"/>
    <n v="2848.17"/>
    <n v="5696.34"/>
    <n v="5398.77"/>
    <n v="5228.7299999999996"/>
    <n v="4548.57"/>
    <n v="5441.28"/>
    <n v="6036.42"/>
    <n v="3825.8999999999996"/>
    <n v="2338.0500000000002"/>
    <n v="1147.77"/>
    <x v="392"/>
    <s v="Minnesota, 2016"/>
  </r>
  <r>
    <s v="Kittson County"/>
    <s v="Minnesota"/>
    <n v="2016"/>
    <n v="4436"/>
    <n v="2243"/>
    <n v="2193"/>
    <n v="239.54400000000001"/>
    <n v="519.01199999999994"/>
    <n v="510.14"/>
    <n v="354.88"/>
    <n v="434.72800000000001"/>
    <n v="607.73199999999997"/>
    <n v="731.94"/>
    <n v="496.83199999999999"/>
    <n v="310.52"/>
    <n v="230.672"/>
    <x v="392"/>
    <s v="Minnesota, 2016"/>
  </r>
  <r>
    <s v="Lac qui Parle County"/>
    <s v="Minnesota"/>
    <n v="2016"/>
    <n v="6916"/>
    <n v="3453"/>
    <n v="3463"/>
    <n v="331.96800000000002"/>
    <n v="781.50800000000004"/>
    <n v="733.096"/>
    <n v="567.11200000000008"/>
    <n v="615.524"/>
    <n v="961.32399999999996"/>
    <n v="1203.384"/>
    <n v="774.5920000000001"/>
    <n v="574.02800000000002"/>
    <n v="359.63200000000001"/>
    <x v="392"/>
    <s v="Minnesota, 2016"/>
  </r>
  <r>
    <s v="Lake County"/>
    <s v="Minnesota"/>
    <n v="2016"/>
    <n v="10721"/>
    <n v="5481"/>
    <n v="5240"/>
    <n v="546.77099999999996"/>
    <n v="1072.0999999999999"/>
    <n v="975.61099999999988"/>
    <n v="1029.2159999999999"/>
    <n v="1061.3789999999999"/>
    <n v="1468.777"/>
    <n v="1919.059"/>
    <n v="1350.846"/>
    <n v="954.16899999999987"/>
    <n v="343.072"/>
    <x v="392"/>
    <s v="Minnesota, 2016"/>
  </r>
  <r>
    <s v="Lake of the Woods County"/>
    <s v="Minnesota"/>
    <n v="2016"/>
    <n v="3901"/>
    <n v="2030"/>
    <n v="1871"/>
    <n v="175.54499999999999"/>
    <n v="429.11"/>
    <n v="386.19900000000001"/>
    <n v="253.565"/>
    <n v="417.40700000000004"/>
    <n v="628.06100000000004"/>
    <n v="764.596"/>
    <n v="483.72400000000005"/>
    <n v="226.25799999999998"/>
    <n v="136.535"/>
    <x v="392"/>
    <s v="Minnesota, 2016"/>
  </r>
  <r>
    <s v="Le Sueur County"/>
    <s v="Minnesota"/>
    <n v="2016"/>
    <n v="27650"/>
    <n v="14005"/>
    <n v="13645"/>
    <n v="1659"/>
    <n v="3926.3"/>
    <n v="3179.75"/>
    <n v="3041.5"/>
    <n v="3345.6499999999996"/>
    <n v="4175.1499999999996"/>
    <n v="3871"/>
    <n v="2516.15"/>
    <n v="1354.85"/>
    <n v="553"/>
    <x v="392"/>
    <s v="Minnesota, 2016"/>
  </r>
  <r>
    <s v="McLeod County"/>
    <s v="Minnesota"/>
    <n v="2016"/>
    <n v="35926"/>
    <n v="17807"/>
    <n v="18119"/>
    <n v="2083.7080000000001"/>
    <n v="5065.5660000000007"/>
    <n v="4131.49"/>
    <n v="4382.9719999999998"/>
    <n v="4347.0460000000003"/>
    <n v="5029.6399999999994"/>
    <n v="4670.38"/>
    <n v="3341.1179999999999"/>
    <n v="2083.7080000000001"/>
    <n v="898.15"/>
    <x v="392"/>
    <s v="Minnesota, 2016"/>
  </r>
  <r>
    <s v="Mahnomen County"/>
    <s v="Minnesota"/>
    <n v="2016"/>
    <n v="5480"/>
    <n v="2765"/>
    <n v="2715"/>
    <n v="504.16"/>
    <n v="948.04"/>
    <n v="663.07999999999993"/>
    <n v="558.96"/>
    <n v="537.04"/>
    <n v="635.68000000000006"/>
    <n v="706.92000000000007"/>
    <n v="509.64"/>
    <n v="290.44"/>
    <n v="126.04"/>
    <x v="392"/>
    <s v="Minnesota, 2016"/>
  </r>
  <r>
    <s v="Marshall County"/>
    <s v="Minnesota"/>
    <n v="2016"/>
    <n v="9406"/>
    <n v="4793"/>
    <n v="4613"/>
    <n v="573.76599999999996"/>
    <n v="1222.78"/>
    <n v="1044.066"/>
    <n v="1006.442"/>
    <n v="987.63"/>
    <n v="1298.0279999999998"/>
    <n v="1401.4940000000001"/>
    <n v="931.19399999999996"/>
    <n v="611.39"/>
    <n v="319.80399999999997"/>
    <x v="392"/>
    <s v="Minnesota, 2016"/>
  </r>
  <r>
    <s v="Martin County"/>
    <s v="Minnesota"/>
    <n v="2016"/>
    <n v="20193"/>
    <n v="9989"/>
    <n v="10204"/>
    <n v="1029.8430000000001"/>
    <n v="2625.09"/>
    <n v="2201.0370000000003"/>
    <n v="2100.0720000000001"/>
    <n v="2120.2649999999999"/>
    <n v="2584.7039999999997"/>
    <n v="3129.915"/>
    <n v="2079.8789999999999"/>
    <n v="1413.51"/>
    <n v="888.49199999999996"/>
    <x v="392"/>
    <s v="Minnesota, 2016"/>
  </r>
  <r>
    <s v="Morrison County"/>
    <s v="Minnesota"/>
    <n v="2016"/>
    <n v="32850"/>
    <n v="16617"/>
    <n v="16233"/>
    <n v="2003.85"/>
    <n v="4401.8999999999996"/>
    <n v="3744.9"/>
    <n v="3810.6000000000004"/>
    <n v="3646.35"/>
    <n v="4697.5499999999993"/>
    <n v="4796.1000000000004"/>
    <n v="3055.05"/>
    <n v="1741.05"/>
    <n v="919.8"/>
    <x v="392"/>
    <s v="Minnesota, 2016"/>
  </r>
  <r>
    <s v="Mower County"/>
    <s v="Minnesota"/>
    <n v="2016"/>
    <n v="39248"/>
    <n v="19689"/>
    <n v="19559"/>
    <n v="2511.8719999999998"/>
    <n v="5533.9679999999998"/>
    <n v="4984.4959999999992"/>
    <n v="4592.0159999999996"/>
    <n v="4435.0239999999994"/>
    <n v="5102.24"/>
    <n v="5062.9920000000002"/>
    <n v="3296.8319999999999"/>
    <n v="2511.8720000000003"/>
    <n v="1216.6880000000001"/>
    <x v="392"/>
    <s v="Minnesota, 2016"/>
  </r>
  <r>
    <s v="Murray County"/>
    <s v="Minnesota"/>
    <n v="2016"/>
    <n v="8463"/>
    <n v="4197"/>
    <n v="4266"/>
    <n v="431.613"/>
    <n v="1024.0229999999999"/>
    <n v="897.07799999999997"/>
    <n v="803.98500000000001"/>
    <n v="820.91100000000006"/>
    <n v="1108.653"/>
    <n v="1328.691"/>
    <n v="1024.0230000000001"/>
    <n v="727.81799999999998"/>
    <n v="296.20499999999998"/>
    <x v="392"/>
    <s v="Minnesota, 2016"/>
  </r>
  <r>
    <s v="Nicollet County"/>
    <s v="Minnesota"/>
    <n v="2016"/>
    <n v="33226"/>
    <n v="16586"/>
    <n v="16640"/>
    <n v="1960.3340000000001"/>
    <n v="4252.9279999999999"/>
    <n v="5548.7420000000002"/>
    <n v="4585.1880000000001"/>
    <n v="3987.12"/>
    <n v="4053.5720000000001"/>
    <n v="4219.7020000000002"/>
    <n v="2558.402"/>
    <n v="1295.8139999999999"/>
    <n v="764.19799999999998"/>
    <x v="392"/>
    <s v="Minnesota, 2016"/>
  </r>
  <r>
    <s v="Nobles County"/>
    <s v="Minnesota"/>
    <n v="2016"/>
    <n v="21729"/>
    <n v="11130"/>
    <n v="10599"/>
    <n v="1760.049"/>
    <n v="3128.9759999999997"/>
    <n v="2868.2280000000001"/>
    <n v="2868.2280000000001"/>
    <n v="2477.1059999999998"/>
    <n v="2585.7510000000002"/>
    <n v="2694.3959999999997"/>
    <n v="1651.404"/>
    <n v="977.80499999999995"/>
    <n v="717.05700000000002"/>
    <x v="392"/>
    <s v="Minnesota, 2016"/>
  </r>
  <r>
    <s v="Norman County"/>
    <s v="Minnesota"/>
    <n v="2016"/>
    <n v="6638"/>
    <n v="3332"/>
    <n v="3306"/>
    <n v="351.81400000000002"/>
    <n v="869.57799999999997"/>
    <n v="763.37"/>
    <n v="610.69600000000003"/>
    <n v="736.81799999999998"/>
    <n v="902.76800000000003"/>
    <n v="962.51"/>
    <n v="683.71399999999994"/>
    <n v="504.488"/>
    <n v="258.88200000000001"/>
    <x v="392"/>
    <s v="Minnesota, 2016"/>
  </r>
  <r>
    <s v="Olmsted County"/>
    <s v="Minnesota"/>
    <n v="2016"/>
    <n v="150104"/>
    <n v="73514"/>
    <n v="76590"/>
    <n v="10657.384"/>
    <n v="20714.351999999999"/>
    <n v="17562.167999999998"/>
    <n v="22215.392"/>
    <n v="18913.103999999999"/>
    <n v="20113.936000000002"/>
    <n v="18913.103999999999"/>
    <n v="11107.696"/>
    <n v="6754.68"/>
    <n v="3002.08"/>
    <x v="392"/>
    <s v="Minnesota, 2016"/>
  </r>
  <r>
    <s v="Otter Tail County"/>
    <s v="Minnesota"/>
    <n v="2016"/>
    <n v="57694"/>
    <n v="28994"/>
    <n v="28700"/>
    <n v="3288.558"/>
    <n v="6865.5859999999993"/>
    <n v="6404.0339999999997"/>
    <n v="5596.3180000000002"/>
    <n v="5538.6239999999998"/>
    <n v="7904.0779999999995"/>
    <n v="9231.0400000000009"/>
    <n v="6865.5860000000002"/>
    <n v="4153.9679999999998"/>
    <n v="1846.2080000000001"/>
    <x v="392"/>
    <s v="Minnesota, 2016"/>
  </r>
  <r>
    <s v="Pennington County"/>
    <s v="Minnesota"/>
    <n v="2016"/>
    <n v="14156"/>
    <n v="7121"/>
    <n v="7035"/>
    <n v="934.29600000000005"/>
    <n v="1783.6559999999999"/>
    <n v="1755.3440000000001"/>
    <n v="1939.3720000000001"/>
    <n v="1684.5640000000001"/>
    <n v="1826.124"/>
    <n v="1882.748"/>
    <n v="1274.04"/>
    <n v="736.11199999999997"/>
    <n v="353.9"/>
    <x v="392"/>
    <s v="Minnesota, 2016"/>
  </r>
  <r>
    <s v="Pine County"/>
    <s v="Minnesota"/>
    <n v="2016"/>
    <n v="29067"/>
    <n v="15548"/>
    <n v="13519"/>
    <n v="1453.35"/>
    <n v="3458.973"/>
    <n v="3110.1689999999999"/>
    <n v="3400.8389999999999"/>
    <n v="3458.973"/>
    <n v="4476.3180000000002"/>
    <n v="4418.1840000000002"/>
    <n v="3052.0349999999999"/>
    <n v="1685.886"/>
    <n v="581.34"/>
    <x v="392"/>
    <s v="Minnesota, 2016"/>
  </r>
  <r>
    <s v="Polk County"/>
    <s v="Minnesota"/>
    <n v="2016"/>
    <n v="31550"/>
    <n v="15931"/>
    <n v="15619"/>
    <n v="2019.2"/>
    <n v="4196.1499999999996"/>
    <n v="4353.8999999999996"/>
    <n v="3817.55"/>
    <n v="3249.65"/>
    <n v="4227.7"/>
    <n v="4290.8"/>
    <n v="2776.3999999999996"/>
    <n v="1735.25"/>
    <n v="914.95"/>
    <x v="392"/>
    <s v="Minnesota, 2016"/>
  </r>
  <r>
    <s v="Oregon County"/>
    <s v="Missouri"/>
    <n v="2016"/>
    <n v="10975"/>
    <n v="5543"/>
    <n v="5432"/>
    <n v="647.52499999999998"/>
    <n v="1284.075"/>
    <n v="1086.5250000000001"/>
    <n v="1185.3"/>
    <n v="1108.4749999999999"/>
    <n v="1393.825"/>
    <n v="1734.0500000000002"/>
    <n v="1327.9749999999999"/>
    <n v="768.25"/>
    <n v="439"/>
    <x v="395"/>
    <s v="Missouri, 2016"/>
  </r>
  <r>
    <s v="Ramsey County"/>
    <s v="Minnesota"/>
    <n v="2016"/>
    <n v="531528"/>
    <n v="258733"/>
    <n v="272795"/>
    <n v="37738.487999999998"/>
    <n v="67504.055999999997"/>
    <n v="76540.032000000007"/>
    <n v="87170.592000000004"/>
    <n v="62188.775999999998"/>
    <n v="65909.471999999994"/>
    <n v="65377.944000000003"/>
    <n v="37738.487999999998"/>
    <n v="20198.063999999998"/>
    <n v="11162.088"/>
    <x v="392"/>
    <s v="Minnesota, 2016"/>
  </r>
  <r>
    <s v="Redwood County"/>
    <s v="Minnesota"/>
    <n v="2016"/>
    <n v="15578"/>
    <n v="7830"/>
    <n v="7748"/>
    <n v="919.10199999999998"/>
    <n v="2243.232"/>
    <n v="1807.0480000000002"/>
    <n v="1557.8"/>
    <n v="1573.3780000000002"/>
    <n v="2087.4520000000002"/>
    <n v="2134.1860000000001"/>
    <n v="1588.9560000000001"/>
    <n v="1012.57"/>
    <n v="654.27599999999995"/>
    <x v="392"/>
    <s v="Minnesota, 2016"/>
  </r>
  <r>
    <s v="Renville County"/>
    <s v="Minnesota"/>
    <n v="2016"/>
    <n v="14995"/>
    <n v="7603"/>
    <n v="7392"/>
    <n v="899.7"/>
    <n v="1859.38"/>
    <n v="1694.4349999999999"/>
    <n v="1499.5"/>
    <n v="1574.4749999999999"/>
    <n v="2129.29"/>
    <n v="2279.2399999999998"/>
    <n v="1469.51"/>
    <n v="1049.6500000000001"/>
    <n v="539.82000000000005"/>
    <x v="392"/>
    <s v="Minnesota, 2016"/>
  </r>
  <r>
    <s v="Rice County"/>
    <s v="Minnesota"/>
    <n v="2016"/>
    <n v="65116"/>
    <n v="33132"/>
    <n v="31984"/>
    <n v="3646.4960000000001"/>
    <n v="8334.848"/>
    <n v="11981.344000000001"/>
    <n v="7553.4560000000001"/>
    <n v="7683.6880000000001"/>
    <n v="8855.7759999999998"/>
    <n v="7879.0360000000001"/>
    <n v="4948.8159999999998"/>
    <n v="2930.2200000000003"/>
    <n v="1237.204"/>
    <x v="392"/>
    <s v="Minnesota, 2016"/>
  </r>
  <r>
    <s v="Roseau County"/>
    <s v="Minnesota"/>
    <n v="2016"/>
    <n v="15609"/>
    <n v="7999"/>
    <n v="7610"/>
    <n v="952.149"/>
    <n v="2216.4780000000001"/>
    <n v="1951.125"/>
    <n v="1576.509"/>
    <n v="1826.2529999999999"/>
    <n v="2419.395"/>
    <n v="2200.8690000000001"/>
    <n v="1342.374"/>
    <n v="749.23199999999997"/>
    <n v="359.00700000000001"/>
    <x v="392"/>
    <s v="Minnesota, 2016"/>
  </r>
  <r>
    <s v="St. Louis County"/>
    <s v="Minnesota"/>
    <n v="2016"/>
    <n v="200353"/>
    <n v="100702"/>
    <n v="99651"/>
    <n v="10418.356"/>
    <n v="21638.124"/>
    <n v="32256.832999999999"/>
    <n v="23441.300999999999"/>
    <n v="21237.417999999998"/>
    <n v="26045.89"/>
    <n v="30453.655999999999"/>
    <n v="18833.182000000001"/>
    <n v="10418.356"/>
    <n v="5209.1779999999999"/>
    <x v="392"/>
    <s v="Minnesota, 2016"/>
  </r>
  <r>
    <s v="Scott County"/>
    <s v="Minnesota"/>
    <n v="2016"/>
    <n v="139490"/>
    <n v="69528"/>
    <n v="69962"/>
    <n v="10322.26"/>
    <n v="23155.34"/>
    <n v="16878.29"/>
    <n v="17715.23"/>
    <n v="21620.95"/>
    <n v="22039.42"/>
    <n v="14925.43"/>
    <n v="7811.4400000000005"/>
    <n v="3626.74"/>
    <n v="1534.39"/>
    <x v="392"/>
    <s v="Minnesota, 2016"/>
  </r>
  <r>
    <s v="Sherburne County"/>
    <s v="Minnesota"/>
    <n v="2016"/>
    <n v="91188"/>
    <n v="46610"/>
    <n v="44578"/>
    <n v="6109.5959999999995"/>
    <n v="14498.892"/>
    <n v="12128.004000000001"/>
    <n v="12128.004000000001"/>
    <n v="13313.448"/>
    <n v="13951.763999999999"/>
    <n v="9939.4920000000002"/>
    <n v="5562.4679999999998"/>
    <n v="2370.8879999999999"/>
    <n v="1276.6320000000001"/>
    <x v="392"/>
    <s v="Minnesota, 2016"/>
  </r>
  <r>
    <s v="Sibley County"/>
    <s v="Minnesota"/>
    <n v="2016"/>
    <n v="14957"/>
    <n v="7555"/>
    <n v="7402"/>
    <n v="897.42"/>
    <n v="2108.9369999999999"/>
    <n v="1720.0550000000001"/>
    <n v="1570.4850000000001"/>
    <n v="1809.797"/>
    <n v="2228.5929999999998"/>
    <n v="2019.1949999999999"/>
    <n v="1316.2159999999999"/>
    <n v="837.59199999999998"/>
    <n v="463.66699999999997"/>
    <x v="392"/>
    <s v="Minnesota, 2016"/>
  </r>
  <r>
    <s v="Stearns County"/>
    <s v="Minnesota"/>
    <n v="2016"/>
    <n v="153661"/>
    <n v="77355"/>
    <n v="76306"/>
    <n v="9680.643"/>
    <n v="19668.608"/>
    <n v="29963.894999999997"/>
    <n v="19361.286"/>
    <n v="16902.71"/>
    <n v="19514.947"/>
    <n v="18131.998"/>
    <n v="10909.931"/>
    <n v="6453.7620000000006"/>
    <n v="3073.22"/>
    <x v="392"/>
    <s v="Minnesota, 2016"/>
  </r>
  <r>
    <s v="Steele County"/>
    <s v="Minnesota"/>
    <n v="2016"/>
    <n v="36541"/>
    <n v="18073"/>
    <n v="18468"/>
    <n v="2448.2469999999998"/>
    <n v="5298.4449999999997"/>
    <n v="4421.4610000000002"/>
    <n v="4311.8379999999997"/>
    <n v="4348.3789999999999"/>
    <n v="5152.2809999999999"/>
    <n v="4786.8709999999992"/>
    <n v="2923.2799999999997"/>
    <n v="1900.1320000000001"/>
    <n v="950.06600000000003"/>
    <x v="392"/>
    <s v="Minnesota, 2016"/>
  </r>
  <r>
    <s v="Stevens County"/>
    <s v="Minnesota"/>
    <n v="2016"/>
    <n v="9762"/>
    <n v="4884"/>
    <n v="4878"/>
    <n v="527.14800000000002"/>
    <n v="1151.9160000000002"/>
    <n v="2362.404"/>
    <n v="1083.5819999999999"/>
    <n v="888.3420000000001"/>
    <n v="976.2"/>
    <n v="1122.6300000000001"/>
    <n v="722.38800000000003"/>
    <n v="458.81400000000002"/>
    <n v="458.81400000000002"/>
    <x v="392"/>
    <s v="Minnesota, 2016"/>
  </r>
  <r>
    <s v="Todd County"/>
    <s v="Minnesota"/>
    <n v="2016"/>
    <n v="24335"/>
    <n v="12419"/>
    <n v="11916"/>
    <n v="1630.4449999999999"/>
    <n v="3187.8850000000002"/>
    <n v="2920.2"/>
    <n v="2384.83"/>
    <n v="2530.84"/>
    <n v="3285.2250000000004"/>
    <n v="3723.2550000000001"/>
    <n v="2628.18"/>
    <n v="1387.095"/>
    <n v="632.71"/>
    <x v="392"/>
    <s v="Minnesota, 2016"/>
  </r>
  <r>
    <s v="Traverse County"/>
    <s v="Minnesota"/>
    <n v="2016"/>
    <n v="3397"/>
    <n v="1635"/>
    <n v="1762"/>
    <n v="152.86500000000001"/>
    <n v="387.25800000000004"/>
    <n v="370.27300000000002"/>
    <n v="319.31799999999998"/>
    <n v="319.31799999999998"/>
    <n v="445.00700000000001"/>
    <n v="512.947"/>
    <n v="366.87599999999998"/>
    <n v="292.142"/>
    <n v="230.99600000000001"/>
    <x v="392"/>
    <s v="Minnesota, 2016"/>
  </r>
  <r>
    <s v="Wabasha County"/>
    <s v="Minnesota"/>
    <n v="2016"/>
    <n v="21327"/>
    <n v="10627"/>
    <n v="10700"/>
    <n v="1236.9659999999999"/>
    <n v="2729.8560000000002"/>
    <n v="2303.3159999999998"/>
    <n v="2281.9889999999996"/>
    <n v="2388.6239999999998"/>
    <n v="3177.723"/>
    <n v="3177.723"/>
    <n v="2218.0079999999998"/>
    <n v="1300.9470000000001"/>
    <n v="490.52100000000002"/>
    <x v="392"/>
    <s v="Minnesota, 2016"/>
  </r>
  <r>
    <s v="Comanche County"/>
    <s v="Texas"/>
    <n v="2016"/>
    <n v="13755"/>
    <n v="6809"/>
    <n v="6946"/>
    <n v="880.32"/>
    <n v="1939.4549999999999"/>
    <n v="1554.3150000000001"/>
    <n v="1389.2550000000001"/>
    <n v="1389.2550000000001"/>
    <n v="1719.375"/>
    <n v="1843.17"/>
    <n v="1540.56"/>
    <n v="1004.115"/>
    <n v="467.67"/>
    <x v="384"/>
    <s v="Texas, 2016"/>
  </r>
  <r>
    <s v="Waseca County"/>
    <s v="Minnesota"/>
    <n v="2016"/>
    <n v="19034"/>
    <n v="8996"/>
    <n v="10038"/>
    <n v="1142.04"/>
    <n v="2531.5219999999999"/>
    <n v="2188.91"/>
    <n v="2664.76"/>
    <n v="2341.1819999999998"/>
    <n v="2493.4540000000002"/>
    <n v="2588.6239999999998"/>
    <n v="1598.8560000000002"/>
    <n v="932.66599999999994"/>
    <n v="551.98599999999999"/>
    <x v="392"/>
    <s v="Minnesota, 2016"/>
  </r>
  <r>
    <s v="Washington County"/>
    <s v="Minnesota"/>
    <n v="2016"/>
    <n v="248745"/>
    <n v="123093"/>
    <n v="125652"/>
    <n v="15173.445"/>
    <n v="36068.024999999994"/>
    <n v="31093.125"/>
    <n v="29600.654999999999"/>
    <n v="32585.595000000001"/>
    <n v="39052.964999999997"/>
    <n v="33083.084999999999"/>
    <n v="19153.364999999998"/>
    <n v="8954.82"/>
    <n v="3979.92"/>
    <x v="392"/>
    <s v="Minnesota, 2016"/>
  </r>
  <r>
    <s v="Watonwan County"/>
    <s v="Minnesota"/>
    <n v="2016"/>
    <n v="10996"/>
    <n v="5414"/>
    <n v="5582"/>
    <n v="780.71600000000001"/>
    <n v="1506.452"/>
    <n v="1275.5360000000001"/>
    <n v="1319.52"/>
    <n v="1088.604"/>
    <n v="1330.5160000000001"/>
    <n v="1572.4279999999999"/>
    <n v="1011.6319999999999"/>
    <n v="681.75199999999995"/>
    <n v="428.84399999999999"/>
    <x v="392"/>
    <s v="Minnesota, 2016"/>
  </r>
  <r>
    <s v="Wilkin County"/>
    <s v="Minnesota"/>
    <n v="2016"/>
    <n v="6479"/>
    <n v="3258"/>
    <n v="3221"/>
    <n v="349.86599999999999"/>
    <n v="861.70699999999999"/>
    <n v="634.94200000000001"/>
    <n v="751.56400000000008"/>
    <n v="706.21100000000001"/>
    <n v="984.80799999999999"/>
    <n v="978.32899999999995"/>
    <n v="602.54700000000003"/>
    <n v="395.21899999999999"/>
    <n v="207.328"/>
    <x v="392"/>
    <s v="Minnesota, 2016"/>
  </r>
  <r>
    <s v="Winona County"/>
    <s v="Minnesota"/>
    <n v="2016"/>
    <n v="51145"/>
    <n v="25238"/>
    <n v="25907"/>
    <n v="2352.67"/>
    <n v="5267.9349999999995"/>
    <n v="12428.235000000001"/>
    <n v="6035.11"/>
    <n v="4807.63"/>
    <n v="6086.2550000000001"/>
    <n v="6444.27"/>
    <n v="4142.7449999999999"/>
    <n v="2454.96"/>
    <n v="1125.19"/>
    <x v="392"/>
    <s v="Minnesota, 2016"/>
  </r>
  <r>
    <s v="Wright County"/>
    <s v="Minnesota"/>
    <n v="2016"/>
    <n v="129922"/>
    <n v="65372"/>
    <n v="64550"/>
    <n v="9614.2279999999992"/>
    <n v="21696.974000000002"/>
    <n v="15330.796"/>
    <n v="16630.016"/>
    <n v="18838.689999999999"/>
    <n v="18968.612000000001"/>
    <n v="14161.498"/>
    <n v="8834.6959999999999"/>
    <n v="3897.66"/>
    <n v="1818.9079999999999"/>
    <x v="392"/>
    <s v="Minnesota, 2016"/>
  </r>
  <r>
    <s v="Cheyenne County"/>
    <s v="Nebraska"/>
    <n v="2016"/>
    <n v="10038"/>
    <n v="5115"/>
    <n v="4923"/>
    <n v="602.28"/>
    <n v="1304.94"/>
    <n v="1124.2559999999999"/>
    <n v="1154.3699999999999"/>
    <n v="1053.99"/>
    <n v="1325.0160000000001"/>
    <n v="1435.434"/>
    <n v="963.64800000000002"/>
    <n v="692.62200000000007"/>
    <n v="361.36799999999999"/>
    <x v="379"/>
    <s v="Nebraska, 2016"/>
  </r>
  <r>
    <s v="Adams County"/>
    <s v="Mississippi"/>
    <n v="2016"/>
    <n v="31747"/>
    <n v="15901"/>
    <n v="15846"/>
    <n v="1841.326"/>
    <n v="4000.1220000000003"/>
    <n v="3746.1460000000002"/>
    <n v="3936.6279999999997"/>
    <n v="3777.893"/>
    <n v="4317.5919999999996"/>
    <n v="4793.7970000000005"/>
    <n v="2888.9769999999999"/>
    <n v="1746.085"/>
    <n v="666.68700000000001"/>
    <x v="381"/>
    <s v="Mississippi, 2016"/>
  </r>
  <r>
    <s v="Alcorn County"/>
    <s v="Mississippi"/>
    <n v="2016"/>
    <n v="37309"/>
    <n v="18354"/>
    <n v="18955"/>
    <n v="2089.3040000000001"/>
    <n v="5409.8050000000003"/>
    <n v="4663.625"/>
    <n v="4551.6980000000003"/>
    <n v="4626.3159999999998"/>
    <n v="4999.4059999999999"/>
    <n v="4700.9339999999993"/>
    <n v="3842.8270000000002"/>
    <n v="1940.0680000000002"/>
    <n v="559.63499999999999"/>
    <x v="381"/>
    <s v="Mississippi, 2016"/>
  </r>
  <r>
    <s v="Marshall County"/>
    <s v="Illinois"/>
    <n v="2016"/>
    <n v="12692"/>
    <n v="6302"/>
    <n v="6390"/>
    <n v="558.44799999999998"/>
    <n v="1713.42"/>
    <n v="1180.356"/>
    <n v="1459.58"/>
    <n v="1307.2760000000001"/>
    <n v="1751.4960000000001"/>
    <n v="2068.7959999999998"/>
    <n v="1510.348"/>
    <n v="723.44399999999996"/>
    <n v="406.14400000000001"/>
    <x v="399"/>
    <s v="Illinois, 2016"/>
  </r>
  <r>
    <s v="Attala County"/>
    <s v="Mississippi"/>
    <n v="2016"/>
    <n v="19085"/>
    <n v="8996"/>
    <n v="10089"/>
    <n v="1297.78"/>
    <n v="2767.3249999999998"/>
    <n v="2404.71"/>
    <n v="1984.8400000000001"/>
    <n v="2080.2650000000003"/>
    <n v="2442.88"/>
    <n v="2442.88"/>
    <n v="2061.1800000000003"/>
    <n v="1145.0999999999999"/>
    <n v="438.95499999999998"/>
    <x v="381"/>
    <s v="Mississippi, 2016"/>
  </r>
  <r>
    <s v="Quitman County"/>
    <s v="Mississippi"/>
    <n v="2016"/>
    <n v="8378"/>
    <n v="4159"/>
    <n v="4219"/>
    <n v="351.87599999999998"/>
    <n v="1231.566"/>
    <n v="1064.0059999999999"/>
    <n v="821.04399999999998"/>
    <n v="1122.652"/>
    <n v="1214.81"/>
    <n v="1122.652"/>
    <n v="837.8"/>
    <n v="393.76599999999996"/>
    <n v="217.828"/>
    <x v="381"/>
    <s v="Mississippi, 2016"/>
  </r>
  <r>
    <s v="Bolivar County"/>
    <s v="Mississippi"/>
    <n v="2016"/>
    <n v="33615"/>
    <n v="15773"/>
    <n v="17842"/>
    <n v="2453.895"/>
    <n v="4605.2550000000001"/>
    <n v="5243.9400000000005"/>
    <n v="4638.87"/>
    <n v="3798.4949999999999"/>
    <n v="4033.8"/>
    <n v="4134.6450000000004"/>
    <n v="2958.12"/>
    <n v="1210.1399999999999"/>
    <n v="605.07000000000005"/>
    <x v="381"/>
    <s v="Mississippi, 2016"/>
  </r>
  <r>
    <s v="Carroll County"/>
    <s v="Mississippi"/>
    <n v="2016"/>
    <n v="10301"/>
    <n v="5229"/>
    <n v="5072"/>
    <n v="494.44799999999998"/>
    <n v="1225.819"/>
    <n v="1308.2269999999999"/>
    <n v="1081.605"/>
    <n v="1019.799"/>
    <n v="1431.8389999999999"/>
    <n v="1586.3539999999998"/>
    <n v="1411.2370000000001"/>
    <n v="566.55499999999995"/>
    <n v="175.11699999999999"/>
    <x v="381"/>
    <s v="Mississippi, 2016"/>
  </r>
  <r>
    <s v="Somervell County"/>
    <s v="Texas"/>
    <n v="2016"/>
    <n v="8320"/>
    <n v="4037"/>
    <n v="4283"/>
    <n v="490.88"/>
    <n v="1073.28"/>
    <n v="1056.6399999999999"/>
    <n v="848.6400000000001"/>
    <n v="923.52"/>
    <n v="1148.1599999999999"/>
    <n v="1181.44"/>
    <n v="881.92"/>
    <n v="557.44000000000005"/>
    <n v="158.08000000000001"/>
    <x v="384"/>
    <s v="Texas, 2016"/>
  </r>
  <r>
    <s v="Charles Mix County"/>
    <s v="South Dakota"/>
    <n v="2016"/>
    <n v="9209"/>
    <n v="4309"/>
    <n v="4900"/>
    <n v="524.91300000000001"/>
    <n v="1151.125"/>
    <n v="2256.2049999999999"/>
    <n v="930.10899999999992"/>
    <n v="856.43700000000001"/>
    <n v="948.52700000000004"/>
    <n v="1160.3339999999998"/>
    <n v="791.97399999999993"/>
    <n v="432.82299999999998"/>
    <n v="156.553"/>
    <x v="377"/>
    <s v="South Dakota, 2016"/>
  </r>
  <r>
    <s v="Lee County"/>
    <s v="Texas"/>
    <n v="2016"/>
    <n v="16203"/>
    <n v="7616"/>
    <n v="8587"/>
    <n v="939.774"/>
    <n v="2187.4049999999997"/>
    <n v="1960.5630000000001"/>
    <n v="1814.7359999999999"/>
    <n v="1847.1419999999998"/>
    <n v="2154.9989999999998"/>
    <n v="2284.623"/>
    <n v="1733.721"/>
    <n v="810.15"/>
    <n v="421.27800000000002"/>
    <x v="384"/>
    <s v="Texas, 2016"/>
  </r>
  <r>
    <s v="Clay County"/>
    <s v="Mississippi"/>
    <n v="2016"/>
    <n v="20147"/>
    <n v="9343"/>
    <n v="10804"/>
    <n v="1148.3789999999999"/>
    <n v="2881.0209999999997"/>
    <n v="2719.8450000000003"/>
    <n v="2377.346"/>
    <n v="2397.4929999999999"/>
    <n v="2538.5219999999999"/>
    <n v="2760.1390000000001"/>
    <n v="1873.6709999999998"/>
    <n v="1067.7909999999999"/>
    <n v="362.64600000000002"/>
    <x v="381"/>
    <s v="Mississippi, 2016"/>
  </r>
  <r>
    <s v="Copiah County"/>
    <s v="Mississippi"/>
    <n v="2016"/>
    <n v="28780"/>
    <n v="13820"/>
    <n v="14960"/>
    <n v="1784.36"/>
    <n v="3971.6400000000003"/>
    <n v="4259.4400000000005"/>
    <n v="3338.48"/>
    <n v="3338.48"/>
    <n v="3741.4"/>
    <n v="3942.8599999999997"/>
    <n v="2532.6400000000003"/>
    <n v="1352.6599999999999"/>
    <n v="489.26"/>
    <x v="381"/>
    <s v="Mississippi, 2016"/>
  </r>
  <r>
    <s v="Covington County"/>
    <s v="Mississippi"/>
    <n v="2016"/>
    <n v="19503"/>
    <n v="9299"/>
    <n v="10204"/>
    <n v="1326.204"/>
    <n v="2730.42"/>
    <n v="2652.4079999999999"/>
    <n v="2281.8510000000001"/>
    <n v="2281.8510000000001"/>
    <n v="2535.3900000000003"/>
    <n v="2418.3719999999998"/>
    <n v="1852.7849999999999"/>
    <n v="1014.1560000000001"/>
    <n v="409.56299999999999"/>
    <x v="381"/>
    <s v="Mississippi, 2016"/>
  </r>
  <r>
    <s v="DeSoto County"/>
    <s v="Mississippi"/>
    <n v="2016"/>
    <n v="170890"/>
    <n v="82763"/>
    <n v="88127"/>
    <n v="10766.07"/>
    <n v="26658.84"/>
    <n v="23070.15"/>
    <n v="22044.81"/>
    <n v="25462.61"/>
    <n v="23924.6"/>
    <n v="18968.79"/>
    <n v="12304.08"/>
    <n v="5810.26"/>
    <n v="1879.79"/>
    <x v="381"/>
    <s v="Mississippi, 2016"/>
  </r>
  <r>
    <s v="Forrest County"/>
    <s v="Mississippi"/>
    <n v="2016"/>
    <n v="76274"/>
    <n v="36332"/>
    <n v="39942"/>
    <n v="5034.0839999999998"/>
    <n v="9686.7979999999989"/>
    <n v="14873.43"/>
    <n v="11288.552"/>
    <n v="8771.51"/>
    <n v="8924.0580000000009"/>
    <n v="8008.7699999999995"/>
    <n v="5491.7280000000001"/>
    <n v="2822.1379999999999"/>
    <n v="1296.6579999999999"/>
    <x v="381"/>
    <s v="Mississippi, 2016"/>
  </r>
  <r>
    <s v="Lemhi County"/>
    <s v="Idaho"/>
    <n v="2016"/>
    <n v="7818"/>
    <n v="3811"/>
    <n v="4007"/>
    <n v="453.44400000000002"/>
    <n v="1125.7919999999999"/>
    <n v="914.70600000000002"/>
    <n v="891.25199999999995"/>
    <n v="781.8"/>
    <n v="1086.702"/>
    <n v="1157.0639999999999"/>
    <n v="789.61799999999994"/>
    <n v="437.80799999999999"/>
    <n v="187.63200000000001"/>
    <x v="370"/>
    <s v="Idaho, 2016"/>
  </r>
  <r>
    <s v="George County"/>
    <s v="Mississippi"/>
    <n v="2016"/>
    <n v="23313"/>
    <n v="11736"/>
    <n v="11577"/>
    <n v="1771.788"/>
    <n v="3380.3850000000002"/>
    <n v="3007.377"/>
    <n v="3030.69"/>
    <n v="2960.7510000000002"/>
    <n v="3147.2550000000001"/>
    <n v="2727.6210000000001"/>
    <n v="2121.4830000000002"/>
    <n v="769.32899999999995"/>
    <n v="373.00799999999998"/>
    <x v="381"/>
    <s v="Mississippi, 2016"/>
  </r>
  <r>
    <s v="Grenada County"/>
    <s v="Mississippi"/>
    <n v="2016"/>
    <n v="21518"/>
    <n v="10281"/>
    <n v="11237"/>
    <n v="1355.634"/>
    <n v="2861.8940000000002"/>
    <n v="2797.34"/>
    <n v="2388.4979999999996"/>
    <n v="2926.4480000000003"/>
    <n v="2732.7860000000001"/>
    <n v="2861.8940000000002"/>
    <n v="2065.7280000000001"/>
    <n v="1118.9360000000001"/>
    <n v="387.32400000000001"/>
    <x v="381"/>
    <s v="Mississippi, 2016"/>
  </r>
  <r>
    <s v="Hancock County"/>
    <s v="Mississippi"/>
    <n v="2016"/>
    <n v="46028"/>
    <n v="22404"/>
    <n v="23624"/>
    <n v="2531.54"/>
    <n v="5661.4440000000004"/>
    <n v="5845.5560000000005"/>
    <n v="5293.2199999999993"/>
    <n v="5477.3320000000003"/>
    <n v="6582.0039999999999"/>
    <n v="6582.0039999999999"/>
    <n v="4924.9960000000001"/>
    <n v="2485.5119999999997"/>
    <n v="598.36400000000003"/>
    <x v="381"/>
    <s v="Mississippi, 2016"/>
  </r>
  <r>
    <s v="Harrison County"/>
    <s v="Mississippi"/>
    <n v="2016"/>
    <n v="198570"/>
    <n v="98115"/>
    <n v="100455"/>
    <n v="13899.9"/>
    <n v="27005.52"/>
    <n v="27799.8"/>
    <n v="28792.65"/>
    <n v="24424.11"/>
    <n v="26211.239999999998"/>
    <n v="24225.54"/>
    <n v="15488.46"/>
    <n v="8141.37"/>
    <n v="2779.98"/>
    <x v="381"/>
    <s v="Mississippi, 2016"/>
  </r>
  <r>
    <s v="Hinds County"/>
    <s v="Mississippi"/>
    <n v="2016"/>
    <n v="244596"/>
    <n v="114238"/>
    <n v="130358"/>
    <n v="16387.932000000001"/>
    <n v="34243.440000000002"/>
    <n v="39135.360000000001"/>
    <n v="35711.016000000003"/>
    <n v="29351.52"/>
    <n v="30574.5"/>
    <n v="29351.52"/>
    <n v="16877.124"/>
    <n v="8071.6679999999997"/>
    <n v="4402.7280000000001"/>
    <x v="381"/>
    <s v="Mississippi, 2016"/>
  </r>
  <r>
    <s v="Issaquena County"/>
    <s v="Mississippi"/>
    <n v="2016"/>
    <n v="1352"/>
    <n v="831"/>
    <n v="521"/>
    <n v="94.64"/>
    <n v="91.936000000000007"/>
    <n v="113.568"/>
    <n v="290.68"/>
    <n v="146.01599999999999"/>
    <n v="167.64800000000002"/>
    <n v="198.744"/>
    <n v="160.88800000000001"/>
    <n v="58.135999999999996"/>
    <n v="32.448"/>
    <x v="381"/>
    <s v="Mississippi, 2016"/>
  </r>
  <r>
    <s v="Itawamba County"/>
    <s v="Mississippi"/>
    <n v="2016"/>
    <n v="23511"/>
    <n v="11643"/>
    <n v="11868"/>
    <n v="1269.5940000000001"/>
    <n v="3032.9189999999999"/>
    <n v="3526.65"/>
    <n v="2656.7429999999999"/>
    <n v="2891.8530000000001"/>
    <n v="3173.9850000000001"/>
    <n v="2985.8969999999999"/>
    <n v="2327.5889999999999"/>
    <n v="1175.55"/>
    <n v="493.73099999999999"/>
    <x v="381"/>
    <s v="Mississippi, 2016"/>
  </r>
  <r>
    <s v="Jackson County"/>
    <s v="Mississippi"/>
    <n v="2016"/>
    <n v="140850"/>
    <n v="69209"/>
    <n v="71641"/>
    <n v="8451"/>
    <n v="19859.849999999999"/>
    <n v="18169.650000000001"/>
    <n v="18169.650000000001"/>
    <n v="18310.5"/>
    <n v="19719"/>
    <n v="18169.650000000001"/>
    <n v="12113.1"/>
    <n v="5915.7"/>
    <n v="1971.9"/>
    <x v="381"/>
    <s v="Mississippi, 2016"/>
  </r>
  <r>
    <s v="Jones County"/>
    <s v="Mississippi"/>
    <n v="2016"/>
    <n v="68313"/>
    <n v="33207"/>
    <n v="35106"/>
    <n v="4850.223"/>
    <n v="9768.7589999999982"/>
    <n v="8880.6899999999987"/>
    <n v="8949.0030000000006"/>
    <n v="7992.6210000000001"/>
    <n v="8675.7510000000002"/>
    <n v="8812.3770000000004"/>
    <n v="5874.9179999999997"/>
    <n v="3347.337"/>
    <n v="1161.3209999999999"/>
    <x v="381"/>
    <s v="Mississippi, 2016"/>
  </r>
  <r>
    <s v="Lafayette County"/>
    <s v="Mississippi"/>
    <n v="2016"/>
    <n v="52193"/>
    <n v="25377"/>
    <n v="26816"/>
    <n v="2661.8429999999998"/>
    <n v="5323.6859999999997"/>
    <n v="14718.425999999999"/>
    <n v="7515.7919999999995"/>
    <n v="5845.616"/>
    <n v="5114.9139999999998"/>
    <n v="5167.107"/>
    <n v="3444.7380000000003"/>
    <n v="1617.9830000000002"/>
    <n v="782.89499999999998"/>
    <x v="381"/>
    <s v="Mississippi, 2016"/>
  </r>
  <r>
    <s v="Lamar County"/>
    <s v="Mississippi"/>
    <n v="2016"/>
    <n v="59623"/>
    <n v="28686"/>
    <n v="30937"/>
    <n v="3875.4949999999999"/>
    <n v="8704.9580000000005"/>
    <n v="8585.7119999999995"/>
    <n v="9241.5649999999987"/>
    <n v="8347.2199999999993"/>
    <n v="7512.4979999999996"/>
    <n v="6498.9069999999992"/>
    <n v="4173.6099999999997"/>
    <n v="1967.5589999999997"/>
    <n v="715.476"/>
    <x v="381"/>
    <s v="Mississippi, 2016"/>
  </r>
  <r>
    <s v="Lauderdale County"/>
    <s v="Mississippi"/>
    <n v="2016"/>
    <n v="79233"/>
    <n v="38430"/>
    <n v="40803"/>
    <n v="4991.6790000000001"/>
    <n v="11013.386999999999"/>
    <n v="11013.386999999999"/>
    <n v="10537.989000000001"/>
    <n v="9507.9599999999991"/>
    <n v="10221.057000000001"/>
    <n v="10141.824000000001"/>
    <n v="6497.1059999999998"/>
    <n v="3644.7179999999998"/>
    <n v="1743.126"/>
    <x v="381"/>
    <s v="Mississippi, 2016"/>
  </r>
  <r>
    <s v="Lawrence County"/>
    <s v="Mississippi"/>
    <n v="2016"/>
    <n v="12603"/>
    <n v="6176"/>
    <n v="6427"/>
    <n v="819.19500000000005"/>
    <n v="1764.42"/>
    <n v="1600.5810000000001"/>
    <n v="1411.5360000000001"/>
    <n v="1587.9780000000001"/>
    <n v="1638.3899999999999"/>
    <n v="1777.0230000000001"/>
    <n v="1222.491"/>
    <n v="630.15"/>
    <n v="163.839"/>
    <x v="381"/>
    <s v="Mississippi, 2016"/>
  </r>
  <r>
    <s v="Leake County"/>
    <s v="Mississippi"/>
    <n v="2016"/>
    <n v="23011"/>
    <n v="11492"/>
    <n v="11519"/>
    <n v="1564.748"/>
    <n v="3681.76"/>
    <n v="3290.5730000000003"/>
    <n v="2761.3199999999997"/>
    <n v="2646.2649999999999"/>
    <n v="2922.3969999999999"/>
    <n v="2853.364"/>
    <n v="1886.902"/>
    <n v="1012.4839999999999"/>
    <n v="391.18700000000001"/>
    <x v="381"/>
    <s v="Mississippi, 2016"/>
  </r>
  <r>
    <s v="Lee County"/>
    <s v="Mississippi"/>
    <n v="2016"/>
    <n v="85281"/>
    <n v="40811"/>
    <n v="44470"/>
    <n v="5884.3890000000001"/>
    <n v="12536.307000000001"/>
    <n v="10915.968000000001"/>
    <n v="11257.092000000001"/>
    <n v="11257.092000000001"/>
    <n v="11342.373"/>
    <n v="10063.157999999999"/>
    <n v="6993.0419999999995"/>
    <n v="3837.645"/>
    <n v="1364.4960000000001"/>
    <x v="381"/>
    <s v="Mississippi, 2016"/>
  </r>
  <r>
    <s v="Leflore County"/>
    <s v="Mississippi"/>
    <n v="2016"/>
    <n v="30500"/>
    <n v="14123"/>
    <n v="16377"/>
    <n v="2348.5"/>
    <n v="4788.5"/>
    <n v="4880"/>
    <n v="3965"/>
    <n v="3507.5"/>
    <n v="3477"/>
    <n v="3568.5"/>
    <n v="2165.5"/>
    <n v="1159"/>
    <n v="579.5"/>
    <x v="381"/>
    <s v="Mississippi, 2016"/>
  </r>
  <r>
    <s v="Lincoln County"/>
    <s v="Mississippi"/>
    <n v="2016"/>
    <n v="34691"/>
    <n v="16606"/>
    <n v="18085"/>
    <n v="2324.297"/>
    <n v="4752.6669999999995"/>
    <n v="4613.9030000000002"/>
    <n v="4058.8469999999998"/>
    <n v="4371.0660000000007"/>
    <n v="4579.2119999999995"/>
    <n v="4613.9030000000002"/>
    <n v="3087.4989999999998"/>
    <n v="1734.55"/>
    <n v="555.05600000000004"/>
    <x v="381"/>
    <s v="Mississippi, 2016"/>
  </r>
  <r>
    <s v="Lowndes County"/>
    <s v="Mississippi"/>
    <n v="2016"/>
    <n v="59785"/>
    <n v="28561"/>
    <n v="31224"/>
    <n v="3886.0250000000001"/>
    <n v="8011.1900000000005"/>
    <n v="8549.2549999999992"/>
    <n v="8070.9750000000004"/>
    <n v="7293.77"/>
    <n v="7891.62"/>
    <n v="7592.6949999999997"/>
    <n v="4842.585"/>
    <n v="2750.11"/>
    <n v="956.56"/>
    <x v="381"/>
    <s v="Mississippi, 2016"/>
  </r>
  <r>
    <s v="Madison County"/>
    <s v="Mississippi"/>
    <n v="2016"/>
    <n v="101791"/>
    <n v="48681"/>
    <n v="53110"/>
    <n v="6616.415"/>
    <n v="14963.277"/>
    <n v="13334.620999999999"/>
    <n v="13741.785"/>
    <n v="13741.785"/>
    <n v="14250.740000000002"/>
    <n v="12622.083999999999"/>
    <n v="7634.3249999999998"/>
    <n v="3562.6849999999999"/>
    <n v="1526.865"/>
    <x v="381"/>
    <s v="Mississippi, 2016"/>
  </r>
  <r>
    <s v="Marshall County"/>
    <s v="Mississippi"/>
    <n v="2016"/>
    <n v="36196"/>
    <n v="17809"/>
    <n v="18387"/>
    <n v="2207.9560000000001"/>
    <n v="4524.5"/>
    <n v="4995.0480000000007"/>
    <n v="4415.9120000000003"/>
    <n v="4307.3240000000005"/>
    <n v="5176.0280000000002"/>
    <n v="5103.6360000000004"/>
    <n v="3293.8360000000002"/>
    <n v="1737.4079999999999"/>
    <n v="434.35199999999998"/>
    <x v="381"/>
    <s v="Mississippi, 2016"/>
  </r>
  <r>
    <s v="Oneida County"/>
    <s v="Wisconsin"/>
    <n v="2016"/>
    <n v="36029"/>
    <n v="17184"/>
    <n v="18845"/>
    <n v="2161.7399999999998"/>
    <n v="4863.915"/>
    <n v="4467.5959999999995"/>
    <n v="4071.277"/>
    <n v="4467.5959999999995"/>
    <n v="4827.8860000000004"/>
    <n v="4827.8860000000004"/>
    <n v="3602.8999999999996"/>
    <n v="2053.6530000000002"/>
    <n v="684.55100000000004"/>
    <x v="375"/>
    <s v="Wisconsin, 2016"/>
  </r>
  <r>
    <s v="Montgomery County"/>
    <s v="Mississippi"/>
    <n v="2016"/>
    <n v="10353"/>
    <n v="4916"/>
    <n v="5437"/>
    <n v="621.17999999999995"/>
    <n v="1366.596"/>
    <n v="1345.8899999999999"/>
    <n v="931.77"/>
    <n v="1200.9479999999999"/>
    <n v="1449.42"/>
    <n v="1470.126"/>
    <n v="1138.83"/>
    <n v="528.00299999999993"/>
    <n v="289.88400000000001"/>
    <x v="381"/>
    <s v="Mississippi, 2016"/>
  </r>
  <r>
    <s v="Neshoba County"/>
    <s v="Mississippi"/>
    <n v="2016"/>
    <n v="29474"/>
    <n v="14131"/>
    <n v="15343"/>
    <n v="2092.654"/>
    <n v="4922.1579999999994"/>
    <n v="3831.62"/>
    <n v="3507.4059999999999"/>
    <n v="3566.3540000000003"/>
    <n v="3595.828"/>
    <n v="3595.828"/>
    <n v="2416.8680000000004"/>
    <n v="1355.8040000000001"/>
    <n v="530.53200000000004"/>
    <x v="381"/>
    <s v="Mississippi, 2016"/>
  </r>
  <r>
    <s v="Jefferson County"/>
    <s v="Oregon"/>
    <n v="2016"/>
    <n v="21652"/>
    <n v="10184"/>
    <n v="11468"/>
    <n v="1429.0319999999999"/>
    <n v="3204.4960000000001"/>
    <n v="3204.4960000000001"/>
    <n v="2230.1559999999999"/>
    <n v="2749.8040000000001"/>
    <n v="2749.8040000000001"/>
    <n v="2554.9359999999997"/>
    <n v="2013.636"/>
    <n v="1212.5119999999999"/>
    <n v="324.77999999999997"/>
    <x v="406"/>
    <s v="Oregon, 2016"/>
  </r>
  <r>
    <s v="Noxubee County"/>
    <s v="Mississippi"/>
    <n v="2016"/>
    <n v="11098"/>
    <n v="5256"/>
    <n v="5842"/>
    <n v="765.76199999999994"/>
    <n v="1553.72"/>
    <n v="1509.328"/>
    <n v="1520.4259999999999"/>
    <n v="1265.172"/>
    <n v="1298.4659999999999"/>
    <n v="1464.9360000000001"/>
    <n v="943.32999999999993"/>
    <n v="532.70399999999995"/>
    <n v="244.15600000000001"/>
    <x v="381"/>
    <s v="Mississippi, 2016"/>
  </r>
  <r>
    <s v="Oktibbeha County"/>
    <s v="Mississippi"/>
    <n v="2016"/>
    <n v="49424"/>
    <n v="24879"/>
    <n v="24545"/>
    <n v="2570.0479999999998"/>
    <n v="4794.1280000000006"/>
    <n v="17150.128000000001"/>
    <n v="6820.5120000000006"/>
    <n v="4448.16"/>
    <n v="4250.4639999999999"/>
    <n v="4398.7359999999999"/>
    <n v="2866.5919999999996"/>
    <n v="1630.992"/>
    <n v="543.66399999999999"/>
    <x v="381"/>
    <s v="Mississippi, 2016"/>
  </r>
  <r>
    <s v="Panola County"/>
    <s v="Mississippi"/>
    <n v="2016"/>
    <n v="34319"/>
    <n v="16579"/>
    <n v="17740"/>
    <n v="2539.6060000000002"/>
    <n v="4907.6170000000002"/>
    <n v="4667.384"/>
    <n v="4255.5560000000005"/>
    <n v="4118.28"/>
    <n v="4564.4269999999997"/>
    <n v="4392.8320000000003"/>
    <n v="2882.7960000000003"/>
    <n v="1612.9929999999999"/>
    <n v="377.50900000000001"/>
    <x v="381"/>
    <s v="Mississippi, 2016"/>
  </r>
  <r>
    <s v="Pearl River County"/>
    <s v="Mississippi"/>
    <n v="2016"/>
    <n v="55167"/>
    <n v="27310"/>
    <n v="27857"/>
    <n v="3199.6860000000001"/>
    <n v="7392.3780000000006"/>
    <n v="7557.8790000000008"/>
    <n v="6013.2029999999995"/>
    <n v="6454.5389999999998"/>
    <n v="7557.8789999999999"/>
    <n v="7557.8789999999999"/>
    <n v="5902.8690000000006"/>
    <n v="2648.0160000000001"/>
    <n v="882.67200000000003"/>
    <x v="381"/>
    <s v="Mississippi, 2016"/>
  </r>
  <r>
    <s v="Perry County"/>
    <s v="Mississippi"/>
    <n v="2016"/>
    <n v="12174"/>
    <n v="5925"/>
    <n v="6249"/>
    <n v="754.78800000000001"/>
    <n v="1606.9680000000001"/>
    <n v="1521.75"/>
    <n v="1400.0100000000002"/>
    <n v="1533.924"/>
    <n v="1619.1420000000001"/>
    <n v="1631.316"/>
    <n v="1253.922"/>
    <n v="620.87400000000002"/>
    <n v="231.30600000000001"/>
    <x v="381"/>
    <s v="Mississippi, 2016"/>
  </r>
  <r>
    <s v="Pike County"/>
    <s v="Mississippi"/>
    <n v="2016"/>
    <n v="39939"/>
    <n v="18925"/>
    <n v="21014"/>
    <n v="2835.6689999999999"/>
    <n v="6110.6670000000004"/>
    <n v="5551.5210000000006"/>
    <n v="4672.8629999999994"/>
    <n v="4592.9850000000006"/>
    <n v="4912.4969999999994"/>
    <n v="5112.192"/>
    <n v="3554.5709999999999"/>
    <n v="1996.9499999999998"/>
    <n v="639.024"/>
    <x v="381"/>
    <s v="Mississippi, 2016"/>
  </r>
  <r>
    <s v="Pontotoc County"/>
    <s v="Mississippi"/>
    <n v="2016"/>
    <n v="30862"/>
    <n v="15393"/>
    <n v="15469"/>
    <n v="2129.4780000000001"/>
    <n v="4660.1620000000003"/>
    <n v="4166.37"/>
    <n v="3610.8540000000003"/>
    <n v="3919.4740000000002"/>
    <n v="4351.5419999999995"/>
    <n v="3672.578"/>
    <n v="2438.098"/>
    <n v="1296.204"/>
    <n v="617.24"/>
    <x v="381"/>
    <s v="Mississippi, 2016"/>
  </r>
  <r>
    <s v="Prentiss County"/>
    <s v="Mississippi"/>
    <n v="2016"/>
    <n v="25339"/>
    <n v="12355"/>
    <n v="12984"/>
    <n v="1596.357"/>
    <n v="3294.0699999999997"/>
    <n v="3699.4939999999997"/>
    <n v="2990.002"/>
    <n v="3167.375"/>
    <n v="3218.0529999999999"/>
    <n v="3091.3580000000002"/>
    <n v="2356.527"/>
    <n v="1418.9839999999999"/>
    <n v="481.44099999999997"/>
    <x v="381"/>
    <s v="Mississippi, 2016"/>
  </r>
  <r>
    <s v="Rankin County"/>
    <s v="Mississippi"/>
    <n v="2016"/>
    <n v="147930"/>
    <n v="71428"/>
    <n v="76502"/>
    <n v="9467.52"/>
    <n v="20414.34"/>
    <n v="17899.53"/>
    <n v="21597.78"/>
    <n v="21301.919999999998"/>
    <n v="19970.55"/>
    <n v="17751.599999999999"/>
    <n v="11686.470000000001"/>
    <n v="5917.2"/>
    <n v="1775.16"/>
    <x v="381"/>
    <s v="Mississippi, 2016"/>
  </r>
  <r>
    <s v="Scott County"/>
    <s v="Mississippi"/>
    <n v="2016"/>
    <n v="28268"/>
    <n v="13707"/>
    <n v="14561"/>
    <n v="2176.636"/>
    <n v="4183.6639999999998"/>
    <n v="3759.6440000000002"/>
    <n v="3674.84"/>
    <n v="3561.768"/>
    <n v="3590.0360000000001"/>
    <n v="3476.9639999999999"/>
    <n v="2261.44"/>
    <n v="1074.184"/>
    <n v="480.55599999999998"/>
    <x v="381"/>
    <s v="Mississippi, 2016"/>
  </r>
  <r>
    <s v="Sharkey County"/>
    <s v="Mississippi"/>
    <n v="2016"/>
    <n v="4662"/>
    <n v="2148"/>
    <n v="2514"/>
    <n v="265.73399999999998"/>
    <n v="689.976"/>
    <n v="652.67999999999995"/>
    <n v="484.84800000000001"/>
    <n v="573.42599999999993"/>
    <n v="582.75"/>
    <n v="708.62400000000002"/>
    <n v="377.62200000000001"/>
    <n v="219.114"/>
    <n v="102.56399999999999"/>
    <x v="381"/>
    <s v="Mississippi, 2016"/>
  </r>
  <r>
    <s v="Simpson County"/>
    <s v="Mississippi"/>
    <n v="2016"/>
    <n v="27279"/>
    <n v="13309"/>
    <n v="13970"/>
    <n v="1691.298"/>
    <n v="4010.0129999999999"/>
    <n v="3491.712"/>
    <n v="3409.875"/>
    <n v="3246.201"/>
    <n v="3491.712"/>
    <n v="3682.665"/>
    <n v="2427.8310000000001"/>
    <n v="1145.7180000000001"/>
    <n v="681.97500000000002"/>
    <x v="381"/>
    <s v="Mississippi, 2016"/>
  </r>
  <r>
    <s v="Dixie County"/>
    <s v="Florida"/>
    <n v="2016"/>
    <n v="16137"/>
    <n v="7733"/>
    <n v="8404"/>
    <n v="984.35699999999997"/>
    <n v="2243.0430000000001"/>
    <n v="2146.221"/>
    <n v="1613.7"/>
    <n v="1904.1660000000002"/>
    <n v="2243.0430000000001"/>
    <n v="2226.9059999999999"/>
    <n v="1629.837"/>
    <n v="839.12400000000002"/>
    <n v="306.60300000000001"/>
    <x v="390"/>
    <s v="Florida, 2016"/>
  </r>
  <r>
    <s v="Stone County"/>
    <s v="Mississippi"/>
    <n v="2016"/>
    <n v="17995"/>
    <n v="9197"/>
    <n v="8798"/>
    <n v="899.75"/>
    <n v="2465.3150000000001"/>
    <n v="2717.2449999999999"/>
    <n v="2105.415"/>
    <n v="2519.3000000000002"/>
    <n v="2411.33"/>
    <n v="2375.34"/>
    <n v="1475.5900000000001"/>
    <n v="755.79"/>
    <n v="233.935"/>
    <x v="381"/>
    <s v="Mississippi, 2016"/>
  </r>
  <r>
    <s v="Sunflower County"/>
    <s v="Mississippi"/>
    <n v="2016"/>
    <n v="27424"/>
    <n v="14350"/>
    <n v="13074"/>
    <n v="1727.712"/>
    <n v="3702.24"/>
    <n v="4141.0240000000003"/>
    <n v="4332.9920000000002"/>
    <n v="3428"/>
    <n v="3674.8159999999998"/>
    <n v="3236.0320000000002"/>
    <n v="1864.8319999999999"/>
    <n v="904.99199999999996"/>
    <n v="438.78399999999999"/>
    <x v="381"/>
    <s v="Mississippi, 2016"/>
  </r>
  <r>
    <s v="Tate County"/>
    <s v="Mississippi"/>
    <n v="2016"/>
    <n v="28338"/>
    <n v="13846"/>
    <n v="14492"/>
    <n v="1700.28"/>
    <n v="4023.9960000000001"/>
    <n v="4392.3900000000003"/>
    <n v="3485.5740000000001"/>
    <n v="3230.5320000000002"/>
    <n v="3712.2779999999998"/>
    <n v="3627.2640000000001"/>
    <n v="2578.7579999999998"/>
    <n v="991.83"/>
    <n v="566.76"/>
    <x v="381"/>
    <s v="Mississippi, 2016"/>
  </r>
  <r>
    <s v="Tunica County"/>
    <s v="Mississippi"/>
    <n v="2016"/>
    <n v="10407"/>
    <n v="4809"/>
    <n v="5598"/>
    <n v="926.22299999999996"/>
    <n v="1727.5619999999999"/>
    <n v="1467.3870000000002"/>
    <n v="1456.98"/>
    <n v="1394.538"/>
    <n v="1155.1769999999999"/>
    <n v="1186.3980000000001"/>
    <n v="686.86200000000008"/>
    <n v="333.024"/>
    <n v="72.849000000000004"/>
    <x v="381"/>
    <s v="Mississippi, 2016"/>
  </r>
  <r>
    <s v="Union County"/>
    <s v="Mississippi"/>
    <n v="2016"/>
    <n v="27989"/>
    <n v="13672"/>
    <n v="14317"/>
    <n v="1847.2739999999999"/>
    <n v="4058.4050000000002"/>
    <n v="3554.6030000000001"/>
    <n v="3498.625"/>
    <n v="3666.5590000000002"/>
    <n v="3694.5479999999998"/>
    <n v="3302.7020000000002"/>
    <n v="2519.0100000000002"/>
    <n v="1399.4499999999998"/>
    <n v="475.81299999999999"/>
    <x v="381"/>
    <s v="Mississippi, 2016"/>
  </r>
  <r>
    <s v="Bourbon County"/>
    <s v="Kansas"/>
    <n v="2016"/>
    <n v="14812"/>
    <n v="7253"/>
    <n v="7559"/>
    <n v="903.53200000000004"/>
    <n v="2073.6799999999998"/>
    <n v="2029.2440000000001"/>
    <n v="1451.576"/>
    <n v="1910.748"/>
    <n v="1821.876"/>
    <n v="1999.6200000000001"/>
    <n v="1347.8919999999998"/>
    <n v="977.59199999999998"/>
    <n v="296.24"/>
    <x v="371"/>
    <s v="Kansas, 2016"/>
  </r>
  <r>
    <s v="Warren County"/>
    <s v="Mississippi"/>
    <n v="2016"/>
    <n v="47834"/>
    <n v="22725"/>
    <n v="25109"/>
    <n v="3061.3760000000002"/>
    <n v="6840.2620000000006"/>
    <n v="6170.5859999999993"/>
    <n v="5979.25"/>
    <n v="5740.08"/>
    <n v="6361.9219999999996"/>
    <n v="6696.76"/>
    <n v="4113.7240000000002"/>
    <n v="1913.36"/>
    <n v="956.68"/>
    <x v="381"/>
    <s v="Mississippi, 2016"/>
  </r>
  <r>
    <s v="Washington County"/>
    <s v="Mississippi"/>
    <n v="2016"/>
    <n v="48824"/>
    <n v="22920"/>
    <n v="25904"/>
    <n v="3759.4479999999999"/>
    <n v="7030.6559999999999"/>
    <n v="6884.1839999999993"/>
    <n v="6103"/>
    <n v="5517.1120000000001"/>
    <n v="6298.2960000000003"/>
    <n v="6591.24"/>
    <n v="3905.92"/>
    <n v="1952.96"/>
    <n v="781.18399999999997"/>
    <x v="381"/>
    <s v="Mississippi, 2016"/>
  </r>
  <r>
    <s v="Wayne County"/>
    <s v="Mississippi"/>
    <n v="2016"/>
    <n v="20517"/>
    <n v="9871"/>
    <n v="10646"/>
    <n v="1395.1559999999999"/>
    <n v="3180.1350000000002"/>
    <n v="2400.489"/>
    <n v="2626.1759999999999"/>
    <n v="2421.0060000000003"/>
    <n v="2646.6930000000002"/>
    <n v="2646.6930000000002"/>
    <n v="1764.462"/>
    <n v="1066.884"/>
    <n v="369.30599999999998"/>
    <x v="381"/>
    <s v="Mississippi, 2016"/>
  </r>
  <r>
    <s v="Webster County"/>
    <s v="Mississippi"/>
    <n v="2016"/>
    <n v="9922"/>
    <n v="4872"/>
    <n v="5050"/>
    <n v="585.39800000000002"/>
    <n v="1359.3140000000001"/>
    <n v="1160.874"/>
    <n v="1160.874"/>
    <n v="1220.4059999999999"/>
    <n v="1428.768"/>
    <n v="1349.3920000000001"/>
    <n v="932.66800000000001"/>
    <n v="585.39799999999991"/>
    <n v="119.06399999999999"/>
    <x v="381"/>
    <s v="Mississippi, 2016"/>
  </r>
  <r>
    <s v="Andrew County"/>
    <s v="Missouri"/>
    <n v="2016"/>
    <n v="17347"/>
    <n v="8574"/>
    <n v="8773"/>
    <n v="936.73800000000006"/>
    <n v="2307.1509999999998"/>
    <n v="2098.9870000000001"/>
    <n v="1873.4760000000001"/>
    <n v="2185.7219999999998"/>
    <n v="2428.58"/>
    <n v="2515.3150000000001"/>
    <n v="1717.3530000000001"/>
    <n v="988.779"/>
    <n v="312.24599999999998"/>
    <x v="395"/>
    <s v="Missouri, 2016"/>
  </r>
  <r>
    <s v="Atchison County"/>
    <s v="Missouri"/>
    <n v="2016"/>
    <n v="5380"/>
    <n v="2656"/>
    <n v="2724"/>
    <n v="279.76"/>
    <n v="581.04"/>
    <n v="575.66"/>
    <n v="532.62"/>
    <n v="581.04"/>
    <n v="720.92000000000007"/>
    <n v="796.24"/>
    <n v="731.68000000000006"/>
    <n v="376.6"/>
    <n v="199.06"/>
    <x v="395"/>
    <s v="Missouri, 2016"/>
  </r>
  <r>
    <s v="Audrain County"/>
    <s v="Missouri"/>
    <n v="2016"/>
    <n v="25868"/>
    <n v="11710"/>
    <n v="14158"/>
    <n v="1603.816"/>
    <n v="3285.2359999999999"/>
    <n v="3336.9719999999998"/>
    <n v="3311.1040000000003"/>
    <n v="3078.2920000000004"/>
    <n v="3492.18"/>
    <n v="3414.576"/>
    <n v="2353.9880000000003"/>
    <n v="1319.268"/>
    <n v="672.56799999999998"/>
    <x v="395"/>
    <s v="Missouri, 2016"/>
  </r>
  <r>
    <s v="Barry County"/>
    <s v="Missouri"/>
    <n v="2016"/>
    <n v="35716"/>
    <n v="17958"/>
    <n v="17758"/>
    <n v="2071.5279999999998"/>
    <n v="4571.6479999999992"/>
    <n v="4357.3519999999999"/>
    <n v="3678.748"/>
    <n v="3857.328"/>
    <n v="4893.0920000000006"/>
    <n v="5214.5360000000001"/>
    <n v="4071.6240000000003"/>
    <n v="2142.96"/>
    <n v="785.75199999999995"/>
    <x v="395"/>
    <s v="Missouri, 2016"/>
  </r>
  <r>
    <s v="Barton County"/>
    <s v="Missouri"/>
    <n v="2016"/>
    <n v="12075"/>
    <n v="5991"/>
    <n v="6084"/>
    <n v="700.35"/>
    <n v="1714.65"/>
    <n v="1497.3"/>
    <n v="1231.6500000000001"/>
    <n v="1364.4749999999999"/>
    <n v="1630.125"/>
    <n v="1690.5"/>
    <n v="1195.425"/>
    <n v="712.42499999999995"/>
    <n v="350.17500000000001"/>
    <x v="395"/>
    <s v="Missouri, 2016"/>
  </r>
  <r>
    <s v="Bates County"/>
    <s v="Missouri"/>
    <n v="2016"/>
    <n v="16513"/>
    <n v="8097"/>
    <n v="8416"/>
    <n v="924.72799999999995"/>
    <n v="2377.8719999999998"/>
    <n v="1882.482"/>
    <n v="1849.4560000000001"/>
    <n v="1816.43"/>
    <n v="2262.2809999999999"/>
    <n v="2262.2809999999999"/>
    <n v="1651.3"/>
    <n v="1040.319"/>
    <n v="412.82499999999999"/>
    <x v="395"/>
    <s v="Missouri, 2016"/>
  </r>
  <r>
    <s v="Benton County"/>
    <s v="Missouri"/>
    <n v="2016"/>
    <n v="18825"/>
    <n v="9336"/>
    <n v="9489"/>
    <n v="734.17499999999995"/>
    <n v="1957.8000000000002"/>
    <n v="1675.425"/>
    <n v="1449.5250000000001"/>
    <n v="1750.7249999999999"/>
    <n v="2503.7249999999999"/>
    <n v="3444.9749999999999"/>
    <n v="3181.4250000000002"/>
    <n v="1637.7750000000001"/>
    <n v="470.625"/>
    <x v="395"/>
    <s v="Missouri, 2016"/>
  </r>
  <r>
    <s v="Bollinger County"/>
    <s v="Missouri"/>
    <n v="2016"/>
    <n v="12282"/>
    <n v="6181"/>
    <n v="6101"/>
    <n v="675.51"/>
    <n v="1559.8140000000001"/>
    <n v="1449.2759999999998"/>
    <n v="1289.6099999999999"/>
    <n v="1424.712"/>
    <n v="1830.018"/>
    <n v="1854.5820000000001"/>
    <n v="1301.8919999999998"/>
    <n v="663.22800000000007"/>
    <n v="233.358"/>
    <x v="395"/>
    <s v="Missouri, 2016"/>
  </r>
  <r>
    <s v="Boone County"/>
    <s v="Missouri"/>
    <n v="2016"/>
    <n v="172773"/>
    <n v="83740"/>
    <n v="89033"/>
    <n v="10366.379999999999"/>
    <n v="19523.349000000002"/>
    <n v="41119.974000000002"/>
    <n v="26607.042000000001"/>
    <n v="19350.576000000001"/>
    <n v="19177.803"/>
    <n v="18313.938000000002"/>
    <n v="10539.153"/>
    <n v="5355.9629999999997"/>
    <n v="2246.049"/>
    <x v="395"/>
    <s v="Missouri, 2016"/>
  </r>
  <r>
    <s v="Buchanan County"/>
    <s v="Missouri"/>
    <n v="2016"/>
    <n v="89415"/>
    <n v="44984"/>
    <n v="44431"/>
    <n v="5722.56"/>
    <n v="11445.12"/>
    <n v="12339.27"/>
    <n v="12786.345000000001"/>
    <n v="10908.630000000001"/>
    <n v="11802.779999999999"/>
    <n v="11266.29"/>
    <n v="7242.6149999999998"/>
    <n v="3934.26"/>
    <n v="1877.7149999999999"/>
    <x v="395"/>
    <s v="Missouri, 2016"/>
  </r>
  <r>
    <s v="Butler County"/>
    <s v="Missouri"/>
    <n v="2016"/>
    <n v="42887"/>
    <n v="20730"/>
    <n v="22157"/>
    <n v="2701.8809999999999"/>
    <n v="5618.1970000000001"/>
    <n v="5360.875"/>
    <n v="5060.6659999999993"/>
    <n v="5017.7790000000005"/>
    <n v="5746.8580000000002"/>
    <n v="5961.2929999999997"/>
    <n v="4117.152"/>
    <n v="2573.2199999999998"/>
    <n v="814.85299999999995"/>
    <x v="395"/>
    <s v="Missouri, 2016"/>
  </r>
  <r>
    <s v="Maries County"/>
    <s v="Missouri"/>
    <n v="2016"/>
    <n v="9057"/>
    <n v="4610"/>
    <n v="4447"/>
    <n v="480.02100000000002"/>
    <n v="1322.3220000000001"/>
    <n v="1032.498"/>
    <n v="923.81399999999996"/>
    <n v="1023.441"/>
    <n v="1267.98"/>
    <n v="1295.1509999999998"/>
    <n v="969.09899999999993"/>
    <n v="561.53399999999999"/>
    <n v="181.14"/>
    <x v="395"/>
    <s v="Missouri, 2016"/>
  </r>
  <r>
    <s v="Callaway County"/>
    <s v="Missouri"/>
    <n v="2016"/>
    <n v="44693"/>
    <n v="22841"/>
    <n v="21852"/>
    <n v="2502.808"/>
    <n v="5273.7739999999994"/>
    <n v="6927.415"/>
    <n v="5854.7829999999994"/>
    <n v="5407.8530000000001"/>
    <n v="6480.4850000000006"/>
    <n v="5854.7829999999994"/>
    <n v="3888.2910000000002"/>
    <n v="1832.413"/>
    <n v="715.08799999999997"/>
    <x v="395"/>
    <s v="Missouri, 2016"/>
  </r>
  <r>
    <s v="Camden County"/>
    <s v="Missouri"/>
    <n v="2016"/>
    <n v="44152"/>
    <n v="21895"/>
    <n v="22257"/>
    <n v="2030.992"/>
    <n v="4635.96"/>
    <n v="4591.808"/>
    <n v="4106.1359999999995"/>
    <n v="4017.8320000000003"/>
    <n v="5960.52"/>
    <n v="7859.0560000000005"/>
    <n v="7108.4719999999998"/>
    <n v="2869.88"/>
    <n v="971.34400000000005"/>
    <x v="395"/>
    <s v="Missouri, 2016"/>
  </r>
  <r>
    <s v="Cape Girardeau County"/>
    <s v="Missouri"/>
    <n v="2016"/>
    <n v="78089"/>
    <n v="37830"/>
    <n v="40259"/>
    <n v="4529.1620000000003"/>
    <n v="9448.7690000000002"/>
    <n v="13977.931"/>
    <n v="9839.2139999999999"/>
    <n v="8667.8790000000008"/>
    <n v="9683.0360000000001"/>
    <n v="9761.125"/>
    <n v="6481.3869999999997"/>
    <n v="3748.2719999999999"/>
    <n v="1796.047"/>
    <x v="395"/>
    <s v="Missouri, 2016"/>
  </r>
  <r>
    <s v="Carroll County"/>
    <s v="Missouri"/>
    <n v="2016"/>
    <n v="9009"/>
    <n v="4366"/>
    <n v="4643"/>
    <n v="540.54"/>
    <n v="1126.125"/>
    <n v="1090.0889999999999"/>
    <n v="891.89099999999996"/>
    <n v="1072.0709999999999"/>
    <n v="1180.1790000000001"/>
    <n v="1243.242"/>
    <n v="1009.008"/>
    <n v="585.58500000000004"/>
    <n v="243.24299999999999"/>
    <x v="395"/>
    <s v="Missouri, 2016"/>
  </r>
  <r>
    <s v="Gentry County"/>
    <s v="Missouri"/>
    <n v="2016"/>
    <n v="6249"/>
    <n v="2998"/>
    <n v="3251"/>
    <n v="349.94400000000002"/>
    <n v="862.36200000000008"/>
    <n v="793.62300000000005"/>
    <n v="637.39799999999991"/>
    <n v="712.38599999999997"/>
    <n v="862.36199999999997"/>
    <n v="906.10500000000002"/>
    <n v="649.89599999999996"/>
    <n v="349.94399999999996"/>
    <n v="124.98"/>
    <x v="395"/>
    <s v="Missouri, 2016"/>
  </r>
  <r>
    <s v="Cass County"/>
    <s v="Missouri"/>
    <n v="2016"/>
    <n v="101324"/>
    <n v="49752"/>
    <n v="51572"/>
    <n v="6180.7640000000001"/>
    <n v="14691.98"/>
    <n v="12564.175999999999"/>
    <n v="11652.26"/>
    <n v="13273.444"/>
    <n v="14286.684000000001"/>
    <n v="13172.119999999999"/>
    <n v="8815.1880000000001"/>
    <n v="4762.2280000000001"/>
    <n v="1925.1559999999999"/>
    <x v="395"/>
    <s v="Missouri, 2016"/>
  </r>
  <r>
    <s v="Swain County"/>
    <s v="North Carolina"/>
    <n v="2016"/>
    <n v="13932"/>
    <n v="6940"/>
    <n v="6992"/>
    <n v="821.98800000000006"/>
    <n v="1922.616"/>
    <n v="1518.588"/>
    <n v="1351.404"/>
    <n v="1407.1320000000001"/>
    <n v="1727.568"/>
    <n v="1922.616"/>
    <n v="1797.2280000000001"/>
    <n v="1044.9000000000001"/>
    <n v="417.96"/>
    <x v="378"/>
    <s v="North Carolina, 2016"/>
  </r>
  <r>
    <s v="Chariton County"/>
    <s v="Missouri"/>
    <n v="2016"/>
    <n v="7615"/>
    <n v="3769"/>
    <n v="3846"/>
    <n v="464.51499999999999"/>
    <n v="974.72"/>
    <n v="791.96"/>
    <n v="746.27"/>
    <n v="776.73"/>
    <n v="982.33500000000004"/>
    <n v="1149.865"/>
    <n v="830.03499999999997"/>
    <n v="555.89499999999998"/>
    <n v="342.67500000000001"/>
    <x v="395"/>
    <s v="Missouri, 2016"/>
  </r>
  <r>
    <s v="Christian County"/>
    <s v="Missouri"/>
    <n v="2016"/>
    <n v="82053"/>
    <n v="39892"/>
    <n v="42161"/>
    <n v="5333.4449999999997"/>
    <n v="12390.003000000001"/>
    <n v="9846.36"/>
    <n v="10584.837"/>
    <n v="11487.42"/>
    <n v="10830.995999999999"/>
    <n v="9846.36"/>
    <n v="6974.5050000000001"/>
    <n v="3364.1729999999998"/>
    <n v="1230.7950000000001"/>
    <x v="395"/>
    <s v="Missouri, 2016"/>
  </r>
  <r>
    <s v="Clark County"/>
    <s v="Missouri"/>
    <n v="2016"/>
    <n v="6860"/>
    <n v="3468"/>
    <n v="3392"/>
    <n v="391.02"/>
    <n v="932.96"/>
    <n v="754.59999999999991"/>
    <n v="706.58"/>
    <n v="761.46"/>
    <n v="967.26"/>
    <n v="1001.56"/>
    <n v="747.74"/>
    <n v="452.76"/>
    <n v="144.06"/>
    <x v="395"/>
    <s v="Missouri, 2016"/>
  </r>
  <r>
    <s v="Clay County"/>
    <s v="Missouri"/>
    <n v="2016"/>
    <n v="233135"/>
    <n v="114237"/>
    <n v="118898"/>
    <n v="15620.045"/>
    <n v="32872.035000000003"/>
    <n v="28442.47"/>
    <n v="33338.305"/>
    <n v="32638.9"/>
    <n v="32172.63"/>
    <n v="27976.199999999997"/>
    <n v="17485.125"/>
    <n v="8392.86"/>
    <n v="3730.16"/>
    <x v="395"/>
    <s v="Missouri, 2016"/>
  </r>
  <r>
    <s v="Clinton County"/>
    <s v="Missouri"/>
    <n v="2016"/>
    <n v="20494"/>
    <n v="10286"/>
    <n v="10208"/>
    <n v="1127.17"/>
    <n v="2930.6419999999998"/>
    <n v="2397.7979999999998"/>
    <n v="2274.8339999999998"/>
    <n v="2459.2800000000002"/>
    <n v="2992.1239999999998"/>
    <n v="2848.6660000000002"/>
    <n v="1967.424"/>
    <n v="1086.182"/>
    <n v="450.86799999999999"/>
    <x v="395"/>
    <s v="Missouri, 2016"/>
  </r>
  <r>
    <s v="Cole County"/>
    <s v="Missouri"/>
    <n v="2016"/>
    <n v="76603"/>
    <n v="38731"/>
    <n v="37872"/>
    <n v="4672.7830000000004"/>
    <n v="10034.993"/>
    <n v="9958.39"/>
    <n v="10418.008"/>
    <n v="9881.7870000000003"/>
    <n v="10724.42"/>
    <n v="10188.199000000001"/>
    <n v="6128.24"/>
    <n v="3370.5320000000002"/>
    <n v="1225.6479999999999"/>
    <x v="395"/>
    <s v="Missouri, 2016"/>
  </r>
  <r>
    <s v="Cooper County"/>
    <s v="Missouri"/>
    <n v="2016"/>
    <n v="17613"/>
    <n v="9266"/>
    <n v="8347"/>
    <n v="1003.941"/>
    <n v="2236.8510000000001"/>
    <n v="2342.529"/>
    <n v="2483.433"/>
    <n v="1990.269"/>
    <n v="2289.69"/>
    <n v="2324.9160000000002"/>
    <n v="1567.557"/>
    <n v="880.65000000000009"/>
    <n v="475.55099999999999"/>
    <x v="395"/>
    <s v="Missouri, 2016"/>
  </r>
  <r>
    <s v="Dade County"/>
    <s v="Missouri"/>
    <n v="2016"/>
    <n v="7590"/>
    <n v="3871"/>
    <n v="3719"/>
    <n v="349.14"/>
    <n v="925.98"/>
    <n v="850.07999999999993"/>
    <n v="652.74"/>
    <n v="812.13"/>
    <n v="1070.19"/>
    <n v="1237.17"/>
    <n v="918.39"/>
    <n v="531.29999999999995"/>
    <n v="235.29"/>
    <x v="395"/>
    <s v="Missouri, 2016"/>
  </r>
  <r>
    <s v="Dallas County"/>
    <s v="Missouri"/>
    <n v="2016"/>
    <n v="16508"/>
    <n v="8209"/>
    <n v="8299"/>
    <n v="1006.9880000000001"/>
    <n v="2245.0879999999997"/>
    <n v="1881.9119999999998"/>
    <n v="1700.3240000000001"/>
    <n v="1766.356"/>
    <n v="2294.6120000000001"/>
    <n v="2443.1840000000002"/>
    <n v="1815.88"/>
    <n v="1040.0040000000001"/>
    <n v="297.14400000000001"/>
    <x v="395"/>
    <s v="Missouri, 2016"/>
  </r>
  <r>
    <s v="Daviess County"/>
    <s v="Missouri"/>
    <n v="2016"/>
    <n v="8257"/>
    <n v="4172"/>
    <n v="4085"/>
    <n v="536.70500000000004"/>
    <n v="1246.807"/>
    <n v="1023.8679999999999"/>
    <n v="825.7"/>
    <n v="924.78399999999999"/>
    <n v="1032.125"/>
    <n v="1114.6949999999999"/>
    <n v="916.52700000000004"/>
    <n v="470.649"/>
    <n v="156.88300000000001"/>
    <x v="395"/>
    <s v="Missouri, 2016"/>
  </r>
  <r>
    <s v="DeKalb County"/>
    <s v="Missouri"/>
    <n v="2016"/>
    <n v="12706"/>
    <n v="8016"/>
    <n v="4690"/>
    <n v="546.35799999999995"/>
    <n v="1219.7760000000001"/>
    <n v="1473.8960000000002"/>
    <n v="2032.96"/>
    <n v="1944.018"/>
    <n v="1956.7239999999999"/>
    <n v="1537.4259999999999"/>
    <n v="1041.8920000000001"/>
    <n v="584.476"/>
    <n v="381.18"/>
    <x v="395"/>
    <s v="Missouri, 2016"/>
  </r>
  <r>
    <s v="Douglas County"/>
    <s v="Missouri"/>
    <n v="2016"/>
    <n v="13467"/>
    <n v="6749"/>
    <n v="6718"/>
    <n v="781.08600000000001"/>
    <n v="1616.04"/>
    <n v="1400.5680000000002"/>
    <n v="1319.7660000000001"/>
    <n v="1319.7660000000001"/>
    <n v="1804.578"/>
    <n v="2208.5880000000002"/>
    <n v="1710.309"/>
    <n v="929.22299999999996"/>
    <n v="363.60899999999998"/>
    <x v="395"/>
    <s v="Missouri, 2016"/>
  </r>
  <r>
    <s v="Dunklin County"/>
    <s v="Missouri"/>
    <n v="2016"/>
    <n v="31271"/>
    <n v="15043"/>
    <n v="16228"/>
    <n v="2251.5120000000002"/>
    <n v="4503.0239999999994"/>
    <n v="4002.6880000000001"/>
    <n v="3345.9970000000003"/>
    <n v="3596.165"/>
    <n v="4190.3140000000003"/>
    <n v="4002.6880000000001"/>
    <n v="2970.7449999999999"/>
    <n v="1907.5309999999999"/>
    <n v="594.149"/>
    <x v="395"/>
    <s v="Missouri, 2016"/>
  </r>
  <r>
    <s v="Franklin County"/>
    <s v="Missouri"/>
    <n v="2016"/>
    <n v="102063"/>
    <n v="50830"/>
    <n v="51233"/>
    <n v="6327.9059999999999"/>
    <n v="13574.379000000001"/>
    <n v="12451.686"/>
    <n v="12349.623"/>
    <n v="11839.308000000001"/>
    <n v="15615.638999999999"/>
    <n v="14084.694"/>
    <n v="9083.607"/>
    <n v="5001.0869999999995"/>
    <n v="1735.0709999999999"/>
    <x v="395"/>
    <s v="Missouri, 2016"/>
  </r>
  <r>
    <s v="Calhoun County"/>
    <s v="Mississippi"/>
    <n v="2016"/>
    <n v="14875"/>
    <n v="7389"/>
    <n v="7486"/>
    <n v="743.75"/>
    <n v="1829.625"/>
    <n v="1651.125"/>
    <n v="1472.625"/>
    <n v="1561.875"/>
    <n v="2127.125"/>
    <n v="2305.625"/>
    <n v="1695.75"/>
    <n v="966.875"/>
    <n v="505.75"/>
    <x v="381"/>
    <s v="Mississippi, 2016"/>
  </r>
  <r>
    <s v="Greene County"/>
    <s v="Missouri"/>
    <n v="2016"/>
    <n v="285449"/>
    <n v="139153"/>
    <n v="146296"/>
    <n v="17412.388999999999"/>
    <n v="33112.084000000003"/>
    <n v="49668.126000000004"/>
    <n v="40248.308999999994"/>
    <n v="33112.084000000003"/>
    <n v="34539.328999999998"/>
    <n v="33968.430999999997"/>
    <n v="23692.267"/>
    <n v="13701.552"/>
    <n v="6279.8779999999997"/>
    <x v="395"/>
    <s v="Missouri, 2016"/>
  </r>
  <r>
    <s v="Roosevelt County"/>
    <s v="Montana"/>
    <n v="2016"/>
    <n v="10231"/>
    <n v="4950"/>
    <n v="5281"/>
    <n v="736.63199999999995"/>
    <n v="1309.568"/>
    <n v="1319.799"/>
    <n v="1227.72"/>
    <n v="941.25199999999995"/>
    <n v="1248.182"/>
    <n v="1299.337"/>
    <n v="1094.7170000000001"/>
    <n v="654.78399999999999"/>
    <n v="399.00900000000001"/>
    <x v="389"/>
    <s v="Montana, 2016"/>
  </r>
  <r>
    <s v="Harrison County"/>
    <s v="Missouri"/>
    <n v="2016"/>
    <n v="8649"/>
    <n v="4305"/>
    <n v="4344"/>
    <n v="544.88699999999994"/>
    <n v="1254.105"/>
    <n v="925.44299999999998"/>
    <n v="960.03899999999999"/>
    <n v="873.54899999999998"/>
    <n v="1055.1779999999999"/>
    <n v="1202.2109999999998"/>
    <n v="908.14499999999998"/>
    <n v="640.02599999999995"/>
    <n v="276.76799999999997"/>
    <x v="395"/>
    <s v="Missouri, 2016"/>
  </r>
  <r>
    <s v="Henry County"/>
    <s v="Missouri"/>
    <n v="2016"/>
    <n v="21930"/>
    <n v="10847"/>
    <n v="11083"/>
    <n v="1206.1500000000001"/>
    <n v="2850.9"/>
    <n v="2346.5100000000002"/>
    <n v="2412.3000000000002"/>
    <n v="2565.81"/>
    <n v="3026.34"/>
    <n v="3135.99"/>
    <n v="2478.09"/>
    <n v="1469.31"/>
    <n v="460.53"/>
    <x v="395"/>
    <s v="Missouri, 2016"/>
  </r>
  <r>
    <s v="Hickory County"/>
    <s v="Missouri"/>
    <n v="2016"/>
    <n v="9267"/>
    <n v="4523"/>
    <n v="4744"/>
    <n v="370.68"/>
    <n v="898.899"/>
    <n v="815.49600000000009"/>
    <n v="648.69000000000005"/>
    <n v="759.89400000000001"/>
    <n v="1241.778"/>
    <n v="1538.3220000000001"/>
    <n v="1769.9970000000001"/>
    <n v="926.7"/>
    <n v="287.27699999999999"/>
    <x v="395"/>
    <s v="Missouri, 2016"/>
  </r>
  <r>
    <s v="Menominee County"/>
    <s v="Wisconsin"/>
    <n v="2016"/>
    <n v="4537"/>
    <n v="2274"/>
    <n v="2263"/>
    <n v="258.60899999999998"/>
    <n v="521.755"/>
    <n v="412.86699999999996"/>
    <n v="453.7"/>
    <n v="485.45899999999995"/>
    <n v="676.01299999999992"/>
    <n v="712.30899999999997"/>
    <n v="508.14400000000001"/>
    <n v="349.34900000000005"/>
    <n v="167.869"/>
    <x v="375"/>
    <s v="Wisconsin, 2016"/>
  </r>
  <r>
    <s v="Howard County"/>
    <s v="Missouri"/>
    <n v="2016"/>
    <n v="10148"/>
    <n v="5075"/>
    <n v="5073"/>
    <n v="619.02800000000002"/>
    <n v="1268.5"/>
    <n v="1694.7159999999999"/>
    <n v="1095.9839999999999"/>
    <n v="974.20799999999997"/>
    <n v="1329.3879999999999"/>
    <n v="1451.164"/>
    <n v="933.61599999999999"/>
    <n v="517.548"/>
    <n v="243.55199999999999"/>
    <x v="395"/>
    <s v="Missouri, 2016"/>
  </r>
  <r>
    <s v="Jackson County"/>
    <s v="Missouri"/>
    <n v="2016"/>
    <n v="683643"/>
    <n v="330662"/>
    <n v="352981"/>
    <n v="46487.724000000002"/>
    <n v="91608.162000000011"/>
    <n v="86822.660999999993"/>
    <n v="103230.09299999999"/>
    <n v="85455.375"/>
    <n v="91608.161999999997"/>
    <n v="86139.018000000011"/>
    <n v="51956.868000000002"/>
    <n v="28029.363000000001"/>
    <n v="12989.217000000001"/>
    <x v="395"/>
    <s v="Missouri, 2016"/>
  </r>
  <r>
    <s v="Jasper County"/>
    <s v="Missouri"/>
    <n v="2016"/>
    <n v="117376"/>
    <n v="57174"/>
    <n v="60202"/>
    <n v="8451.0720000000001"/>
    <n v="16550.016"/>
    <n v="16315.263999999999"/>
    <n v="16197.887999999999"/>
    <n v="14672"/>
    <n v="14789.376"/>
    <n v="14202.495999999999"/>
    <n v="9037.9520000000011"/>
    <n v="5281.92"/>
    <n v="1878.0160000000001"/>
    <x v="395"/>
    <s v="Missouri, 2016"/>
  </r>
  <r>
    <s v="Jefferson County"/>
    <s v="Missouri"/>
    <n v="2016"/>
    <n v="222453"/>
    <n v="110600"/>
    <n v="111853"/>
    <n v="13792.085999999999"/>
    <n v="30476.061000000002"/>
    <n v="26916.813000000002"/>
    <n v="28473.983999999997"/>
    <n v="29363.796000000002"/>
    <n v="33812.856"/>
    <n v="30253.608"/>
    <n v="18686.052"/>
    <n v="8453.2139999999999"/>
    <n v="2669.4360000000001"/>
    <x v="395"/>
    <s v="Missouri, 2016"/>
  </r>
  <r>
    <s v="Johnson County"/>
    <s v="Missouri"/>
    <n v="2016"/>
    <n v="54229"/>
    <n v="27952"/>
    <n v="26277"/>
    <n v="3470.6559999999999"/>
    <n v="6453.2510000000002"/>
    <n v="13286.105"/>
    <n v="7537.8310000000001"/>
    <n v="5585.5869999999995"/>
    <n v="6073.6479999999992"/>
    <n v="5531.3580000000002"/>
    <n v="3633.3429999999998"/>
    <n v="2114.931"/>
    <n v="596.51900000000001"/>
    <x v="395"/>
    <s v="Missouri, 2016"/>
  </r>
  <r>
    <s v="Knox County"/>
    <s v="Missouri"/>
    <n v="2016"/>
    <n v="3997"/>
    <n v="2025"/>
    <n v="1972"/>
    <n v="239.82"/>
    <n v="519.61"/>
    <n v="527.60400000000004"/>
    <n v="371.721"/>
    <n v="411.69100000000003"/>
    <n v="567.57399999999996"/>
    <n v="547.58899999999994"/>
    <n v="455.65800000000002"/>
    <n v="215.83799999999999"/>
    <n v="155.88300000000001"/>
    <x v="395"/>
    <s v="Missouri, 2016"/>
  </r>
  <r>
    <s v="Laclede County"/>
    <s v="Missouri"/>
    <n v="2016"/>
    <n v="35505"/>
    <n v="17608"/>
    <n v="17897"/>
    <n v="2236.8150000000001"/>
    <n v="4899.6900000000005"/>
    <n v="4260.6000000000004"/>
    <n v="4367.1149999999998"/>
    <n v="4154.085"/>
    <n v="5112.72"/>
    <n v="4615.6499999999996"/>
    <n v="3443.9849999999997"/>
    <n v="1881.7649999999999"/>
    <n v="603.58500000000004"/>
    <x v="395"/>
    <s v="Missouri, 2016"/>
  </r>
  <r>
    <s v="Schoharie County"/>
    <s v="New York"/>
    <n v="2016"/>
    <n v="32789"/>
    <n v="16121"/>
    <n v="16668"/>
    <n v="1901.7619999999999"/>
    <n v="4328.1480000000001"/>
    <n v="4000.2579999999998"/>
    <n v="3639.5789999999997"/>
    <n v="3737.9459999999999"/>
    <n v="4819.9830000000002"/>
    <n v="4492.0929999999998"/>
    <n v="3114.9549999999999"/>
    <n v="2000.1289999999999"/>
    <n v="754.14700000000005"/>
    <x v="403"/>
    <s v="New York, 2016"/>
  </r>
  <r>
    <s v="Williams County"/>
    <s v="Ohio"/>
    <n v="2016"/>
    <n v="38204"/>
    <n v="19079"/>
    <n v="19125"/>
    <n v="2483.2600000000002"/>
    <n v="5463.1720000000005"/>
    <n v="4737.2960000000003"/>
    <n v="4202.4400000000005"/>
    <n v="4622.6840000000002"/>
    <n v="5081.1319999999996"/>
    <n v="4966.5200000000004"/>
    <n v="3552.9719999999998"/>
    <n v="2292.2399999999998"/>
    <n v="725.87599999999998"/>
    <x v="374"/>
    <s v="Ohio, 2016"/>
  </r>
  <r>
    <s v="Lewis County"/>
    <s v="Missouri"/>
    <n v="2016"/>
    <n v="10146"/>
    <n v="5094"/>
    <n v="5052"/>
    <n v="568.17600000000004"/>
    <n v="1308.8340000000001"/>
    <n v="1653.798"/>
    <n v="1146.498"/>
    <n v="1045.038"/>
    <n v="1308.8339999999998"/>
    <n v="1298.6880000000001"/>
    <n v="963.87"/>
    <n v="598.61400000000003"/>
    <n v="243.50399999999999"/>
    <x v="395"/>
    <s v="Missouri, 2016"/>
  </r>
  <r>
    <s v="R?o Grande Municipio"/>
    <s v="Puerto Rico"/>
    <n v="2016"/>
    <n v="54286"/>
    <n v="27178"/>
    <n v="27108"/>
    <n v="3582.8760000000002"/>
    <n v="8088.6139999999996"/>
    <n v="7274.3240000000005"/>
    <n v="7057.18"/>
    <n v="6731.4639999999999"/>
    <n v="8034.3279999999995"/>
    <n v="6894.3220000000001"/>
    <n v="4071.45"/>
    <n v="1737.152"/>
    <n v="814.29"/>
    <x v="369"/>
    <s v="Puerto Rico, 2016"/>
  </r>
  <r>
    <s v="McDonald County"/>
    <s v="Missouri"/>
    <n v="2016"/>
    <n v="22720"/>
    <n v="11570"/>
    <n v="11150"/>
    <n v="1544.96"/>
    <n v="3385.2799999999997"/>
    <n v="2953.6"/>
    <n v="2726.3999999999996"/>
    <n v="2953.6"/>
    <n v="3112.6400000000003"/>
    <n v="2885.44"/>
    <n v="1953.92"/>
    <n v="817.92"/>
    <n v="363.52"/>
    <x v="395"/>
    <s v="Missouri, 2016"/>
  </r>
  <r>
    <s v="Macon County"/>
    <s v="Missouri"/>
    <n v="2016"/>
    <n v="15399"/>
    <n v="7595"/>
    <n v="7804"/>
    <n v="954.73800000000006"/>
    <n v="2125.0619999999999"/>
    <n v="1693.89"/>
    <n v="1647.6930000000002"/>
    <n v="1632.2940000000001"/>
    <n v="1971.0720000000001"/>
    <n v="2109.663"/>
    <n v="1724.6880000000001"/>
    <n v="1000.9350000000001"/>
    <n v="523.56600000000003"/>
    <x v="395"/>
    <s v="Missouri, 2016"/>
  </r>
  <r>
    <s v="Grand County"/>
    <s v="Utah"/>
    <n v="2016"/>
    <n v="8987"/>
    <n v="4453"/>
    <n v="4534"/>
    <n v="458.33699999999999"/>
    <n v="1114.3879999999999"/>
    <n v="1051.479"/>
    <n v="898.7"/>
    <n v="1060.4660000000001"/>
    <n v="1312.1020000000001"/>
    <n v="1348.05"/>
    <n v="1024.518"/>
    <n v="503.27199999999999"/>
    <n v="233.66200000000001"/>
    <x v="409"/>
    <s v="Utah, 2016"/>
  </r>
  <r>
    <s v="Marion County"/>
    <s v="Missouri"/>
    <n v="2016"/>
    <n v="28858"/>
    <n v="13914"/>
    <n v="14944"/>
    <n v="1875.77"/>
    <n v="3722.6819999999998"/>
    <n v="3924.6880000000001"/>
    <n v="3434.1019999999999"/>
    <n v="3347.5280000000002"/>
    <n v="3838.114"/>
    <n v="3838.1140000000005"/>
    <n v="2626.078"/>
    <n v="1673.7640000000001"/>
    <n v="663.73400000000004"/>
    <x v="395"/>
    <s v="Missouri, 2016"/>
  </r>
  <r>
    <s v="Chase County"/>
    <s v="Nebraska"/>
    <n v="2016"/>
    <n v="3702"/>
    <n v="1856"/>
    <n v="1846"/>
    <n v="207.31200000000001"/>
    <n v="521.98199999999997"/>
    <n v="455.346"/>
    <n v="340.58399999999995"/>
    <n v="381.30599999999998"/>
    <n v="484.96199999999999"/>
    <n v="547.89599999999996"/>
    <n v="381.30599999999998"/>
    <n v="288.75599999999997"/>
    <n v="92.55"/>
    <x v="379"/>
    <s v="Nebraska, 2016"/>
  </r>
  <r>
    <s v="Miller County"/>
    <s v="Missouri"/>
    <n v="2016"/>
    <n v="25011"/>
    <n v="12354"/>
    <n v="12657"/>
    <n v="1500.66"/>
    <n v="3301.4520000000002"/>
    <n v="3026.3310000000001"/>
    <n v="2901.2759999999998"/>
    <n v="2801.232"/>
    <n v="3626.5950000000003"/>
    <n v="3426.5070000000001"/>
    <n v="2551.1220000000003"/>
    <n v="1325.5830000000001"/>
    <n v="575.25300000000004"/>
    <x v="395"/>
    <s v="Missouri, 2016"/>
  </r>
  <r>
    <s v="Mississippi County"/>
    <s v="Missouri"/>
    <n v="2016"/>
    <n v="14112"/>
    <n v="7568"/>
    <n v="6544"/>
    <n v="846.72"/>
    <n v="1862.7840000000001"/>
    <n v="1538.2080000000001"/>
    <n v="1975.6799999999998"/>
    <n v="1933.3440000000001"/>
    <n v="1919.232"/>
    <n v="1693.44"/>
    <n v="1397.0880000000002"/>
    <n v="635.04"/>
    <n v="282.24"/>
    <x v="395"/>
    <s v="Missouri, 2016"/>
  </r>
  <r>
    <s v="Jenkins County"/>
    <s v="Georgia"/>
    <n v="2016"/>
    <n v="8642"/>
    <n v="4333"/>
    <n v="4309"/>
    <n v="458.02600000000001"/>
    <n v="1097.5340000000001"/>
    <n v="967.904"/>
    <n v="864.2"/>
    <n v="933.33600000000001"/>
    <n v="1166.67"/>
    <n v="1365.4359999999999"/>
    <n v="1019.7560000000001"/>
    <n v="579.01400000000001"/>
    <n v="198.76599999999999"/>
    <x v="380"/>
    <s v="Georgia, 2016"/>
  </r>
  <r>
    <s v="Montgomery County"/>
    <s v="Missouri"/>
    <n v="2016"/>
    <n v="11820"/>
    <n v="5885"/>
    <n v="5935"/>
    <n v="709.2"/>
    <n v="1560.24"/>
    <n v="1252.92"/>
    <n v="1241.0999999999999"/>
    <n v="1264.74"/>
    <n v="1690.26"/>
    <n v="1749.3600000000001"/>
    <n v="1276.56"/>
    <n v="721.02"/>
    <n v="354.6"/>
    <x v="395"/>
    <s v="Missouri, 2016"/>
  </r>
  <r>
    <s v="Morgan County"/>
    <s v="Missouri"/>
    <n v="2016"/>
    <n v="20182"/>
    <n v="10136"/>
    <n v="10046"/>
    <n v="1210.92"/>
    <n v="2502.5680000000002"/>
    <n v="2078.7460000000001"/>
    <n v="1937.472"/>
    <n v="1998.018"/>
    <n v="2664.0240000000003"/>
    <n v="3087.846"/>
    <n v="2805.2979999999998"/>
    <n v="1372.376"/>
    <n v="565.096"/>
    <x v="395"/>
    <s v="Missouri, 2016"/>
  </r>
  <r>
    <s v="New Madrid County"/>
    <s v="Missouri"/>
    <n v="2016"/>
    <n v="18229"/>
    <n v="8758"/>
    <n v="9471"/>
    <n v="1130.1980000000001"/>
    <n v="2406.2280000000001"/>
    <n v="2132.7929999999997"/>
    <n v="1968.732"/>
    <n v="2296.8540000000003"/>
    <n v="2479.1440000000002"/>
    <n v="2624.9759999999997"/>
    <n v="1749.9839999999999"/>
    <n v="856.76300000000003"/>
    <n v="565.09900000000005"/>
    <x v="395"/>
    <s v="Missouri, 2016"/>
  </r>
  <r>
    <s v="Newton County"/>
    <s v="Missouri"/>
    <n v="2016"/>
    <n v="58741"/>
    <n v="29291"/>
    <n v="29450"/>
    <n v="3641.942"/>
    <n v="7988.7759999999998"/>
    <n v="7930.0349999999999"/>
    <n v="6520.2510000000002"/>
    <n v="6931.4380000000001"/>
    <n v="7871.2939999999999"/>
    <n v="7577.5889999999999"/>
    <n v="5932.8410000000003"/>
    <n v="3348.2370000000001"/>
    <n v="998.59699999999998"/>
    <x v="395"/>
    <s v="Missouri, 2016"/>
  </r>
  <r>
    <s v="Clay County"/>
    <s v="Texas"/>
    <n v="2016"/>
    <n v="10922"/>
    <n v="5384"/>
    <n v="5538"/>
    <n v="622.55399999999997"/>
    <n v="1387.0940000000001"/>
    <n v="1201.42"/>
    <n v="950.21399999999994"/>
    <n v="1081.278"/>
    <n v="1518.1579999999999"/>
    <n v="1627.3780000000002"/>
    <n v="1496.3139999999999"/>
    <n v="720.85199999999998"/>
    <n v="294.89400000000001"/>
    <x v="384"/>
    <s v="Texas, 2016"/>
  </r>
  <r>
    <s v="Osage County"/>
    <s v="Missouri"/>
    <n v="2016"/>
    <n v="13704"/>
    <n v="7153"/>
    <n v="6551"/>
    <n v="753.72"/>
    <n v="1891.152"/>
    <n v="1795.2240000000002"/>
    <n v="1493.7359999999999"/>
    <n v="1671.8879999999999"/>
    <n v="2041.896"/>
    <n v="1781.52"/>
    <n v="1219.6559999999999"/>
    <n v="753.72"/>
    <n v="301.488"/>
    <x v="395"/>
    <s v="Missouri, 2016"/>
  </r>
  <r>
    <s v="Ozark County"/>
    <s v="Missouri"/>
    <n v="2016"/>
    <n v="9450"/>
    <n v="4739"/>
    <n v="4711"/>
    <n v="415.8"/>
    <n v="1077.3"/>
    <n v="888.3"/>
    <n v="765.45"/>
    <n v="907.2"/>
    <n v="1228.5"/>
    <n v="1719.9"/>
    <n v="1436.4"/>
    <n v="803.25"/>
    <n v="207.9"/>
    <x v="395"/>
    <s v="Missouri, 2016"/>
  </r>
  <r>
    <s v="Pemiscot County"/>
    <s v="Missouri"/>
    <n v="2016"/>
    <n v="17599"/>
    <n v="8318"/>
    <n v="9281"/>
    <n v="1284.7270000000001"/>
    <n v="2569.4540000000002"/>
    <n v="2340.6669999999999"/>
    <n v="2059.0830000000001"/>
    <n v="2041.4839999999999"/>
    <n v="2305.4690000000001"/>
    <n v="2235.0730000000003"/>
    <n v="1495.915"/>
    <n v="879.95"/>
    <n v="369.57900000000001"/>
    <x v="395"/>
    <s v="Missouri, 2016"/>
  </r>
  <r>
    <s v="Union County"/>
    <s v="Tennessee"/>
    <n v="2016"/>
    <n v="19152"/>
    <n v="9481"/>
    <n v="9671"/>
    <n v="1091.664"/>
    <n v="2757.8879999999999"/>
    <n v="2336.5439999999999"/>
    <n v="2164.1759999999999"/>
    <n v="2298.2399999999998"/>
    <n v="2662.1280000000002"/>
    <n v="2642.9760000000001"/>
    <n v="1666.2240000000002"/>
    <n v="1053.3600000000001"/>
    <n v="459.64800000000002"/>
    <x v="386"/>
    <s v="Tennessee, 2016"/>
  </r>
  <r>
    <s v="Pettis County"/>
    <s v="Missouri"/>
    <n v="2016"/>
    <n v="42193"/>
    <n v="20704"/>
    <n v="21489"/>
    <n v="2911.317"/>
    <n v="5907.02"/>
    <n v="5527.2829999999994"/>
    <n v="5653.8619999999992"/>
    <n v="4725.616"/>
    <n v="5696.0550000000003"/>
    <n v="5358.5110000000004"/>
    <n v="3417.6329999999998"/>
    <n v="1940.8779999999999"/>
    <n v="1054.825"/>
    <x v="395"/>
    <s v="Missouri, 2016"/>
  </r>
  <r>
    <s v="Phelps County"/>
    <s v="Missouri"/>
    <n v="2016"/>
    <n v="44833"/>
    <n v="23404"/>
    <n v="21429"/>
    <n v="2600.3139999999999"/>
    <n v="5379.96"/>
    <n v="9011.4330000000009"/>
    <n v="5559.2919999999995"/>
    <n v="4528.1329999999998"/>
    <n v="5559.2919999999995"/>
    <n v="5514.4590000000007"/>
    <n v="3721.1390000000001"/>
    <n v="2062.3180000000002"/>
    <n v="851.827"/>
    <x v="395"/>
    <s v="Missouri, 2016"/>
  </r>
  <r>
    <s v="Montour County"/>
    <s v="Pennsylvania"/>
    <n v="2016"/>
    <n v="18475"/>
    <n v="10249"/>
    <n v="8226"/>
    <n v="1090.0250000000001"/>
    <n v="2235.4749999999999"/>
    <n v="2401.75"/>
    <n v="2494.125"/>
    <n v="2217"/>
    <n v="2604.9750000000004"/>
    <n v="2401.75"/>
    <n v="1718.175"/>
    <n v="923.75"/>
    <n v="387.97500000000002"/>
    <x v="404"/>
    <s v="Pennsylvania, 2016"/>
  </r>
  <r>
    <s v="Platte County"/>
    <s v="Missouri"/>
    <n v="2016"/>
    <n v="94970"/>
    <n v="46798"/>
    <n v="48172"/>
    <n v="5888.14"/>
    <n v="12820.95"/>
    <n v="12061.189999999999"/>
    <n v="12441.07"/>
    <n v="13295.8"/>
    <n v="13770.650000000001"/>
    <n v="12441.07"/>
    <n v="7502.630000000001"/>
    <n v="3228.98"/>
    <n v="1519.52"/>
    <x v="395"/>
    <s v="Missouri, 2016"/>
  </r>
  <r>
    <s v="Polk County"/>
    <s v="Missouri"/>
    <n v="2016"/>
    <n v="31113"/>
    <n v="15225"/>
    <n v="15888"/>
    <n v="1835.6669999999999"/>
    <n v="4106.9160000000002"/>
    <n v="5413.6620000000003"/>
    <n v="3329.0910000000003"/>
    <n v="3360.2040000000002"/>
    <n v="3920.2380000000003"/>
    <n v="3826.8990000000003"/>
    <n v="2924.6220000000003"/>
    <n v="1586.7629999999999"/>
    <n v="777.82500000000005"/>
    <x v="395"/>
    <s v="Missouri, 2016"/>
  </r>
  <r>
    <s v="Pulaski County"/>
    <s v="Missouri"/>
    <n v="2016"/>
    <n v="53302"/>
    <n v="30338"/>
    <n v="22964"/>
    <n v="3784.442"/>
    <n v="6609.4480000000003"/>
    <n v="14284.936"/>
    <n v="9487.7560000000012"/>
    <n v="5916.5219999999999"/>
    <n v="5223.5959999999995"/>
    <n v="3944.348"/>
    <n v="2398.59"/>
    <n v="1066.04"/>
    <n v="533.02"/>
    <x v="395"/>
    <s v="Missouri, 2016"/>
  </r>
  <r>
    <s v="Barber County"/>
    <s v="Kansas"/>
    <n v="2016"/>
    <n v="4877"/>
    <n v="2448"/>
    <n v="2429"/>
    <n v="277.98899999999998"/>
    <n v="590.11699999999996"/>
    <n v="570.60900000000004"/>
    <n v="448.68399999999997"/>
    <n v="482.82299999999998"/>
    <n v="668.149"/>
    <n v="707.16499999999996"/>
    <n v="619.37900000000002"/>
    <n v="336.51300000000003"/>
    <n v="165.81800000000001"/>
    <x v="371"/>
    <s v="Kansas, 2016"/>
  </r>
  <r>
    <s v="Ralls County"/>
    <s v="Missouri"/>
    <n v="2016"/>
    <n v="10225"/>
    <n v="5191"/>
    <n v="5034"/>
    <n v="501.02499999999998"/>
    <n v="1298.575"/>
    <n v="1155.425"/>
    <n v="991.82499999999993"/>
    <n v="1175.875"/>
    <n v="1533.75"/>
    <n v="1595.1"/>
    <n v="1267.9000000000001"/>
    <n v="521.47500000000002"/>
    <n v="184.05"/>
    <x v="395"/>
    <s v="Missouri, 2016"/>
  </r>
  <r>
    <s v="Randolph County"/>
    <s v="Missouri"/>
    <n v="2016"/>
    <n v="25081"/>
    <n v="13155"/>
    <n v="11926"/>
    <n v="1429.617"/>
    <n v="3235.4490000000001"/>
    <n v="3235.4489999999996"/>
    <n v="3385.9350000000004"/>
    <n v="3160.2060000000001"/>
    <n v="3536.4210000000003"/>
    <n v="3185.2870000000003"/>
    <n v="2106.8040000000001"/>
    <n v="1254.0500000000002"/>
    <n v="551.78200000000004"/>
    <x v="395"/>
    <s v="Missouri, 2016"/>
  </r>
  <r>
    <s v="Ray County"/>
    <s v="Missouri"/>
    <n v="2016"/>
    <n v="22921"/>
    <n v="11340"/>
    <n v="11581"/>
    <n v="1329.4179999999999"/>
    <n v="3048.4929999999999"/>
    <n v="2819.2830000000004"/>
    <n v="2475.4679999999998"/>
    <n v="2727.5990000000002"/>
    <n v="3392.308"/>
    <n v="3254.7820000000002"/>
    <n v="2292.1"/>
    <n v="1123.1289999999999"/>
    <n v="458.42"/>
    <x v="395"/>
    <s v="Missouri, 2016"/>
  </r>
  <r>
    <s v="Clay County"/>
    <s v="Nebraska"/>
    <n v="2016"/>
    <n v="6530"/>
    <n v="3374"/>
    <n v="3156"/>
    <n v="306.91000000000003"/>
    <n v="796.66000000000008"/>
    <n v="672.59"/>
    <n v="659.53"/>
    <n v="724.83"/>
    <n v="888.07999999999993"/>
    <n v="972.97"/>
    <n v="829.31"/>
    <n v="457.1"/>
    <n v="208.96"/>
    <x v="379"/>
    <s v="Nebraska, 2016"/>
  </r>
  <r>
    <s v="Hardy County"/>
    <s v="West Virginia"/>
    <n v="2016"/>
    <n v="13936"/>
    <n v="6897"/>
    <n v="7039"/>
    <n v="850.096"/>
    <n v="1853.4879999999998"/>
    <n v="1574.768"/>
    <n v="1505.088"/>
    <n v="1644.4479999999999"/>
    <n v="1853.4880000000001"/>
    <n v="1937.1039999999998"/>
    <n v="1546.896"/>
    <n v="1003.3920000000001"/>
    <n v="167.232"/>
    <x v="398"/>
    <s v="West Virginia, 2016"/>
  </r>
  <r>
    <s v="St. Charles County"/>
    <s v="Missouri"/>
    <n v="2016"/>
    <n v="379856"/>
    <n v="186762"/>
    <n v="193094"/>
    <n v="23551.072"/>
    <n v="52799.983999999997"/>
    <n v="49381.279999999999"/>
    <n v="49761.135999999999"/>
    <n v="50520.847999999998"/>
    <n v="55079.119999999995"/>
    <n v="48241.712"/>
    <n v="29248.912"/>
    <n v="15194.24"/>
    <n v="5697.84"/>
    <x v="395"/>
    <s v="Missouri, 2016"/>
  </r>
  <r>
    <s v="Rock County"/>
    <s v="Minnesota"/>
    <n v="2016"/>
    <n v="9444"/>
    <n v="4750"/>
    <n v="4694"/>
    <n v="434.42399999999998"/>
    <n v="1010.5079999999999"/>
    <n v="982.17599999999993"/>
    <n v="859.404"/>
    <n v="925.51199999999994"/>
    <n v="1265.4960000000001"/>
    <n v="1548.8159999999998"/>
    <n v="1341.048"/>
    <n v="821.62799999999993"/>
    <n v="264.43200000000002"/>
    <x v="392"/>
    <s v="Minnesota, 2016"/>
  </r>
  <r>
    <s v="Brantley County"/>
    <s v="Georgia"/>
    <n v="2016"/>
    <n v="17937"/>
    <n v="9037"/>
    <n v="8900"/>
    <n v="878.91300000000001"/>
    <n v="2421.4949999999999"/>
    <n v="2224.1880000000001"/>
    <n v="1883.385"/>
    <n v="2044.8179999999998"/>
    <n v="2600.8649999999998"/>
    <n v="2851.9830000000002"/>
    <n v="1686.078"/>
    <n v="1004.472"/>
    <n v="358.74"/>
    <x v="380"/>
    <s v="Georgia, 2016"/>
  </r>
  <r>
    <s v="St. Francois County"/>
    <s v="Missouri"/>
    <n v="2016"/>
    <n v="66230"/>
    <n v="35676"/>
    <n v="30554"/>
    <n v="3510.19"/>
    <n v="8344.98"/>
    <n v="8411.2100000000009"/>
    <n v="9537.1200000000008"/>
    <n v="8676.130000000001"/>
    <n v="9404.66"/>
    <n v="8344.98"/>
    <n v="5695.7800000000007"/>
    <n v="3245.27"/>
    <n v="1125.9100000000001"/>
    <x v="395"/>
    <s v="Missouri, 2016"/>
  </r>
  <r>
    <s v="St. Louis County"/>
    <s v="Missouri"/>
    <n v="2016"/>
    <n v="1000560"/>
    <n v="474388"/>
    <n v="526172"/>
    <n v="58032.480000000003"/>
    <n v="126070.56"/>
    <n v="129072.24"/>
    <n v="126070.56"/>
    <n v="118066.08"/>
    <n v="140078.39999999999"/>
    <n v="139077.84"/>
    <n v="88049.279999999999"/>
    <n v="50028"/>
    <n v="26014.560000000001"/>
    <x v="395"/>
    <s v="Missouri, 2016"/>
  </r>
  <r>
    <s v="Saline County"/>
    <s v="Missouri"/>
    <n v="2016"/>
    <n v="23214"/>
    <n v="11587"/>
    <n v="11627"/>
    <n v="1532.124"/>
    <n v="2994.6059999999998"/>
    <n v="3574.9560000000001"/>
    <n v="2762.4659999999999"/>
    <n v="2669.6099999999997"/>
    <n v="2808.8940000000002"/>
    <n v="2971.3919999999998"/>
    <n v="2066.0460000000003"/>
    <n v="1137.4860000000001"/>
    <n v="719.63400000000001"/>
    <x v="395"/>
    <s v="Missouri, 2016"/>
  </r>
  <r>
    <s v="Schuyler County"/>
    <s v="Missouri"/>
    <n v="2016"/>
    <n v="4396"/>
    <n v="2155"/>
    <n v="2241"/>
    <n v="298.928"/>
    <n v="633.024"/>
    <n v="567.08400000000006"/>
    <n v="439.6"/>
    <n v="492.35199999999998"/>
    <n v="558.29200000000003"/>
    <n v="575.87599999999998"/>
    <n v="439.6"/>
    <n v="285.74"/>
    <n v="109.9"/>
    <x v="395"/>
    <s v="Missouri, 2016"/>
  </r>
  <r>
    <s v="Conejos County"/>
    <s v="Colorado"/>
    <n v="2016"/>
    <n v="8256"/>
    <n v="4056"/>
    <n v="4200"/>
    <n v="462.33600000000001"/>
    <n v="1040.2559999999999"/>
    <n v="982.46399999999994"/>
    <n v="875.13599999999997"/>
    <n v="809.08799999999997"/>
    <n v="1188.864"/>
    <n v="1287.9360000000001"/>
    <n v="1007.232"/>
    <n v="520.12799999999993"/>
    <n v="90.816000000000003"/>
    <x v="397"/>
    <s v="Colorado, 2016"/>
  </r>
  <r>
    <s v="Stanton County"/>
    <s v="Nebraska"/>
    <n v="2016"/>
    <n v="6148"/>
    <n v="3065"/>
    <n v="3083"/>
    <n v="368.88"/>
    <n v="829.98"/>
    <n v="707.02"/>
    <n v="639.39200000000005"/>
    <n v="663.98400000000004"/>
    <n v="799.24"/>
    <n v="903.75599999999997"/>
    <n v="657.83600000000001"/>
    <n v="411.916"/>
    <n v="165.99600000000001"/>
    <x v="379"/>
    <s v="Nebraska, 2016"/>
  </r>
  <r>
    <s v="Stone County"/>
    <s v="Missouri"/>
    <n v="2016"/>
    <n v="31197"/>
    <n v="15297"/>
    <n v="15900"/>
    <n v="1310.2739999999999"/>
    <n v="3057.306"/>
    <n v="3026.1089999999999"/>
    <n v="2433.366"/>
    <n v="2994.9120000000003"/>
    <n v="4273.9890000000005"/>
    <n v="5615.4599999999991"/>
    <n v="5365.884"/>
    <n v="2370.9719999999998"/>
    <n v="811.12199999999996"/>
    <x v="395"/>
    <s v="Missouri, 2016"/>
  </r>
  <r>
    <s v="Sullivan County"/>
    <s v="Missouri"/>
    <n v="2016"/>
    <n v="6416"/>
    <n v="3255"/>
    <n v="3161"/>
    <n v="384.96"/>
    <n v="859.74399999999991"/>
    <n v="725.00800000000004"/>
    <n v="750.67200000000003"/>
    <n v="737.83999999999992"/>
    <n v="898.24"/>
    <n v="859.74400000000003"/>
    <n v="680.096"/>
    <n v="352.88"/>
    <n v="179.648"/>
    <x v="395"/>
    <s v="Missouri, 2016"/>
  </r>
  <r>
    <s v="Taney County"/>
    <s v="Missouri"/>
    <n v="2016"/>
    <n v="53853"/>
    <n v="26219"/>
    <n v="27634"/>
    <n v="3177.3270000000002"/>
    <n v="6246.9480000000003"/>
    <n v="7377.8609999999999"/>
    <n v="6193.0949999999993"/>
    <n v="6085.3890000000001"/>
    <n v="6947.0370000000003"/>
    <n v="7162.4490000000005"/>
    <n v="6354.6540000000005"/>
    <n v="3123.4740000000002"/>
    <n v="1130.913"/>
    <x v="395"/>
    <s v="Missouri, 2016"/>
  </r>
  <r>
    <s v="Vernon County"/>
    <s v="Missouri"/>
    <n v="2016"/>
    <n v="20836"/>
    <n v="10209"/>
    <n v="10627"/>
    <n v="1250.1600000000001"/>
    <n v="2937.8760000000002"/>
    <n v="2729.5160000000001"/>
    <n v="2354.4679999999998"/>
    <n v="2354.4679999999998"/>
    <n v="2771.1880000000001"/>
    <n v="2792.0239999999999"/>
    <n v="2062.7640000000001"/>
    <n v="1166.816"/>
    <n v="416.72"/>
    <x v="395"/>
    <s v="Missouri, 2016"/>
  </r>
  <r>
    <s v="Warren County"/>
    <s v="Missouri"/>
    <n v="2016"/>
    <n v="33290"/>
    <n v="16777"/>
    <n v="16513"/>
    <n v="2097.27"/>
    <n v="4627.3100000000004"/>
    <n v="3728.48"/>
    <n v="4161.25"/>
    <n v="3828.35"/>
    <n v="4827.05"/>
    <n v="4560.7299999999996"/>
    <n v="3262.42"/>
    <n v="1697.79"/>
    <n v="499.35"/>
    <x v="395"/>
    <s v="Missouri, 2016"/>
  </r>
  <r>
    <s v="Washington County"/>
    <s v="Missouri"/>
    <n v="2016"/>
    <n v="25002"/>
    <n v="12835"/>
    <n v="12167"/>
    <n v="1400.1120000000001"/>
    <n v="3425.2740000000003"/>
    <n v="2925.2339999999999"/>
    <n v="2975.2379999999998"/>
    <n v="3250.26"/>
    <n v="3700.2960000000003"/>
    <n v="3525.2820000000002"/>
    <n v="2325.1859999999997"/>
    <n v="1200.096"/>
    <n v="275.02199999999999"/>
    <x v="395"/>
    <s v="Missouri, 2016"/>
  </r>
  <r>
    <s v="Judith Basin County"/>
    <s v="Montana"/>
    <n v="2016"/>
    <n v="2061"/>
    <n v="984"/>
    <n v="1077"/>
    <n v="113.355"/>
    <n v="226.70999999999998"/>
    <n v="220.52699999999999"/>
    <n v="191.673"/>
    <n v="208.161"/>
    <n v="280.29599999999999"/>
    <n v="325.63800000000003"/>
    <n v="232.893"/>
    <n v="177.24600000000001"/>
    <n v="86.561999999999998"/>
    <x v="389"/>
    <s v="Montana, 2016"/>
  </r>
  <r>
    <s v="Wright County"/>
    <s v="Missouri"/>
    <n v="2016"/>
    <n v="18378"/>
    <n v="9003"/>
    <n v="9375"/>
    <n v="1157.8140000000001"/>
    <n v="2628.0540000000001"/>
    <n v="2186.982"/>
    <n v="1856.1779999999999"/>
    <n v="1984.8240000000001"/>
    <n v="2462.652"/>
    <n v="2683.1880000000001"/>
    <n v="1911.3119999999999"/>
    <n v="1139.4360000000001"/>
    <n v="367.56"/>
    <x v="395"/>
    <s v="Missouri, 2016"/>
  </r>
  <r>
    <s v="St. Louis city"/>
    <s v="Missouri"/>
    <n v="2016"/>
    <n v="316030"/>
    <n v="152766"/>
    <n v="163264"/>
    <n v="20857.98"/>
    <n v="33499.18"/>
    <n v="42980.08"/>
    <n v="61309.82"/>
    <n v="40767.870000000003"/>
    <n v="40135.81"/>
    <n v="40135.81"/>
    <n v="19909.89"/>
    <n v="11061.05"/>
    <n v="5056.4799999999996"/>
    <x v="395"/>
    <s v="Missouri, 2016"/>
  </r>
  <r>
    <s v="Big Horn County"/>
    <s v="Montana"/>
    <n v="2016"/>
    <n v="13214"/>
    <n v="6522"/>
    <n v="6692"/>
    <n v="1215.6880000000001"/>
    <n v="2576.73"/>
    <n v="1876.3879999999999"/>
    <n v="1731.0340000000001"/>
    <n v="1268.5440000000001"/>
    <n v="1585.6799999999998"/>
    <n v="1506.396"/>
    <n v="898.55200000000002"/>
    <n v="409.63400000000001"/>
    <n v="158.56800000000001"/>
    <x v="389"/>
    <s v="Montana, 2016"/>
  </r>
  <r>
    <s v="Blaine County"/>
    <s v="Montana"/>
    <n v="2016"/>
    <n v="6609"/>
    <n v="3283"/>
    <n v="3326"/>
    <n v="555.15599999999995"/>
    <n v="1116.921"/>
    <n v="918.65100000000007"/>
    <n v="779.86199999999997"/>
    <n v="674.11799999999994"/>
    <n v="819.51600000000008"/>
    <n v="812.90699999999993"/>
    <n v="528.72"/>
    <n v="237.92399999999998"/>
    <n v="165.22499999999999"/>
    <x v="389"/>
    <s v="Montana, 2016"/>
  </r>
  <r>
    <s v="Norton County"/>
    <s v="Kansas"/>
    <n v="2016"/>
    <n v="5692"/>
    <n v="2928"/>
    <n v="2764"/>
    <n v="256.14"/>
    <n v="700.11599999999999"/>
    <n v="574.89200000000005"/>
    <n v="455.36"/>
    <n v="654.57999999999993"/>
    <n v="876.56799999999998"/>
    <n v="1001.792"/>
    <n v="728.57600000000002"/>
    <n v="347.21199999999999"/>
    <n v="96.763999999999996"/>
    <x v="371"/>
    <s v="Kansas, 2016"/>
  </r>
  <r>
    <s v="Carbon County"/>
    <s v="Montana"/>
    <n v="2016"/>
    <n v="10340"/>
    <n v="5171"/>
    <n v="5169"/>
    <n v="413.6"/>
    <n v="1116.72"/>
    <n v="951.28"/>
    <n v="899.57999999999993"/>
    <n v="1189.0999999999999"/>
    <n v="1499.3000000000002"/>
    <n v="1923.2399999999998"/>
    <n v="1478.62"/>
    <n v="548.02"/>
    <n v="320.54000000000002"/>
    <x v="389"/>
    <s v="Montana, 2016"/>
  </r>
  <r>
    <s v="Carter County"/>
    <s v="Montana"/>
    <n v="2016"/>
    <n v="1295"/>
    <n v="625"/>
    <n v="670"/>
    <n v="63.454999999999998"/>
    <n v="157.99"/>
    <n v="121.72999999999999"/>
    <n v="132.09"/>
    <n v="64.75"/>
    <n v="187.77500000000001"/>
    <n v="243.45999999999998"/>
    <n v="148.92500000000001"/>
    <n v="129.5"/>
    <n v="45.325000000000003"/>
    <x v="389"/>
    <s v="Montana, 2016"/>
  </r>
  <r>
    <s v="Cascade County"/>
    <s v="Montana"/>
    <n v="2016"/>
    <n v="82049"/>
    <n v="41248"/>
    <n v="40801"/>
    <n v="5497.2830000000004"/>
    <n v="10174.076000000001"/>
    <n v="10994.565999999999"/>
    <n v="11568.909"/>
    <n v="8697.1939999999995"/>
    <n v="10174.076000000001"/>
    <n v="10830.468000000001"/>
    <n v="7712.6059999999998"/>
    <n v="4512.6949999999997"/>
    <n v="1805.078"/>
    <x v="389"/>
    <s v="Montana, 2016"/>
  </r>
  <r>
    <s v="Chouteau County"/>
    <s v="Montana"/>
    <n v="2016"/>
    <n v="5837"/>
    <n v="2898"/>
    <n v="2939"/>
    <n v="291.85000000000002"/>
    <n v="875.55"/>
    <n v="782.1579999999999"/>
    <n v="601.21100000000001"/>
    <n v="624.55899999999997"/>
    <n v="706.27700000000004"/>
    <n v="904.73500000000001"/>
    <n v="577.86300000000006"/>
    <n v="326.87199999999996"/>
    <n v="151.762"/>
    <x v="389"/>
    <s v="Montana, 2016"/>
  </r>
  <r>
    <s v="Custer County"/>
    <s v="Montana"/>
    <n v="2016"/>
    <n v="11980"/>
    <n v="5999"/>
    <n v="5981"/>
    <n v="802.66"/>
    <n v="1377.7"/>
    <n v="1485.52"/>
    <n v="1509.48"/>
    <n v="1257.9000000000001"/>
    <n v="1581.3600000000001"/>
    <n v="1749.08"/>
    <n v="1138.0999999999999"/>
    <n v="766.72"/>
    <n v="323.45999999999998"/>
    <x v="389"/>
    <s v="Montana, 2016"/>
  </r>
  <r>
    <s v="Daniels County"/>
    <s v="Montana"/>
    <n v="2016"/>
    <n v="1787"/>
    <n v="878"/>
    <n v="909"/>
    <n v="94.710999999999999"/>
    <n v="176.91300000000001"/>
    <n v="200.14400000000001"/>
    <n v="125.09"/>
    <n v="234.09699999999998"/>
    <n v="225.16200000000001"/>
    <n v="300.21600000000001"/>
    <n v="167.97800000000001"/>
    <n v="175.126"/>
    <n v="85.775999999999996"/>
    <x v="389"/>
    <s v="Montana, 2016"/>
  </r>
  <r>
    <s v="Dawson County"/>
    <s v="Montana"/>
    <n v="2016"/>
    <n v="9431"/>
    <n v="4975"/>
    <n v="4456"/>
    <n v="594.15300000000002"/>
    <n v="1178.875"/>
    <n v="1141.1510000000001"/>
    <n v="1235.4609999999998"/>
    <n v="1065.703"/>
    <n v="1160.0129999999999"/>
    <n v="1471.2360000000001"/>
    <n v="811.06600000000003"/>
    <n v="631.87699999999995"/>
    <n v="141.465"/>
    <x v="389"/>
    <s v="Montana, 2016"/>
  </r>
  <r>
    <s v="Dawes County"/>
    <s v="Nebraska"/>
    <n v="2016"/>
    <n v="9176"/>
    <n v="4883"/>
    <n v="4293"/>
    <n v="321.16000000000003"/>
    <n v="779.96"/>
    <n v="1229.5840000000001"/>
    <n v="926.77600000000007"/>
    <n v="1046.0639999999999"/>
    <n v="1339.6959999999999"/>
    <n v="1614.9760000000001"/>
    <n v="1082.768"/>
    <n v="568.91200000000003"/>
    <n v="266.10399999999998"/>
    <x v="379"/>
    <s v="Nebraska, 2016"/>
  </r>
  <r>
    <s v="Fallon County"/>
    <s v="Montana"/>
    <n v="2016"/>
    <n v="2913"/>
    <n v="1525"/>
    <n v="1388"/>
    <n v="227.214"/>
    <n v="442.77599999999995"/>
    <n v="265.08299999999997"/>
    <n v="378.69"/>
    <n v="361.21199999999999"/>
    <n v="305.86500000000001"/>
    <n v="471.90600000000001"/>
    <n v="227.214"/>
    <n v="154.38900000000001"/>
    <n v="78.650999999999996"/>
    <x v="389"/>
    <s v="Montana, 2016"/>
  </r>
  <r>
    <s v="Fergus County"/>
    <s v="Montana"/>
    <n v="2016"/>
    <n v="11429"/>
    <n v="5750"/>
    <n v="5679"/>
    <n v="640.024"/>
    <n v="1302.9059999999999"/>
    <n v="1085.7550000000001"/>
    <n v="1222.903"/>
    <n v="1165.758"/>
    <n v="1497.1990000000001"/>
    <n v="1931.501"/>
    <n v="1360.0509999999999"/>
    <n v="914.31999999999994"/>
    <n v="308.58300000000003"/>
    <x v="389"/>
    <s v="Montana, 2016"/>
  </r>
  <r>
    <s v="Flathead County"/>
    <s v="Montana"/>
    <n v="2016"/>
    <n v="94696"/>
    <n v="47281"/>
    <n v="47415"/>
    <n v="5681.76"/>
    <n v="11931.696"/>
    <n v="10700.648000000001"/>
    <n v="11079.432000000001"/>
    <n v="11174.128000000001"/>
    <n v="12594.567999999999"/>
    <n v="15340.752"/>
    <n v="9658.9920000000002"/>
    <n v="4734.8"/>
    <n v="1609.8320000000001"/>
    <x v="389"/>
    <s v="Montana, 2016"/>
  </r>
  <r>
    <s v="Gallatin County"/>
    <s v="Montana"/>
    <n v="2016"/>
    <n v="97958"/>
    <n v="50509"/>
    <n v="47449"/>
    <n v="5877.48"/>
    <n v="11167.212"/>
    <n v="19003.851999999999"/>
    <n v="15575.322"/>
    <n v="12538.624"/>
    <n v="11363.128000000001"/>
    <n v="11559.044"/>
    <n v="6661.1440000000002"/>
    <n v="3036.6980000000003"/>
    <n v="1273.454"/>
    <x v="389"/>
    <s v="Montana, 2016"/>
  </r>
  <r>
    <s v="Garfield County"/>
    <s v="Montana"/>
    <n v="2016"/>
    <n v="1061"/>
    <n v="510"/>
    <n v="551"/>
    <n v="80.635999999999996"/>
    <n v="102.917"/>
    <n v="118.83199999999999"/>
    <n v="137.93"/>
    <n v="84.88"/>
    <n v="137.93"/>
    <n v="142.17399999999998"/>
    <n v="144.29599999999999"/>
    <n v="79.574999999999989"/>
    <n v="30.768999999999998"/>
    <x v="389"/>
    <s v="Montana, 2016"/>
  </r>
  <r>
    <s v="Jasper County"/>
    <s v="Georgia"/>
    <n v="2016"/>
    <n v="13695"/>
    <n v="6722"/>
    <n v="6973"/>
    <n v="1259.94"/>
    <n v="2382.9300000000003"/>
    <n v="2067.9450000000002"/>
    <n v="1739.2649999999999"/>
    <n v="1506.45"/>
    <n v="1643.4"/>
    <n v="1588.62"/>
    <n v="890.17499999999995"/>
    <n v="438.24"/>
    <n v="191.73"/>
    <x v="380"/>
    <s v="Georgia, 2016"/>
  </r>
  <r>
    <s v="Golden Valley County"/>
    <s v="Montana"/>
    <n v="2016"/>
    <n v="730"/>
    <n v="344"/>
    <n v="386"/>
    <n v="19.71"/>
    <n v="94.17"/>
    <n v="43.07"/>
    <n v="40.880000000000003"/>
    <n v="59.129999999999995"/>
    <n v="120.44999999999999"/>
    <n v="173.74"/>
    <n v="91.25"/>
    <n v="67.89"/>
    <n v="19.71"/>
    <x v="389"/>
    <s v="Montana, 2016"/>
  </r>
  <r>
    <s v="Petersburg Borough"/>
    <s v="Alaska"/>
    <n v="2016"/>
    <n v="3212"/>
    <n v="1648"/>
    <n v="1564"/>
    <n v="118.84399999999999"/>
    <n v="350.108"/>
    <n v="298.71600000000001"/>
    <n v="195.93199999999999"/>
    <n v="285.86799999999999"/>
    <n v="420.77199999999999"/>
    <n v="626.33999999999992"/>
    <n v="542.82799999999997"/>
    <n v="273.02"/>
    <n v="96.36"/>
    <x v="376"/>
    <s v="Alaska, 2016"/>
  </r>
  <r>
    <s v="Hill County"/>
    <s v="Montana"/>
    <n v="2016"/>
    <n v="16529"/>
    <n v="8355"/>
    <n v="8174"/>
    <n v="1404.9649999999999"/>
    <n v="2413.2339999999999"/>
    <n v="2396.7049999999999"/>
    <n v="2165.299"/>
    <n v="1768.6030000000001"/>
    <n v="1900.835"/>
    <n v="2165.299"/>
    <n v="1272.7329999999999"/>
    <n v="694.21799999999996"/>
    <n v="314.05099999999999"/>
    <x v="389"/>
    <s v="Montana, 2016"/>
  </r>
  <r>
    <s v="Lake County"/>
    <s v="Montana"/>
    <n v="2016"/>
    <n v="29311"/>
    <n v="14418"/>
    <n v="14893"/>
    <n v="1905.2149999999999"/>
    <n v="4044.9179999999997"/>
    <n v="3429.3869999999997"/>
    <n v="3077.6550000000002"/>
    <n v="3048.3440000000001"/>
    <n v="3546.6310000000003"/>
    <n v="4513.8940000000002"/>
    <n v="3429.3869999999997"/>
    <n v="1758.6599999999999"/>
    <n v="527.59799999999996"/>
    <x v="389"/>
    <s v="Montana, 2016"/>
  </r>
  <r>
    <s v="Lewis and Clark County"/>
    <s v="Montana"/>
    <n v="2016"/>
    <n v="65989"/>
    <n v="32839"/>
    <n v="33150"/>
    <n v="3761.373"/>
    <n v="8182.6360000000004"/>
    <n v="7984.6689999999999"/>
    <n v="8182.6360000000004"/>
    <n v="7588.7350000000006"/>
    <n v="9172.4709999999995"/>
    <n v="10360.273000000001"/>
    <n v="6400.933"/>
    <n v="2639.5600000000004"/>
    <n v="1583.7360000000001"/>
    <x v="389"/>
    <s v="Montana, 2016"/>
  </r>
  <r>
    <s v="Towner County"/>
    <s v="North Dakota"/>
    <n v="2016"/>
    <n v="2292"/>
    <n v="1137"/>
    <n v="1155"/>
    <n v="132.93600000000001"/>
    <n v="238.36799999999999"/>
    <n v="279.62400000000002"/>
    <n v="231.49200000000002"/>
    <n v="217.74"/>
    <n v="343.8"/>
    <n v="336.92399999999998"/>
    <n v="222.32400000000001"/>
    <n v="165.024"/>
    <n v="123.768"/>
    <x v="388"/>
    <s v="North Dakota, 2016"/>
  </r>
  <r>
    <s v="Lincoln County"/>
    <s v="Montana"/>
    <n v="2016"/>
    <n v="19268"/>
    <n v="9639"/>
    <n v="9629"/>
    <n v="828.524"/>
    <n v="2003.8720000000001"/>
    <n v="1811.192"/>
    <n v="1541.44"/>
    <n v="1849.7280000000001"/>
    <n v="2658.9839999999999"/>
    <n v="3776.5280000000002"/>
    <n v="3044.3440000000001"/>
    <n v="1368.028"/>
    <n v="385.36"/>
    <x v="389"/>
    <s v="Montana, 2016"/>
  </r>
  <r>
    <s v="Irion County"/>
    <s v="Texas"/>
    <n v="2016"/>
    <n v="1678"/>
    <n v="914"/>
    <n v="764"/>
    <n v="112.426"/>
    <n v="174.512"/>
    <n v="151.02000000000001"/>
    <n v="186.25799999999998"/>
    <n v="142.63"/>
    <n v="233.24199999999999"/>
    <n v="298.68399999999997"/>
    <n v="181.22399999999999"/>
    <n v="149.34199999999998"/>
    <n v="53.695999999999998"/>
    <x v="384"/>
    <s v="Texas, 2016"/>
  </r>
  <r>
    <s v="Mineral County"/>
    <s v="Montana"/>
    <n v="2016"/>
    <n v="4223"/>
    <n v="2155"/>
    <n v="2068"/>
    <n v="194.25800000000001"/>
    <n v="430.74599999999998"/>
    <n v="477.19899999999996"/>
    <n v="206.92700000000002"/>
    <n v="413.85400000000004"/>
    <n v="570.10500000000002"/>
    <n v="798.14700000000005"/>
    <n v="688.34899999999993"/>
    <n v="401.185"/>
    <n v="38.006999999999998"/>
    <x v="389"/>
    <s v="Montana, 2016"/>
  </r>
  <r>
    <s v="Missoula County"/>
    <s v="Montana"/>
    <n v="2016"/>
    <n v="113101"/>
    <n v="56928"/>
    <n v="56173"/>
    <n v="5994.3530000000001"/>
    <n v="12667.312"/>
    <n v="20018.877"/>
    <n v="17530.654999999999"/>
    <n v="13572.119999999999"/>
    <n v="13572.119999999999"/>
    <n v="14590.028999999999"/>
    <n v="9387.3829999999998"/>
    <n v="4071.636"/>
    <n v="1922.7170000000001"/>
    <x v="389"/>
    <s v="Montana, 2016"/>
  </r>
  <r>
    <s v="Musselshell County"/>
    <s v="Montana"/>
    <n v="2016"/>
    <n v="4778"/>
    <n v="2374"/>
    <n v="2404"/>
    <n v="253.23400000000001"/>
    <n v="606.80600000000004"/>
    <n v="501.68999999999994"/>
    <n v="382.24"/>
    <n v="444.35400000000004"/>
    <n v="664.14200000000005"/>
    <n v="912.59799999999996"/>
    <n v="630.69599999999991"/>
    <n v="286.68"/>
    <n v="95.56"/>
    <x v="389"/>
    <s v="Montana, 2016"/>
  </r>
  <r>
    <s v="Petroleum County"/>
    <s v="Montana"/>
    <n v="2016"/>
    <n v="445"/>
    <n v="239"/>
    <n v="206"/>
    <n v="24.03"/>
    <n v="29.815000000000001"/>
    <n v="33.82"/>
    <n v="44.055"/>
    <n v="62.745000000000005"/>
    <n v="66.75"/>
    <n v="94.784999999999997"/>
    <n v="60.075000000000003"/>
    <n v="19.579999999999998"/>
    <n v="8.01"/>
    <x v="389"/>
    <s v="Montana, 2016"/>
  </r>
  <r>
    <s v="Phillips County"/>
    <s v="Montana"/>
    <n v="2016"/>
    <n v="4150"/>
    <n v="2086"/>
    <n v="2064"/>
    <n v="257.3"/>
    <n v="518.75"/>
    <n v="444.04999999999995"/>
    <n v="356.9"/>
    <n v="419.15"/>
    <n v="614.20000000000005"/>
    <n v="664"/>
    <n v="431.6"/>
    <n v="332"/>
    <n v="103.75"/>
    <x v="389"/>
    <s v="Montana, 2016"/>
  </r>
  <r>
    <s v="Powder River County"/>
    <s v="Montana"/>
    <n v="2016"/>
    <n v="1648"/>
    <n v="811"/>
    <n v="837"/>
    <n v="72.512"/>
    <n v="118.65599999999999"/>
    <n v="189.52"/>
    <n v="154.91200000000001"/>
    <n v="156.56"/>
    <n v="235.66399999999999"/>
    <n v="326.30399999999997"/>
    <n v="199.40800000000002"/>
    <n v="123.6"/>
    <n v="67.567999999999998"/>
    <x v="389"/>
    <s v="Montana, 2016"/>
  </r>
  <r>
    <s v="Grant County"/>
    <s v="Oregon"/>
    <n v="2016"/>
    <n v="6928"/>
    <n v="4314"/>
    <n v="2614"/>
    <n v="256.33600000000001"/>
    <n v="561.16800000000001"/>
    <n v="769.00800000000004"/>
    <n v="872.928"/>
    <n v="1004.56"/>
    <n v="1115.4079999999999"/>
    <n v="1059.9839999999999"/>
    <n v="755.15200000000004"/>
    <n v="387.96800000000002"/>
    <n v="138.56"/>
    <x v="406"/>
    <s v="Oregon, 2016"/>
  </r>
  <r>
    <s v="Stonewall County"/>
    <s v="Texas"/>
    <n v="2016"/>
    <n v="1414"/>
    <n v="747"/>
    <n v="667"/>
    <n v="87.668000000000006"/>
    <n v="210.68600000000001"/>
    <n v="101.80799999999999"/>
    <n v="73.527999999999992"/>
    <n v="164.024"/>
    <n v="118.776"/>
    <n v="289.87"/>
    <n v="231.89600000000002"/>
    <n v="89.081999999999994"/>
    <n v="45.247999999999998"/>
    <x v="384"/>
    <s v="Texas, 2016"/>
  </r>
  <r>
    <s v="Ravalli County"/>
    <s v="Montana"/>
    <n v="2016"/>
    <n v="41130"/>
    <n v="20385"/>
    <n v="20745"/>
    <n v="1933.11"/>
    <n v="4853.34"/>
    <n v="4277.5200000000004"/>
    <n v="3660.5699999999997"/>
    <n v="4236.3900000000003"/>
    <n v="5717.07"/>
    <n v="7074.36"/>
    <n v="5675.9400000000005"/>
    <n v="2714.58"/>
    <n v="987.12"/>
    <x v="389"/>
    <s v="Montana, 2016"/>
  </r>
  <r>
    <s v="Richland County"/>
    <s v="Montana"/>
    <n v="2016"/>
    <n v="11392"/>
    <n v="5864"/>
    <n v="5528"/>
    <n v="751.87199999999996"/>
    <n v="1617.664"/>
    <n v="1446.7840000000001"/>
    <n v="1469.568"/>
    <n v="1412.6079999999999"/>
    <n v="1537.92"/>
    <n v="1651.8400000000001"/>
    <n v="877.18399999999997"/>
    <n v="410.11200000000002"/>
    <n v="216.44800000000001"/>
    <x v="389"/>
    <s v="Montana, 2016"/>
  </r>
  <r>
    <s v="Sanders County"/>
    <s v="Montana"/>
    <n v="2016"/>
    <n v="11375"/>
    <n v="5837"/>
    <n v="5538"/>
    <n v="523.25"/>
    <n v="1114.75"/>
    <n v="1137.5"/>
    <n v="853.125"/>
    <n v="1035.125"/>
    <n v="1444.625"/>
    <n v="2275"/>
    <n v="1888.25"/>
    <n v="910"/>
    <n v="182"/>
    <x v="389"/>
    <s v="Montana, 2016"/>
  </r>
  <r>
    <s v="Lewis County"/>
    <s v="Idaho"/>
    <n v="2016"/>
    <n v="3645"/>
    <n v="1866"/>
    <n v="1779"/>
    <n v="233.28"/>
    <n v="437.4"/>
    <n v="328.05"/>
    <n v="459.27"/>
    <n v="298.89"/>
    <n v="444.69"/>
    <n v="634.23"/>
    <n v="419.17499999999995"/>
    <n v="277.02"/>
    <n v="105.705"/>
    <x v="370"/>
    <s v="Idaho, 2016"/>
  </r>
  <r>
    <s v="Silver Bow County"/>
    <s v="Montana"/>
    <n v="2016"/>
    <n v="34560"/>
    <n v="17188"/>
    <n v="17372"/>
    <n v="1866.24"/>
    <n v="3870.7200000000003"/>
    <n v="5391.3600000000006"/>
    <n v="3767.04"/>
    <n v="3836.16"/>
    <n v="4769.28"/>
    <n v="5114.8799999999992"/>
    <n v="3283.2"/>
    <n v="1866.24"/>
    <n v="760.32"/>
    <x v="389"/>
    <s v="Montana, 2016"/>
  </r>
  <r>
    <s v="Mitchell County"/>
    <s v="Texas"/>
    <n v="2016"/>
    <n v="9342"/>
    <n v="4748"/>
    <n v="4594"/>
    <n v="420.39"/>
    <n v="1195.7759999999998"/>
    <n v="990.25199999999995"/>
    <n v="812.75400000000002"/>
    <n v="1036.962"/>
    <n v="1326.5640000000001"/>
    <n v="1700.2440000000001"/>
    <n v="1149.066"/>
    <n v="513.80999999999995"/>
    <n v="177.49799999999999"/>
    <x v="384"/>
    <s v="Texas, 2016"/>
  </r>
  <r>
    <s v="Sweet Grass County"/>
    <s v="Montana"/>
    <n v="2016"/>
    <n v="3634"/>
    <n v="1770"/>
    <n v="1864"/>
    <n v="192.602"/>
    <n v="483.322"/>
    <n v="352.49799999999999"/>
    <n v="301.62199999999996"/>
    <n v="388.83799999999997"/>
    <n v="490.59000000000003"/>
    <n v="559.63599999999997"/>
    <n v="432.44600000000003"/>
    <n v="297.988"/>
    <n v="134.458"/>
    <x v="389"/>
    <s v="Montana, 2016"/>
  </r>
  <r>
    <s v="Treasure County"/>
    <s v="Montana"/>
    <n v="2016"/>
    <n v="846"/>
    <n v="433"/>
    <n v="413"/>
    <n v="32.148000000000003"/>
    <n v="85.445999999999998"/>
    <n v="128.59199999999998"/>
    <n v="74.447999999999993"/>
    <n v="58.373999999999995"/>
    <n v="109.98"/>
    <n v="186.12"/>
    <n v="97.289999999999992"/>
    <n v="44.838000000000001"/>
    <n v="28.763999999999999"/>
    <x v="389"/>
    <s v="Montana, 2016"/>
  </r>
  <r>
    <s v="Winkler County"/>
    <s v="Texas"/>
    <n v="2016"/>
    <n v="7576"/>
    <n v="3805"/>
    <n v="3771"/>
    <n v="424.25599999999997"/>
    <n v="969.72800000000007"/>
    <n v="856.08799999999997"/>
    <n v="787.904"/>
    <n v="818.20800000000008"/>
    <n v="931.84799999999996"/>
    <n v="1219.7359999999999"/>
    <n v="787.904"/>
    <n v="537.89599999999996"/>
    <n v="257.584"/>
    <x v="384"/>
    <s v="Texas, 2016"/>
  </r>
  <r>
    <s v="Wibaux County"/>
    <s v="Montana"/>
    <n v="2016"/>
    <n v="1143"/>
    <n v="552"/>
    <n v="591"/>
    <n v="76.581000000000003"/>
    <n v="118.87199999999999"/>
    <n v="113.157"/>
    <n v="97.155000000000001"/>
    <n v="59.436"/>
    <n v="205.74"/>
    <n v="142.875"/>
    <n v="158.87700000000001"/>
    <n v="118.872"/>
    <n v="51.435000000000002"/>
    <x v="389"/>
    <s v="Montana, 2016"/>
  </r>
  <r>
    <s v="Yellowstone County"/>
    <s v="Montana"/>
    <n v="2016"/>
    <n v="155344"/>
    <n v="76301"/>
    <n v="79043"/>
    <n v="10097.36"/>
    <n v="20660.752"/>
    <n v="18796.624"/>
    <n v="21592.815999999999"/>
    <n v="18796.624"/>
    <n v="20350.063999999998"/>
    <n v="21126.784"/>
    <n v="13204.24"/>
    <n v="7145.8240000000005"/>
    <n v="3572.9119999999998"/>
    <x v="389"/>
    <s v="Montana, 2016"/>
  </r>
  <r>
    <s v="Adams County"/>
    <s v="Nebraska"/>
    <n v="2016"/>
    <n v="31536"/>
    <n v="16007"/>
    <n v="15529"/>
    <n v="2049.84"/>
    <n v="4194.2880000000005"/>
    <n v="4982.6880000000001"/>
    <n v="3658.1759999999999"/>
    <n v="3153.6000000000004"/>
    <n v="4162.7520000000004"/>
    <n v="4131.2160000000003"/>
    <n v="2712.096"/>
    <n v="1576.8"/>
    <n v="883.00800000000004"/>
    <x v="379"/>
    <s v="Nebraska, 2016"/>
  </r>
  <r>
    <s v="Antelope County"/>
    <s v="Nebraska"/>
    <n v="2016"/>
    <n v="6421"/>
    <n v="3217"/>
    <n v="3204"/>
    <n v="398.10199999999998"/>
    <n v="809.04600000000005"/>
    <n v="725.57300000000009"/>
    <n v="635.67899999999997"/>
    <n v="597.15300000000002"/>
    <n v="828.30899999999997"/>
    <n v="1008.097"/>
    <n v="693.46800000000007"/>
    <n v="436.62800000000004"/>
    <n v="288.94499999999999"/>
    <x v="379"/>
    <s v="Nebraska, 2016"/>
  </r>
  <r>
    <s v="Arthur County"/>
    <s v="Nebraska"/>
    <n v="2016"/>
    <n v="437"/>
    <n v="210"/>
    <n v="227"/>
    <n v="14.858000000000001"/>
    <n v="104.88"/>
    <n v="37.144999999999996"/>
    <n v="24.908999999999999"/>
    <n v="52.877000000000002"/>
    <n v="55.062000000000005"/>
    <n v="57.247"/>
    <n v="44.137"/>
    <n v="41.078000000000003"/>
    <n v="4.8070000000000004"/>
    <x v="379"/>
    <s v="Nebraska, 2016"/>
  </r>
  <r>
    <s v="Blaine County"/>
    <s v="Nebraska"/>
    <n v="2016"/>
    <n v="580"/>
    <n v="308"/>
    <n v="272"/>
    <n v="35.96"/>
    <n v="75.400000000000006"/>
    <n v="77.72"/>
    <n v="44.08"/>
    <n v="64.38"/>
    <n v="85.84"/>
    <n v="89.32"/>
    <n v="53.94"/>
    <n v="49.3"/>
    <n v="5.22"/>
    <x v="379"/>
    <s v="Nebraska, 2016"/>
  </r>
  <r>
    <s v="Boone County"/>
    <s v="Nebraska"/>
    <n v="2016"/>
    <n v="5353"/>
    <n v="2693"/>
    <n v="2660"/>
    <n v="342.59199999999998"/>
    <n v="679.83100000000002"/>
    <n v="631.654"/>
    <n v="540.65300000000002"/>
    <n v="465.71100000000001"/>
    <n v="722.65499999999997"/>
    <n v="835.06799999999998"/>
    <n v="508.53500000000003"/>
    <n v="364.00400000000002"/>
    <n v="267.64999999999998"/>
    <x v="379"/>
    <s v="Nebraska, 2016"/>
  </r>
  <r>
    <s v="Box Butte County"/>
    <s v="Nebraska"/>
    <n v="2016"/>
    <n v="11279"/>
    <n v="5741"/>
    <n v="5538"/>
    <n v="710.577"/>
    <n v="1691.85"/>
    <n v="1330.922"/>
    <n v="1173.0160000000001"/>
    <n v="1229.4110000000001"/>
    <n v="1522.665"/>
    <n v="1827.1979999999999"/>
    <n v="958.71500000000003"/>
    <n v="541.39200000000005"/>
    <n v="281.97500000000002"/>
    <x v="379"/>
    <s v="Nebraska, 2016"/>
  </r>
  <r>
    <s v="Brown County"/>
    <s v="Nebraska"/>
    <n v="2016"/>
    <n v="3022"/>
    <n v="1439"/>
    <n v="1583"/>
    <n v="135.99"/>
    <n v="386.81600000000003"/>
    <n v="211.54"/>
    <n v="320.33199999999999"/>
    <n v="332.42"/>
    <n v="401.92600000000004"/>
    <n v="480.49800000000005"/>
    <n v="368.68399999999997"/>
    <n v="241.76"/>
    <n v="142.03399999999999"/>
    <x v="379"/>
    <s v="Nebraska, 2016"/>
  </r>
  <r>
    <s v="Buffalo County"/>
    <s v="Nebraska"/>
    <n v="2016"/>
    <n v="48402"/>
    <n v="24188"/>
    <n v="24214"/>
    <n v="3388.14"/>
    <n v="6147.0540000000001"/>
    <n v="9486.7919999999995"/>
    <n v="6727.8779999999997"/>
    <n v="5421.0240000000003"/>
    <n v="5324.2199999999993"/>
    <n v="5614.6319999999996"/>
    <n v="3388.14"/>
    <n v="1936.08"/>
    <n v="968.04"/>
    <x v="379"/>
    <s v="Nebraska, 2016"/>
  </r>
  <r>
    <s v="Cass County"/>
    <s v="Nebraska"/>
    <n v="2016"/>
    <n v="25463"/>
    <n v="12760"/>
    <n v="12703"/>
    <n v="1476.854"/>
    <n v="3590.2829999999999"/>
    <n v="3004.634"/>
    <n v="2546.3000000000002"/>
    <n v="3081.0230000000001"/>
    <n v="3844.9130000000005"/>
    <n v="3819.45"/>
    <n v="2368.0590000000002"/>
    <n v="1247.6869999999999"/>
    <n v="458.334"/>
    <x v="379"/>
    <s v="Nebraska, 2016"/>
  </r>
  <r>
    <s v="Cedar County"/>
    <s v="Nebraska"/>
    <n v="2016"/>
    <n v="8657"/>
    <n v="4396"/>
    <n v="4261"/>
    <n v="536.73400000000004"/>
    <n v="1229.2939999999999"/>
    <n v="1004.212"/>
    <n v="761.81600000000003"/>
    <n v="831.072"/>
    <n v="1168.6949999999999"/>
    <n v="1281.2359999999999"/>
    <n v="839.72900000000004"/>
    <n v="649.27499999999998"/>
    <n v="346.28"/>
    <x v="379"/>
    <s v="Nebraska, 2016"/>
  </r>
  <r>
    <s v="Mason County"/>
    <s v="Texas"/>
    <n v="2016"/>
    <n v="4061"/>
    <n v="1983"/>
    <n v="2078"/>
    <n v="239.59899999999999"/>
    <n v="580.72299999999996"/>
    <n v="446.71000000000004"/>
    <n v="389.85599999999999"/>
    <n v="446.71000000000004"/>
    <n v="495.44200000000001"/>
    <n v="621.33299999999997"/>
    <n v="361.42899999999997"/>
    <n v="328.94100000000003"/>
    <n v="158.37899999999999"/>
    <x v="384"/>
    <s v="Texas, 2016"/>
  </r>
  <r>
    <s v="Cherry County"/>
    <s v="Nebraska"/>
    <n v="2016"/>
    <n v="5781"/>
    <n v="2844"/>
    <n v="2937"/>
    <n v="398.88900000000001"/>
    <n v="630.12899999999991"/>
    <n v="543.41399999999999"/>
    <n v="728.40599999999995"/>
    <n v="687.93899999999996"/>
    <n v="682.15800000000002"/>
    <n v="878.71199999999999"/>
    <n v="601.22400000000005"/>
    <n v="474.04200000000003"/>
    <n v="150.30600000000001"/>
    <x v="379"/>
    <s v="Nebraska, 2016"/>
  </r>
  <r>
    <s v="Colfax County"/>
    <s v="Nebraska"/>
    <n v="2016"/>
    <n v="10499"/>
    <n v="5449"/>
    <n v="5050"/>
    <n v="934.41099999999994"/>
    <n v="1753.3330000000001"/>
    <n v="1354.3710000000001"/>
    <n v="1406.866"/>
    <n v="1291.377"/>
    <n v="1207.385"/>
    <n v="1175.8879999999999"/>
    <n v="713.93200000000002"/>
    <n v="440.95799999999997"/>
    <n v="230.97800000000001"/>
    <x v="379"/>
    <s v="Nebraska, 2016"/>
  </r>
  <r>
    <s v="Custer County"/>
    <s v="Nebraska"/>
    <n v="2016"/>
    <n v="10784"/>
    <n v="5331"/>
    <n v="5453"/>
    <n v="636.25599999999997"/>
    <n v="1445.056"/>
    <n v="1175.4559999999999"/>
    <n v="1067.616"/>
    <n v="1197.0239999999999"/>
    <n v="1445.056"/>
    <n v="1563.6799999999998"/>
    <n v="1143.104"/>
    <n v="765.66399999999999"/>
    <n v="355.87200000000001"/>
    <x v="379"/>
    <s v="Nebraska, 2016"/>
  </r>
  <r>
    <s v="Woodward County"/>
    <s v="Oklahoma"/>
    <n v="2016"/>
    <n v="20697"/>
    <n v="10072"/>
    <n v="10625"/>
    <n v="1738.548"/>
    <n v="3228.732"/>
    <n v="3063.1559999999999"/>
    <n v="2669.913"/>
    <n v="2338.761"/>
    <n v="2628.5190000000002"/>
    <n v="2359.4580000000001"/>
    <n v="1572.972"/>
    <n v="786.48599999999999"/>
    <n v="310.45499999999998"/>
    <x v="365"/>
    <s v="Oklahoma, 2016"/>
  </r>
  <r>
    <s v="Dawson County"/>
    <s v="Nebraska"/>
    <n v="2016"/>
    <n v="23924"/>
    <n v="12122"/>
    <n v="11802"/>
    <n v="1842.1479999999999"/>
    <n v="3660.3720000000003"/>
    <n v="3181.8919999999998"/>
    <n v="3014.424"/>
    <n v="2799.1080000000002"/>
    <n v="2942.652"/>
    <n v="2942.652"/>
    <n v="1842.1479999999999"/>
    <n v="1220.1239999999998"/>
    <n v="454.55599999999998"/>
    <x v="379"/>
    <s v="Nebraska, 2016"/>
  </r>
  <r>
    <s v="Gosper County"/>
    <s v="Nebraska"/>
    <n v="2016"/>
    <n v="1932"/>
    <n v="944"/>
    <n v="988"/>
    <n v="90.804000000000002"/>
    <n v="224.11199999999999"/>
    <n v="210.58800000000002"/>
    <n v="216.38400000000001"/>
    <n v="162.28800000000001"/>
    <n v="253.09199999999998"/>
    <n v="291.73199999999997"/>
    <n v="235.70400000000001"/>
    <n v="170.01600000000002"/>
    <n v="79.212000000000003"/>
    <x v="379"/>
    <s v="Nebraska, 2016"/>
  </r>
  <r>
    <s v="Dixon County"/>
    <s v="Nebraska"/>
    <n v="2016"/>
    <n v="5809"/>
    <n v="2921"/>
    <n v="2888"/>
    <n v="371.77600000000001"/>
    <n v="824.87799999999993"/>
    <n v="691.27099999999996"/>
    <n v="546.04600000000005"/>
    <n v="627.37200000000007"/>
    <n v="731.93399999999997"/>
    <n v="894.58600000000001"/>
    <n v="592.51800000000003"/>
    <n v="273.02300000000002"/>
    <n v="249.78700000000001"/>
    <x v="379"/>
    <s v="Nebraska, 2016"/>
  </r>
  <r>
    <s v="Dodge County"/>
    <s v="Nebraska"/>
    <n v="2016"/>
    <n v="36679"/>
    <n v="17969"/>
    <n v="18710"/>
    <n v="2347.4560000000001"/>
    <n v="4878.3070000000007"/>
    <n v="4731.5910000000003"/>
    <n v="4218.085"/>
    <n v="4438.1589999999997"/>
    <n v="4584.875"/>
    <n v="4621.5540000000001"/>
    <n v="3411.1469999999999"/>
    <n v="2347.4560000000001"/>
    <n v="1100.3699999999999"/>
    <x v="379"/>
    <s v="Nebraska, 2016"/>
  </r>
  <r>
    <s v="Douglas County"/>
    <s v="Nebraska"/>
    <n v="2016"/>
    <n v="543253"/>
    <n v="267547"/>
    <n v="275706"/>
    <n v="41287.228000000003"/>
    <n v="77685.179000000004"/>
    <n v="72795.902000000002"/>
    <n v="86920.48000000001"/>
    <n v="70079.636999999988"/>
    <n v="69536.383999999991"/>
    <n v="62474.095000000001"/>
    <n v="35854.697999999997"/>
    <n v="17927.349000000002"/>
    <n v="8692.0480000000007"/>
    <x v="379"/>
    <s v="Nebraska, 2016"/>
  </r>
  <r>
    <s v="Garden County"/>
    <s v="Nebraska"/>
    <n v="2016"/>
    <n v="1823"/>
    <n v="912"/>
    <n v="911"/>
    <n v="92.972999999999999"/>
    <n v="238.81299999999999"/>
    <n v="165.893"/>
    <n v="176.83099999999999"/>
    <n v="171.36199999999999"/>
    <n v="253.39699999999999"/>
    <n v="293.50299999999999"/>
    <n v="220.583"/>
    <n v="107.55699999999999"/>
    <n v="103.911"/>
    <x v="379"/>
    <s v="Nebraska, 2016"/>
  </r>
  <r>
    <s v="Fillmore County"/>
    <s v="Nebraska"/>
    <n v="2016"/>
    <n v="5676"/>
    <n v="2834"/>
    <n v="2842"/>
    <n v="249.744"/>
    <n v="675.44399999999996"/>
    <n v="658.41599999999994"/>
    <n v="573.27600000000007"/>
    <n v="522.19200000000001"/>
    <n v="800.31600000000003"/>
    <n v="879.78"/>
    <n v="630.03600000000006"/>
    <n v="448.404"/>
    <n v="249.744"/>
    <x v="379"/>
    <s v="Nebraska, 2016"/>
  </r>
  <r>
    <s v="Gove County"/>
    <s v="Kansas"/>
    <n v="2016"/>
    <n v="2599"/>
    <n v="1303"/>
    <n v="1296"/>
    <n v="142.94499999999999"/>
    <n v="288.48900000000003"/>
    <n v="423.637"/>
    <n v="202.72199999999998"/>
    <n v="246.90500000000003"/>
    <n v="322.27599999999995"/>
    <n v="389.85"/>
    <n v="291.08799999999997"/>
    <n v="228.71199999999999"/>
    <n v="62.375999999999998"/>
    <x v="371"/>
    <s v="Kansas, 2016"/>
  </r>
  <r>
    <s v="Furnas County"/>
    <s v="Nebraska"/>
    <n v="2016"/>
    <n v="4850"/>
    <n v="2363"/>
    <n v="2487"/>
    <n v="227.95"/>
    <n v="654.75"/>
    <n v="543.20000000000005"/>
    <n v="431.65"/>
    <n v="494.7"/>
    <n v="591.70000000000005"/>
    <n v="766.3"/>
    <n v="577.15000000000009"/>
    <n v="329.8"/>
    <n v="223.1"/>
    <x v="379"/>
    <s v="Nebraska, 2016"/>
  </r>
  <r>
    <s v="Gage County"/>
    <s v="Nebraska"/>
    <n v="2016"/>
    <n v="21778"/>
    <n v="10807"/>
    <n v="10971"/>
    <n v="1241.346"/>
    <n v="2722.25"/>
    <n v="2395.58"/>
    <n v="2156.0219999999999"/>
    <n v="2417.3580000000002"/>
    <n v="3092.4759999999997"/>
    <n v="3244.922"/>
    <n v="2156.0219999999999"/>
    <n v="1568.0160000000001"/>
    <n v="762.23"/>
    <x v="379"/>
    <s v="Nebraska, 2016"/>
  </r>
  <r>
    <s v="Garfield County"/>
    <s v="Nebraska"/>
    <n v="2016"/>
    <n v="1968"/>
    <n v="982"/>
    <n v="986"/>
    <n v="96.432000000000002"/>
    <n v="230.25600000000003"/>
    <n v="230.256"/>
    <n v="181.05599999999998"/>
    <n v="127.92"/>
    <n v="236.16000000000003"/>
    <n v="336.52800000000002"/>
    <n v="247.96799999999999"/>
    <n v="210.57599999999999"/>
    <n v="70.847999999999999"/>
    <x v="379"/>
    <s v="Nebraska, 2016"/>
  </r>
  <r>
    <s v="Steele County"/>
    <s v="North Dakota"/>
    <n v="2016"/>
    <n v="1977"/>
    <n v="944"/>
    <n v="1033"/>
    <n v="102.804"/>
    <n v="243.17099999999999"/>
    <n v="241.19400000000002"/>
    <n v="175.953"/>
    <n v="166.06799999999998"/>
    <n v="330.15899999999999"/>
    <n v="326.20499999999998"/>
    <n v="211.53899999999999"/>
    <n v="144.321"/>
    <n v="39.54"/>
    <x v="388"/>
    <s v="North Dakota, 2016"/>
  </r>
  <r>
    <s v="Grant County"/>
    <s v="Nebraska"/>
    <n v="2016"/>
    <n v="647"/>
    <n v="341"/>
    <n v="306"/>
    <n v="40.761000000000003"/>
    <n v="64.052999999999997"/>
    <n v="82.169000000000011"/>
    <n v="51.760000000000005"/>
    <n v="42.055"/>
    <n v="91.873999999999995"/>
    <n v="97.050000000000011"/>
    <n v="82.816000000000003"/>
    <n v="59.524000000000001"/>
    <n v="34.938000000000002"/>
    <x v="379"/>
    <s v="Nebraska, 2016"/>
  </r>
  <r>
    <s v="Greeley County"/>
    <s v="Nebraska"/>
    <n v="2016"/>
    <n v="2447"/>
    <n v="1220"/>
    <n v="1227"/>
    <n v="139.47900000000001"/>
    <n v="337.68600000000004"/>
    <n v="264.27600000000001"/>
    <n v="220.23"/>
    <n v="230.01799999999997"/>
    <n v="315.66300000000001"/>
    <n v="354.815"/>
    <n v="259.38200000000001"/>
    <n v="244.7"/>
    <n v="80.751000000000005"/>
    <x v="379"/>
    <s v="Nebraska, 2016"/>
  </r>
  <r>
    <s v="Hall County"/>
    <s v="Nebraska"/>
    <n v="2016"/>
    <n v="61105"/>
    <n v="30720"/>
    <n v="30385"/>
    <n v="4643.9799999999996"/>
    <n v="9349.0650000000005"/>
    <n v="8065.8600000000006"/>
    <n v="8004.7550000000001"/>
    <n v="7638.125"/>
    <n v="7638.125"/>
    <n v="7149.2849999999999"/>
    <n v="4521.7700000000004"/>
    <n v="2566.41"/>
    <n v="1527.625"/>
    <x v="379"/>
    <s v="Nebraska, 2016"/>
  </r>
  <r>
    <s v="Monona County"/>
    <s v="Iowa"/>
    <n v="2016"/>
    <n v="9118"/>
    <n v="4560"/>
    <n v="4558"/>
    <n v="501.49"/>
    <n v="1294.7559999999999"/>
    <n v="1121.5139999999999"/>
    <n v="975.62599999999998"/>
    <n v="984.74399999999991"/>
    <n v="1285.6379999999999"/>
    <n v="1331.2280000000001"/>
    <n v="857.09199999999998"/>
    <n v="547.08000000000004"/>
    <n v="227.95"/>
    <x v="393"/>
    <s v="Iowa, 2016"/>
  </r>
  <r>
    <s v="Knox County"/>
    <s v="Texas"/>
    <n v="2016"/>
    <n v="3465"/>
    <n v="1824"/>
    <n v="1641"/>
    <n v="218.29499999999999"/>
    <n v="426.19499999999999"/>
    <n v="315.315"/>
    <n v="301.45499999999998"/>
    <n v="339.57"/>
    <n v="426.19500000000005"/>
    <n v="561.32999999999993"/>
    <n v="471.24"/>
    <n v="284.13"/>
    <n v="121.27500000000001"/>
    <x v="384"/>
    <s v="Texas, 2016"/>
  </r>
  <r>
    <s v="Hayes County"/>
    <s v="Nebraska"/>
    <n v="2016"/>
    <n v="1013"/>
    <n v="558"/>
    <n v="455"/>
    <n v="38.494"/>
    <n v="117.508"/>
    <n v="97.24799999999999"/>
    <n v="147.89800000000002"/>
    <n v="80.027000000000001"/>
    <n v="106.36500000000001"/>
    <n v="211.71700000000001"/>
    <n v="113.45599999999999"/>
    <n v="67.870999999999995"/>
    <n v="28.364000000000001"/>
    <x v="379"/>
    <s v="Nebraska, 2016"/>
  </r>
  <r>
    <s v="Harmon County"/>
    <s v="Oklahoma"/>
    <n v="2016"/>
    <n v="2866"/>
    <n v="1434"/>
    <n v="1432"/>
    <n v="169.09399999999999"/>
    <n v="352.51800000000003"/>
    <n v="263.67200000000003"/>
    <n v="292.33199999999999"/>
    <n v="280.86799999999999"/>
    <n v="361.11599999999999"/>
    <n v="464.29200000000003"/>
    <n v="341.05399999999997"/>
    <n v="255.07400000000001"/>
    <n v="85.98"/>
    <x v="365"/>
    <s v="Oklahoma, 2016"/>
  </r>
  <r>
    <s v="Loup County"/>
    <s v="Nebraska"/>
    <n v="2016"/>
    <n v="669"/>
    <n v="316"/>
    <n v="353"/>
    <n v="14.718"/>
    <n v="62.885999999999996"/>
    <n v="50.174999999999997"/>
    <n v="66.230999999999995"/>
    <n v="42.816000000000003"/>
    <n v="46.83"/>
    <n v="135.13800000000001"/>
    <n v="125.10299999999999"/>
    <n v="66.900000000000006"/>
    <n v="58.203000000000003"/>
    <x v="379"/>
    <s v="Nebraska, 2016"/>
  </r>
  <r>
    <s v="Kearney County"/>
    <s v="Nebraska"/>
    <n v="2016"/>
    <n v="6548"/>
    <n v="3228"/>
    <n v="3320"/>
    <n v="379.78399999999999"/>
    <n v="949.46"/>
    <n v="707.18399999999997"/>
    <n v="707.18399999999997"/>
    <n v="805.404"/>
    <n v="864.33600000000001"/>
    <n v="923.26800000000003"/>
    <n v="608.96399999999994"/>
    <n v="320.85199999999998"/>
    <n v="281.56400000000002"/>
    <x v="379"/>
    <s v="Nebraska, 2016"/>
  </r>
  <r>
    <s v="Keith County"/>
    <s v="Nebraska"/>
    <n v="2016"/>
    <n v="8103"/>
    <n v="4090"/>
    <n v="4013"/>
    <n v="372.738"/>
    <n v="1012.875"/>
    <n v="802.197"/>
    <n v="769.78499999999997"/>
    <n v="802.197"/>
    <n v="1150.626"/>
    <n v="1255.9649999999999"/>
    <n v="1093.905"/>
    <n v="656.34299999999996"/>
    <n v="178.26599999999999"/>
    <x v="379"/>
    <s v="Nebraska, 2016"/>
  </r>
  <r>
    <s v="Logan County"/>
    <s v="Nebraska"/>
    <n v="2016"/>
    <n v="736"/>
    <n v="387"/>
    <n v="349"/>
    <n v="33.119999999999997"/>
    <n v="75.072000000000003"/>
    <n v="79.488"/>
    <n v="66.240000000000009"/>
    <n v="55.2"/>
    <n v="103.77600000000001"/>
    <n v="142.048"/>
    <n v="72.864000000000004"/>
    <n v="78.016000000000005"/>
    <n v="30.911999999999999"/>
    <x v="379"/>
    <s v="Nebraska, 2016"/>
  </r>
  <r>
    <s v="Lancaster County"/>
    <s v="Nebraska"/>
    <n v="2016"/>
    <n v="301707"/>
    <n v="151180"/>
    <n v="150527"/>
    <n v="20214.368999999999"/>
    <n v="38920.203000000001"/>
    <n v="56419.209000000003"/>
    <n v="43747.514999999999"/>
    <n v="36506.546999999999"/>
    <n v="34696.304999999993"/>
    <n v="34696.305"/>
    <n v="21119.489999999998"/>
    <n v="10258.038"/>
    <n v="5129.0190000000002"/>
    <x v="379"/>
    <s v="Nebraska, 2016"/>
  </r>
  <r>
    <s v="Lincoln County"/>
    <s v="Nebraska"/>
    <n v="2016"/>
    <n v="35777"/>
    <n v="17588"/>
    <n v="18189"/>
    <n v="2218.174"/>
    <n v="5008.7800000000007"/>
    <n v="4221.6859999999997"/>
    <n v="4185.9089999999997"/>
    <n v="4329.0169999999998"/>
    <n v="4543.6790000000001"/>
    <n v="5116.1109999999999"/>
    <n v="3184.1530000000002"/>
    <n v="2003.5119999999999"/>
    <n v="1001.756"/>
    <x v="379"/>
    <s v="Nebraska, 2016"/>
  </r>
  <r>
    <s v="Daggett County"/>
    <s v="Utah"/>
    <n v="2016"/>
    <n v="830"/>
    <n v="417"/>
    <n v="413"/>
    <n v="58.1"/>
    <n v="131.13999999999999"/>
    <n v="92.13"/>
    <n v="67.22999999999999"/>
    <n v="87.98"/>
    <n v="123.67"/>
    <n v="107.9"/>
    <n v="94.62"/>
    <n v="43.16"/>
    <n v="25.73"/>
    <x v="409"/>
    <s v="Utah, 2016"/>
  </r>
  <r>
    <s v="McPherson County"/>
    <s v="Nebraska"/>
    <n v="2016"/>
    <n v="425"/>
    <n v="219"/>
    <n v="206"/>
    <n v="31.024999999999999"/>
    <n v="50.15"/>
    <n v="22.1"/>
    <n v="48.024999999999999"/>
    <n v="36.125"/>
    <n v="87.125"/>
    <n v="70.125"/>
    <n v="18.274999999999999"/>
    <n v="39.950000000000003"/>
    <n v="22.95"/>
    <x v="379"/>
    <s v="Nebraska, 2016"/>
  </r>
  <r>
    <s v="Madison County"/>
    <s v="Nebraska"/>
    <n v="2016"/>
    <n v="35125"/>
    <n v="17405"/>
    <n v="17720"/>
    <n v="2564.125"/>
    <n v="4847.25"/>
    <n v="4952.625"/>
    <n v="4460.875"/>
    <n v="3828.625"/>
    <n v="4496"/>
    <n v="4601.375"/>
    <n v="2739.75"/>
    <n v="1650.875"/>
    <n v="1018.625"/>
    <x v="379"/>
    <s v="Nebraska, 2016"/>
  </r>
  <r>
    <s v="Harper County"/>
    <s v="Oklahoma"/>
    <n v="2016"/>
    <n v="3607"/>
    <n v="1781"/>
    <n v="1826"/>
    <n v="194.77799999999999"/>
    <n v="465.303"/>
    <n v="396.77"/>
    <n v="339.05799999999999"/>
    <n v="382.34199999999998"/>
    <n v="501.37299999999999"/>
    <n v="587.94100000000003"/>
    <n v="331.84399999999999"/>
    <n v="245.27600000000001"/>
    <n v="165.922"/>
    <x v="365"/>
    <s v="Oklahoma, 2016"/>
  </r>
  <r>
    <s v="Nuckolls County"/>
    <s v="Nebraska"/>
    <n v="2016"/>
    <n v="4352"/>
    <n v="2150"/>
    <n v="2202"/>
    <n v="217.6"/>
    <n v="513.53600000000006"/>
    <n v="426.49599999999998"/>
    <n v="400.38400000000001"/>
    <n v="435.2"/>
    <n v="526.59199999999998"/>
    <n v="696.31999999999994"/>
    <n v="548.35199999999998"/>
    <n v="417.79200000000003"/>
    <n v="174.08"/>
    <x v="379"/>
    <s v="Nebraska, 2016"/>
  </r>
  <r>
    <s v="Jayuya Municipio"/>
    <s v="Puerto Rico"/>
    <n v="2016"/>
    <n v="15890"/>
    <n v="7809"/>
    <n v="8081"/>
    <n v="1032.8499999999999"/>
    <n v="2113.37"/>
    <n v="1906.8"/>
    <n v="1684.34"/>
    <n v="1763.79"/>
    <n v="2097.48"/>
    <n v="2208.71"/>
    <n v="1541.33"/>
    <n v="1001.0699999999999"/>
    <n v="556.15"/>
    <x v="369"/>
    <s v="Puerto Rico, 2016"/>
  </r>
  <r>
    <s v="Perkins County"/>
    <s v="Nebraska"/>
    <n v="2016"/>
    <n v="2911"/>
    <n v="1468"/>
    <n v="1443"/>
    <n v="177.571"/>
    <n v="390.07400000000001"/>
    <n v="282.36700000000002"/>
    <n v="323.12099999999998"/>
    <n v="305.65499999999997"/>
    <n v="343.49800000000005"/>
    <n v="462.84899999999999"/>
    <n v="299.83299999999997"/>
    <n v="197.94799999999998"/>
    <n v="133.90600000000001"/>
    <x v="379"/>
    <s v="Nebraska, 2016"/>
  </r>
  <r>
    <s v="Pierce County"/>
    <s v="Nebraska"/>
    <n v="2016"/>
    <n v="7179"/>
    <n v="3614"/>
    <n v="3565"/>
    <n v="437.91899999999998"/>
    <n v="1019.4180000000001"/>
    <n v="847.12200000000007"/>
    <n v="746.61599999999999"/>
    <n v="775.33199999999999"/>
    <n v="1048.134"/>
    <n v="983.52300000000002"/>
    <n v="674.82600000000002"/>
    <n v="480.99300000000005"/>
    <n v="172.29599999999999"/>
    <x v="379"/>
    <s v="Nebraska, 2016"/>
  </r>
  <r>
    <s v="Platte County"/>
    <s v="Nebraska"/>
    <n v="2016"/>
    <n v="32703"/>
    <n v="16488"/>
    <n v="16215"/>
    <n v="2387.319"/>
    <n v="4741.9350000000004"/>
    <n v="4251.3900000000003"/>
    <n v="3858.9539999999997"/>
    <n v="3728.1419999999998"/>
    <n v="4218.6869999999999"/>
    <n v="4316.7960000000003"/>
    <n v="2648.9430000000002"/>
    <n v="1700.556"/>
    <n v="784.87199999999996"/>
    <x v="379"/>
    <s v="Nebraska, 2016"/>
  </r>
  <r>
    <s v="Polk County"/>
    <s v="Nebraska"/>
    <n v="2016"/>
    <n v="5242"/>
    <n v="2584"/>
    <n v="2658"/>
    <n v="241.13200000000001"/>
    <n v="733.88"/>
    <n v="608.072"/>
    <n v="456.05400000000003"/>
    <n v="550.41000000000008"/>
    <n v="712.91200000000003"/>
    <n v="870.17200000000003"/>
    <n v="534.68399999999997"/>
    <n v="335.488"/>
    <n v="193.95400000000001"/>
    <x v="379"/>
    <s v="Nebraska, 2016"/>
  </r>
  <r>
    <s v="Red Willow County"/>
    <s v="Nebraska"/>
    <n v="2016"/>
    <n v="10884"/>
    <n v="5533"/>
    <n v="5351"/>
    <n v="631.27200000000005"/>
    <n v="1458.4560000000001"/>
    <n v="1491.1079999999999"/>
    <n v="1153.7040000000002"/>
    <n v="1186.356"/>
    <n v="1371.384"/>
    <n v="1545.528"/>
    <n v="957.79200000000003"/>
    <n v="729.22800000000007"/>
    <n v="359.17200000000003"/>
    <x v="379"/>
    <s v="Nebraska, 2016"/>
  </r>
  <r>
    <s v="Richardson County"/>
    <s v="Nebraska"/>
    <n v="2016"/>
    <n v="8149"/>
    <n v="4026"/>
    <n v="4123"/>
    <n v="423.74799999999999"/>
    <n v="1002.327"/>
    <n v="798.60199999999998"/>
    <n v="806.75099999999998"/>
    <n v="831.19799999999998"/>
    <n v="1124.5619999999999"/>
    <n v="1279.393"/>
    <n v="888.24099999999999"/>
    <n v="603.02599999999995"/>
    <n v="399.30099999999999"/>
    <x v="379"/>
    <s v="Nebraska, 2016"/>
  </r>
  <r>
    <s v="Campbell County"/>
    <s v="South Dakota"/>
    <n v="2016"/>
    <n v="1407"/>
    <n v="688"/>
    <n v="719"/>
    <n v="46.430999999999997"/>
    <n v="149.142"/>
    <n v="164.619"/>
    <n v="106.93199999999999"/>
    <n v="135.072"/>
    <n v="180.096"/>
    <n v="260.29499999999996"/>
    <n v="168.83999999999997"/>
    <n v="112.56"/>
    <n v="81.605999999999995"/>
    <x v="377"/>
    <s v="South Dakota, 2016"/>
  </r>
  <r>
    <s v="Saline County"/>
    <s v="Nebraska"/>
    <n v="2016"/>
    <n v="14356"/>
    <n v="7231"/>
    <n v="7125"/>
    <n v="947.49599999999998"/>
    <n v="1995.4839999999999"/>
    <n v="2641.5039999999999"/>
    <n v="1363.8200000000002"/>
    <n v="1909.348"/>
    <n v="1679.652"/>
    <n v="1765.788"/>
    <n v="1033.6320000000001"/>
    <n v="660.37599999999998"/>
    <n v="387.61200000000002"/>
    <x v="379"/>
    <s v="Nebraska, 2016"/>
  </r>
  <r>
    <s v="Sarpy County"/>
    <s v="Nebraska"/>
    <n v="2016"/>
    <n v="172460"/>
    <n v="86211"/>
    <n v="86249"/>
    <n v="13451.88"/>
    <n v="27593.599999999999"/>
    <n v="22592.260000000002"/>
    <n v="25524.080000000002"/>
    <n v="24489.32"/>
    <n v="23282.1"/>
    <n v="18280.760000000002"/>
    <n v="10520.060000000001"/>
    <n v="5346.26"/>
    <n v="1552.14"/>
    <x v="379"/>
    <s v="Nebraska, 2016"/>
  </r>
  <r>
    <s v="Scotts Bluff County"/>
    <s v="Nebraska"/>
    <n v="2016"/>
    <n v="36599"/>
    <n v="17667"/>
    <n v="18932"/>
    <n v="2415.5340000000001"/>
    <n v="5233.6569999999992"/>
    <n v="4501.6769999999997"/>
    <n v="4391.88"/>
    <n v="4099.0879999999997"/>
    <n v="4465.0779999999995"/>
    <n v="4977.4639999999999"/>
    <n v="3293.91"/>
    <n v="2049.5439999999999"/>
    <n v="1171.1679999999999"/>
    <x v="379"/>
    <s v="Nebraska, 2016"/>
  </r>
  <r>
    <s v="Seward County"/>
    <s v="Nebraska"/>
    <n v="2016"/>
    <n v="17113"/>
    <n v="8696"/>
    <n v="8417"/>
    <n v="1061.0060000000001"/>
    <n v="2276.029"/>
    <n v="2909.21"/>
    <n v="1796.865"/>
    <n v="1848.204"/>
    <n v="2190.4639999999999"/>
    <n v="2173.3509999999997"/>
    <n v="1505.944"/>
    <n v="941.21500000000003"/>
    <n v="410.71199999999999"/>
    <x v="379"/>
    <s v="Nebraska, 2016"/>
  </r>
  <r>
    <s v="Sheridan County"/>
    <s v="Nebraska"/>
    <n v="2016"/>
    <n v="5259"/>
    <n v="2586"/>
    <n v="2673"/>
    <n v="241.91399999999999"/>
    <n v="709.96499999999992"/>
    <n v="583.74900000000002"/>
    <n v="510.12300000000005"/>
    <n v="473.30999999999995"/>
    <n v="631.07999999999993"/>
    <n v="820.404"/>
    <n v="631.08000000000004"/>
    <n v="389.166"/>
    <n v="268.209"/>
    <x v="379"/>
    <s v="Nebraska, 2016"/>
  </r>
  <r>
    <s v="Sioux County"/>
    <s v="Nebraska"/>
    <n v="2016"/>
    <n v="1274"/>
    <n v="636"/>
    <n v="638"/>
    <n v="84.084000000000003"/>
    <n v="146.51"/>
    <n v="146.51"/>
    <n v="137.59200000000001"/>
    <n v="104.468"/>
    <n v="127.4"/>
    <n v="239.512"/>
    <n v="140.13999999999999"/>
    <n v="115.934"/>
    <n v="31.85"/>
    <x v="379"/>
    <s v="Nebraska, 2016"/>
  </r>
  <r>
    <s v="Harper County"/>
    <s v="Kansas"/>
    <n v="2016"/>
    <n v="6022"/>
    <n v="3022"/>
    <n v="3000"/>
    <n v="385.40800000000002"/>
    <n v="927.38799999999992"/>
    <n v="686.50800000000004"/>
    <n v="674.46399999999994"/>
    <n v="710.596"/>
    <n v="831.03600000000006"/>
    <n v="891.25599999999997"/>
    <n v="487.78199999999998"/>
    <n v="283.03399999999999"/>
    <n v="144.52799999999999"/>
    <x v="371"/>
    <s v="Kansas, 2016"/>
  </r>
  <r>
    <s v="Thayer County"/>
    <s v="Nebraska"/>
    <n v="2016"/>
    <n v="5163"/>
    <n v="2558"/>
    <n v="2605"/>
    <n v="294.291"/>
    <n v="604.07099999999991"/>
    <n v="521.46299999999997"/>
    <n v="428.529"/>
    <n v="500.81100000000004"/>
    <n v="681.51600000000008"/>
    <n v="820.91699999999992"/>
    <n v="609.23399999999992"/>
    <n v="474.99599999999998"/>
    <n v="222.00899999999999"/>
    <x v="379"/>
    <s v="Nebraska, 2016"/>
  </r>
  <r>
    <s v="Thomas County"/>
    <s v="Nebraska"/>
    <n v="2016"/>
    <n v="675"/>
    <n v="357"/>
    <n v="318"/>
    <n v="27"/>
    <n v="97.199999999999989"/>
    <n v="83.699999999999989"/>
    <n v="72.224999999999994"/>
    <n v="91.8"/>
    <n v="60.074999999999996"/>
    <n v="114.075"/>
    <n v="85.724999999999994"/>
    <n v="35.099999999999994"/>
    <n v="8.1"/>
    <x v="379"/>
    <s v="Nebraska, 2016"/>
  </r>
  <r>
    <s v="Thurston County"/>
    <s v="Nebraska"/>
    <n v="2016"/>
    <n v="6989"/>
    <n v="3457"/>
    <n v="3532"/>
    <n v="670.94399999999996"/>
    <n v="1439.7339999999999"/>
    <n v="1076.306"/>
    <n v="803.73500000000001"/>
    <n v="642.98800000000006"/>
    <n v="768.79"/>
    <n v="740.83399999999995"/>
    <n v="447.29599999999999"/>
    <n v="244.61500000000001"/>
    <n v="160.74700000000001"/>
    <x v="379"/>
    <s v="Nebraska, 2016"/>
  </r>
  <r>
    <s v="Washington County"/>
    <s v="Nebraska"/>
    <n v="2016"/>
    <n v="20338"/>
    <n v="10064"/>
    <n v="10274"/>
    <n v="1159.2660000000001"/>
    <n v="2867.6580000000004"/>
    <n v="2664.2780000000002"/>
    <n v="2135.4899999999998"/>
    <n v="2277.8560000000002"/>
    <n v="3111.7139999999999"/>
    <n v="2908.3339999999998"/>
    <n v="1830.42"/>
    <n v="915.21"/>
    <n v="488.11200000000002"/>
    <x v="379"/>
    <s v="Nebraska, 2016"/>
  </r>
  <r>
    <s v="Cloud County"/>
    <s v="Kansas"/>
    <n v="2016"/>
    <n v="9414"/>
    <n v="4813"/>
    <n v="4601"/>
    <n v="489.52800000000002"/>
    <n v="1007.298"/>
    <n v="2654.748"/>
    <n v="988.47"/>
    <n v="903.74399999999991"/>
    <n v="988.47"/>
    <n v="1082.6099999999999"/>
    <n v="611.91"/>
    <n v="461.286"/>
    <n v="207.108"/>
    <x v="371"/>
    <s v="Kansas, 2016"/>
  </r>
  <r>
    <s v="Webster County"/>
    <s v="Nebraska"/>
    <n v="2016"/>
    <n v="3665"/>
    <n v="1784"/>
    <n v="1881"/>
    <n v="190.58"/>
    <n v="469.12"/>
    <n v="421.47500000000002"/>
    <n v="315.19"/>
    <n v="340.84500000000003"/>
    <n v="520.43000000000006"/>
    <n v="546.08500000000004"/>
    <n v="414.14499999999998"/>
    <n v="329.85"/>
    <n v="113.61499999999999"/>
    <x v="379"/>
    <s v="Nebraska, 2016"/>
  </r>
  <r>
    <s v="Jones County"/>
    <s v="South Dakota"/>
    <n v="2016"/>
    <n v="805"/>
    <n v="411"/>
    <n v="394"/>
    <n v="31.395"/>
    <n v="68.425000000000011"/>
    <n v="90.16"/>
    <n v="54.74"/>
    <n v="111.895"/>
    <n v="119.13999999999999"/>
    <n v="140.07"/>
    <n v="108.67500000000001"/>
    <n v="62.79"/>
    <n v="17.71"/>
    <x v="377"/>
    <s v="South Dakota, 2016"/>
  </r>
  <r>
    <s v="Churchill County"/>
    <s v="Nevada"/>
    <n v="2016"/>
    <n v="24148"/>
    <n v="12285"/>
    <n v="11863"/>
    <n v="1690.36"/>
    <n v="2946.056"/>
    <n v="3163.3879999999999"/>
    <n v="3163.3879999999999"/>
    <n v="2487.2439999999997"/>
    <n v="3211.6840000000002"/>
    <n v="3284.1279999999997"/>
    <n v="2487.2439999999997"/>
    <n v="1328.1399999999999"/>
    <n v="410.51600000000002"/>
    <x v="368"/>
    <s v="Nevada, 2016"/>
  </r>
  <r>
    <s v="Clark County"/>
    <s v="Nevada"/>
    <n v="2016"/>
    <n v="2070153"/>
    <n v="1035722"/>
    <n v="1034431"/>
    <n v="134559.94500000001"/>
    <n v="277400.50199999998"/>
    <n v="264979.58400000003"/>
    <n v="306382.64399999997"/>
    <n v="291891.57299999997"/>
    <n v="279470.65500000003"/>
    <n v="238067.595"/>
    <n v="171822.69899999999"/>
    <n v="78665.813999999998"/>
    <n v="24841.835999999999"/>
    <x v="368"/>
    <s v="Nevada, 2016"/>
  </r>
  <r>
    <s v="Douglas County"/>
    <s v="Nevada"/>
    <n v="2016"/>
    <n v="47426"/>
    <n v="23909"/>
    <n v="23517"/>
    <n v="1944.4659999999999"/>
    <n v="5027.1559999999999"/>
    <n v="4647.7479999999996"/>
    <n v="4458.0439999999999"/>
    <n v="4742.6000000000004"/>
    <n v="6497.3620000000001"/>
    <n v="8489.2540000000008"/>
    <n v="7066.4740000000002"/>
    <n v="3556.95"/>
    <n v="995.94600000000003"/>
    <x v="368"/>
    <s v="Nevada, 2016"/>
  </r>
  <r>
    <s v="Esmeralda County"/>
    <s v="Nevada"/>
    <n v="2016"/>
    <n v="1069"/>
    <n v="500"/>
    <n v="569"/>
    <n v="32.07"/>
    <n v="157.143"/>
    <n v="95.140999999999991"/>
    <n v="146.453"/>
    <n v="136.83199999999999"/>
    <n v="106.9"/>
    <n v="111.17599999999999"/>
    <n v="176.38499999999999"/>
    <n v="74.83"/>
    <n v="32.07"/>
    <x v="368"/>
    <s v="Nevada, 2016"/>
  </r>
  <r>
    <s v="Eureka County"/>
    <s v="Nevada"/>
    <n v="2016"/>
    <n v="1730"/>
    <n v="845"/>
    <n v="885"/>
    <n v="72.66"/>
    <n v="242.2"/>
    <n v="96.88000000000001"/>
    <n v="183.38"/>
    <n v="252.58"/>
    <n v="306.20999999999998"/>
    <n v="307.94"/>
    <n v="186.84"/>
    <n v="22.490000000000002"/>
    <n v="62.28"/>
    <x v="368"/>
    <s v="Nevada, 2016"/>
  </r>
  <r>
    <s v="Humboldt County"/>
    <s v="Nevada"/>
    <n v="2016"/>
    <n v="17091"/>
    <n v="8899"/>
    <n v="8192"/>
    <n v="1316.0070000000001"/>
    <n v="2734.56"/>
    <n v="2256.0119999999997"/>
    <n v="2204.739"/>
    <n v="2238.9210000000003"/>
    <n v="2238.9210000000003"/>
    <n v="2290.194"/>
    <n v="1145.097"/>
    <n v="546.91200000000003"/>
    <n v="119.637"/>
    <x v="368"/>
    <s v="Nevada, 2016"/>
  </r>
  <r>
    <s v="Iron County"/>
    <s v="Wisconsin"/>
    <n v="2016"/>
    <n v="5907"/>
    <n v="3255"/>
    <n v="2652"/>
    <n v="425.30399999999997"/>
    <n v="1057.3530000000001"/>
    <n v="667.49099999999999"/>
    <n v="673.39800000000002"/>
    <n v="602.51400000000001"/>
    <n v="691.11900000000003"/>
    <n v="1051.4459999999999"/>
    <n v="466.65300000000002"/>
    <n v="159.489"/>
    <n v="112.233"/>
    <x v="375"/>
    <s v="Wisconsin, 2016"/>
  </r>
  <r>
    <s v="Lincoln County"/>
    <s v="Nevada"/>
    <n v="2016"/>
    <n v="5155"/>
    <n v="2821"/>
    <n v="2334"/>
    <n v="288.68"/>
    <n v="469.10500000000002"/>
    <n v="860.88499999999999"/>
    <n v="659.83999999999992"/>
    <n v="577.36"/>
    <n v="752.63"/>
    <n v="587.66999999999996"/>
    <n v="603.13499999999999"/>
    <n v="278.37"/>
    <n v="72.17"/>
    <x v="368"/>
    <s v="Nevada, 2016"/>
  </r>
  <r>
    <s v="Lyon County"/>
    <s v="Nevada"/>
    <n v="2016"/>
    <n v="51897"/>
    <n v="26220"/>
    <n v="25677"/>
    <n v="2906.232"/>
    <n v="6590.9189999999999"/>
    <n v="5812.4639999999999"/>
    <n v="5760.567"/>
    <n v="5812.4639999999999"/>
    <n v="7057.9920000000002"/>
    <n v="7680.7560000000003"/>
    <n v="6694.7129999999997"/>
    <n v="2802.4380000000001"/>
    <n v="830.35199999999998"/>
    <x v="368"/>
    <s v="Nevada, 2016"/>
  </r>
  <r>
    <s v="Nye County"/>
    <s v="Nevada"/>
    <n v="2016"/>
    <n v="43198"/>
    <n v="21547"/>
    <n v="21651"/>
    <n v="1857.5139999999999"/>
    <n v="4362.9979999999996"/>
    <n v="4190.2060000000001"/>
    <n v="3931.018"/>
    <n v="4017.4139999999998"/>
    <n v="5658.9380000000001"/>
    <n v="7386.8580000000002"/>
    <n v="7257.2640000000001"/>
    <n v="3542.2359999999999"/>
    <n v="993.55399999999997"/>
    <x v="368"/>
    <s v="Nevada, 2016"/>
  </r>
  <r>
    <s v="Burt County"/>
    <s v="Nebraska"/>
    <n v="2016"/>
    <n v="6690"/>
    <n v="4364"/>
    <n v="2326"/>
    <n v="287.67"/>
    <n v="662.31"/>
    <n v="722.52"/>
    <n v="1170.75"/>
    <n v="936.6"/>
    <n v="1077.0899999999999"/>
    <n v="842.94"/>
    <n v="669"/>
    <n v="260.91000000000003"/>
    <n v="60.21"/>
    <x v="379"/>
    <s v="Nebraska, 2016"/>
  </r>
  <r>
    <s v="Storey County"/>
    <s v="Nevada"/>
    <n v="2016"/>
    <n v="3941"/>
    <n v="1887"/>
    <n v="2054"/>
    <n v="94.584000000000003"/>
    <n v="291.63400000000001"/>
    <n v="338.92600000000004"/>
    <n v="200.99099999999999"/>
    <n v="409.86400000000003"/>
    <n v="693.61599999999999"/>
    <n v="784.25900000000001"/>
    <n v="780.31799999999998"/>
    <n v="319.221"/>
    <n v="35.469000000000001"/>
    <x v="368"/>
    <s v="Nevada, 2016"/>
  </r>
  <r>
    <s v="Washoe County"/>
    <s v="Nevada"/>
    <n v="2016"/>
    <n v="439914"/>
    <n v="221166"/>
    <n v="218748"/>
    <n v="26834.754000000001"/>
    <n v="54989.25"/>
    <n v="58948.476000000002"/>
    <n v="62907.702000000005"/>
    <n v="54109.422000000006"/>
    <n v="59828.304000000004"/>
    <n v="58068.648000000001"/>
    <n v="40472.088000000003"/>
    <n v="17156.646000000001"/>
    <n v="6598.71"/>
    <x v="368"/>
    <s v="Nevada, 2016"/>
  </r>
  <r>
    <s v="White Pine County"/>
    <s v="Nevada"/>
    <n v="2016"/>
    <n v="9893"/>
    <n v="5759"/>
    <n v="4134"/>
    <n v="554.00800000000004"/>
    <n v="1187.1599999999999"/>
    <n v="1187.1600000000001"/>
    <n v="1454.271"/>
    <n v="1295.9829999999999"/>
    <n v="1345.4479999999999"/>
    <n v="1375.127"/>
    <n v="821.11900000000003"/>
    <n v="524.32899999999995"/>
    <n v="138.50200000000001"/>
    <x v="368"/>
    <s v="Nevada, 2016"/>
  </r>
  <r>
    <s v="Carson City"/>
    <s v="Nevada"/>
    <n v="2016"/>
    <n v="54412"/>
    <n v="27785"/>
    <n v="26627"/>
    <n v="2775.0120000000002"/>
    <n v="6475.0280000000002"/>
    <n v="6583.8520000000008"/>
    <n v="6420.616"/>
    <n v="6148.5560000000005"/>
    <n v="7726.5039999999999"/>
    <n v="7835.3279999999995"/>
    <n v="5930.9079999999994"/>
    <n v="2992.66"/>
    <n v="1469.124"/>
    <x v="368"/>
    <s v="Nevada, 2016"/>
  </r>
  <r>
    <s v="Belknap County"/>
    <s v="New Hampshire"/>
    <n v="2016"/>
    <n v="60392"/>
    <n v="29571"/>
    <n v="30821"/>
    <n v="2717.64"/>
    <n v="6703.5120000000006"/>
    <n v="6703.5120000000006"/>
    <n v="6220.3760000000002"/>
    <n v="6763.9040000000005"/>
    <n v="9300.3679999999986"/>
    <n v="10145.856"/>
    <n v="7186.6480000000001"/>
    <n v="3200.7759999999998"/>
    <n v="1449.4079999999999"/>
    <x v="413"/>
    <s v="New Hampshire, 2016"/>
  </r>
  <r>
    <s v="Carroll County"/>
    <s v="New Hampshire"/>
    <n v="2016"/>
    <n v="47416"/>
    <n v="23653"/>
    <n v="23763"/>
    <n v="1849.2239999999999"/>
    <n v="4457.1039999999994"/>
    <n v="4741.6000000000004"/>
    <n v="3982.944"/>
    <n v="4789.0159999999996"/>
    <n v="7349.48"/>
    <n v="8771.9599999999991"/>
    <n v="6875.32"/>
    <n v="3176.8720000000003"/>
    <n v="1422.48"/>
    <x v="413"/>
    <s v="New Hampshire, 2016"/>
  </r>
  <r>
    <s v="Cheshire County"/>
    <s v="New Hampshire"/>
    <n v="2016"/>
    <n v="76320"/>
    <n v="37271"/>
    <n v="39049"/>
    <n v="3587.04"/>
    <n v="8013.6"/>
    <n v="12211.2"/>
    <n v="8700.48"/>
    <n v="8089.92"/>
    <n v="10990.08"/>
    <n v="11600.64"/>
    <n v="7632"/>
    <n v="3739.6800000000003"/>
    <n v="1755.36"/>
    <x v="413"/>
    <s v="New Hampshire, 2016"/>
  </r>
  <r>
    <s v="Coos County"/>
    <s v="New Hampshire"/>
    <n v="2016"/>
    <n v="32219"/>
    <n v="17090"/>
    <n v="15129"/>
    <n v="1256.5409999999999"/>
    <n v="2964.1480000000001"/>
    <n v="3286.3379999999997"/>
    <n v="3511.8710000000001"/>
    <n v="3866.28"/>
    <n v="4897.2880000000005"/>
    <n v="5477.23"/>
    <n v="3898.4989999999998"/>
    <n v="2029.797"/>
    <n v="998.78899999999999"/>
    <x v="413"/>
    <s v="New Hampshire, 2016"/>
  </r>
  <r>
    <s v="Grafton County"/>
    <s v="New Hampshire"/>
    <n v="2016"/>
    <n v="89164"/>
    <n v="43911"/>
    <n v="45253"/>
    <n v="3834.0520000000001"/>
    <n v="8559.7440000000006"/>
    <n v="14890.387999999999"/>
    <n v="10432.188"/>
    <n v="9183.8919999999998"/>
    <n v="12304.632000000001"/>
    <n v="13731.256000000001"/>
    <n v="9273.0560000000005"/>
    <n v="4636.5280000000002"/>
    <n v="2229.1"/>
    <x v="413"/>
    <s v="New Hampshire, 2016"/>
  </r>
  <r>
    <s v="Hillsborough County"/>
    <s v="New Hampshire"/>
    <n v="2016"/>
    <n v="404948"/>
    <n v="200979"/>
    <n v="203969"/>
    <n v="22272.14"/>
    <n v="49808.604000000007"/>
    <n v="52238.292000000001"/>
    <n v="51833.343999999997"/>
    <n v="51833.343999999997"/>
    <n v="65196.627999999997"/>
    <n v="55882.824000000001"/>
    <n v="32800.788"/>
    <n v="16197.92"/>
    <n v="7289.0640000000003"/>
    <x v="413"/>
    <s v="New Hampshire, 2016"/>
  </r>
  <r>
    <s v="Merrimack County"/>
    <s v="New Hampshire"/>
    <n v="2016"/>
    <n v="147715"/>
    <n v="72732"/>
    <n v="74983"/>
    <n v="7090.32"/>
    <n v="16691.794999999998"/>
    <n v="20089.239999999998"/>
    <n v="16691.794999999998"/>
    <n v="17725.800000000003"/>
    <n v="23043.54"/>
    <n v="22452.68"/>
    <n v="13589.779999999999"/>
    <n v="6351.7449999999999"/>
    <n v="3692.875"/>
    <x v="413"/>
    <s v="New Hampshire, 2016"/>
  </r>
  <r>
    <s v="Rockingham County"/>
    <s v="New Hampshire"/>
    <n v="2016"/>
    <n v="300365"/>
    <n v="148646"/>
    <n v="151719"/>
    <n v="13816.79"/>
    <n v="35743.434999999998"/>
    <n v="35443.07"/>
    <n v="33340.514999999999"/>
    <n v="36944.895000000004"/>
    <n v="52263.51"/>
    <n v="46556.574999999997"/>
    <n v="27633.58"/>
    <n v="12915.695"/>
    <n v="5406.57"/>
    <x v="413"/>
    <s v="New Hampshire, 2016"/>
  </r>
  <r>
    <s v="Strafford County"/>
    <s v="New Hampshire"/>
    <n v="2016"/>
    <n v="125913"/>
    <n v="61524"/>
    <n v="64389"/>
    <n v="6421.5630000000001"/>
    <n v="13724.517"/>
    <n v="24553.035"/>
    <n v="15487.298999999999"/>
    <n v="14605.907999999999"/>
    <n v="17879.646000000001"/>
    <n v="16116.864000000001"/>
    <n v="9821.2139999999999"/>
    <n v="5288.3459999999995"/>
    <n v="2014.6079999999999"/>
    <x v="413"/>
    <s v="New Hampshire, 2016"/>
  </r>
  <r>
    <s v="Sullivan County"/>
    <s v="New Hampshire"/>
    <n v="2016"/>
    <n v="43051"/>
    <n v="21130"/>
    <n v="21921"/>
    <n v="2023.3969999999999"/>
    <n v="4864.7629999999999"/>
    <n v="4692.5590000000002"/>
    <n v="4520.3549999999996"/>
    <n v="5080.018"/>
    <n v="6672.9049999999997"/>
    <n v="7146.4660000000003"/>
    <n v="4778.6610000000001"/>
    <n v="2324.7539999999999"/>
    <n v="904.07100000000003"/>
    <x v="413"/>
    <s v="New Hampshire, 2016"/>
  </r>
  <r>
    <s v="Atlantic County"/>
    <s v="New Jersey"/>
    <n v="2016"/>
    <n v="274026"/>
    <n v="132741"/>
    <n v="141285"/>
    <n v="16167.534"/>
    <n v="33431.171999999999"/>
    <n v="36993.51"/>
    <n v="32609.093999999997"/>
    <n v="32609.094000000001"/>
    <n v="40555.847999999998"/>
    <n v="38089.614000000001"/>
    <n v="24936.366000000002"/>
    <n v="13153.248"/>
    <n v="5480.52"/>
    <x v="414"/>
    <s v="New Jersey, 2016"/>
  </r>
  <r>
    <s v="Bergen County"/>
    <s v="New Jersey"/>
    <n v="2016"/>
    <n v="930310"/>
    <n v="450329"/>
    <n v="479981"/>
    <n v="49306.43"/>
    <n v="115358.44"/>
    <n v="112567.51"/>
    <n v="108846.27"/>
    <n v="125591.85"/>
    <n v="144198.04999999999"/>
    <n v="125591.85"/>
    <n v="80006.66"/>
    <n v="45585.19"/>
    <n v="24188.06"/>
    <x v="414"/>
    <s v="New Jersey, 2016"/>
  </r>
  <r>
    <s v="Burlington County"/>
    <s v="New Jersey"/>
    <n v="2016"/>
    <n v="450236"/>
    <n v="221808"/>
    <n v="228428"/>
    <n v="23412.272000000001"/>
    <n v="56279.5"/>
    <n v="57630.207999999999"/>
    <n v="54478.555999999997"/>
    <n v="56729.735999999997"/>
    <n v="71137.288"/>
    <n v="61232.096000000005"/>
    <n v="38270.06"/>
    <n v="21611.328000000001"/>
    <n v="9905.1919999999991"/>
    <x v="414"/>
    <s v="New Jersey, 2016"/>
  </r>
  <r>
    <s v="Camden County"/>
    <s v="New Jersey"/>
    <n v="2016"/>
    <n v="511145"/>
    <n v="247229"/>
    <n v="263916"/>
    <n v="31690.99"/>
    <n v="65937.705000000002"/>
    <n v="65937.705000000002"/>
    <n v="70026.864999999991"/>
    <n v="64915.415000000008"/>
    <n v="73093.735000000001"/>
    <n v="65937.705000000002"/>
    <n v="40891.599999999999"/>
    <n v="20956.945"/>
    <n v="11245.19"/>
    <x v="414"/>
    <s v="New Jersey, 2016"/>
  </r>
  <r>
    <s v="Cape May County"/>
    <s v="New Jersey"/>
    <n v="2016"/>
    <n v="95404"/>
    <n v="46594"/>
    <n v="48810"/>
    <n v="4579.3919999999998"/>
    <n v="9444.9959999999992"/>
    <n v="11257.671999999999"/>
    <n v="9444.9959999999992"/>
    <n v="9158.7839999999997"/>
    <n v="13356.560000000001"/>
    <n v="15550.851999999999"/>
    <n v="12879.54"/>
    <n v="7059.8960000000006"/>
    <n v="2862.12"/>
    <x v="414"/>
    <s v="New Jersey, 2016"/>
  </r>
  <r>
    <s v="Cumberland County"/>
    <s v="New Jersey"/>
    <n v="2016"/>
    <n v="155744"/>
    <n v="79905"/>
    <n v="75839"/>
    <n v="10434.848"/>
    <n v="20558.207999999999"/>
    <n v="19779.488000000001"/>
    <n v="23050.112000000001"/>
    <n v="21025.440000000002"/>
    <n v="21181.184000000001"/>
    <n v="18222.047999999999"/>
    <n v="12148.031999999999"/>
    <n v="6541.2479999999996"/>
    <n v="2959.136"/>
    <x v="414"/>
    <s v="New Jersey, 2016"/>
  </r>
  <r>
    <s v="Essex County"/>
    <s v="New Jersey"/>
    <n v="2016"/>
    <n v="792586"/>
    <n v="380718"/>
    <n v="411868"/>
    <n v="53103.262000000002"/>
    <n v="106206.524"/>
    <n v="106206.524"/>
    <n v="108584.28200000001"/>
    <n v="111754.626"/>
    <n v="114924.97"/>
    <n v="93525.148000000001"/>
    <n v="54688.433999999994"/>
    <n v="29325.682000000001"/>
    <n v="14266.548000000001"/>
    <x v="414"/>
    <s v="New Jersey, 2016"/>
  </r>
  <r>
    <s v="Gloucester County"/>
    <s v="New Jersey"/>
    <n v="2016"/>
    <n v="291286"/>
    <n v="141585"/>
    <n v="149701"/>
    <n v="16312.016"/>
    <n v="38449.752"/>
    <n v="39323.61"/>
    <n v="34954.32"/>
    <n v="37284.608"/>
    <n v="45149.33"/>
    <n v="38741.038"/>
    <n v="24176.737999999998"/>
    <n v="11360.154"/>
    <n v="5534.4340000000002"/>
    <x v="414"/>
    <s v="New Jersey, 2016"/>
  </r>
  <r>
    <s v="Hudson County"/>
    <s v="New Jersey"/>
    <n v="2016"/>
    <n v="668526"/>
    <n v="332210"/>
    <n v="336316"/>
    <n v="46796.82"/>
    <n v="70195.23000000001"/>
    <n v="80223.12"/>
    <n v="141058.98599999998"/>
    <n v="104290.05600000001"/>
    <n v="85571.328000000009"/>
    <n v="68858.178"/>
    <n v="40780.086000000003"/>
    <n v="22061.358"/>
    <n v="8690.8379999999997"/>
    <x v="414"/>
    <s v="New Jersey, 2016"/>
  </r>
  <r>
    <s v="Hunterdon County"/>
    <s v="New Jersey"/>
    <n v="2016"/>
    <n v="125708"/>
    <n v="62725"/>
    <n v="62983"/>
    <n v="5028.32"/>
    <n v="15462.084000000001"/>
    <n v="16970.580000000002"/>
    <n v="10559.472"/>
    <n v="14205.004000000001"/>
    <n v="23255.980000000003"/>
    <n v="20616.112000000001"/>
    <n v="11690.844000000001"/>
    <n v="5405.4439999999995"/>
    <n v="2514.16"/>
    <x v="414"/>
    <s v="New Jersey, 2016"/>
  </r>
  <r>
    <s v="Mercer County"/>
    <s v="New Jersey"/>
    <n v="2016"/>
    <n v="371101"/>
    <n v="181642"/>
    <n v="189459"/>
    <n v="21152.757000000001"/>
    <n v="44903.221000000005"/>
    <n v="57149.554000000004"/>
    <n v="46758.726000000002"/>
    <n v="48614.231"/>
    <n v="54180.745999999999"/>
    <n v="46758.726000000002"/>
    <n v="27832.575000000001"/>
    <n v="15215.141"/>
    <n v="7793.1210000000001"/>
    <x v="414"/>
    <s v="New Jersey, 2016"/>
  </r>
  <r>
    <s v="Middlesex County"/>
    <s v="New Jersey"/>
    <n v="2016"/>
    <n v="831852"/>
    <n v="409221"/>
    <n v="422631"/>
    <n v="49911.12"/>
    <n v="102317.796"/>
    <n v="113131.872"/>
    <n v="116459.28"/>
    <n v="115627.428"/>
    <n v="119786.68799999999"/>
    <n v="103149.648"/>
    <n v="61557.047999999995"/>
    <n v="33274.080000000002"/>
    <n v="16637.04"/>
    <x v="414"/>
    <s v="New Jersey, 2016"/>
  </r>
  <r>
    <s v="Monmouth County"/>
    <s v="New Jersey"/>
    <n v="2016"/>
    <n v="627532"/>
    <n v="305359"/>
    <n v="322173"/>
    <n v="32004.132000000001"/>
    <n v="80324.09599999999"/>
    <n v="80324.09599999999"/>
    <n v="65890.86"/>
    <n v="75303.839999999997"/>
    <n v="103542.78"/>
    <n v="90992.14"/>
    <n v="55222.816000000006"/>
    <n v="28238.94"/>
    <n v="15060.768"/>
    <x v="414"/>
    <s v="New Jersey, 2016"/>
  </r>
  <r>
    <s v="Morris County"/>
    <s v="New Jersey"/>
    <n v="2016"/>
    <n v="498215"/>
    <n v="244099"/>
    <n v="254116"/>
    <n v="24910.75"/>
    <n v="64269.735000000001"/>
    <n v="62276.875"/>
    <n v="53807.22"/>
    <n v="63771.520000000004"/>
    <n v="83700.12"/>
    <n v="67757.240000000005"/>
    <n v="42348.275000000001"/>
    <n v="22419.674999999999"/>
    <n v="11957.16"/>
    <x v="414"/>
    <s v="New Jersey, 2016"/>
  </r>
  <r>
    <s v="Ocean County"/>
    <s v="New Jersey"/>
    <n v="2016"/>
    <n v="586166"/>
    <n v="282068"/>
    <n v="304098"/>
    <n v="39859.288"/>
    <n v="76201.58"/>
    <n v="66236.758000000002"/>
    <n v="63305.928"/>
    <n v="61547.43"/>
    <n v="75029.247999999992"/>
    <n v="75615.41399999999"/>
    <n v="66822.923999999999"/>
    <n v="40445.453999999998"/>
    <n v="21101.975999999999"/>
    <x v="414"/>
    <s v="New Jersey, 2016"/>
  </r>
  <r>
    <s v="Passaic County"/>
    <s v="New Jersey"/>
    <n v="2016"/>
    <n v="507204"/>
    <n v="246848"/>
    <n v="260356"/>
    <n v="34997.076000000001"/>
    <n v="67965.33600000001"/>
    <n v="72530.171999999991"/>
    <n v="67965.33600000001"/>
    <n v="66443.724000000002"/>
    <n v="71008.56"/>
    <n v="60864.479999999996"/>
    <n v="37533.096000000005"/>
    <n v="19780.955999999998"/>
    <n v="9636.8760000000002"/>
    <x v="414"/>
    <s v="New Jersey, 2016"/>
  </r>
  <r>
    <s v="Blue Earth County"/>
    <s v="Minnesota"/>
    <n v="2016"/>
    <n v="64504"/>
    <n v="31407"/>
    <n v="33097"/>
    <n v="3612.2240000000002"/>
    <n v="8127.5039999999999"/>
    <n v="8063"/>
    <n v="7417.96"/>
    <n v="7611.4719999999998"/>
    <n v="9417.5839999999989"/>
    <n v="9288.5760000000009"/>
    <n v="6127.88"/>
    <n v="3225.2"/>
    <n v="1677.104"/>
    <x v="392"/>
    <s v="Minnesota, 2016"/>
  </r>
  <r>
    <s v="Somerset County"/>
    <s v="New Jersey"/>
    <n v="2016"/>
    <n v="331686"/>
    <n v="161900"/>
    <n v="169786"/>
    <n v="17911.044000000002"/>
    <n v="44445.923999999999"/>
    <n v="40465.692000000003"/>
    <n v="36153.774000000005"/>
    <n v="45109.296000000002"/>
    <n v="56054.934000000001"/>
    <n v="44777.61"/>
    <n v="25871.508000000002"/>
    <n v="13599.126"/>
    <n v="6965.4059999999999"/>
    <x v="414"/>
    <s v="New Jersey, 2016"/>
  </r>
  <r>
    <s v="Sussex County"/>
    <s v="New Jersey"/>
    <n v="2016"/>
    <n v="144694"/>
    <n v="71759"/>
    <n v="72935"/>
    <n v="6800.6180000000004"/>
    <n v="17797.362000000001"/>
    <n v="18665.525999999998"/>
    <n v="14180.012000000001"/>
    <n v="17363.28"/>
    <n v="25755.531999999999"/>
    <n v="22861.652000000002"/>
    <n v="13311.848"/>
    <n v="5643.0659999999998"/>
    <n v="2459.7979999999998"/>
    <x v="414"/>
    <s v="New Jersey, 2016"/>
  </r>
  <r>
    <s v="Union County"/>
    <s v="New Jersey"/>
    <n v="2016"/>
    <n v="550436"/>
    <n v="268169"/>
    <n v="282267"/>
    <n v="35227.904000000002"/>
    <n v="73758.423999999999"/>
    <n v="70455.80799999999"/>
    <n v="71556.679999999993"/>
    <n v="77061.039999999994"/>
    <n v="82565.399999999994"/>
    <n v="67703.627999999997"/>
    <n v="39631.392"/>
    <n v="21467.004000000001"/>
    <n v="11559.156000000001"/>
    <x v="414"/>
    <s v="New Jersey, 2016"/>
  </r>
  <r>
    <s v="Warren County"/>
    <s v="New Jersey"/>
    <n v="2016"/>
    <n v="107095"/>
    <n v="52215"/>
    <n v="54880"/>
    <n v="5140.5600000000004"/>
    <n v="13279.779999999999"/>
    <n v="13922.35"/>
    <n v="11244.974999999999"/>
    <n v="12958.495000000001"/>
    <n v="18206.150000000001"/>
    <n v="15528.775000000001"/>
    <n v="9745.6450000000004"/>
    <n v="4819.2749999999996"/>
    <n v="2570.2800000000002"/>
    <x v="414"/>
    <s v="New Jersey, 2016"/>
  </r>
  <r>
    <s v="Bernalillo County"/>
    <s v="New Mexico"/>
    <n v="2016"/>
    <n v="674777"/>
    <n v="330751"/>
    <n v="344026"/>
    <n v="41161.396999999997"/>
    <n v="87721.01"/>
    <n v="90420.118000000002"/>
    <n v="101216.54999999999"/>
    <n v="84347.125"/>
    <n v="88395.786999999997"/>
    <n v="86371.456000000006"/>
    <n v="55331.713999999993"/>
    <n v="28340.633999999998"/>
    <n v="11471.209000000001"/>
    <x v="405"/>
    <s v="New Mexico, 2016"/>
  </r>
  <r>
    <s v="Catron County"/>
    <s v="New Mexico"/>
    <n v="2016"/>
    <n v="3547"/>
    <n v="1860"/>
    <n v="1687"/>
    <n v="99.316000000000003"/>
    <n v="209.27300000000002"/>
    <n v="315.68299999999999"/>
    <n v="159.61500000000001"/>
    <n v="241.19599999999997"/>
    <n v="471.75099999999998"/>
    <n v="829.99800000000005"/>
    <n v="851.28"/>
    <n v="205.726"/>
    <n v="159.61500000000001"/>
    <x v="405"/>
    <s v="New Mexico, 2016"/>
  </r>
  <r>
    <s v="Cibola County"/>
    <s v="New Mexico"/>
    <n v="2016"/>
    <n v="27373"/>
    <n v="13884"/>
    <n v="13489"/>
    <n v="1970.856"/>
    <n v="3613.2359999999999"/>
    <n v="3695.3549999999996"/>
    <n v="3914.3389999999999"/>
    <n v="3202.6410000000001"/>
    <n v="3503.7440000000001"/>
    <n v="3531.1170000000002"/>
    <n v="2299.3319999999999"/>
    <n v="1204.412"/>
    <n v="437.96800000000002"/>
    <x v="405"/>
    <s v="New Mexico, 2016"/>
  </r>
  <r>
    <s v="Colfax County"/>
    <s v="New Mexico"/>
    <n v="2016"/>
    <n v="12716"/>
    <n v="6431"/>
    <n v="6285"/>
    <n v="623.08399999999995"/>
    <n v="1335.18"/>
    <n v="1398.76"/>
    <n v="1335.1799999999998"/>
    <n v="1220.7359999999999"/>
    <n v="1640.364"/>
    <n v="2174.4360000000001"/>
    <n v="1754.808"/>
    <n v="979.13200000000006"/>
    <n v="254.32"/>
    <x v="405"/>
    <s v="New Mexico, 2016"/>
  </r>
  <r>
    <s v="Curry County"/>
    <s v="New Mexico"/>
    <n v="2016"/>
    <n v="50544"/>
    <n v="26213"/>
    <n v="24331"/>
    <n v="4195.152"/>
    <n v="7429.9679999999998"/>
    <n v="8238.6720000000005"/>
    <n v="8541.9359999999997"/>
    <n v="5863.1040000000003"/>
    <n v="5509.2960000000003"/>
    <n v="5104.9439999999995"/>
    <n v="3234.8159999999998"/>
    <n v="1718.4960000000001"/>
    <n v="808.70399999999995"/>
    <x v="405"/>
    <s v="New Mexico, 2016"/>
  </r>
  <r>
    <s v="Do?a Ana County"/>
    <s v="New Mexico"/>
    <n v="2016"/>
    <n v="213825"/>
    <n v="105129"/>
    <n v="108696"/>
    <n v="15181.575000000001"/>
    <n v="30576.974999999999"/>
    <n v="40412.925000000003"/>
    <n v="27155.775000000001"/>
    <n v="23093.1"/>
    <n v="23948.400000000001"/>
    <n v="23520.75"/>
    <n v="17106"/>
    <n v="9622.125"/>
    <n v="3207.375"/>
    <x v="405"/>
    <s v="New Mexico, 2016"/>
  </r>
  <r>
    <s v="Grant County"/>
    <s v="New Mexico"/>
    <n v="2016"/>
    <n v="28879"/>
    <n v="14257"/>
    <n v="14622"/>
    <n v="1646.1030000000001"/>
    <n v="3378.8429999999998"/>
    <n v="3349.9639999999999"/>
    <n v="2945.6579999999999"/>
    <n v="2743.5050000000001"/>
    <n v="3292.2060000000001"/>
    <n v="4505.1239999999998"/>
    <n v="4071.9390000000003"/>
    <n v="2108.1670000000004"/>
    <n v="866.37"/>
    <x v="405"/>
    <s v="New Mexico, 2016"/>
  </r>
  <r>
    <s v="Guadalupe County"/>
    <s v="New Mexico"/>
    <n v="2016"/>
    <n v="4469"/>
    <n v="2602"/>
    <n v="1867"/>
    <n v="223.45"/>
    <n v="531.81099999999992"/>
    <n v="424.55499999999995"/>
    <n v="715.04"/>
    <n v="607.78399999999999"/>
    <n v="531.81100000000004"/>
    <n v="455.83799999999997"/>
    <n v="424.55500000000001"/>
    <n v="460.30700000000002"/>
    <n v="80.441999999999993"/>
    <x v="405"/>
    <s v="New Mexico, 2016"/>
  </r>
  <r>
    <s v="Harding County"/>
    <s v="New Mexico"/>
    <n v="2016"/>
    <n v="565"/>
    <n v="290"/>
    <n v="275"/>
    <n v="33.9"/>
    <n v="42.94"/>
    <n v="33.9"/>
    <n v="35.03"/>
    <n v="25.990000000000002"/>
    <n v="37.854999999999997"/>
    <n v="192.10000000000002"/>
    <n v="82.490000000000009"/>
    <n v="51.414999999999999"/>
    <n v="29.945"/>
    <x v="405"/>
    <s v="New Mexico, 2016"/>
  </r>
  <r>
    <s v="Hidalgo County"/>
    <s v="New Mexico"/>
    <n v="2016"/>
    <n v="4531"/>
    <n v="2227"/>
    <n v="2304"/>
    <n v="294.51499999999999"/>
    <n v="575.43700000000001"/>
    <n v="593.56100000000004"/>
    <n v="466.69299999999998"/>
    <n v="471.22399999999999"/>
    <n v="629.80899999999997"/>
    <n v="616.21600000000001"/>
    <n v="448.56899999999996"/>
    <n v="289.98399999999998"/>
    <n v="140.46100000000001"/>
    <x v="405"/>
    <s v="New Mexico, 2016"/>
  </r>
  <r>
    <s v="Lea County"/>
    <s v="New Mexico"/>
    <n v="2016"/>
    <n v="68930"/>
    <n v="35420"/>
    <n v="33510"/>
    <n v="5790.12"/>
    <n v="11924.89"/>
    <n v="9994.85"/>
    <n v="10132.709999999999"/>
    <n v="8409.4600000000009"/>
    <n v="8202.67"/>
    <n v="7168.7199999999993"/>
    <n v="4066.87"/>
    <n v="2412.5500000000002"/>
    <n v="896.09"/>
    <x v="405"/>
    <s v="New Mexico, 2016"/>
  </r>
  <r>
    <s v="Lincoln County"/>
    <s v="New Mexico"/>
    <n v="2016"/>
    <n v="19726"/>
    <n v="9736"/>
    <n v="9990"/>
    <n v="946.84799999999996"/>
    <n v="2090.9560000000001"/>
    <n v="1735.8879999999999"/>
    <n v="1972.6"/>
    <n v="1735.8879999999999"/>
    <n v="2564.38"/>
    <n v="3511.2280000000001"/>
    <n v="3096.982"/>
    <n v="1676.71"/>
    <n v="414.24599999999998"/>
    <x v="405"/>
    <s v="New Mexico, 2016"/>
  </r>
  <r>
    <s v="Los Alamos County"/>
    <s v="New Mexico"/>
    <n v="2016"/>
    <n v="17895"/>
    <n v="9187"/>
    <n v="8708"/>
    <n v="912.64499999999998"/>
    <n v="2433.7200000000003"/>
    <n v="1807.395"/>
    <n v="1843.1849999999999"/>
    <n v="2129.5050000000001"/>
    <n v="2934.7799999999997"/>
    <n v="2737.9349999999999"/>
    <n v="1717.92"/>
    <n v="858.96"/>
    <n v="483.16500000000002"/>
    <x v="405"/>
    <s v="New Mexico, 2016"/>
  </r>
  <r>
    <s v="McKinley County"/>
    <s v="New Mexico"/>
    <n v="2016"/>
    <n v="74346"/>
    <n v="35924"/>
    <n v="38422"/>
    <n v="6170.7179999999998"/>
    <n v="12787.511999999999"/>
    <n v="11895.36"/>
    <n v="10259.748"/>
    <n v="8772.8280000000013"/>
    <n v="8847.1739999999991"/>
    <n v="7806.33"/>
    <n v="4609.4520000000002"/>
    <n v="2379.0720000000001"/>
    <n v="892.15200000000004"/>
    <x v="405"/>
    <s v="New Mexico, 2016"/>
  </r>
  <r>
    <s v="Mora County"/>
    <s v="New Mexico"/>
    <n v="2016"/>
    <n v="4598"/>
    <n v="2374"/>
    <n v="2224"/>
    <n v="294.27199999999999"/>
    <n v="464.39800000000002"/>
    <n v="832.23800000000006"/>
    <n v="358.64400000000001"/>
    <n v="524.17200000000003"/>
    <n v="418.41800000000001"/>
    <n v="749.47399999999993"/>
    <n v="524.17200000000003"/>
    <n v="358.64400000000001"/>
    <n v="73.567999999999998"/>
    <x v="405"/>
    <s v="New Mexico, 2016"/>
  </r>
  <r>
    <s v="Otero County"/>
    <s v="New Mexico"/>
    <n v="2016"/>
    <n v="65333"/>
    <n v="33491"/>
    <n v="31842"/>
    <n v="4507.9769999999999"/>
    <n v="8689.2890000000007"/>
    <n v="9734.6170000000002"/>
    <n v="9146.619999999999"/>
    <n v="7055.9639999999999"/>
    <n v="7774.6270000000004"/>
    <n v="7839.96"/>
    <n v="6010.6360000000004"/>
    <n v="3462.6490000000003"/>
    <n v="1175.9939999999999"/>
    <x v="405"/>
    <s v="New Mexico, 2016"/>
  </r>
  <r>
    <s v="Rio Arriba County"/>
    <s v="New Mexico"/>
    <n v="2016"/>
    <n v="39924"/>
    <n v="19608"/>
    <n v="20316"/>
    <n v="2794.68"/>
    <n v="5190.12"/>
    <n v="5110.2719999999999"/>
    <n v="4631.1840000000002"/>
    <n v="4551.3360000000002"/>
    <n v="5309.8919999999998"/>
    <n v="5709.1319999999996"/>
    <n v="3912.5520000000001"/>
    <n v="1876.4279999999999"/>
    <n v="758.55600000000004"/>
    <x v="405"/>
    <s v="New Mexico, 2016"/>
  </r>
  <r>
    <s v="Roosevelt County"/>
    <s v="New Mexico"/>
    <n v="2016"/>
    <n v="19618"/>
    <n v="9843"/>
    <n v="9775"/>
    <n v="1392.8779999999999"/>
    <n v="2687.6660000000002"/>
    <n v="4433.6679999999997"/>
    <n v="2609.194"/>
    <n v="2020.654"/>
    <n v="2040.2719999999999"/>
    <n v="1961.8000000000002"/>
    <n v="1373.26"/>
    <n v="745.48399999999992"/>
    <n v="372.74200000000002"/>
    <x v="405"/>
    <s v="New Mexico, 2016"/>
  </r>
  <r>
    <s v="Sandoval County"/>
    <s v="New Mexico"/>
    <n v="2016"/>
    <n v="138117"/>
    <n v="67822"/>
    <n v="70295"/>
    <n v="8010.7860000000001"/>
    <n v="20026.965"/>
    <n v="17264.625"/>
    <n v="16574.04"/>
    <n v="17817.093000000001"/>
    <n v="18783.912"/>
    <n v="18783.911999999997"/>
    <n v="13121.115000000002"/>
    <n v="5662.7970000000005"/>
    <n v="1933.6379999999999"/>
    <x v="405"/>
    <s v="New Mexico, 2016"/>
  </r>
  <r>
    <s v="San Juan County"/>
    <s v="New Mexico"/>
    <n v="2016"/>
    <n v="122537"/>
    <n v="60845"/>
    <n v="61692"/>
    <n v="8945.2009999999991"/>
    <n v="18870.697999999997"/>
    <n v="16665.031999999999"/>
    <n v="17032.643"/>
    <n v="14581.903"/>
    <n v="15194.588"/>
    <n v="15317.125"/>
    <n v="9312.8119999999999"/>
    <n v="4901.4799999999996"/>
    <n v="1960.5920000000001"/>
    <x v="405"/>
    <s v="New Mexico, 2016"/>
  </r>
  <r>
    <s v="San Miguel County"/>
    <s v="New Mexico"/>
    <n v="2016"/>
    <n v="28350"/>
    <n v="14268"/>
    <n v="14082"/>
    <n v="1530.9"/>
    <n v="3061.8"/>
    <n v="4479.3"/>
    <n v="2806.65"/>
    <n v="3373.65"/>
    <n v="3798.9"/>
    <n v="4252.5"/>
    <n v="3061.8"/>
    <n v="1615.95"/>
    <n v="425.25"/>
    <x v="405"/>
    <s v="New Mexico, 2016"/>
  </r>
  <r>
    <s v="Santa Fe County"/>
    <s v="New Mexico"/>
    <n v="2016"/>
    <n v="147320"/>
    <n v="71604"/>
    <n v="75716"/>
    <n v="7071.36"/>
    <n v="16647.16"/>
    <n v="16057.880000000001"/>
    <n v="16647.16"/>
    <n v="17236.440000000002"/>
    <n v="20182.84"/>
    <n v="24160.48"/>
    <n v="18709.64"/>
    <n v="7366"/>
    <n v="2946.4"/>
    <x v="405"/>
    <s v="New Mexico, 2016"/>
  </r>
  <r>
    <s v="Sierra County"/>
    <s v="New Mexico"/>
    <n v="2016"/>
    <n v="11442"/>
    <n v="5663"/>
    <n v="5779"/>
    <n v="503.44799999999998"/>
    <n v="1018.338"/>
    <n v="972.56999999999994"/>
    <n v="789.49800000000005"/>
    <n v="800.94"/>
    <n v="1407.366"/>
    <n v="1979.4659999999999"/>
    <n v="2242.6320000000001"/>
    <n v="1201.4100000000001"/>
    <n v="526.33199999999999"/>
    <x v="405"/>
    <s v="New Mexico, 2016"/>
  </r>
  <r>
    <s v="Taos County"/>
    <s v="New Mexico"/>
    <n v="2016"/>
    <n v="32961"/>
    <n v="16084"/>
    <n v="16877"/>
    <n v="1516.2059999999999"/>
    <n v="3691.6320000000001"/>
    <n v="3559.788"/>
    <n v="3032.4120000000003"/>
    <n v="3658.6709999999998"/>
    <n v="4482.6959999999999"/>
    <n v="5636.3310000000001"/>
    <n v="4548.6180000000004"/>
    <n v="1911.7380000000001"/>
    <n v="922.90800000000002"/>
    <x v="405"/>
    <s v="New Mexico, 2016"/>
  </r>
  <r>
    <s v="Torrance County"/>
    <s v="New Mexico"/>
    <n v="2016"/>
    <n v="15599"/>
    <n v="8098"/>
    <n v="7501"/>
    <n v="764.351"/>
    <n v="1918.6769999999999"/>
    <n v="2027.87"/>
    <n v="1700.2910000000002"/>
    <n v="1669.0929999999998"/>
    <n v="2105.8649999999998"/>
    <n v="2589.4340000000002"/>
    <n v="1840.682"/>
    <n v="842.346"/>
    <n v="124.792"/>
    <x v="405"/>
    <s v="New Mexico, 2016"/>
  </r>
  <r>
    <s v="Valencia County"/>
    <s v="New Mexico"/>
    <n v="2016"/>
    <n v="75993"/>
    <n v="38178"/>
    <n v="37815"/>
    <n v="4635.5730000000003"/>
    <n v="10715.012999999999"/>
    <n v="10335.047999999999"/>
    <n v="8891.1810000000005"/>
    <n v="8891.1810000000005"/>
    <n v="10563.026999999998"/>
    <n v="10259.055"/>
    <n v="7143.3420000000006"/>
    <n v="3571.6710000000003"/>
    <n v="987.90899999999999"/>
    <x v="405"/>
    <s v="New Mexico, 2016"/>
  </r>
  <r>
    <s v="Albany County"/>
    <s v="New York"/>
    <n v="2016"/>
    <n v="307891"/>
    <n v="148964"/>
    <n v="158927"/>
    <n v="15394.55"/>
    <n v="32328.555"/>
    <n v="56344.053"/>
    <n v="39717.938999999998"/>
    <n v="35099.574000000001"/>
    <n v="41873.175999999999"/>
    <n v="40641.611999999994"/>
    <n v="25247.061999999998"/>
    <n v="13547.204000000002"/>
    <n v="7697.2749999999996"/>
    <x v="403"/>
    <s v="New York, 2016"/>
  </r>
  <r>
    <s v="Cayey Municipio"/>
    <s v="Puerto Rico"/>
    <n v="2016"/>
    <n v="47700"/>
    <n v="24124"/>
    <n v="23576"/>
    <n v="2432.6999999999998"/>
    <n v="5485.5"/>
    <n v="9349.2000000000007"/>
    <n v="4865.3999999999996"/>
    <n v="4817.7"/>
    <n v="6105.6"/>
    <n v="6678"/>
    <n v="4531.5"/>
    <n v="2385"/>
    <n v="1144.8"/>
    <x v="369"/>
    <s v="Puerto Rico, 2016"/>
  </r>
  <r>
    <s v="Bronx County"/>
    <s v="New York"/>
    <n v="2016"/>
    <n v="1436785"/>
    <n v="676440"/>
    <n v="760345"/>
    <n v="107758.875"/>
    <n v="198276.33000000002"/>
    <n v="225575.245"/>
    <n v="221264.89"/>
    <n v="183908.47999999998"/>
    <n v="189655.62"/>
    <n v="147988.85500000001"/>
    <n v="91954.240000000005"/>
    <n v="48850.69"/>
    <n v="21551.775000000001"/>
    <x v="403"/>
    <s v="New York, 2016"/>
  </r>
  <r>
    <s v="Broome County"/>
    <s v="New York"/>
    <n v="2016"/>
    <n v="197381"/>
    <n v="96991"/>
    <n v="100390"/>
    <n v="10263.812"/>
    <n v="21514.529000000002"/>
    <n v="35133.817999999999"/>
    <n v="22106.671999999999"/>
    <n v="20132.862000000001"/>
    <n v="26646.434999999998"/>
    <n v="27041.197"/>
    <n v="17764.29"/>
    <n v="11053.335999999999"/>
    <n v="5724.049"/>
    <x v="403"/>
    <s v="New York, 2016"/>
  </r>
  <r>
    <s v="Cattaraugus County"/>
    <s v="New York"/>
    <n v="2016"/>
    <n v="78506"/>
    <n v="38795"/>
    <n v="39711"/>
    <n v="4631.8540000000003"/>
    <n v="10127.274000000001"/>
    <n v="10598.310000000001"/>
    <n v="8635.66"/>
    <n v="8635.66"/>
    <n v="10990.84"/>
    <n v="11618.887999999999"/>
    <n v="7536.576"/>
    <n v="4082.3119999999999"/>
    <n v="1805.6379999999999"/>
    <x v="403"/>
    <s v="New York, 2016"/>
  </r>
  <r>
    <s v="Cayuga County"/>
    <s v="New York"/>
    <n v="2016"/>
    <n v="78783"/>
    <n v="40388"/>
    <n v="38395"/>
    <n v="4017.933"/>
    <n v="8981.2619999999988"/>
    <n v="10320.573"/>
    <n v="9375.1769999999997"/>
    <n v="9296.3940000000002"/>
    <n v="11896.233"/>
    <n v="11502.317999999999"/>
    <n v="7405.6019999999999"/>
    <n v="3939.15"/>
    <n v="1969.575"/>
    <x v="403"/>
    <s v="New York, 2016"/>
  </r>
  <r>
    <s v="Chautauqua County"/>
    <s v="New York"/>
    <n v="2016"/>
    <n v="131748"/>
    <n v="65093"/>
    <n v="66655"/>
    <n v="7114.3919999999998"/>
    <n v="15414.516"/>
    <n v="18971.712"/>
    <n v="15019.272000000001"/>
    <n v="14097.036"/>
    <n v="18181.224000000002"/>
    <n v="19235.207999999999"/>
    <n v="12911.304"/>
    <n v="7773.1319999999996"/>
    <n v="3030.2040000000002"/>
    <x v="403"/>
    <s v="New York, 2016"/>
  </r>
  <r>
    <s v="Chemung County"/>
    <s v="New York"/>
    <n v="2016"/>
    <n v="87742"/>
    <n v="43482"/>
    <n v="44260"/>
    <n v="5176.7780000000002"/>
    <n v="10880.008"/>
    <n v="11406.46"/>
    <n v="10353.556"/>
    <n v="10616.781999999999"/>
    <n v="12371.621999999999"/>
    <n v="12371.621999999999"/>
    <n v="7984.5219999999999"/>
    <n v="4387.1000000000004"/>
    <n v="2369.0340000000001"/>
    <x v="403"/>
    <s v="New York, 2016"/>
  </r>
  <r>
    <s v="Chenango County"/>
    <s v="New York"/>
    <n v="2016"/>
    <n v="49286"/>
    <n v="24601"/>
    <n v="24685"/>
    <n v="2562.8719999999998"/>
    <n v="5914.32"/>
    <n v="6062.1779999999999"/>
    <n v="5175.03"/>
    <n v="5520.0320000000002"/>
    <n v="7294.3279999999995"/>
    <n v="7491.4719999999998"/>
    <n v="5322.8879999999999"/>
    <n v="2858.5879999999997"/>
    <n v="1035.0060000000001"/>
    <x v="403"/>
    <s v="New York, 2016"/>
  </r>
  <r>
    <s v="Clinton County"/>
    <s v="New York"/>
    <n v="2016"/>
    <n v="81505"/>
    <n v="41893"/>
    <n v="39612"/>
    <n v="3912.24"/>
    <n v="8313.51"/>
    <n v="14018.86"/>
    <n v="10025.115000000002"/>
    <n v="9617.59"/>
    <n v="12225.75"/>
    <n v="11003.174999999999"/>
    <n v="7009.43"/>
    <n v="3749.2300000000005"/>
    <n v="1548.595"/>
    <x v="403"/>
    <s v="New York, 2016"/>
  </r>
  <r>
    <s v="Columbia County"/>
    <s v="New York"/>
    <n v="2016"/>
    <n v="61860"/>
    <n v="31058"/>
    <n v="30802"/>
    <n v="2659.98"/>
    <n v="6495.2999999999993"/>
    <n v="6990.18"/>
    <n v="6371.58"/>
    <n v="6680.88"/>
    <n v="9650.16"/>
    <n v="10206.900000000001"/>
    <n v="7299.4800000000005"/>
    <n v="3773.46"/>
    <n v="1670.22"/>
    <x v="403"/>
    <s v="New York, 2016"/>
  </r>
  <r>
    <s v="Cortland County"/>
    <s v="New York"/>
    <n v="2016"/>
    <n v="48713"/>
    <n v="23778"/>
    <n v="24935"/>
    <n v="2338.2240000000002"/>
    <n v="5553.2820000000002"/>
    <n v="10229.73"/>
    <n v="5553.2819999999992"/>
    <n v="5114.8649999999998"/>
    <n v="6381.4030000000002"/>
    <n v="6089.125"/>
    <n v="4286.7439999999997"/>
    <n v="2094.6590000000001"/>
    <n v="1022.973"/>
    <x v="403"/>
    <s v="New York, 2016"/>
  </r>
  <r>
    <s v="Delaware County"/>
    <s v="New York"/>
    <n v="2016"/>
    <n v="46480"/>
    <n v="23356"/>
    <n v="23124"/>
    <n v="2045.12"/>
    <n v="4648"/>
    <n v="6786.08"/>
    <n v="4322.6399999999994"/>
    <n v="4462.08"/>
    <n v="6507.2"/>
    <n v="7390.32"/>
    <n v="5902.96"/>
    <n v="3021.2"/>
    <n v="1301.44"/>
    <x v="403"/>
    <s v="New York, 2016"/>
  </r>
  <r>
    <s v="Dutchess County"/>
    <s v="New York"/>
    <n v="2016"/>
    <n v="295905"/>
    <n v="147197"/>
    <n v="148708"/>
    <n v="13907.535"/>
    <n v="33733.17"/>
    <n v="45569.37"/>
    <n v="32845.455000000002"/>
    <n v="35212.695"/>
    <n v="47344.800000000003"/>
    <n v="41426.699999999997"/>
    <n v="25447.83"/>
    <n v="13907.535"/>
    <n v="6214.0050000000001"/>
    <x v="403"/>
    <s v="New York, 2016"/>
  </r>
  <r>
    <s v="Erie County"/>
    <s v="New York"/>
    <n v="2016"/>
    <n v="922129"/>
    <n v="446259"/>
    <n v="475870"/>
    <n v="49794.966"/>
    <n v="106966.96400000001"/>
    <n v="128175.93100000001"/>
    <n v="122643.15700000001"/>
    <n v="103278.448"/>
    <n v="130020.189"/>
    <n v="128175.93100000001"/>
    <n v="81147.351999999999"/>
    <n v="47950.707999999999"/>
    <n v="23975.353999999999"/>
    <x v="403"/>
    <s v="New York, 2016"/>
  </r>
  <r>
    <s v="Essex County"/>
    <s v="New York"/>
    <n v="2016"/>
    <n v="38598"/>
    <n v="20158"/>
    <n v="18440"/>
    <n v="1582.518"/>
    <n v="3628.212"/>
    <n v="4400.1720000000005"/>
    <n v="4438.7700000000004"/>
    <n v="4477.3680000000004"/>
    <n v="5828.2980000000007"/>
    <n v="6098.4840000000004"/>
    <n v="4515.9660000000003"/>
    <n v="2508.87"/>
    <n v="1119.3420000000001"/>
    <x v="403"/>
    <s v="New York, 2016"/>
  </r>
  <r>
    <s v="Franklin County"/>
    <s v="New York"/>
    <n v="2016"/>
    <n v="51007"/>
    <n v="27788"/>
    <n v="23219"/>
    <n v="2550.35"/>
    <n v="5508.7559999999994"/>
    <n v="7191.9870000000001"/>
    <n v="7345.0079999999998"/>
    <n v="6273.8609999999999"/>
    <n v="7753.0640000000003"/>
    <n v="6834.9380000000001"/>
    <n v="4335.5949999999993"/>
    <n v="2397.3289999999997"/>
    <n v="867.11900000000003"/>
    <x v="403"/>
    <s v="New York, 2016"/>
  </r>
  <r>
    <s v="Fulton County"/>
    <s v="New York"/>
    <n v="2016"/>
    <n v="54297"/>
    <n v="27062"/>
    <n v="27235"/>
    <n v="2714.85"/>
    <n v="6407.0460000000003"/>
    <n v="6461.3430000000008"/>
    <n v="6352.7489999999998"/>
    <n v="6461.3429999999998"/>
    <n v="8361.7379999999994"/>
    <n v="7818.768"/>
    <n v="5429.7000000000007"/>
    <n v="2769.1469999999999"/>
    <n v="1574.6130000000001"/>
    <x v="403"/>
    <s v="New York, 2016"/>
  </r>
  <r>
    <s v="Genesee County"/>
    <s v="New York"/>
    <n v="2016"/>
    <n v="59053"/>
    <n v="29325"/>
    <n v="29728"/>
    <n v="3011.703"/>
    <n v="6968.2539999999999"/>
    <n v="7617.8369999999995"/>
    <n v="6909.201"/>
    <n v="6613.9359999999997"/>
    <n v="9153.2150000000001"/>
    <n v="8503.6319999999996"/>
    <n v="5432.8760000000002"/>
    <n v="3188.8620000000001"/>
    <n v="1653.4839999999999"/>
    <x v="403"/>
    <s v="New York, 2016"/>
  </r>
  <r>
    <s v="Greene County"/>
    <s v="New York"/>
    <n v="2016"/>
    <n v="48069"/>
    <n v="24956"/>
    <n v="23113"/>
    <n v="2115.0360000000001"/>
    <n v="4566.5550000000003"/>
    <n v="6345.1080000000002"/>
    <n v="5191.4519999999993"/>
    <n v="5431.7970000000005"/>
    <n v="7450.6949999999997"/>
    <n v="7450.6949999999997"/>
    <n v="5527.9349999999995"/>
    <n v="2691.8639999999996"/>
    <n v="1297.8630000000001"/>
    <x v="403"/>
    <s v="New York, 2016"/>
  </r>
  <r>
    <s v="Hamilton County"/>
    <s v="New York"/>
    <n v="2016"/>
    <n v="4697"/>
    <n v="2382"/>
    <n v="2315"/>
    <n v="164.39500000000001"/>
    <n v="422.73"/>
    <n v="530.76099999999997"/>
    <n v="347.57799999999997"/>
    <n v="324.09299999999996"/>
    <n v="695.15599999999995"/>
    <n v="958.18799999999999"/>
    <n v="760.91399999999999"/>
    <n v="310.00200000000001"/>
    <n v="187.88"/>
    <x v="403"/>
    <s v="New York, 2016"/>
  </r>
  <r>
    <s v="Herkimer County"/>
    <s v="New York"/>
    <n v="2016"/>
    <n v="63558"/>
    <n v="31375"/>
    <n v="32183"/>
    <n v="3368.5740000000001"/>
    <n v="7626.96"/>
    <n v="8262.5400000000009"/>
    <n v="6800.7060000000001"/>
    <n v="6991.38"/>
    <n v="9152.3520000000008"/>
    <n v="9343.0260000000017"/>
    <n v="6482.9160000000002"/>
    <n v="3622.8060000000005"/>
    <n v="1779.624"/>
    <x v="403"/>
    <s v="New York, 2016"/>
  </r>
  <r>
    <s v="Jefferson County"/>
    <s v="New York"/>
    <n v="2016"/>
    <n v="117966"/>
    <n v="61754"/>
    <n v="56212"/>
    <n v="9673.2119999999995"/>
    <n v="15453.545999999998"/>
    <n v="19110.491999999998"/>
    <n v="19700.322"/>
    <n v="13919.988000000001"/>
    <n v="13684.056"/>
    <n v="12150.498"/>
    <n v="8257.6200000000008"/>
    <n v="4246.7759999999998"/>
    <n v="1887.4559999999999"/>
    <x v="403"/>
    <s v="New York, 2016"/>
  </r>
  <r>
    <s v="Kings County"/>
    <s v="New York"/>
    <n v="2016"/>
    <n v="2606852"/>
    <n v="1234959"/>
    <n v="1371893"/>
    <n v="192907.04800000001"/>
    <n v="320642.79599999997"/>
    <n v="338890.76"/>
    <n v="469233.36"/>
    <n v="362352.42799999996"/>
    <n v="318035.94400000002"/>
    <n v="286753.71999999997"/>
    <n v="177265.93599999999"/>
    <n v="96453.524000000005"/>
    <n v="44316.483999999997"/>
    <x v="403"/>
    <s v="New York, 2016"/>
  </r>
  <r>
    <s v="Lewis County"/>
    <s v="New York"/>
    <n v="2016"/>
    <n v="27107"/>
    <n v="13671"/>
    <n v="13436"/>
    <n v="1626.42"/>
    <n v="3578.1239999999998"/>
    <n v="3388.375"/>
    <n v="3008.877"/>
    <n v="3090.1979999999999"/>
    <n v="3930.5149999999999"/>
    <n v="3903.4080000000004"/>
    <n v="2412.5230000000001"/>
    <n v="1382.4569999999999"/>
    <n v="677.67499999999995"/>
    <x v="403"/>
    <s v="New York, 2016"/>
  </r>
  <r>
    <s v="Livingston County"/>
    <s v="New York"/>
    <n v="2016"/>
    <n v="64622"/>
    <n v="32439"/>
    <n v="32183"/>
    <n v="2972.6120000000001"/>
    <n v="6720.6880000000001"/>
    <n v="12278.18"/>
    <n v="6849.9319999999998"/>
    <n v="6914.5540000000001"/>
    <n v="9693.2999999999993"/>
    <n v="9047.08"/>
    <n v="5751.3580000000002"/>
    <n v="2907.99"/>
    <n v="1486.306"/>
    <x v="403"/>
    <s v="New York, 2016"/>
  </r>
  <r>
    <s v="Madison County"/>
    <s v="New York"/>
    <n v="2016"/>
    <n v="72089"/>
    <n v="35429"/>
    <n v="36660"/>
    <n v="3388.183"/>
    <n v="8362.3240000000005"/>
    <n v="12687.664000000001"/>
    <n v="7280.9889999999996"/>
    <n v="7641.4340000000002"/>
    <n v="10741.260999999999"/>
    <n v="10452.905000000001"/>
    <n v="6632.1880000000001"/>
    <n v="3460.2719999999999"/>
    <n v="1369.691"/>
    <x v="403"/>
    <s v="New York, 2016"/>
  </r>
  <r>
    <s v="Monroe County"/>
    <s v="New York"/>
    <n v="2016"/>
    <n v="749236"/>
    <n v="361925"/>
    <n v="387311"/>
    <n v="41957.216"/>
    <n v="89908.32"/>
    <n v="110137.69200000001"/>
    <n v="101896.09600000001"/>
    <n v="85412.90400000001"/>
    <n v="105642.276"/>
    <n v="98899.152000000002"/>
    <n v="63685.06"/>
    <n v="33715.619999999995"/>
    <n v="18730.900000000001"/>
    <x v="403"/>
    <s v="New York, 2016"/>
  </r>
  <r>
    <s v="Montgomery County"/>
    <s v="New York"/>
    <n v="2016"/>
    <n v="49667"/>
    <n v="24468"/>
    <n v="25199"/>
    <n v="2980.02"/>
    <n v="6307.7089999999998"/>
    <n v="6109.0409999999993"/>
    <n v="6009.7070000000003"/>
    <n v="5711.7049999999999"/>
    <n v="6754.7119999999995"/>
    <n v="7003.0470000000005"/>
    <n v="4668.6980000000003"/>
    <n v="2632.3509999999997"/>
    <n v="1490.01"/>
    <x v="403"/>
    <s v="New York, 2016"/>
  </r>
  <r>
    <s v="Nassau County"/>
    <s v="New York"/>
    <n v="2016"/>
    <n v="1356801"/>
    <n v="658161"/>
    <n v="698640"/>
    <n v="73267.254000000001"/>
    <n v="169600.125"/>
    <n v="179097.73199999999"/>
    <n v="151961.712"/>
    <n v="165529.72200000001"/>
    <n v="207590.55300000001"/>
    <n v="187238.538"/>
    <n v="116684.886"/>
    <n v="66483.248999999996"/>
    <n v="39347.228999999999"/>
    <x v="403"/>
    <s v="New York, 2016"/>
  </r>
  <r>
    <s v="New York County"/>
    <s v="New York"/>
    <n v="2016"/>
    <n v="1634989"/>
    <n v="773232"/>
    <n v="861757"/>
    <n v="81749.45"/>
    <n v="120989.186"/>
    <n v="192928.70199999999"/>
    <n v="369507.51399999997"/>
    <n v="240343.383"/>
    <n v="206008.614"/>
    <n v="184753.75700000001"/>
    <n v="130799.12"/>
    <n v="68669.538"/>
    <n v="35969.758000000002"/>
    <x v="403"/>
    <s v="New York, 2016"/>
  </r>
  <r>
    <s v="Niagara County"/>
    <s v="New York"/>
    <n v="2016"/>
    <n v="213374"/>
    <n v="103798"/>
    <n v="109576"/>
    <n v="11095.448"/>
    <n v="24538.010000000002"/>
    <n v="27525.245999999999"/>
    <n v="25178.131999999998"/>
    <n v="24324.635999999999"/>
    <n v="32006.100000000002"/>
    <n v="32219.474000000002"/>
    <n v="20057.155999999999"/>
    <n v="11095.448"/>
    <n v="5547.7240000000002"/>
    <x v="403"/>
    <s v="New York, 2016"/>
  </r>
  <r>
    <s v="Oneida County"/>
    <s v="New York"/>
    <n v="2016"/>
    <n v="232858"/>
    <n v="116027"/>
    <n v="116831"/>
    <n v="13272.906000000001"/>
    <n v="27477.243999999999"/>
    <n v="31901.546000000002"/>
    <n v="28175.817999999999"/>
    <n v="26080.095999999998"/>
    <n v="33298.693999999996"/>
    <n v="31668.688000000002"/>
    <n v="21655.794000000002"/>
    <n v="11875.758000000002"/>
    <n v="6985.74"/>
    <x v="403"/>
    <s v="New York, 2016"/>
  </r>
  <r>
    <s v="Onondaga County"/>
    <s v="New York"/>
    <n v="2016"/>
    <n v="468050"/>
    <n v="226022"/>
    <n v="242028"/>
    <n v="26678.85"/>
    <n v="57102.100000000006"/>
    <n v="68803.350000000006"/>
    <n v="60846.5"/>
    <n v="52889.649999999994"/>
    <n v="66931.149999999994"/>
    <n v="62718.7"/>
    <n v="38380.100000000006"/>
    <n v="21530.3"/>
    <n v="11701.25"/>
    <x v="403"/>
    <s v="New York, 2016"/>
  </r>
  <r>
    <s v="Ontario County"/>
    <s v="New York"/>
    <n v="2016"/>
    <n v="109450"/>
    <n v="53705"/>
    <n v="55745"/>
    <n v="5581.95"/>
    <n v="13243.45"/>
    <n v="14775.75"/>
    <n v="11492.25"/>
    <n v="12258.4"/>
    <n v="16636.400000000001"/>
    <n v="16198.6"/>
    <n v="11163.9"/>
    <n v="5472.5"/>
    <n v="2845.7"/>
    <x v="403"/>
    <s v="New York, 2016"/>
  </r>
  <r>
    <s v="Orange County"/>
    <s v="New York"/>
    <n v="2016"/>
    <n v="376242"/>
    <n v="188285"/>
    <n v="187957"/>
    <n v="24831.972000000002"/>
    <n v="55683.815999999999"/>
    <n v="57565.025999999998"/>
    <n v="42139.104000000007"/>
    <n v="46654.008000000002"/>
    <n v="56436.3"/>
    <n v="45901.524000000005"/>
    <n v="27465.666000000001"/>
    <n v="12792.227999999999"/>
    <n v="6772.3559999999998"/>
    <x v="403"/>
    <s v="New York, 2016"/>
  </r>
  <r>
    <s v="Orleans County"/>
    <s v="New York"/>
    <n v="2016"/>
    <n v="41938"/>
    <n v="20887"/>
    <n v="21051"/>
    <n v="2054.962"/>
    <n v="4738.9939999999997"/>
    <n v="5451.94"/>
    <n v="5242.25"/>
    <n v="4906.7459999999992"/>
    <n v="6752.018"/>
    <n v="6039.0720000000001"/>
    <n v="3942.172"/>
    <n v="1971.0859999999998"/>
    <n v="922.63599999999997"/>
    <x v="403"/>
    <s v="New York, 2016"/>
  </r>
  <r>
    <s v="Oswego County"/>
    <s v="New York"/>
    <n v="2016"/>
    <n v="120513"/>
    <n v="60384"/>
    <n v="60129"/>
    <n v="6628.2150000000001"/>
    <n v="14702.585999999999"/>
    <n v="18920.540999999997"/>
    <n v="14100.021000000001"/>
    <n v="13497.456"/>
    <n v="18559.002"/>
    <n v="16630.794000000002"/>
    <n v="10364.117999999999"/>
    <n v="4820.5200000000004"/>
    <n v="2048.721"/>
    <x v="403"/>
    <s v="New York, 2016"/>
  </r>
  <r>
    <s v="Otsego County"/>
    <s v="New York"/>
    <n v="2016"/>
    <n v="60979"/>
    <n v="29517"/>
    <n v="31462"/>
    <n v="2561.1179999999999"/>
    <n v="5732.0259999999998"/>
    <n v="12805.59"/>
    <n v="5793.0050000000001"/>
    <n v="5732.0259999999998"/>
    <n v="8171.1859999999997"/>
    <n v="8902.9340000000011"/>
    <n v="6341.8160000000007"/>
    <n v="3475.8029999999999"/>
    <n v="1463.4960000000001"/>
    <x v="403"/>
    <s v="New York, 2016"/>
  </r>
  <r>
    <s v="Putnam County"/>
    <s v="New York"/>
    <n v="2016"/>
    <n v="99408"/>
    <n v="49388"/>
    <n v="50020"/>
    <n v="4473.3599999999997"/>
    <n v="12426"/>
    <n v="12724.224"/>
    <n v="10040.207999999999"/>
    <n v="12426"/>
    <n v="17794.031999999999"/>
    <n v="14811.792000000001"/>
    <n v="9145.5360000000001"/>
    <n v="4075.7280000000001"/>
    <n v="1590.528"/>
    <x v="403"/>
    <s v="New York, 2016"/>
  </r>
  <r>
    <s v="Queens County"/>
    <s v="New York"/>
    <n v="2016"/>
    <n v="2310011"/>
    <n v="1120010"/>
    <n v="1190001"/>
    <n v="145530.693"/>
    <n v="251791.19899999999"/>
    <n v="281821.342"/>
    <n v="376531.79300000001"/>
    <n v="330331.57299999997"/>
    <n v="325711.55099999998"/>
    <n v="286441.364"/>
    <n v="173250.82500000001"/>
    <n v="97020.462"/>
    <n v="46200.22"/>
    <x v="403"/>
    <s v="New York, 2016"/>
  </r>
  <r>
    <s v="Rensselaer County"/>
    <s v="New York"/>
    <n v="2016"/>
    <n v="159959"/>
    <n v="78890"/>
    <n v="81069"/>
    <n v="8637.7860000000001"/>
    <n v="17915.408000000003"/>
    <n v="23354.014000000003"/>
    <n v="21274.546999999999"/>
    <n v="19035.120999999999"/>
    <n v="23034.095999999998"/>
    <n v="22554.218999999997"/>
    <n v="13756.473999999998"/>
    <n v="6718.2780000000002"/>
    <n v="3519.098"/>
    <x v="403"/>
    <s v="New York, 2016"/>
  </r>
  <r>
    <s v="Richmond County"/>
    <s v="New York"/>
    <n v="2016"/>
    <n v="473324"/>
    <n v="229095"/>
    <n v="244229"/>
    <n v="27452.792000000001"/>
    <n v="59165.5"/>
    <n v="62005.444000000003"/>
    <n v="61532.119999999995"/>
    <n v="62005.444000000003"/>
    <n v="69578.627999999997"/>
    <n v="62478.767999999996"/>
    <n v="39759.216"/>
    <n v="19879.608"/>
    <n v="8993.1560000000009"/>
    <x v="403"/>
    <s v="New York, 2016"/>
  </r>
  <r>
    <s v="Rockland County"/>
    <s v="New York"/>
    <n v="2016"/>
    <n v="322642"/>
    <n v="158136"/>
    <n v="164506"/>
    <n v="24198.15"/>
    <n v="50009.51"/>
    <n v="45492.521999999997"/>
    <n v="36781.188000000002"/>
    <n v="36458.546000000002"/>
    <n v="43234.027999999998"/>
    <n v="38394.398000000001"/>
    <n v="26134.002"/>
    <n v="14841.531999999999"/>
    <n v="7098.1239999999998"/>
    <x v="403"/>
    <s v="New York, 2016"/>
  </r>
  <r>
    <s v="St. Lawrence County"/>
    <s v="New York"/>
    <n v="2016"/>
    <n v="111529"/>
    <n v="56822"/>
    <n v="54707"/>
    <n v="6022.5659999999998"/>
    <n v="13048.893"/>
    <n v="20298.277999999998"/>
    <n v="13048.893"/>
    <n v="12268.19"/>
    <n v="14944.885999999999"/>
    <n v="14610.298999999999"/>
    <n v="9814.5519999999997"/>
    <n v="5018.8050000000003"/>
    <n v="2453.6379999999999"/>
    <x v="403"/>
    <s v="New York, 2016"/>
  </r>
  <r>
    <s v="Saratoga County"/>
    <s v="New York"/>
    <n v="2016"/>
    <n v="224929"/>
    <n v="111025"/>
    <n v="113904"/>
    <n v="11696.308000000001"/>
    <n v="27216.409"/>
    <n v="27666.267"/>
    <n v="26316.692999999999"/>
    <n v="29240.77"/>
    <n v="35763.710999999996"/>
    <n v="31265.131000000001"/>
    <n v="21368.254999999997"/>
    <n v="9671.9470000000001"/>
    <n v="4723.509"/>
    <x v="403"/>
    <s v="New York, 2016"/>
  </r>
  <r>
    <s v="Schenectady County"/>
    <s v="New York"/>
    <n v="2016"/>
    <n v="154845"/>
    <n v="75383"/>
    <n v="79462"/>
    <n v="9135.8549999999996"/>
    <n v="18736.245000000003"/>
    <n v="20749.23"/>
    <n v="19510.47"/>
    <n v="19045.934999999998"/>
    <n v="22452.525000000001"/>
    <n v="20904.074999999997"/>
    <n v="12697.29"/>
    <n v="6658.335"/>
    <n v="4800.1949999999997"/>
    <x v="403"/>
    <s v="New York, 2016"/>
  </r>
  <r>
    <s v="Seneca County"/>
    <s v="New York"/>
    <n v="2016"/>
    <n v="35036"/>
    <n v="18470"/>
    <n v="16566"/>
    <n v="1962.0160000000001"/>
    <n v="3888.9960000000001"/>
    <n v="4274.3919999999998"/>
    <n v="4659.7880000000005"/>
    <n v="3994.1040000000003"/>
    <n v="5115.2559999999994"/>
    <n v="5115.2559999999994"/>
    <n v="3433.5280000000002"/>
    <n v="1821.8719999999998"/>
    <n v="805.82799999999997"/>
    <x v="403"/>
    <s v="New York, 2016"/>
  </r>
  <r>
    <s v="Suffolk County"/>
    <s v="New York"/>
    <n v="2016"/>
    <n v="1498130"/>
    <n v="737351"/>
    <n v="760779"/>
    <n v="80899.02"/>
    <n v="188764.38"/>
    <n v="202247.55"/>
    <n v="169288.69"/>
    <n v="187266.25"/>
    <n v="242697.06"/>
    <n v="197753.16"/>
    <n v="128839.18"/>
    <n v="68913.98"/>
    <n v="29962.6"/>
    <x v="403"/>
    <s v="New York, 2016"/>
  </r>
  <r>
    <s v="Sullivan County"/>
    <s v="New York"/>
    <n v="2016"/>
    <n v="75818"/>
    <n v="38803"/>
    <n v="37015"/>
    <n v="4321.6260000000002"/>
    <n v="9173.9779999999992"/>
    <n v="9401.4320000000007"/>
    <n v="8719.07"/>
    <n v="8719.07"/>
    <n v="11751.79"/>
    <n v="11069.428"/>
    <n v="7809.2540000000008"/>
    <n v="3487.6279999999997"/>
    <n v="1440.5419999999999"/>
    <x v="403"/>
    <s v="New York, 2016"/>
  </r>
  <r>
    <s v="Tioga County"/>
    <s v="New York"/>
    <n v="2016"/>
    <n v="49649"/>
    <n v="24549"/>
    <n v="25100"/>
    <n v="2631.3969999999999"/>
    <n v="6255.7739999999994"/>
    <n v="5808.933"/>
    <n v="5213.1450000000004"/>
    <n v="5659.9859999999999"/>
    <n v="7745.2440000000006"/>
    <n v="7496.9989999999998"/>
    <n v="4964.8999999999996"/>
    <n v="2780.3440000000001"/>
    <n v="1092.278"/>
    <x v="403"/>
    <s v="New York, 2016"/>
  </r>
  <r>
    <s v="Tompkins County"/>
    <s v="New York"/>
    <n v="2016"/>
    <n v="104268"/>
    <n v="51285"/>
    <n v="52983"/>
    <n v="4379.2560000000003"/>
    <n v="8654.2440000000006"/>
    <n v="31593.204000000002"/>
    <n v="13346.304"/>
    <n v="10218.263999999999"/>
    <n v="11260.944"/>
    <n v="11990.82"/>
    <n v="7507.2960000000003"/>
    <n v="3336.576"/>
    <n v="1876.8240000000001"/>
    <x v="403"/>
    <s v="New York, 2016"/>
  </r>
  <r>
    <s v="Ulster County"/>
    <s v="New York"/>
    <n v="2016"/>
    <n v="180505"/>
    <n v="89631"/>
    <n v="90874"/>
    <n v="8122.7250000000004"/>
    <n v="18953.025000000001"/>
    <n v="24187.67"/>
    <n v="21119.084999999999"/>
    <n v="21480.095000000001"/>
    <n v="27978.275000000001"/>
    <n v="27075.75"/>
    <n v="18231.005000000001"/>
    <n v="9205.755000000001"/>
    <n v="3971.11"/>
    <x v="403"/>
    <s v="New York, 2016"/>
  </r>
  <r>
    <s v="Warren County"/>
    <s v="New York"/>
    <n v="2016"/>
    <n v="64911"/>
    <n v="31835"/>
    <n v="33076"/>
    <n v="2985.9059999999999"/>
    <n v="7075.299"/>
    <n v="7529.6759999999995"/>
    <n v="7205.1210000000001"/>
    <n v="7140.21"/>
    <n v="10126.116"/>
    <n v="10061.205"/>
    <n v="7334.9430000000002"/>
    <n v="3699.9269999999997"/>
    <n v="1752.597"/>
    <x v="403"/>
    <s v="New York, 2016"/>
  </r>
  <r>
    <s v="Washington County"/>
    <s v="New York"/>
    <n v="2016"/>
    <n v="62465"/>
    <n v="32308"/>
    <n v="30157"/>
    <n v="3060.7849999999999"/>
    <n v="6996.08"/>
    <n v="7620.73"/>
    <n v="7370.87"/>
    <n v="7870.59"/>
    <n v="9682.0750000000007"/>
    <n v="9244.82"/>
    <n v="6184.0349999999999"/>
    <n v="3185.7150000000001"/>
    <n v="1311.7650000000001"/>
    <x v="403"/>
    <s v="New York, 2016"/>
  </r>
  <r>
    <s v="Wayne County"/>
    <s v="New York"/>
    <n v="2016"/>
    <n v="91874"/>
    <n v="45514"/>
    <n v="46360"/>
    <n v="5053.07"/>
    <n v="11484.25"/>
    <n v="11392.376"/>
    <n v="9738.6440000000002"/>
    <n v="10381.761999999999"/>
    <n v="14883.588"/>
    <n v="13689.225999999999"/>
    <n v="9003.652"/>
    <n v="4318.0780000000004"/>
    <n v="1837.48"/>
    <x v="403"/>
    <s v="New York, 2016"/>
  </r>
  <r>
    <s v="Westchester County"/>
    <s v="New York"/>
    <n v="2016"/>
    <n v="969229"/>
    <n v="468336"/>
    <n v="500893"/>
    <n v="55246.053"/>
    <n v="125999.77"/>
    <n v="126968.999"/>
    <n v="110492.106"/>
    <n v="125999.76999999999"/>
    <n v="147322.80800000002"/>
    <n v="125999.76999999999"/>
    <n v="79476.777999999991"/>
    <n v="48461.45"/>
    <n v="24230.724999999999"/>
    <x v="403"/>
    <s v="New York, 2016"/>
  </r>
  <r>
    <s v="Wyoming County"/>
    <s v="New York"/>
    <n v="2016"/>
    <n v="41239"/>
    <n v="22339"/>
    <n v="18900"/>
    <n v="2020.711"/>
    <n v="4618.768"/>
    <n v="5031.1579999999994"/>
    <n v="5649.7430000000004"/>
    <n v="5031.1580000000004"/>
    <n v="6598.24"/>
    <n v="5897.1769999999997"/>
    <n v="3835.2269999999999"/>
    <n v="1855.7550000000001"/>
    <n v="659.82399999999996"/>
    <x v="403"/>
    <s v="New York, 2016"/>
  </r>
  <r>
    <s v="Yates County"/>
    <s v="New York"/>
    <n v="2016"/>
    <n v="25106"/>
    <n v="12110"/>
    <n v="12996"/>
    <n v="1506.36"/>
    <n v="3138.25"/>
    <n v="4016.96"/>
    <n v="2535.7060000000001"/>
    <n v="2359.9639999999999"/>
    <n v="3213.5680000000002"/>
    <n v="3715.6880000000001"/>
    <n v="2611.0239999999999"/>
    <n v="1481.2539999999999"/>
    <n v="502.12"/>
    <x v="403"/>
    <s v="New York, 2016"/>
  </r>
  <r>
    <s v="Alamance County"/>
    <s v="North Carolina"/>
    <n v="2016"/>
    <n v="156372"/>
    <n v="74352"/>
    <n v="82020"/>
    <n v="9225.9480000000003"/>
    <n v="20328.36"/>
    <n v="21892.080000000002"/>
    <n v="18451.896000000001"/>
    <n v="19546.5"/>
    <n v="22361.196"/>
    <n v="19859.243999999999"/>
    <n v="13917.108"/>
    <n v="7505.8559999999998"/>
    <n v="3596.556"/>
    <x v="378"/>
    <s v="North Carolina, 2016"/>
  </r>
  <r>
    <s v="Alexander County"/>
    <s v="North Carolina"/>
    <n v="2016"/>
    <n v="37211"/>
    <n v="18974"/>
    <n v="18237"/>
    <n v="1860.55"/>
    <n v="4651.375"/>
    <n v="4428.1090000000004"/>
    <n v="4204.8429999999998"/>
    <n v="4874.6409999999996"/>
    <n v="5358.384"/>
    <n v="4986.2739999999994"/>
    <n v="4130.4210000000003"/>
    <n v="2083.8159999999998"/>
    <n v="632.58699999999999"/>
    <x v="378"/>
    <s v="North Carolina, 2016"/>
  </r>
  <r>
    <s v="Anson County"/>
    <s v="North Carolina"/>
    <n v="2016"/>
    <n v="25883"/>
    <n v="13575"/>
    <n v="12308"/>
    <n v="1294.1500000000001"/>
    <n v="2976.5450000000001"/>
    <n v="3416.556"/>
    <n v="3571.8540000000003"/>
    <n v="3364.79"/>
    <n v="3623.62"/>
    <n v="3494.2049999999999"/>
    <n v="2510.6509999999998"/>
    <n v="1112.9690000000001"/>
    <n v="517.66"/>
    <x v="378"/>
    <s v="North Carolina, 2016"/>
  </r>
  <r>
    <s v="Ashe County"/>
    <s v="North Carolina"/>
    <n v="2016"/>
    <n v="26992"/>
    <n v="13302"/>
    <n v="13690"/>
    <n v="1295.616"/>
    <n v="2807.1680000000001"/>
    <n v="2672.2080000000001"/>
    <n v="2888.1440000000002"/>
    <n v="3131.0720000000001"/>
    <n v="3805.8719999999998"/>
    <n v="4237.7439999999997"/>
    <n v="3589.9359999999997"/>
    <n v="1862.4479999999999"/>
    <n v="728.78399999999999"/>
    <x v="378"/>
    <s v="North Carolina, 2016"/>
  </r>
  <r>
    <s v="Avery County"/>
    <s v="North Carolina"/>
    <n v="2016"/>
    <n v="17633"/>
    <n v="9639"/>
    <n v="7994"/>
    <n v="670.05399999999997"/>
    <n v="1569.337"/>
    <n v="2257.0239999999999"/>
    <n v="2168.8589999999999"/>
    <n v="2398.0880000000002"/>
    <n v="2556.7849999999999"/>
    <n v="2398.0879999999997"/>
    <n v="2063.0609999999997"/>
    <n v="1146.145"/>
    <n v="370.29300000000001"/>
    <x v="378"/>
    <s v="North Carolina, 2016"/>
  </r>
  <r>
    <s v="Noble County"/>
    <s v="Indiana"/>
    <n v="2016"/>
    <n v="47513"/>
    <n v="22714"/>
    <n v="24799"/>
    <n v="2518.1889999999999"/>
    <n v="5844.0990000000002"/>
    <n v="5321.4560000000001"/>
    <n v="4561.2479999999996"/>
    <n v="5463.9949999999999"/>
    <n v="6224.2029999999995"/>
    <n v="7317.0020000000004"/>
    <n v="6271.7160000000003"/>
    <n v="3088.3450000000003"/>
    <n v="997.77300000000002"/>
    <x v="391"/>
    <s v="Indiana, 2016"/>
  </r>
  <r>
    <s v="Bertie County"/>
    <s v="North Carolina"/>
    <n v="2016"/>
    <n v="20324"/>
    <n v="10389"/>
    <n v="9935"/>
    <n v="894.25599999999997"/>
    <n v="2134.02"/>
    <n v="2357.5839999999998"/>
    <n v="2499.8519999999999"/>
    <n v="2276.288"/>
    <n v="3048.6"/>
    <n v="3109.5720000000001"/>
    <n v="2174.6679999999997"/>
    <n v="1280.412"/>
    <n v="548.74800000000005"/>
    <x v="378"/>
    <s v="North Carolina, 2016"/>
  </r>
  <r>
    <s v="Bladen County"/>
    <s v="North Carolina"/>
    <n v="2016"/>
    <n v="34454"/>
    <n v="16361"/>
    <n v="18093"/>
    <n v="1894.97"/>
    <n v="4341.2039999999997"/>
    <n v="3962.21"/>
    <n v="3548.7619999999997"/>
    <n v="4306.75"/>
    <n v="4685.7440000000006"/>
    <n v="5409.2780000000002"/>
    <n v="3824.3939999999998"/>
    <n v="1791.6080000000002"/>
    <n v="723.53399999999999"/>
    <x v="378"/>
    <s v="North Carolina, 2016"/>
  </r>
  <r>
    <s v="Pickens County"/>
    <s v="South Carolina"/>
    <n v="2016"/>
    <n v="119167"/>
    <n v="57790"/>
    <n v="61377"/>
    <n v="5481.6819999999998"/>
    <n v="11559.199000000001"/>
    <n v="10129.195"/>
    <n v="11678.366"/>
    <n v="12631.702000000001"/>
    <n v="14538.374"/>
    <n v="21092.559000000001"/>
    <n v="21926.727999999999"/>
    <n v="7984.1890000000003"/>
    <n v="2145.0059999999999"/>
    <x v="410"/>
    <s v="South Carolina, 2016"/>
  </r>
  <r>
    <s v="Buncombe County"/>
    <s v="North Carolina"/>
    <n v="2016"/>
    <n v="250112"/>
    <n v="120043"/>
    <n v="130069"/>
    <n v="13005.824000000001"/>
    <n v="27262.207999999999"/>
    <n v="28762.880000000001"/>
    <n v="33765.120000000003"/>
    <n v="33014.784"/>
    <n v="33515.008000000002"/>
    <n v="35515.903999999995"/>
    <n v="25761.536"/>
    <n v="13506.047999999999"/>
    <n v="6002.6880000000001"/>
    <x v="378"/>
    <s v="North Carolina, 2016"/>
  </r>
  <r>
    <s v="Burke County"/>
    <s v="North Carolina"/>
    <n v="2016"/>
    <n v="89082"/>
    <n v="44089"/>
    <n v="44993"/>
    <n v="4275.9359999999997"/>
    <n v="10066.266"/>
    <n v="11491.578000000001"/>
    <n v="9709.9380000000001"/>
    <n v="10868.004000000001"/>
    <n v="13362.3"/>
    <n v="12916.89"/>
    <n v="9442.6919999999991"/>
    <n v="4721.3460000000005"/>
    <n v="2048.886"/>
    <x v="378"/>
    <s v="North Carolina, 2016"/>
  </r>
  <r>
    <s v="Cabarrus County"/>
    <s v="North Carolina"/>
    <n v="2016"/>
    <n v="192296"/>
    <n v="93508"/>
    <n v="98788"/>
    <n v="12499.24"/>
    <n v="29613.584000000003"/>
    <n v="24037"/>
    <n v="23267.815999999999"/>
    <n v="28652.103999999999"/>
    <n v="28459.807999999997"/>
    <n v="21921.743999999999"/>
    <n v="14422.2"/>
    <n v="6922.6559999999999"/>
    <n v="2499.848"/>
    <x v="378"/>
    <s v="North Carolina, 2016"/>
  </r>
  <r>
    <s v="Caldwell County"/>
    <s v="North Carolina"/>
    <n v="2016"/>
    <n v="81623"/>
    <n v="40166"/>
    <n v="41457"/>
    <n v="4081.15"/>
    <n v="10039.629000000001"/>
    <n v="9549.8909999999996"/>
    <n v="8570.4150000000009"/>
    <n v="10529.367"/>
    <n v="12651.564999999999"/>
    <n v="11835.334999999999"/>
    <n v="8652.0380000000005"/>
    <n v="4326.0190000000002"/>
    <n v="1387.5909999999999"/>
    <x v="378"/>
    <s v="North Carolina, 2016"/>
  </r>
  <r>
    <s v="Camden County"/>
    <s v="North Carolina"/>
    <n v="2016"/>
    <n v="10228"/>
    <n v="5133"/>
    <n v="5095"/>
    <n v="490.94400000000002"/>
    <n v="1503.5160000000001"/>
    <n v="1206.904"/>
    <n v="971.66"/>
    <n v="1554.6559999999999"/>
    <n v="1656.9360000000001"/>
    <n v="1237.588"/>
    <n v="940.976"/>
    <n v="490.94400000000002"/>
    <n v="194.33199999999999"/>
    <x v="378"/>
    <s v="North Carolina, 2016"/>
  </r>
  <r>
    <s v="Carteret County"/>
    <s v="North Carolina"/>
    <n v="2016"/>
    <n v="68537"/>
    <n v="33660"/>
    <n v="34877"/>
    <n v="3084.165"/>
    <n v="7196.3850000000002"/>
    <n v="7059.3109999999997"/>
    <n v="7401.9959999999992"/>
    <n v="7950.2919999999995"/>
    <n v="9732.2540000000008"/>
    <n v="11102.993999999999"/>
    <n v="9046.884"/>
    <n v="4317.8310000000001"/>
    <n v="1644.8879999999999"/>
    <x v="378"/>
    <s v="North Carolina, 2016"/>
  </r>
  <r>
    <s v="Catawba County"/>
    <s v="North Carolina"/>
    <n v="2016"/>
    <n v="155461"/>
    <n v="76086"/>
    <n v="79375"/>
    <n v="9016.7379999999994"/>
    <n v="20365.391000000003"/>
    <n v="19432.625"/>
    <n v="17411.632000000001"/>
    <n v="20365.391"/>
    <n v="23008.228000000003"/>
    <n v="20987.235000000001"/>
    <n v="15079.717000000001"/>
    <n v="7462.1279999999997"/>
    <n v="2487.3760000000002"/>
    <x v="378"/>
    <s v="North Carolina, 2016"/>
  </r>
  <r>
    <s v="Chatham County"/>
    <s v="North Carolina"/>
    <n v="2016"/>
    <n v="68778"/>
    <n v="33303"/>
    <n v="35475"/>
    <n v="3370.1219999999998"/>
    <n v="8253.36"/>
    <n v="6602.6880000000001"/>
    <n v="6190.02"/>
    <n v="8459.6939999999995"/>
    <n v="9422.5859999999993"/>
    <n v="10179.144"/>
    <n v="9285.0300000000007"/>
    <n v="4676.9040000000005"/>
    <n v="2407.23"/>
    <x v="378"/>
    <s v="North Carolina, 2016"/>
  </r>
  <r>
    <s v="Cherokee County"/>
    <s v="North Carolina"/>
    <n v="2016"/>
    <n v="27226"/>
    <n v="13308"/>
    <n v="13918"/>
    <n v="1143.492"/>
    <n v="2804.2780000000002"/>
    <n v="2613.6959999999999"/>
    <n v="2341.4360000000001"/>
    <n v="2885.9560000000001"/>
    <n v="3539.38"/>
    <n v="4628.42"/>
    <n v="4492.29"/>
    <n v="2150.8540000000003"/>
    <n v="626.19799999999998"/>
    <x v="378"/>
    <s v="North Carolina, 2016"/>
  </r>
  <r>
    <s v="Clay County"/>
    <s v="North Carolina"/>
    <n v="2016"/>
    <n v="10730"/>
    <n v="5059"/>
    <n v="5671"/>
    <n v="429.2"/>
    <n v="1287.5999999999999"/>
    <n v="944.24"/>
    <n v="890.59"/>
    <n v="1180.3000000000002"/>
    <n v="1180.3"/>
    <n v="1813.37"/>
    <n v="1824.1000000000001"/>
    <n v="826.21"/>
    <n v="364.82"/>
    <x v="378"/>
    <s v="North Carolina, 2016"/>
  </r>
  <r>
    <s v="Cleveland County"/>
    <s v="North Carolina"/>
    <n v="2016"/>
    <n v="97113"/>
    <n v="46731"/>
    <n v="50382"/>
    <n v="5438.3280000000004"/>
    <n v="12333.351000000001"/>
    <n v="13207.368"/>
    <n v="10585.316999999999"/>
    <n v="11653.560000000001"/>
    <n v="14081.385"/>
    <n v="13304.481"/>
    <n v="9905.5259999999998"/>
    <n v="4758.5370000000003"/>
    <n v="1942.26"/>
    <x v="378"/>
    <s v="North Carolina, 2016"/>
  </r>
  <r>
    <s v="Columbus County"/>
    <s v="North Carolina"/>
    <n v="2016"/>
    <n v="57015"/>
    <n v="28027"/>
    <n v="28988"/>
    <n v="3135.8249999999998"/>
    <n v="7240.9049999999997"/>
    <n v="7354.9349999999995"/>
    <n v="6670.7550000000001"/>
    <n v="6841.7999999999993"/>
    <n v="7925.085"/>
    <n v="7754.04"/>
    <n v="5929.5599999999995"/>
    <n v="3192.84"/>
    <n v="969.255"/>
    <x v="378"/>
    <s v="North Carolina, 2016"/>
  </r>
  <r>
    <s v="Craven County"/>
    <s v="North Carolina"/>
    <n v="2016"/>
    <n v="104190"/>
    <n v="52791"/>
    <n v="51399"/>
    <n v="7189.11"/>
    <n v="12606.99"/>
    <n v="16878.78"/>
    <n v="14169.84"/>
    <n v="11252.52"/>
    <n v="11565.09"/>
    <n v="12711.18"/>
    <n v="10106.43"/>
    <n v="5417.8799999999992"/>
    <n v="2292.1799999999998"/>
    <x v="378"/>
    <s v="North Carolina, 2016"/>
  </r>
  <r>
    <s v="Cumberland County"/>
    <s v="North Carolina"/>
    <n v="2016"/>
    <n v="325841"/>
    <n v="159259"/>
    <n v="166582"/>
    <n v="26067.279999999999"/>
    <n v="44966.058000000005"/>
    <n v="53437.923999999999"/>
    <n v="54415.447"/>
    <n v="39100.92"/>
    <n v="38775.078999999998"/>
    <n v="33887.464"/>
    <n v="20853.824000000001"/>
    <n v="10752.753000000001"/>
    <n v="3584.2510000000002"/>
    <x v="378"/>
    <s v="North Carolina, 2016"/>
  </r>
  <r>
    <s v="Currituck County"/>
    <s v="North Carolina"/>
    <n v="2016"/>
    <n v="24864"/>
    <n v="12299"/>
    <n v="12565"/>
    <n v="1193.472"/>
    <n v="3331.7759999999998"/>
    <n v="2759.904"/>
    <n v="2536.1280000000002"/>
    <n v="3232.3199999999997"/>
    <n v="4326.3360000000002"/>
    <n v="3729.6"/>
    <n v="2337.2160000000003"/>
    <n v="1118.8800000000001"/>
    <n v="273.50400000000002"/>
    <x v="378"/>
    <s v="North Carolina, 2016"/>
  </r>
  <r>
    <s v="Dare County"/>
    <s v="North Carolina"/>
    <n v="2016"/>
    <n v="35187"/>
    <n v="17290"/>
    <n v="17897"/>
    <n v="1759.35"/>
    <n v="4046.5050000000001"/>
    <n v="3413.1390000000001"/>
    <n v="3870.57"/>
    <n v="4398.375"/>
    <n v="5172.4889999999996"/>
    <n v="6016.9769999999999"/>
    <n v="4187.2529999999997"/>
    <n v="1864.9110000000001"/>
    <n v="457.43099999999998"/>
    <x v="378"/>
    <s v="North Carolina, 2016"/>
  </r>
  <r>
    <s v="Davidson County"/>
    <s v="North Carolina"/>
    <n v="2016"/>
    <n v="164058"/>
    <n v="80049"/>
    <n v="84009"/>
    <n v="9023.19"/>
    <n v="21655.656000000003"/>
    <n v="19522.902000000002"/>
    <n v="18046.379999999997"/>
    <n v="21163.482"/>
    <n v="25100.874"/>
    <n v="22311.887999999999"/>
    <n v="16241.742"/>
    <n v="8366.9579999999987"/>
    <n v="2788.9859999999999"/>
    <x v="378"/>
    <s v="North Carolina, 2016"/>
  </r>
  <r>
    <s v="Davie County"/>
    <s v="North Carolina"/>
    <n v="2016"/>
    <n v="41568"/>
    <n v="20263"/>
    <n v="21305"/>
    <n v="2161.5360000000001"/>
    <n v="5279.1360000000004"/>
    <n v="4697.1839999999993"/>
    <n v="3699.5519999999997"/>
    <n v="5362.2719999999999"/>
    <n v="6401.4719999999998"/>
    <n v="6193.6319999999996"/>
    <n v="4406.2079999999996"/>
    <n v="2660.3519999999999"/>
    <n v="706.65599999999995"/>
    <x v="378"/>
    <s v="North Carolina, 2016"/>
  </r>
  <r>
    <s v="Durham County"/>
    <s v="North Carolina"/>
    <n v="2016"/>
    <n v="294618"/>
    <n v="140813"/>
    <n v="153805"/>
    <n v="20623.259999999998"/>
    <n v="34764.923999999999"/>
    <n v="40362.665999999997"/>
    <n v="53325.858"/>
    <n v="42424.991999999998"/>
    <n v="36827.25"/>
    <n v="33586.451999999997"/>
    <n v="19444.788"/>
    <n v="9133.1579999999994"/>
    <n v="4419.2700000000004"/>
    <x v="378"/>
    <s v="North Carolina, 2016"/>
  </r>
  <r>
    <s v="Edgecombe County"/>
    <s v="North Carolina"/>
    <n v="2016"/>
    <n v="54669"/>
    <n v="25396"/>
    <n v="29273"/>
    <n v="3389.4780000000001"/>
    <n v="7161.6390000000001"/>
    <n v="7161.6390000000001"/>
    <n v="6341.6039999999994"/>
    <n v="6122.9279999999999"/>
    <n v="7270.9769999999999"/>
    <n v="8036.3430000000008"/>
    <n v="5357.5619999999999"/>
    <n v="2842.788"/>
    <n v="1093.3800000000001"/>
    <x v="378"/>
    <s v="North Carolina, 2016"/>
  </r>
  <r>
    <s v="Forsyth County"/>
    <s v="North Carolina"/>
    <n v="2016"/>
    <n v="364691"/>
    <n v="173059"/>
    <n v="191632"/>
    <n v="22975.532999999999"/>
    <n v="49233.285000000003"/>
    <n v="50327.358"/>
    <n v="46680.448000000004"/>
    <n v="45951.065999999999"/>
    <n v="50692.048999999999"/>
    <n v="46315.756999999998"/>
    <n v="29904.662"/>
    <n v="16046.403999999999"/>
    <n v="6199.7470000000003"/>
    <x v="378"/>
    <s v="North Carolina, 2016"/>
  </r>
  <r>
    <s v="Franklin County"/>
    <s v="North Carolina"/>
    <n v="2016"/>
    <n v="62989"/>
    <n v="31235"/>
    <n v="31754"/>
    <n v="3527.384"/>
    <n v="8314.5479999999989"/>
    <n v="7936.6140000000005"/>
    <n v="7054.768"/>
    <n v="8377.5370000000003"/>
    <n v="9448.35"/>
    <n v="8692.482"/>
    <n v="5857.9769999999999"/>
    <n v="2771.5159999999996"/>
    <n v="944.83500000000004"/>
    <x v="378"/>
    <s v="North Carolina, 2016"/>
  </r>
  <r>
    <s v="Gaston County"/>
    <s v="North Carolina"/>
    <n v="2016"/>
    <n v="211753"/>
    <n v="102235"/>
    <n v="109518"/>
    <n v="12916.933000000001"/>
    <n v="27739.642999999996"/>
    <n v="26469.125"/>
    <n v="25622.113000000001"/>
    <n v="28586.654999999999"/>
    <n v="31127.690999999999"/>
    <n v="27527.89"/>
    <n v="18846.017"/>
    <n v="9317.1319999999996"/>
    <n v="3599.8009999999999"/>
    <x v="378"/>
    <s v="North Carolina, 2016"/>
  </r>
  <r>
    <s v="Granville County"/>
    <s v="North Carolina"/>
    <n v="2016"/>
    <n v="58341"/>
    <n v="29722"/>
    <n v="28619"/>
    <n v="2917.05"/>
    <n v="7175.9430000000002"/>
    <n v="7759.3530000000001"/>
    <n v="6359.1689999999999"/>
    <n v="7934.3760000000002"/>
    <n v="9276.219000000001"/>
    <n v="8051.058"/>
    <n v="5425.7129999999997"/>
    <n v="2625.3450000000003"/>
    <n v="933.45600000000002"/>
    <x v="378"/>
    <s v="North Carolina, 2016"/>
  </r>
  <r>
    <s v="Guilford County"/>
    <s v="North Carolina"/>
    <n v="2016"/>
    <n v="511815"/>
    <n v="242827"/>
    <n v="268988"/>
    <n v="30708.9"/>
    <n v="65512.32"/>
    <n v="76260.434999999998"/>
    <n v="69606.84"/>
    <n v="66535.95"/>
    <n v="70630.47"/>
    <n v="62441.43"/>
    <n v="40433.385000000002"/>
    <n v="20984.415000000001"/>
    <n v="9212.67"/>
    <x v="378"/>
    <s v="North Carolina, 2016"/>
  </r>
  <r>
    <s v="Halifax County"/>
    <s v="North Carolina"/>
    <n v="2016"/>
    <n v="52849"/>
    <n v="25436"/>
    <n v="27413"/>
    <n v="2800.9969999999998"/>
    <n v="6764.6720000000005"/>
    <n v="6500.4269999999997"/>
    <n v="5760.5409999999993"/>
    <n v="5919.0879999999997"/>
    <n v="7610.2559999999994"/>
    <n v="7663.1049999999996"/>
    <n v="5549.1450000000004"/>
    <n v="3012.393"/>
    <n v="1268.376"/>
    <x v="378"/>
    <s v="North Carolina, 2016"/>
  </r>
  <r>
    <s v="Harnett County"/>
    <s v="North Carolina"/>
    <n v="2016"/>
    <n v="126620"/>
    <n v="62640"/>
    <n v="63980"/>
    <n v="9749.74"/>
    <n v="19372.86"/>
    <n v="17220.32"/>
    <n v="19499.48"/>
    <n v="17473.560000000001"/>
    <n v="15954.119999999999"/>
    <n v="13168.48"/>
    <n v="8610.16"/>
    <n v="4051.84"/>
    <n v="1392.82"/>
    <x v="378"/>
    <s v="North Carolina, 2016"/>
  </r>
  <r>
    <s v="Haywood County"/>
    <s v="North Carolina"/>
    <n v="2016"/>
    <n v="59577"/>
    <n v="28798"/>
    <n v="30779"/>
    <n v="2800.1190000000001"/>
    <n v="6196.0079999999998"/>
    <n v="6136.4310000000005"/>
    <n v="6017.277"/>
    <n v="6851.3549999999996"/>
    <n v="8400.357"/>
    <n v="9055.7040000000015"/>
    <n v="8162.0490000000009"/>
    <n v="4587.4290000000001"/>
    <n v="1310.694"/>
    <x v="378"/>
    <s v="North Carolina, 2016"/>
  </r>
  <r>
    <s v="Henderson County"/>
    <s v="North Carolina"/>
    <n v="2016"/>
    <n v="110905"/>
    <n v="53523"/>
    <n v="57382"/>
    <n v="5545.25"/>
    <n v="12532.264999999999"/>
    <n v="11090.5"/>
    <n v="10979.595000000001"/>
    <n v="12975.885"/>
    <n v="14750.365000000002"/>
    <n v="15970.32"/>
    <n v="15193.985000000001"/>
    <n v="8428.7800000000007"/>
    <n v="3548.96"/>
    <x v="378"/>
    <s v="North Carolina, 2016"/>
  </r>
  <r>
    <s v="Hertford County"/>
    <s v="North Carolina"/>
    <n v="2016"/>
    <n v="24285"/>
    <n v="11991"/>
    <n v="12294"/>
    <n v="1189.9649999999999"/>
    <n v="2744.2049999999999"/>
    <n v="3521.3249999999998"/>
    <n v="2841.3449999999998"/>
    <n v="2768.49"/>
    <n v="3302.76"/>
    <n v="3642.75"/>
    <n v="2452.7849999999999"/>
    <n v="1238.5350000000001"/>
    <n v="607.125"/>
    <x v="378"/>
    <s v="North Carolina, 2016"/>
  </r>
  <r>
    <s v="Hoke County"/>
    <s v="North Carolina"/>
    <n v="2016"/>
    <n v="51853"/>
    <n v="25654"/>
    <n v="26199"/>
    <n v="4770.4759999999997"/>
    <n v="8089.0679999999993"/>
    <n v="6429.7719999999999"/>
    <n v="9696.5109999999986"/>
    <n v="7259.42"/>
    <n v="6118.6540000000005"/>
    <n v="5237.1530000000002"/>
    <n v="2644.5029999999997"/>
    <n v="1088.913"/>
    <n v="414.82400000000001"/>
    <x v="378"/>
    <s v="North Carolina, 2016"/>
  </r>
  <r>
    <s v="Iredell County"/>
    <s v="North Carolina"/>
    <n v="2016"/>
    <n v="167493"/>
    <n v="82362"/>
    <n v="85131"/>
    <n v="9547.1010000000006"/>
    <n v="23281.527000000002"/>
    <n v="21271.611000000001"/>
    <n v="19094.201999999997"/>
    <n v="22779.048000000003"/>
    <n v="26296.400999999998"/>
    <n v="21271.611000000001"/>
    <n v="14571.891"/>
    <n v="7369.692"/>
    <n v="2344.902"/>
    <x v="378"/>
    <s v="North Carolina, 2016"/>
  </r>
  <r>
    <s v="Jackson County"/>
    <s v="North Carolina"/>
    <n v="2016"/>
    <n v="41227"/>
    <n v="20392"/>
    <n v="20835"/>
    <n v="1937.6690000000001"/>
    <n v="3999.0190000000002"/>
    <n v="8946.259"/>
    <n v="4823.5589999999993"/>
    <n v="4205.1540000000005"/>
    <n v="4782.3320000000003"/>
    <n v="5318.2829999999994"/>
    <n v="4493.7430000000004"/>
    <n v="2267.4850000000001"/>
    <n v="453.49700000000001"/>
    <x v="378"/>
    <s v="North Carolina, 2016"/>
  </r>
  <r>
    <s v="Johnston County"/>
    <s v="North Carolina"/>
    <n v="2016"/>
    <n v="182155"/>
    <n v="89432"/>
    <n v="92723"/>
    <n v="12022.23"/>
    <n v="28234.025000000001"/>
    <n v="22405.065000000002"/>
    <n v="21312.135000000002"/>
    <n v="27323.25"/>
    <n v="27141.095000000001"/>
    <n v="21312.135000000002"/>
    <n v="14208.09"/>
    <n v="5828.96"/>
    <n v="2185.86"/>
    <x v="378"/>
    <s v="North Carolina, 2016"/>
  </r>
  <r>
    <s v="Lee County"/>
    <s v="North Carolina"/>
    <n v="2016"/>
    <n v="59540"/>
    <n v="29003"/>
    <n v="30537"/>
    <n v="3989.18"/>
    <n v="8633.2999999999993"/>
    <n v="7502.04"/>
    <n v="7442.5"/>
    <n v="7502.04"/>
    <n v="8156.98"/>
    <n v="7442.5"/>
    <n v="5239.5200000000004"/>
    <n v="2857.92"/>
    <n v="833.56"/>
    <x v="378"/>
    <s v="North Carolina, 2016"/>
  </r>
  <r>
    <s v="Lenoir County"/>
    <s v="North Carolina"/>
    <n v="2016"/>
    <n v="58343"/>
    <n v="27863"/>
    <n v="30480"/>
    <n v="3383.8939999999998"/>
    <n v="7526.2470000000003"/>
    <n v="7234.5320000000002"/>
    <n v="6534.4159999999993"/>
    <n v="6651.1019999999999"/>
    <n v="8051.3339999999998"/>
    <n v="8576.4210000000003"/>
    <n v="5892.643"/>
    <n v="3325.5509999999999"/>
    <n v="1225.203"/>
    <x v="378"/>
    <s v="North Carolina, 2016"/>
  </r>
  <r>
    <s v="Lincoln County"/>
    <s v="North Carolina"/>
    <n v="2016"/>
    <n v="79783"/>
    <n v="39547"/>
    <n v="40236"/>
    <n v="4148.7160000000003"/>
    <n v="10212.224"/>
    <n v="9334.6110000000008"/>
    <n v="8297.4320000000007"/>
    <n v="10930.271000000001"/>
    <n v="12765.28"/>
    <n v="11488.752"/>
    <n v="7818.7340000000004"/>
    <n v="3430.6689999999999"/>
    <n v="1196.7449999999999"/>
    <x v="378"/>
    <s v="North Carolina, 2016"/>
  </r>
  <r>
    <s v="McDowell County"/>
    <s v="North Carolina"/>
    <n v="2016"/>
    <n v="45013"/>
    <n v="22731"/>
    <n v="22282"/>
    <n v="2070.598"/>
    <n v="5626.625"/>
    <n v="5221.5079999999998"/>
    <n v="4996.4430000000002"/>
    <n v="5806.6769999999997"/>
    <n v="6526.8850000000002"/>
    <n v="6436.8590000000004"/>
    <n v="4816.3909999999996"/>
    <n v="2745.7930000000001"/>
    <n v="720.20799999999997"/>
    <x v="378"/>
    <s v="North Carolina, 2016"/>
  </r>
  <r>
    <s v="Macon County"/>
    <s v="North Carolina"/>
    <n v="2016"/>
    <n v="33991"/>
    <n v="16429"/>
    <n v="17562"/>
    <n v="1733.5409999999999"/>
    <n v="3433.0910000000003"/>
    <n v="3467.0819999999999"/>
    <n v="3399.1"/>
    <n v="3365.1090000000004"/>
    <n v="4214.884"/>
    <n v="5302.5959999999995"/>
    <n v="5200.6229999999996"/>
    <n v="2889.2349999999997"/>
    <n v="985.73900000000003"/>
    <x v="378"/>
    <s v="North Carolina, 2016"/>
  </r>
  <r>
    <s v="Marengo County"/>
    <s v="Alabama"/>
    <n v="2016"/>
    <n v="21130"/>
    <n v="10447"/>
    <n v="10683"/>
    <n v="929.72"/>
    <n v="2260.91"/>
    <n v="3021.59"/>
    <n v="2070.7399999999998"/>
    <n v="2556.73"/>
    <n v="2937.0699999999997"/>
    <n v="3169.5"/>
    <n v="2556.73"/>
    <n v="1162.1500000000001"/>
    <n v="507.12"/>
    <x v="364"/>
    <s v="Alabama, 2016"/>
  </r>
  <r>
    <s v="Mitchell County"/>
    <s v="Georgia"/>
    <n v="2016"/>
    <n v="23510"/>
    <n v="10951"/>
    <n v="12559"/>
    <n v="1175.5"/>
    <n v="2891.73"/>
    <n v="2656.63"/>
    <n v="2327.4899999999998"/>
    <n v="2468.5500000000002"/>
    <n v="3244.38"/>
    <n v="3926.17"/>
    <n v="2868.2200000000003"/>
    <n v="1410.6"/>
    <n v="587.75"/>
    <x v="380"/>
    <s v="Georgia, 2016"/>
  </r>
  <r>
    <s v="Mecklenburg County"/>
    <s v="North Carolina"/>
    <n v="2016"/>
    <n v="1011774"/>
    <n v="486037"/>
    <n v="525737"/>
    <n v="70824.179999999993"/>
    <n v="139624.81200000001"/>
    <n v="132542.394"/>
    <n v="167954.484"/>
    <n v="153789.64799999999"/>
    <n v="138613.038"/>
    <n v="107248.04399999999"/>
    <n v="60706.44"/>
    <n v="29341.446"/>
    <n v="11129.513999999999"/>
    <x v="378"/>
    <s v="North Carolina, 2016"/>
  </r>
  <r>
    <s v="Mitchell County"/>
    <s v="North Carolina"/>
    <n v="2016"/>
    <n v="15263"/>
    <n v="7465"/>
    <n v="7798"/>
    <n v="702.09799999999996"/>
    <n v="1648.404"/>
    <n v="1633.1410000000001"/>
    <n v="1602.615"/>
    <n v="1663.6669999999999"/>
    <n v="2121.5569999999998"/>
    <n v="2381.0280000000002"/>
    <n v="2014.7159999999999"/>
    <n v="931.04300000000012"/>
    <n v="564.73099999999999"/>
    <x v="378"/>
    <s v="North Carolina, 2016"/>
  </r>
  <r>
    <s v="Montgomery County"/>
    <s v="North Carolina"/>
    <n v="2016"/>
    <n v="27475"/>
    <n v="13437"/>
    <n v="14038"/>
    <n v="1593.55"/>
    <n v="3626.7"/>
    <n v="2967.3"/>
    <n v="3077.2"/>
    <n v="3626.7"/>
    <n v="3599.2250000000004"/>
    <n v="3928.9250000000002"/>
    <n v="2994.7750000000001"/>
    <n v="1566.0749999999998"/>
    <n v="494.55"/>
    <x v="378"/>
    <s v="North Carolina, 2016"/>
  </r>
  <r>
    <s v="Nash County"/>
    <s v="North Carolina"/>
    <n v="2016"/>
    <n v="94385"/>
    <n v="45309"/>
    <n v="49076"/>
    <n v="5379.9449999999997"/>
    <n v="12175.665000000001"/>
    <n v="12364.434999999999"/>
    <n v="10476.735000000001"/>
    <n v="11514.970000000001"/>
    <n v="13685.825000000001"/>
    <n v="13308.285"/>
    <n v="9060.9599999999991"/>
    <n v="4530.4799999999996"/>
    <n v="1793.3150000000001"/>
    <x v="378"/>
    <s v="North Carolina, 2016"/>
  </r>
  <r>
    <s v="New Hanover County"/>
    <s v="North Carolina"/>
    <n v="2016"/>
    <n v="216430"/>
    <n v="104029"/>
    <n v="112401"/>
    <n v="11254.36"/>
    <n v="23590.87"/>
    <n v="34845.229999999996"/>
    <n v="29650.91"/>
    <n v="27486.61"/>
    <n v="27703.040000000001"/>
    <n v="27703.040000000001"/>
    <n v="20127.989999999998"/>
    <n v="9955.7799999999988"/>
    <n v="3895.74"/>
    <x v="378"/>
    <s v="North Carolina, 2016"/>
  </r>
  <r>
    <s v="Warren County"/>
    <s v="North Carolina"/>
    <n v="2016"/>
    <n v="20628"/>
    <n v="10017"/>
    <n v="10611"/>
    <n v="969.51599999999996"/>
    <n v="2207.1959999999999"/>
    <n v="2372.2200000000003"/>
    <n v="2042.172"/>
    <n v="2000.9159999999999"/>
    <n v="2887.92"/>
    <n v="3424.248"/>
    <n v="2640.384"/>
    <n v="1526.472"/>
    <n v="536.32799999999997"/>
    <x v="378"/>
    <s v="North Carolina, 2016"/>
  </r>
  <r>
    <s v="Onslow County"/>
    <s v="North Carolina"/>
    <n v="2016"/>
    <n v="185755"/>
    <n v="100854"/>
    <n v="84901"/>
    <n v="18018.235000000001"/>
    <n v="23405.129999999997"/>
    <n v="44395.445"/>
    <n v="34550.43"/>
    <n v="18947.010000000002"/>
    <n v="16346.439999999999"/>
    <n v="14117.380000000001"/>
    <n v="9473.5049999999992"/>
    <n v="5201.1400000000003"/>
    <n v="1300.2850000000001"/>
    <x v="378"/>
    <s v="North Carolina, 2016"/>
  </r>
  <r>
    <s v="Orange County"/>
    <s v="North Carolina"/>
    <n v="2016"/>
    <n v="139807"/>
    <n v="66666"/>
    <n v="73141"/>
    <n v="6710.7359999999999"/>
    <n v="16776.84"/>
    <n v="30897.347000000002"/>
    <n v="17615.682000000001"/>
    <n v="16637.032999999999"/>
    <n v="18594.330999999998"/>
    <n v="17196.260999999999"/>
    <n v="9646.6829999999991"/>
    <n v="4334.0169999999998"/>
    <n v="1537.877"/>
    <x v="378"/>
    <s v="North Carolina, 2016"/>
  </r>
  <r>
    <s v="Pamlico County"/>
    <s v="North Carolina"/>
    <n v="2016"/>
    <n v="12892"/>
    <n v="6599"/>
    <n v="6293"/>
    <n v="541.46400000000006"/>
    <n v="1134.4960000000001"/>
    <n v="1392.336"/>
    <n v="1340.768"/>
    <n v="1276.308"/>
    <n v="1637.2840000000001"/>
    <n v="2243.2080000000001"/>
    <n v="1959.5839999999998"/>
    <n v="1005.576"/>
    <n v="348.084"/>
    <x v="378"/>
    <s v="North Carolina, 2016"/>
  </r>
  <r>
    <s v="Pitt County"/>
    <s v="North Carolina"/>
    <n v="2016"/>
    <n v="175150"/>
    <n v="82515"/>
    <n v="92635"/>
    <n v="10684.15"/>
    <n v="21543.449999999997"/>
    <n v="38883.300000000003"/>
    <n v="23645.25"/>
    <n v="21018"/>
    <n v="20317.400000000001"/>
    <n v="19091.349999999999"/>
    <n v="11910.2"/>
    <n v="5955.1"/>
    <n v="2101.8000000000002"/>
    <x v="378"/>
    <s v="North Carolina, 2016"/>
  </r>
  <r>
    <s v="Randolph County"/>
    <s v="North Carolina"/>
    <n v="2016"/>
    <n v="142588"/>
    <n v="70281"/>
    <n v="72307"/>
    <n v="8270.1039999999994"/>
    <n v="19249.38"/>
    <n v="17680.912"/>
    <n v="15827.268"/>
    <n v="18393.851999999999"/>
    <n v="21245.612000000001"/>
    <n v="18964.203999999998"/>
    <n v="13688.448"/>
    <n v="6986.8119999999999"/>
    <n v="2281.4079999999999"/>
    <x v="378"/>
    <s v="North Carolina, 2016"/>
  </r>
  <r>
    <s v="Richmond County"/>
    <s v="North Carolina"/>
    <n v="2016"/>
    <n v="45710"/>
    <n v="22113"/>
    <n v="23597"/>
    <n v="2742.6"/>
    <n v="6033.7199999999993"/>
    <n v="6216.5599999999995"/>
    <n v="5210.9400000000005"/>
    <n v="5713.75"/>
    <n v="6307.98"/>
    <n v="6079.43"/>
    <n v="4296.74"/>
    <n v="2376.92"/>
    <n v="685.65"/>
    <x v="378"/>
    <s v="North Carolina, 2016"/>
  </r>
  <r>
    <s v="Robeson County"/>
    <s v="North Carolina"/>
    <n v="2016"/>
    <n v="134576"/>
    <n v="64911"/>
    <n v="69665"/>
    <n v="9420.32"/>
    <n v="19513.52"/>
    <n v="20455.552000000003"/>
    <n v="16956.576000000001"/>
    <n v="16822"/>
    <n v="17360.304"/>
    <n v="16552.847999999998"/>
    <n v="10900.655999999999"/>
    <n v="4844.7359999999999"/>
    <n v="1884.0640000000001"/>
    <x v="378"/>
    <s v="North Carolina, 2016"/>
  </r>
  <r>
    <s v="Rockingham County"/>
    <s v="North Carolina"/>
    <n v="2016"/>
    <n v="91898"/>
    <n v="44313"/>
    <n v="47585"/>
    <n v="4778.6959999999999"/>
    <n v="10935.861999999999"/>
    <n v="10660.168"/>
    <n v="9557.3919999999998"/>
    <n v="11395.351999999999"/>
    <n v="13876.598"/>
    <n v="13876.598"/>
    <n v="9557.3919999999998"/>
    <n v="5146.2880000000005"/>
    <n v="2113.654"/>
    <x v="378"/>
    <s v="North Carolina, 2016"/>
  </r>
  <r>
    <s v="Rowan County"/>
    <s v="North Carolina"/>
    <n v="2016"/>
    <n v="138694"/>
    <n v="68575"/>
    <n v="70119"/>
    <n v="7905.558"/>
    <n v="18168.913999999997"/>
    <n v="17891.525999999998"/>
    <n v="16643.28"/>
    <n v="17198.055999999997"/>
    <n v="19833.241999999998"/>
    <n v="18723.689999999999"/>
    <n v="13037.236000000001"/>
    <n v="6934.7000000000007"/>
    <n v="2635.1860000000001"/>
    <x v="378"/>
    <s v="North Carolina, 2016"/>
  </r>
  <r>
    <s v="Rutherford County"/>
    <s v="North Carolina"/>
    <n v="2016"/>
    <n v="66701"/>
    <n v="32392"/>
    <n v="34309"/>
    <n v="3401.7510000000002"/>
    <n v="8137.521999999999"/>
    <n v="7804.0169999999998"/>
    <n v="7070.3060000000005"/>
    <n v="7737.3159999999998"/>
    <n v="9805.0469999999987"/>
    <n v="9805.0469999999987"/>
    <n v="7670.6149999999998"/>
    <n v="3668.5550000000003"/>
    <n v="1667.5250000000001"/>
    <x v="378"/>
    <s v="North Carolina, 2016"/>
  </r>
  <r>
    <s v="Scotland County"/>
    <s v="North Carolina"/>
    <n v="2016"/>
    <n v="35711"/>
    <n v="17684"/>
    <n v="18027"/>
    <n v="2249.7930000000001"/>
    <n v="4678.1409999999996"/>
    <n v="5106.6729999999998"/>
    <n v="3999.6320000000001"/>
    <n v="4428.1640000000007"/>
    <n v="4678.1409999999996"/>
    <n v="4856.6959999999999"/>
    <n v="3285.4120000000003"/>
    <n v="1535.5729999999999"/>
    <n v="821.35299999999995"/>
    <x v="378"/>
    <s v="North Carolina, 2016"/>
  </r>
  <r>
    <s v="Stanly County"/>
    <s v="North Carolina"/>
    <n v="2016"/>
    <n v="60610"/>
    <n v="30158"/>
    <n v="30452"/>
    <n v="3394.16"/>
    <n v="7515.6399999999994"/>
    <n v="7879.3"/>
    <n v="6727.71"/>
    <n v="7455.0300000000007"/>
    <n v="8788.4500000000007"/>
    <n v="8182.3499999999995"/>
    <n v="6303.4400000000005"/>
    <n v="3272.94"/>
    <n v="1030.3699999999999"/>
    <x v="378"/>
    <s v="North Carolina, 2016"/>
  </r>
  <r>
    <s v="Stokes County"/>
    <s v="North Carolina"/>
    <n v="2016"/>
    <n v="46453"/>
    <n v="22749"/>
    <n v="23704"/>
    <n v="2183.2910000000002"/>
    <n v="5342.0949999999993"/>
    <n v="5295.6419999999998"/>
    <n v="4645.3"/>
    <n v="5713.7190000000001"/>
    <n v="7432.48"/>
    <n v="7060.8559999999998"/>
    <n v="5156.2830000000004"/>
    <n v="2740.7269999999999"/>
    <n v="882.60699999999997"/>
    <x v="378"/>
    <s v="North Carolina, 2016"/>
  </r>
  <r>
    <s v="Surry County"/>
    <s v="North Carolina"/>
    <n v="2016"/>
    <n v="72767"/>
    <n v="35422"/>
    <n v="37345"/>
    <n v="3929.4180000000001"/>
    <n v="9168.6419999999998"/>
    <n v="8804.8070000000007"/>
    <n v="7495.0010000000002"/>
    <n v="9023.1080000000002"/>
    <n v="10551.215"/>
    <n v="9969.0789999999997"/>
    <n v="7786.0689999999995"/>
    <n v="4147.7190000000001"/>
    <n v="1819.175"/>
    <x v="378"/>
    <s v="North Carolina, 2016"/>
  </r>
  <r>
    <s v="Transylvania County"/>
    <s v="North Carolina"/>
    <n v="2016"/>
    <n v="33062"/>
    <n v="15910"/>
    <n v="17152"/>
    <n v="1322.48"/>
    <n v="3173.9520000000002"/>
    <n v="3702.9440000000004"/>
    <n v="3074.7660000000001"/>
    <n v="3041.7039999999997"/>
    <n v="4331.1220000000003"/>
    <n v="5157.6720000000005"/>
    <n v="5058.4859999999999"/>
    <n v="3008.6419999999998"/>
    <n v="1157.17"/>
    <x v="378"/>
    <s v="North Carolina, 2016"/>
  </r>
  <r>
    <s v="Tyrrell County"/>
    <s v="North Carolina"/>
    <n v="2016"/>
    <n v="4128"/>
    <n v="2325"/>
    <n v="1803"/>
    <n v="132.096"/>
    <n v="503.61599999999999"/>
    <n v="371.52"/>
    <n v="462.33600000000001"/>
    <n v="569.66399999999999"/>
    <n v="536.64"/>
    <n v="718.27199999999993"/>
    <n v="429.31200000000001"/>
    <n v="301.34399999999999"/>
    <n v="99.072000000000003"/>
    <x v="378"/>
    <s v="North Carolina, 2016"/>
  </r>
  <r>
    <s v="Union County"/>
    <s v="North Carolina"/>
    <n v="2016"/>
    <n v="217614"/>
    <n v="107221"/>
    <n v="110393"/>
    <n v="13274.454"/>
    <n v="37211.993999999999"/>
    <n v="30030.732000000004"/>
    <n v="21108.557999999997"/>
    <n v="32424.485999999997"/>
    <n v="35035.853999999999"/>
    <n v="23937.54"/>
    <n v="15668.208000000001"/>
    <n v="6528.42"/>
    <n v="2393.7539999999999"/>
    <x v="378"/>
    <s v="North Carolina, 2016"/>
  </r>
  <r>
    <s v="Vance County"/>
    <s v="North Carolina"/>
    <n v="2016"/>
    <n v="44508"/>
    <n v="20766"/>
    <n v="23742"/>
    <n v="2848.5120000000002"/>
    <n v="6053.0879999999997"/>
    <n v="5964.0720000000001"/>
    <n v="5073.9120000000003"/>
    <n v="5029.4040000000005"/>
    <n v="6053.0879999999997"/>
    <n v="6231.12"/>
    <n v="4272.768"/>
    <n v="2047.3679999999999"/>
    <n v="934.66800000000001"/>
    <x v="378"/>
    <s v="North Carolina, 2016"/>
  </r>
  <r>
    <s v="Wake County"/>
    <s v="North Carolina"/>
    <n v="2016"/>
    <n v="998576"/>
    <n v="485068"/>
    <n v="513508"/>
    <n v="64907.44"/>
    <n v="143794.94399999999"/>
    <n v="133809.18400000001"/>
    <n v="147789.24799999999"/>
    <n v="154779.28"/>
    <n v="145792.09599999999"/>
    <n v="107846.208"/>
    <n v="60913.135999999999"/>
    <n v="26961.552"/>
    <n v="10984.335999999999"/>
    <x v="378"/>
    <s v="North Carolina, 2016"/>
  </r>
  <r>
    <s v="Watauga County"/>
    <s v="North Carolina"/>
    <n v="2016"/>
    <n v="52745"/>
    <n v="26315"/>
    <n v="26430"/>
    <n v="1846.075"/>
    <n v="3903.13"/>
    <n v="17564.084999999999"/>
    <n v="5538.2250000000004"/>
    <n v="4694.3050000000003"/>
    <n v="5538.2250000000004"/>
    <n v="6223.91"/>
    <n v="4430.58"/>
    <n v="2268.0349999999999"/>
    <n v="685.68499999999995"/>
    <x v="378"/>
    <s v="North Carolina, 2016"/>
  </r>
  <r>
    <s v="Wayne County"/>
    <s v="North Carolina"/>
    <n v="2016"/>
    <n v="124447"/>
    <n v="61002"/>
    <n v="63445"/>
    <n v="8462.3960000000006"/>
    <n v="16675.898000000001"/>
    <n v="17298.133000000002"/>
    <n v="16551.451000000001"/>
    <n v="15058.087"/>
    <n v="16427.004000000001"/>
    <n v="16053.663"/>
    <n v="10204.653999999999"/>
    <n v="5724.5619999999999"/>
    <n v="1866.7049999999999"/>
    <x v="378"/>
    <s v="North Carolina, 2016"/>
  </r>
  <r>
    <s v="Wilkes County"/>
    <s v="North Carolina"/>
    <n v="2016"/>
    <n v="68888"/>
    <n v="33902"/>
    <n v="34986"/>
    <n v="3444.4"/>
    <n v="8679.887999999999"/>
    <n v="7922.12"/>
    <n v="6819.9120000000003"/>
    <n v="8473.2240000000002"/>
    <n v="9988.76"/>
    <n v="9919.8719999999994"/>
    <n v="7853.232"/>
    <n v="4202.1679999999997"/>
    <n v="1584.424"/>
    <x v="378"/>
    <s v="North Carolina, 2016"/>
  </r>
  <r>
    <s v="Wilson County"/>
    <s v="North Carolina"/>
    <n v="2016"/>
    <n v="81617"/>
    <n v="38626"/>
    <n v="42991"/>
    <n v="4897.0200000000004"/>
    <n v="11018.295"/>
    <n v="10691.827000000001"/>
    <n v="9467.5720000000001"/>
    <n v="9794.0400000000009"/>
    <n v="11099.912"/>
    <n v="11263.146000000001"/>
    <n v="7671.9979999999996"/>
    <n v="3917.616"/>
    <n v="1713.9570000000001"/>
    <x v="378"/>
    <s v="North Carolina, 2016"/>
  </r>
  <r>
    <s v="Yadkin County"/>
    <s v="North Carolina"/>
    <n v="2016"/>
    <n v="37819"/>
    <n v="18602"/>
    <n v="19217"/>
    <n v="2004.4069999999999"/>
    <n v="4727.375"/>
    <n v="4651.7370000000001"/>
    <n v="3857.538"/>
    <n v="4878.6509999999998"/>
    <n v="5672.85"/>
    <n v="5219.0219999999999"/>
    <n v="3970.9949999999999"/>
    <n v="2155.683"/>
    <n v="756.38"/>
    <x v="378"/>
    <s v="North Carolina, 2016"/>
  </r>
  <r>
    <s v="Adams County"/>
    <s v="North Dakota"/>
    <n v="2016"/>
    <n v="2348"/>
    <n v="1187"/>
    <n v="1161"/>
    <n v="96.268000000000001"/>
    <n v="284.108"/>
    <n v="284.108"/>
    <n v="225.40800000000002"/>
    <n v="277.06400000000002"/>
    <n v="328.72"/>
    <n v="328.72"/>
    <n v="267.67200000000003"/>
    <n v="159.66399999999999"/>
    <n v="96.268000000000001"/>
    <x v="388"/>
    <s v="North Dakota, 2016"/>
  </r>
  <r>
    <s v="Benson County"/>
    <s v="North Dakota"/>
    <n v="2016"/>
    <n v="6802"/>
    <n v="3492"/>
    <n v="3310"/>
    <n v="632.58600000000001"/>
    <n v="1333.192"/>
    <n v="979.48800000000006"/>
    <n v="768.62599999999998"/>
    <n v="625.78399999999999"/>
    <n v="816.24"/>
    <n v="816.24"/>
    <n v="482.94200000000001"/>
    <n v="278.88200000000001"/>
    <n v="74.822000000000003"/>
    <x v="388"/>
    <s v="North Dakota, 2016"/>
  </r>
  <r>
    <s v="Billings County"/>
    <s v="North Dakota"/>
    <n v="2016"/>
    <n v="936"/>
    <n v="533"/>
    <n v="403"/>
    <n v="75.816000000000003"/>
    <n v="75.816000000000003"/>
    <n v="96.407999999999987"/>
    <n v="123.55199999999999"/>
    <n v="82.367999999999995"/>
    <n v="150.696"/>
    <n v="170.352"/>
    <n v="70.2"/>
    <n v="65.52"/>
    <n v="25.271999999999998"/>
    <x v="388"/>
    <s v="North Dakota, 2016"/>
  </r>
  <r>
    <s v="Coke County"/>
    <s v="Texas"/>
    <n v="2016"/>
    <n v="3238"/>
    <n v="1571"/>
    <n v="1667"/>
    <n v="226.66"/>
    <n v="427.416"/>
    <n v="369.13200000000001"/>
    <n v="359.41800000000001"/>
    <n v="339.99"/>
    <n v="356.18"/>
    <n v="518.08000000000004"/>
    <n v="307.61"/>
    <n v="223.422"/>
    <n v="113.33"/>
    <x v="384"/>
    <s v="Texas, 2016"/>
  </r>
  <r>
    <s v="Wichita County"/>
    <s v="Kansas"/>
    <n v="2016"/>
    <n v="2239"/>
    <n v="1208"/>
    <n v="1031"/>
    <n v="154.49100000000001"/>
    <n v="308.98199999999997"/>
    <n v="257.48500000000001"/>
    <n v="313.46000000000004"/>
    <n v="205.988"/>
    <n v="302.26499999999999"/>
    <n v="304.50400000000002"/>
    <n v="226.13900000000001"/>
    <n v="136.57900000000001"/>
    <n v="31.346"/>
    <x v="371"/>
    <s v="Kansas, 2016"/>
  </r>
  <r>
    <s v="Burleigh County"/>
    <s v="North Dakota"/>
    <n v="2016"/>
    <n v="90560"/>
    <n v="45126"/>
    <n v="45434"/>
    <n v="6248.64"/>
    <n v="11229.439999999999"/>
    <n v="12316.16"/>
    <n v="13402.880000000001"/>
    <n v="10867.2"/>
    <n v="11772.8"/>
    <n v="11772.8"/>
    <n v="6882.5599999999995"/>
    <n v="3712.96"/>
    <n v="2445.12"/>
    <x v="388"/>
    <s v="North Dakota, 2016"/>
  </r>
  <r>
    <s v="Cass County"/>
    <s v="North Dakota"/>
    <n v="2016"/>
    <n v="166852"/>
    <n v="84300"/>
    <n v="82552"/>
    <n v="12013.343999999999"/>
    <n v="19688.536"/>
    <n v="31368.175999999999"/>
    <n v="28531.692000000003"/>
    <n v="20355.944000000003"/>
    <n v="19187.98"/>
    <n v="18020.016"/>
    <n v="9677.4159999999993"/>
    <n v="5339.2640000000001"/>
    <n v="2836.4839999999999"/>
    <x v="388"/>
    <s v="North Dakota, 2016"/>
  </r>
  <r>
    <s v="Cavalier County"/>
    <s v="North Dakota"/>
    <n v="2016"/>
    <n v="3867"/>
    <n v="1957"/>
    <n v="1910"/>
    <n v="243.62100000000001"/>
    <n v="409.90199999999999"/>
    <n v="394.43399999999997"/>
    <n v="317.09399999999999"/>
    <n v="332.56200000000001"/>
    <n v="518.178"/>
    <n v="638.05500000000006"/>
    <n v="483.375"/>
    <n v="348.03"/>
    <n v="185.61600000000001"/>
    <x v="388"/>
    <s v="North Dakota, 2016"/>
  </r>
  <r>
    <s v="Liberty County"/>
    <s v="Montana"/>
    <n v="2016"/>
    <n v="2369"/>
    <n v="1190"/>
    <n v="1179"/>
    <n v="165.83"/>
    <n v="248.745"/>
    <n v="175.30600000000001"/>
    <n v="215.57900000000001"/>
    <n v="244.00700000000001"/>
    <n v="338.767"/>
    <n v="416.94400000000002"/>
    <n v="262.959"/>
    <n v="146.87800000000001"/>
    <n v="153.98500000000001"/>
    <x v="389"/>
    <s v="Montana, 2016"/>
  </r>
  <r>
    <s v="Griggs County"/>
    <s v="North Dakota"/>
    <n v="2016"/>
    <n v="2370"/>
    <n v="1144"/>
    <n v="1226"/>
    <n v="180.12"/>
    <n v="246.48"/>
    <n v="251.22"/>
    <n v="232.26"/>
    <n v="225.15"/>
    <n v="355.5"/>
    <n v="383.94"/>
    <n v="244.11"/>
    <n v="161.16"/>
    <n v="90.06"/>
    <x v="388"/>
    <s v="North Dakota, 2016"/>
  </r>
  <r>
    <s v="Sheridan County"/>
    <s v="Montana"/>
    <n v="2016"/>
    <n v="3426"/>
    <n v="1713"/>
    <n v="1713"/>
    <n v="171.3"/>
    <n v="400.84199999999998"/>
    <n v="376.86"/>
    <n v="202.13400000000001"/>
    <n v="291.20999999999998"/>
    <n v="524.178"/>
    <n v="524.178"/>
    <n v="417.97199999999998"/>
    <n v="342.6"/>
    <n v="171.3"/>
    <x v="389"/>
    <s v="Montana, 2016"/>
  </r>
  <r>
    <s v="Foster County"/>
    <s v="North Dakota"/>
    <n v="2016"/>
    <n v="3345"/>
    <n v="1663"/>
    <n v="1682"/>
    <n v="180.63"/>
    <n v="408.09000000000003"/>
    <n v="367.95000000000005"/>
    <n v="324.46500000000003"/>
    <n v="354.57"/>
    <n v="468.3"/>
    <n v="498.40499999999997"/>
    <n v="317.77499999999998"/>
    <n v="280.98"/>
    <n v="140.49"/>
    <x v="388"/>
    <s v="North Dakota, 2016"/>
  </r>
  <r>
    <s v="Golden Valley County"/>
    <s v="North Dakota"/>
    <n v="2016"/>
    <n v="1895"/>
    <n v="931"/>
    <n v="964"/>
    <n v="115.595"/>
    <n v="270.98500000000001"/>
    <n v="272.88"/>
    <n v="168.65499999999997"/>
    <n v="202.76499999999999"/>
    <n v="242.56"/>
    <n v="293.72500000000002"/>
    <n v="178.13"/>
    <n v="85.275000000000006"/>
    <n v="64.430000000000007"/>
    <x v="388"/>
    <s v="North Dakota, 2016"/>
  </r>
  <r>
    <s v="Belmont County"/>
    <s v="Ohio"/>
    <n v="2016"/>
    <n v="69793"/>
    <n v="36093"/>
    <n v="33700"/>
    <n v="4745.924"/>
    <n v="7398.058"/>
    <n v="17308.664000000001"/>
    <n v="10817.915000000001"/>
    <n v="6769.9210000000003"/>
    <n v="7328.2650000000003"/>
    <n v="7537.6440000000002"/>
    <n v="4327.1659999999993"/>
    <n v="2372.962"/>
    <n v="1186.481"/>
    <x v="374"/>
    <s v="Ohio, 2016"/>
  </r>
  <r>
    <s v="Jeff Davis County"/>
    <s v="Texas"/>
    <n v="2016"/>
    <n v="2311"/>
    <n v="1165"/>
    <n v="1146"/>
    <n v="129.416"/>
    <n v="198.74599999999998"/>
    <n v="251.899"/>
    <n v="196.435"/>
    <n v="171.01400000000001"/>
    <n v="300.42999999999995"/>
    <n v="383.62599999999998"/>
    <n v="344.339"/>
    <n v="187.191"/>
    <n v="150.215"/>
    <x v="384"/>
    <s v="Texas, 2016"/>
  </r>
  <r>
    <s v="Hettinger County"/>
    <s v="North Dakota"/>
    <n v="2016"/>
    <n v="2639"/>
    <n v="1252"/>
    <n v="1387"/>
    <n v="174.17400000000001"/>
    <n v="314.041"/>
    <n v="197.92500000000001"/>
    <n v="279.73399999999998"/>
    <n v="242.78800000000001"/>
    <n v="372.09900000000005"/>
    <n v="358.904"/>
    <n v="308.76300000000003"/>
    <n v="271.81700000000001"/>
    <n v="118.755"/>
    <x v="388"/>
    <s v="North Dakota, 2016"/>
  </r>
  <r>
    <s v="Kidder County"/>
    <s v="North Dakota"/>
    <n v="2016"/>
    <n v="2419"/>
    <n v="1284"/>
    <n v="1135"/>
    <n v="149.97800000000001"/>
    <n v="220.12899999999999"/>
    <n v="263.67099999999999"/>
    <n v="290.27999999999997"/>
    <n v="261.25200000000001"/>
    <n v="290.27999999999997"/>
    <n v="437.83900000000006"/>
    <n v="256.41399999999999"/>
    <n v="195.93899999999999"/>
    <n v="50.798999999999999"/>
    <x v="388"/>
    <s v="North Dakota, 2016"/>
  </r>
  <r>
    <s v="Dundy County"/>
    <s v="Nebraska"/>
    <n v="2016"/>
    <n v="1939"/>
    <n v="986"/>
    <n v="953"/>
    <n v="91.132999999999996"/>
    <n v="205.53399999999999"/>
    <n v="186.14400000000001"/>
    <n v="120.218"/>
    <n v="184.20499999999998"/>
    <n v="267.58199999999999"/>
    <n v="327.69100000000003"/>
    <n v="248.19200000000001"/>
    <n v="215.22899999999998"/>
    <n v="91.132999999999996"/>
    <x v="379"/>
    <s v="Nebraska, 2016"/>
  </r>
  <r>
    <s v="McHenry County"/>
    <s v="North Dakota"/>
    <n v="2016"/>
    <n v="5912"/>
    <n v="3079"/>
    <n v="2833"/>
    <n v="372.45600000000002"/>
    <n v="768.56"/>
    <n v="668.05600000000004"/>
    <n v="650.32000000000005"/>
    <n v="650.31999999999994"/>
    <n v="821.76800000000003"/>
    <n v="839.50400000000002"/>
    <n v="573.46399999999994"/>
    <n v="419.75200000000001"/>
    <n v="153.71199999999999"/>
    <x v="388"/>
    <s v="North Dakota, 2016"/>
  </r>
  <r>
    <s v="McIntosh County"/>
    <s v="North Dakota"/>
    <n v="2016"/>
    <n v="2737"/>
    <n v="1367"/>
    <n v="1370"/>
    <n v="128.63900000000001"/>
    <n v="268.226"/>
    <n v="213.48599999999999"/>
    <n v="262.75200000000001"/>
    <n v="194.327"/>
    <n v="391.39099999999996"/>
    <n v="396.86500000000001"/>
    <n v="333.91399999999999"/>
    <n v="331.17700000000002"/>
    <n v="213.48599999999999"/>
    <x v="388"/>
    <s v="North Dakota, 2016"/>
  </r>
  <r>
    <s v="McLean County"/>
    <s v="North Dakota"/>
    <n v="2016"/>
    <n v="9576"/>
    <n v="4917"/>
    <n v="4659"/>
    <n v="536.25599999999997"/>
    <n v="1158.6959999999999"/>
    <n v="909.72"/>
    <n v="967.17600000000004"/>
    <n v="1062.9360000000001"/>
    <n v="1197"/>
    <n v="1666.2240000000002"/>
    <n v="1206.576"/>
    <n v="593.71199999999999"/>
    <n v="287.27999999999997"/>
    <x v="388"/>
    <s v="North Dakota, 2016"/>
  </r>
  <r>
    <s v="Mercer County"/>
    <s v="North Dakota"/>
    <n v="2016"/>
    <n v="8671"/>
    <n v="4477"/>
    <n v="4194"/>
    <n v="554.94399999999996"/>
    <n v="1049.191"/>
    <n v="927.79700000000003"/>
    <n v="997.16499999999996"/>
    <n v="832.41599999999994"/>
    <n v="1326.663"/>
    <n v="1491.412"/>
    <n v="806.40300000000002"/>
    <n v="476.90499999999997"/>
    <n v="199.43299999999999"/>
    <x v="388"/>
    <s v="North Dakota, 2016"/>
  </r>
  <r>
    <s v="Morton County"/>
    <s v="North Dakota"/>
    <n v="2016"/>
    <n v="29633"/>
    <n v="15295"/>
    <n v="14338"/>
    <n v="1955.778"/>
    <n v="3526.3270000000002"/>
    <n v="3496.694"/>
    <n v="4741.2800000000007"/>
    <n v="3526.3270000000002"/>
    <n v="3911.556"/>
    <n v="4030.0879999999997"/>
    <n v="2429.9059999999999"/>
    <n v="1274.2190000000001"/>
    <n v="740.82500000000005"/>
    <x v="388"/>
    <s v="North Dakota, 2016"/>
  </r>
  <r>
    <s v="Nelson County"/>
    <s v="North Dakota"/>
    <n v="2016"/>
    <n v="3032"/>
    <n v="1525"/>
    <n v="1507"/>
    <n v="151.6"/>
    <n v="297.13600000000002"/>
    <n v="269.84800000000001"/>
    <n v="263.78399999999999"/>
    <n v="291.072"/>
    <n v="397.19200000000001"/>
    <n v="512.40800000000002"/>
    <n v="421.44799999999998"/>
    <n v="266.81600000000003"/>
    <n v="163.72800000000001"/>
    <x v="388"/>
    <s v="North Dakota, 2016"/>
  </r>
  <r>
    <s v="Oliver County"/>
    <s v="North Dakota"/>
    <n v="2016"/>
    <n v="1768"/>
    <n v="931"/>
    <n v="837"/>
    <n v="88.4"/>
    <n v="233.37599999999998"/>
    <n v="162.65600000000001"/>
    <n v="136.136"/>
    <n v="208.624"/>
    <n v="219.232"/>
    <n v="323.54399999999998"/>
    <n v="243.98399999999998"/>
    <n v="114.92"/>
    <n v="37.128"/>
    <x v="388"/>
    <s v="North Dakota, 2016"/>
  </r>
  <r>
    <s v="Deuel County"/>
    <s v="South Dakota"/>
    <n v="2016"/>
    <n v="4373"/>
    <n v="2216"/>
    <n v="2157"/>
    <n v="288.61799999999999"/>
    <n v="459.16500000000002"/>
    <n v="450.41899999999998"/>
    <n v="476.65700000000004"/>
    <n v="393.57"/>
    <n v="642.83100000000002"/>
    <n v="647.20399999999995"/>
    <n v="476.65700000000004"/>
    <n v="371.70499999999998"/>
    <n v="157.428"/>
    <x v="377"/>
    <s v="South Dakota, 2016"/>
  </r>
  <r>
    <s v="Ramsey County"/>
    <s v="North Dakota"/>
    <n v="2016"/>
    <n v="11578"/>
    <n v="5891"/>
    <n v="5687"/>
    <n v="752.57"/>
    <n v="1354.626"/>
    <n v="1516.7180000000001"/>
    <n v="1262.002"/>
    <n v="1296.7360000000001"/>
    <n v="1597.7640000000001"/>
    <n v="1690.3879999999999"/>
    <n v="1042.02"/>
    <n v="636.79"/>
    <n v="439.964"/>
    <x v="388"/>
    <s v="North Dakota, 2016"/>
  </r>
  <r>
    <s v="Ransom County"/>
    <s v="North Dakota"/>
    <n v="2016"/>
    <n v="5457"/>
    <n v="2780"/>
    <n v="2677"/>
    <n v="289.221"/>
    <n v="693.03899999999999"/>
    <n v="627.55500000000006"/>
    <n v="502.04399999999998"/>
    <n v="633.01199999999994"/>
    <n v="763.98"/>
    <n v="818.55"/>
    <n v="502.04399999999998"/>
    <n v="349.24800000000005"/>
    <n v="283.76400000000001"/>
    <x v="388"/>
    <s v="North Dakota, 2016"/>
  </r>
  <r>
    <s v="Frontier County"/>
    <s v="Nebraska"/>
    <n v="2016"/>
    <n v="2573"/>
    <n v="1282"/>
    <n v="1291"/>
    <n v="226.42400000000001"/>
    <n v="339.63599999999997"/>
    <n v="283.02999999999997"/>
    <n v="295.89499999999998"/>
    <n v="298.46799999999996"/>
    <n v="375.65800000000002"/>
    <n v="326.77100000000002"/>
    <n v="180.11"/>
    <n v="162.09899999999999"/>
    <n v="79.763000000000005"/>
    <x v="379"/>
    <s v="Nebraska, 2016"/>
  </r>
  <r>
    <s v="Richland County"/>
    <s v="North Dakota"/>
    <n v="2016"/>
    <n v="16329"/>
    <n v="8454"/>
    <n v="7875"/>
    <n v="865.43700000000001"/>
    <n v="1992.1379999999999"/>
    <n v="3004.5360000000001"/>
    <n v="1730.8739999999998"/>
    <n v="1632.9"/>
    <n v="2155.4279999999999"/>
    <n v="2384.0340000000001"/>
    <n v="1241.0039999999999"/>
    <n v="914.42399999999998"/>
    <n v="408.22500000000002"/>
    <x v="388"/>
    <s v="North Dakota, 2016"/>
  </r>
  <r>
    <s v="Rolette County"/>
    <s v="North Dakota"/>
    <n v="2016"/>
    <n v="14607"/>
    <n v="7215"/>
    <n v="7392"/>
    <n v="1475.307"/>
    <n v="2789.9369999999999"/>
    <n v="2103.4079999999999"/>
    <n v="1738.2330000000002"/>
    <n v="1592.163"/>
    <n v="1811.268"/>
    <n v="1606.77"/>
    <n v="891.02700000000004"/>
    <n v="452.81700000000001"/>
    <n v="146.07"/>
    <x v="388"/>
    <s v="North Dakota, 2016"/>
  </r>
  <r>
    <s v="Sargent County"/>
    <s v="North Dakota"/>
    <n v="2016"/>
    <n v="3889"/>
    <n v="2053"/>
    <n v="1836"/>
    <n v="182.78299999999999"/>
    <n v="451.12400000000002"/>
    <n v="470.56899999999996"/>
    <n v="400.56700000000001"/>
    <n v="416.12299999999999"/>
    <n v="556.12699999999995"/>
    <n v="633.90700000000004"/>
    <n v="435.56799999999998"/>
    <n v="213.89499999999998"/>
    <n v="120.559"/>
    <x v="388"/>
    <s v="North Dakota, 2016"/>
  </r>
  <r>
    <s v="Sheridan County"/>
    <s v="North Dakota"/>
    <n v="2016"/>
    <n v="1395"/>
    <n v="707"/>
    <n v="688"/>
    <n v="82.305000000000007"/>
    <n v="119.97"/>
    <n v="106.02000000000001"/>
    <n v="146.47499999999999"/>
    <n v="107.41499999999999"/>
    <n v="220.41"/>
    <n v="260.86500000000001"/>
    <n v="172.98000000000002"/>
    <n v="136.71"/>
    <n v="43.244999999999997"/>
    <x v="388"/>
    <s v="North Dakota, 2016"/>
  </r>
  <r>
    <s v="Slope County"/>
    <s v="North Dakota"/>
    <n v="2016"/>
    <n v="665"/>
    <n v="361"/>
    <n v="304"/>
    <n v="63.84"/>
    <n v="55.195"/>
    <n v="37.905000000000001"/>
    <n v="73.150000000000006"/>
    <n v="65.17"/>
    <n v="66.5"/>
    <n v="146.965"/>
    <n v="77.805000000000007"/>
    <n v="49.21"/>
    <n v="29.925000000000001"/>
    <x v="388"/>
    <s v="North Dakota, 2016"/>
  </r>
  <r>
    <s v="Stutsman County"/>
    <s v="North Dakota"/>
    <n v="2016"/>
    <n v="21108"/>
    <n v="10801"/>
    <n v="10307"/>
    <n v="1245.3720000000001"/>
    <n v="2300.7719999999999"/>
    <n v="2997.3360000000002"/>
    <n v="2680.7159999999999"/>
    <n v="2279.6639999999998"/>
    <n v="2744.04"/>
    <n v="3166.2"/>
    <n v="1836.396"/>
    <n v="1139.8319999999999"/>
    <n v="738.78"/>
    <x v="388"/>
    <s v="North Dakota, 2016"/>
  </r>
  <r>
    <s v="Traill County"/>
    <s v="North Dakota"/>
    <n v="2016"/>
    <n v="8075"/>
    <n v="4071"/>
    <n v="4004"/>
    <n v="460.27499999999998"/>
    <n v="1041.675"/>
    <n v="1122.425"/>
    <n v="847.875"/>
    <n v="864.02499999999998"/>
    <n v="1098.1999999999998"/>
    <n v="1146.6500000000001"/>
    <n v="726.75"/>
    <n v="460.27499999999998"/>
    <n v="323"/>
    <x v="388"/>
    <s v="North Dakota, 2016"/>
  </r>
  <r>
    <s v="Ward County"/>
    <s v="North Dakota"/>
    <n v="2016"/>
    <n v="68954"/>
    <n v="36151"/>
    <n v="32803"/>
    <n v="5309.4579999999996"/>
    <n v="8688.2039999999997"/>
    <n v="12687.536"/>
    <n v="11929.041999999999"/>
    <n v="7860.7559999999994"/>
    <n v="7515.9859999999999"/>
    <n v="6895.4"/>
    <n v="4137.24"/>
    <n v="2689.2060000000001"/>
    <n v="1172.2180000000001"/>
    <x v="388"/>
    <s v="North Dakota, 2016"/>
  </r>
  <r>
    <s v="Wells County"/>
    <s v="North Dakota"/>
    <n v="2016"/>
    <n v="4179"/>
    <n v="2083"/>
    <n v="2096"/>
    <n v="200.59200000000001"/>
    <n v="480.58500000000004"/>
    <n v="359.39400000000001"/>
    <n v="317.60399999999998"/>
    <n v="367.75200000000001"/>
    <n v="555.80700000000002"/>
    <n v="676.99800000000005"/>
    <n v="539.09100000000001"/>
    <n v="497.30099999999999"/>
    <n v="183.876"/>
    <x v="388"/>
    <s v="North Dakota, 2016"/>
  </r>
  <r>
    <s v="Williams County"/>
    <s v="North Dakota"/>
    <n v="2016"/>
    <n v="31643"/>
    <n v="17360"/>
    <n v="14283"/>
    <n v="2626.3690000000001"/>
    <n v="4303.4480000000003"/>
    <n v="4208.5190000000002"/>
    <n v="6391.8860000000004"/>
    <n v="3607.3019999999997"/>
    <n v="3828.8029999999999"/>
    <n v="3638.9450000000002"/>
    <n v="1518.864"/>
    <n v="1012.576"/>
    <n v="537.93100000000004"/>
    <x v="388"/>
    <s v="North Dakota, 2016"/>
  </r>
  <r>
    <s v="Adams County"/>
    <s v="Ohio"/>
    <n v="2016"/>
    <n v="28111"/>
    <n v="13972"/>
    <n v="14139"/>
    <n v="1742.8820000000001"/>
    <n v="3963.6509999999998"/>
    <n v="3288.9870000000001"/>
    <n v="2979.7660000000001"/>
    <n v="3541.9859999999999"/>
    <n v="3991.7619999999997"/>
    <n v="3991.7619999999997"/>
    <n v="2698.6559999999999"/>
    <n v="1433.6610000000001"/>
    <n v="477.887"/>
    <x v="374"/>
    <s v="Ohio, 2016"/>
  </r>
  <r>
    <s v="Allen County"/>
    <s v="Ohio"/>
    <n v="2016"/>
    <n v="104664"/>
    <n v="52851"/>
    <n v="51813"/>
    <n v="6489.1679999999997"/>
    <n v="13815.648000000001"/>
    <n v="15071.616"/>
    <n v="12664.344000000001"/>
    <n v="12245.688"/>
    <n v="13396.992"/>
    <n v="14338.968000000001"/>
    <n v="9105.768"/>
    <n v="5128.5360000000001"/>
    <n v="2407.2719999999999"/>
    <x v="374"/>
    <s v="Ohio, 2016"/>
  </r>
  <r>
    <s v="Ashtabula County"/>
    <s v="Ohio"/>
    <n v="2016"/>
    <n v="99175"/>
    <n v="49847"/>
    <n v="49328"/>
    <n v="5553.8"/>
    <n v="12793.575000000001"/>
    <n v="12099.349999999999"/>
    <n v="10810.075000000001"/>
    <n v="11901"/>
    <n v="14380.375"/>
    <n v="14578.725"/>
    <n v="9719.15"/>
    <n v="4958.75"/>
    <n v="2380.1999999999998"/>
    <x v="374"/>
    <s v="Ohio, 2016"/>
  </r>
  <r>
    <s v="Athens County"/>
    <s v="Ohio"/>
    <n v="2016"/>
    <n v="65103"/>
    <n v="32492"/>
    <n v="32611"/>
    <n v="2669.223"/>
    <n v="5533.7550000000001"/>
    <n v="21288.681"/>
    <n v="8007.6689999999999"/>
    <n v="6314.991"/>
    <n v="6900.9179999999997"/>
    <n v="7031.1239999999998"/>
    <n v="4492.107"/>
    <n v="2018.1930000000002"/>
    <n v="911.44200000000001"/>
    <x v="374"/>
    <s v="Ohio, 2016"/>
  </r>
  <r>
    <s v="Auglaize County"/>
    <s v="Ohio"/>
    <n v="2016"/>
    <n v="45871"/>
    <n v="22865"/>
    <n v="23006"/>
    <n v="2889.873"/>
    <n v="6284.3269999999993"/>
    <n v="5688.0039999999999"/>
    <n v="5091.6810000000005"/>
    <n v="5229.2939999999999"/>
    <n v="6421.94"/>
    <n v="6513.6819999999998"/>
    <n v="4082.5190000000002"/>
    <n v="2477.0339999999997"/>
    <n v="1238.5170000000001"/>
    <x v="374"/>
    <s v="Ohio, 2016"/>
  </r>
  <r>
    <s v="Brown County"/>
    <s v="Ohio"/>
    <n v="2016"/>
    <n v="44059"/>
    <n v="21855"/>
    <n v="22204"/>
    <n v="2511.3629999999998"/>
    <n v="5947.9650000000001"/>
    <n v="5243.0210000000006"/>
    <n v="4846.49"/>
    <n v="5551.4340000000002"/>
    <n v="6432.6139999999996"/>
    <n v="6124.201"/>
    <n v="4317.7820000000002"/>
    <n v="2335.127"/>
    <n v="749.00300000000004"/>
    <x v="374"/>
    <s v="Ohio, 2016"/>
  </r>
  <r>
    <s v="Butler County"/>
    <s v="Ohio"/>
    <n v="2016"/>
    <n v="373638"/>
    <n v="183146"/>
    <n v="190492"/>
    <n v="23539.194"/>
    <n v="51562.043999999994"/>
    <n v="61276.631999999998"/>
    <n v="43715.646000000001"/>
    <n v="45957.474000000002"/>
    <n v="51562.043999999994"/>
    <n v="47078.387999999999"/>
    <n v="28396.487999999998"/>
    <n v="14945.52"/>
    <n v="5978.2079999999996"/>
    <x v="374"/>
    <s v="Ohio, 2016"/>
  </r>
  <r>
    <s v="Powhatan County"/>
    <s v="Virginia"/>
    <n v="2016"/>
    <n v="28108"/>
    <n v="14029"/>
    <n v="14079"/>
    <n v="1349.184"/>
    <n v="3457.2839999999997"/>
    <n v="3260.5280000000002"/>
    <n v="2810.8"/>
    <n v="3260.5280000000002"/>
    <n v="4131.8760000000002"/>
    <n v="4412.9560000000001"/>
    <n v="3204.3119999999999"/>
    <n v="1602.1559999999999"/>
    <n v="562.16"/>
    <x v="396"/>
    <s v="Virginia, 2016"/>
  </r>
  <r>
    <s v="Champaign County"/>
    <s v="Ohio"/>
    <n v="2016"/>
    <n v="39175"/>
    <n v="19599"/>
    <n v="19576"/>
    <n v="2154.625"/>
    <n v="5288.625"/>
    <n v="5131.9249999999993"/>
    <n v="4230.8999999999996"/>
    <n v="4896.875"/>
    <n v="5680.375"/>
    <n v="5327.8"/>
    <n v="3878.3249999999998"/>
    <n v="1762.875"/>
    <n v="822.67499999999995"/>
    <x v="374"/>
    <s v="Ohio, 2016"/>
  </r>
  <r>
    <s v="Clark County"/>
    <s v="Ohio"/>
    <n v="2016"/>
    <n v="136175"/>
    <n v="65897"/>
    <n v="70278"/>
    <n v="8034.3249999999998"/>
    <n v="17702.75"/>
    <n v="17566.574999999997"/>
    <n v="15387.775"/>
    <n v="15387.775000000001"/>
    <n v="18519.8"/>
    <n v="19200.675000000003"/>
    <n v="13617.5"/>
    <n v="7353.4500000000007"/>
    <n v="3268.2"/>
    <x v="374"/>
    <s v="Ohio, 2016"/>
  </r>
  <r>
    <s v="Clermont County"/>
    <s v="Ohio"/>
    <n v="2016"/>
    <n v="201092"/>
    <n v="99198"/>
    <n v="101894"/>
    <n v="12266.611999999999"/>
    <n v="27951.788"/>
    <n v="24533.224000000002"/>
    <n v="24131.040000000001"/>
    <n v="25940.867999999999"/>
    <n v="29962.707999999999"/>
    <n v="28152.880000000001"/>
    <n v="17092.82"/>
    <n v="8043.68"/>
    <n v="2815.288"/>
    <x v="374"/>
    <s v="Ohio, 2016"/>
  </r>
  <r>
    <s v="Clinton County"/>
    <s v="Ohio"/>
    <n v="2016"/>
    <n v="41854"/>
    <n v="20761"/>
    <n v="21093"/>
    <n v="2594.9479999999999"/>
    <n v="5692.1440000000002"/>
    <n v="5817.7060000000001"/>
    <n v="4813.21"/>
    <n v="4938.7719999999999"/>
    <n v="5901.4140000000007"/>
    <n v="5775.8519999999999"/>
    <n v="3725.0060000000003"/>
    <n v="1925.2840000000001"/>
    <n v="753.37199999999996"/>
    <x v="374"/>
    <s v="Ohio, 2016"/>
  </r>
  <r>
    <s v="Columbiana County"/>
    <s v="Ohio"/>
    <n v="2016"/>
    <n v="105230"/>
    <n v="52906"/>
    <n v="52324"/>
    <n v="5471.96"/>
    <n v="12417.14"/>
    <n v="12101.45"/>
    <n v="11890.99"/>
    <n v="13048.52"/>
    <n v="15047.89"/>
    <n v="16100.189999999999"/>
    <n v="10733.46"/>
    <n v="5682.42"/>
    <n v="2735.98"/>
    <x v="374"/>
    <s v="Ohio, 2016"/>
  </r>
  <r>
    <s v="Fulton County"/>
    <s v="Ohio"/>
    <n v="2016"/>
    <n v="42485"/>
    <n v="20785"/>
    <n v="21700"/>
    <n v="2421.645"/>
    <n v="5268.1399999999994"/>
    <n v="5098.2"/>
    <n v="4503.41"/>
    <n v="5013.2299999999996"/>
    <n v="5777.96"/>
    <n v="6117.84"/>
    <n v="4460.9250000000002"/>
    <n v="2761.5250000000001"/>
    <n v="1062.125"/>
    <x v="374"/>
    <s v="Ohio, 2016"/>
  </r>
  <r>
    <s v="Cuyahoga County"/>
    <s v="Ohio"/>
    <n v="2016"/>
    <n v="1258710"/>
    <n v="599319"/>
    <n v="659391"/>
    <n v="73005.179999999993"/>
    <n v="149786.49"/>
    <n v="163632.29999999999"/>
    <n v="166149.72"/>
    <n v="147269.07"/>
    <n v="174960.69"/>
    <n v="177478.11"/>
    <n v="109507.76999999999"/>
    <n v="64194.21"/>
    <n v="33985.17"/>
    <x v="374"/>
    <s v="Ohio, 2016"/>
  </r>
  <r>
    <s v="Darke County"/>
    <s v="Ohio"/>
    <n v="2016"/>
    <n v="52185"/>
    <n v="25632"/>
    <n v="26553"/>
    <n v="3183.2849999999999"/>
    <n v="7097.16"/>
    <n v="6314.3850000000002"/>
    <n v="5427.24"/>
    <n v="6001.2749999999996"/>
    <n v="7305.9"/>
    <n v="7149.3450000000003"/>
    <n v="5218.5"/>
    <n v="2922.36"/>
    <n v="1461.18"/>
    <x v="374"/>
    <s v="Ohio, 2016"/>
  </r>
  <r>
    <s v="Lawrence County"/>
    <s v="Missouri"/>
    <n v="2016"/>
    <n v="38488"/>
    <n v="19165"/>
    <n v="19323"/>
    <n v="2232.3040000000001"/>
    <n v="5234.3680000000004"/>
    <n v="5157.3919999999998"/>
    <n v="4387.6319999999996"/>
    <n v="4657.0480000000007"/>
    <n v="4926.4639999999999"/>
    <n v="5465.2960000000003"/>
    <n v="3579.384"/>
    <n v="2116.84"/>
    <n v="808.24800000000005"/>
    <x v="395"/>
    <s v="Missouri, 2016"/>
  </r>
  <r>
    <s v="Delaware County"/>
    <s v="Ohio"/>
    <n v="2016"/>
    <n v="188996"/>
    <n v="93421"/>
    <n v="95575"/>
    <n v="12284.74"/>
    <n v="31373.336000000003"/>
    <n v="22679.52"/>
    <n v="19466.588"/>
    <n v="29861.368000000002"/>
    <n v="29105.383999999998"/>
    <n v="22679.52"/>
    <n v="13418.716"/>
    <n v="6047.8719999999994"/>
    <n v="2078.9560000000001"/>
    <x v="374"/>
    <s v="Ohio, 2016"/>
  </r>
  <r>
    <s v="Erie County"/>
    <s v="Ohio"/>
    <n v="2016"/>
    <n v="75808"/>
    <n v="37092"/>
    <n v="38716"/>
    <n v="4017.8240000000001"/>
    <n v="8869.5360000000001"/>
    <n v="9248.5759999999991"/>
    <n v="8035.6480000000001"/>
    <n v="8187.2639999999992"/>
    <n v="10764.736000000001"/>
    <n v="11674.432000000001"/>
    <n v="8414.6880000000001"/>
    <n v="4624.2880000000005"/>
    <n v="1819.3920000000001"/>
    <x v="374"/>
    <s v="Ohio, 2016"/>
  </r>
  <r>
    <s v="Fairfield County"/>
    <s v="Ohio"/>
    <n v="2016"/>
    <n v="150163"/>
    <n v="74713"/>
    <n v="75450"/>
    <n v="8709.4539999999997"/>
    <n v="21172.983"/>
    <n v="19671.353000000003"/>
    <n v="17418.907999999999"/>
    <n v="20121.842000000001"/>
    <n v="22224.124"/>
    <n v="19220.864000000001"/>
    <n v="12763.855"/>
    <n v="6457.009"/>
    <n v="2552.7710000000002"/>
    <x v="374"/>
    <s v="Ohio, 2016"/>
  </r>
  <r>
    <s v="Fayette County"/>
    <s v="Ohio"/>
    <n v="2016"/>
    <n v="28719"/>
    <n v="14101"/>
    <n v="14618"/>
    <n v="1838.0160000000001"/>
    <n v="3819.627"/>
    <n v="3360.123"/>
    <n v="3302.6849999999999"/>
    <n v="3618.5940000000001"/>
    <n v="4078.098"/>
    <n v="3963.2220000000002"/>
    <n v="2757.0240000000003"/>
    <n v="1493.3879999999999"/>
    <n v="488.22300000000001"/>
    <x v="374"/>
    <s v="Ohio, 2016"/>
  </r>
  <r>
    <s v="Franklin County"/>
    <s v="Ohio"/>
    <n v="2016"/>
    <n v="1232118"/>
    <n v="600802"/>
    <n v="631316"/>
    <n v="88712.495999999999"/>
    <n v="157711.10399999999"/>
    <n v="173728.63799999998"/>
    <n v="218084.886"/>
    <n v="165103.81200000001"/>
    <n v="157711.10399999999"/>
    <n v="137997.21600000001"/>
    <n v="78855.551999999996"/>
    <n v="38195.657999999996"/>
    <n v="17249.651999999998"/>
    <x v="374"/>
    <s v="Ohio, 2016"/>
  </r>
  <r>
    <s v="Gallia County"/>
    <s v="Ohio"/>
    <n v="2016"/>
    <n v="30376"/>
    <n v="14839"/>
    <n v="15537"/>
    <n v="1913.6880000000001"/>
    <n v="4040.0080000000003"/>
    <n v="3827.3760000000002"/>
    <n v="3523.616"/>
    <n v="3523.616"/>
    <n v="4100.76"/>
    <n v="4252.6400000000003"/>
    <n v="2946.4719999999998"/>
    <n v="1701.056"/>
    <n v="577.14400000000001"/>
    <x v="374"/>
    <s v="Ohio, 2016"/>
  </r>
  <r>
    <s v="Geauga County"/>
    <s v="Ohio"/>
    <n v="2016"/>
    <n v="94020"/>
    <n v="46372"/>
    <n v="47648"/>
    <n v="4889.04"/>
    <n v="13256.82"/>
    <n v="12034.560000000001"/>
    <n v="7709.64"/>
    <n v="9966.119999999999"/>
    <n v="14667.119999999999"/>
    <n v="14573.1"/>
    <n v="9872.1"/>
    <n v="5077.08"/>
    <n v="2068.44"/>
    <x v="374"/>
    <s v="Ohio, 2016"/>
  </r>
  <r>
    <s v="Greene County"/>
    <s v="Ohio"/>
    <n v="2016"/>
    <n v="164325"/>
    <n v="80712"/>
    <n v="83613"/>
    <n v="9037.875"/>
    <n v="19061.7"/>
    <n v="27113.625"/>
    <n v="21690.9"/>
    <n v="17911.425000000003"/>
    <n v="21855.224999999999"/>
    <n v="22019.550000000003"/>
    <n v="14460.6"/>
    <n v="7558.95"/>
    <n v="3450.8249999999998"/>
    <x v="374"/>
    <s v="Ohio, 2016"/>
  </r>
  <r>
    <s v="Guernsey County"/>
    <s v="Ohio"/>
    <n v="2016"/>
    <n v="39478"/>
    <n v="19497"/>
    <n v="19981"/>
    <n v="2368.6799999999998"/>
    <n v="5013.7060000000001"/>
    <n v="4816.3160000000007"/>
    <n v="4421.5360000000001"/>
    <n v="4539.9699999999993"/>
    <n v="5605.8760000000002"/>
    <n v="5803.2659999999996"/>
    <n v="3947.8"/>
    <n v="2092.3339999999998"/>
    <n v="868.51599999999996"/>
    <x v="374"/>
    <s v="Ohio, 2016"/>
  </r>
  <r>
    <s v="Hamilton County"/>
    <s v="Ohio"/>
    <n v="2016"/>
    <n v="805965"/>
    <n v="387906"/>
    <n v="418059"/>
    <n v="53999.654999999999"/>
    <n v="103163.52"/>
    <n v="109611.24"/>
    <n v="116864.925"/>
    <n v="94297.904999999999"/>
    <n v="107999.31"/>
    <n v="105581.41500000001"/>
    <n v="62059.305000000008"/>
    <n v="34656.494999999995"/>
    <n v="18537.195"/>
    <x v="374"/>
    <s v="Ohio, 2016"/>
  </r>
  <r>
    <s v="Hancock County"/>
    <s v="Ohio"/>
    <n v="2016"/>
    <n v="75672"/>
    <n v="37160"/>
    <n v="38512"/>
    <n v="4615.9920000000002"/>
    <n v="9610.344000000001"/>
    <n v="10215.720000000001"/>
    <n v="9913.0319999999992"/>
    <n v="9004.9680000000008"/>
    <n v="10215.720000000001"/>
    <n v="10140.048000000001"/>
    <n v="6659.1360000000004"/>
    <n v="3480.9120000000003"/>
    <n v="1816.1279999999999"/>
    <x v="374"/>
    <s v="Ohio, 2016"/>
  </r>
  <r>
    <s v="Hardin County"/>
    <s v="Ohio"/>
    <n v="2016"/>
    <n v="31652"/>
    <n v="15787"/>
    <n v="15865"/>
    <n v="1962.424"/>
    <n v="4114.76"/>
    <n v="6267.0959999999995"/>
    <n v="3228.5039999999999"/>
    <n v="3639.98"/>
    <n v="3861.5439999999999"/>
    <n v="3893.1959999999999"/>
    <n v="2658.768"/>
    <n v="1266.08"/>
    <n v="759.64800000000002"/>
    <x v="374"/>
    <s v="Ohio, 2016"/>
  </r>
  <r>
    <s v="Harrison County"/>
    <s v="Ohio"/>
    <n v="2016"/>
    <n v="15521"/>
    <n v="7678"/>
    <n v="7843"/>
    <n v="791.57100000000003"/>
    <n v="1893.5619999999999"/>
    <n v="1691.789"/>
    <n v="1521.058"/>
    <n v="1738.3519999999999"/>
    <n v="2235.0240000000003"/>
    <n v="2545.4440000000004"/>
    <n v="1769.394"/>
    <n v="962.30199999999991"/>
    <n v="403.54599999999999"/>
    <x v="374"/>
    <s v="Ohio, 2016"/>
  </r>
  <r>
    <s v="Highland County"/>
    <s v="Ohio"/>
    <n v="2016"/>
    <n v="43109"/>
    <n v="21245"/>
    <n v="21864"/>
    <n v="2672.7579999999998"/>
    <n v="5862.8240000000005"/>
    <n v="5345.5159999999996"/>
    <n v="4914.4259999999995"/>
    <n v="5302.4069999999992"/>
    <n v="5949.0419999999995"/>
    <n v="5776.6059999999998"/>
    <n v="4181.5730000000003"/>
    <n v="2327.886"/>
    <n v="819.07100000000003"/>
    <x v="374"/>
    <s v="Ohio, 2016"/>
  </r>
  <r>
    <s v="Hocking County"/>
    <s v="Ohio"/>
    <n v="2016"/>
    <n v="28690"/>
    <n v="14246"/>
    <n v="14444"/>
    <n v="1606.64"/>
    <n v="3787.08"/>
    <n v="3385.42"/>
    <n v="3012.45"/>
    <n v="3528.87"/>
    <n v="4217.43"/>
    <n v="4188.74"/>
    <n v="3012.45"/>
    <n v="1377.12"/>
    <n v="602.49"/>
    <x v="374"/>
    <s v="Ohio, 2016"/>
  </r>
  <r>
    <s v="Holmes County"/>
    <s v="Ohio"/>
    <n v="2016"/>
    <n v="43702"/>
    <n v="21854"/>
    <n v="21848"/>
    <n v="3889.4780000000001"/>
    <n v="8041.1679999999997"/>
    <n v="6861.2139999999999"/>
    <n v="5244.24"/>
    <n v="4719.8160000000007"/>
    <n v="4982.0280000000002"/>
    <n v="4501.3060000000005"/>
    <n v="3015.4380000000001"/>
    <n v="1748.08"/>
    <n v="655.53"/>
    <x v="374"/>
    <s v="Ohio, 2016"/>
  </r>
  <r>
    <s v="Huron County"/>
    <s v="Ohio"/>
    <n v="2016"/>
    <n v="58704"/>
    <n v="29041"/>
    <n v="29663"/>
    <n v="3698.3519999999999"/>
    <n v="8335.9679999999989"/>
    <n v="7514.1119999999992"/>
    <n v="6809.6640000000007"/>
    <n v="7220.5920000000006"/>
    <n v="8101.152"/>
    <n v="8101.152"/>
    <n v="5224.6559999999999"/>
    <n v="2641.6800000000003"/>
    <n v="1174.08"/>
    <x v="374"/>
    <s v="Ohio, 2016"/>
  </r>
  <r>
    <s v="Jefferson County"/>
    <s v="Ohio"/>
    <n v="2016"/>
    <n v="67607"/>
    <n v="32771"/>
    <n v="34836"/>
    <n v="3312.7429999999999"/>
    <n v="7436.77"/>
    <n v="9059.3379999999997"/>
    <n v="7031.1279999999997"/>
    <n v="7436.77"/>
    <n v="9262.1589999999997"/>
    <n v="10817.119999999999"/>
    <n v="7233.9490000000005"/>
    <n v="4191.634"/>
    <n v="1757.7819999999999"/>
    <x v="374"/>
    <s v="Ohio, 2016"/>
  </r>
  <r>
    <s v="Knox County"/>
    <s v="Ohio"/>
    <n v="2016"/>
    <n v="60878"/>
    <n v="29853"/>
    <n v="31025"/>
    <n v="3652.68"/>
    <n v="7914.14"/>
    <n v="9740.48"/>
    <n v="6574.8239999999996"/>
    <n v="6696.58"/>
    <n v="7975.018"/>
    <n v="8340.2860000000001"/>
    <n v="5661.6540000000005"/>
    <n v="3043.9"/>
    <n v="1217.56"/>
    <x v="374"/>
    <s v="Ohio, 2016"/>
  </r>
  <r>
    <s v="Lake County"/>
    <s v="Ohio"/>
    <n v="2016"/>
    <n v="229266"/>
    <n v="111975"/>
    <n v="117291"/>
    <n v="11463.3"/>
    <n v="27511.919999999998"/>
    <n v="26824.122000000003"/>
    <n v="26365.59"/>
    <n v="27053.387999999999"/>
    <n v="34160.633999999998"/>
    <n v="34619.165999999997"/>
    <n v="22697.334000000003"/>
    <n v="12380.364000000001"/>
    <n v="5731.65"/>
    <x v="374"/>
    <s v="Ohio, 2016"/>
  </r>
  <r>
    <s v="Lawrence County"/>
    <s v="Ohio"/>
    <n v="2016"/>
    <n v="61503"/>
    <n v="30191"/>
    <n v="31312"/>
    <n v="3382.665"/>
    <n v="7933.8870000000006"/>
    <n v="7318.857"/>
    <n v="7195.8509999999997"/>
    <n v="7810.8809999999994"/>
    <n v="8487.4140000000007"/>
    <n v="8548.9169999999995"/>
    <n v="6150.2999999999993"/>
    <n v="3505.6709999999998"/>
    <n v="1045.5509999999999"/>
    <x v="374"/>
    <s v="Ohio, 2016"/>
  </r>
  <r>
    <s v="Licking County"/>
    <s v="Ohio"/>
    <n v="2016"/>
    <n v="169762"/>
    <n v="83232"/>
    <n v="86530"/>
    <n v="10355.482"/>
    <n v="22748.108"/>
    <n v="22748.108"/>
    <n v="19352.868000000002"/>
    <n v="21050.488000000001"/>
    <n v="24955.014000000003"/>
    <n v="23087.631999999998"/>
    <n v="15278.580000000002"/>
    <n v="7299.7659999999996"/>
    <n v="2885.9540000000002"/>
    <x v="374"/>
    <s v="Ohio, 2016"/>
  </r>
  <r>
    <s v="Logan County"/>
    <s v="Ohio"/>
    <n v="2016"/>
    <n v="45388"/>
    <n v="22470"/>
    <n v="22918"/>
    <n v="2768.6680000000001"/>
    <n v="6172.768"/>
    <n v="5491.9480000000003"/>
    <n v="4992.68"/>
    <n v="5446.5599999999995"/>
    <n v="6490.4840000000004"/>
    <n v="6626.6480000000001"/>
    <n v="4402.6360000000004"/>
    <n v="2178.6239999999998"/>
    <n v="907.76"/>
    <x v="374"/>
    <s v="Ohio, 2016"/>
  </r>
  <r>
    <s v="Lorain County"/>
    <s v="Ohio"/>
    <n v="2016"/>
    <n v="304091"/>
    <n v="149762"/>
    <n v="154329"/>
    <n v="17333.187000000002"/>
    <n v="39227.739000000001"/>
    <n v="39531.83"/>
    <n v="33145.919000000002"/>
    <n v="38011.375"/>
    <n v="44093.195"/>
    <n v="42572.740000000005"/>
    <n v="28280.463000000003"/>
    <n v="14596.368"/>
    <n v="6690.0020000000004"/>
    <x v="374"/>
    <s v="Ohio, 2016"/>
  </r>
  <r>
    <s v="Lucas County"/>
    <s v="Ohio"/>
    <n v="2016"/>
    <n v="434800"/>
    <n v="211033"/>
    <n v="223767"/>
    <n v="27827.200000000001"/>
    <n v="56524"/>
    <n v="60002.400000000001"/>
    <n v="58698"/>
    <n v="51306.399999999994"/>
    <n v="57828.399999999994"/>
    <n v="58263.199999999997"/>
    <n v="35653.599999999999"/>
    <n v="18696.400000000001"/>
    <n v="9130.7999999999993"/>
    <x v="374"/>
    <s v="Ohio, 2016"/>
  </r>
  <r>
    <s v="Mahoning County"/>
    <s v="Ohio"/>
    <n v="2016"/>
    <n v="233015"/>
    <n v="113472"/>
    <n v="119543"/>
    <n v="11883.764999999999"/>
    <n v="27029.739999999998"/>
    <n v="29359.89"/>
    <n v="26097.68"/>
    <n v="26563.71"/>
    <n v="31923.055"/>
    <n v="35651.294999999998"/>
    <n v="23068.485000000001"/>
    <n v="13514.869999999999"/>
    <n v="7922.51"/>
    <x v="374"/>
    <s v="Ohio, 2016"/>
  </r>
  <r>
    <s v="Medina County"/>
    <s v="Ohio"/>
    <n v="2016"/>
    <n v="175543"/>
    <n v="86786"/>
    <n v="88757"/>
    <n v="9479.3220000000001"/>
    <n v="23873.847999999998"/>
    <n v="21240.703000000001"/>
    <n v="18607.557999999997"/>
    <n v="22996.133000000002"/>
    <n v="27560.251"/>
    <n v="24576.02"/>
    <n v="16325.499"/>
    <n v="7548.3490000000002"/>
    <n v="3510.86"/>
    <x v="374"/>
    <s v="Ohio, 2016"/>
  </r>
  <r>
    <s v="Meigs County"/>
    <s v="Ohio"/>
    <n v="2016"/>
    <n v="23345"/>
    <n v="11465"/>
    <n v="11880"/>
    <n v="1260.6300000000001"/>
    <n v="2918.125"/>
    <n v="2637.9850000000001"/>
    <n v="2637.9849999999997"/>
    <n v="2871.4349999999999"/>
    <n v="3338.335"/>
    <n v="3501.75"/>
    <n v="2404.5349999999999"/>
    <n v="1330.665"/>
    <n v="420.21"/>
    <x v="374"/>
    <s v="Ohio, 2016"/>
  </r>
  <r>
    <s v="Sequoyah County"/>
    <s v="Oklahoma"/>
    <n v="2016"/>
    <n v="40886"/>
    <n v="20558"/>
    <n v="20328"/>
    <n v="2739.3620000000001"/>
    <n v="5887.5840000000007"/>
    <n v="5151.6360000000004"/>
    <n v="4497.46"/>
    <n v="4579.232"/>
    <n v="5437.8379999999997"/>
    <n v="5805.8119999999999"/>
    <n v="3557.0820000000003"/>
    <n v="2085.1860000000001"/>
    <n v="1185.694"/>
    <x v="365"/>
    <s v="Oklahoma, 2016"/>
  </r>
  <r>
    <s v="Miami County"/>
    <s v="Ohio"/>
    <n v="2016"/>
    <n v="103864"/>
    <n v="51232"/>
    <n v="52632"/>
    <n v="6127.9759999999997"/>
    <n v="13606.184000000001"/>
    <n v="12463.68"/>
    <n v="11840.495999999999"/>
    <n v="12775.272000000001"/>
    <n v="14540.96"/>
    <n v="14540.96"/>
    <n v="10282.536"/>
    <n v="5297.0640000000003"/>
    <n v="2285.0079999999998"/>
    <x v="374"/>
    <s v="Ohio, 2016"/>
  </r>
  <r>
    <s v="Montgomery County"/>
    <s v="Ohio"/>
    <n v="2016"/>
    <n v="532761"/>
    <n v="256454"/>
    <n v="276307"/>
    <n v="33031.182000000001"/>
    <n v="66062.364000000001"/>
    <n v="70857.212999999989"/>
    <n v="69258.929999999993"/>
    <n v="61800.275999999998"/>
    <n v="71389.974000000002"/>
    <n v="71389.973999999987"/>
    <n v="47948.490000000005"/>
    <n v="28236.332999999999"/>
    <n v="12253.503000000001"/>
    <x v="374"/>
    <s v="Ohio, 2016"/>
  </r>
  <r>
    <s v="Morgan County"/>
    <s v="Ohio"/>
    <n v="2016"/>
    <n v="14857"/>
    <n v="7392"/>
    <n v="7465"/>
    <n v="742.85"/>
    <n v="1886.8389999999999"/>
    <n v="1797.6970000000001"/>
    <n v="1545.1280000000002"/>
    <n v="1678.8409999999999"/>
    <n v="2079.98"/>
    <n v="2258.2640000000001"/>
    <n v="1619.413"/>
    <n v="965.70499999999993"/>
    <n v="282.28300000000002"/>
    <x v="374"/>
    <s v="Ohio, 2016"/>
  </r>
  <r>
    <s v="Morrow County"/>
    <s v="Ohio"/>
    <n v="2016"/>
    <n v="35032"/>
    <n v="17580"/>
    <n v="17452"/>
    <n v="1961.7919999999999"/>
    <n v="4974.5439999999999"/>
    <n v="4379"/>
    <n v="3608.2960000000003"/>
    <n v="4484.0959999999995"/>
    <n v="5044.6080000000002"/>
    <n v="5149.7039999999997"/>
    <n v="3187.9119999999998"/>
    <n v="1576.44"/>
    <n v="665.60799999999995"/>
    <x v="374"/>
    <s v="Ohio, 2016"/>
  </r>
  <r>
    <s v="Muskingum County"/>
    <s v="Ohio"/>
    <n v="2016"/>
    <n v="85991"/>
    <n v="41858"/>
    <n v="44133"/>
    <n v="5245.451"/>
    <n v="11006.848"/>
    <n v="11608.785"/>
    <n v="10146.938"/>
    <n v="9974.9560000000001"/>
    <n v="11866.758"/>
    <n v="11780.767"/>
    <n v="7911.1720000000005"/>
    <n v="4471.5320000000002"/>
    <n v="1891.8019999999999"/>
    <x v="374"/>
    <s v="Ohio, 2016"/>
  </r>
  <r>
    <s v="San Juan County"/>
    <s v="Utah"/>
    <n v="2016"/>
    <n v="14429"/>
    <n v="8821"/>
    <n v="5608"/>
    <n v="721.45"/>
    <n v="1500.616"/>
    <n v="1500.616"/>
    <n v="1745.9090000000001"/>
    <n v="1428.471"/>
    <n v="1284.181"/>
    <n v="2856.942"/>
    <n v="2121.0630000000001"/>
    <n v="865.74"/>
    <n v="404.012"/>
    <x v="409"/>
    <s v="Utah, 2016"/>
  </r>
  <r>
    <s v="Ottawa County"/>
    <s v="Ohio"/>
    <n v="2016"/>
    <n v="40981"/>
    <n v="20201"/>
    <n v="20780"/>
    <n v="1762.183"/>
    <n v="4671.8339999999998"/>
    <n v="4343.9859999999999"/>
    <n v="3770.252"/>
    <n v="4466.9290000000001"/>
    <n v="5983.2260000000006"/>
    <n v="7048.732"/>
    <n v="5327.5300000000007"/>
    <n v="2622.7840000000001"/>
    <n v="1106.4870000000001"/>
    <x v="374"/>
    <s v="Ohio, 2016"/>
  </r>
  <r>
    <s v="Breckinridge County"/>
    <s v="Kentucky"/>
    <n v="2016"/>
    <n v="19057"/>
    <n v="9493"/>
    <n v="9564"/>
    <n v="1143.42"/>
    <n v="2591.752"/>
    <n v="2191.5549999999998"/>
    <n v="2210.6120000000001"/>
    <n v="2229.6689999999999"/>
    <n v="2687.0370000000003"/>
    <n v="2782.3220000000001"/>
    <n v="1848.529"/>
    <n v="1105.306"/>
    <n v="247.74100000000001"/>
    <x v="367"/>
    <s v="Kentucky, 2016"/>
  </r>
  <r>
    <s v="Pike County"/>
    <s v="Ohio"/>
    <n v="2016"/>
    <n v="28298"/>
    <n v="14069"/>
    <n v="14229"/>
    <n v="1669.5820000000001"/>
    <n v="3876.826"/>
    <n v="3508.9520000000002"/>
    <n v="3169.3760000000002"/>
    <n v="3593.846"/>
    <n v="3990.018"/>
    <n v="3876.826"/>
    <n v="2631.7139999999999"/>
    <n v="1499.7939999999999"/>
    <n v="481.06599999999997"/>
    <x v="374"/>
    <s v="Ohio, 2016"/>
  </r>
  <r>
    <s v="Portage County"/>
    <s v="Ohio"/>
    <n v="2016"/>
    <n v="161796"/>
    <n v="79194"/>
    <n v="82602"/>
    <n v="7442.616"/>
    <n v="17797.560000000001"/>
    <n v="33168.18"/>
    <n v="17797.559999999998"/>
    <n v="17797.560000000001"/>
    <n v="22489.644"/>
    <n v="21842.46"/>
    <n v="13752.66"/>
    <n v="6957.2279999999992"/>
    <n v="2750.5320000000002"/>
    <x v="374"/>
    <s v="Ohio, 2016"/>
  </r>
  <r>
    <s v="Preble County"/>
    <s v="Ohio"/>
    <n v="2016"/>
    <n v="41561"/>
    <n v="20594"/>
    <n v="20967"/>
    <n v="2285.855"/>
    <n v="5527.6129999999994"/>
    <n v="5028.8809999999994"/>
    <n v="4530.1489999999994"/>
    <n v="4987.32"/>
    <n v="6026.3449999999993"/>
    <n v="6026.3449999999993"/>
    <n v="4156.1000000000004"/>
    <n v="2119.6109999999999"/>
    <n v="831.22"/>
    <x v="374"/>
    <s v="Ohio, 2016"/>
  </r>
  <r>
    <s v="Richland County"/>
    <s v="Ohio"/>
    <n v="2016"/>
    <n v="121888"/>
    <n v="61816"/>
    <n v="60072"/>
    <n v="7069.5039999999999"/>
    <n v="14992.224"/>
    <n v="14870.335999999999"/>
    <n v="14870.335999999999"/>
    <n v="14626.560000000001"/>
    <n v="16454.88"/>
    <n v="16942.432000000001"/>
    <n v="11823.136"/>
    <n v="7313.28"/>
    <n v="2803.424"/>
    <x v="374"/>
    <s v="Ohio, 2016"/>
  </r>
  <r>
    <s v="Ross County"/>
    <s v="Ohio"/>
    <n v="2016"/>
    <n v="77193"/>
    <n v="40501"/>
    <n v="36692"/>
    <n v="4245.6149999999998"/>
    <n v="9494.7390000000014"/>
    <n v="9185.9670000000006"/>
    <n v="9571.9320000000007"/>
    <n v="10652.634"/>
    <n v="11578.95"/>
    <n v="10729.827000000001"/>
    <n v="6792.9840000000004"/>
    <n v="3550.8780000000002"/>
    <n v="1312.2809999999999"/>
    <x v="374"/>
    <s v="Ohio, 2016"/>
  </r>
  <r>
    <s v="Sandusky County"/>
    <s v="Ohio"/>
    <n v="2016"/>
    <n v="59870"/>
    <n v="29557"/>
    <n v="30313"/>
    <n v="3412.59"/>
    <n v="7842.9699999999993"/>
    <n v="7364.01"/>
    <n v="6645.57"/>
    <n v="7244.27"/>
    <n v="8381.7999999999993"/>
    <n v="8681.1500000000015"/>
    <n v="5567.91"/>
    <n v="3113.24"/>
    <n v="1496.75"/>
    <x v="374"/>
    <s v="Ohio, 2016"/>
  </r>
  <r>
    <s v="Scioto County"/>
    <s v="Ohio"/>
    <n v="2016"/>
    <n v="77366"/>
    <n v="38260"/>
    <n v="39106"/>
    <n v="4255.13"/>
    <n v="9593.384"/>
    <n v="10289.678"/>
    <n v="9748.116"/>
    <n v="9670.75"/>
    <n v="10289.678"/>
    <n v="10521.776"/>
    <n v="7040.3060000000005"/>
    <n v="4100.3980000000001"/>
    <n v="1702.0519999999999"/>
    <x v="374"/>
    <s v="Ohio, 2016"/>
  </r>
  <r>
    <s v="Seneca County"/>
    <s v="Ohio"/>
    <n v="2016"/>
    <n v="55711"/>
    <n v="27858"/>
    <n v="27853"/>
    <n v="2896.9720000000002"/>
    <n v="7353.8520000000008"/>
    <n v="8468.0720000000001"/>
    <n v="6128.2099999999991"/>
    <n v="6518.1869999999999"/>
    <n v="7409.5630000000001"/>
    <n v="7966.6729999999998"/>
    <n v="4902.5680000000002"/>
    <n v="2674.1279999999997"/>
    <n v="1448.4860000000001"/>
    <x v="374"/>
    <s v="Ohio, 2016"/>
  </r>
  <r>
    <s v="Stark County"/>
    <s v="Ohio"/>
    <n v="2016"/>
    <n v="374762"/>
    <n v="181928"/>
    <n v="192834"/>
    <n v="20986.671999999999"/>
    <n v="46470.487999999998"/>
    <n v="48719.06"/>
    <n v="43097.630000000005"/>
    <n v="43472.392"/>
    <n v="52091.918000000005"/>
    <n v="53590.966"/>
    <n v="36351.914000000004"/>
    <n v="19862.385999999999"/>
    <n v="10118.574000000001"/>
    <x v="374"/>
    <s v="Ohio, 2016"/>
  </r>
  <r>
    <s v="Summit County"/>
    <s v="Ohio"/>
    <n v="2016"/>
    <n v="541372"/>
    <n v="262454"/>
    <n v="278918"/>
    <n v="30858.204000000002"/>
    <n v="64964.639999999999"/>
    <n v="70378.36"/>
    <n v="68754.244000000006"/>
    <n v="64423.267999999996"/>
    <n v="77416.195999999996"/>
    <n v="76874.823999999993"/>
    <n v="48182.108"/>
    <n v="25444.484"/>
    <n v="14075.672"/>
    <x v="374"/>
    <s v="Ohio, 2016"/>
  </r>
  <r>
    <s v="Trumbull County"/>
    <s v="Ohio"/>
    <n v="2016"/>
    <n v="204908"/>
    <n v="99872"/>
    <n v="105036"/>
    <n v="10655.216"/>
    <n v="24384.052"/>
    <n v="24588.959999999999"/>
    <n v="22334.972000000002"/>
    <n v="23359.511999999999"/>
    <n v="28892.027999999998"/>
    <n v="31146.016"/>
    <n v="21925.156000000003"/>
    <n v="11679.755999999999"/>
    <n v="6147.24"/>
    <x v="374"/>
    <s v="Ohio, 2016"/>
  </r>
  <r>
    <s v="Tuscarawas County"/>
    <s v="Ohio"/>
    <n v="2016"/>
    <n v="92579"/>
    <n v="45527"/>
    <n v="47052"/>
    <n v="5554.74"/>
    <n v="11850.112000000001"/>
    <n v="11016.901"/>
    <n v="10646.584999999999"/>
    <n v="10831.743"/>
    <n v="12590.743999999999"/>
    <n v="13423.955"/>
    <n v="8887.5839999999989"/>
    <n v="4999.2659999999996"/>
    <n v="2592.212"/>
    <x v="374"/>
    <s v="Ohio, 2016"/>
  </r>
  <r>
    <s v="Union County"/>
    <s v="Ohio"/>
    <n v="2016"/>
    <n v="53955"/>
    <n v="25813"/>
    <n v="28142"/>
    <n v="3291.2550000000001"/>
    <n v="8039.2950000000001"/>
    <n v="6744.375"/>
    <n v="6636.4650000000001"/>
    <n v="8363.0249999999996"/>
    <n v="8363.0249999999996"/>
    <n v="6420.6450000000004"/>
    <n v="3668.9399999999996"/>
    <n v="1618.65"/>
    <n v="809.32500000000005"/>
    <x v="374"/>
    <s v="Ohio, 2016"/>
  </r>
  <r>
    <s v="Van Wert County"/>
    <s v="Ohio"/>
    <n v="2016"/>
    <n v="28501"/>
    <n v="13966"/>
    <n v="14535"/>
    <n v="1596.056"/>
    <n v="3876.1360000000004"/>
    <n v="3534.1239999999998"/>
    <n v="3078.1080000000002"/>
    <n v="3420.12"/>
    <n v="3904.6369999999997"/>
    <n v="3990.1400000000003"/>
    <n v="2707.5950000000003"/>
    <n v="1596.056"/>
    <n v="798.02800000000002"/>
    <x v="374"/>
    <s v="Ohio, 2016"/>
  </r>
  <r>
    <s v="Presque Isle County"/>
    <s v="Michigan"/>
    <n v="2016"/>
    <n v="13128"/>
    <n v="6617"/>
    <n v="6511"/>
    <n v="735.16800000000001"/>
    <n v="1706.6399999999999"/>
    <n v="1667.2559999999999"/>
    <n v="1391.568"/>
    <n v="1719.768"/>
    <n v="1916.6880000000001"/>
    <n v="1969.1999999999998"/>
    <n v="1234.0319999999999"/>
    <n v="630.14400000000001"/>
    <n v="157.536"/>
    <x v="383"/>
    <s v="Michigan, 2016"/>
  </r>
  <r>
    <s v="Warren County"/>
    <s v="Ohio"/>
    <n v="2016"/>
    <n v="222184"/>
    <n v="111615"/>
    <n v="110569"/>
    <n v="13331.04"/>
    <n v="33771.968000000001"/>
    <n v="27328.631999999998"/>
    <n v="25328.976000000002"/>
    <n v="31550.128000000001"/>
    <n v="34882.887999999999"/>
    <n v="27550.815999999999"/>
    <n v="16885.984"/>
    <n v="8442.9920000000002"/>
    <n v="3332.76"/>
    <x v="374"/>
    <s v="Ohio, 2016"/>
  </r>
  <r>
    <s v="Wayne County"/>
    <s v="Ohio"/>
    <n v="2016"/>
    <n v="115747"/>
    <n v="57359"/>
    <n v="58388"/>
    <n v="7755.049"/>
    <n v="15857.339"/>
    <n v="16436.074000000001"/>
    <n v="13195.157999999999"/>
    <n v="13195.157999999999"/>
    <n v="15162.857"/>
    <n v="15510.098"/>
    <n v="10417.23"/>
    <n v="5787.35"/>
    <n v="2430.6869999999999"/>
    <x v="374"/>
    <s v="Ohio, 2016"/>
  </r>
  <r>
    <s v="Wood County"/>
    <s v="Ohio"/>
    <n v="2016"/>
    <n v="129418"/>
    <n v="63646"/>
    <n v="65772"/>
    <n v="6859.1540000000005"/>
    <n v="15141.905999999999"/>
    <n v="27824.870000000003"/>
    <n v="15400.741999999998"/>
    <n v="14365.398000000001"/>
    <n v="15788.995999999999"/>
    <n v="15918.414000000001"/>
    <n v="10094.603999999999"/>
    <n v="5694.3919999999998"/>
    <n v="2329.5239999999999"/>
    <x v="374"/>
    <s v="Ohio, 2016"/>
  </r>
  <r>
    <s v="Hockley County"/>
    <s v="Texas"/>
    <n v="2016"/>
    <n v="22359"/>
    <n v="11090"/>
    <n v="11269"/>
    <n v="1274.463"/>
    <n v="3018.4650000000001"/>
    <n v="2660.721"/>
    <n v="2459.4899999999998"/>
    <n v="2772.5160000000001"/>
    <n v="3085.5420000000004"/>
    <n v="3085.5420000000004"/>
    <n v="2146.4639999999999"/>
    <n v="1319.181"/>
    <n v="558.97500000000002"/>
    <x v="384"/>
    <s v="Texas, 2016"/>
  </r>
  <r>
    <s v="Northampton County"/>
    <s v="North Carolina"/>
    <n v="2016"/>
    <n v="22161"/>
    <n v="10997"/>
    <n v="11164"/>
    <n v="1506.9480000000001"/>
    <n v="3368.4719999999998"/>
    <n v="3036.0569999999998"/>
    <n v="2659.3199999999997"/>
    <n v="2725.8029999999999"/>
    <n v="2969.5740000000001"/>
    <n v="2725.8029999999999"/>
    <n v="1928.0070000000001"/>
    <n v="975.08400000000006"/>
    <n v="265.93200000000002"/>
    <x v="378"/>
    <s v="North Carolina, 2016"/>
  </r>
  <r>
    <s v="Summers County"/>
    <s v="West Virginia"/>
    <n v="2016"/>
    <n v="13847"/>
    <n v="7266"/>
    <n v="6581"/>
    <n v="830.82"/>
    <n v="1800.1100000000001"/>
    <n v="1647.7930000000001"/>
    <n v="1758.569"/>
    <n v="1675.4870000000001"/>
    <n v="1841.6509999999998"/>
    <n v="1910.886"/>
    <n v="1426.241"/>
    <n v="816.97299999999996"/>
    <n v="152.31700000000001"/>
    <x v="398"/>
    <s v="West Virginia, 2016"/>
  </r>
  <r>
    <s v="Beaver County"/>
    <s v="Oklahoma"/>
    <n v="2016"/>
    <n v="5479"/>
    <n v="2707"/>
    <n v="2772"/>
    <n v="328.74"/>
    <n v="832.80799999999999"/>
    <n v="684.875"/>
    <n v="525.98399999999992"/>
    <n v="668.43799999999999"/>
    <n v="734.18599999999992"/>
    <n v="756.10199999999998"/>
    <n v="520.505"/>
    <n v="317.78200000000004"/>
    <n v="115.059"/>
    <x v="365"/>
    <s v="Oklahoma, 2016"/>
  </r>
  <r>
    <s v="Bryan County"/>
    <s v="Oklahoma"/>
    <n v="2016"/>
    <n v="44529"/>
    <n v="21641"/>
    <n v="22888"/>
    <n v="2938.9140000000002"/>
    <n v="5788.77"/>
    <n v="6323.1180000000004"/>
    <n v="5966.8860000000004"/>
    <n v="5076.3059999999996"/>
    <n v="5521.5959999999995"/>
    <n v="5343.48"/>
    <n v="4408.3710000000001"/>
    <n v="2360.0369999999998"/>
    <n v="801.52200000000005"/>
    <x v="365"/>
    <s v="Oklahoma, 2016"/>
  </r>
  <r>
    <s v="Caddo County"/>
    <s v="Oklahoma"/>
    <n v="2016"/>
    <n v="29510"/>
    <n v="15389"/>
    <n v="14121"/>
    <n v="2124.7199999999998"/>
    <n v="4131.3999999999996"/>
    <n v="3777.28"/>
    <n v="3895.32"/>
    <n v="3423.16"/>
    <n v="3954.34"/>
    <n v="3659.24"/>
    <n v="2596.88"/>
    <n v="1475.5"/>
    <n v="501.67"/>
    <x v="365"/>
    <s v="Oklahoma, 2016"/>
  </r>
  <r>
    <s v="Canadian County"/>
    <s v="Oklahoma"/>
    <n v="2016"/>
    <n v="129571"/>
    <n v="64268"/>
    <n v="65303"/>
    <n v="9069.9699999999993"/>
    <n v="19694.792000000001"/>
    <n v="15678.091"/>
    <n v="19046.936999999998"/>
    <n v="18528.652999999998"/>
    <n v="17103.371999999999"/>
    <n v="15030.236000000001"/>
    <n v="9458.6830000000009"/>
    <n v="4405.4139999999998"/>
    <n v="1813.9939999999999"/>
    <x v="365"/>
    <s v="Oklahoma, 2016"/>
  </r>
  <r>
    <s v="Carter County"/>
    <s v="Oklahoma"/>
    <n v="2016"/>
    <n v="48530"/>
    <n v="23448"/>
    <n v="25082"/>
    <n v="3251.51"/>
    <n v="6939.79"/>
    <n v="6114.7800000000007"/>
    <n v="6017.7199999999993"/>
    <n v="6211.84"/>
    <n v="6163.3099999999995"/>
    <n v="6211.84"/>
    <n v="4270.6400000000003"/>
    <n v="2426.5"/>
    <n v="922.07"/>
    <x v="365"/>
    <s v="Oklahoma, 2016"/>
  </r>
  <r>
    <s v="Cherokee County"/>
    <s v="Oklahoma"/>
    <n v="2016"/>
    <n v="48267"/>
    <n v="23872"/>
    <n v="24395"/>
    <n v="3040.8209999999999"/>
    <n v="6129.9089999999997"/>
    <n v="9170.73"/>
    <n v="5888.5740000000005"/>
    <n v="5261.1030000000001"/>
    <n v="5695.5060000000003"/>
    <n v="5743.7730000000001"/>
    <n v="4344.03"/>
    <n v="2220.2820000000002"/>
    <n v="772.27200000000005"/>
    <x v="365"/>
    <s v="Oklahoma, 2016"/>
  </r>
  <r>
    <s v="Cimarron County"/>
    <s v="Oklahoma"/>
    <n v="2016"/>
    <n v="2269"/>
    <n v="1128"/>
    <n v="1141"/>
    <n v="149.75399999999999"/>
    <n v="288.16300000000001"/>
    <n v="231.43799999999999"/>
    <n v="233.70699999999999"/>
    <n v="240.51400000000001"/>
    <n v="270.01099999999997"/>
    <n v="331.274"/>
    <n v="267.74200000000002"/>
    <n v="186.05799999999999"/>
    <n v="65.801000000000002"/>
    <x v="365"/>
    <s v="Oklahoma, 2016"/>
  </r>
  <r>
    <s v="Cleveland County"/>
    <s v="Oklahoma"/>
    <n v="2016"/>
    <n v="271818"/>
    <n v="135801"/>
    <n v="136017"/>
    <n v="16037.262000000001"/>
    <n v="34792.703999999998"/>
    <n v="50558.148000000001"/>
    <n v="41316.336000000003"/>
    <n v="33977.25"/>
    <n v="32889.978000000003"/>
    <n v="30171.798000000003"/>
    <n v="19570.896000000001"/>
    <n v="9785.4480000000003"/>
    <n v="3261.8159999999998"/>
    <x v="365"/>
    <s v="Oklahoma, 2016"/>
  </r>
  <r>
    <s v="Alfalfa County"/>
    <s v="Oklahoma"/>
    <n v="2016"/>
    <n v="5755"/>
    <n v="2816"/>
    <n v="2939"/>
    <n v="351.05500000000001"/>
    <n v="805.7"/>
    <n v="713.62"/>
    <n v="558.23500000000001"/>
    <n v="656.06999999999994"/>
    <n v="696.35500000000002"/>
    <n v="799.94499999999994"/>
    <n v="650.31500000000005"/>
    <n v="402.85"/>
    <n v="120.855"/>
    <x v="365"/>
    <s v="Oklahoma, 2016"/>
  </r>
  <r>
    <s v="Comanche County"/>
    <s v="Oklahoma"/>
    <n v="2016"/>
    <n v="124583"/>
    <n v="64689"/>
    <n v="59894"/>
    <n v="9343.7250000000004"/>
    <n v="16320.373"/>
    <n v="21303.692999999999"/>
    <n v="20805.360999999997"/>
    <n v="15199.126"/>
    <n v="14700.794"/>
    <n v="13081.215"/>
    <n v="7848.7289999999994"/>
    <n v="4360.4049999999997"/>
    <n v="1494.9960000000001"/>
    <x v="365"/>
    <s v="Oklahoma, 2016"/>
  </r>
  <r>
    <s v="Cotton County"/>
    <s v="Oklahoma"/>
    <n v="2016"/>
    <n v="6062"/>
    <n v="2988"/>
    <n v="3074"/>
    <n v="345.53399999999999"/>
    <n v="818.37"/>
    <n v="727.44"/>
    <n v="654.69600000000003"/>
    <n v="763.81200000000001"/>
    <n v="824.43200000000002"/>
    <n v="830.49400000000003"/>
    <n v="612.26199999999994"/>
    <n v="363.72"/>
    <n v="121.24"/>
    <x v="365"/>
    <s v="Oklahoma, 2016"/>
  </r>
  <r>
    <s v="Craig County"/>
    <s v="Oklahoma"/>
    <n v="2016"/>
    <n v="14683"/>
    <n v="7494"/>
    <n v="7189"/>
    <n v="836.93100000000004"/>
    <n v="1850.058"/>
    <n v="1732.5940000000001"/>
    <n v="1688.5450000000001"/>
    <n v="1747.277"/>
    <n v="2114.3519999999999"/>
    <n v="1894.107"/>
    <n v="1615.13"/>
    <n v="836.93100000000004"/>
    <n v="352.392"/>
    <x v="365"/>
    <s v="Oklahoma, 2016"/>
  </r>
  <r>
    <s v="Creek County"/>
    <s v="Oklahoma"/>
    <n v="2016"/>
    <n v="70931"/>
    <n v="35091"/>
    <n v="35840"/>
    <n v="4468.6530000000002"/>
    <n v="9575.6849999999995"/>
    <n v="8866.375"/>
    <n v="8227.9959999999992"/>
    <n v="8582.6509999999998"/>
    <n v="9717.5470000000005"/>
    <n v="9575.6850000000013"/>
    <n v="6951.2379999999994"/>
    <n v="3759.3429999999998"/>
    <n v="1134.896"/>
    <x v="365"/>
    <s v="Oklahoma, 2016"/>
  </r>
  <r>
    <s v="Custer County"/>
    <s v="Oklahoma"/>
    <n v="2016"/>
    <n v="29248"/>
    <n v="14597"/>
    <n v="14651"/>
    <n v="2193.6"/>
    <n v="3889.9839999999999"/>
    <n v="6142.08"/>
    <n v="4065.4719999999998"/>
    <n v="2807.808"/>
    <n v="3334.2719999999999"/>
    <n v="2983.2960000000003"/>
    <n v="2076.6080000000002"/>
    <n v="1140.672"/>
    <n v="614.20799999999997"/>
    <x v="365"/>
    <s v="Oklahoma, 2016"/>
  </r>
  <r>
    <s v="Delaware County"/>
    <s v="Oklahoma"/>
    <n v="2016"/>
    <n v="41433"/>
    <n v="20505"/>
    <n v="20928"/>
    <n v="2030.2170000000001"/>
    <n v="5054.826"/>
    <n v="4681.9290000000001"/>
    <n v="4019.0010000000002"/>
    <n v="4433.3310000000001"/>
    <n v="5469.1559999999999"/>
    <n v="6339.2489999999998"/>
    <n v="5842.0529999999999"/>
    <n v="2858.877"/>
    <n v="787.22699999999998"/>
    <x v="365"/>
    <s v="Oklahoma, 2016"/>
  </r>
  <r>
    <s v="Sutton County"/>
    <s v="Texas"/>
    <n v="2016"/>
    <n v="4123"/>
    <n v="2002"/>
    <n v="2121"/>
    <n v="280.36399999999998"/>
    <n v="552.48199999999997"/>
    <n v="441.161"/>
    <n v="387.56200000000001"/>
    <n v="457.65300000000002"/>
    <n v="535.99"/>
    <n v="630.81899999999996"/>
    <n v="449.40699999999998"/>
    <n v="288.61"/>
    <n v="103.075"/>
    <x v="384"/>
    <s v="Texas, 2016"/>
  </r>
  <r>
    <s v="Garfield County"/>
    <s v="Oklahoma"/>
    <n v="2016"/>
    <n v="62481"/>
    <n v="30941"/>
    <n v="31540"/>
    <n v="4748.5559999999996"/>
    <n v="8934.7829999999994"/>
    <n v="8060.049"/>
    <n v="8809.8209999999999"/>
    <n v="6997.8720000000003"/>
    <n v="7435.2389999999996"/>
    <n v="7810.125"/>
    <n v="5060.9609999999993"/>
    <n v="2999.0880000000002"/>
    <n v="1562.0250000000001"/>
    <x v="365"/>
    <s v="Oklahoma, 2016"/>
  </r>
  <r>
    <s v="Garvin County"/>
    <s v="Oklahoma"/>
    <n v="2016"/>
    <n v="27570"/>
    <n v="13672"/>
    <n v="13898"/>
    <n v="1902.33"/>
    <n v="3859.8"/>
    <n v="3418.6800000000003"/>
    <n v="3280.83"/>
    <n v="3335.9700000000003"/>
    <n v="3446.25"/>
    <n v="3611.67"/>
    <n v="2646.7200000000003"/>
    <n v="1543.92"/>
    <n v="551.4"/>
    <x v="365"/>
    <s v="Oklahoma, 2016"/>
  </r>
  <r>
    <s v="Grant County"/>
    <s v="Oklahoma"/>
    <n v="2016"/>
    <n v="4497"/>
    <n v="2276"/>
    <n v="2221"/>
    <n v="265.32299999999998"/>
    <n v="616.08899999999994"/>
    <n v="458.69399999999996"/>
    <n v="431.71199999999999"/>
    <n v="472.185"/>
    <n v="629.57999999999993"/>
    <n v="665.55600000000004"/>
    <n v="472.185"/>
    <n v="368.75400000000002"/>
    <n v="112.425"/>
    <x v="365"/>
    <s v="Oklahoma, 2016"/>
  </r>
  <r>
    <s v="York County"/>
    <s v="Nebraska"/>
    <n v="2016"/>
    <n v="13727"/>
    <n v="7368"/>
    <n v="6359"/>
    <n v="727.53099999999995"/>
    <n v="1647.24"/>
    <n v="1715.875"/>
    <n v="1894.326"/>
    <n v="1660.9670000000001"/>
    <n v="1729.6019999999999"/>
    <n v="1715.875"/>
    <n v="1413.8809999999999"/>
    <n v="837.34699999999998"/>
    <n v="370.62900000000002"/>
    <x v="379"/>
    <s v="Nebraska, 2016"/>
  </r>
  <r>
    <s v="Jefferson County"/>
    <s v="Oklahoma"/>
    <n v="2016"/>
    <n v="6280"/>
    <n v="3166"/>
    <n v="3114"/>
    <n v="408.2"/>
    <n v="822.68000000000006"/>
    <n v="766.16000000000008"/>
    <n v="628"/>
    <n v="715.92000000000007"/>
    <n v="797.56"/>
    <n v="916.88000000000011"/>
    <n v="697.08"/>
    <n v="383.08"/>
    <n v="144.44"/>
    <x v="365"/>
    <s v="Oklahoma, 2016"/>
  </r>
  <r>
    <s v="Kay County"/>
    <s v="Oklahoma"/>
    <n v="2016"/>
    <n v="45398"/>
    <n v="22517"/>
    <n v="22881"/>
    <n v="3132.462"/>
    <n v="6401.1180000000004"/>
    <n v="5947.1379999999999"/>
    <n v="5220.7700000000004"/>
    <n v="5084.576"/>
    <n v="5538.5560000000005"/>
    <n v="5856.3420000000006"/>
    <n v="4403.6059999999998"/>
    <n v="2769.2780000000002"/>
    <n v="1044.154"/>
    <x v="365"/>
    <s v="Oklahoma, 2016"/>
  </r>
  <r>
    <s v="Latimer County"/>
    <s v="Oklahoma"/>
    <n v="2016"/>
    <n v="10643"/>
    <n v="5393"/>
    <n v="5250"/>
    <n v="606.65099999999995"/>
    <n v="1330.375"/>
    <n v="1596.4499999999998"/>
    <n v="1213.3020000000001"/>
    <n v="1085.586"/>
    <n v="1394.2330000000002"/>
    <n v="1341.018"/>
    <n v="1106.8719999999998"/>
    <n v="702.43799999999999"/>
    <n v="255.43199999999999"/>
    <x v="365"/>
    <s v="Oklahoma, 2016"/>
  </r>
  <r>
    <s v="Le Flore County"/>
    <s v="Oklahoma"/>
    <n v="2016"/>
    <n v="49885"/>
    <n v="25002"/>
    <n v="24883"/>
    <n v="3042.9850000000001"/>
    <n v="6884.13"/>
    <n v="6435.165"/>
    <n v="5936.3150000000005"/>
    <n v="6036.085"/>
    <n v="6584.82"/>
    <n v="6534.9349999999995"/>
    <n v="4988.5"/>
    <n v="2594.02"/>
    <n v="848.04499999999996"/>
    <x v="365"/>
    <s v="Oklahoma, 2016"/>
  </r>
  <r>
    <s v="Lincoln County"/>
    <s v="Oklahoma"/>
    <n v="2016"/>
    <n v="34640"/>
    <n v="17194"/>
    <n v="17446"/>
    <n v="2113.04"/>
    <n v="4849.6000000000004"/>
    <n v="4226.08"/>
    <n v="3741.12"/>
    <n v="3983.6000000000004"/>
    <n v="4988.16"/>
    <n v="4814.96"/>
    <n v="3637.2"/>
    <n v="1766.6399999999999"/>
    <n v="519.6"/>
    <x v="365"/>
    <s v="Oklahoma, 2016"/>
  </r>
  <r>
    <s v="Logan County"/>
    <s v="Oklahoma"/>
    <n v="2016"/>
    <n v="45171"/>
    <n v="22366"/>
    <n v="22805"/>
    <n v="2665.0889999999999"/>
    <n v="6143.2559999999994"/>
    <n v="6278.7690000000002"/>
    <n v="5601.2039999999997"/>
    <n v="5510.8619999999992"/>
    <n v="6188.4269999999997"/>
    <n v="6007.7430000000004"/>
    <n v="4065.3900000000003"/>
    <n v="2123.0370000000003"/>
    <n v="632.39400000000001"/>
    <x v="365"/>
    <s v="Oklahoma, 2016"/>
  </r>
  <r>
    <s v="Love County"/>
    <s v="Oklahoma"/>
    <n v="2016"/>
    <n v="9768"/>
    <n v="4830"/>
    <n v="4938"/>
    <n v="625.15200000000004"/>
    <n v="1445.664"/>
    <n v="1250.3040000000001"/>
    <n v="1113.5520000000001"/>
    <n v="1113.5520000000001"/>
    <n v="1211.232"/>
    <n v="1289.3760000000002"/>
    <n v="1054.944"/>
    <n v="517.70399999999995"/>
    <n v="166.05600000000001"/>
    <x v="365"/>
    <s v="Oklahoma, 2016"/>
  </r>
  <r>
    <s v="McClain County"/>
    <s v="Oklahoma"/>
    <n v="2016"/>
    <n v="37222"/>
    <n v="18563"/>
    <n v="18659"/>
    <n v="2307.7640000000001"/>
    <n v="5732.1880000000001"/>
    <n v="4652.75"/>
    <n v="4354.9740000000002"/>
    <n v="4913.3040000000001"/>
    <n v="5136.6360000000004"/>
    <n v="4764.4160000000002"/>
    <n v="3312.7579999999998"/>
    <n v="1674.9900000000002"/>
    <n v="446.66399999999999"/>
    <x v="365"/>
    <s v="Oklahoma, 2016"/>
  </r>
  <r>
    <s v="McCurtain County"/>
    <s v="Oklahoma"/>
    <n v="2016"/>
    <n v="33071"/>
    <n v="16264"/>
    <n v="16807"/>
    <n v="2348.0410000000002"/>
    <n v="4663.0110000000004"/>
    <n v="4365.3719999999994"/>
    <n v="3703.9520000000002"/>
    <n v="3803.165"/>
    <n v="4332.3009999999995"/>
    <n v="4299.2299999999996"/>
    <n v="3207.8869999999997"/>
    <n v="1851.9759999999999"/>
    <n v="462.99400000000003"/>
    <x v="365"/>
    <s v="Oklahoma, 2016"/>
  </r>
  <r>
    <s v="Major County"/>
    <s v="Oklahoma"/>
    <n v="2016"/>
    <n v="7721"/>
    <n v="3861"/>
    <n v="3860"/>
    <n v="548.19100000000003"/>
    <n v="1111.8240000000001"/>
    <n v="857.03099999999995"/>
    <n v="857.03099999999995"/>
    <n v="833.86799999999994"/>
    <n v="957.404"/>
    <n v="1080.94"/>
    <n v="733.495"/>
    <n v="494.14400000000001"/>
    <n v="231.63"/>
    <x v="365"/>
    <s v="Oklahoma, 2016"/>
  </r>
  <r>
    <s v="Marshall County"/>
    <s v="Oklahoma"/>
    <n v="2016"/>
    <n v="16079"/>
    <n v="8021"/>
    <n v="8058"/>
    <n v="964.74"/>
    <n v="2186.7439999999997"/>
    <n v="1913.4009999999998"/>
    <n v="1640.058"/>
    <n v="1736.5319999999999"/>
    <n v="2090.27"/>
    <n v="2170.665"/>
    <n v="1993.796"/>
    <n v="1141.6089999999999"/>
    <n v="241.185"/>
    <x v="365"/>
    <s v="Oklahoma, 2016"/>
  </r>
  <r>
    <s v="Mayes County"/>
    <s v="Oklahoma"/>
    <n v="2016"/>
    <n v="40923"/>
    <n v="20382"/>
    <n v="20541"/>
    <n v="2578.1489999999999"/>
    <n v="5565.5280000000002"/>
    <n v="5279.067"/>
    <n v="4787.991"/>
    <n v="4747.0680000000002"/>
    <n v="5401.8359999999993"/>
    <n v="5647.3739999999998"/>
    <n v="4174.1460000000006"/>
    <n v="2046.15"/>
    <n v="736.61400000000003"/>
    <x v="365"/>
    <s v="Oklahoma, 2016"/>
  </r>
  <r>
    <s v="Murray County"/>
    <s v="Oklahoma"/>
    <n v="2016"/>
    <n v="13792"/>
    <n v="6801"/>
    <n v="6991"/>
    <n v="813.72799999999995"/>
    <n v="1820.5439999999999"/>
    <n v="1641.248"/>
    <n v="1599.8720000000001"/>
    <n v="1641.248"/>
    <n v="1834.3359999999998"/>
    <n v="1848.1279999999999"/>
    <n v="1503.328"/>
    <n v="786.14400000000001"/>
    <n v="303.42399999999998"/>
    <x v="365"/>
    <s v="Oklahoma, 2016"/>
  </r>
  <r>
    <s v="Muskogee County"/>
    <s v="Oklahoma"/>
    <n v="2016"/>
    <n v="69939"/>
    <n v="34194"/>
    <n v="35745"/>
    <n v="4825.7910000000002"/>
    <n v="9581.643"/>
    <n v="9162.0089999999982"/>
    <n v="9022.1309999999994"/>
    <n v="8532.5580000000009"/>
    <n v="8882.2530000000006"/>
    <n v="8952.1919999999991"/>
    <n v="6294.51"/>
    <n v="3217.194"/>
    <n v="1538.6579999999999"/>
    <x v="365"/>
    <s v="Oklahoma, 2016"/>
  </r>
  <r>
    <s v="Nowata County"/>
    <s v="Oklahoma"/>
    <n v="2016"/>
    <n v="10510"/>
    <n v="5179"/>
    <n v="5331"/>
    <n v="567.54"/>
    <n v="1439.87"/>
    <n v="1282.2199999999998"/>
    <n v="1198.1399999999999"/>
    <n v="1177.1199999999999"/>
    <n v="1450.38"/>
    <n v="1450.38"/>
    <n v="1103.55"/>
    <n v="662.13"/>
    <n v="189.18"/>
    <x v="365"/>
    <s v="Oklahoma, 2016"/>
  </r>
  <r>
    <s v="Okfuskee County"/>
    <s v="Oklahoma"/>
    <n v="2016"/>
    <n v="12212"/>
    <n v="6542"/>
    <n v="5670"/>
    <n v="769.35599999999999"/>
    <n v="1611.9839999999999"/>
    <n v="1563.136"/>
    <n v="1477.652"/>
    <n v="1538.712"/>
    <n v="1673.0439999999999"/>
    <n v="1502.076"/>
    <n v="1233.412"/>
    <n v="659.44800000000009"/>
    <n v="183.18"/>
    <x v="365"/>
    <s v="Oklahoma, 2016"/>
  </r>
  <r>
    <s v="Oklahoma County"/>
    <s v="Oklahoma"/>
    <n v="2016"/>
    <n v="764698"/>
    <n v="374134"/>
    <n v="390564"/>
    <n v="59646.444000000003"/>
    <n v="107057.72"/>
    <n v="101704.834"/>
    <n v="120822.284"/>
    <n v="96351.948000000004"/>
    <n v="93293.155999999988"/>
    <n v="90234.364000000001"/>
    <n v="54293.557999999997"/>
    <n v="28293.826000000001"/>
    <n v="12999.866"/>
    <x v="365"/>
    <s v="Oklahoma, 2016"/>
  </r>
  <r>
    <s v="Osage County"/>
    <s v="Oklahoma"/>
    <n v="2016"/>
    <n v="47923"/>
    <n v="24031"/>
    <n v="23892"/>
    <n v="2539.9189999999999"/>
    <n v="6421.6820000000007"/>
    <n v="5559.0680000000002"/>
    <n v="5511.1450000000004"/>
    <n v="5415.299"/>
    <n v="6661.2970000000005"/>
    <n v="6996.7579999999998"/>
    <n v="5223.607"/>
    <n v="2971.2260000000001"/>
    <n v="670.92200000000003"/>
    <x v="365"/>
    <s v="Oklahoma, 2016"/>
  </r>
  <r>
    <s v="Ottawa County"/>
    <s v="Oklahoma"/>
    <n v="2016"/>
    <n v="32022"/>
    <n v="15720"/>
    <n v="16302"/>
    <n v="2209.518"/>
    <n v="4419.0360000000001"/>
    <n v="4611.1679999999997"/>
    <n v="3554.442"/>
    <n v="3618.4859999999999"/>
    <n v="3938.7060000000001"/>
    <n v="3938.7060000000001"/>
    <n v="3234.2219999999998"/>
    <n v="1889.298"/>
    <n v="608.41800000000001"/>
    <x v="365"/>
    <s v="Oklahoma, 2016"/>
  </r>
  <r>
    <s v="Pawnee County"/>
    <s v="Oklahoma"/>
    <n v="2016"/>
    <n v="16444"/>
    <n v="8212"/>
    <n v="8232"/>
    <n v="986.64"/>
    <n v="2236.384"/>
    <n v="1989.7239999999999"/>
    <n v="1743.0639999999999"/>
    <n v="1923.9479999999999"/>
    <n v="2252.828"/>
    <n v="2351.4920000000002"/>
    <n v="1759.508"/>
    <n v="887.97600000000011"/>
    <n v="295.99200000000002"/>
    <x v="365"/>
    <s v="Oklahoma, 2016"/>
  </r>
  <r>
    <s v="Payne County"/>
    <s v="Oklahoma"/>
    <n v="2016"/>
    <n v="79953"/>
    <n v="40872"/>
    <n v="39081"/>
    <n v="4477.3680000000004"/>
    <n v="8794.83"/>
    <n v="24065.852999999999"/>
    <n v="11273.373"/>
    <n v="7595.5349999999999"/>
    <n v="7435.6289999999999"/>
    <n v="7355.6760000000004"/>
    <n v="4957.0859999999993"/>
    <n v="2558.4960000000001"/>
    <n v="1359.201"/>
    <x v="365"/>
    <s v="Oklahoma, 2016"/>
  </r>
  <r>
    <s v="Pittsburg County"/>
    <s v="Oklahoma"/>
    <n v="2016"/>
    <n v="44643"/>
    <n v="22693"/>
    <n v="21950"/>
    <n v="2723.223"/>
    <n v="5669.6610000000001"/>
    <n v="5133.9449999999997"/>
    <n v="5892.8760000000002"/>
    <n v="5312.5169999999998"/>
    <n v="5937.5190000000002"/>
    <n v="5892.8760000000002"/>
    <n v="4732.1579999999994"/>
    <n v="2410.7220000000002"/>
    <n v="1026.789"/>
    <x v="365"/>
    <s v="Oklahoma, 2016"/>
  </r>
  <r>
    <s v="Pontotoc County"/>
    <s v="Oklahoma"/>
    <n v="2016"/>
    <n v="38213"/>
    <n v="18664"/>
    <n v="19549"/>
    <n v="2674.91"/>
    <n v="5044.116"/>
    <n v="5961.2280000000001"/>
    <n v="5311.607"/>
    <n v="4279.8559999999998"/>
    <n v="4547.3469999999998"/>
    <n v="4432.7080000000005"/>
    <n v="3324.5309999999999"/>
    <n v="1987.076"/>
    <n v="649.62099999999998"/>
    <x v="365"/>
    <s v="Oklahoma, 2016"/>
  </r>
  <r>
    <s v="Pottawatomie County"/>
    <s v="Oklahoma"/>
    <n v="2016"/>
    <n v="71551"/>
    <n v="34082"/>
    <n v="37469"/>
    <n v="4722.366"/>
    <n v="9730.9359999999997"/>
    <n v="10231.793"/>
    <n v="8943.875"/>
    <n v="8800.773000000001"/>
    <n v="9230.0790000000015"/>
    <n v="8729.2219999999998"/>
    <n v="6582.692"/>
    <n v="3505.9989999999998"/>
    <n v="1144.816"/>
    <x v="365"/>
    <s v="Oklahoma, 2016"/>
  </r>
  <r>
    <s v="Roger Mills County"/>
    <s v="Oklahoma"/>
    <n v="2016"/>
    <n v="3732"/>
    <n v="1823"/>
    <n v="1909"/>
    <n v="223.92"/>
    <n v="585.92399999999998"/>
    <n v="429.18"/>
    <n v="440.37599999999998"/>
    <n v="391.86"/>
    <n v="466.5"/>
    <n v="507.55200000000002"/>
    <n v="369.46799999999996"/>
    <n v="212.72399999999999"/>
    <n v="100.764"/>
    <x v="365"/>
    <s v="Oklahoma, 2016"/>
  </r>
  <r>
    <s v="Rogers County"/>
    <s v="Oklahoma"/>
    <n v="2016"/>
    <n v="89970"/>
    <n v="44799"/>
    <n v="45171"/>
    <n v="5308.23"/>
    <n v="12595.8"/>
    <n v="12325.89"/>
    <n v="10526.49"/>
    <n v="10976.34"/>
    <n v="12955.68"/>
    <n v="11516.16"/>
    <n v="8187.27"/>
    <n v="4228.59"/>
    <n v="1439.52"/>
    <x v="365"/>
    <s v="Oklahoma, 2016"/>
  </r>
  <r>
    <s v="Manat? Municipio"/>
    <s v="Puerto Rico"/>
    <n v="2016"/>
    <n v="44631"/>
    <n v="21698"/>
    <n v="22933"/>
    <n v="2767.1219999999998"/>
    <n v="6069.8159999999998"/>
    <n v="5355.72"/>
    <n v="5266.4580000000005"/>
    <n v="5221.8269999999993"/>
    <n v="5757.3989999999994"/>
    <n v="6248.34"/>
    <n v="4284.576"/>
    <n v="2722.491"/>
    <n v="1026.5129999999999"/>
    <x v="369"/>
    <s v="Puerto Rico, 2016"/>
  </r>
  <r>
    <s v="Texas County"/>
    <s v="Oklahoma"/>
    <n v="2016"/>
    <n v="21499"/>
    <n v="11359"/>
    <n v="10140"/>
    <n v="1719.92"/>
    <n v="3310.846"/>
    <n v="3396.8420000000001"/>
    <n v="3160.3530000000001"/>
    <n v="2794.87"/>
    <n v="2472.3850000000002"/>
    <n v="2343.3910000000001"/>
    <n v="1311.4390000000001"/>
    <n v="795.46299999999997"/>
    <n v="193.49100000000001"/>
    <x v="365"/>
    <s v="Oklahoma, 2016"/>
  </r>
  <r>
    <s v="Tillman County"/>
    <s v="Oklahoma"/>
    <n v="2016"/>
    <n v="7611"/>
    <n v="3902"/>
    <n v="3709"/>
    <n v="487.10399999999998"/>
    <n v="1065.54"/>
    <n v="920.93100000000004"/>
    <n v="844.82099999999991"/>
    <n v="844.82099999999991"/>
    <n v="1050.318"/>
    <n v="1004.652"/>
    <n v="745.87800000000004"/>
    <n v="479.49300000000005"/>
    <n v="159.83099999999999"/>
    <x v="365"/>
    <s v="Oklahoma, 2016"/>
  </r>
  <r>
    <s v="Tulsa County"/>
    <s v="Oklahoma"/>
    <n v="2016"/>
    <n v="629823"/>
    <n v="307129"/>
    <n v="322694"/>
    <n v="46606.902000000002"/>
    <n v="88805.043000000005"/>
    <n v="84396.282000000007"/>
    <n v="91954.157999999996"/>
    <n v="81247.167000000001"/>
    <n v="79987.521000000008"/>
    <n v="75578.760000000009"/>
    <n v="45977.078999999998"/>
    <n v="24563.097000000002"/>
    <n v="10706.991"/>
    <x v="365"/>
    <s v="Oklahoma, 2016"/>
  </r>
  <r>
    <s v="Wagoner County"/>
    <s v="Oklahoma"/>
    <n v="2016"/>
    <n v="76190"/>
    <n v="37685"/>
    <n v="38505"/>
    <n v="4876.16"/>
    <n v="11123.740000000002"/>
    <n v="9218.99"/>
    <n v="9523.75"/>
    <n v="10209.459999999999"/>
    <n v="10209.459999999999"/>
    <n v="9828.51"/>
    <n v="7238.05"/>
    <n v="3199.98"/>
    <n v="761.9"/>
    <x v="365"/>
    <s v="Oklahoma, 2016"/>
  </r>
  <r>
    <s v="Washington County"/>
    <s v="Oklahoma"/>
    <n v="2016"/>
    <n v="51892"/>
    <n v="25164"/>
    <n v="26728"/>
    <n v="3269.1959999999999"/>
    <n v="6797.8519999999999"/>
    <n v="6278.9320000000007"/>
    <n v="6434.6080000000002"/>
    <n v="5863.7960000000003"/>
    <n v="6486.5"/>
    <n v="7109.2039999999997"/>
    <n v="4877.848"/>
    <n v="3217.3040000000001"/>
    <n v="1401.0840000000001"/>
    <x v="365"/>
    <s v="Oklahoma, 2016"/>
  </r>
  <r>
    <s v="Teton County"/>
    <s v="Wyoming"/>
    <n v="2016"/>
    <n v="21111"/>
    <n v="11153"/>
    <n v="9958"/>
    <n v="1498.8810000000001"/>
    <n v="3082.2060000000001"/>
    <n v="2702.2080000000001"/>
    <n v="2913.3180000000002"/>
    <n v="2659.9859999999999"/>
    <n v="2849.9849999999997"/>
    <n v="2491.098"/>
    <n v="1625.547"/>
    <n v="992.2170000000001"/>
    <n v="316.66500000000002"/>
    <x v="387"/>
    <s v="Wyoming, 2016"/>
  </r>
  <r>
    <s v="Baker County"/>
    <s v="Oregon"/>
    <n v="2016"/>
    <n v="16030"/>
    <n v="8127"/>
    <n v="7903"/>
    <n v="817.53"/>
    <n v="1763.3"/>
    <n v="1635.06"/>
    <n v="1683.15"/>
    <n v="1570.94"/>
    <n v="1987.7199999999998"/>
    <n v="2564.8000000000002"/>
    <n v="2292.29"/>
    <n v="1314.46"/>
    <n v="400.75"/>
    <x v="406"/>
    <s v="Oregon, 2016"/>
  </r>
  <r>
    <s v="Benton County"/>
    <s v="Oregon"/>
    <n v="2016"/>
    <n v="87455"/>
    <n v="44079"/>
    <n v="43376"/>
    <n v="3760.5650000000001"/>
    <n v="8133.3150000000005"/>
    <n v="22825.755000000001"/>
    <n v="11281.695"/>
    <n v="8832.9549999999999"/>
    <n v="9270.23"/>
    <n v="11019.33"/>
    <n v="7171.31"/>
    <n v="3498.2"/>
    <n v="1749.1"/>
    <x v="406"/>
    <s v="Oregon, 2016"/>
  </r>
  <r>
    <s v="Clackamas County"/>
    <s v="Oregon"/>
    <n v="2016"/>
    <n v="394967"/>
    <n v="194409"/>
    <n v="200558"/>
    <n v="21723.185000000001"/>
    <n v="49765.842000000004"/>
    <n v="48185.974000000002"/>
    <n v="46606.106"/>
    <n v="50555.775999999998"/>
    <n v="56875.248000000007"/>
    <n v="58060.148999999998"/>
    <n v="38311.798999999999"/>
    <n v="17378.547999999999"/>
    <n v="7899.34"/>
    <x v="406"/>
    <s v="Oregon, 2016"/>
  </r>
  <r>
    <s v="Clatsop County"/>
    <s v="Oregon"/>
    <n v="2016"/>
    <n v="37660"/>
    <n v="18744"/>
    <n v="18916"/>
    <n v="2033.64"/>
    <n v="4067.2799999999997"/>
    <n v="4406.22"/>
    <n v="4556.8600000000006"/>
    <n v="4293.24"/>
    <n v="4782.82"/>
    <n v="6251.5599999999995"/>
    <n v="4443.88"/>
    <n v="1845.34"/>
    <n v="941.5"/>
    <x v="406"/>
    <s v="Oregon, 2016"/>
  </r>
  <r>
    <s v="Columbia County"/>
    <s v="Oregon"/>
    <n v="2016"/>
    <n v="49645"/>
    <n v="24908"/>
    <n v="24737"/>
    <n v="2482.25"/>
    <n v="6354.5599999999995"/>
    <n v="5758.82"/>
    <n v="5212.7250000000004"/>
    <n v="6304.915"/>
    <n v="7248.17"/>
    <n v="7843.91"/>
    <n v="5262.37"/>
    <n v="2134.7350000000001"/>
    <n v="992.9"/>
    <x v="406"/>
    <s v="Oregon, 2016"/>
  </r>
  <r>
    <s v="Coos County"/>
    <s v="Oregon"/>
    <n v="2016"/>
    <n v="62944"/>
    <n v="30893"/>
    <n v="32051"/>
    <n v="3084.2559999999999"/>
    <n v="6609.1200000000008"/>
    <n v="6672.0640000000003"/>
    <n v="6672.0640000000003"/>
    <n v="6105.5680000000002"/>
    <n v="8308.6080000000002"/>
    <n v="10511.648000000001"/>
    <n v="8623.3279999999995"/>
    <n v="4594.9120000000003"/>
    <n v="1888.32"/>
    <x v="406"/>
    <s v="Oregon, 2016"/>
  </r>
  <r>
    <s v="Crook County"/>
    <s v="Oregon"/>
    <n v="2016"/>
    <n v="21334"/>
    <n v="10471"/>
    <n v="10863"/>
    <n v="1002.698"/>
    <n v="2389.4079999999999"/>
    <n v="2069.3980000000001"/>
    <n v="2069.3980000000001"/>
    <n v="2410.7420000000002"/>
    <n v="2709.4180000000001"/>
    <n v="3541.444"/>
    <n v="3178.7660000000001"/>
    <n v="1429.3780000000002"/>
    <n v="554.68399999999997"/>
    <x v="406"/>
    <s v="Oregon, 2016"/>
  </r>
  <r>
    <s v="Curry County"/>
    <s v="Oregon"/>
    <n v="2016"/>
    <n v="22364"/>
    <n v="10915"/>
    <n v="11449"/>
    <n v="872.19600000000003"/>
    <n v="1990.396"/>
    <n v="1789.12"/>
    <n v="1856.212"/>
    <n v="1990.3960000000002"/>
    <n v="2683.6800000000003"/>
    <n v="4159.7039999999997"/>
    <n v="4137.34"/>
    <n v="2012.76"/>
    <n v="916.92399999999998"/>
    <x v="406"/>
    <s v="Oregon, 2016"/>
  </r>
  <r>
    <s v="Deschutes County"/>
    <s v="Oregon"/>
    <n v="2016"/>
    <n v="170813"/>
    <n v="84267"/>
    <n v="86546"/>
    <n v="9223.902"/>
    <n v="21009.999"/>
    <n v="18447.804"/>
    <n v="21180.811999999998"/>
    <n v="22205.690000000002"/>
    <n v="22376.502999999997"/>
    <n v="25109.510999999999"/>
    <n v="19643.494999999999"/>
    <n v="7857.3980000000001"/>
    <n v="3587.0729999999999"/>
    <x v="406"/>
    <s v="Oregon, 2016"/>
  </r>
  <r>
    <s v="Douglas County"/>
    <s v="Oregon"/>
    <n v="2016"/>
    <n v="107375"/>
    <n v="53026"/>
    <n v="54349"/>
    <n v="5476.125"/>
    <n v="11596.5"/>
    <n v="11489.125"/>
    <n v="11489.125"/>
    <n v="10952.25"/>
    <n v="13744"/>
    <n v="17180"/>
    <n v="14388.25"/>
    <n v="7945.75"/>
    <n v="3006.5"/>
    <x v="406"/>
    <s v="Oregon, 2016"/>
  </r>
  <r>
    <s v="Grant County"/>
    <s v="South Dakota"/>
    <n v="2016"/>
    <n v="7227"/>
    <n v="3608"/>
    <n v="3619"/>
    <n v="310.76100000000002"/>
    <n v="751.60799999999995"/>
    <n v="672.11099999999999"/>
    <n v="672.11099999999999"/>
    <n v="672.11099999999999"/>
    <n v="867.24"/>
    <n v="1358.6759999999999"/>
    <n v="1076.8229999999999"/>
    <n v="599.84100000000001"/>
    <n v="252.94499999999999"/>
    <x v="377"/>
    <s v="South Dakota, 2016"/>
  </r>
  <r>
    <s v="Hood River County"/>
    <s v="Oregon"/>
    <n v="2016"/>
    <n v="22842"/>
    <n v="11495"/>
    <n v="11347"/>
    <n v="1530.414"/>
    <n v="3129.3540000000003"/>
    <n v="2832.4079999999999"/>
    <n v="2923.7759999999998"/>
    <n v="2900.9340000000002"/>
    <n v="3152.1959999999999"/>
    <n v="3037.9859999999999"/>
    <n v="1964.412"/>
    <n v="890.83799999999997"/>
    <n v="479.68200000000002"/>
    <x v="406"/>
    <s v="Oregon, 2016"/>
  </r>
  <r>
    <s v="Jackson County"/>
    <s v="Oregon"/>
    <n v="2016"/>
    <n v="210916"/>
    <n v="102814"/>
    <n v="108102"/>
    <n v="12022.212"/>
    <n v="24466.256000000001"/>
    <n v="24888.088"/>
    <n v="25520.835999999999"/>
    <n v="24044.423999999999"/>
    <n v="26153.583999999999"/>
    <n v="31215.567999999999"/>
    <n v="24466.256000000001"/>
    <n v="11811.296"/>
    <n v="6327.48"/>
    <x v="406"/>
    <s v="Oregon, 2016"/>
  </r>
  <r>
    <s v="Josephine County"/>
    <s v="Oregon"/>
    <n v="2016"/>
    <n v="84063"/>
    <n v="41141"/>
    <n v="42922"/>
    <n v="4119.0870000000004"/>
    <n v="9246.93"/>
    <n v="8994.741"/>
    <n v="8070.0479999999998"/>
    <n v="8658.4889999999996"/>
    <n v="10591.937999999998"/>
    <n v="13534.143"/>
    <n v="11936.946"/>
    <n v="6304.7250000000004"/>
    <n v="2521.89"/>
    <x v="406"/>
    <s v="Oregon, 2016"/>
  </r>
  <r>
    <s v="Klamath County"/>
    <s v="Oregon"/>
    <n v="2016"/>
    <n v="65946"/>
    <n v="33005"/>
    <n v="32941"/>
    <n v="3956.76"/>
    <n v="7913.52"/>
    <n v="8177.3040000000001"/>
    <n v="7649.7359999999999"/>
    <n v="7188.1139999999996"/>
    <n v="8441.0879999999997"/>
    <n v="9891.9000000000015"/>
    <n v="7583.79"/>
    <n v="3495.1379999999999"/>
    <n v="1648.65"/>
    <x v="406"/>
    <s v="Oregon, 2016"/>
  </r>
  <r>
    <s v="Lake County"/>
    <s v="Oregon"/>
    <n v="2016"/>
    <n v="7799"/>
    <n v="4196"/>
    <n v="3603"/>
    <n v="382.15100000000001"/>
    <n v="803.29700000000003"/>
    <n v="779.9"/>
    <n v="772.101"/>
    <n v="842.29199999999992"/>
    <n v="1107.4580000000001"/>
    <n v="1325.83"/>
    <n v="1091.8599999999999"/>
    <n v="483.53800000000001"/>
    <n v="218.37200000000001"/>
    <x v="406"/>
    <s v="Oregon, 2016"/>
  </r>
  <r>
    <s v="Lane County"/>
    <s v="Oregon"/>
    <n v="2016"/>
    <n v="360273"/>
    <n v="177392"/>
    <n v="182881"/>
    <n v="18013.650000000001"/>
    <n v="38188.937999999995"/>
    <n v="59805.317999999999"/>
    <n v="45394.398000000001"/>
    <n v="41431.395000000004"/>
    <n v="43953.305999999997"/>
    <n v="50798.493000000002"/>
    <n v="36747.846000000005"/>
    <n v="17293.103999999999"/>
    <n v="8646.5519999999997"/>
    <x v="406"/>
    <s v="Oregon, 2016"/>
  </r>
  <r>
    <s v="Lincoln County"/>
    <s v="Oregon"/>
    <n v="2016"/>
    <n v="46685"/>
    <n v="22631"/>
    <n v="24054"/>
    <n v="2287.5650000000001"/>
    <n v="4435.0750000000007"/>
    <n v="4388.3900000000003"/>
    <n v="4528.4449999999997"/>
    <n v="4575.13"/>
    <n v="6022.3649999999998"/>
    <n v="8870.15"/>
    <n v="7282.86"/>
    <n v="3034.5249999999996"/>
    <n v="1307.18"/>
    <x v="406"/>
    <s v="Oregon, 2016"/>
  </r>
  <r>
    <s v="Linn County"/>
    <s v="Oregon"/>
    <n v="2016"/>
    <n v="119862"/>
    <n v="59243"/>
    <n v="60619"/>
    <n v="7311.5820000000003"/>
    <n v="15701.921999999999"/>
    <n v="14623.164000000001"/>
    <n v="15222.474"/>
    <n v="14263.578"/>
    <n v="15462.198"/>
    <n v="16540.955999999998"/>
    <n v="12225.923999999999"/>
    <n v="5993.1"/>
    <n v="2517.1019999999999"/>
    <x v="406"/>
    <s v="Oregon, 2016"/>
  </r>
  <r>
    <s v="Malheur County"/>
    <s v="Oregon"/>
    <n v="2016"/>
    <n v="30474"/>
    <n v="16638"/>
    <n v="13836"/>
    <n v="2133.1799999999998"/>
    <n v="4235.8860000000004"/>
    <n v="4266.3599999999997"/>
    <n v="4083.5160000000001"/>
    <n v="3717.828"/>
    <n v="3565.4579999999996"/>
    <n v="3595.9319999999998"/>
    <n v="2712.1859999999997"/>
    <n v="1432.2779999999998"/>
    <n v="700.90200000000004"/>
    <x v="406"/>
    <s v="Oregon, 2016"/>
  </r>
  <r>
    <s v="Marion County"/>
    <s v="Oregon"/>
    <n v="2016"/>
    <n v="326527"/>
    <n v="162353"/>
    <n v="164174"/>
    <n v="22530.363000000001"/>
    <n v="46693.361000000004"/>
    <n v="45060.726000000002"/>
    <n v="44734.199000000001"/>
    <n v="40489.347999999998"/>
    <n v="40162.820999999996"/>
    <n v="39836.294000000002"/>
    <n v="27101.741000000002"/>
    <n v="13714.133999999998"/>
    <n v="6530.54"/>
    <x v="406"/>
    <s v="Oregon, 2016"/>
  </r>
  <r>
    <s v="Morrow County"/>
    <s v="Oregon"/>
    <n v="2016"/>
    <n v="11207"/>
    <n v="5711"/>
    <n v="5496"/>
    <n v="818.11099999999999"/>
    <n v="1759.499"/>
    <n v="1591.394"/>
    <n v="1131.9070000000002"/>
    <n v="1412.0819999999999"/>
    <n v="1378.4609999999998"/>
    <n v="1557.7730000000001"/>
    <n v="907.76700000000005"/>
    <n v="459.48700000000002"/>
    <n v="179.31200000000001"/>
    <x v="406"/>
    <s v="Oregon, 2016"/>
  </r>
  <r>
    <s v="Multnomah County"/>
    <s v="Oregon"/>
    <n v="2016"/>
    <n v="778193"/>
    <n v="385176"/>
    <n v="393017"/>
    <n v="45913.387000000002"/>
    <n v="84044.843999999997"/>
    <n v="90270.388000000006"/>
    <n v="144743.89799999999"/>
    <n v="124510.88"/>
    <n v="101165.09"/>
    <n v="94939.546000000002"/>
    <n v="56029.895999999993"/>
    <n v="24123.983"/>
    <n v="13229.281000000001"/>
    <x v="406"/>
    <s v="Oregon, 2016"/>
  </r>
  <r>
    <s v="Polk County"/>
    <s v="Oregon"/>
    <n v="2016"/>
    <n v="78470"/>
    <n v="38065"/>
    <n v="40405"/>
    <n v="4629.7299999999996"/>
    <n v="10436.51"/>
    <n v="13418.369999999999"/>
    <n v="8867.11"/>
    <n v="8788.64"/>
    <n v="9337.93"/>
    <n v="9965.69"/>
    <n v="7533.12"/>
    <n v="3531.1499999999996"/>
    <n v="2118.69"/>
    <x v="406"/>
    <s v="Oregon, 2016"/>
  </r>
  <r>
    <s v="Sherman County"/>
    <s v="Oregon"/>
    <n v="2016"/>
    <n v="1705"/>
    <n v="856"/>
    <n v="849"/>
    <n v="85.25"/>
    <n v="143.22"/>
    <n v="168.79500000000002"/>
    <n v="155.155"/>
    <n v="194.37"/>
    <n v="264.27499999999998"/>
    <n v="276.21000000000004"/>
    <n v="209.71499999999997"/>
    <n v="163.68"/>
    <n v="42.625"/>
    <x v="406"/>
    <s v="Oregon, 2016"/>
  </r>
  <r>
    <s v="Tillamook County"/>
    <s v="Oregon"/>
    <n v="2016"/>
    <n v="25552"/>
    <n v="12929"/>
    <n v="12623"/>
    <n v="1277.5999999999999"/>
    <n v="2734.0640000000003"/>
    <n v="2606.3040000000001"/>
    <n v="2682.96"/>
    <n v="2657.4079999999999"/>
    <n v="3194"/>
    <n v="4548.2560000000003"/>
    <n v="3526.1759999999995"/>
    <n v="1635.328"/>
    <n v="689.904"/>
    <x v="406"/>
    <s v="Oregon, 2016"/>
  </r>
  <r>
    <s v="Umatilla County"/>
    <s v="Oregon"/>
    <n v="2016"/>
    <n v="76582"/>
    <n v="39827"/>
    <n v="36755"/>
    <n v="5360.74"/>
    <n v="11180.972000000002"/>
    <n v="10415.152"/>
    <n v="10338.57"/>
    <n v="9496.1680000000015"/>
    <n v="9572.75"/>
    <n v="9419.5859999999993"/>
    <n v="6049.9780000000001"/>
    <n v="3216.444"/>
    <n v="1455.058"/>
    <x v="406"/>
    <s v="Oregon, 2016"/>
  </r>
  <r>
    <s v="Wasco County"/>
    <s v="Oregon"/>
    <n v="2016"/>
    <n v="25657"/>
    <n v="12789"/>
    <n v="12868"/>
    <n v="1642.048"/>
    <n v="3207.125"/>
    <n v="3001.8689999999997"/>
    <n v="2950.5550000000003"/>
    <n v="2822.27"/>
    <n v="3130.154"/>
    <n v="3822.893"/>
    <n v="2847.9270000000001"/>
    <n v="1411.135"/>
    <n v="769.71"/>
    <x v="406"/>
    <s v="Oregon, 2016"/>
  </r>
  <r>
    <s v="Washington County"/>
    <s v="Oregon"/>
    <n v="2016"/>
    <n v="564088"/>
    <n v="278000"/>
    <n v="286088"/>
    <n v="37229.807999999997"/>
    <n v="77280.055999999997"/>
    <n v="68818.736000000004"/>
    <n v="86305.464000000007"/>
    <n v="84613.2"/>
    <n v="76715.967999999993"/>
    <n v="65434.207999999999"/>
    <n v="39486.160000000003"/>
    <n v="17486.728000000003"/>
    <n v="9589.4959999999992"/>
    <x v="406"/>
    <s v="Oregon, 2016"/>
  </r>
  <r>
    <s v="Wheeler County"/>
    <s v="Oregon"/>
    <n v="2016"/>
    <n v="1369"/>
    <n v="657"/>
    <n v="712"/>
    <n v="34.225000000000001"/>
    <n v="80.771000000000001"/>
    <n v="110.889"/>
    <n v="112.25800000000001"/>
    <n v="93.091999999999999"/>
    <n v="161.542"/>
    <n v="288.85900000000004"/>
    <n v="282.01400000000001"/>
    <n v="179.339"/>
    <n v="31.486999999999998"/>
    <x v="406"/>
    <s v="Oregon, 2016"/>
  </r>
  <r>
    <s v="Yamhill County"/>
    <s v="Oregon"/>
    <n v="2016"/>
    <n v="102217"/>
    <n v="51023"/>
    <n v="51194"/>
    <n v="5928.5860000000002"/>
    <n v="13594.861000000001"/>
    <n v="15128.116"/>
    <n v="12368.257000000001"/>
    <n v="12777.125"/>
    <n v="13288.21"/>
    <n v="13185.993"/>
    <n v="9097.3130000000001"/>
    <n v="4395.3310000000001"/>
    <n v="2248.7739999999999"/>
    <x v="406"/>
    <s v="Oregon, 2016"/>
  </r>
  <r>
    <s v="Adams County"/>
    <s v="Pennsylvania"/>
    <n v="2016"/>
    <n v="101759"/>
    <n v="50232"/>
    <n v="51527"/>
    <n v="5189.7089999999998"/>
    <n v="12007.562"/>
    <n v="13940.983"/>
    <n v="10582.936"/>
    <n v="11600.526"/>
    <n v="15263.85"/>
    <n v="14653.296"/>
    <n v="10379.418"/>
    <n v="5800.2629999999999"/>
    <n v="2340.4569999999999"/>
    <x v="404"/>
    <s v="Pennsylvania, 2016"/>
  </r>
  <r>
    <s v="Allegheny County"/>
    <s v="Pennsylvania"/>
    <n v="2016"/>
    <n v="1230360"/>
    <n v="593029"/>
    <n v="637331"/>
    <n v="65209.08"/>
    <n v="129187.8"/>
    <n v="156255.72"/>
    <n v="182093.28"/>
    <n v="141491.40000000002"/>
    <n v="166098.59999999998"/>
    <n v="177171.84"/>
    <n v="110732.4"/>
    <n v="67669.8"/>
    <n v="36910.800000000003"/>
    <x v="404"/>
    <s v="Pennsylvania, 2016"/>
  </r>
  <r>
    <s v="Armstrong County"/>
    <s v="Pennsylvania"/>
    <n v="2016"/>
    <n v="67512"/>
    <n v="33505"/>
    <n v="34007"/>
    <n v="3443.1120000000001"/>
    <n v="7358.808"/>
    <n v="7223.7839999999997"/>
    <n v="7156.2719999999999"/>
    <n v="7763.88"/>
    <n v="10261.824000000001"/>
    <n v="10666.896000000001"/>
    <n v="7291.2960000000003"/>
    <n v="4118.232"/>
    <n v="2160.384"/>
    <x v="404"/>
    <s v="Pennsylvania, 2016"/>
  </r>
  <r>
    <s v="Beaver County"/>
    <s v="Pennsylvania"/>
    <n v="2016"/>
    <n v="169205"/>
    <n v="82025"/>
    <n v="87180"/>
    <n v="8798.66"/>
    <n v="18781.754999999997"/>
    <n v="19120.165000000001"/>
    <n v="19458.574999999997"/>
    <n v="18781.754999999997"/>
    <n v="24703.93"/>
    <n v="26226.775000000001"/>
    <n v="17258.91"/>
    <n v="10829.119999999999"/>
    <n v="5245.3549999999996"/>
    <x v="404"/>
    <s v="Pennsylvania, 2016"/>
  </r>
  <r>
    <s v="Bedford County"/>
    <s v="Pennsylvania"/>
    <n v="2016"/>
    <n v="48852"/>
    <n v="24409"/>
    <n v="24443"/>
    <n v="2442.6"/>
    <n v="5666.8320000000003"/>
    <n v="5422.5720000000001"/>
    <n v="4836.348"/>
    <n v="5715.6840000000002"/>
    <n v="7327.8"/>
    <n v="7327.7999999999993"/>
    <n v="5471.424"/>
    <n v="3224.232"/>
    <n v="1367.856"/>
    <x v="404"/>
    <s v="Pennsylvania, 2016"/>
  </r>
  <r>
    <s v="Berks County"/>
    <s v="Pennsylvania"/>
    <n v="2016"/>
    <n v="414097"/>
    <n v="203542"/>
    <n v="210555"/>
    <n v="24431.723000000002"/>
    <n v="53418.512999999999"/>
    <n v="58387.676999999996"/>
    <n v="49277.543000000005"/>
    <n v="49277.542999999998"/>
    <n v="60044.065000000002"/>
    <n v="53832.61"/>
    <n v="35198.245000000003"/>
    <n v="21118.947"/>
    <n v="9110.134"/>
    <x v="404"/>
    <s v="Pennsylvania, 2016"/>
  </r>
  <r>
    <s v="Blair County"/>
    <s v="Pennsylvania"/>
    <n v="2016"/>
    <n v="125917"/>
    <n v="61654"/>
    <n v="64263"/>
    <n v="6799.518"/>
    <n v="14732.289000000001"/>
    <n v="15613.707999999999"/>
    <n v="14354.538"/>
    <n v="14858.206"/>
    <n v="16998.794999999998"/>
    <n v="18383.881999999998"/>
    <n v="12843.534"/>
    <n v="7303.1859999999997"/>
    <n v="4029.3440000000001"/>
    <x v="404"/>
    <s v="Pennsylvania, 2016"/>
  </r>
  <r>
    <s v="Bradford County"/>
    <s v="Pennsylvania"/>
    <n v="2016"/>
    <n v="61808"/>
    <n v="30540"/>
    <n v="31268"/>
    <n v="3646.672"/>
    <n v="7664.192"/>
    <n v="6922.4960000000001"/>
    <n v="6551.6480000000001"/>
    <n v="6737.0720000000001"/>
    <n v="9209.3919999999998"/>
    <n v="9147.5840000000007"/>
    <n v="6737.0720000000001"/>
    <n v="3584.864"/>
    <n v="1545.2"/>
    <x v="404"/>
    <s v="Pennsylvania, 2016"/>
  </r>
  <r>
    <s v="Bucks County"/>
    <s v="Pennsylvania"/>
    <n v="2016"/>
    <n v="626220"/>
    <n v="307068"/>
    <n v="319152"/>
    <n v="31311"/>
    <n v="77025.06"/>
    <n v="75772.62"/>
    <n v="68257.98"/>
    <n v="75146.399999999994"/>
    <n v="100821.42"/>
    <n v="93306.78"/>
    <n v="57612.24"/>
    <n v="31311"/>
    <n v="15655.5"/>
    <x v="404"/>
    <s v="Pennsylvania, 2016"/>
  </r>
  <r>
    <s v="Butler County"/>
    <s v="Pennsylvania"/>
    <n v="2016"/>
    <n v="185974"/>
    <n v="91929"/>
    <n v="94045"/>
    <n v="9484.6740000000009"/>
    <n v="21944.932000000001"/>
    <n v="24176.620000000003"/>
    <n v="20271.165999999997"/>
    <n v="22316.879999999997"/>
    <n v="28639.995999999999"/>
    <n v="27524.152000000002"/>
    <n v="17295.581999999999"/>
    <n v="9670.648000000001"/>
    <n v="4649.3500000000004"/>
    <x v="404"/>
    <s v="Pennsylvania, 2016"/>
  </r>
  <r>
    <s v="Cambria County"/>
    <s v="Pennsylvania"/>
    <n v="2016"/>
    <n v="137762"/>
    <n v="67867"/>
    <n v="69895"/>
    <n v="6750.3379999999997"/>
    <n v="15153.82"/>
    <n v="17633.536"/>
    <n v="14465.01"/>
    <n v="15429.344000000001"/>
    <n v="18873.394"/>
    <n v="21490.871999999999"/>
    <n v="14602.771999999999"/>
    <n v="9092.2919999999995"/>
    <n v="4408.384"/>
    <x v="404"/>
    <s v="Pennsylvania, 2016"/>
  </r>
  <r>
    <s v="Cameron County"/>
    <s v="Pennsylvania"/>
    <n v="2016"/>
    <n v="4807"/>
    <n v="2432"/>
    <n v="2375"/>
    <n v="221.12200000000001"/>
    <n v="447.05100000000004"/>
    <n v="509.54200000000003"/>
    <n v="423.01599999999996"/>
    <n v="475.89300000000003"/>
    <n v="740.27800000000002"/>
    <n v="846.03199999999993"/>
    <n v="644.13800000000003"/>
    <n v="293.22699999999998"/>
    <n v="211.50800000000001"/>
    <x v="404"/>
    <s v="Pennsylvania, 2016"/>
  </r>
  <r>
    <s v="Carbon County"/>
    <s v="Pennsylvania"/>
    <n v="2016"/>
    <n v="64330"/>
    <n v="31944"/>
    <n v="32386"/>
    <n v="3023.51"/>
    <n v="7333.62"/>
    <n v="6818.98"/>
    <n v="6883.3099999999995"/>
    <n v="7719.5999999999995"/>
    <n v="9971.15"/>
    <n v="10035.48"/>
    <n v="7076.3"/>
    <n v="3795.4700000000003"/>
    <n v="1672.58"/>
    <x v="404"/>
    <s v="Pennsylvania, 2016"/>
  </r>
  <r>
    <s v="Centre County"/>
    <s v="Pennsylvania"/>
    <n v="2016"/>
    <n v="159178"/>
    <n v="83558"/>
    <n v="75620"/>
    <n v="6526.2979999999998"/>
    <n v="13530.130000000001"/>
    <n v="45365.729999999996"/>
    <n v="22125.741999999998"/>
    <n v="16395.334000000003"/>
    <n v="18305.47"/>
    <n v="17191.224000000002"/>
    <n v="10983.281999999999"/>
    <n v="6367.12"/>
    <n v="2546.848"/>
    <x v="404"/>
    <s v="Pennsylvania, 2016"/>
  </r>
  <r>
    <s v="Chester County"/>
    <s v="Pennsylvania"/>
    <n v="2016"/>
    <n v="512028"/>
    <n v="252007"/>
    <n v="260021"/>
    <n v="29185.596000000001"/>
    <n v="69635.80799999999"/>
    <n v="68611.752000000008"/>
    <n v="58371.192000000003"/>
    <n v="64003.5"/>
    <n v="78852.312000000005"/>
    <n v="69123.78"/>
    <n v="42498.324000000001"/>
    <n v="22017.203999999998"/>
    <n v="10752.588"/>
    <x v="404"/>
    <s v="Pennsylvania, 2016"/>
  </r>
  <r>
    <s v="Clarion County"/>
    <s v="Pennsylvania"/>
    <n v="2016"/>
    <n v="38939"/>
    <n v="18983"/>
    <n v="19956"/>
    <n v="1946.95"/>
    <n v="4049.6559999999999"/>
    <n v="6853.2640000000001"/>
    <n v="4283.29"/>
    <n v="4205.4120000000003"/>
    <n v="5217.826"/>
    <n v="5529.3379999999997"/>
    <n v="3777.0830000000001"/>
    <n v="2297.4009999999998"/>
    <n v="856.65800000000002"/>
    <x v="404"/>
    <s v="Pennsylvania, 2016"/>
  </r>
  <r>
    <s v="Clearfield County"/>
    <s v="Pennsylvania"/>
    <n v="2016"/>
    <n v="81170"/>
    <n v="42256"/>
    <n v="38914"/>
    <n v="3733.82"/>
    <n v="8685.19"/>
    <n v="9415.7200000000012"/>
    <n v="9415.7199999999993"/>
    <n v="10552.099999999999"/>
    <n v="12419.01"/>
    <n v="11688.48"/>
    <n v="8360.51"/>
    <n v="4870.2"/>
    <n v="2191.59"/>
    <x v="404"/>
    <s v="Pennsylvania, 2016"/>
  </r>
  <r>
    <s v="Clinton County"/>
    <s v="Pennsylvania"/>
    <n v="2016"/>
    <n v="39536"/>
    <n v="19383"/>
    <n v="20153"/>
    <n v="2095.4079999999999"/>
    <n v="4586.1759999999995"/>
    <n v="7788.5920000000006"/>
    <n v="4151.28"/>
    <n v="4230.3519999999999"/>
    <n v="4902.4639999999999"/>
    <n v="5060.6080000000002"/>
    <n v="3676.848"/>
    <n v="2134.944"/>
    <n v="988.4"/>
    <x v="404"/>
    <s v="Pennsylvania, 2016"/>
  </r>
  <r>
    <s v="Columbia County"/>
    <s v="Pennsylvania"/>
    <n v="2016"/>
    <n v="66772"/>
    <n v="32139"/>
    <n v="34633"/>
    <n v="3071.5120000000002"/>
    <n v="6877.5159999999996"/>
    <n v="13087.312"/>
    <n v="6743.9719999999998"/>
    <n v="7344.92"/>
    <n v="8813.9040000000005"/>
    <n v="9281.3080000000009"/>
    <n v="6343.34"/>
    <n v="3605.6880000000001"/>
    <n v="1602.528"/>
    <x v="404"/>
    <s v="Pennsylvania, 2016"/>
  </r>
  <r>
    <s v="Crawford County"/>
    <s v="Pennsylvania"/>
    <n v="2016"/>
    <n v="87027"/>
    <n v="42542"/>
    <n v="44485"/>
    <n v="4786.4849999999997"/>
    <n v="10530.267"/>
    <n v="11835.672"/>
    <n v="9311.8889999999992"/>
    <n v="9747.0240000000013"/>
    <n v="12096.753000000001"/>
    <n v="12792.968999999999"/>
    <n v="9311.8889999999992"/>
    <n v="5047.5660000000007"/>
    <n v="1653.5129999999999"/>
    <x v="404"/>
    <s v="Pennsylvania, 2016"/>
  </r>
  <r>
    <s v="Cumberland County"/>
    <s v="Pennsylvania"/>
    <n v="2016"/>
    <n v="243838"/>
    <n v="120485"/>
    <n v="123353"/>
    <n v="13167.252"/>
    <n v="28041.37"/>
    <n v="33405.805999999997"/>
    <n v="31455.101999999999"/>
    <n v="29748.236000000001"/>
    <n v="34137.32"/>
    <n v="32674.292000000001"/>
    <n v="22676.934000000001"/>
    <n v="12679.576000000001"/>
    <n v="6095.95"/>
    <x v="404"/>
    <s v="Pennsylvania, 2016"/>
  </r>
  <r>
    <s v="Dauphin County"/>
    <s v="Pennsylvania"/>
    <n v="2016"/>
    <n v="271962"/>
    <n v="131707"/>
    <n v="140255"/>
    <n v="17133.606"/>
    <n v="33451.326000000001"/>
    <n v="33451.326000000001"/>
    <n v="36986.832000000002"/>
    <n v="32907.402000000002"/>
    <n v="38346.642"/>
    <n v="38074.68"/>
    <n v="23116.77"/>
    <n v="12782.214"/>
    <n v="5711.2020000000002"/>
    <x v="404"/>
    <s v="Pennsylvania, 2016"/>
  </r>
  <r>
    <s v="Delaware County"/>
    <s v="Pennsylvania"/>
    <n v="2016"/>
    <n v="562316"/>
    <n v="270171"/>
    <n v="292145"/>
    <n v="33738.959999999999"/>
    <n v="69727.184000000008"/>
    <n v="80973.504000000001"/>
    <n v="71414.131999999998"/>
    <n v="66353.288"/>
    <n v="79286.555999999997"/>
    <n v="75912.66"/>
    <n v="43860.648000000001"/>
    <n v="26991.167999999998"/>
    <n v="14057.9"/>
    <x v="404"/>
    <s v="Pennsylvania, 2016"/>
  </r>
  <r>
    <s v="Elk County"/>
    <s v="Pennsylvania"/>
    <n v="2016"/>
    <n v="31111"/>
    <n v="15541"/>
    <n v="15570"/>
    <n v="1524.4390000000001"/>
    <n v="3453.3209999999999"/>
    <n v="3359.9880000000003"/>
    <n v="2986.6559999999999"/>
    <n v="3484.4319999999998"/>
    <n v="4977.76"/>
    <n v="4915.5380000000005"/>
    <n v="3328.877"/>
    <n v="2271.1030000000001"/>
    <n v="808.88599999999997"/>
    <x v="404"/>
    <s v="Pennsylvania, 2016"/>
  </r>
  <r>
    <s v="Erie County"/>
    <s v="Pennsylvania"/>
    <n v="2016"/>
    <n v="279133"/>
    <n v="137741"/>
    <n v="141392"/>
    <n v="15910.581"/>
    <n v="34333.358999999997"/>
    <n v="41032.550999999999"/>
    <n v="36008.156999999999"/>
    <n v="31542.029000000002"/>
    <n v="37403.822"/>
    <n v="38799.487000000001"/>
    <n v="24284.571"/>
    <n v="13677.517"/>
    <n v="6420.0590000000002"/>
    <x v="404"/>
    <s v="Pennsylvania, 2016"/>
  </r>
  <r>
    <s v="Fayette County"/>
    <s v="Pennsylvania"/>
    <n v="2016"/>
    <n v="134229"/>
    <n v="66241"/>
    <n v="67988"/>
    <n v="6711.45"/>
    <n v="14630.960999999999"/>
    <n v="15302.106"/>
    <n v="15167.877"/>
    <n v="16107.48"/>
    <n v="19463.205000000002"/>
    <n v="20805.494999999999"/>
    <n v="14094.045"/>
    <n v="7919.5110000000004"/>
    <n v="4026.87"/>
    <x v="404"/>
    <s v="Pennsylvania, 2016"/>
  </r>
  <r>
    <s v="Franklin County"/>
    <s v="Pennsylvania"/>
    <n v="2016"/>
    <n v="152707"/>
    <n v="75038"/>
    <n v="77669"/>
    <n v="9162.42"/>
    <n v="19699.203000000001"/>
    <n v="18172.133000000002"/>
    <n v="17866.718999999997"/>
    <n v="18935.667999999998"/>
    <n v="21073.565999999999"/>
    <n v="20004.616999999998"/>
    <n v="15270.7"/>
    <n v="8398.8850000000002"/>
    <n v="4123.0889999999999"/>
    <x v="404"/>
    <s v="Pennsylvania, 2016"/>
  </r>
  <r>
    <s v="Appomattox County"/>
    <s v="Virginia"/>
    <n v="2016"/>
    <n v="14653"/>
    <n v="7386"/>
    <n v="7267"/>
    <n v="791.26199999999994"/>
    <n v="1787.6659999999999"/>
    <n v="1685.0949999999998"/>
    <n v="1553.2179999999998"/>
    <n v="1773.0129999999999"/>
    <n v="2183.2969999999996"/>
    <n v="2066.0729999999999"/>
    <n v="1699.748"/>
    <n v="879.18000000000006"/>
    <n v="278.40699999999998"/>
    <x v="396"/>
    <s v="Virginia, 2016"/>
  </r>
  <r>
    <s v="Greene County"/>
    <s v="Pennsylvania"/>
    <n v="2016"/>
    <n v="37669"/>
    <n v="19556"/>
    <n v="18113"/>
    <n v="1883.45"/>
    <n v="4030.5829999999996"/>
    <n v="4972.308"/>
    <n v="4595.6180000000004"/>
    <n v="4821.6319999999996"/>
    <n v="5386.6669999999995"/>
    <n v="5499.674"/>
    <n v="3653.893"/>
    <n v="1808.1120000000001"/>
    <n v="941.72500000000002"/>
    <x v="404"/>
    <s v="Pennsylvania, 2016"/>
  </r>
  <r>
    <s v="Huntingdon County"/>
    <s v="Pennsylvania"/>
    <n v="2016"/>
    <n v="45844"/>
    <n v="24289"/>
    <n v="21555"/>
    <n v="2246.3560000000002"/>
    <n v="4951.152"/>
    <n v="5959.72"/>
    <n v="5638.8119999999999"/>
    <n v="5638.8119999999999"/>
    <n v="6464.0039999999999"/>
    <n v="6418.16"/>
    <n v="4859.4639999999999"/>
    <n v="2521.42"/>
    <n v="1100.2560000000001"/>
    <x v="404"/>
    <s v="Pennsylvania, 2016"/>
  </r>
  <r>
    <s v="Indiana County"/>
    <s v="Pennsylvania"/>
    <n v="2016"/>
    <n v="87491"/>
    <n v="43929"/>
    <n v="43562"/>
    <n v="4199.5680000000002"/>
    <n v="9099.0640000000003"/>
    <n v="18023.146000000001"/>
    <n v="9011.5730000000003"/>
    <n v="8749.1"/>
    <n v="11286.339"/>
    <n v="12073.758"/>
    <n v="8136.6630000000005"/>
    <n v="4812.0050000000001"/>
    <n v="2012.2929999999999"/>
    <x v="404"/>
    <s v="Pennsylvania, 2016"/>
  </r>
  <r>
    <s v="Jefferson County"/>
    <s v="Pennsylvania"/>
    <n v="2016"/>
    <n v="44575"/>
    <n v="22136"/>
    <n v="22439"/>
    <n v="2496.1999999999998"/>
    <n v="5215.2749999999996"/>
    <n v="5304.4249999999993"/>
    <n v="4992.3999999999996"/>
    <n v="5036.9750000000004"/>
    <n v="6285.0749999999998"/>
    <n v="6641.6749999999993"/>
    <n v="4546.6499999999996"/>
    <n v="2808.2250000000004"/>
    <n v="1292.675"/>
    <x v="404"/>
    <s v="Pennsylvania, 2016"/>
  </r>
  <r>
    <s v="Juniata County"/>
    <s v="Pennsylvania"/>
    <n v="2016"/>
    <n v="24811"/>
    <n v="12361"/>
    <n v="12450"/>
    <n v="1389.4159999999999"/>
    <n v="3250.241"/>
    <n v="2803.643"/>
    <n v="2729.21"/>
    <n v="2853.2650000000003"/>
    <n v="3547.973"/>
    <n v="3349.4849999999997"/>
    <n v="2629.9660000000003"/>
    <n v="1439.038"/>
    <n v="843.57399999999996"/>
    <x v="404"/>
    <s v="Pennsylvania, 2016"/>
  </r>
  <r>
    <s v="Lackawanna County"/>
    <s v="Pennsylvania"/>
    <n v="2016"/>
    <n v="213006"/>
    <n v="102979"/>
    <n v="110027"/>
    <n v="11289.317999999999"/>
    <n v="24069.678"/>
    <n v="27903.786"/>
    <n v="26199.737999999998"/>
    <n v="24282.684000000001"/>
    <n v="29394.828000000001"/>
    <n v="29820.84"/>
    <n v="21087.593999999997"/>
    <n v="11928.335999999999"/>
    <n v="7029.1980000000003"/>
    <x v="404"/>
    <s v="Pennsylvania, 2016"/>
  </r>
  <r>
    <s v="Lancaster County"/>
    <s v="Pennsylvania"/>
    <n v="2016"/>
    <n v="533110"/>
    <n v="260976"/>
    <n v="272134"/>
    <n v="35718.370000000003"/>
    <n v="71436.739999999991"/>
    <n v="71969.850000000006"/>
    <n v="67171.86"/>
    <n v="61307.65"/>
    <n v="70903.63"/>
    <n v="68238.080000000002"/>
    <n v="45847.46"/>
    <n v="27188.61"/>
    <n v="14393.97"/>
    <x v="404"/>
    <s v="Pennsylvania, 2016"/>
  </r>
  <r>
    <s v="Lawrence County"/>
    <s v="Pennsylvania"/>
    <n v="2016"/>
    <n v="88528"/>
    <n v="42843"/>
    <n v="45685"/>
    <n v="4603.4560000000001"/>
    <n v="10092.191999999999"/>
    <n v="10888.944"/>
    <n v="9206.9120000000003"/>
    <n v="10092.191999999999"/>
    <n v="12305.392"/>
    <n v="13721.84"/>
    <n v="9029.8559999999998"/>
    <n v="5488.7360000000008"/>
    <n v="3187.0079999999998"/>
    <x v="404"/>
    <s v="Pennsylvania, 2016"/>
  </r>
  <r>
    <s v="Lebanon County"/>
    <s v="Pennsylvania"/>
    <n v="2016"/>
    <n v="136950"/>
    <n v="66914"/>
    <n v="70036"/>
    <n v="8490.9"/>
    <n v="17803.5"/>
    <n v="16981.800000000003"/>
    <n v="15612.3"/>
    <n v="16160.1"/>
    <n v="18625.2"/>
    <n v="18351.300000000003"/>
    <n v="13284.15"/>
    <n v="8217"/>
    <n v="3423.75"/>
    <x v="404"/>
    <s v="Pennsylvania, 2016"/>
  </r>
  <r>
    <s v="Lehigh County"/>
    <s v="Pennsylvania"/>
    <n v="2016"/>
    <n v="358792"/>
    <n v="174829"/>
    <n v="183963"/>
    <n v="21168.727999999999"/>
    <n v="46284.168000000005"/>
    <n v="47360.543999999994"/>
    <n v="45925.375999999997"/>
    <n v="44490.207999999999"/>
    <n v="50589.671999999999"/>
    <n v="46284.167999999998"/>
    <n v="30138.527999999998"/>
    <n v="17580.808000000001"/>
    <n v="8969.7999999999993"/>
    <x v="404"/>
    <s v="Pennsylvania, 2016"/>
  </r>
  <r>
    <s v="Luzerne County"/>
    <s v="Pennsylvania"/>
    <n v="2016"/>
    <n v="318917"/>
    <n v="157130"/>
    <n v="161787"/>
    <n v="15945.85"/>
    <n v="34761.953000000001"/>
    <n v="41140.293000000005"/>
    <n v="38270.04"/>
    <n v="37632.206000000006"/>
    <n v="45924.047999999995"/>
    <n v="44648.38"/>
    <n v="31891.7"/>
    <n v="18497.186000000002"/>
    <n v="10205.343999999999"/>
    <x v="404"/>
    <s v="Pennsylvania, 2016"/>
  </r>
  <r>
    <s v="Lycoming County"/>
    <s v="Pennsylvania"/>
    <n v="2016"/>
    <n v="116313"/>
    <n v="57104"/>
    <n v="59209"/>
    <n v="6513.5280000000002"/>
    <n v="13375.994999999999"/>
    <n v="15702.255000000001"/>
    <n v="14655.437999999998"/>
    <n v="13027.056"/>
    <n v="15934.881000000001"/>
    <n v="16516.446"/>
    <n v="11049.735000000001"/>
    <n v="6164.5889999999999"/>
    <n v="3373.0770000000002"/>
    <x v="404"/>
    <s v="Pennsylvania, 2016"/>
  </r>
  <r>
    <s v="McKean County"/>
    <s v="Pennsylvania"/>
    <n v="2016"/>
    <n v="42609"/>
    <n v="22024"/>
    <n v="20585"/>
    <n v="2130.4499999999998"/>
    <n v="4814.817"/>
    <n v="5539.17"/>
    <n v="4814.817"/>
    <n v="5496.5609999999997"/>
    <n v="5965.26"/>
    <n v="6135.6959999999999"/>
    <n v="4090.4639999999999"/>
    <n v="2343.4949999999999"/>
    <n v="1278.27"/>
    <x v="404"/>
    <s v="Pennsylvania, 2016"/>
  </r>
  <r>
    <s v="Mercer County"/>
    <s v="Pennsylvania"/>
    <n v="2016"/>
    <n v="114598"/>
    <n v="56473"/>
    <n v="58125"/>
    <n v="5615.3019999999997"/>
    <n v="12834.976000000001"/>
    <n v="16158.317999999999"/>
    <n v="11574.397999999999"/>
    <n v="12491.182000000001"/>
    <n v="16158.317999999999"/>
    <n v="16960.504000000001"/>
    <n v="11688.995999999999"/>
    <n v="7334.2720000000008"/>
    <n v="3667.136"/>
    <x v="404"/>
    <s v="Pennsylvania, 2016"/>
  </r>
  <r>
    <s v="Mifflin County"/>
    <s v="Pennsylvania"/>
    <n v="2016"/>
    <n v="46585"/>
    <n v="22871"/>
    <n v="23714"/>
    <n v="2841.6849999999999"/>
    <n v="5869.71"/>
    <n v="5217.5200000000004"/>
    <n v="5031.18"/>
    <n v="5264.1049999999996"/>
    <n v="6568.4849999999997"/>
    <n v="6382.1450000000004"/>
    <n v="5077.7649999999994"/>
    <n v="2934.855"/>
    <n v="1444.135"/>
    <x v="404"/>
    <s v="Pennsylvania, 2016"/>
  </r>
  <r>
    <s v="Monroe County"/>
    <s v="Pennsylvania"/>
    <n v="2016"/>
    <n v="167126"/>
    <n v="82532"/>
    <n v="84594"/>
    <n v="7520.67"/>
    <n v="20222.245999999999"/>
    <n v="26071.656000000003"/>
    <n v="17381.103999999999"/>
    <n v="18885.237999999998"/>
    <n v="27241.538"/>
    <n v="24734.648000000001"/>
    <n v="15208.466"/>
    <n v="6685.04"/>
    <n v="3008.268"/>
    <x v="404"/>
    <s v="Pennsylvania, 2016"/>
  </r>
  <r>
    <s v="Montgomery County"/>
    <s v="Pennsylvania"/>
    <n v="2016"/>
    <n v="815876"/>
    <n v="396386"/>
    <n v="419490"/>
    <n v="45689.055999999997"/>
    <n v="101168.62400000001"/>
    <n v="97089.244000000006"/>
    <n v="101984.5"/>
    <n v="102800.37599999999"/>
    <n v="121565.524"/>
    <n v="110959.136"/>
    <n v="70981.212"/>
    <n v="40793.800000000003"/>
    <n v="22028.651999999998"/>
    <x v="404"/>
    <s v="Pennsylvania, 2016"/>
  </r>
  <r>
    <s v="Northampton County"/>
    <s v="Pennsylvania"/>
    <n v="2016"/>
    <n v="300520"/>
    <n v="147510"/>
    <n v="153010"/>
    <n v="15326.52"/>
    <n v="35160.839999999997"/>
    <n v="41471.760000000002"/>
    <n v="34559.800000000003"/>
    <n v="36062.399999999994"/>
    <n v="43875.92"/>
    <n v="41772.28"/>
    <n v="27948.36"/>
    <n v="15627.04"/>
    <n v="8715.08"/>
    <x v="404"/>
    <s v="Pennsylvania, 2016"/>
  </r>
  <r>
    <s v="Northumberland County"/>
    <s v="Pennsylvania"/>
    <n v="2016"/>
    <n v="93590"/>
    <n v="47287"/>
    <n v="46303"/>
    <n v="4960.2700000000004"/>
    <n v="10294.9"/>
    <n v="10388.49"/>
    <n v="11137.21"/>
    <n v="11230.8"/>
    <n v="13476.96"/>
    <n v="13851.32"/>
    <n v="9733.36"/>
    <n v="5521.8099999999995"/>
    <n v="3088.47"/>
    <x v="404"/>
    <s v="Pennsylvania, 2016"/>
  </r>
  <r>
    <s v="Philadelphia County"/>
    <s v="Pennsylvania"/>
    <n v="2016"/>
    <n v="1559938"/>
    <n v="737899"/>
    <n v="822039"/>
    <n v="107635.72199999999"/>
    <n v="184072.68400000001"/>
    <n v="232430.76199999999"/>
    <n v="282348.77799999999"/>
    <n v="191872.37400000001"/>
    <n v="190312.43599999999"/>
    <n v="176272.99400000001"/>
    <n v="107635.72200000001"/>
    <n v="59277.644"/>
    <n v="28078.883999999998"/>
    <x v="404"/>
    <s v="Pennsylvania, 2016"/>
  </r>
  <r>
    <s v="Pike County"/>
    <s v="Pennsylvania"/>
    <n v="2016"/>
    <n v="56210"/>
    <n v="28092"/>
    <n v="28118"/>
    <n v="2079.77"/>
    <n v="6576.57"/>
    <n v="6913.83"/>
    <n v="4834.0600000000004"/>
    <n v="6464.15"/>
    <n v="9274.65"/>
    <n v="8600.130000000001"/>
    <n v="7026.25"/>
    <n v="3091.55"/>
    <n v="1349.04"/>
    <x v="404"/>
    <s v="Pennsylvania, 2016"/>
  </r>
  <r>
    <s v="Hormigueros Municipio"/>
    <s v="Puerto Rico"/>
    <n v="2016"/>
    <n v="17239"/>
    <n v="8694"/>
    <n v="8545"/>
    <n v="913.66700000000003"/>
    <n v="2085.9189999999999"/>
    <n v="1930.768"/>
    <n v="1672.183"/>
    <n v="1758.3780000000002"/>
    <n v="2413.46"/>
    <n v="2689.2839999999997"/>
    <n v="2103.1579999999999"/>
    <n v="1103.296"/>
    <n v="568.88699999999994"/>
    <x v="369"/>
    <s v="Puerto Rico, 2016"/>
  </r>
  <r>
    <s v="Schuylkill County"/>
    <s v="Pennsylvania"/>
    <n v="2016"/>
    <n v="145503"/>
    <n v="74295"/>
    <n v="71208"/>
    <n v="6984.1440000000002"/>
    <n v="16441.839"/>
    <n v="15859.827000000001"/>
    <n v="17023.851000000002"/>
    <n v="18478.881000000001"/>
    <n v="21534.444"/>
    <n v="21243.438000000002"/>
    <n v="14841.306"/>
    <n v="8730.18"/>
    <n v="4365.09"/>
    <x v="404"/>
    <s v="Pennsylvania, 2016"/>
  </r>
  <r>
    <s v="Snyder County"/>
    <s v="Pennsylvania"/>
    <n v="2016"/>
    <n v="40246"/>
    <n v="19942"/>
    <n v="20304"/>
    <n v="2253.7759999999998"/>
    <n v="5030.75"/>
    <n v="6399.1139999999996"/>
    <n v="4427.0599999999995"/>
    <n v="4588.0439999999999"/>
    <n v="5513.7019999999993"/>
    <n v="5352.7180000000008"/>
    <n v="3742.8779999999997"/>
    <n v="2173.2840000000001"/>
    <n v="885.41200000000003"/>
    <x v="404"/>
    <s v="Pennsylvania, 2016"/>
  </r>
  <r>
    <s v="Somerset County"/>
    <s v="Pennsylvania"/>
    <n v="2016"/>
    <n v="76201"/>
    <n v="39529"/>
    <n v="36672"/>
    <n v="3505.2460000000001"/>
    <n v="8001.1050000000005"/>
    <n v="8153.5070000000005"/>
    <n v="8610.7129999999997"/>
    <n v="9296.5220000000008"/>
    <n v="11201.546999999999"/>
    <n v="11811.154999999999"/>
    <n v="8229.7080000000005"/>
    <n v="4876.8639999999996"/>
    <n v="2514.6329999999998"/>
    <x v="404"/>
    <s v="Pennsylvania, 2016"/>
  </r>
  <r>
    <s v="Howard County"/>
    <s v="Nebraska"/>
    <n v="2016"/>
    <n v="6302"/>
    <n v="3303"/>
    <n v="2999"/>
    <n v="201.66399999999999"/>
    <n v="384.42200000000003"/>
    <n v="787.75"/>
    <n v="548.274"/>
    <n v="592.38800000000003"/>
    <n v="920.09199999999998"/>
    <n v="1159.568"/>
    <n v="951.60200000000009"/>
    <n v="491.55600000000004"/>
    <n v="252.08"/>
    <x v="379"/>
    <s v="Nebraska, 2016"/>
  </r>
  <r>
    <s v="Susquehanna County"/>
    <s v="Pennsylvania"/>
    <n v="2016"/>
    <n v="41832"/>
    <n v="21060"/>
    <n v="20772"/>
    <n v="1924.2719999999999"/>
    <n v="4685.1840000000002"/>
    <n v="4685.1840000000002"/>
    <n v="4225.0319999999992"/>
    <n v="4476.0240000000003"/>
    <n v="6442.1279999999997"/>
    <n v="6944.1120000000001"/>
    <n v="4894.3440000000001"/>
    <n v="2593.5839999999998"/>
    <n v="920.30399999999997"/>
    <x v="404"/>
    <s v="Pennsylvania, 2016"/>
  </r>
  <r>
    <s v="Tioga County"/>
    <s v="Pennsylvania"/>
    <n v="2016"/>
    <n v="42031"/>
    <n v="20843"/>
    <n v="21188"/>
    <n v="2269.674"/>
    <n v="4707.4719999999998"/>
    <n v="5758.2470000000003"/>
    <n v="4707.4719999999998"/>
    <n v="4497.317"/>
    <n v="5758.2469999999994"/>
    <n v="6178.5570000000007"/>
    <n v="4623.41"/>
    <n v="2647.953"/>
    <n v="924.68200000000002"/>
    <x v="404"/>
    <s v="Pennsylvania, 2016"/>
  </r>
  <r>
    <s v="Union County"/>
    <s v="Pennsylvania"/>
    <n v="2016"/>
    <n v="45178"/>
    <n v="24910"/>
    <n v="20268"/>
    <n v="2033.01"/>
    <n v="4562.9780000000001"/>
    <n v="7815.7939999999999"/>
    <n v="5737.6059999999998"/>
    <n v="6053.8519999999999"/>
    <n v="6324.92"/>
    <n v="5376.1819999999998"/>
    <n v="3794.9519999999998"/>
    <n v="2304.078"/>
    <n v="1174.6279999999999"/>
    <x v="404"/>
    <s v="Pennsylvania, 2016"/>
  </r>
  <r>
    <s v="Venango County"/>
    <s v="Pennsylvania"/>
    <n v="2016"/>
    <n v="53460"/>
    <n v="26309"/>
    <n v="27151"/>
    <n v="2833.38"/>
    <n v="5987.52"/>
    <n v="5987.52"/>
    <n v="5506.38"/>
    <n v="5934.06"/>
    <n v="7698.24"/>
    <n v="8927.82"/>
    <n v="5880.6"/>
    <n v="3635.2799999999997"/>
    <n v="1176.1199999999999"/>
    <x v="404"/>
    <s v="Pennsylvania, 2016"/>
  </r>
  <r>
    <s v="Warren County"/>
    <s v="Pennsylvania"/>
    <n v="2016"/>
    <n v="40649"/>
    <n v="20363"/>
    <n v="20286"/>
    <n v="1991.8009999999999"/>
    <n v="4471.3899999999994"/>
    <n v="4552.6880000000001"/>
    <n v="4146.1980000000003"/>
    <n v="4390.0920000000006"/>
    <n v="6056.701"/>
    <n v="6585.1379999999999"/>
    <n v="4633.9859999999999"/>
    <n v="2682.8339999999998"/>
    <n v="1097.5229999999999"/>
    <x v="404"/>
    <s v="Pennsylvania, 2016"/>
  </r>
  <r>
    <s v="Washington County"/>
    <s v="Pennsylvania"/>
    <n v="2016"/>
    <n v="208269"/>
    <n v="101979"/>
    <n v="106290"/>
    <n v="10413.450000000001"/>
    <n v="23326.128000000001"/>
    <n v="25825.356"/>
    <n v="22284.782999999999"/>
    <n v="24367.472999999998"/>
    <n v="30615.542999999998"/>
    <n v="32073.425999999999"/>
    <n v="21243.438000000002"/>
    <n v="12287.870999999999"/>
    <n v="5623.2629999999999"/>
    <x v="404"/>
    <s v="Pennsylvania, 2016"/>
  </r>
  <r>
    <s v="Worcester County"/>
    <s v="Maryland"/>
    <n v="2016"/>
    <n v="51307"/>
    <n v="27266"/>
    <n v="24041"/>
    <n v="2103.587"/>
    <n v="5028.0859999999993"/>
    <n v="5592.4629999999997"/>
    <n v="5541.1559999999999"/>
    <n v="6002.9189999999999"/>
    <n v="8055.1989999999996"/>
    <n v="8363.0410000000011"/>
    <n v="6362.0680000000002"/>
    <n v="2975.8059999999996"/>
    <n v="1282.675"/>
    <x v="408"/>
    <s v="Maryland, 2016"/>
  </r>
  <r>
    <s v="Westmoreland County"/>
    <s v="Pennsylvania"/>
    <n v="2016"/>
    <n v="359377"/>
    <n v="175500"/>
    <n v="183877"/>
    <n v="16531.342000000001"/>
    <n v="38093.962"/>
    <n v="41328.355000000003"/>
    <n v="36656.453999999998"/>
    <n v="40609.600999999995"/>
    <n v="54265.926999999996"/>
    <n v="57500.32"/>
    <n v="39890.847000000002"/>
    <n v="22640.751"/>
    <n v="11859.441000000001"/>
    <x v="404"/>
    <s v="Pennsylvania, 2016"/>
  </r>
  <r>
    <s v="Wyoming County"/>
    <s v="Pennsylvania"/>
    <n v="2016"/>
    <n v="27975"/>
    <n v="14051"/>
    <n v="13924"/>
    <n v="1398.75"/>
    <n v="3245.1"/>
    <n v="3636.75"/>
    <n v="3049.2749999999996"/>
    <n v="3189.15"/>
    <n v="4028.4"/>
    <n v="4280.1750000000002"/>
    <n v="3133.2"/>
    <n v="1370.7750000000001"/>
    <n v="615.45000000000005"/>
    <x v="404"/>
    <s v="Pennsylvania, 2016"/>
  </r>
  <r>
    <s v="York County"/>
    <s v="Pennsylvania"/>
    <n v="2016"/>
    <n v="440604"/>
    <n v="217812"/>
    <n v="222792"/>
    <n v="25114.428"/>
    <n v="55956.707999999999"/>
    <n v="54634.896000000001"/>
    <n v="53313.084000000003"/>
    <n v="55075.5"/>
    <n v="65649.995999999999"/>
    <n v="60803.351999999999"/>
    <n v="39213.756000000001"/>
    <n v="22030.199999999997"/>
    <n v="8371.4760000000006"/>
    <x v="404"/>
    <s v="Pennsylvania, 2016"/>
  </r>
  <r>
    <s v="Bristol County"/>
    <s v="Rhode Island"/>
    <n v="2016"/>
    <n v="49228"/>
    <n v="23746"/>
    <n v="25482"/>
    <n v="1919.8920000000001"/>
    <n v="5710.4480000000003"/>
    <n v="7433.4279999999999"/>
    <n v="4824.3440000000001"/>
    <n v="5365.8519999999999"/>
    <n v="7482.6559999999999"/>
    <n v="7236.5160000000005"/>
    <n v="4725.8879999999999"/>
    <n v="3002.9079999999999"/>
    <n v="1526.068"/>
    <x v="415"/>
    <s v="Rhode Island, 2016"/>
  </r>
  <r>
    <s v="Kent County"/>
    <s v="Rhode Island"/>
    <n v="2016"/>
    <n v="164886"/>
    <n v="79561"/>
    <n v="85325"/>
    <n v="8079.4139999999998"/>
    <n v="17972.574000000001"/>
    <n v="18137.46"/>
    <n v="20610.75"/>
    <n v="20445.864000000001"/>
    <n v="26051.988000000001"/>
    <n v="24732.9"/>
    <n v="15499.284"/>
    <n v="7749.6419999999998"/>
    <n v="5441.2380000000003"/>
    <x v="415"/>
    <s v="Rhode Island, 2016"/>
  </r>
  <r>
    <s v="Newport County"/>
    <s v="Rhode Island"/>
    <n v="2016"/>
    <n v="82714"/>
    <n v="40616"/>
    <n v="42098"/>
    <n v="3639.4160000000002"/>
    <n v="8602.2559999999994"/>
    <n v="11000.962"/>
    <n v="9346.6820000000007"/>
    <n v="9512.11"/>
    <n v="12241.671999999999"/>
    <n v="12407.1"/>
    <n v="8933.112000000001"/>
    <n v="4549.2700000000004"/>
    <n v="2398.7060000000001"/>
    <x v="415"/>
    <s v="Rhode Island, 2016"/>
  </r>
  <r>
    <s v="Providence County"/>
    <s v="Rhode Island"/>
    <n v="2016"/>
    <n v="631344"/>
    <n v="306301"/>
    <n v="325043"/>
    <n v="36617.951999999997"/>
    <n v="73235.903999999995"/>
    <n v="96595.631999999998"/>
    <n v="92176.223999999987"/>
    <n v="77655.312000000005"/>
    <n v="87756.815999999992"/>
    <n v="78286.656000000003"/>
    <n v="46719.456000000006"/>
    <n v="25885.103999999999"/>
    <n v="16414.944"/>
    <x v="415"/>
    <s v="Rhode Island, 2016"/>
  </r>
  <r>
    <s v="Washington County"/>
    <s v="Rhode Island"/>
    <n v="2016"/>
    <n v="126319"/>
    <n v="61073"/>
    <n v="65246"/>
    <n v="4800.1220000000003"/>
    <n v="13137.175999999999"/>
    <n v="23116.377"/>
    <n v="11116.072"/>
    <n v="12884.538"/>
    <n v="19074.169000000002"/>
    <n v="19579.445"/>
    <n v="13010.857"/>
    <n v="6568.5879999999997"/>
    <n v="3157.9749999999999"/>
    <x v="415"/>
    <s v="Rhode Island, 2016"/>
  </r>
  <r>
    <s v="Aiken County"/>
    <s v="South Carolina"/>
    <n v="2016"/>
    <n v="165146"/>
    <n v="79827"/>
    <n v="85319"/>
    <n v="9578.4680000000008"/>
    <n v="20478.103999999999"/>
    <n v="20808.396000000001"/>
    <n v="20643.25"/>
    <n v="19156.936000000002"/>
    <n v="22459.856"/>
    <n v="23285.586000000003"/>
    <n v="17175.184000000001"/>
    <n v="8422.4459999999999"/>
    <n v="3137.7739999999999"/>
    <x v="410"/>
    <s v="South Carolina, 2016"/>
  </r>
  <r>
    <s v="Allendale County"/>
    <s v="South Carolina"/>
    <n v="2016"/>
    <n v="9589"/>
    <n v="5114"/>
    <n v="4475"/>
    <n v="508.21699999999998"/>
    <n v="1093.146"/>
    <n v="1371.2269999999999"/>
    <n v="1150.68"/>
    <n v="1323.2820000000002"/>
    <n v="1179.4470000000001"/>
    <n v="1361.6379999999999"/>
    <n v="1102.7349999999999"/>
    <n v="383.56"/>
    <n v="115.068"/>
    <x v="410"/>
    <s v="South Carolina, 2016"/>
  </r>
  <r>
    <s v="Anderson County"/>
    <s v="South Carolina"/>
    <n v="2016"/>
    <n v="192709"/>
    <n v="92748"/>
    <n v="99961"/>
    <n v="11369.831"/>
    <n v="25630.296999999999"/>
    <n v="24088.625"/>
    <n v="22354.243999999999"/>
    <n v="23895.916000000001"/>
    <n v="27171.968999999997"/>
    <n v="25244.879000000001"/>
    <n v="19270.900000000001"/>
    <n v="9828.1589999999997"/>
    <n v="3661.471"/>
    <x v="410"/>
    <s v="South Carolina, 2016"/>
  </r>
  <r>
    <s v="Barnwell County"/>
    <s v="South Carolina"/>
    <n v="2016"/>
    <n v="21917"/>
    <n v="10438"/>
    <n v="11479"/>
    <n v="1468.4390000000001"/>
    <n v="3046.4629999999997"/>
    <n v="3046.4629999999997"/>
    <n v="2235.5340000000001"/>
    <n v="2542.3720000000003"/>
    <n v="3002.6289999999999"/>
    <n v="3068.38"/>
    <n v="2125.9490000000001"/>
    <n v="898.59699999999998"/>
    <n v="460.25700000000001"/>
    <x v="410"/>
    <s v="South Carolina, 2016"/>
  </r>
  <r>
    <s v="Beaufort County"/>
    <s v="South Carolina"/>
    <n v="2016"/>
    <n v="175316"/>
    <n v="86370"/>
    <n v="88946"/>
    <n v="10168.328"/>
    <n v="19460.076000000001"/>
    <n v="21563.868000000002"/>
    <n v="21037.919999999998"/>
    <n v="18232.864000000001"/>
    <n v="18934.128000000001"/>
    <n v="23317.027999999998"/>
    <n v="26297.4"/>
    <n v="11570.856"/>
    <n v="4558.2160000000003"/>
    <x v="410"/>
    <s v="South Carolina, 2016"/>
  </r>
  <r>
    <s v="Berkeley County"/>
    <s v="South Carolina"/>
    <n v="2016"/>
    <n v="199081"/>
    <n v="99053"/>
    <n v="100028"/>
    <n v="13537.508"/>
    <n v="27473.178"/>
    <n v="27871.34"/>
    <n v="29065.826000000001"/>
    <n v="26079.610999999997"/>
    <n v="26875.934999999998"/>
    <n v="23690.638999999999"/>
    <n v="15926.48"/>
    <n v="5972.43"/>
    <n v="2189.8910000000001"/>
    <x v="410"/>
    <s v="South Carolina, 2016"/>
  </r>
  <r>
    <s v="Calhoun County"/>
    <s v="South Carolina"/>
    <n v="2016"/>
    <n v="14886"/>
    <n v="7125"/>
    <n v="7761"/>
    <n v="744.3"/>
    <n v="1711.8899999999999"/>
    <n v="1726.7759999999998"/>
    <n v="1429.056"/>
    <n v="1682.1179999999999"/>
    <n v="2188.2420000000002"/>
    <n v="2381.7600000000002"/>
    <n v="1979.838"/>
    <n v="863.38800000000003"/>
    <n v="193.518"/>
    <x v="410"/>
    <s v="South Carolina, 2016"/>
  </r>
  <r>
    <s v="Charleston County"/>
    <s v="South Carolina"/>
    <n v="2016"/>
    <n v="380673"/>
    <n v="184332"/>
    <n v="196341"/>
    <n v="23221.053"/>
    <n v="41874.03"/>
    <n v="49106.816999999995"/>
    <n v="65475.755999999994"/>
    <n v="47203.451999999997"/>
    <n v="49106.816999999995"/>
    <n v="49106.816999999995"/>
    <n v="33499.224000000002"/>
    <n v="14846.246999999999"/>
    <n v="6852.1139999999996"/>
    <x v="410"/>
    <s v="South Carolina, 2016"/>
  </r>
  <r>
    <s v="Cherokee County"/>
    <s v="South Carolina"/>
    <n v="2016"/>
    <n v="56274"/>
    <n v="27395"/>
    <n v="28879"/>
    <n v="3432.7139999999999"/>
    <n v="7653.2639999999992"/>
    <n v="7934.634"/>
    <n v="6415.2359999999999"/>
    <n v="7146.7979999999998"/>
    <n v="7878.3600000000006"/>
    <n v="7203.0720000000001"/>
    <n v="5177.2079999999996"/>
    <n v="2307.2339999999999"/>
    <n v="1069.2059999999999"/>
    <x v="410"/>
    <s v="South Carolina, 2016"/>
  </r>
  <r>
    <s v="Chester County"/>
    <s v="South Carolina"/>
    <n v="2016"/>
    <n v="32435"/>
    <n v="15904"/>
    <n v="16531"/>
    <n v="1978.5350000000001"/>
    <n v="4248.9850000000006"/>
    <n v="4021.94"/>
    <n v="3632.7200000000003"/>
    <n v="3697.59"/>
    <n v="4670.6399999999994"/>
    <n v="4767.9449999999997"/>
    <n v="3275.9349999999999"/>
    <n v="1492.01"/>
    <n v="648.70000000000005"/>
    <x v="410"/>
    <s v="South Carolina, 2016"/>
  </r>
  <r>
    <s v="Colleton County"/>
    <s v="South Carolina"/>
    <n v="2016"/>
    <n v="37884"/>
    <n v="18195"/>
    <n v="19689"/>
    <n v="2235.1559999999999"/>
    <n v="4849.152"/>
    <n v="4735.5"/>
    <n v="4129.3559999999998"/>
    <n v="4280.8919999999998"/>
    <n v="5152.2240000000002"/>
    <n v="5417.4120000000003"/>
    <n v="4318.7759999999998"/>
    <n v="1780.548"/>
    <n v="1022.8680000000001"/>
    <x v="410"/>
    <s v="South Carolina, 2016"/>
  </r>
  <r>
    <s v="Darlington County"/>
    <s v="South Carolina"/>
    <n v="2016"/>
    <n v="67689"/>
    <n v="31953"/>
    <n v="35736"/>
    <n v="3993.6509999999998"/>
    <n v="8867.2589999999982"/>
    <n v="8934.9480000000003"/>
    <n v="7445.79"/>
    <n v="8122.6799999999994"/>
    <n v="9273.393"/>
    <n v="9882.594000000001"/>
    <n v="6768.9"/>
    <n v="3249.0720000000001"/>
    <n v="1150.713"/>
    <x v="410"/>
    <s v="South Carolina, 2016"/>
  </r>
  <r>
    <s v="Dillon County"/>
    <s v="South Carolina"/>
    <n v="2016"/>
    <n v="31273"/>
    <n v="14592"/>
    <n v="16681"/>
    <n v="2126.5639999999999"/>
    <n v="4659.6769999999997"/>
    <n v="4096.7629999999999"/>
    <n v="3846.5789999999997"/>
    <n v="3658.9409999999998"/>
    <n v="4128.0360000000001"/>
    <n v="4065.49"/>
    <n v="2783.297"/>
    <n v="1376.0119999999999"/>
    <n v="562.91399999999999"/>
    <x v="410"/>
    <s v="South Carolina, 2016"/>
  </r>
  <r>
    <s v="Dorchester County"/>
    <s v="South Carolina"/>
    <n v="2016"/>
    <n v="148517"/>
    <n v="72395"/>
    <n v="76122"/>
    <n v="9505.0879999999997"/>
    <n v="21831.999"/>
    <n v="19158.692999999999"/>
    <n v="20792.38"/>
    <n v="20198.312000000002"/>
    <n v="21683.482"/>
    <n v="17673.523000000001"/>
    <n v="11287.292000000001"/>
    <n v="4604.027"/>
    <n v="1633.6869999999999"/>
    <x v="410"/>
    <s v="South Carolina, 2016"/>
  </r>
  <r>
    <s v="Edgefield County"/>
    <s v="South Carolina"/>
    <n v="2016"/>
    <n v="26388"/>
    <n v="14310"/>
    <n v="12078"/>
    <n v="1081.9079999999999"/>
    <n v="2981.8440000000001"/>
    <n v="3377.6639999999998"/>
    <n v="3219.3360000000002"/>
    <n v="3615.1559999999999"/>
    <n v="3958.2"/>
    <n v="3958.2"/>
    <n v="2612.4120000000003"/>
    <n v="1161.0720000000001"/>
    <n v="395.82"/>
    <x v="410"/>
    <s v="South Carolina, 2016"/>
  </r>
  <r>
    <s v="Florence County"/>
    <s v="South Carolina"/>
    <n v="2016"/>
    <n v="138575"/>
    <n v="64672"/>
    <n v="73903"/>
    <n v="9007.375"/>
    <n v="18984.775000000001"/>
    <n v="18291.900000000001"/>
    <n v="17460.449999999997"/>
    <n v="17599.025000000001"/>
    <n v="18430.474999999999"/>
    <n v="18291.900000000001"/>
    <n v="12610.325000000001"/>
    <n v="5958.7250000000004"/>
    <n v="2217.1999999999998"/>
    <x v="410"/>
    <s v="South Carolina, 2016"/>
  </r>
  <r>
    <s v="Georgetown County"/>
    <s v="South Carolina"/>
    <n v="2016"/>
    <n v="60804"/>
    <n v="28933"/>
    <n v="31871"/>
    <n v="2979.3960000000002"/>
    <n v="6870.8519999999999"/>
    <n v="6627.6360000000004"/>
    <n v="5837.1840000000002"/>
    <n v="6323.616"/>
    <n v="7782.9120000000003"/>
    <n v="9789.4439999999995"/>
    <n v="9242.2080000000005"/>
    <n v="4013.0640000000003"/>
    <n v="1520.1"/>
    <x v="410"/>
    <s v="South Carolina, 2016"/>
  </r>
  <r>
    <s v="Greenville County"/>
    <s v="South Carolina"/>
    <n v="2016"/>
    <n v="482191"/>
    <n v="234053"/>
    <n v="248138"/>
    <n v="31342.415000000001"/>
    <n v="63167.020999999993"/>
    <n v="62684.83"/>
    <n v="65095.784999999996"/>
    <n v="64131.402999999998"/>
    <n v="66542.358000000007"/>
    <n v="59791.683999999994"/>
    <n v="40986.235000000001"/>
    <n v="19769.830999999998"/>
    <n v="7715.0559999999996"/>
    <x v="410"/>
    <s v="South Carolina, 2016"/>
  </r>
  <r>
    <s v="Greenwood County"/>
    <s v="South Carolina"/>
    <n v="2016"/>
    <n v="69881"/>
    <n v="32511"/>
    <n v="37370"/>
    <n v="4472.384"/>
    <n v="9014.6490000000013"/>
    <n v="9713.4589999999989"/>
    <n v="8455.6009999999987"/>
    <n v="8455.6009999999987"/>
    <n v="9294.1729999999989"/>
    <n v="8735.125"/>
    <n v="6568.8140000000003"/>
    <n v="3424.1689999999999"/>
    <n v="1816.9059999999999"/>
    <x v="410"/>
    <s v="South Carolina, 2016"/>
  </r>
  <r>
    <s v="Hampton County"/>
    <s v="South Carolina"/>
    <n v="2016"/>
    <n v="20296"/>
    <n v="10447"/>
    <n v="9849"/>
    <n v="1116.28"/>
    <n v="2577.5919999999996"/>
    <n v="2618.1840000000002"/>
    <n v="2577.5920000000001"/>
    <n v="2638.48"/>
    <n v="2780.5520000000001"/>
    <n v="2719.6639999999998"/>
    <n v="1968.712"/>
    <n v="974.20800000000008"/>
    <n v="304.44"/>
    <x v="410"/>
    <s v="South Carolina, 2016"/>
  </r>
  <r>
    <s v="Horry County"/>
    <s v="South Carolina"/>
    <n v="2016"/>
    <n v="300418"/>
    <n v="145624"/>
    <n v="154794"/>
    <n v="15621.736000000001"/>
    <n v="32445.144"/>
    <n v="34548.070000000007"/>
    <n v="36350.577999999994"/>
    <n v="35449.324000000001"/>
    <n v="39354.758000000002"/>
    <n v="45062.7"/>
    <n v="39955.593999999997"/>
    <n v="16823.407999999999"/>
    <n v="4806.6880000000001"/>
    <x v="410"/>
    <s v="South Carolina, 2016"/>
  </r>
  <r>
    <s v="Jasper County"/>
    <s v="South Carolina"/>
    <n v="2016"/>
    <n v="27186"/>
    <n v="14081"/>
    <n v="13105"/>
    <n v="1658.346"/>
    <n v="3343.8780000000002"/>
    <n v="3235.134"/>
    <n v="4077.9"/>
    <n v="3479.808"/>
    <n v="3506.9939999999997"/>
    <n v="3697.2960000000003"/>
    <n v="2691.4139999999998"/>
    <n v="869.952"/>
    <n v="598.09199999999998"/>
    <x v="410"/>
    <s v="South Carolina, 2016"/>
  </r>
  <r>
    <s v="Kershaw County"/>
    <s v="South Carolina"/>
    <n v="2016"/>
    <n v="63090"/>
    <n v="30547"/>
    <n v="32543"/>
    <n v="3722.31"/>
    <n v="8580.24"/>
    <n v="7570.8"/>
    <n v="6939.9"/>
    <n v="7507.71"/>
    <n v="9084.9599999999991"/>
    <n v="9211.14"/>
    <n v="6309"/>
    <n v="3154.5"/>
    <n v="946.35"/>
    <x v="410"/>
    <s v="South Carolina, 2016"/>
  </r>
  <r>
    <s v="Lancaster County"/>
    <s v="South Carolina"/>
    <n v="2016"/>
    <n v="83704"/>
    <n v="40886"/>
    <n v="42818"/>
    <n v="5022.24"/>
    <n v="10546.704"/>
    <n v="9374.848"/>
    <n v="9793.3680000000004"/>
    <n v="11132.632"/>
    <n v="11216.335999999999"/>
    <n v="10965.224"/>
    <n v="9960.7759999999998"/>
    <n v="4436.3119999999999"/>
    <n v="1255.56"/>
    <x v="410"/>
    <s v="South Carolina, 2016"/>
  </r>
  <r>
    <s v="Laurens County"/>
    <s v="South Carolina"/>
    <n v="2016"/>
    <n v="66442"/>
    <n v="32155"/>
    <n v="34287"/>
    <n v="3986.52"/>
    <n v="8371.6919999999991"/>
    <n v="9102.5540000000001"/>
    <n v="7441.5039999999999"/>
    <n v="7773.7139999999999"/>
    <n v="9434.7639999999992"/>
    <n v="9301.8799999999992"/>
    <n v="6511.3159999999998"/>
    <n v="3056.3319999999999"/>
    <n v="1528.1659999999999"/>
    <x v="410"/>
    <s v="South Carolina, 2016"/>
  </r>
  <r>
    <s v="Lee County"/>
    <s v="South Carolina"/>
    <n v="2016"/>
    <n v="18189"/>
    <n v="9437"/>
    <n v="8752"/>
    <n v="1036.7729999999999"/>
    <n v="2237.2469999999998"/>
    <n v="2473.7039999999997"/>
    <n v="2310.0029999999997"/>
    <n v="2018.979"/>
    <n v="2510.0819999999999"/>
    <n v="2619.2159999999999"/>
    <n v="1746.1439999999998"/>
    <n v="873.072"/>
    <n v="345.59100000000001"/>
    <x v="410"/>
    <s v="South Carolina, 2016"/>
  </r>
  <r>
    <s v="Lexington County"/>
    <s v="South Carolina"/>
    <n v="2016"/>
    <n v="277702"/>
    <n v="135372"/>
    <n v="142330"/>
    <n v="16939.822"/>
    <n v="37212.067999999999"/>
    <n v="34157.346000000005"/>
    <n v="36656.663999999997"/>
    <n v="36656.663999999997"/>
    <n v="39989.088000000003"/>
    <n v="36378.962"/>
    <n v="24160.074000000001"/>
    <n v="10552.675999999999"/>
    <n v="4443.232"/>
    <x v="410"/>
    <s v="South Carolina, 2016"/>
  </r>
  <r>
    <s v="McCormick County"/>
    <s v="South Carolina"/>
    <n v="2016"/>
    <n v="9806"/>
    <n v="5450"/>
    <n v="4356"/>
    <n v="303.98599999999999"/>
    <n v="686.42000000000007"/>
    <n v="833.51"/>
    <n v="1049.242"/>
    <n v="1039.4359999999999"/>
    <n v="1284.586"/>
    <n v="1617.99"/>
    <n v="1990.6179999999999"/>
    <n v="853.12200000000007"/>
    <n v="137.28399999999999"/>
    <x v="410"/>
    <s v="South Carolina, 2016"/>
  </r>
  <r>
    <s v="Marlboro County"/>
    <s v="South Carolina"/>
    <n v="2016"/>
    <n v="27702"/>
    <n v="14716"/>
    <n v="12986"/>
    <n v="1468.2059999999999"/>
    <n v="3130.326"/>
    <n v="3435.0479999999998"/>
    <n v="3961.386"/>
    <n v="3795.174"/>
    <n v="3989.0880000000002"/>
    <n v="3628.9620000000004"/>
    <n v="2687.0940000000001"/>
    <n v="1274.2919999999999"/>
    <n v="304.72199999999998"/>
    <x v="410"/>
    <s v="South Carolina, 2016"/>
  </r>
  <r>
    <s v="Newberry County"/>
    <s v="South Carolina"/>
    <n v="2016"/>
    <n v="37750"/>
    <n v="18336"/>
    <n v="19414"/>
    <n v="2265"/>
    <n v="4794.25"/>
    <n v="5096.25"/>
    <n v="4077"/>
    <n v="4492.25"/>
    <n v="4983"/>
    <n v="5285"/>
    <n v="4001.5"/>
    <n v="1849.75"/>
    <n v="868.25"/>
    <x v="410"/>
    <s v="South Carolina, 2016"/>
  </r>
  <r>
    <s v="Oconee County"/>
    <s v="South Carolina"/>
    <n v="2016"/>
    <n v="75375"/>
    <n v="37104"/>
    <n v="38271"/>
    <n v="3994.875"/>
    <n v="8743.5"/>
    <n v="8668.125"/>
    <n v="8215.875"/>
    <n v="8215.875"/>
    <n v="9949.5"/>
    <n v="11381.625"/>
    <n v="10024.875"/>
    <n v="4824"/>
    <n v="1432.125"/>
    <x v="410"/>
    <s v="South Carolina, 2016"/>
  </r>
  <r>
    <s v="Orangeburg County"/>
    <s v="South Carolina"/>
    <n v="2016"/>
    <n v="89731"/>
    <n v="42228"/>
    <n v="47503"/>
    <n v="5473.5910000000003"/>
    <n v="11395.837"/>
    <n v="13459.650000000001"/>
    <n v="10498.527"/>
    <n v="9332.0239999999994"/>
    <n v="11844.491999999998"/>
    <n v="12382.878000000001"/>
    <n v="9152.5619999999999"/>
    <n v="4396.8189999999995"/>
    <n v="1794.62"/>
    <x v="410"/>
    <s v="South Carolina, 2016"/>
  </r>
  <r>
    <s v="Richland County"/>
    <s v="South Carolina"/>
    <n v="2016"/>
    <n v="401743"/>
    <n v="194943"/>
    <n v="206800"/>
    <n v="24104.58"/>
    <n v="49012.646000000001"/>
    <n v="79946.856999999989"/>
    <n v="58654.478000000003"/>
    <n v="49816.131999999998"/>
    <n v="49816.131999999998"/>
    <n v="44593.472999999998"/>
    <n v="27318.523999999998"/>
    <n v="12454.032999999999"/>
    <n v="4820.9160000000002"/>
    <x v="410"/>
    <s v="South Carolina, 2016"/>
  </r>
  <r>
    <s v="Spartanburg County"/>
    <s v="South Carolina"/>
    <n v="2016"/>
    <n v="294229"/>
    <n v="142694"/>
    <n v="151535"/>
    <n v="18242.198"/>
    <n v="39132.456999999995"/>
    <n v="40309.373"/>
    <n v="36778.625"/>
    <n v="36778.625"/>
    <n v="40897.830999999998"/>
    <n v="37367.082999999999"/>
    <n v="26480.61"/>
    <n v="12946.076000000001"/>
    <n v="4707.6639999999998"/>
    <x v="410"/>
    <s v="South Carolina, 2016"/>
  </r>
  <r>
    <s v="Sumter County"/>
    <s v="South Carolina"/>
    <n v="2016"/>
    <n v="107682"/>
    <n v="51876"/>
    <n v="55806"/>
    <n v="7537.74"/>
    <n v="14752.434000000001"/>
    <n v="15936.936000000002"/>
    <n v="14429.387999999999"/>
    <n v="12168.065999999999"/>
    <n v="13998.66"/>
    <n v="13137.204"/>
    <n v="9152.9700000000012"/>
    <n v="4630.326"/>
    <n v="1938.2760000000001"/>
    <x v="410"/>
    <s v="South Carolina, 2016"/>
  </r>
  <r>
    <s v="Union County"/>
    <s v="South Carolina"/>
    <n v="2016"/>
    <n v="27928"/>
    <n v="13442"/>
    <n v="14486"/>
    <n v="1536.04"/>
    <n v="3407.2159999999999"/>
    <n v="3295.5039999999999"/>
    <n v="2960.3679999999999"/>
    <n v="3323.4319999999998"/>
    <n v="4049.5600000000004"/>
    <n v="4161.2719999999999"/>
    <n v="2988.2960000000003"/>
    <n v="1731.5360000000001"/>
    <n v="502.70400000000001"/>
    <x v="410"/>
    <s v="South Carolina, 2016"/>
  </r>
  <r>
    <s v="Williamsburg County"/>
    <s v="South Carolina"/>
    <n v="2016"/>
    <n v="32816"/>
    <n v="15946"/>
    <n v="16870"/>
    <n v="1706.432"/>
    <n v="4134.8159999999998"/>
    <n v="4069.1840000000002"/>
    <n v="3905.1040000000003"/>
    <n v="3872.288"/>
    <n v="4298.8959999999997"/>
    <n v="4955.2160000000003"/>
    <n v="3544.1279999999997"/>
    <n v="1706.432"/>
    <n v="590.68799999999999"/>
    <x v="410"/>
    <s v="South Carolina, 2016"/>
  </r>
  <r>
    <s v="York County"/>
    <s v="South Carolina"/>
    <n v="2016"/>
    <n v="245606"/>
    <n v="118494"/>
    <n v="127112"/>
    <n v="15718.784"/>
    <n v="34876.051999999996"/>
    <n v="32174.385999999999"/>
    <n v="30209.538"/>
    <n v="34384.839999999997"/>
    <n v="36104.082000000002"/>
    <n v="30455.144"/>
    <n v="20139.692000000003"/>
    <n v="8841.8160000000007"/>
    <n v="3192.8780000000002"/>
    <x v="410"/>
    <s v="South Carolina, 2016"/>
  </r>
  <r>
    <s v="Aurora County"/>
    <s v="South Dakota"/>
    <n v="2016"/>
    <n v="2732"/>
    <n v="1437"/>
    <n v="1295"/>
    <n v="204.9"/>
    <n v="355.16"/>
    <n v="346.964"/>
    <n v="295.05599999999998"/>
    <n v="262.27199999999999"/>
    <n v="363.35599999999999"/>
    <n v="366.08800000000002"/>
    <n v="256.80799999999999"/>
    <n v="177.57999999999998"/>
    <n v="101.084"/>
    <x v="377"/>
    <s v="South Dakota, 2016"/>
  </r>
  <r>
    <s v="Beadle County"/>
    <s v="South Dakota"/>
    <n v="2016"/>
    <n v="18155"/>
    <n v="9113"/>
    <n v="9042"/>
    <n v="1525.02"/>
    <n v="2578.0100000000002"/>
    <n v="1960.74"/>
    <n v="2414.6149999999998"/>
    <n v="1833.655"/>
    <n v="2432.77"/>
    <n v="2432.77"/>
    <n v="1416.0900000000001"/>
    <n v="998.52500000000009"/>
    <n v="544.65"/>
    <x v="377"/>
    <s v="South Dakota, 2016"/>
  </r>
  <r>
    <s v="Harlan County"/>
    <s v="Nebraska"/>
    <n v="2016"/>
    <n v="3445"/>
    <n v="1576"/>
    <n v="1869"/>
    <n v="303.16000000000003"/>
    <n v="695.8900000000001"/>
    <n v="523.64"/>
    <n v="378.95"/>
    <n v="365.16999999999996"/>
    <n v="396.17499999999995"/>
    <n v="385.84000000000003"/>
    <n v="158.47"/>
    <n v="199.81"/>
    <n v="37.895000000000003"/>
    <x v="379"/>
    <s v="Nebraska, 2016"/>
  </r>
  <r>
    <s v="Fall River County"/>
    <s v="South Dakota"/>
    <n v="2016"/>
    <n v="7001"/>
    <n v="4064"/>
    <n v="2937"/>
    <n v="315.04500000000002"/>
    <n v="686.09799999999996"/>
    <n v="861.12300000000005"/>
    <n v="896.12799999999993"/>
    <n v="826.11799999999994"/>
    <n v="973.1389999999999"/>
    <n v="994.14200000000005"/>
    <n v="651.09299999999996"/>
    <n v="553.07899999999995"/>
    <n v="252.036"/>
    <x v="377"/>
    <s v="South Dakota, 2016"/>
  </r>
  <r>
    <s v="Brookings County"/>
    <s v="South Dakota"/>
    <n v="2016"/>
    <n v="33435"/>
    <n v="17181"/>
    <n v="16254"/>
    <n v="2006.1"/>
    <n v="3677.85"/>
    <n v="10264.545"/>
    <n v="4547.16"/>
    <n v="3142.89"/>
    <n v="3076.0200000000004"/>
    <n v="3276.63"/>
    <n v="1838.925"/>
    <n v="1036.4850000000001"/>
    <n v="534.96"/>
    <x v="377"/>
    <s v="South Dakota, 2016"/>
  </r>
  <r>
    <s v="Brown County"/>
    <s v="South Dakota"/>
    <n v="2016"/>
    <n v="38430"/>
    <n v="18716"/>
    <n v="19714"/>
    <n v="2459.52"/>
    <n v="4995.8999999999996"/>
    <n v="5457.0599999999995"/>
    <n v="5226.4799999999996"/>
    <n v="4265.7299999999996"/>
    <n v="4842.18"/>
    <n v="5072.76"/>
    <n v="2920.6800000000003"/>
    <n v="2113.65"/>
    <n v="1076.04"/>
    <x v="377"/>
    <s v="South Dakota, 2016"/>
  </r>
  <r>
    <s v="Walworth County"/>
    <s v="South Dakota"/>
    <n v="2016"/>
    <n v="5312"/>
    <n v="2637"/>
    <n v="2675"/>
    <n v="361.21600000000001"/>
    <n v="786.17600000000004"/>
    <n v="600.25599999999997"/>
    <n v="600.25600000000009"/>
    <n v="531.20000000000005"/>
    <n v="701.18399999999997"/>
    <n v="823.36"/>
    <n v="424.96000000000004"/>
    <n v="339.96800000000002"/>
    <n v="143.42400000000001"/>
    <x v="377"/>
    <s v="South Dakota, 2016"/>
  </r>
  <r>
    <s v="Nance County"/>
    <s v="Nebraska"/>
    <n v="2016"/>
    <n v="3639"/>
    <n v="1866"/>
    <n v="1773"/>
    <n v="291.12"/>
    <n v="414.846"/>
    <n v="473.07"/>
    <n v="385.73400000000004"/>
    <n v="331.149"/>
    <n v="429.40200000000004"/>
    <n v="556.76700000000005"/>
    <n v="363.9"/>
    <n v="247.452"/>
    <n v="138.28200000000001"/>
    <x v="379"/>
    <s v="Nebraska, 2016"/>
  </r>
  <r>
    <s v="Martinsville city"/>
    <s v="Virginia"/>
    <n v="2016"/>
    <n v="14029"/>
    <n v="7001"/>
    <n v="7028"/>
    <n v="715.47900000000004"/>
    <n v="1290.6680000000001"/>
    <n v="5050.4400000000005"/>
    <n v="1795.712"/>
    <n v="1220.5230000000001"/>
    <n v="1164.4069999999999"/>
    <n v="1262.6100000000001"/>
    <n v="827.71100000000001"/>
    <n v="462.95699999999999"/>
    <n v="238.49299999999999"/>
    <x v="396"/>
    <s v="Virginia, 2016"/>
  </r>
  <r>
    <s v="Codington County"/>
    <s v="South Dakota"/>
    <n v="2016"/>
    <n v="27886"/>
    <n v="14048"/>
    <n v="13838"/>
    <n v="1812.59"/>
    <n v="3959.8119999999999"/>
    <n v="3541.5219999999999"/>
    <n v="3541.5219999999999"/>
    <n v="3234.7759999999998"/>
    <n v="3764.6099999999997"/>
    <n v="3736.7240000000002"/>
    <n v="2230.88"/>
    <n v="1450.0720000000001"/>
    <n v="669.26400000000001"/>
    <x v="377"/>
    <s v="South Dakota, 2016"/>
  </r>
  <r>
    <s v="Corson County"/>
    <s v="South Dakota"/>
    <n v="2016"/>
    <n v="4170"/>
    <n v="2120"/>
    <n v="2050"/>
    <n v="412.83"/>
    <n v="825.66000000000008"/>
    <n v="596.30999999999995"/>
    <n v="508.74"/>
    <n v="429.51"/>
    <n v="496.23"/>
    <n v="450.36"/>
    <n v="271.05"/>
    <n v="120.93"/>
    <n v="58.38"/>
    <x v="377"/>
    <s v="South Dakota, 2016"/>
  </r>
  <r>
    <s v="Custer County"/>
    <s v="South Dakota"/>
    <n v="2016"/>
    <n v="8447"/>
    <n v="4241"/>
    <n v="4206"/>
    <n v="304.09199999999998"/>
    <n v="794.01800000000003"/>
    <n v="709.548"/>
    <n v="768.67700000000002"/>
    <n v="717.995"/>
    <n v="1199.4739999999999"/>
    <n v="1765.423"/>
    <n v="1419.096"/>
    <n v="599.73699999999997"/>
    <n v="177.387"/>
    <x v="377"/>
    <s v="South Dakota, 2016"/>
  </r>
  <r>
    <s v="Davison County"/>
    <s v="South Dakota"/>
    <n v="2016"/>
    <n v="19824"/>
    <n v="9974"/>
    <n v="9850"/>
    <n v="1248.912"/>
    <n v="2517.6480000000001"/>
    <n v="2834.8320000000003"/>
    <n v="2497.8240000000001"/>
    <n v="2259.9359999999997"/>
    <n v="2398.7039999999997"/>
    <n v="2616.768"/>
    <n v="1546.2719999999999"/>
    <n v="1129.9680000000001"/>
    <n v="713.66399999999999"/>
    <x v="377"/>
    <s v="South Dakota, 2016"/>
  </r>
  <r>
    <s v="Dewey County"/>
    <s v="South Dakota"/>
    <n v="2016"/>
    <n v="5652"/>
    <n v="2784"/>
    <n v="2868"/>
    <n v="633.024"/>
    <n v="1068.2280000000001"/>
    <n v="876.06"/>
    <n v="695.19599999999991"/>
    <n v="582.15599999999995"/>
    <n v="700.84799999999996"/>
    <n v="536.94000000000005"/>
    <n v="322.16399999999999"/>
    <n v="192.16800000000001"/>
    <n v="45.216000000000001"/>
    <x v="377"/>
    <s v="South Dakota, 2016"/>
  </r>
  <r>
    <s v="Douglas County"/>
    <s v="South Dakota"/>
    <n v="2016"/>
    <n v="2961"/>
    <n v="1458"/>
    <n v="1503"/>
    <n v="171.738"/>
    <n v="384.93"/>
    <n v="296.10000000000002"/>
    <n v="257.60699999999997"/>
    <n v="266.49"/>
    <n v="387.89099999999996"/>
    <n v="467.83800000000002"/>
    <n v="316.827"/>
    <n v="219.11399999999998"/>
    <n v="192.465"/>
    <x v="377"/>
    <s v="South Dakota, 2016"/>
  </r>
  <r>
    <s v="Edmunds County"/>
    <s v="South Dakota"/>
    <n v="2016"/>
    <n v="4000"/>
    <n v="2001"/>
    <n v="1999"/>
    <n v="252"/>
    <n v="520"/>
    <n v="504"/>
    <n v="344"/>
    <n v="412"/>
    <n v="576"/>
    <n v="588"/>
    <n v="352"/>
    <n v="288"/>
    <n v="168"/>
    <x v="377"/>
    <s v="South Dakota, 2016"/>
  </r>
  <r>
    <s v="Highland County"/>
    <s v="Virginia"/>
    <n v="2016"/>
    <n v="2354"/>
    <n v="1182"/>
    <n v="1172"/>
    <n v="153.01"/>
    <n v="277.77200000000005"/>
    <n v="216.56799999999998"/>
    <n v="230.69200000000001"/>
    <n v="190.67400000000001"/>
    <n v="310.72799999999995"/>
    <n v="371.93200000000002"/>
    <n v="306.02"/>
    <n v="169.488"/>
    <n v="124.762"/>
    <x v="396"/>
    <s v="Virginia, 2016"/>
  </r>
  <r>
    <s v="Haskell County"/>
    <s v="Kansas"/>
    <n v="2016"/>
    <n v="4217"/>
    <n v="2158"/>
    <n v="2059"/>
    <n v="253.02"/>
    <n v="581.94600000000003"/>
    <n v="404.83199999999999"/>
    <n v="358.44500000000005"/>
    <n v="447.00200000000001"/>
    <n v="501.82299999999998"/>
    <n v="653.63499999999999"/>
    <n v="484.95500000000004"/>
    <n v="362.66199999999998"/>
    <n v="164.46299999999999"/>
    <x v="371"/>
    <s v="Kansas, 2016"/>
  </r>
  <r>
    <s v="Haakon County"/>
    <s v="South Dakota"/>
    <n v="2016"/>
    <n v="2073"/>
    <n v="1009"/>
    <n v="1064"/>
    <n v="107.79600000000001"/>
    <n v="296.43899999999996"/>
    <n v="201.08099999999999"/>
    <n v="194.86199999999999"/>
    <n v="209.37299999999999"/>
    <n v="275.709"/>
    <n v="319.24199999999996"/>
    <n v="221.81099999999998"/>
    <n v="180.351"/>
    <n v="64.263000000000005"/>
    <x v="377"/>
    <s v="South Dakota, 2016"/>
  </r>
  <r>
    <s v="Hamlin County"/>
    <s v="South Dakota"/>
    <n v="2016"/>
    <n v="5995"/>
    <n v="3034"/>
    <n v="2961"/>
    <n v="569.52499999999998"/>
    <n v="1007.16"/>
    <n v="743.38"/>
    <n v="611.49"/>
    <n v="605.495"/>
    <n v="719.4"/>
    <n v="695.42000000000007"/>
    <n v="545.54499999999996"/>
    <n v="371.69"/>
    <n v="125.895"/>
    <x v="377"/>
    <s v="South Dakota, 2016"/>
  </r>
  <r>
    <s v="Hanson County"/>
    <s v="South Dakota"/>
    <n v="2016"/>
    <n v="3390"/>
    <n v="1724"/>
    <n v="1666"/>
    <n v="308.49"/>
    <n v="616.98"/>
    <n v="406.8"/>
    <n v="322.04999999999995"/>
    <n v="413.58000000000004"/>
    <n v="413.58"/>
    <n v="440.70000000000005"/>
    <n v="335.61"/>
    <n v="101.7"/>
    <n v="27.12"/>
    <x v="377"/>
    <s v="South Dakota, 2016"/>
  </r>
  <r>
    <s v="Harding County"/>
    <s v="South Dakota"/>
    <n v="2016"/>
    <n v="1277"/>
    <n v="655"/>
    <n v="622"/>
    <n v="76.62"/>
    <n v="123.869"/>
    <n v="234.96800000000002"/>
    <n v="139.19299999999998"/>
    <n v="114.93"/>
    <n v="182.61099999999999"/>
    <n v="191.55"/>
    <n v="136.63900000000001"/>
    <n v="61.295999999999999"/>
    <n v="15.324"/>
    <x v="377"/>
    <s v="South Dakota, 2016"/>
  </r>
  <r>
    <s v="Wallace County"/>
    <s v="Kansas"/>
    <n v="2016"/>
    <n v="1440"/>
    <n v="705"/>
    <n v="735"/>
    <n v="97.92"/>
    <n v="141.12"/>
    <n v="144"/>
    <n v="145.44"/>
    <n v="115.20000000000002"/>
    <n v="246.24"/>
    <n v="218.88"/>
    <n v="135.36000000000001"/>
    <n v="116.64000000000001"/>
    <n v="77.760000000000005"/>
    <x v="371"/>
    <s v="Kansas, 2016"/>
  </r>
  <r>
    <s v="Hand County"/>
    <s v="South Dakota"/>
    <n v="2016"/>
    <n v="3268"/>
    <n v="1676"/>
    <n v="1592"/>
    <n v="323.53199999999998"/>
    <n v="555.55999999999995"/>
    <n v="568.63200000000006"/>
    <n v="388.89200000000005"/>
    <n v="267.976"/>
    <n v="379.08799999999997"/>
    <n v="313.72800000000001"/>
    <n v="274.512"/>
    <n v="104.57599999999999"/>
    <n v="84.968000000000004"/>
    <x v="377"/>
    <s v="South Dakota, 2016"/>
  </r>
  <r>
    <s v="Hoonah-Angoon Census Area"/>
    <s v="Alaska"/>
    <n v="2016"/>
    <n v="2029"/>
    <n v="975"/>
    <n v="1054"/>
    <n v="127.827"/>
    <n v="292.17599999999999"/>
    <n v="140.00099999999998"/>
    <n v="223.19"/>
    <n v="204.929"/>
    <n v="198.84199999999998"/>
    <n v="336.81399999999996"/>
    <n v="247.53800000000001"/>
    <n v="170.43600000000001"/>
    <n v="87.247"/>
    <x v="376"/>
    <s v="Alaska, 2016"/>
  </r>
  <r>
    <s v="Kingsbury County"/>
    <s v="South Dakota"/>
    <n v="2016"/>
    <n v="5070"/>
    <n v="2561"/>
    <n v="2509"/>
    <n v="324.48"/>
    <n v="588.12"/>
    <n v="512.07000000000005"/>
    <n v="537.41999999999996"/>
    <n v="501.92999999999995"/>
    <n v="679.38"/>
    <n v="816.27"/>
    <n v="527.28"/>
    <n v="329.54999999999995"/>
    <n v="248.43"/>
    <x v="377"/>
    <s v="South Dakota, 2016"/>
  </r>
  <r>
    <s v="Lake County"/>
    <s v="South Dakota"/>
    <n v="2016"/>
    <n v="12331"/>
    <n v="6355"/>
    <n v="5976"/>
    <n v="937.15599999999995"/>
    <n v="1381.0720000000001"/>
    <n v="1751.002"/>
    <n v="1220.769"/>
    <n v="1122.1210000000001"/>
    <n v="1479.7199999999998"/>
    <n v="2009.953"/>
    <n v="1442.7269999999999"/>
    <n v="628.88099999999997"/>
    <n v="332.93700000000001"/>
    <x v="377"/>
    <s v="South Dakota, 2016"/>
  </r>
  <r>
    <s v="Lawrence County"/>
    <s v="South Dakota"/>
    <n v="2016"/>
    <n v="24859"/>
    <n v="12353"/>
    <n v="12506"/>
    <n v="1168.373"/>
    <n v="2610.1949999999997"/>
    <n v="4126.5940000000001"/>
    <n v="2933.3620000000001"/>
    <n v="2510.759"/>
    <n v="3007.9390000000003"/>
    <n v="3977.44"/>
    <n v="2461.0410000000002"/>
    <n v="1317.527"/>
    <n v="671.19299999999998"/>
    <x v="377"/>
    <s v="South Dakota, 2016"/>
  </r>
  <r>
    <s v="Lincoln County"/>
    <s v="South Dakota"/>
    <n v="2016"/>
    <n v="51396"/>
    <n v="25464"/>
    <n v="25932"/>
    <n v="4111.68"/>
    <n v="8737.32"/>
    <n v="5602.1639999999998"/>
    <n v="8017.7759999999998"/>
    <n v="7709.4"/>
    <n v="6321.7080000000005"/>
    <n v="5602.1640000000007"/>
    <n v="3083.76"/>
    <n v="1439.088"/>
    <n v="770.94"/>
    <x v="377"/>
    <s v="South Dakota, 2016"/>
  </r>
  <r>
    <s v="Ellis County"/>
    <s v="Oklahoma"/>
    <n v="2016"/>
    <n v="3855"/>
    <n v="2028"/>
    <n v="1827"/>
    <n v="319.96499999999997"/>
    <n v="597.52500000000009"/>
    <n v="508.86"/>
    <n v="485.73"/>
    <n v="400.91999999999996"/>
    <n v="447.18000000000006"/>
    <n v="520.42499999999995"/>
    <n v="323.82"/>
    <n v="173.47500000000002"/>
    <n v="80.954999999999998"/>
    <x v="365"/>
    <s v="Oklahoma, 2016"/>
  </r>
  <r>
    <s v="McCook County"/>
    <s v="South Dakota"/>
    <n v="2016"/>
    <n v="5616"/>
    <n v="2793"/>
    <n v="2823"/>
    <n v="415.584"/>
    <n v="819.93599999999992"/>
    <n v="628.99199999999996"/>
    <n v="555.98400000000004"/>
    <n v="572.83199999999999"/>
    <n v="730.08"/>
    <n v="780.62400000000002"/>
    <n v="544.75199999999995"/>
    <n v="342.57600000000002"/>
    <n v="219.024"/>
    <x v="377"/>
    <s v="South Dakota, 2016"/>
  </r>
  <r>
    <s v="Garza County"/>
    <s v="Texas"/>
    <n v="2016"/>
    <n v="4743"/>
    <n v="2477"/>
    <n v="2266"/>
    <n v="327.267"/>
    <n v="583.3889999999999"/>
    <n v="526.47299999999996"/>
    <n v="611.84699999999998"/>
    <n v="460.07100000000003"/>
    <n v="588.13200000000006"/>
    <n v="730.42200000000003"/>
    <n v="488.529"/>
    <n v="308.29500000000002"/>
    <n v="128.06100000000001"/>
    <x v="384"/>
    <s v="Texas, 2016"/>
  </r>
  <r>
    <s v="White County"/>
    <s v="Georgia"/>
    <n v="2016"/>
    <n v="26840"/>
    <n v="13990"/>
    <n v="12850"/>
    <n v="1744.6"/>
    <n v="3811.2799999999997"/>
    <n v="3838.12"/>
    <n v="3677.08"/>
    <n v="3167.12"/>
    <n v="3381.84"/>
    <n v="3596.56"/>
    <n v="2200.88"/>
    <n v="1019.92"/>
    <n v="429.44"/>
    <x v="380"/>
    <s v="Georgia, 2016"/>
  </r>
  <r>
    <s v="Miner County"/>
    <s v="South Dakota"/>
    <n v="2016"/>
    <n v="2299"/>
    <n v="1180"/>
    <n v="1119"/>
    <n v="147.136"/>
    <n v="390.83000000000004"/>
    <n v="193.11599999999999"/>
    <n v="218.405"/>
    <n v="259.78699999999998"/>
    <n v="252.89"/>
    <n v="349.44799999999998"/>
    <n v="197.714"/>
    <n v="147.13600000000002"/>
    <n v="137.94"/>
    <x v="377"/>
    <s v="South Dakota, 2016"/>
  </r>
  <r>
    <s v="Minnehaha County"/>
    <s v="South Dakota"/>
    <n v="2016"/>
    <n v="182014"/>
    <n v="91348"/>
    <n v="90666"/>
    <n v="14197.092000000001"/>
    <n v="24571.89"/>
    <n v="24207.862000000001"/>
    <n v="28576.198"/>
    <n v="23115.777999999998"/>
    <n v="23479.805999999997"/>
    <n v="21841.68"/>
    <n v="12376.951999999999"/>
    <n v="6370.49"/>
    <n v="3458.2660000000001"/>
    <x v="377"/>
    <s v="South Dakota, 2016"/>
  </r>
  <r>
    <s v="Oglala Lakota County"/>
    <s v="South Dakota"/>
    <n v="2016"/>
    <n v="14263"/>
    <n v="6890"/>
    <n v="7373"/>
    <n v="1540.404"/>
    <n v="2952.4409999999998"/>
    <n v="2738.4960000000001"/>
    <n v="1996.82"/>
    <n v="1483.3519999999999"/>
    <n v="1540.404"/>
    <n v="1112.5140000000001"/>
    <n v="570.52"/>
    <n v="256.73399999999998"/>
    <n v="57.052"/>
    <x v="377"/>
    <s v="South Dakota, 2016"/>
  </r>
  <r>
    <s v="Pennington County"/>
    <s v="South Dakota"/>
    <n v="2016"/>
    <n v="107298"/>
    <n v="53929"/>
    <n v="53369"/>
    <n v="7403.5619999999999"/>
    <n v="14163.335999999999"/>
    <n v="13412.25"/>
    <n v="14914.422"/>
    <n v="12553.866"/>
    <n v="13197.654"/>
    <n v="15129.018"/>
    <n v="9227.6280000000006"/>
    <n v="4935.7080000000005"/>
    <n v="2253.2579999999998"/>
    <x v="377"/>
    <s v="South Dakota, 2016"/>
  </r>
  <r>
    <s v="Sherman County"/>
    <s v="Texas"/>
    <n v="2016"/>
    <n v="3019"/>
    <n v="1547"/>
    <n v="1472"/>
    <n v="163.02600000000001"/>
    <n v="386.43200000000002"/>
    <n v="286.80500000000001"/>
    <n v="301.89999999999998"/>
    <n v="307.93799999999999"/>
    <n v="380.39400000000001"/>
    <n v="513.23"/>
    <n v="304.91899999999998"/>
    <n v="214.34899999999999"/>
    <n v="156.988"/>
    <x v="384"/>
    <s v="Texas, 2016"/>
  </r>
  <r>
    <s v="Niobrara County"/>
    <s v="Wyoming"/>
    <n v="2016"/>
    <n v="2306"/>
    <n v="1103"/>
    <n v="1203"/>
    <n v="117.60599999999999"/>
    <n v="255.96600000000001"/>
    <n v="179.86799999999999"/>
    <n v="184.48000000000002"/>
    <n v="219.07"/>
    <n v="249.048"/>
    <n v="445.05799999999999"/>
    <n v="320.53399999999999"/>
    <n v="209.846"/>
    <n v="119.91200000000001"/>
    <x v="387"/>
    <s v="Wyoming, 2016"/>
  </r>
  <r>
    <s v="Sanborn County"/>
    <s v="South Dakota"/>
    <n v="2016"/>
    <n v="2349"/>
    <n v="1239"/>
    <n v="1110"/>
    <n v="126.846"/>
    <n v="223.155"/>
    <n v="288.92700000000002"/>
    <n v="246.64499999999998"/>
    <n v="218.45699999999999"/>
    <n v="373.49099999999999"/>
    <n v="396.98099999999999"/>
    <n v="256.041"/>
    <n v="143.28899999999999"/>
    <n v="75.168000000000006"/>
    <x v="377"/>
    <s v="South Dakota, 2016"/>
  </r>
  <r>
    <s v="Spink County"/>
    <s v="South Dakota"/>
    <n v="2016"/>
    <n v="6539"/>
    <n v="3270"/>
    <n v="3269"/>
    <n v="392.34"/>
    <n v="869.68700000000001"/>
    <n v="771.60200000000009"/>
    <n v="666.97800000000007"/>
    <n v="621.20499999999993"/>
    <n v="869.68700000000001"/>
    <n v="1020.0839999999999"/>
    <n v="595.04899999999998"/>
    <n v="418.49599999999998"/>
    <n v="294.255"/>
    <x v="377"/>
    <s v="South Dakota, 2016"/>
  </r>
  <r>
    <s v="Stanley County"/>
    <s v="South Dakota"/>
    <n v="2016"/>
    <n v="2964"/>
    <n v="1522"/>
    <n v="1442"/>
    <n v="201.55199999999999"/>
    <n v="409.03199999999998"/>
    <n v="331.96799999999996"/>
    <n v="296.39999999999998"/>
    <n v="340.86"/>
    <n v="423.85199999999998"/>
    <n v="423.85199999999998"/>
    <n v="355.68"/>
    <n v="165.98399999999998"/>
    <n v="11.856"/>
    <x v="377"/>
    <s v="South Dakota, 2016"/>
  </r>
  <r>
    <s v="Sully County"/>
    <s v="South Dakota"/>
    <n v="2016"/>
    <n v="1456"/>
    <n v="802"/>
    <n v="654"/>
    <n v="97.552000000000007"/>
    <n v="206.75200000000001"/>
    <n v="180.54399999999998"/>
    <n v="152.88"/>
    <n v="113.568"/>
    <n v="260.62400000000002"/>
    <n v="165.98400000000001"/>
    <n v="133.952"/>
    <n v="110.65600000000001"/>
    <n v="34.944000000000003"/>
    <x v="377"/>
    <s v="South Dakota, 2016"/>
  </r>
  <r>
    <s v="Brown County"/>
    <s v="Kansas"/>
    <n v="2016"/>
    <n v="10019"/>
    <n v="4890"/>
    <n v="5129"/>
    <n v="1262.394"/>
    <n v="2224.2179999999998"/>
    <n v="1653.135"/>
    <n v="1312.489"/>
    <n v="1021.938"/>
    <n v="991.88099999999997"/>
    <n v="841.596"/>
    <n v="480.91199999999998"/>
    <n v="180.34199999999998"/>
    <n v="60.113999999999997"/>
    <x v="371"/>
    <s v="Kansas, 2016"/>
  </r>
  <r>
    <s v="Union County"/>
    <s v="South Dakota"/>
    <n v="2016"/>
    <n v="14842"/>
    <n v="7464"/>
    <n v="7378"/>
    <n v="845.99400000000003"/>
    <n v="2152.09"/>
    <n v="1781.04"/>
    <n v="1528.7260000000001"/>
    <n v="1884.9340000000002"/>
    <n v="2211.4579999999996"/>
    <n v="2137.248"/>
    <n v="1335.78"/>
    <n v="623.36400000000003"/>
    <n v="385.892"/>
    <x v="377"/>
    <s v="South Dakota, 2016"/>
  </r>
  <r>
    <s v="Yankton County"/>
    <s v="South Dakota"/>
    <n v="2016"/>
    <n v="22649"/>
    <n v="11888"/>
    <n v="10761"/>
    <n v="1313.6420000000001"/>
    <n v="2695.2309999999998"/>
    <n v="2785.8270000000002"/>
    <n v="2853.7739999999999"/>
    <n v="2717.88"/>
    <n v="3261.4560000000001"/>
    <n v="3193.509"/>
    <n v="1970.4630000000002"/>
    <n v="1404.2380000000001"/>
    <n v="498.27800000000002"/>
    <x v="377"/>
    <s v="South Dakota, 2016"/>
  </r>
  <r>
    <s v="Ziebach County"/>
    <s v="South Dakota"/>
    <n v="2016"/>
    <n v="2818"/>
    <n v="1388"/>
    <n v="1430"/>
    <n v="225.44"/>
    <n v="591.78"/>
    <n v="481.87800000000004"/>
    <n v="321.25199999999995"/>
    <n v="363.52200000000005"/>
    <n v="369.15800000000002"/>
    <n v="262.07400000000001"/>
    <n v="104.26599999999999"/>
    <n v="70.45"/>
    <n v="25.361999999999998"/>
    <x v="377"/>
    <s v="South Dakota, 2016"/>
  </r>
  <r>
    <s v="Anderson County"/>
    <s v="Tennessee"/>
    <n v="2016"/>
    <n v="75545"/>
    <n v="36834"/>
    <n v="38711"/>
    <n v="4079.43"/>
    <n v="9140.9449999999997"/>
    <n v="8763.2200000000012"/>
    <n v="8461.0399999999991"/>
    <n v="9140.9449999999997"/>
    <n v="10651.845000000001"/>
    <n v="11029.57"/>
    <n v="7932.2250000000004"/>
    <n v="4381.6100000000006"/>
    <n v="1964.17"/>
    <x v="386"/>
    <s v="Tennessee, 2016"/>
  </r>
  <r>
    <s v="Bedford County"/>
    <s v="Tennessee"/>
    <n v="2016"/>
    <n v="46331"/>
    <n v="22685"/>
    <n v="23646"/>
    <n v="3104.1770000000001"/>
    <n v="7042.3119999999999"/>
    <n v="5791.375"/>
    <n v="5884.0370000000003"/>
    <n v="6023.03"/>
    <n v="6254.6849999999995"/>
    <n v="5420.7270000000008"/>
    <n v="4308.7829999999994"/>
    <n v="1714.2469999999998"/>
    <n v="833.95799999999997"/>
    <x v="386"/>
    <s v="Tennessee, 2016"/>
  </r>
  <r>
    <s v="Benton County"/>
    <s v="Tennessee"/>
    <n v="2016"/>
    <n v="16173"/>
    <n v="7958"/>
    <n v="8215"/>
    <n v="760.13099999999997"/>
    <n v="1698.165"/>
    <n v="1827.549"/>
    <n v="1471.7429999999999"/>
    <n v="2005.4519999999998"/>
    <n v="2328.9119999999998"/>
    <n v="2393.6039999999998"/>
    <n v="2280.393"/>
    <n v="1002.7259999999999"/>
    <n v="452.84399999999999"/>
    <x v="386"/>
    <s v="Tennessee, 2016"/>
  </r>
  <r>
    <s v="Bledsoe County"/>
    <s v="Tennessee"/>
    <n v="2016"/>
    <n v="14073"/>
    <n v="7910"/>
    <n v="6163"/>
    <n v="872.52599999999995"/>
    <n v="1365.0809999999999"/>
    <n v="1604.3220000000001"/>
    <n v="1674.6869999999999"/>
    <n v="1956.1469999999999"/>
    <n v="2209.4610000000002"/>
    <n v="1956.1469999999999"/>
    <n v="1533.9569999999999"/>
    <n v="689.577"/>
    <n v="211.095"/>
    <x v="386"/>
    <s v="Tennessee, 2016"/>
  </r>
  <r>
    <s v="Blount County"/>
    <s v="Tennessee"/>
    <n v="2016"/>
    <n v="126192"/>
    <n v="61268"/>
    <n v="64924"/>
    <n v="6561.9840000000004"/>
    <n v="15143.04"/>
    <n v="15269.232"/>
    <n v="13881.12"/>
    <n v="15774"/>
    <n v="18550.224000000002"/>
    <n v="17793.072"/>
    <n v="13881.12"/>
    <n v="6688.1759999999995"/>
    <n v="2523.84"/>
    <x v="386"/>
    <s v="Tennessee, 2016"/>
  </r>
  <r>
    <s v="Bradley County"/>
    <s v="Tennessee"/>
    <n v="2016"/>
    <n v="102860"/>
    <n v="49964"/>
    <n v="52896"/>
    <n v="5863.02"/>
    <n v="13166.08"/>
    <n v="14606.119999999999"/>
    <n v="12343.2"/>
    <n v="13577.52"/>
    <n v="14297.54"/>
    <n v="12651.779999999999"/>
    <n v="9668.84"/>
    <n v="4937.28"/>
    <n v="1748.62"/>
    <x v="386"/>
    <s v="Tennessee, 2016"/>
  </r>
  <r>
    <s v="Campbell County"/>
    <s v="Tennessee"/>
    <n v="2016"/>
    <n v="40008"/>
    <n v="19467"/>
    <n v="20541"/>
    <n v="2080.4160000000002"/>
    <n v="4680.9359999999997"/>
    <n v="4600.92"/>
    <n v="4320.8639999999996"/>
    <n v="5121.0239999999994"/>
    <n v="5641.1280000000006"/>
    <n v="5761.152"/>
    <n v="4720.9439999999995"/>
    <n v="2280.4560000000001"/>
    <n v="800.16"/>
    <x v="386"/>
    <s v="Tennessee, 2016"/>
  </r>
  <r>
    <s v="Cannon County"/>
    <s v="Tennessee"/>
    <n v="2016"/>
    <n v="13855"/>
    <n v="6856"/>
    <n v="6999"/>
    <n v="734.31500000000005"/>
    <n v="1648.7449999999999"/>
    <n v="1607.18"/>
    <n v="1621.0349999999999"/>
    <n v="1759.585"/>
    <n v="2064.395"/>
    <n v="1884.28"/>
    <n v="1454.7750000000001"/>
    <n v="817.44499999999994"/>
    <n v="249.39"/>
    <x v="386"/>
    <s v="Tennessee, 2016"/>
  </r>
  <r>
    <s v="Carroll County"/>
    <s v="Tennessee"/>
    <n v="2016"/>
    <n v="28417"/>
    <n v="13815"/>
    <n v="14602"/>
    <n v="1648.1859999999999"/>
    <n v="3381.623"/>
    <n v="3836.2950000000001"/>
    <n v="3012.2020000000002"/>
    <n v="3267.9549999999999"/>
    <n v="3893.1289999999999"/>
    <n v="3779.4610000000002"/>
    <n v="3296.3720000000003"/>
    <n v="1648.1859999999999"/>
    <n v="682.00800000000004"/>
    <x v="386"/>
    <s v="Tennessee, 2016"/>
  </r>
  <r>
    <s v="Carter County"/>
    <s v="Tennessee"/>
    <n v="2016"/>
    <n v="56707"/>
    <n v="27824"/>
    <n v="28883"/>
    <n v="2608.5219999999999"/>
    <n v="6464.598"/>
    <n v="6521.3050000000003"/>
    <n v="6521.3050000000003"/>
    <n v="7088.375"/>
    <n v="8165.808"/>
    <n v="8222.5149999999994"/>
    <n v="6578.0119999999997"/>
    <n v="3459.1270000000004"/>
    <n v="1190.847"/>
    <x v="386"/>
    <s v="Tennessee, 2016"/>
  </r>
  <r>
    <s v="Cheatham County"/>
    <s v="Tennessee"/>
    <n v="2016"/>
    <n v="39575"/>
    <n v="19558"/>
    <n v="20017"/>
    <n v="2255.7750000000001"/>
    <n v="5421.7749999999996"/>
    <n v="4749"/>
    <n v="4669.8500000000004"/>
    <n v="5263.4750000000004"/>
    <n v="6490.3"/>
    <n v="5421.7749999999996"/>
    <n v="3363.875"/>
    <n v="1424.7"/>
    <n v="514.47500000000002"/>
    <x v="386"/>
    <s v="Tennessee, 2016"/>
  </r>
  <r>
    <s v="Claiborne County"/>
    <s v="Tennessee"/>
    <n v="2016"/>
    <n v="31701"/>
    <n v="15470"/>
    <n v="16231"/>
    <n v="1489.9469999999999"/>
    <n v="3455.4089999999997"/>
    <n v="4247.9339999999993"/>
    <n v="3772.4189999999999"/>
    <n v="3867.5219999999999"/>
    <n v="4438.1400000000003"/>
    <n v="4564.9439999999995"/>
    <n v="3550.5119999999997"/>
    <n v="1521.6480000000001"/>
    <n v="697.42200000000003"/>
    <x v="386"/>
    <s v="Tennessee, 2016"/>
  </r>
  <r>
    <s v="Clay County"/>
    <s v="Tennessee"/>
    <n v="2016"/>
    <n v="7769"/>
    <n v="3823"/>
    <n v="3946"/>
    <n v="450.60199999999998"/>
    <n v="815.745"/>
    <n v="823.51400000000001"/>
    <n v="714.74800000000005"/>
    <n v="839.05200000000002"/>
    <n v="1126.5050000000001"/>
    <n v="1110.9670000000001"/>
    <n v="1134.2739999999999"/>
    <n v="567.13699999999994"/>
    <n v="186.45599999999999"/>
    <x v="386"/>
    <s v="Tennessee, 2016"/>
  </r>
  <r>
    <s v="Cocke County"/>
    <s v="Tennessee"/>
    <n v="2016"/>
    <n v="35256"/>
    <n v="17222"/>
    <n v="18034"/>
    <n v="1798.056"/>
    <n v="4301.232"/>
    <n v="3948.672"/>
    <n v="3701.88"/>
    <n v="4195.4639999999999"/>
    <n v="5147.3760000000002"/>
    <n v="5429.424"/>
    <n v="4265.9760000000006"/>
    <n v="2044.848"/>
    <n v="458.32799999999997"/>
    <x v="386"/>
    <s v="Tennessee, 2016"/>
  </r>
  <r>
    <s v="Coffee County"/>
    <s v="Tennessee"/>
    <n v="2016"/>
    <n v="53808"/>
    <n v="26166"/>
    <n v="27642"/>
    <n v="3336.096"/>
    <n v="7317.8879999999999"/>
    <n v="6726"/>
    <n v="6456.96"/>
    <n v="6510.768"/>
    <n v="7586.9279999999999"/>
    <n v="6887.424"/>
    <n v="5165.5680000000002"/>
    <n v="2851.8240000000001"/>
    <n v="1022.352"/>
    <x v="386"/>
    <s v="Tennessee, 2016"/>
  </r>
  <r>
    <s v="Cumberland County"/>
    <s v="Tennessee"/>
    <n v="2016"/>
    <n v="57895"/>
    <n v="28237"/>
    <n v="29658"/>
    <n v="2778.96"/>
    <n v="5789.5"/>
    <n v="5673.71"/>
    <n v="5615.8150000000005"/>
    <n v="5789.5"/>
    <n v="7178.98"/>
    <n v="8336.8799999999992"/>
    <n v="9900.0450000000001"/>
    <n v="5500.0249999999996"/>
    <n v="1447.375"/>
    <x v="386"/>
    <s v="Tennessee, 2016"/>
  </r>
  <r>
    <s v="Davidson County"/>
    <s v="Tennessee"/>
    <n v="2016"/>
    <n v="667885"/>
    <n v="322044"/>
    <n v="345841"/>
    <n v="46751.95"/>
    <n v="76806.774999999994"/>
    <n v="90164.475000000006"/>
    <n v="128233.92"/>
    <n v="91500.244999999995"/>
    <n v="83485.625"/>
    <n v="76806.774999999994"/>
    <n v="42744.639999999999"/>
    <n v="22040.205000000002"/>
    <n v="8682.5049999999992"/>
    <x v="386"/>
    <s v="Tennessee, 2016"/>
  </r>
  <r>
    <s v="Decatur County"/>
    <s v="Tennessee"/>
    <n v="2016"/>
    <n v="11703"/>
    <n v="5698"/>
    <n v="6005"/>
    <n v="608.55600000000004"/>
    <n v="1404.3600000000001"/>
    <n v="1287.33"/>
    <n v="1193.7060000000001"/>
    <n v="1275.627"/>
    <n v="1579.905"/>
    <n v="1650.123"/>
    <n v="1544.7959999999998"/>
    <n v="830.91300000000001"/>
    <n v="304.27800000000002"/>
    <x v="386"/>
    <s v="Tennessee, 2016"/>
  </r>
  <r>
    <s v="Lincoln County"/>
    <s v="Missouri"/>
    <n v="2016"/>
    <n v="50926"/>
    <n v="24989"/>
    <n v="25937"/>
    <n v="3157.4119999999998"/>
    <n v="6773.1579999999994"/>
    <n v="6162.0460000000003"/>
    <n v="6162.0460000000003"/>
    <n v="6671.3060000000005"/>
    <n v="7587.9740000000002"/>
    <n v="6569.4539999999997"/>
    <n v="4685.192"/>
    <n v="2240.7440000000001"/>
    <n v="865.74199999999996"/>
    <x v="395"/>
    <s v="Missouri, 2016"/>
  </r>
  <r>
    <s v="Jim Wells County"/>
    <s v="Texas"/>
    <n v="2016"/>
    <n v="41348"/>
    <n v="20171"/>
    <n v="21177"/>
    <n v="2067.4"/>
    <n v="4920.4120000000003"/>
    <n v="6202.2"/>
    <n v="4258.8440000000001"/>
    <n v="4837.7160000000003"/>
    <n v="5333.8919999999998"/>
    <n v="5912.7639999999992"/>
    <n v="4506.9319999999998"/>
    <n v="2439.5320000000002"/>
    <n v="868.30799999999999"/>
    <x v="384"/>
    <s v="Texas, 2016"/>
  </r>
  <r>
    <s v="Giles County"/>
    <s v="Tennessee"/>
    <n v="2016"/>
    <n v="29034"/>
    <n v="14140"/>
    <n v="14894"/>
    <n v="1625.904"/>
    <n v="3396.9780000000001"/>
    <n v="3658.2840000000001"/>
    <n v="3164.7060000000001"/>
    <n v="3367.9440000000004"/>
    <n v="4238.9639999999999"/>
    <n v="4180.8959999999997"/>
    <n v="3222.7740000000003"/>
    <n v="1713.0060000000001"/>
    <n v="493.57799999999997"/>
    <x v="386"/>
    <s v="Tennessee, 2016"/>
  </r>
  <r>
    <s v="Greene County"/>
    <s v="Tennessee"/>
    <n v="2016"/>
    <n v="68502"/>
    <n v="33474"/>
    <n v="35028"/>
    <n v="3219.5940000000001"/>
    <n v="7809.2280000000001"/>
    <n v="8425.7459999999992"/>
    <n v="7055.7060000000001"/>
    <n v="8699.7540000000008"/>
    <n v="9864.2880000000005"/>
    <n v="9932.7900000000009"/>
    <n v="8014.7340000000004"/>
    <n v="4110.12"/>
    <n v="1301.538"/>
    <x v="386"/>
    <s v="Tennessee, 2016"/>
  </r>
  <r>
    <s v="Grundy County"/>
    <s v="Tennessee"/>
    <n v="2016"/>
    <n v="13494"/>
    <n v="6686"/>
    <n v="6808"/>
    <n v="742.17"/>
    <n v="1700.2440000000001"/>
    <n v="1592.2919999999999"/>
    <n v="1457.3519999999999"/>
    <n v="1632.7739999999999"/>
    <n v="1794.702"/>
    <n v="1835.184"/>
    <n v="1686.75"/>
    <n v="890.60400000000004"/>
    <n v="175.422"/>
    <x v="386"/>
    <s v="Tennessee, 2016"/>
  </r>
  <r>
    <s v="Hamblen County"/>
    <s v="Tennessee"/>
    <n v="2016"/>
    <n v="63203"/>
    <n v="30662"/>
    <n v="32541"/>
    <n v="3918.5859999999998"/>
    <n v="8342.7959999999985"/>
    <n v="7584.36"/>
    <n v="7141.9390000000003"/>
    <n v="8153.1869999999999"/>
    <n v="8911.6229999999996"/>
    <n v="8026.780999999999"/>
    <n v="6573.1119999999992"/>
    <n v="3349.759"/>
    <n v="1200.857"/>
    <x v="386"/>
    <s v="Tennessee, 2016"/>
  </r>
  <r>
    <s v="Hamilton County"/>
    <s v="Tennessee"/>
    <n v="2016"/>
    <n v="351305"/>
    <n v="169346"/>
    <n v="181959"/>
    <n v="20726.994999999999"/>
    <n v="41805.294999999998"/>
    <n v="45669.649999999994"/>
    <n v="48128.785000000003"/>
    <n v="44264.43"/>
    <n v="47426.175000000003"/>
    <n v="47426.175000000003"/>
    <n v="31266.145"/>
    <n v="17565.25"/>
    <n v="7377.4049999999997"/>
    <x v="386"/>
    <s v="Tennessee, 2016"/>
  </r>
  <r>
    <s v="Hardin County"/>
    <s v="Tennessee"/>
    <n v="2016"/>
    <n v="25839"/>
    <n v="12638"/>
    <n v="13201"/>
    <n v="1291.95"/>
    <n v="3074.8410000000003"/>
    <n v="2842.29"/>
    <n v="2687.2559999999999"/>
    <n v="2997.3240000000001"/>
    <n v="3669.1379999999999"/>
    <n v="3798.3330000000001"/>
    <n v="3178.1970000000001"/>
    <n v="1782.8910000000001"/>
    <n v="542.61900000000003"/>
    <x v="386"/>
    <s v="Tennessee, 2016"/>
  </r>
  <r>
    <s v="Hawkins County"/>
    <s v="Tennessee"/>
    <n v="2016"/>
    <n v="56567"/>
    <n v="27698"/>
    <n v="28869"/>
    <n v="2828.35"/>
    <n v="6844.607"/>
    <n v="6448.6379999999999"/>
    <n v="5939.5349999999999"/>
    <n v="7070.875"/>
    <n v="8371.9159999999993"/>
    <n v="8315.3490000000002"/>
    <n v="6618.3389999999999"/>
    <n v="2941.4839999999999"/>
    <n v="1187.9069999999999"/>
    <x v="386"/>
    <s v="Tennessee, 2016"/>
  </r>
  <r>
    <s v="Henderson County"/>
    <s v="Tennessee"/>
    <n v="2016"/>
    <n v="27952"/>
    <n v="13455"/>
    <n v="14497"/>
    <n v="1621.2159999999999"/>
    <n v="3829.424"/>
    <n v="3270.384"/>
    <n v="3410.1440000000002"/>
    <n v="3689.6639999999998"/>
    <n v="3885.3280000000004"/>
    <n v="3577.8559999999998"/>
    <n v="2851.1040000000003"/>
    <n v="1453.5039999999999"/>
    <n v="335.42399999999998"/>
    <x v="386"/>
    <s v="Tennessee, 2016"/>
  </r>
  <r>
    <s v="Henry County"/>
    <s v="Tennessee"/>
    <n v="2016"/>
    <n v="32291"/>
    <n v="15680"/>
    <n v="16611"/>
    <n v="1582.259"/>
    <n v="4036.375"/>
    <n v="3455.1369999999997"/>
    <n v="3422.846"/>
    <n v="3648.8829999999998"/>
    <n v="4520.74"/>
    <n v="4682.1949999999997"/>
    <n v="4165.5390000000007"/>
    <n v="2131.2060000000001"/>
    <n v="613.529"/>
    <x v="386"/>
    <s v="Tennessee, 2016"/>
  </r>
  <r>
    <s v="Hickman County"/>
    <s v="Tennessee"/>
    <n v="2016"/>
    <n v="24251"/>
    <n v="12719"/>
    <n v="11532"/>
    <n v="1285.3030000000001"/>
    <n v="2885.8690000000001"/>
    <n v="3225.3829999999998"/>
    <n v="2885.8689999999997"/>
    <n v="3249.634"/>
    <n v="3564.8969999999999"/>
    <n v="3322.3869999999997"/>
    <n v="2231.0920000000001"/>
    <n v="1236.8009999999999"/>
    <n v="339.51400000000001"/>
    <x v="386"/>
    <s v="Tennessee, 2016"/>
  </r>
  <r>
    <s v="Houston County"/>
    <s v="Tennessee"/>
    <n v="2016"/>
    <n v="8234"/>
    <n v="4120"/>
    <n v="4114"/>
    <n v="395.23200000000003"/>
    <n v="1144.5260000000001"/>
    <n v="979.846"/>
    <n v="897.50599999999997"/>
    <n v="922.20799999999997"/>
    <n v="1128.058"/>
    <n v="1177.462"/>
    <n v="979.846"/>
    <n v="444.63599999999997"/>
    <n v="172.91399999999999"/>
    <x v="386"/>
    <s v="Tennessee, 2016"/>
  </r>
  <r>
    <s v="Humphreys County"/>
    <s v="Tennessee"/>
    <n v="2016"/>
    <n v="18216"/>
    <n v="8971"/>
    <n v="9245"/>
    <n v="965.44799999999998"/>
    <n v="2349.864"/>
    <n v="2149.4879999999998"/>
    <n v="1985.5439999999999"/>
    <n v="2277"/>
    <n v="2495.5920000000001"/>
    <n v="2586.672"/>
    <n v="2040.192"/>
    <n v="1020.096"/>
    <n v="364.32"/>
    <x v="386"/>
    <s v="Tennessee, 2016"/>
  </r>
  <r>
    <s v="Jackson County"/>
    <s v="Tennessee"/>
    <n v="2016"/>
    <n v="11526"/>
    <n v="5795"/>
    <n v="5731"/>
    <n v="507.14400000000001"/>
    <n v="1267.8600000000001"/>
    <n v="1325.49"/>
    <n v="1071.9180000000001"/>
    <n v="1417.6980000000001"/>
    <n v="1682.796"/>
    <n v="1901.79"/>
    <n v="1486.8539999999998"/>
    <n v="726.13799999999992"/>
    <n v="149.83799999999999"/>
    <x v="386"/>
    <s v="Tennessee, 2016"/>
  </r>
  <r>
    <s v="Jefferson County"/>
    <s v="Tennessee"/>
    <n v="2016"/>
    <n v="52851"/>
    <n v="26034"/>
    <n v="26817"/>
    <n v="2695.4009999999998"/>
    <n v="6130.7160000000003"/>
    <n v="7134.8850000000002"/>
    <n v="5655.0570000000007"/>
    <n v="6289.2690000000002"/>
    <n v="7769.0969999999998"/>
    <n v="7293.4380000000001"/>
    <n v="6130.7160000000003"/>
    <n v="2748.2520000000004"/>
    <n v="1057.02"/>
    <x v="386"/>
    <s v="Tennessee, 2016"/>
  </r>
  <r>
    <s v="Johnson County"/>
    <s v="Tennessee"/>
    <n v="2016"/>
    <n v="17923"/>
    <n v="9618"/>
    <n v="8305"/>
    <n v="788.61199999999997"/>
    <n v="1828.146"/>
    <n v="1899.838"/>
    <n v="2114.9140000000002"/>
    <n v="2401.6819999999998"/>
    <n v="2688.45"/>
    <n v="2545.0659999999998"/>
    <n v="2276.221"/>
    <n v="1111.2259999999999"/>
    <n v="286.76799999999997"/>
    <x v="386"/>
    <s v="Tennessee, 2016"/>
  </r>
  <r>
    <s v="Knox County"/>
    <s v="Tennessee"/>
    <n v="2016"/>
    <n v="448164"/>
    <n v="217833"/>
    <n v="230331"/>
    <n v="25993.511999999999"/>
    <n v="53779.68"/>
    <n v="70809.911999999997"/>
    <n v="60053.976000000002"/>
    <n v="56468.664000000004"/>
    <n v="60502.14"/>
    <n v="55572.335999999996"/>
    <n v="37645.775999999998"/>
    <n v="19271.052"/>
    <n v="8066.9520000000002"/>
    <x v="386"/>
    <s v="Tennessee, 2016"/>
  </r>
  <r>
    <s v="Lake County"/>
    <s v="Tennessee"/>
    <n v="2016"/>
    <n v="7643"/>
    <n v="4823"/>
    <n v="2820"/>
    <n v="321.00599999999997"/>
    <n v="649.65499999999997"/>
    <n v="985.94700000000012"/>
    <n v="1207.5940000000001"/>
    <n v="1276.3809999999999"/>
    <n v="1123.521"/>
    <n v="917.16000000000008"/>
    <n v="642.01199999999994"/>
    <n v="374.50700000000001"/>
    <n v="137.57400000000001"/>
    <x v="386"/>
    <s v="Tennessee, 2016"/>
  </r>
  <r>
    <s v="Lawrence County"/>
    <s v="Tennessee"/>
    <n v="2016"/>
    <n v="42406"/>
    <n v="20841"/>
    <n v="21565"/>
    <n v="2926.0140000000001"/>
    <n v="5894.4340000000002"/>
    <n v="5046.3140000000003"/>
    <n v="4919.0959999999995"/>
    <n v="5003.9079999999994"/>
    <n v="5852.0280000000002"/>
    <n v="5385.5619999999999"/>
    <n v="4240.6000000000004"/>
    <n v="2247.518"/>
    <n v="932.93200000000002"/>
    <x v="386"/>
    <s v="Tennessee, 2016"/>
  </r>
  <r>
    <s v="Lincoln County"/>
    <s v="Tennessee"/>
    <n v="2016"/>
    <n v="33582"/>
    <n v="16438"/>
    <n v="17144"/>
    <n v="1779.846"/>
    <n v="4432.8240000000005"/>
    <n v="3794.7660000000001"/>
    <n v="3559.692"/>
    <n v="4063.422"/>
    <n v="4835.808"/>
    <n v="4902.9719999999998"/>
    <n v="3559.692"/>
    <n v="1981.3379999999997"/>
    <n v="671.64"/>
    <x v="386"/>
    <s v="Tennessee, 2016"/>
  </r>
  <r>
    <s v="Loudon County"/>
    <s v="Tennessee"/>
    <n v="2016"/>
    <n v="50637"/>
    <n v="24646"/>
    <n v="25991"/>
    <n v="2582.4870000000001"/>
    <n v="5721.9809999999998"/>
    <n v="5215.6109999999999"/>
    <n v="5013.0630000000001"/>
    <n v="5620.7070000000003"/>
    <n v="6481.5360000000001"/>
    <n v="7595.5499999999993"/>
    <n v="7696.8240000000005"/>
    <n v="3544.59"/>
    <n v="1215.288"/>
    <x v="386"/>
    <s v="Tennessee, 2016"/>
  </r>
  <r>
    <s v="McMinn County"/>
    <s v="Tennessee"/>
    <n v="2016"/>
    <n v="52606"/>
    <n v="25618"/>
    <n v="26988"/>
    <n v="2788.1179999999999"/>
    <n v="6575.75"/>
    <n v="6575.75"/>
    <n v="5628.8420000000006"/>
    <n v="6260.1139999999996"/>
    <n v="7575.2640000000001"/>
    <n v="7364.84"/>
    <n v="5839.2659999999996"/>
    <n v="3051.1480000000001"/>
    <n v="946.90800000000002"/>
    <x v="386"/>
    <s v="Tennessee, 2016"/>
  </r>
  <r>
    <s v="Madison County"/>
    <s v="Tennessee"/>
    <n v="2016"/>
    <n v="98128"/>
    <n v="46518"/>
    <n v="51610"/>
    <n v="6280.192"/>
    <n v="12560.384"/>
    <n v="14817.328000000001"/>
    <n v="12069.743999999999"/>
    <n v="11677.232"/>
    <n v="13051.024000000001"/>
    <n v="12952.896000000001"/>
    <n v="8537.1360000000004"/>
    <n v="4513.8879999999999"/>
    <n v="1570.048"/>
    <x v="386"/>
    <s v="Tennessee, 2016"/>
  </r>
  <r>
    <s v="Marion County"/>
    <s v="Tennessee"/>
    <n v="2016"/>
    <n v="28363"/>
    <n v="13843"/>
    <n v="14520"/>
    <n v="1588.328"/>
    <n v="3375.1970000000001"/>
    <n v="3148.2929999999997"/>
    <n v="3233.3820000000001"/>
    <n v="3517.0119999999997"/>
    <n v="3970.8199999999997"/>
    <n v="4282.8130000000001"/>
    <n v="3205.0190000000002"/>
    <n v="1645.0540000000001"/>
    <n v="340.35599999999999"/>
    <x v="386"/>
    <s v="Tennessee, 2016"/>
  </r>
  <r>
    <s v="Marshall County"/>
    <s v="Tennessee"/>
    <n v="2016"/>
    <n v="31335"/>
    <n v="15380"/>
    <n v="15955"/>
    <n v="1786.095"/>
    <n v="4386.8999999999996"/>
    <n v="3791.5349999999999"/>
    <n v="3728.8649999999998"/>
    <n v="4073.5499999999997"/>
    <n v="4512.24"/>
    <n v="4324.2299999999996"/>
    <n v="2882.8199999999997"/>
    <n v="1378.74"/>
    <n v="470.02499999999998"/>
    <x v="386"/>
    <s v="Tennessee, 2016"/>
  </r>
  <r>
    <s v="Maury County"/>
    <s v="Tennessee"/>
    <n v="2016"/>
    <n v="85767"/>
    <n v="41287"/>
    <n v="44480"/>
    <n v="5746.3890000000001"/>
    <n v="11235.477000000001"/>
    <n v="9948.9719999999998"/>
    <n v="11149.71"/>
    <n v="11321.243999999999"/>
    <n v="11492.778"/>
    <n v="12007.38"/>
    <n v="7547.4959999999992"/>
    <n v="3859.5150000000003"/>
    <n v="1286.5050000000001"/>
    <x v="386"/>
    <s v="Tennessee, 2016"/>
  </r>
  <r>
    <s v="Meigs County"/>
    <s v="Tennessee"/>
    <n v="2016"/>
    <n v="11804"/>
    <n v="5828"/>
    <n v="5976"/>
    <n v="566.59199999999998"/>
    <n v="1416.48"/>
    <n v="1322.048"/>
    <n v="1215.8119999999999"/>
    <n v="1463.6959999999999"/>
    <n v="1758.7959999999998"/>
    <n v="1758.7959999999998"/>
    <n v="1534.52"/>
    <n v="625.61199999999997"/>
    <n v="165.256"/>
    <x v="386"/>
    <s v="Tennessee, 2016"/>
  </r>
  <r>
    <s v="Monroe County"/>
    <s v="Tennessee"/>
    <n v="2016"/>
    <n v="45482"/>
    <n v="22698"/>
    <n v="22784"/>
    <n v="2546.9920000000002"/>
    <n v="5503.3220000000001"/>
    <n v="5412.3580000000002"/>
    <n v="4821.0919999999996"/>
    <n v="5548.8040000000001"/>
    <n v="6231.0339999999997"/>
    <n v="6549.4080000000004"/>
    <n v="5548.8040000000001"/>
    <n v="2319.5819999999999"/>
    <n v="909.64"/>
    <x v="386"/>
    <s v="Tennessee, 2016"/>
  </r>
  <r>
    <s v="Montgomery County"/>
    <s v="Tennessee"/>
    <n v="2016"/>
    <n v="189709"/>
    <n v="94948"/>
    <n v="94761"/>
    <n v="16504.683000000001"/>
    <n v="27697.513999999999"/>
    <n v="29784.313000000002"/>
    <n v="36044.71"/>
    <n v="24851.879000000001"/>
    <n v="21626.826000000001"/>
    <n v="16884.101000000002"/>
    <n v="9864.8680000000004"/>
    <n v="4932.4340000000002"/>
    <n v="1517.672"/>
    <x v="386"/>
    <s v="Tennessee, 2016"/>
  </r>
  <r>
    <s v="Morgan County"/>
    <s v="Tennessee"/>
    <n v="2016"/>
    <n v="21688"/>
    <n v="12087"/>
    <n v="9601"/>
    <n v="1019.336"/>
    <n v="2450.7439999999997"/>
    <n v="2689.3119999999999"/>
    <n v="2949.5680000000002"/>
    <n v="3014.6319999999996"/>
    <n v="3231.5119999999997"/>
    <n v="2906.192"/>
    <n v="2103.7359999999999"/>
    <n v="954.27199999999993"/>
    <n v="347.00799999999998"/>
    <x v="386"/>
    <s v="Tennessee, 2016"/>
  </r>
  <r>
    <s v="Obion County"/>
    <s v="Tennessee"/>
    <n v="2016"/>
    <n v="30900"/>
    <n v="14833"/>
    <n v="16067"/>
    <n v="1761.3"/>
    <n v="3831.6"/>
    <n v="3738.8999999999996"/>
    <n v="3244.5"/>
    <n v="3893.4"/>
    <n v="4233.3"/>
    <n v="4387.7999999999993"/>
    <n v="3399"/>
    <n v="1730.4"/>
    <n v="679.8"/>
    <x v="386"/>
    <s v="Tennessee, 2016"/>
  </r>
  <r>
    <s v="Overton County"/>
    <s v="Tennessee"/>
    <n v="2016"/>
    <n v="22090"/>
    <n v="10963"/>
    <n v="11127"/>
    <n v="1192.8599999999999"/>
    <n v="2893.79"/>
    <n v="2628.71"/>
    <n v="2297.3599999999997"/>
    <n v="2739.16"/>
    <n v="3004.24"/>
    <n v="3114.69"/>
    <n v="2584.5300000000002"/>
    <n v="1347.49"/>
    <n v="287.17"/>
    <x v="386"/>
    <s v="Tennessee, 2016"/>
  </r>
  <r>
    <s v="Perry County"/>
    <s v="Tennessee"/>
    <n v="2016"/>
    <n v="7891"/>
    <n v="3988"/>
    <n v="3903"/>
    <n v="536.58799999999997"/>
    <n v="915.35599999999999"/>
    <n v="891.68299999999999"/>
    <n v="860.11900000000003"/>
    <n v="868.01"/>
    <n v="1010.048"/>
    <n v="1230.9960000000001"/>
    <n v="978.48399999999992"/>
    <n v="434.005"/>
    <n v="181.49299999999999"/>
    <x v="386"/>
    <s v="Tennessee, 2016"/>
  </r>
  <r>
    <s v="Martin County"/>
    <s v="Texas"/>
    <n v="2016"/>
    <n v="5096"/>
    <n v="2531"/>
    <n v="2565"/>
    <n v="214.03200000000001"/>
    <n v="535.08000000000004"/>
    <n v="473.928"/>
    <n v="443.35199999999998"/>
    <n v="529.98400000000004"/>
    <n v="769.49599999999998"/>
    <n v="784.78399999999999"/>
    <n v="754.20800000000008"/>
    <n v="448.44800000000004"/>
    <n v="132.49600000000001"/>
    <x v="384"/>
    <s v="Texas, 2016"/>
  </r>
  <r>
    <s v="Wetzel County"/>
    <s v="West Virginia"/>
    <n v="2016"/>
    <n v="16697"/>
    <n v="8330"/>
    <n v="8367"/>
    <n v="751.36500000000001"/>
    <n v="1986.9430000000002"/>
    <n v="1936.8520000000001"/>
    <n v="1653.0030000000002"/>
    <n v="2120.5190000000002"/>
    <n v="2521.2470000000003"/>
    <n v="2487.8530000000001"/>
    <n v="2020.337"/>
    <n v="1001.8199999999999"/>
    <n v="200.364"/>
    <x v="398"/>
    <s v="West Virginia, 2016"/>
  </r>
  <r>
    <s v="Putnam County"/>
    <s v="Tennessee"/>
    <n v="2016"/>
    <n v="74652"/>
    <n v="36847"/>
    <n v="37805"/>
    <n v="4329.8159999999998"/>
    <n v="8808.9359999999997"/>
    <n v="14034.575999999999"/>
    <n v="9331.5"/>
    <n v="8435.6759999999995"/>
    <n v="8958.24"/>
    <n v="8808.9359999999997"/>
    <n v="7017.2880000000005"/>
    <n v="3657.9479999999999"/>
    <n v="1269.0840000000001"/>
    <x v="386"/>
    <s v="Tennessee, 2016"/>
  </r>
  <r>
    <s v="Rhea County"/>
    <s v="Tennessee"/>
    <n v="2016"/>
    <n v="32461"/>
    <n v="15970"/>
    <n v="16491"/>
    <n v="1785.355"/>
    <n v="4382.2350000000006"/>
    <n v="4317.3130000000001"/>
    <n v="3603.1710000000003"/>
    <n v="4025.1639999999998"/>
    <n v="4382.2350000000006"/>
    <n v="4284.8519999999999"/>
    <n v="3570.71"/>
    <n v="1590.5889999999999"/>
    <n v="551.83699999999999"/>
    <x v="386"/>
    <s v="Tennessee, 2016"/>
  </r>
  <r>
    <s v="Roane County"/>
    <s v="Tennessee"/>
    <n v="2016"/>
    <n v="52983"/>
    <n v="26121"/>
    <n v="26862"/>
    <n v="2384.2350000000001"/>
    <n v="5987.0789999999997"/>
    <n v="5881.1129999999994"/>
    <n v="5192.3340000000007"/>
    <n v="5934.0959999999995"/>
    <n v="7788.5010000000002"/>
    <n v="8477.2799999999988"/>
    <n v="6569.8919999999998"/>
    <n v="3496.8779999999997"/>
    <n v="1218.6089999999999"/>
    <x v="386"/>
    <s v="Tennessee, 2016"/>
  </r>
  <r>
    <s v="Robertson County"/>
    <s v="Tennessee"/>
    <n v="2016"/>
    <n v="67905"/>
    <n v="33429"/>
    <n v="34476"/>
    <n v="4413.8249999999998"/>
    <n v="9574.6049999999996"/>
    <n v="8216.5049999999992"/>
    <n v="8691.84"/>
    <n v="9031.3650000000016"/>
    <n v="9982.0349999999999"/>
    <n v="8827.65"/>
    <n v="5568.21"/>
    <n v="2648.2950000000001"/>
    <n v="950.67"/>
    <x v="386"/>
    <s v="Tennessee, 2016"/>
  </r>
  <r>
    <s v="Rutherford County"/>
    <s v="Tennessee"/>
    <n v="2016"/>
    <n v="290289"/>
    <n v="143078"/>
    <n v="147211"/>
    <n v="19449.363000000001"/>
    <n v="41511.327000000005"/>
    <n v="49929.707999999999"/>
    <n v="42091.904999999999"/>
    <n v="41511.327000000005"/>
    <n v="38318.148000000001"/>
    <n v="29899.767"/>
    <n v="17417.34"/>
    <n v="7257.2250000000004"/>
    <n v="2902.89"/>
    <x v="386"/>
    <s v="Tennessee, 2016"/>
  </r>
  <r>
    <s v="Moore County"/>
    <s v="Texas"/>
    <n v="2016"/>
    <n v="22029"/>
    <n v="10865"/>
    <n v="11164"/>
    <n v="1343.769"/>
    <n v="3084.06"/>
    <n v="2797.683"/>
    <n v="2555.364"/>
    <n v="2951.886"/>
    <n v="3062.0309999999999"/>
    <n v="2797.683"/>
    <n v="2136.8130000000001"/>
    <n v="925.21800000000007"/>
    <n v="352.464"/>
    <x v="384"/>
    <s v="Texas, 2016"/>
  </r>
  <r>
    <s v="Sequatchie County"/>
    <s v="Tennessee"/>
    <n v="2016"/>
    <n v="14710"/>
    <n v="7292"/>
    <n v="7418"/>
    <n v="794.34"/>
    <n v="1956.4299999999998"/>
    <n v="1618.1"/>
    <n v="1529.8400000000001"/>
    <n v="1838.75"/>
    <n v="2029.98"/>
    <n v="2088.8200000000002"/>
    <n v="1809.33"/>
    <n v="750.21"/>
    <n v="264.77999999999997"/>
    <x v="386"/>
    <s v="Tennessee, 2016"/>
  </r>
  <r>
    <s v="Sevier County"/>
    <s v="Tennessee"/>
    <n v="2016"/>
    <n v="94537"/>
    <n v="46406"/>
    <n v="48131"/>
    <n v="5199.5349999999999"/>
    <n v="11344.44"/>
    <n v="11344.439999999999"/>
    <n v="10966.292000000001"/>
    <n v="11722.588"/>
    <n v="13802.402"/>
    <n v="13518.790999999999"/>
    <n v="10493.607"/>
    <n v="4632.3130000000001"/>
    <n v="1607.1289999999999"/>
    <x v="386"/>
    <s v="Tennessee, 2016"/>
  </r>
  <r>
    <s v="Shelby County"/>
    <s v="Tennessee"/>
    <n v="2016"/>
    <n v="936990"/>
    <n v="446704"/>
    <n v="490286"/>
    <n v="67463.28"/>
    <n v="131178.6"/>
    <n v="135863.54999999999"/>
    <n v="133989.57"/>
    <n v="119934.72"/>
    <n v="124619.67"/>
    <n v="116186.76"/>
    <n v="64652.31"/>
    <n v="30920.67"/>
    <n v="13117.86"/>
    <x v="386"/>
    <s v="Tennessee, 2016"/>
  </r>
  <r>
    <s v="Smith County"/>
    <s v="Tennessee"/>
    <n v="2016"/>
    <n v="19176"/>
    <n v="9524"/>
    <n v="9652"/>
    <n v="1073.856"/>
    <n v="2646.288"/>
    <n v="2339.4719999999998"/>
    <n v="2147.712"/>
    <n v="2320.2960000000003"/>
    <n v="3048.9839999999999"/>
    <n v="2646.288"/>
    <n v="1860.0720000000001"/>
    <n v="843.74400000000003"/>
    <n v="249.28800000000001"/>
    <x v="386"/>
    <s v="Tennessee, 2016"/>
  </r>
  <r>
    <s v="Stewart County"/>
    <s v="Tennessee"/>
    <n v="2016"/>
    <n v="13257"/>
    <n v="6479"/>
    <n v="6778"/>
    <n v="742.39200000000005"/>
    <n v="1590.8400000000001"/>
    <n v="1551.069"/>
    <n v="1418.499"/>
    <n v="1484.7840000000001"/>
    <n v="2015.0640000000001"/>
    <n v="1935.5219999999999"/>
    <n v="1551.069"/>
    <n v="821.93399999999997"/>
    <n v="132.57"/>
    <x v="386"/>
    <s v="Tennessee, 2016"/>
  </r>
  <r>
    <s v="Sullivan County"/>
    <s v="Tennessee"/>
    <n v="2016"/>
    <n v="156644"/>
    <n v="75878"/>
    <n v="80766"/>
    <n v="7988.8440000000001"/>
    <n v="17544.128000000001"/>
    <n v="18014.059999999998"/>
    <n v="16447.62"/>
    <n v="19267.212"/>
    <n v="22713.38"/>
    <n v="22713.38"/>
    <n v="18170.703999999998"/>
    <n v="10025.216"/>
    <n v="3759.4560000000001"/>
    <x v="386"/>
    <s v="Tennessee, 2016"/>
  </r>
  <r>
    <s v="Sumner County"/>
    <s v="Tennessee"/>
    <n v="2016"/>
    <n v="172786"/>
    <n v="84479"/>
    <n v="88307"/>
    <n v="10539.946"/>
    <n v="24017.254000000001"/>
    <n v="21252.678"/>
    <n v="20734.32"/>
    <n v="23498.896000000001"/>
    <n v="25399.542000000001"/>
    <n v="21943.822"/>
    <n v="15377.954"/>
    <n v="7257.0119999999997"/>
    <n v="2591.79"/>
    <x v="386"/>
    <s v="Tennessee, 2016"/>
  </r>
  <r>
    <s v="Tipton County"/>
    <s v="Tennessee"/>
    <n v="2016"/>
    <n v="61558"/>
    <n v="30403"/>
    <n v="31155"/>
    <n v="3816.596"/>
    <n v="8987.4680000000008"/>
    <n v="8433.4459999999999"/>
    <n v="7571.634"/>
    <n v="8064.098"/>
    <n v="8987.4680000000008"/>
    <n v="7633.1920000000009"/>
    <n v="4863.0820000000003"/>
    <n v="2277.6460000000002"/>
    <n v="861.81200000000001"/>
    <x v="386"/>
    <s v="Tennessee, 2016"/>
  </r>
  <r>
    <s v="Adams County"/>
    <s v="Washington"/>
    <n v="2016"/>
    <n v="19081"/>
    <n v="9506"/>
    <n v="9575"/>
    <n v="1068.5360000000001"/>
    <n v="2461.4490000000001"/>
    <n v="2213.3959999999997"/>
    <n v="2194.3149999999996"/>
    <n v="2385.125"/>
    <n v="2862.15"/>
    <n v="2728.5830000000001"/>
    <n v="2003.5050000000001"/>
    <n v="820.48299999999995"/>
    <n v="286.21499999999997"/>
    <x v="372"/>
    <s v="Washington, 2016"/>
  </r>
  <r>
    <s v="Van Buren County"/>
    <s v="Tennessee"/>
    <n v="2016"/>
    <n v="5641"/>
    <n v="2835"/>
    <n v="2806"/>
    <n v="282.05"/>
    <n v="614.86899999999991"/>
    <n v="637.43299999999999"/>
    <n v="496.40800000000002"/>
    <n v="688.202"/>
    <n v="795.38100000000009"/>
    <n v="975.89300000000003"/>
    <n v="750.25299999999993"/>
    <n v="304.61400000000003"/>
    <n v="90.256"/>
    <x v="386"/>
    <s v="Tennessee, 2016"/>
  </r>
  <r>
    <s v="Warren County"/>
    <s v="Tennessee"/>
    <n v="2016"/>
    <n v="40099"/>
    <n v="19775"/>
    <n v="20324"/>
    <n v="2446.0390000000002"/>
    <n v="5533.6620000000003"/>
    <n v="4771.7809999999999"/>
    <n v="4731.6820000000007"/>
    <n v="5453.4639999999999"/>
    <n v="5373.2659999999996"/>
    <n v="5212.8700000000008"/>
    <n v="3929.7020000000002"/>
    <n v="2004.95"/>
    <n v="761.88099999999997"/>
    <x v="386"/>
    <s v="Tennessee, 2016"/>
  </r>
  <r>
    <s v="Washington County"/>
    <s v="Tennessee"/>
    <n v="2016"/>
    <n v="126044"/>
    <n v="61224"/>
    <n v="64820"/>
    <n v="6554.2879999999996"/>
    <n v="13990.884"/>
    <n v="19788.907999999999"/>
    <n v="15755.5"/>
    <n v="15755.5"/>
    <n v="16637.808000000001"/>
    <n v="16385.72"/>
    <n v="12604.4"/>
    <n v="6806.3760000000002"/>
    <n v="1890.66"/>
    <x v="386"/>
    <s v="Tennessee, 2016"/>
  </r>
  <r>
    <s v="Weakley County"/>
    <s v="Tennessee"/>
    <n v="2016"/>
    <n v="34024"/>
    <n v="16549"/>
    <n v="17475"/>
    <n v="1769.248"/>
    <n v="3708.616"/>
    <n v="7076.9920000000002"/>
    <n v="3674.5919999999996"/>
    <n v="3606.5439999999999"/>
    <n v="4184.9520000000002"/>
    <n v="4287.0239999999994"/>
    <n v="3130.2080000000001"/>
    <n v="1837.296"/>
    <n v="748.52800000000002"/>
    <x v="386"/>
    <s v="Tennessee, 2016"/>
  </r>
  <r>
    <s v="Williamson County"/>
    <s v="Tennessee"/>
    <n v="2016"/>
    <n v="205645"/>
    <n v="100438"/>
    <n v="105207"/>
    <n v="12544.344999999999"/>
    <n v="34548.36"/>
    <n v="25294.334999999999"/>
    <n v="19330.629999999997"/>
    <n v="30641.105"/>
    <n v="32903.199999999997"/>
    <n v="26528.205000000002"/>
    <n v="14600.795"/>
    <n v="6786.2849999999999"/>
    <n v="2467.7399999999998"/>
    <x v="386"/>
    <s v="Tennessee, 2016"/>
  </r>
  <r>
    <s v="Wilson County"/>
    <s v="Tennessee"/>
    <n v="2016"/>
    <n v="125616"/>
    <n v="61321"/>
    <n v="64295"/>
    <n v="7536.96"/>
    <n v="17586.240000000002"/>
    <n v="14948.304"/>
    <n v="14320.224"/>
    <n v="17335.008000000002"/>
    <n v="19219.248"/>
    <n v="16581.312000000002"/>
    <n v="11682.288"/>
    <n v="4899.0240000000003"/>
    <n v="1633.008"/>
    <x v="386"/>
    <s v="Tennessee, 2016"/>
  </r>
  <r>
    <s v="Anderson County"/>
    <s v="Texas"/>
    <n v="2016"/>
    <n v="57772"/>
    <n v="35381"/>
    <n v="22391"/>
    <n v="2946.3719999999998"/>
    <n v="6354.92"/>
    <n v="6643.7800000000007"/>
    <n v="9012.4320000000007"/>
    <n v="9705.6959999999999"/>
    <n v="8261.3960000000006"/>
    <n v="6874.8680000000004"/>
    <n v="4679.5319999999992"/>
    <n v="2368.652"/>
    <n v="808.80799999999999"/>
    <x v="384"/>
    <s v="Texas, 2016"/>
  </r>
  <r>
    <s v="Lewis County"/>
    <s v="West Virginia"/>
    <n v="2016"/>
    <n v="17215"/>
    <n v="8734"/>
    <n v="8481"/>
    <n v="1566.5650000000001"/>
    <n v="2926.55"/>
    <n v="2530.6049999999996"/>
    <n v="2427.3150000000001"/>
    <n v="2169.09"/>
    <n v="2169.09"/>
    <n v="1687.07"/>
    <n v="895.18000000000006"/>
    <n v="654.17000000000007"/>
    <n v="206.58"/>
    <x v="398"/>
    <s v="West Virginia, 2016"/>
  </r>
  <r>
    <s v="Angelina County"/>
    <s v="Texas"/>
    <n v="2016"/>
    <n v="87657"/>
    <n v="42765"/>
    <n v="44892"/>
    <n v="6048.3329999999996"/>
    <n v="12973.236000000001"/>
    <n v="11921.351999999999"/>
    <n v="11044.781999999999"/>
    <n v="10781.811"/>
    <n v="11307.753000000001"/>
    <n v="10431.183000000001"/>
    <n v="7363.1880000000001"/>
    <n v="3944.5650000000001"/>
    <n v="1928.454"/>
    <x v="384"/>
    <s v="Texas, 2016"/>
  </r>
  <r>
    <s v="Aransas County"/>
    <s v="Texas"/>
    <n v="2016"/>
    <n v="24729"/>
    <n v="12246"/>
    <n v="12483"/>
    <n v="1236.45"/>
    <n v="2547.087"/>
    <n v="2621.2739999999999"/>
    <n v="2225.6099999999997"/>
    <n v="2349.2550000000001"/>
    <n v="3288.9570000000003"/>
    <n v="3783.5370000000003"/>
    <n v="3907.1819999999998"/>
    <n v="2126.694"/>
    <n v="618.22500000000002"/>
    <x v="384"/>
    <s v="Texas, 2016"/>
  </r>
  <r>
    <s v="Atascosa County"/>
    <s v="Texas"/>
    <n v="2016"/>
    <n v="47710"/>
    <n v="23760"/>
    <n v="23950"/>
    <n v="3435.12"/>
    <n v="7633.6"/>
    <n v="6631.6900000000005"/>
    <n v="5963.75"/>
    <n v="5868.33"/>
    <n v="6106.88"/>
    <n v="5534.3600000000006"/>
    <n v="3912.2200000000003"/>
    <n v="2003.8200000000002"/>
    <n v="667.94"/>
    <x v="384"/>
    <s v="Texas, 2016"/>
  </r>
  <r>
    <s v="Austin County"/>
    <s v="Texas"/>
    <n v="2016"/>
    <n v="29107"/>
    <n v="14358"/>
    <n v="14749"/>
    <n v="1775.527"/>
    <n v="4045.8729999999996"/>
    <n v="3638.375"/>
    <n v="2968.9139999999998"/>
    <n v="3492.84"/>
    <n v="3871.2309999999998"/>
    <n v="4133.1939999999995"/>
    <n v="3172.663"/>
    <n v="1484.4569999999999"/>
    <n v="523.92600000000004"/>
    <x v="384"/>
    <s v="Texas, 2016"/>
  </r>
  <r>
    <s v="Bailey County"/>
    <s v="Texas"/>
    <n v="2016"/>
    <n v="7131"/>
    <n v="3787"/>
    <n v="3344"/>
    <n v="513.43200000000002"/>
    <n v="1262.1869999999999"/>
    <n v="1048.2570000000001"/>
    <n v="827.19599999999991"/>
    <n v="1055.3879999999999"/>
    <n v="520.56299999999999"/>
    <n v="898.50599999999997"/>
    <n v="463.51499999999999"/>
    <n v="363.68100000000004"/>
    <n v="192.53700000000001"/>
    <x v="384"/>
    <s v="Texas, 2016"/>
  </r>
  <r>
    <s v="Bastrop County"/>
    <s v="Texas"/>
    <n v="2016"/>
    <n v="78286"/>
    <n v="39861"/>
    <n v="38425"/>
    <n v="4932.018"/>
    <n v="11664.614"/>
    <n v="9785.75"/>
    <n v="9237.7479999999996"/>
    <n v="10020.608"/>
    <n v="11194.898000000001"/>
    <n v="11038.326000000001"/>
    <n v="6576.0240000000003"/>
    <n v="2583.4380000000001"/>
    <n v="1330.8620000000001"/>
    <x v="384"/>
    <s v="Texas, 2016"/>
  </r>
  <r>
    <s v="Bell County"/>
    <s v="Texas"/>
    <n v="2016"/>
    <n v="330859"/>
    <n v="165045"/>
    <n v="165814"/>
    <n v="29446.451000000001"/>
    <n v="49628.850000000006"/>
    <n v="53268.298999999999"/>
    <n v="56907.748"/>
    <n v="41688.233999999997"/>
    <n v="36725.349000000002"/>
    <n v="30439.027999999998"/>
    <n v="19189.822"/>
    <n v="9264.0519999999997"/>
    <n v="3970.308"/>
    <x v="384"/>
    <s v="Texas, 2016"/>
  </r>
  <r>
    <s v="Bexar County"/>
    <s v="Texas"/>
    <n v="2016"/>
    <n v="1858699"/>
    <n v="915173"/>
    <n v="943526"/>
    <n v="135685.027"/>
    <n v="271370.054"/>
    <n v="280663.549"/>
    <n v="288098.34499999997"/>
    <n v="247206.967"/>
    <n v="230478.67600000001"/>
    <n v="193304.696"/>
    <n v="120815.435"/>
    <n v="65054.465000000004"/>
    <n v="24163.087"/>
    <x v="384"/>
    <s v="Texas, 2016"/>
  </r>
  <r>
    <s v="Bosque County"/>
    <s v="Texas"/>
    <n v="2016"/>
    <n v="17953"/>
    <n v="8845"/>
    <n v="9108"/>
    <n v="969.46199999999999"/>
    <n v="2262.078"/>
    <n v="1938.924"/>
    <n v="1651.6759999999999"/>
    <n v="1831.2060000000001"/>
    <n v="2387.7489999999998"/>
    <n v="2692.95"/>
    <n v="2351.8429999999998"/>
    <n v="1382.3810000000001"/>
    <n v="484.73099999999999"/>
    <x v="384"/>
    <s v="Texas, 2016"/>
  </r>
  <r>
    <s v="Bowie County"/>
    <s v="Texas"/>
    <n v="2016"/>
    <n v="93483"/>
    <n v="47076"/>
    <n v="46407"/>
    <n v="6076.3950000000004"/>
    <n v="12339.755999999999"/>
    <n v="12246.273000000001"/>
    <n v="12526.722"/>
    <n v="12152.79"/>
    <n v="12433.239000000001"/>
    <n v="11404.925999999999"/>
    <n v="8133.0209999999997"/>
    <n v="4300.2179999999998"/>
    <n v="1869.66"/>
    <x v="384"/>
    <s v="Texas, 2016"/>
  </r>
  <r>
    <s v="Brazoria County"/>
    <s v="Texas"/>
    <n v="2016"/>
    <n v="338419"/>
    <n v="171456"/>
    <n v="166963"/>
    <n v="24704.587"/>
    <n v="51778.107000000004"/>
    <n v="43317.631999999998"/>
    <n v="47040.241000000002"/>
    <n v="49747.593000000001"/>
    <n v="46701.822"/>
    <n v="38579.766000000003"/>
    <n v="23012.491999999998"/>
    <n v="10490.989000000001"/>
    <n v="3722.6089999999999"/>
    <x v="384"/>
    <s v="Texas, 2016"/>
  </r>
  <r>
    <s v="Brazos County"/>
    <s v="Texas"/>
    <n v="2016"/>
    <n v="209896"/>
    <n v="106391"/>
    <n v="103505"/>
    <n v="13223.448"/>
    <n v="23508.351999999999"/>
    <n v="66117.240000000005"/>
    <n v="32743.776000000002"/>
    <n v="21619.288"/>
    <n v="19100.536"/>
    <n v="16581.784"/>
    <n v="9865.112000000001"/>
    <n v="5037.5040000000008"/>
    <n v="2308.8560000000002"/>
    <x v="384"/>
    <s v="Texas, 2016"/>
  </r>
  <r>
    <s v="Phelps County"/>
    <s v="Nebraska"/>
    <n v="2016"/>
    <n v="9188"/>
    <n v="4363"/>
    <n v="4825"/>
    <n v="505.34"/>
    <n v="1130.124"/>
    <n v="1010.6800000000001"/>
    <n v="1139.3119999999999"/>
    <n v="1093.3719999999998"/>
    <n v="1148.5"/>
    <n v="1405.7640000000001"/>
    <n v="1056.6200000000001"/>
    <n v="505.34000000000003"/>
    <n v="174.572"/>
    <x v="379"/>
    <s v="Nebraska, 2016"/>
  </r>
  <r>
    <s v="Briscoe County"/>
    <s v="Texas"/>
    <n v="2016"/>
    <n v="1672"/>
    <n v="849"/>
    <n v="823"/>
    <n v="75.239999999999995"/>
    <n v="203.98399999999998"/>
    <n v="242.44"/>
    <n v="128.744"/>
    <n v="219.03199999999998"/>
    <n v="207.328"/>
    <n v="229.06400000000002"/>
    <n v="202.31200000000001"/>
    <n v="123.72800000000001"/>
    <n v="38.456000000000003"/>
    <x v="384"/>
    <s v="Texas, 2016"/>
  </r>
  <r>
    <s v="Brooks County"/>
    <s v="Texas"/>
    <n v="2016"/>
    <n v="7217"/>
    <n v="3706"/>
    <n v="3511"/>
    <n v="577.36"/>
    <n v="930.99299999999994"/>
    <n v="1493.9189999999999"/>
    <n v="959.8610000000001"/>
    <n v="815.52099999999996"/>
    <n v="779.43599999999992"/>
    <n v="534.05799999999999"/>
    <n v="635.096"/>
    <n v="433.02"/>
    <n v="64.953000000000003"/>
    <x v="384"/>
    <s v="Texas, 2016"/>
  </r>
  <r>
    <s v="Escambia County"/>
    <s v="Alabama"/>
    <n v="2016"/>
    <n v="37935"/>
    <n v="18756"/>
    <n v="19179"/>
    <n v="2162.2950000000001"/>
    <n v="4969.4850000000006"/>
    <n v="5159.16"/>
    <n v="4362.5249999999996"/>
    <n v="4248.7199999999993"/>
    <n v="4779.8099999999995"/>
    <n v="5007.42"/>
    <n v="4096.9800000000005"/>
    <n v="2351.9700000000003"/>
    <n v="758.7"/>
    <x v="364"/>
    <s v="Alabama, 2016"/>
  </r>
  <r>
    <s v="Burleson County"/>
    <s v="Texas"/>
    <n v="2016"/>
    <n v="17417"/>
    <n v="8687"/>
    <n v="8730"/>
    <n v="1027.6030000000001"/>
    <n v="2299.0439999999999"/>
    <n v="2002.9549999999999"/>
    <n v="1898.453"/>
    <n v="1898.453"/>
    <n v="2368.712"/>
    <n v="2525.4650000000001"/>
    <n v="1968.1210000000001"/>
    <n v="1027.6030000000001"/>
    <n v="383.17399999999998"/>
    <x v="384"/>
    <s v="Texas, 2016"/>
  </r>
  <r>
    <s v="Burnet County"/>
    <s v="Texas"/>
    <n v="2016"/>
    <n v="44584"/>
    <n v="22025"/>
    <n v="22559"/>
    <n v="2362.9520000000002"/>
    <n v="5617.5839999999998"/>
    <n v="5573"/>
    <n v="4146.3119999999999"/>
    <n v="5260.9120000000003"/>
    <n v="5528.4160000000002"/>
    <n v="6687.6"/>
    <n v="5483.8320000000003"/>
    <n v="3076.2959999999998"/>
    <n v="980.84799999999996"/>
    <x v="384"/>
    <s v="Texas, 2016"/>
  </r>
  <r>
    <s v="Calhoun County"/>
    <s v="Texas"/>
    <n v="2016"/>
    <n v="21805"/>
    <n v="11039"/>
    <n v="10766"/>
    <n v="1460.9349999999999"/>
    <n v="3118.1149999999998"/>
    <n v="2769.2349999999997"/>
    <n v="2791.04"/>
    <n v="2463.9650000000001"/>
    <n v="2900.0650000000001"/>
    <n v="2812.8450000000003"/>
    <n v="1984.2549999999999"/>
    <n v="1068.4449999999999"/>
    <n v="414.29500000000002"/>
    <x v="384"/>
    <s v="Texas, 2016"/>
  </r>
  <r>
    <s v="Cameron County"/>
    <s v="Texas"/>
    <n v="2016"/>
    <n v="418785"/>
    <n v="202517"/>
    <n v="216268"/>
    <n v="36434.294999999998"/>
    <n v="73706.16"/>
    <n v="66586.815000000002"/>
    <n v="50672.985000000001"/>
    <n v="52348.125"/>
    <n v="46485.134999999995"/>
    <n v="40203.360000000001"/>
    <n v="28896.165000000001"/>
    <n v="17170.185000000001"/>
    <n v="5862.99"/>
    <x v="384"/>
    <s v="Texas, 2016"/>
  </r>
  <r>
    <s v="Amelia County"/>
    <s v="Virginia"/>
    <n v="2016"/>
    <n v="12631"/>
    <n v="6191"/>
    <n v="6440"/>
    <n v="909.43200000000002"/>
    <n v="1844.126"/>
    <n v="1705.1849999999999"/>
    <n v="1402.0410000000002"/>
    <n v="1225.2069999999999"/>
    <n v="1667.2919999999999"/>
    <n v="1679.923"/>
    <n v="1212.576"/>
    <n v="757.86"/>
    <n v="227.358"/>
    <x v="396"/>
    <s v="Virginia, 2016"/>
  </r>
  <r>
    <s v="Carson County"/>
    <s v="Texas"/>
    <n v="2016"/>
    <n v="6027"/>
    <n v="2846"/>
    <n v="3181"/>
    <n v="397.78199999999998"/>
    <n v="916.10400000000004"/>
    <n v="711.18599999999992"/>
    <n v="687.07799999999997"/>
    <n v="656.94299999999998"/>
    <n v="813.64499999999998"/>
    <n v="837.75300000000004"/>
    <n v="554.48400000000004"/>
    <n v="349.56599999999997"/>
    <n v="108.486"/>
    <x v="384"/>
    <s v="Texas, 2016"/>
  </r>
  <r>
    <s v="Cass County"/>
    <s v="Texas"/>
    <n v="2016"/>
    <n v="30346"/>
    <n v="14694"/>
    <n v="15652"/>
    <n v="1790.414"/>
    <n v="3823.596"/>
    <n v="3429.098"/>
    <n v="3155.9839999999999"/>
    <n v="3489.79"/>
    <n v="4005.6719999999996"/>
    <n v="4218.0940000000001"/>
    <n v="3702.212"/>
    <n v="2002.8359999999998"/>
    <n v="788.99599999999998"/>
    <x v="384"/>
    <s v="Texas, 2016"/>
  </r>
  <r>
    <s v="Castro County"/>
    <s v="Texas"/>
    <n v="2016"/>
    <n v="7875"/>
    <n v="4002"/>
    <n v="3873"/>
    <n v="653.625"/>
    <n v="1330.875"/>
    <n v="1181.25"/>
    <n v="803.25"/>
    <n v="929.25"/>
    <n v="913.5"/>
    <n v="960.75"/>
    <n v="496.125"/>
    <n v="504"/>
    <n v="86.625"/>
    <x v="384"/>
    <s v="Texas, 2016"/>
  </r>
  <r>
    <s v="Chambers County"/>
    <s v="Texas"/>
    <n v="2016"/>
    <n v="38072"/>
    <n v="18954"/>
    <n v="19118"/>
    <n v="2550.8240000000001"/>
    <n v="6167.6639999999998"/>
    <n v="5139.72"/>
    <n v="4873.2160000000003"/>
    <n v="5101.6480000000001"/>
    <n v="5634.6559999999999"/>
    <n v="4568.6399999999994"/>
    <n v="2588.8959999999997"/>
    <n v="951.80000000000007"/>
    <n v="418.79199999999997"/>
    <x v="384"/>
    <s v="Texas, 2016"/>
  </r>
  <r>
    <s v="Cherokee County"/>
    <s v="Texas"/>
    <n v="2016"/>
    <n v="51257"/>
    <n v="26069"/>
    <n v="25188"/>
    <n v="3587.99"/>
    <n v="7329.7510000000002"/>
    <n v="6970.9520000000002"/>
    <n v="5894.5550000000003"/>
    <n v="6304.6109999999999"/>
    <n v="6355.8680000000004"/>
    <n v="6355.8680000000004"/>
    <n v="4766.9009999999998"/>
    <n v="2614.107"/>
    <n v="973.88300000000004"/>
    <x v="384"/>
    <s v="Texas, 2016"/>
  </r>
  <r>
    <s v="Childress County"/>
    <s v="Texas"/>
    <n v="2016"/>
    <n v="7059"/>
    <n v="3954"/>
    <n v="3105"/>
    <n v="458.83499999999998"/>
    <n v="804.726"/>
    <n v="1023.5550000000001"/>
    <n v="1376.5050000000001"/>
    <n v="903.55199999999991"/>
    <n v="628.25099999999998"/>
    <n v="776.49"/>
    <n v="536.48399999999992"/>
    <n v="345.89099999999996"/>
    <n v="190.59299999999999"/>
    <x v="384"/>
    <s v="Texas, 2016"/>
  </r>
  <r>
    <s v="Coleman County"/>
    <s v="Texas"/>
    <n v="2016"/>
    <n v="8476"/>
    <n v="4277"/>
    <n v="4199"/>
    <n v="483.13200000000001"/>
    <n v="1067.9760000000001"/>
    <n v="864.55200000000002"/>
    <n v="788.26800000000003"/>
    <n v="813.69600000000003"/>
    <n v="1178.164"/>
    <n v="1398.54"/>
    <n v="1076.452"/>
    <n v="644.17600000000004"/>
    <n v="169.52"/>
    <x v="384"/>
    <s v="Texas, 2016"/>
  </r>
  <r>
    <s v="Collin County"/>
    <s v="Texas"/>
    <n v="2016"/>
    <n v="886633"/>
    <n v="435186"/>
    <n v="451447"/>
    <n v="58517.777999999998"/>
    <n v="140974.647"/>
    <n v="112602.391"/>
    <n v="114375.65700000001"/>
    <n v="145407.81199999998"/>
    <n v="134768.21600000001"/>
    <n v="93096.464999999997"/>
    <n v="55857.879000000001"/>
    <n v="23939.091"/>
    <n v="7093.0640000000003"/>
    <x v="384"/>
    <s v="Texas, 2016"/>
  </r>
  <r>
    <s v="Colorado County"/>
    <s v="Texas"/>
    <n v="2016"/>
    <n v="20792"/>
    <n v="10306"/>
    <n v="10486"/>
    <n v="1309.896"/>
    <n v="2723.752"/>
    <n v="2453.4560000000001"/>
    <n v="2016.8240000000001"/>
    <n v="2058.4079999999999"/>
    <n v="2848.5039999999999"/>
    <n v="3160.384"/>
    <n v="2224.7440000000001"/>
    <n v="1289.104"/>
    <n v="727.72"/>
    <x v="384"/>
    <s v="Texas, 2016"/>
  </r>
  <r>
    <s v="Comal County"/>
    <s v="Texas"/>
    <n v="2016"/>
    <n v="124234"/>
    <n v="61175"/>
    <n v="63059"/>
    <n v="7081.3379999999997"/>
    <n v="16274.653999999999"/>
    <n v="14783.846"/>
    <n v="13293.038"/>
    <n v="14908.08"/>
    <n v="18013.93"/>
    <n v="18510.866000000002"/>
    <n v="13168.804"/>
    <n v="5963.232"/>
    <n v="2360.4459999999999"/>
    <x v="384"/>
    <s v="Texas, 2016"/>
  </r>
  <r>
    <s v="Concho County"/>
    <s v="Texas"/>
    <n v="2016"/>
    <n v="4142"/>
    <n v="2851"/>
    <n v="1291"/>
    <n v="165.68"/>
    <n v="273.37199999999996"/>
    <n v="596.44799999999998"/>
    <n v="588.16399999999999"/>
    <n v="762.12799999999993"/>
    <n v="625.44200000000001"/>
    <n v="472.18799999999999"/>
    <n v="364.49599999999998"/>
    <n v="190.53199999999998"/>
    <n v="107.69199999999999"/>
    <x v="384"/>
    <s v="Texas, 2016"/>
  </r>
  <r>
    <s v="Cooke County"/>
    <s v="Texas"/>
    <n v="2016"/>
    <n v="38878"/>
    <n v="19299"/>
    <n v="19579"/>
    <n v="2565.9479999999999"/>
    <n v="5170.7740000000003"/>
    <n v="5209.652"/>
    <n v="4470.97"/>
    <n v="4121.0680000000002"/>
    <n v="5170.7739999999994"/>
    <n v="5481.7980000000007"/>
    <n v="3848.922"/>
    <n v="2060.5340000000001"/>
    <n v="816.43799999999999"/>
    <x v="384"/>
    <s v="Texas, 2016"/>
  </r>
  <r>
    <s v="Coryell County"/>
    <s v="Texas"/>
    <n v="2016"/>
    <n v="75710"/>
    <n v="37638"/>
    <n v="38072"/>
    <n v="5602.54"/>
    <n v="10750.82"/>
    <n v="12643.57"/>
    <n v="14384.9"/>
    <n v="10902.24"/>
    <n v="8479.52"/>
    <n v="6208.2199999999993"/>
    <n v="4088.34"/>
    <n v="2044.17"/>
    <n v="605.67999999999995"/>
    <x v="384"/>
    <s v="Texas, 2016"/>
  </r>
  <r>
    <s v="Cottle County"/>
    <s v="Texas"/>
    <n v="2016"/>
    <n v="1560"/>
    <n v="763"/>
    <n v="797"/>
    <n v="149.76"/>
    <n v="152.88"/>
    <n v="168.48"/>
    <n v="143.52000000000001"/>
    <n v="74.88"/>
    <n v="227.76"/>
    <n v="196.56"/>
    <n v="263.64"/>
    <n v="162.24"/>
    <n v="21.84"/>
    <x v="384"/>
    <s v="Texas, 2016"/>
  </r>
  <r>
    <s v="Crane County"/>
    <s v="Texas"/>
    <n v="2016"/>
    <n v="4823"/>
    <n v="2462"/>
    <n v="2361"/>
    <n v="405.13200000000001"/>
    <n v="839.202"/>
    <n v="641.45900000000006"/>
    <n v="670.39700000000005"/>
    <n v="617.34400000000005"/>
    <n v="559.46800000000007"/>
    <n v="501.59199999999998"/>
    <n v="376.19399999999996"/>
    <n v="135.04400000000001"/>
    <n v="81.991"/>
    <x v="384"/>
    <s v="Texas, 2016"/>
  </r>
  <r>
    <s v="Crosby County"/>
    <s v="Texas"/>
    <n v="2016"/>
    <n v="5987"/>
    <n v="2908"/>
    <n v="3079"/>
    <n v="419.09"/>
    <n v="957.92000000000007"/>
    <n v="772.32299999999998"/>
    <n v="622.64800000000002"/>
    <n v="694.49199999999996"/>
    <n v="670.54399999999998"/>
    <n v="736.40100000000007"/>
    <n v="622.64800000000002"/>
    <n v="365.20699999999999"/>
    <n v="131.714"/>
    <x v="384"/>
    <s v="Texas, 2016"/>
  </r>
  <r>
    <s v="Powell County"/>
    <s v="Montana"/>
    <n v="2016"/>
    <n v="7052"/>
    <n v="3730"/>
    <n v="3322"/>
    <n v="669.94"/>
    <n v="1241.152"/>
    <n v="1029.5920000000001"/>
    <n v="1071.904"/>
    <n v="895.60400000000004"/>
    <n v="789.82400000000007"/>
    <n v="747.51199999999994"/>
    <n v="359.65199999999999"/>
    <n v="190.404"/>
    <n v="56.415999999999997"/>
    <x v="389"/>
    <s v="Montana, 2016"/>
  </r>
  <r>
    <s v="Dallas County"/>
    <s v="Texas"/>
    <n v="2016"/>
    <n v="2513054"/>
    <n v="1238199"/>
    <n v="1274855"/>
    <n v="193505.158"/>
    <n v="376958.1"/>
    <n v="351827.56"/>
    <n v="404601.69400000002"/>
    <n v="354340.614"/>
    <n v="326697.02"/>
    <n v="261357.61600000001"/>
    <n v="143244.07799999998"/>
    <n v="70365.512000000002"/>
    <n v="30156.648000000001"/>
    <x v="384"/>
    <s v="Texas, 2016"/>
  </r>
  <r>
    <s v="Deaf Smith County"/>
    <s v="Texas"/>
    <n v="2016"/>
    <n v="19039"/>
    <n v="9478"/>
    <n v="9561"/>
    <n v="1732.549"/>
    <n v="3388.942"/>
    <n v="2779.694"/>
    <n v="2456.0309999999999"/>
    <n v="2284.6800000000003"/>
    <n v="2132.3679999999999"/>
    <n v="2018.134"/>
    <n v="1256.5740000000001"/>
    <n v="704.44299999999998"/>
    <n v="285.58499999999998"/>
    <x v="384"/>
    <s v="Texas, 2016"/>
  </r>
  <r>
    <s v="Delta County"/>
    <s v="Texas"/>
    <n v="2016"/>
    <n v="5226"/>
    <n v="2543"/>
    <n v="2683"/>
    <n v="344.916"/>
    <n v="611.44200000000001"/>
    <n v="637.572"/>
    <n v="527.82600000000002"/>
    <n v="543.50400000000002"/>
    <n v="684.60599999999999"/>
    <n v="768.22199999999998"/>
    <n v="637.572"/>
    <n v="313.56"/>
    <n v="151.554"/>
    <x v="384"/>
    <s v="Texas, 2016"/>
  </r>
  <r>
    <s v="Denton County"/>
    <s v="Texas"/>
    <n v="2016"/>
    <n v="754650"/>
    <n v="371110"/>
    <n v="383540"/>
    <n v="50561.55"/>
    <n v="113952.15"/>
    <n v="105651"/>
    <n v="112442.85"/>
    <n v="118480.05"/>
    <n v="110178.9"/>
    <n v="77728.95"/>
    <n v="43015.05"/>
    <n v="16602.3"/>
    <n v="6037.2"/>
    <x v="384"/>
    <s v="Texas, 2016"/>
  </r>
  <r>
    <s v="DeWitt County"/>
    <s v="Texas"/>
    <n v="2016"/>
    <n v="20660"/>
    <n v="10847"/>
    <n v="9813"/>
    <n v="1363.56"/>
    <n v="2437.88"/>
    <n v="2334.58"/>
    <n v="2293.2600000000002"/>
    <n v="2499.8599999999997"/>
    <n v="2933.7200000000003"/>
    <n v="2809.76"/>
    <n v="2024.68"/>
    <n v="1301.58"/>
    <n v="661.12"/>
    <x v="384"/>
    <s v="Texas, 2016"/>
  </r>
  <r>
    <s v="Dickens County"/>
    <s v="Texas"/>
    <n v="2016"/>
    <n v="2237"/>
    <n v="1160"/>
    <n v="1077"/>
    <n v="109.613"/>
    <n v="252.78100000000001"/>
    <n v="248.30699999999999"/>
    <n v="192.38200000000001"/>
    <n v="393.71199999999999"/>
    <n v="239.35900000000001"/>
    <n v="304.23199999999997"/>
    <n v="293.04700000000003"/>
    <n v="178.95999999999998"/>
    <n v="26.844000000000001"/>
    <x v="384"/>
    <s v="Texas, 2016"/>
  </r>
  <r>
    <s v="Dimmit County"/>
    <s v="Texas"/>
    <n v="2016"/>
    <n v="10842"/>
    <n v="5243"/>
    <n v="5599"/>
    <n v="1073.3579999999999"/>
    <n v="1647.9839999999999"/>
    <n v="1561.248"/>
    <n v="1235.9879999999998"/>
    <n v="1279.356"/>
    <n v="1246.83"/>
    <n v="1246.83"/>
    <n v="856.51800000000003"/>
    <n v="411.99599999999998"/>
    <n v="303.57600000000002"/>
    <x v="384"/>
    <s v="Texas, 2016"/>
  </r>
  <r>
    <s v="Donley County"/>
    <s v="Texas"/>
    <n v="2016"/>
    <n v="3506"/>
    <n v="1785"/>
    <n v="1721"/>
    <n v="168.28800000000001"/>
    <n v="361.11800000000005"/>
    <n v="673.15200000000004"/>
    <n v="312.03399999999999"/>
    <n v="319.04600000000005"/>
    <n v="396.178"/>
    <n v="476.81599999999997"/>
    <n v="406.69600000000003"/>
    <n v="305.02199999999999"/>
    <n v="84.144000000000005"/>
    <x v="384"/>
    <s v="Texas, 2016"/>
  </r>
  <r>
    <s v="Bradley County"/>
    <s v="Arkansas"/>
    <n v="2016"/>
    <n v="11510"/>
    <n v="5882"/>
    <n v="5628"/>
    <n v="805.7"/>
    <n v="1530.83"/>
    <n v="1668.95"/>
    <n v="1496.3000000000002"/>
    <n v="1415.73"/>
    <n v="1392.71"/>
    <n v="1185.53"/>
    <n v="1104.96"/>
    <n v="736.64"/>
    <n v="172.65"/>
    <x v="373"/>
    <s v="Arkansas, 2016"/>
  </r>
  <r>
    <s v="Ector County"/>
    <s v="Texas"/>
    <n v="2016"/>
    <n v="153177"/>
    <n v="77333"/>
    <n v="75844"/>
    <n v="14092.284"/>
    <n v="24967.851000000002"/>
    <n v="23742.435000000001"/>
    <n v="24508.32"/>
    <n v="18840.771000000001"/>
    <n v="17155.824000000001"/>
    <n v="15164.523000000001"/>
    <n v="8424.7350000000006"/>
    <n v="4595.3099999999995"/>
    <n v="1838.124"/>
    <x v="384"/>
    <s v="Texas, 2016"/>
  </r>
  <r>
    <s v="Edwards County"/>
    <s v="Texas"/>
    <n v="2016"/>
    <n v="2028"/>
    <n v="935"/>
    <n v="1093"/>
    <n v="117.624"/>
    <n v="160.21199999999999"/>
    <n v="300.14400000000001"/>
    <n v="103.428"/>
    <n v="255.52800000000002"/>
    <n v="257.55600000000004"/>
    <n v="285.94799999999998"/>
    <n v="371.12400000000002"/>
    <n v="152.10000000000002"/>
    <n v="26.364000000000001"/>
    <x v="384"/>
    <s v="Texas, 2016"/>
  </r>
  <r>
    <s v="Ellis County"/>
    <s v="Texas"/>
    <n v="2016"/>
    <n v="160225"/>
    <n v="79024"/>
    <n v="81201"/>
    <n v="10735.075000000001"/>
    <n v="24995.1"/>
    <n v="22591.724999999999"/>
    <n v="19867.900000000001"/>
    <n v="21309.925000000003"/>
    <n v="22431.5"/>
    <n v="19387.224999999999"/>
    <n v="11696.424999999999"/>
    <n v="5287.4250000000002"/>
    <n v="1922.7"/>
    <x v="384"/>
    <s v="Texas, 2016"/>
  </r>
  <r>
    <s v="El Paso County"/>
    <s v="Texas"/>
    <n v="2016"/>
    <n v="833592"/>
    <n v="408310"/>
    <n v="425282"/>
    <n v="66687.360000000001"/>
    <n v="130040.352"/>
    <n v="137542.68"/>
    <n v="120037.24799999999"/>
    <n v="105032.592"/>
    <n v="98363.856"/>
    <n v="83359.199999999997"/>
    <n v="51682.703999999998"/>
    <n v="30842.904000000002"/>
    <n v="11670.288"/>
    <x v="384"/>
    <s v="Texas, 2016"/>
  </r>
  <r>
    <s v="Erath County"/>
    <s v="Texas"/>
    <n v="2016"/>
    <n v="40641"/>
    <n v="19969"/>
    <n v="20672"/>
    <n v="2479.1010000000001"/>
    <n v="4673.7150000000001"/>
    <n v="10444.737000000001"/>
    <n v="4754.9969999999994"/>
    <n v="4064.1"/>
    <n v="4470.51"/>
    <n v="4104.741"/>
    <n v="3048.0749999999998"/>
    <n v="1706.922"/>
    <n v="812.82"/>
    <x v="384"/>
    <s v="Texas, 2016"/>
  </r>
  <r>
    <s v="Frio County"/>
    <s v="Texas"/>
    <n v="2016"/>
    <n v="17265"/>
    <n v="8234"/>
    <n v="9031"/>
    <n v="1035.9000000000001"/>
    <n v="2054.5349999999999"/>
    <n v="2330.7749999999996"/>
    <n v="2313.5100000000002"/>
    <n v="2037.27"/>
    <n v="2417.1000000000004"/>
    <n v="2227.1849999999999"/>
    <n v="1536.585"/>
    <n v="897.78"/>
    <n v="431.625"/>
    <x v="384"/>
    <s v="Texas, 2016"/>
  </r>
  <r>
    <s v="Fayette County"/>
    <s v="Texas"/>
    <n v="2016"/>
    <n v="24909"/>
    <n v="12292"/>
    <n v="12617"/>
    <n v="1245.45"/>
    <n v="3088.7160000000003"/>
    <n v="2789.808"/>
    <n v="2191.9920000000002"/>
    <n v="2441.0820000000003"/>
    <n v="3362.7150000000001"/>
    <n v="3910.7130000000002"/>
    <n v="3238.17"/>
    <n v="1743.63"/>
    <n v="896.72400000000005"/>
    <x v="384"/>
    <s v="Texas, 2016"/>
  </r>
  <r>
    <s v="Floyd County"/>
    <s v="Texas"/>
    <n v="2016"/>
    <n v="6088"/>
    <n v="2961"/>
    <n v="3127"/>
    <n v="426.16"/>
    <n v="925.37599999999998"/>
    <n v="809.70399999999995"/>
    <n v="712.29600000000005"/>
    <n v="712.29600000000005"/>
    <n v="639.24"/>
    <n v="736.64799999999991"/>
    <n v="590.53600000000006"/>
    <n v="377.45600000000002"/>
    <n v="146.11199999999999"/>
    <x v="384"/>
    <s v="Texas, 2016"/>
  </r>
  <r>
    <s v="Fort Bend County"/>
    <s v="Texas"/>
    <n v="2016"/>
    <n v="683756"/>
    <n v="335925"/>
    <n v="347831"/>
    <n v="47862.92"/>
    <n v="110084.716"/>
    <n v="90255.792000000001"/>
    <n v="84785.744000000006"/>
    <n v="103930.912"/>
    <n v="98460.864000000001"/>
    <n v="81366.964000000007"/>
    <n v="42392.872000000003"/>
    <n v="17093.900000000001"/>
    <n v="5470.0479999999998"/>
    <x v="384"/>
    <s v="Texas, 2016"/>
  </r>
  <r>
    <s v="Franklin County"/>
    <s v="Texas"/>
    <n v="2016"/>
    <n v="10571"/>
    <n v="5369"/>
    <n v="5202"/>
    <n v="634.26"/>
    <n v="1490.511"/>
    <n v="1173.3809999999999"/>
    <n v="1067.6709999999998"/>
    <n v="1205.0940000000001"/>
    <n v="1384.8009999999999"/>
    <n v="1532.7950000000001"/>
    <n v="1173.3809999999999"/>
    <n v="718.82799999999997"/>
    <n v="158.565"/>
    <x v="384"/>
    <s v="Texas, 2016"/>
  </r>
  <r>
    <s v="Freestone County"/>
    <s v="Texas"/>
    <n v="2016"/>
    <n v="19585"/>
    <n v="10246"/>
    <n v="9339"/>
    <n v="1135.93"/>
    <n v="2565.6350000000002"/>
    <n v="2213.105"/>
    <n v="2154.35"/>
    <n v="2643.9749999999999"/>
    <n v="2624.39"/>
    <n v="2643.9749999999999"/>
    <n v="2095.5950000000003"/>
    <n v="1155.5149999999999"/>
    <n v="372.11500000000001"/>
    <x v="384"/>
    <s v="Texas, 2016"/>
  </r>
  <r>
    <s v="Gaines County"/>
    <s v="Texas"/>
    <n v="2016"/>
    <n v="19485"/>
    <n v="9940"/>
    <n v="9545"/>
    <n v="2006.9549999999999"/>
    <n v="3819.06"/>
    <n v="2883.7799999999997"/>
    <n v="2649.96"/>
    <n v="2279.7449999999999"/>
    <n v="2221.29"/>
    <n v="1792.62"/>
    <n v="915.79500000000007"/>
    <n v="643.005"/>
    <n v="253.30500000000001"/>
    <x v="384"/>
    <s v="Texas, 2016"/>
  </r>
  <r>
    <s v="Galveston County"/>
    <s v="Texas"/>
    <n v="2016"/>
    <n v="314485"/>
    <n v="155271"/>
    <n v="159214"/>
    <n v="20756.009999999998"/>
    <n v="43713.415000000001"/>
    <n v="41197.535000000003"/>
    <n v="41512.020000000004"/>
    <n v="40883.050000000003"/>
    <n v="44971.354999999996"/>
    <n v="41512.020000000004"/>
    <n v="24215.345000000001"/>
    <n v="11321.46"/>
    <n v="4402.79"/>
    <x v="384"/>
    <s v="Texas, 2016"/>
  </r>
  <r>
    <s v="Gillespie County"/>
    <s v="Texas"/>
    <n v="2016"/>
    <n v="25732"/>
    <n v="12550"/>
    <n v="13182"/>
    <n v="1235.136"/>
    <n v="2907.7160000000003"/>
    <n v="2727.5920000000001"/>
    <n v="1929.9"/>
    <n v="2573.1999999999998"/>
    <n v="3036.3760000000002"/>
    <n v="4014.192"/>
    <n v="3756.8719999999998"/>
    <n v="2470.2719999999999"/>
    <n v="1080.7439999999999"/>
    <x v="384"/>
    <s v="Texas, 2016"/>
  </r>
  <r>
    <s v="Glasscock County"/>
    <s v="Texas"/>
    <n v="2016"/>
    <n v="1253"/>
    <n v="670"/>
    <n v="583"/>
    <n v="35.084000000000003"/>
    <n v="211.75700000000001"/>
    <n v="184.191"/>
    <n v="98.986999999999995"/>
    <n v="224.28699999999998"/>
    <n v="109.011"/>
    <n v="221.78100000000001"/>
    <n v="66.408999999999992"/>
    <n v="81.444999999999993"/>
    <n v="17.542000000000002"/>
    <x v="384"/>
    <s v="Texas, 2016"/>
  </r>
  <r>
    <s v="Gonzales County"/>
    <s v="Texas"/>
    <n v="2016"/>
    <n v="20370"/>
    <n v="10296"/>
    <n v="10074"/>
    <n v="1487.01"/>
    <n v="3055.5"/>
    <n v="2811.0600000000004"/>
    <n v="2322.1799999999998"/>
    <n v="2240.6999999999998"/>
    <n v="2607.36"/>
    <n v="2546.25"/>
    <n v="1935.15"/>
    <n v="855.54"/>
    <n v="488.88"/>
    <x v="384"/>
    <s v="Texas, 2016"/>
  </r>
  <r>
    <s v="Gray County"/>
    <s v="Texas"/>
    <n v="2016"/>
    <n v="23028"/>
    <n v="12142"/>
    <n v="10886"/>
    <n v="1681.0440000000001"/>
    <n v="3223.92"/>
    <n v="2763.36"/>
    <n v="3223.92"/>
    <n v="3039.6959999999999"/>
    <n v="2924.556"/>
    <n v="2625.192"/>
    <n v="1888.296"/>
    <n v="1174.4279999999999"/>
    <n v="506.61599999999999"/>
    <x v="384"/>
    <s v="Texas, 2016"/>
  </r>
  <r>
    <s v="Grayson County"/>
    <s v="Texas"/>
    <n v="2016"/>
    <n v="124231"/>
    <n v="60695"/>
    <n v="63536"/>
    <n v="7826.5529999999999"/>
    <n v="16771.185000000001"/>
    <n v="16274.261"/>
    <n v="14535.027"/>
    <n v="14410.795999999998"/>
    <n v="16771.184999999998"/>
    <n v="16646.953999999998"/>
    <n v="12298.868999999999"/>
    <n v="6335.7809999999999"/>
    <n v="2484.62"/>
    <x v="384"/>
    <s v="Texas, 2016"/>
  </r>
  <r>
    <s v="Gregg County"/>
    <s v="Texas"/>
    <n v="2016"/>
    <n v="123283"/>
    <n v="60416"/>
    <n v="62867"/>
    <n v="9492.7909999999993"/>
    <n v="17506.186000000002"/>
    <n v="17382.902999999998"/>
    <n v="16889.771000000001"/>
    <n v="14670.677"/>
    <n v="15163.809000000001"/>
    <n v="14793.96"/>
    <n v="9369.5079999999998"/>
    <n v="5671.018"/>
    <n v="2465.66"/>
    <x v="384"/>
    <s v="Texas, 2016"/>
  </r>
  <r>
    <s v="Grimes County"/>
    <s v="Texas"/>
    <n v="2016"/>
    <n v="27140"/>
    <n v="14936"/>
    <n v="12204"/>
    <n v="1411.28"/>
    <n v="3772.46"/>
    <n v="3256.8"/>
    <n v="3148.24"/>
    <n v="3501.0600000000004"/>
    <n v="3853.88"/>
    <n v="3772.46"/>
    <n v="2659.7200000000003"/>
    <n v="1194.1599999999999"/>
    <n v="515.66"/>
    <x v="384"/>
    <s v="Texas, 2016"/>
  </r>
  <r>
    <s v="Guadalupe County"/>
    <s v="Texas"/>
    <n v="2016"/>
    <n v="147313"/>
    <n v="72752"/>
    <n v="74561"/>
    <n v="9575.3449999999993"/>
    <n v="21949.637000000002"/>
    <n v="20329.194000000003"/>
    <n v="18266.811999999998"/>
    <n v="20329.194"/>
    <n v="20918.446"/>
    <n v="16646.368999999999"/>
    <n v="11490.414000000001"/>
    <n v="5745.2070000000003"/>
    <n v="1915.069"/>
    <x v="384"/>
    <s v="Texas, 2016"/>
  </r>
  <r>
    <s v="Hale County"/>
    <s v="Texas"/>
    <n v="2016"/>
    <n v="35007"/>
    <n v="18158"/>
    <n v="16849"/>
    <n v="2660.5320000000002"/>
    <n v="5531.1059999999998"/>
    <n v="5636.1270000000004"/>
    <n v="4795.9589999999998"/>
    <n v="4060.8119999999999"/>
    <n v="4200.84"/>
    <n v="3640.7280000000001"/>
    <n v="2415.4830000000002"/>
    <n v="1435.287"/>
    <n v="595.11900000000003"/>
    <x v="384"/>
    <s v="Texas, 2016"/>
  </r>
  <r>
    <s v="Hall County"/>
    <s v="Texas"/>
    <n v="2016"/>
    <n v="3162"/>
    <n v="1585"/>
    <n v="1577"/>
    <n v="120.15600000000001"/>
    <n v="483.786"/>
    <n v="483.786"/>
    <n v="205.53"/>
    <n v="309.87599999999998"/>
    <n v="401.57400000000001"/>
    <n v="430.03200000000004"/>
    <n v="395.25"/>
    <n v="230.82599999999999"/>
    <n v="98.022000000000006"/>
    <x v="384"/>
    <s v="Texas, 2016"/>
  </r>
  <r>
    <s v="Hamilton County"/>
    <s v="Texas"/>
    <n v="2016"/>
    <n v="8232"/>
    <n v="4015"/>
    <n v="4217"/>
    <n v="337.512"/>
    <n v="996.07199999999989"/>
    <n v="979.60799999999995"/>
    <n v="683.25599999999997"/>
    <n v="856.12800000000004"/>
    <n v="1004.3040000000001"/>
    <n v="1210.104"/>
    <n v="1094.856"/>
    <n v="699.72"/>
    <n v="353.976"/>
    <x v="384"/>
    <s v="Texas, 2016"/>
  </r>
  <r>
    <s v="Hardin County"/>
    <s v="Texas"/>
    <n v="2016"/>
    <n v="55624"/>
    <n v="27484"/>
    <n v="28140"/>
    <n v="3615.56"/>
    <n v="7676.1119999999992"/>
    <n v="7008.6239999999998"/>
    <n v="6953"/>
    <n v="7064.2479999999996"/>
    <n v="7342.3680000000004"/>
    <n v="7342.3680000000004"/>
    <n v="5173.0319999999992"/>
    <n v="2447.4560000000001"/>
    <n v="945.60799999999995"/>
    <x v="384"/>
    <s v="Texas, 2016"/>
  </r>
  <r>
    <s v="Harris County"/>
    <s v="Texas"/>
    <n v="2016"/>
    <n v="4434257"/>
    <n v="2205342"/>
    <n v="2228915"/>
    <n v="345872.04599999997"/>
    <n v="669572.80700000003"/>
    <n v="625230.23699999996"/>
    <n v="718349.63399999996"/>
    <n v="634098.75099999993"/>
    <n v="563150.63899999997"/>
    <n v="470031.24199999997"/>
    <n v="252752.649"/>
    <n v="115290.682"/>
    <n v="44342.57"/>
    <x v="384"/>
    <s v="Texas, 2016"/>
  </r>
  <r>
    <s v="Harrison County"/>
    <s v="Texas"/>
    <n v="2016"/>
    <n v="66431"/>
    <n v="32573"/>
    <n v="33858"/>
    <n v="4384.4459999999999"/>
    <n v="9698.9259999999995"/>
    <n v="8968.1849999999995"/>
    <n v="7772.4269999999997"/>
    <n v="7971.72"/>
    <n v="8835.3230000000003"/>
    <n v="8768.8919999999998"/>
    <n v="5912.3590000000004"/>
    <n v="2790.1019999999999"/>
    <n v="1395.0509999999999"/>
    <x v="384"/>
    <s v="Texas, 2016"/>
  </r>
  <r>
    <s v="Coal County"/>
    <s v="Oklahoma"/>
    <n v="2016"/>
    <n v="5812"/>
    <n v="3236"/>
    <n v="2576"/>
    <n v="203.42"/>
    <n v="517.26800000000003"/>
    <n v="778.80799999999999"/>
    <n v="825.30399999999997"/>
    <n v="720.68799999999999"/>
    <n v="714.87599999999998"/>
    <n v="778.80799999999999"/>
    <n v="592.82399999999996"/>
    <n v="470.77199999999999"/>
    <n v="215.04400000000001"/>
    <x v="365"/>
    <s v="Oklahoma, 2016"/>
  </r>
  <r>
    <s v="Hays County"/>
    <s v="Texas"/>
    <n v="2016"/>
    <n v="185686"/>
    <n v="92221"/>
    <n v="93465"/>
    <n v="11698.218000000001"/>
    <n v="24881.923999999999"/>
    <n v="39922.49"/>
    <n v="25810.353999999999"/>
    <n v="23767.808000000001"/>
    <n v="21725.262000000002"/>
    <n v="19311.343999999997"/>
    <n v="12069.59"/>
    <n v="5199.2079999999996"/>
    <n v="1485.4880000000001"/>
    <x v="384"/>
    <s v="Texas, 2016"/>
  </r>
  <r>
    <s v="Hemphill County"/>
    <s v="Texas"/>
    <n v="2016"/>
    <n v="4151"/>
    <n v="1985"/>
    <n v="2166"/>
    <n v="307.17399999999998"/>
    <n v="830.2"/>
    <n v="518.875"/>
    <n v="481.51600000000002"/>
    <n v="593.59299999999996"/>
    <n v="427.553"/>
    <n v="456.61"/>
    <n v="323.77800000000002"/>
    <n v="95.472999999999999"/>
    <n v="116.22799999999999"/>
    <x v="384"/>
    <s v="Texas, 2016"/>
  </r>
  <r>
    <s v="Henderson County"/>
    <s v="Texas"/>
    <n v="2016"/>
    <n v="79213"/>
    <n v="38586"/>
    <n v="40627"/>
    <n v="4515.1409999999996"/>
    <n v="9822.4120000000003"/>
    <n v="9584.773000000001"/>
    <n v="8238.152"/>
    <n v="8713.43"/>
    <n v="10456.116"/>
    <n v="11406.672"/>
    <n v="9663.9860000000008"/>
    <n v="5069.6319999999996"/>
    <n v="1742.6859999999999"/>
    <x v="384"/>
    <s v="Texas, 2016"/>
  </r>
  <r>
    <s v="Hidalgo County"/>
    <s v="Texas"/>
    <n v="2016"/>
    <n v="828334"/>
    <n v="404079"/>
    <n v="424255"/>
    <n v="80348.398000000001"/>
    <n v="154898.45799999998"/>
    <n v="135846.77600000001"/>
    <n v="109340.08799999999"/>
    <n v="107683.42"/>
    <n v="86975.07"/>
    <n v="66266.720000000001"/>
    <n v="48043.372000000003"/>
    <n v="27335.021999999997"/>
    <n v="9940.0079999999998"/>
    <x v="384"/>
    <s v="Texas, 2016"/>
  </r>
  <r>
    <s v="Hill County"/>
    <s v="Texas"/>
    <n v="2016"/>
    <n v="34901"/>
    <n v="17216"/>
    <n v="17685"/>
    <n v="2094.06"/>
    <n v="4711.6350000000002"/>
    <n v="4327.7240000000002"/>
    <n v="3699.5060000000003"/>
    <n v="3804.2089999999998"/>
    <n v="4502.2289999999994"/>
    <n v="4746.5360000000001"/>
    <n v="4048.5159999999996"/>
    <n v="2198.7629999999999"/>
    <n v="732.92100000000005"/>
    <x v="384"/>
    <s v="Texas, 2016"/>
  </r>
  <r>
    <s v="Hood County"/>
    <s v="Texas"/>
    <n v="2016"/>
    <n v="54217"/>
    <n v="26724"/>
    <n v="27493"/>
    <n v="3036.152"/>
    <n v="6451.8230000000003"/>
    <n v="5801.2190000000001"/>
    <n v="5530.134"/>
    <n v="5313.2659999999996"/>
    <n v="6939.7759999999998"/>
    <n v="8186.7669999999998"/>
    <n v="7373.5120000000006"/>
    <n v="4174.7089999999998"/>
    <n v="1355.425"/>
    <x v="384"/>
    <s v="Texas, 2016"/>
  </r>
  <r>
    <s v="Hopkins County"/>
    <s v="Texas"/>
    <n v="2016"/>
    <n v="35844"/>
    <n v="17592"/>
    <n v="18252"/>
    <n v="2401.5479999999998"/>
    <n v="5125.6919999999991"/>
    <n v="4408.8119999999999"/>
    <n v="4193.7479999999996"/>
    <n v="4157.9040000000005"/>
    <n v="4731.4079999999994"/>
    <n v="4480.5"/>
    <n v="3512.712"/>
    <n v="2114.7959999999998"/>
    <n v="609.34799999999996"/>
    <x v="384"/>
    <s v="Texas, 2016"/>
  </r>
  <r>
    <s v="Seward County"/>
    <s v="Kansas"/>
    <n v="2016"/>
    <n v="22802"/>
    <n v="12225"/>
    <n v="10577"/>
    <n v="1162.902"/>
    <n v="2439.8140000000003"/>
    <n v="2553.8240000000001"/>
    <n v="2462.616"/>
    <n v="2895.8540000000003"/>
    <n v="3420.3"/>
    <n v="3169.4780000000001"/>
    <n v="2553.8239999999996"/>
    <n v="1596.1399999999999"/>
    <n v="547.24800000000005"/>
    <x v="371"/>
    <s v="Kansas, 2016"/>
  </r>
  <r>
    <s v="Howard County"/>
    <s v="Texas"/>
    <n v="2016"/>
    <n v="36423"/>
    <n v="20654"/>
    <n v="15769"/>
    <n v="2294.6489999999999"/>
    <n v="4552.875"/>
    <n v="5135.643"/>
    <n v="5281.335"/>
    <n v="5354.1810000000005"/>
    <n v="5099.22"/>
    <n v="4188.6450000000004"/>
    <n v="2440.3410000000003"/>
    <n v="1566.1890000000001"/>
    <n v="509.92200000000003"/>
    <x v="384"/>
    <s v="Texas, 2016"/>
  </r>
  <r>
    <s v="Hudspeth County"/>
    <s v="Texas"/>
    <n v="2016"/>
    <n v="3481"/>
    <n v="1745"/>
    <n v="1736"/>
    <n v="215.822"/>
    <n v="501.26400000000001"/>
    <n v="476.89700000000005"/>
    <n v="414.23900000000003"/>
    <n v="456.01099999999997"/>
    <n v="389.87200000000001"/>
    <n v="466.45400000000001"/>
    <n v="355.06200000000001"/>
    <n v="156.64500000000001"/>
    <n v="45.253"/>
    <x v="384"/>
    <s v="Texas, 2016"/>
  </r>
  <r>
    <s v="Hunt County"/>
    <s v="Texas"/>
    <n v="2016"/>
    <n v="89068"/>
    <n v="43952"/>
    <n v="45116"/>
    <n v="5611.2839999999997"/>
    <n v="12202.315999999999"/>
    <n v="12558.588"/>
    <n v="10688.16"/>
    <n v="10510.024000000001"/>
    <n v="12380.452000000001"/>
    <n v="11578.84"/>
    <n v="8105.1880000000001"/>
    <n v="4008.0599999999995"/>
    <n v="1514.1559999999999"/>
    <x v="384"/>
    <s v="Texas, 2016"/>
  </r>
  <r>
    <s v="St. James Parish"/>
    <s v="Louisiana"/>
    <n v="2016"/>
    <n v="21782"/>
    <n v="10853"/>
    <n v="10929"/>
    <n v="1481.1759999999999"/>
    <n v="3223.7359999999999"/>
    <n v="2918.788"/>
    <n v="2613.84"/>
    <n v="2744.5320000000002"/>
    <n v="2657.404"/>
    <n v="2897.0060000000003"/>
    <n v="1764.3420000000001"/>
    <n v="1110.8820000000001"/>
    <n v="370.29399999999998"/>
    <x v="385"/>
    <s v="Louisiana, 2016"/>
  </r>
  <r>
    <s v="Jack County"/>
    <s v="Texas"/>
    <n v="2016"/>
    <n v="8866"/>
    <n v="5037"/>
    <n v="3829"/>
    <n v="478.76400000000001"/>
    <n v="1055.0540000000001"/>
    <n v="1232.374"/>
    <n v="1258.972"/>
    <n v="1099.384"/>
    <n v="1276.704"/>
    <n v="1072.7860000000001"/>
    <n v="797.94"/>
    <n v="381.238"/>
    <n v="212.78399999999999"/>
    <x v="384"/>
    <s v="Texas, 2016"/>
  </r>
  <r>
    <s v="Jackson County"/>
    <s v="Texas"/>
    <n v="2016"/>
    <n v="14678"/>
    <n v="7199"/>
    <n v="7479"/>
    <n v="1042.1379999999999"/>
    <n v="2128.31"/>
    <n v="1702.6480000000001"/>
    <n v="1776.038"/>
    <n v="1776.038"/>
    <n v="1805.3939999999998"/>
    <n v="2025.5639999999999"/>
    <n v="1276.9859999999999"/>
    <n v="777.93399999999997"/>
    <n v="352.27199999999999"/>
    <x v="384"/>
    <s v="Texas, 2016"/>
  </r>
  <r>
    <s v="Jasper County"/>
    <s v="Texas"/>
    <n v="2016"/>
    <n v="35640"/>
    <n v="17406"/>
    <n v="18234"/>
    <n v="2280.96"/>
    <n v="5025.24"/>
    <n v="4241.16"/>
    <n v="3920.4000000000005"/>
    <n v="4134.24"/>
    <n v="4740.12"/>
    <n v="4882.68"/>
    <n v="3706.5600000000004"/>
    <n v="1924.56"/>
    <n v="712.8"/>
    <x v="384"/>
    <s v="Texas, 2016"/>
  </r>
  <r>
    <s v="Jefferson County"/>
    <s v="Texas"/>
    <n v="2016"/>
    <n v="252993"/>
    <n v="129384"/>
    <n v="123609"/>
    <n v="17456.517"/>
    <n v="32889.090000000004"/>
    <n v="35672.012999999999"/>
    <n v="36936.978000000003"/>
    <n v="31624.125"/>
    <n v="33648.068999999996"/>
    <n v="31371.131999999998"/>
    <n v="18215.495999999999"/>
    <n v="11131.691999999999"/>
    <n v="4553.8739999999998"/>
    <x v="384"/>
    <s v="Texas, 2016"/>
  </r>
  <r>
    <s v="Jim Hogg County"/>
    <s v="Texas"/>
    <n v="2016"/>
    <n v="5218"/>
    <n v="2605"/>
    <n v="2613"/>
    <n v="360.04199999999997"/>
    <n v="834.88000000000011"/>
    <n v="751.39200000000005"/>
    <n v="573.98"/>
    <n v="610.50599999999997"/>
    <n v="391.35"/>
    <n v="709.64799999999991"/>
    <n v="631.37799999999993"/>
    <n v="302.64400000000001"/>
    <n v="57.398000000000003"/>
    <x v="384"/>
    <s v="Texas, 2016"/>
  </r>
  <r>
    <s v="Johnson County"/>
    <s v="Texas"/>
    <n v="2016"/>
    <n v="157544"/>
    <n v="78506"/>
    <n v="79038"/>
    <n v="10397.904"/>
    <n v="23789.144"/>
    <n v="21110.896000000001"/>
    <n v="19850.544000000002"/>
    <n v="20480.72"/>
    <n v="22056.16"/>
    <n v="19062.824000000001"/>
    <n v="12761.064"/>
    <n v="5829.1280000000006"/>
    <n v="2048.0720000000001"/>
    <x v="384"/>
    <s v="Texas, 2016"/>
  </r>
  <r>
    <s v="Jones County"/>
    <s v="Texas"/>
    <n v="2016"/>
    <n v="19944"/>
    <n v="12822"/>
    <n v="7122"/>
    <n v="897.48"/>
    <n v="1775.0160000000001"/>
    <n v="2453.1120000000001"/>
    <n v="3629.808"/>
    <n v="3191.04"/>
    <n v="2832.0479999999998"/>
    <n v="2313.5039999999999"/>
    <n v="1655.3519999999999"/>
    <n v="817.70400000000006"/>
    <n v="398.88"/>
    <x v="384"/>
    <s v="Texas, 2016"/>
  </r>
  <r>
    <s v="Karnes County"/>
    <s v="Texas"/>
    <n v="2016"/>
    <n v="14984"/>
    <n v="8933"/>
    <n v="6051"/>
    <n v="824.12"/>
    <n v="1753.1280000000002"/>
    <n v="2112.7440000000001"/>
    <n v="2667.152"/>
    <n v="1977.8880000000001"/>
    <n v="1843.0320000000002"/>
    <n v="1663.2239999999999"/>
    <n v="1093.8319999999999"/>
    <n v="704.24800000000005"/>
    <n v="344.63200000000001"/>
    <x v="384"/>
    <s v="Texas, 2016"/>
  </r>
  <r>
    <s v="Kaufman County"/>
    <s v="Texas"/>
    <n v="2016"/>
    <n v="111830"/>
    <n v="54970"/>
    <n v="56860"/>
    <n v="7828.1"/>
    <n v="17892.8"/>
    <n v="14426.07"/>
    <n v="14426.07"/>
    <n v="15768.03"/>
    <n v="15432.54"/>
    <n v="13084.11"/>
    <n v="8275.42"/>
    <n v="3690.39"/>
    <n v="1230.1300000000001"/>
    <x v="384"/>
    <s v="Texas, 2016"/>
  </r>
  <r>
    <s v="Livingston County"/>
    <s v="Illinois"/>
    <n v="2016"/>
    <n v="39010"/>
    <n v="18735"/>
    <n v="20275"/>
    <n v="1989.51"/>
    <n v="5266.35"/>
    <n v="4876.25"/>
    <n v="3393.87"/>
    <n v="4798.2299999999996"/>
    <n v="5578.43"/>
    <n v="5695.46"/>
    <n v="4330.1099999999997"/>
    <n v="2262.58"/>
    <n v="858.22"/>
    <x v="399"/>
    <s v="Illinois, 2016"/>
  </r>
  <r>
    <s v="Kenedy County"/>
    <s v="Texas"/>
    <n v="2016"/>
    <n v="558"/>
    <n v="297"/>
    <n v="261"/>
    <n v="21.762"/>
    <n v="113.83199999999999"/>
    <n v="73.097999999999999"/>
    <n v="75.33"/>
    <n v="47.988"/>
    <n v="84.257999999999996"/>
    <n v="54.126000000000005"/>
    <n v="55.800000000000004"/>
    <n v="18.971999999999998"/>
    <n v="12.834"/>
    <x v="384"/>
    <s v="Texas, 2016"/>
  </r>
  <r>
    <s v="Kent County"/>
    <s v="Texas"/>
    <n v="2016"/>
    <n v="667"/>
    <n v="322"/>
    <n v="345"/>
    <n v="62.030999999999999"/>
    <n v="66.033000000000001"/>
    <n v="40.686999999999998"/>
    <n v="78.039000000000001"/>
    <n v="50.692"/>
    <n v="76.704999999999998"/>
    <n v="102.051"/>
    <n v="120.727"/>
    <n v="23.344999999999999"/>
    <n v="44.689"/>
    <x v="384"/>
    <s v="Texas, 2016"/>
  </r>
  <r>
    <s v="Kerr County"/>
    <s v="Texas"/>
    <n v="2016"/>
    <n v="50505"/>
    <n v="24368"/>
    <n v="26137"/>
    <n v="2525.25"/>
    <n v="5454.54"/>
    <n v="6060.6"/>
    <n v="4999.9949999999999"/>
    <n v="4494.9449999999997"/>
    <n v="6111.1049999999996"/>
    <n v="7424.2349999999997"/>
    <n v="7020.1949999999997"/>
    <n v="4393.9349999999995"/>
    <n v="2020.2"/>
    <x v="384"/>
    <s v="Texas, 2016"/>
  </r>
  <r>
    <s v="Kimble County"/>
    <s v="Texas"/>
    <n v="2016"/>
    <n v="4453"/>
    <n v="2162"/>
    <n v="2291"/>
    <n v="227.10300000000001"/>
    <n v="351.78700000000003"/>
    <n v="414.12900000000002"/>
    <n v="333.97500000000002"/>
    <n v="423.03499999999997"/>
    <n v="516.548"/>
    <n v="823.80500000000006"/>
    <n v="748.10400000000004"/>
    <n v="387.411"/>
    <n v="227.10300000000001"/>
    <x v="384"/>
    <s v="Texas, 2016"/>
  </r>
  <r>
    <s v="King County"/>
    <s v="Texas"/>
    <n v="2016"/>
    <n v="274"/>
    <n v="141"/>
    <n v="133"/>
    <n v="13.974"/>
    <n v="30.962"/>
    <n v="18.084"/>
    <n v="61.102000000000004"/>
    <n v="29.044"/>
    <n v="46.031999999999996"/>
    <n v="40.826000000000001"/>
    <n v="20.001999999999999"/>
    <n v="11.234"/>
    <n v="3.0139999999999998"/>
    <x v="384"/>
    <s v="Texas, 2016"/>
  </r>
  <r>
    <s v="Emmons County"/>
    <s v="North Dakota"/>
    <n v="2016"/>
    <n v="3578"/>
    <n v="2111"/>
    <n v="1467"/>
    <n v="89.45"/>
    <n v="515.23199999999997"/>
    <n v="411.47"/>
    <n v="432.93799999999999"/>
    <n v="390.00199999999995"/>
    <n v="568.90200000000004"/>
    <n v="547.43399999999997"/>
    <n v="354.22199999999998"/>
    <n v="143.12"/>
    <n v="125.23"/>
    <x v="388"/>
    <s v="North Dakota, 2016"/>
  </r>
  <r>
    <s v="Zapata County"/>
    <s v="Texas"/>
    <n v="2016"/>
    <n v="13561"/>
    <n v="6873"/>
    <n v="6688"/>
    <n v="1017.075"/>
    <n v="2183.3209999999999"/>
    <n v="1830.7350000000001"/>
    <n v="1586.6370000000002"/>
    <n v="1464.588"/>
    <n v="1654.442"/>
    <n v="1613.759"/>
    <n v="1098.441"/>
    <n v="840.78199999999993"/>
    <n v="298.34199999999998"/>
    <x v="384"/>
    <s v="Texas, 2016"/>
  </r>
  <r>
    <s v="Lampasas County"/>
    <s v="Texas"/>
    <n v="2016"/>
    <n v="20357"/>
    <n v="9972"/>
    <n v="10385"/>
    <n v="1139.992"/>
    <n v="2788.9089999999997"/>
    <n v="2503.9110000000001"/>
    <n v="2137.4850000000001"/>
    <n v="2605.6959999999999"/>
    <n v="2727.8379999999997"/>
    <n v="2788.9089999999997"/>
    <n v="2137.4850000000001"/>
    <n v="1099.278"/>
    <n v="386.78300000000002"/>
    <x v="384"/>
    <s v="Texas, 2016"/>
  </r>
  <r>
    <s v="La Salle County"/>
    <s v="Texas"/>
    <n v="2016"/>
    <n v="7319"/>
    <n v="4240"/>
    <n v="3079"/>
    <n v="600.15800000000002"/>
    <n v="988.06500000000005"/>
    <n v="951.47"/>
    <n v="1390.6100000000001"/>
    <n v="724.58100000000002"/>
    <n v="892.91800000000001"/>
    <n v="717.26199999999994"/>
    <n v="614.79599999999994"/>
    <n v="373.26900000000001"/>
    <n v="73.19"/>
    <x v="384"/>
    <s v="Texas, 2016"/>
  </r>
  <r>
    <s v="Lavaca County"/>
    <s v="Texas"/>
    <n v="2016"/>
    <n v="19654"/>
    <n v="9520"/>
    <n v="10134"/>
    <n v="1179.24"/>
    <n v="2692.598"/>
    <n v="2161.94"/>
    <n v="1945.7460000000001"/>
    <n v="1985.0540000000001"/>
    <n v="2555.02"/>
    <n v="2810.5219999999999"/>
    <n v="2220.902"/>
    <n v="1454.3960000000002"/>
    <n v="668.23599999999999"/>
    <x v="384"/>
    <s v="Texas, 2016"/>
  </r>
  <r>
    <s v="Liberty County"/>
    <s v="Texas"/>
    <n v="2016"/>
    <n v="78598"/>
    <n v="38970"/>
    <n v="39628"/>
    <n v="5344.6639999999998"/>
    <n v="11003.720000000001"/>
    <n v="10846.523999999999"/>
    <n v="10767.925999999999"/>
    <n v="10139.142"/>
    <n v="10689.328"/>
    <n v="9588.9560000000001"/>
    <n v="6287.84"/>
    <n v="2829.5280000000002"/>
    <n v="943.17600000000004"/>
    <x v="384"/>
    <s v="Texas, 2016"/>
  </r>
  <r>
    <s v="Live Oak County"/>
    <s v="Texas"/>
    <n v="2016"/>
    <n v="11976"/>
    <n v="6566"/>
    <n v="5410"/>
    <n v="622.75199999999995"/>
    <n v="1377.24"/>
    <n v="1329.336"/>
    <n v="1664.664"/>
    <n v="1520.952"/>
    <n v="1497"/>
    <n v="1592.808"/>
    <n v="1365.2639999999999"/>
    <n v="670.65599999999995"/>
    <n v="335.32799999999997"/>
    <x v="384"/>
    <s v="Texas, 2016"/>
  </r>
  <r>
    <s v="Llano County"/>
    <s v="Texas"/>
    <n v="2016"/>
    <n v="19624"/>
    <n v="9518"/>
    <n v="10106"/>
    <n v="765.33600000000001"/>
    <n v="1707.288"/>
    <n v="1589.5439999999999"/>
    <n v="1452.1759999999999"/>
    <n v="1471.8000000000002"/>
    <n v="2453"/>
    <n v="3453.8239999999996"/>
    <n v="3728.5600000000004"/>
    <n v="2237.136"/>
    <n v="765.33600000000001"/>
    <x v="384"/>
    <s v="Texas, 2016"/>
  </r>
  <r>
    <s v="Loving County"/>
    <s v="Texas"/>
    <n v="2016"/>
    <n v="76"/>
    <n v="40"/>
    <n v="36"/>
    <n v="0"/>
    <n v="5.9279999999999999"/>
    <n v="2.964"/>
    <n v="0"/>
    <n v="12.007999999999999"/>
    <n v="1.976"/>
    <n v="34.048000000000002"/>
    <n v="19"/>
    <n v="0"/>
    <n v="0"/>
    <x v="384"/>
    <s v="Texas, 2016"/>
  </r>
  <r>
    <s v="Lubbock County"/>
    <s v="Texas"/>
    <n v="2016"/>
    <n v="294682"/>
    <n v="145467"/>
    <n v="149215"/>
    <n v="20333.058000000001"/>
    <n v="39782.07"/>
    <n v="62177.902000000002"/>
    <n v="43023.572"/>
    <n v="32415.019999999997"/>
    <n v="32120.338"/>
    <n v="30057.563999999998"/>
    <n v="19154.329999999998"/>
    <n v="11197.915999999999"/>
    <n v="4420.2299999999996"/>
    <x v="384"/>
    <s v="Texas, 2016"/>
  </r>
  <r>
    <s v="Lynn County"/>
    <s v="Texas"/>
    <n v="2016"/>
    <n v="5723"/>
    <n v="2891"/>
    <n v="2832"/>
    <n v="383.44099999999997"/>
    <n v="869.89599999999996"/>
    <n v="755.43599999999992"/>
    <n v="635.25299999999993"/>
    <n v="635.25300000000004"/>
    <n v="801.22"/>
    <n v="721.09799999999996"/>
    <n v="480.73200000000003"/>
    <n v="349.10300000000001"/>
    <n v="91.567999999999998"/>
    <x v="384"/>
    <s v="Texas, 2016"/>
  </r>
  <r>
    <s v="McCulloch County"/>
    <s v="Texas"/>
    <n v="2016"/>
    <n v="8242"/>
    <n v="4182"/>
    <n v="4060"/>
    <n v="552.21400000000006"/>
    <n v="1079.702"/>
    <n v="782.99"/>
    <n v="881.89400000000001"/>
    <n v="972.55600000000004"/>
    <n v="1046.7339999999999"/>
    <n v="1137.396"/>
    <n v="1063.2179999999998"/>
    <n v="552.21399999999994"/>
    <n v="164.84"/>
    <x v="384"/>
    <s v="Texas, 2016"/>
  </r>
  <r>
    <s v="McLennan County"/>
    <s v="Texas"/>
    <n v="2016"/>
    <n v="243394"/>
    <n v="118704"/>
    <n v="124690"/>
    <n v="17037.580000000002"/>
    <n v="33344.978000000003"/>
    <n v="46731.648000000001"/>
    <n v="30911.038"/>
    <n v="27016.733999999997"/>
    <n v="28477.097999999998"/>
    <n v="27260.127999999997"/>
    <n v="17524.367999999999"/>
    <n v="10222.547999999999"/>
    <n v="4624.4859999999999"/>
    <x v="384"/>
    <s v="Texas, 2016"/>
  </r>
  <r>
    <s v="Madison County"/>
    <s v="Texas"/>
    <n v="2016"/>
    <n v="13843"/>
    <n v="8758"/>
    <n v="5085"/>
    <n v="442.976"/>
    <n v="1259.713"/>
    <n v="2284.0949999999998"/>
    <n v="2796.2860000000001"/>
    <n v="2117.9789999999998"/>
    <n v="1481.201"/>
    <n v="1481.201"/>
    <n v="1121.2829999999999"/>
    <n v="664.46400000000006"/>
    <n v="235.33099999999999"/>
    <x v="384"/>
    <s v="Texas, 2016"/>
  </r>
  <r>
    <s v="Marion County"/>
    <s v="Texas"/>
    <n v="2016"/>
    <n v="10191"/>
    <n v="5013"/>
    <n v="5178"/>
    <n v="468.786"/>
    <n v="1059.864"/>
    <n v="906.99900000000002"/>
    <n v="1008.909"/>
    <n v="1090.4370000000001"/>
    <n v="1508.268"/>
    <n v="1732.47"/>
    <n v="1385.9760000000001"/>
    <n v="794.89799999999991"/>
    <n v="224.202"/>
    <x v="384"/>
    <s v="Texas, 2016"/>
  </r>
  <r>
    <s v="Maverick County"/>
    <s v="Texas"/>
    <n v="2016"/>
    <n v="56830"/>
    <n v="28129"/>
    <n v="28701"/>
    <n v="5114.7"/>
    <n v="9945.25"/>
    <n v="9831.59"/>
    <n v="6990.09"/>
    <n v="6876.43"/>
    <n v="6251.2999999999993"/>
    <n v="5342.02"/>
    <n v="3637.12"/>
    <n v="2273.1999999999998"/>
    <n v="568.29999999999995"/>
    <x v="384"/>
    <s v="Texas, 2016"/>
  </r>
  <r>
    <s v="Medina County"/>
    <s v="Texas"/>
    <n v="2016"/>
    <n v="47920"/>
    <n v="25100"/>
    <n v="22820"/>
    <n v="2827.28"/>
    <n v="6517.12"/>
    <n v="6852.5599999999995"/>
    <n v="5654.5599999999995"/>
    <n v="5606.6399999999994"/>
    <n v="6756.7199999999993"/>
    <n v="6277.52"/>
    <n v="4360.7199999999993"/>
    <n v="2204.3199999999997"/>
    <n v="766.72"/>
    <x v="384"/>
    <s v="Texas, 2016"/>
  </r>
  <r>
    <s v="Menard County"/>
    <s v="Texas"/>
    <n v="2016"/>
    <n v="2163"/>
    <n v="1150"/>
    <n v="1013"/>
    <n v="80.031000000000006"/>
    <n v="367.71000000000004"/>
    <n v="170.87700000000001"/>
    <n v="313.63499999999999"/>
    <n v="198.99600000000001"/>
    <n v="309.30899999999997"/>
    <n v="235.767"/>
    <n v="292.005"/>
    <n v="114.63900000000001"/>
    <n v="80.031000000000006"/>
    <x v="384"/>
    <s v="Texas, 2016"/>
  </r>
  <r>
    <s v="Milam County"/>
    <s v="Texas"/>
    <n v="2016"/>
    <n v="24372"/>
    <n v="12126"/>
    <n v="12246"/>
    <n v="1535.4359999999999"/>
    <n v="3387.7079999999996"/>
    <n v="3095.2439999999997"/>
    <n v="2437.1999999999998"/>
    <n v="2534.6880000000001"/>
    <n v="3241.4760000000001"/>
    <n v="3387.7080000000001"/>
    <n v="2680.92"/>
    <n v="1462.32"/>
    <n v="609.29999999999995"/>
    <x v="384"/>
    <s v="Texas, 2016"/>
  </r>
  <r>
    <s v="Mills County"/>
    <s v="Texas"/>
    <n v="2016"/>
    <n v="4871"/>
    <n v="2332"/>
    <n v="2539"/>
    <n v="189.96899999999999"/>
    <n v="832.94100000000003"/>
    <n v="540.68100000000004"/>
    <n v="287.38900000000001"/>
    <n v="496.84199999999998"/>
    <n v="535.80999999999995"/>
    <n v="672.19799999999998"/>
    <n v="642.97199999999998"/>
    <n v="496.84199999999998"/>
    <n v="180.227"/>
    <x v="384"/>
    <s v="Texas, 2016"/>
  </r>
  <r>
    <s v="Montgomery County"/>
    <s v="Texas"/>
    <n v="2016"/>
    <n v="518849"/>
    <n v="256808"/>
    <n v="262041"/>
    <n v="35800.580999999998"/>
    <n v="79383.896999999997"/>
    <n v="66931.521000000008"/>
    <n v="65374.974000000002"/>
    <n v="71082.312999999995"/>
    <n v="73157.709000000003"/>
    <n v="63818.426999999996"/>
    <n v="39432.524000000005"/>
    <n v="17122.017"/>
    <n v="6226.1880000000001"/>
    <x v="384"/>
    <s v="Texas, 2016"/>
  </r>
  <r>
    <s v="Motley County"/>
    <s v="Texas"/>
    <n v="2016"/>
    <n v="1022"/>
    <n v="541"/>
    <n v="481"/>
    <n v="48.033999999999999"/>
    <n v="107.31"/>
    <n v="159.43200000000002"/>
    <n v="96.067999999999998"/>
    <n v="62.341999999999999"/>
    <n v="132.86000000000001"/>
    <n v="101.178"/>
    <n v="177.828"/>
    <n v="103.22200000000001"/>
    <n v="32.704000000000001"/>
    <x v="384"/>
    <s v="Texas, 2016"/>
  </r>
  <r>
    <s v="Nacogdoches County"/>
    <s v="Texas"/>
    <n v="2016"/>
    <n v="65556"/>
    <n v="31292"/>
    <n v="34264"/>
    <n v="4523.3639999999996"/>
    <n v="8456.7240000000002"/>
    <n v="15274.548000000001"/>
    <n v="7866.72"/>
    <n v="6752.268"/>
    <n v="7080.0480000000007"/>
    <n v="7211.16"/>
    <n v="4720.0320000000002"/>
    <n v="2360.0160000000001"/>
    <n v="1245.5640000000001"/>
    <x v="384"/>
    <s v="Texas, 2016"/>
  </r>
  <r>
    <s v="Navarro County"/>
    <s v="Texas"/>
    <n v="2016"/>
    <n v="48177"/>
    <n v="23714"/>
    <n v="24463"/>
    <n v="3420.567"/>
    <n v="7082.0190000000002"/>
    <n v="6214.8330000000005"/>
    <n v="5588.5319999999992"/>
    <n v="5781.24"/>
    <n v="6311.1869999999999"/>
    <n v="5973.9480000000003"/>
    <n v="4576.8150000000005"/>
    <n v="2312.4960000000001"/>
    <n v="915.36300000000006"/>
    <x v="384"/>
    <s v="Texas, 2016"/>
  </r>
  <r>
    <s v="Newton County"/>
    <s v="Texas"/>
    <n v="2016"/>
    <n v="14138"/>
    <n v="7082"/>
    <n v="7056"/>
    <n v="735.17600000000004"/>
    <n v="1809.664"/>
    <n v="2318.6320000000001"/>
    <n v="1456.2139999999999"/>
    <n v="1541.0419999999999"/>
    <n v="1809.6640000000002"/>
    <n v="1979.3200000000002"/>
    <n v="1498.6280000000002"/>
    <n v="834.14200000000005"/>
    <n v="183.79400000000001"/>
    <x v="384"/>
    <s v="Texas, 2016"/>
  </r>
  <r>
    <s v="Nolan County"/>
    <s v="Texas"/>
    <n v="2016"/>
    <n v="15017"/>
    <n v="7593"/>
    <n v="7424"/>
    <n v="991.12199999999996"/>
    <n v="2207.4989999999998"/>
    <n v="2027.2949999999998"/>
    <n v="1726.9549999999999"/>
    <n v="1681.904"/>
    <n v="1862.1080000000002"/>
    <n v="1952.21"/>
    <n v="1441.6320000000001"/>
    <n v="705.79899999999998"/>
    <n v="420.476"/>
    <x v="384"/>
    <s v="Texas, 2016"/>
  </r>
  <r>
    <s v="Nueces County"/>
    <s v="Texas"/>
    <n v="2016"/>
    <n v="355667"/>
    <n v="175151"/>
    <n v="180516"/>
    <n v="24541.023000000001"/>
    <n v="50149.046999999999"/>
    <n v="51927.381999999998"/>
    <n v="51571.714999999997"/>
    <n v="43391.373999999996"/>
    <n v="44814.042000000001"/>
    <n v="42680.04"/>
    <n v="26675.025000000001"/>
    <n v="14226.68"/>
    <n v="5335.0050000000001"/>
    <x v="384"/>
    <s v="Texas, 2016"/>
  </r>
  <r>
    <s v="Ochiltree County"/>
    <s v="Texas"/>
    <n v="2016"/>
    <n v="10577"/>
    <n v="5398"/>
    <n v="5179"/>
    <n v="962.50699999999995"/>
    <n v="1882.7060000000001"/>
    <n v="1554.819"/>
    <n v="1343.279"/>
    <n v="1406.741"/>
    <n v="1269.24"/>
    <n v="1100.008"/>
    <n v="624.04300000000001"/>
    <n v="370.19499999999999"/>
    <n v="63.462000000000003"/>
    <x v="384"/>
    <s v="Texas, 2016"/>
  </r>
  <r>
    <s v="De Baca County"/>
    <s v="New Mexico"/>
    <n v="2016"/>
    <n v="2069"/>
    <n v="1082"/>
    <n v="987"/>
    <n v="126.209"/>
    <n v="351.73"/>
    <n v="399.31700000000001"/>
    <n v="204.83100000000002"/>
    <n v="217.245"/>
    <n v="198.624"/>
    <n v="248.27999999999997"/>
    <n v="194.48599999999999"/>
    <n v="103.45"/>
    <n v="24.827999999999999"/>
    <x v="405"/>
    <s v="New Mexico, 2016"/>
  </r>
  <r>
    <s v="Jefferson County"/>
    <s v="Wisconsin"/>
    <n v="2016"/>
    <n v="83751"/>
    <n v="41429"/>
    <n v="42322"/>
    <n v="5611.317"/>
    <n v="11473.886999999999"/>
    <n v="10803.879000000001"/>
    <n v="10385.124"/>
    <n v="10385.124"/>
    <n v="11473.886999999999"/>
    <n v="10971.380999999999"/>
    <n v="7286.3369999999995"/>
    <n v="3852.5460000000003"/>
    <n v="1423.7670000000001"/>
    <x v="375"/>
    <s v="Wisconsin, 2016"/>
  </r>
  <r>
    <s v="Palo Pinto County"/>
    <s v="Texas"/>
    <n v="2016"/>
    <n v="27922"/>
    <n v="13754"/>
    <n v="14168"/>
    <n v="1814.93"/>
    <n v="3657.7820000000002"/>
    <n v="3490.25"/>
    <n v="2987.654"/>
    <n v="3183.1080000000002"/>
    <n v="3825.3140000000003"/>
    <n v="3853.2359999999999"/>
    <n v="2959.732"/>
    <n v="1703.2420000000002"/>
    <n v="418.83"/>
    <x v="384"/>
    <s v="Texas, 2016"/>
  </r>
  <r>
    <s v="Parker County"/>
    <s v="Texas"/>
    <n v="2016"/>
    <n v="123601"/>
    <n v="61585"/>
    <n v="62016"/>
    <n v="7416.06"/>
    <n v="17427.741000000002"/>
    <n v="15820.928"/>
    <n v="13843.312"/>
    <n v="15326.524000000001"/>
    <n v="18540.150000000001"/>
    <n v="16933.337"/>
    <n v="11371.291999999999"/>
    <n v="5191.2420000000002"/>
    <n v="1730.414"/>
    <x v="384"/>
    <s v="Texas, 2016"/>
  </r>
  <r>
    <s v="Pecos County"/>
    <s v="Texas"/>
    <n v="2016"/>
    <n v="15826"/>
    <n v="9075"/>
    <n v="6751"/>
    <n v="1107.82"/>
    <n v="2215.64"/>
    <n v="1914.9459999999999"/>
    <n v="2579.6379999999999"/>
    <n v="2104.8580000000002"/>
    <n v="2183.9880000000003"/>
    <n v="1756.6859999999999"/>
    <n v="1076.1679999999999"/>
    <n v="601.38800000000003"/>
    <n v="284.86799999999999"/>
    <x v="384"/>
    <s v="Texas, 2016"/>
  </r>
  <r>
    <s v="Potter County"/>
    <s v="Texas"/>
    <n v="2016"/>
    <n v="121883"/>
    <n v="62660"/>
    <n v="59223"/>
    <n v="10116.289000000001"/>
    <n v="18648.099000000002"/>
    <n v="16576.088"/>
    <n v="18769.982"/>
    <n v="15479.141"/>
    <n v="14991.609"/>
    <n v="13285.246999999999"/>
    <n v="7800.5120000000006"/>
    <n v="4387.7880000000005"/>
    <n v="1950.1279999999999"/>
    <x v="384"/>
    <s v="Texas, 2016"/>
  </r>
  <r>
    <s v="Weston County"/>
    <s v="Wyoming"/>
    <n v="2016"/>
    <n v="7144"/>
    <n v="3508"/>
    <n v="3636"/>
    <n v="600.096"/>
    <n v="1107.3200000000002"/>
    <n v="778.69600000000003"/>
    <n v="578.66399999999999"/>
    <n v="1021.592"/>
    <n v="814.41599999999994"/>
    <n v="771.55200000000002"/>
    <n v="828.70399999999995"/>
    <n v="450.072"/>
    <n v="178.6"/>
    <x v="387"/>
    <s v="Wyoming, 2016"/>
  </r>
  <r>
    <s v="Randall County"/>
    <s v="Texas"/>
    <n v="2016"/>
    <n v="128603"/>
    <n v="63181"/>
    <n v="65422"/>
    <n v="8359.1949999999997"/>
    <n v="17747.214"/>
    <n v="18776.038"/>
    <n v="18776.038"/>
    <n v="16075.375"/>
    <n v="15689.565999999999"/>
    <n v="15818.169000000002"/>
    <n v="10031.034"/>
    <n v="5144.1200000000008"/>
    <n v="2057.6480000000001"/>
    <x v="384"/>
    <s v="Texas, 2016"/>
  </r>
  <r>
    <s v="Clark County"/>
    <s v="South Dakota"/>
    <n v="2016"/>
    <n v="3625"/>
    <n v="1933"/>
    <n v="1692"/>
    <n v="239.25"/>
    <n v="590.875"/>
    <n v="449.5"/>
    <n v="532.875"/>
    <n v="485.75"/>
    <n v="420.5"/>
    <n v="525.625"/>
    <n v="199.375"/>
    <n v="119.625"/>
    <n v="61.625"/>
    <x v="377"/>
    <s v="South Dakota, 2016"/>
  </r>
  <r>
    <s v="Real County"/>
    <s v="Texas"/>
    <n v="2016"/>
    <n v="3348"/>
    <n v="1611"/>
    <n v="1737"/>
    <n v="207.57599999999999"/>
    <n v="277.88400000000001"/>
    <n v="381.67200000000003"/>
    <n v="177.44400000000002"/>
    <n v="287.928"/>
    <n v="287.928"/>
    <n v="585.9"/>
    <n v="508.89599999999996"/>
    <n v="515.59199999999998"/>
    <n v="120.52800000000001"/>
    <x v="384"/>
    <s v="Texas, 2016"/>
  </r>
  <r>
    <s v="Red River County"/>
    <s v="Texas"/>
    <n v="2016"/>
    <n v="12455"/>
    <n v="5917"/>
    <n v="6538"/>
    <n v="510.65499999999997"/>
    <n v="1407.415"/>
    <n v="1569.33"/>
    <n v="1295.32"/>
    <n v="1307.7750000000001"/>
    <n v="1656.5149999999999"/>
    <n v="1868.25"/>
    <n v="1681.4250000000002"/>
    <n v="797.12"/>
    <n v="348.74"/>
    <x v="384"/>
    <s v="Texas, 2016"/>
  </r>
  <r>
    <s v="Wolfe County"/>
    <s v="Kentucky"/>
    <n v="2016"/>
    <n v="7315"/>
    <n v="3599"/>
    <n v="3716"/>
    <n v="460.84500000000003"/>
    <n v="958.2650000000001"/>
    <n v="921.69"/>
    <n v="724.18499999999995"/>
    <n v="797.33500000000004"/>
    <n v="972.89499999999998"/>
    <n v="943.63499999999999"/>
    <n v="855.85500000000002"/>
    <n v="504.73500000000001"/>
    <n v="182.875"/>
    <x v="367"/>
    <s v="Kentucky, 2016"/>
  </r>
  <r>
    <s v="Roberts County"/>
    <s v="Texas"/>
    <n v="2016"/>
    <n v="939"/>
    <n v="457"/>
    <n v="482"/>
    <n v="57.279000000000003"/>
    <n v="178.41000000000003"/>
    <n v="85.448999999999998"/>
    <n v="136.155"/>
    <n v="101.41200000000001"/>
    <n v="101.41200000000001"/>
    <n v="124.887"/>
    <n v="96.717000000000013"/>
    <n v="50.706000000000003"/>
    <n v="8.4510000000000005"/>
    <x v="384"/>
    <s v="Texas, 2016"/>
  </r>
  <r>
    <s v="Rockwall County"/>
    <s v="Texas"/>
    <n v="2016"/>
    <n v="88010"/>
    <n v="43084"/>
    <n v="44926"/>
    <n v="5544.63"/>
    <n v="14433.64"/>
    <n v="11265.28"/>
    <n v="10033.14"/>
    <n v="13465.53"/>
    <n v="12761.45"/>
    <n v="10121.15"/>
    <n v="6336.72"/>
    <n v="2816.3199999999997"/>
    <n v="1056.1199999999999"/>
    <x v="384"/>
    <s v="Texas, 2016"/>
  </r>
  <r>
    <s v="Runnels County"/>
    <s v="Texas"/>
    <n v="2016"/>
    <n v="10411"/>
    <n v="5181"/>
    <n v="5230"/>
    <n v="614.24900000000002"/>
    <n v="1415.896"/>
    <n v="1332.6079999999999"/>
    <n v="1020.278"/>
    <n v="1155.6210000000001"/>
    <n v="1270.1419999999998"/>
    <n v="1436.7179999999998"/>
    <n v="1155.6210000000001"/>
    <n v="624.66"/>
    <n v="385.20699999999999"/>
    <x v="384"/>
    <s v="Texas, 2016"/>
  </r>
  <r>
    <s v="Rusk County"/>
    <s v="Texas"/>
    <n v="2016"/>
    <n v="53197"/>
    <n v="27866"/>
    <n v="25331"/>
    <n v="3351.4110000000001"/>
    <n v="7075.201"/>
    <n v="6756.0190000000002"/>
    <n v="7075.201"/>
    <n v="6756.0190000000002"/>
    <n v="7287.9889999999996"/>
    <n v="6915.6100000000006"/>
    <n v="4521.7449999999999"/>
    <n v="2500.259"/>
    <n v="1010.7430000000001"/>
    <x v="384"/>
    <s v="Texas, 2016"/>
  </r>
  <r>
    <s v="Knox County"/>
    <s v="Nebraska"/>
    <n v="2016"/>
    <n v="8556"/>
    <n v="4174"/>
    <n v="4382"/>
    <n v="504.80399999999997"/>
    <n v="983.93999999999994"/>
    <n v="829.93200000000002"/>
    <n v="881.26800000000003"/>
    <n v="735.81600000000003"/>
    <n v="1163.616"/>
    <n v="1300.5120000000002"/>
    <n v="1274.8440000000001"/>
    <n v="675.92399999999998"/>
    <n v="205.34399999999999"/>
    <x v="379"/>
    <s v="Nebraska, 2016"/>
  </r>
  <r>
    <s v="San Patricio County"/>
    <s v="Texas"/>
    <n v="2016"/>
    <n v="66706"/>
    <n v="33444"/>
    <n v="33262"/>
    <n v="4869.5379999999996"/>
    <n v="10139.312"/>
    <n v="9472.2520000000004"/>
    <n v="8605.0740000000005"/>
    <n v="8071.4259999999995"/>
    <n v="8404.9560000000001"/>
    <n v="7671.1900000000005"/>
    <n v="5603.3040000000001"/>
    <n v="2868.3580000000002"/>
    <n v="933.88400000000001"/>
    <x v="384"/>
    <s v="Texas, 2016"/>
  </r>
  <r>
    <s v="Schleicher County"/>
    <s v="Texas"/>
    <n v="2016"/>
    <n v="3171"/>
    <n v="1615"/>
    <n v="1556"/>
    <n v="212.45699999999999"/>
    <n v="532.72799999999995"/>
    <n v="462.96600000000001"/>
    <n v="307.58699999999999"/>
    <n v="453.45299999999997"/>
    <n v="317.10000000000002"/>
    <n v="396.375"/>
    <n v="310.75800000000004"/>
    <n v="139.524"/>
    <n v="38.052"/>
    <x v="384"/>
    <s v="Texas, 2016"/>
  </r>
  <r>
    <s v="Lawrence County"/>
    <s v="Arkansas"/>
    <n v="2016"/>
    <n v="17314"/>
    <n v="9353"/>
    <n v="7961"/>
    <n v="1246.6079999999999"/>
    <n v="2475.902"/>
    <n v="2441.2740000000003"/>
    <n v="2423.96"/>
    <n v="2164.25"/>
    <n v="2198.8779999999997"/>
    <n v="1956.482"/>
    <n v="1333.1779999999999"/>
    <n v="761.81600000000003"/>
    <n v="311.65199999999999"/>
    <x v="373"/>
    <s v="Arkansas, 2016"/>
  </r>
  <r>
    <s v="Upton County"/>
    <s v="Texas"/>
    <n v="2016"/>
    <n v="3323"/>
    <n v="1655"/>
    <n v="1668"/>
    <n v="199.38"/>
    <n v="458.57399999999996"/>
    <n v="425.34400000000005"/>
    <n v="295.74700000000001"/>
    <n v="408.72900000000004"/>
    <n v="465.22"/>
    <n v="491.80400000000003"/>
    <n v="312.36199999999997"/>
    <n v="215.995"/>
    <n v="43.198999999999998"/>
    <x v="384"/>
    <s v="Texas, 2016"/>
  </r>
  <r>
    <s v="Shelby County"/>
    <s v="Texas"/>
    <n v="2016"/>
    <n v="25705"/>
    <n v="12614"/>
    <n v="13091"/>
    <n v="1799.35"/>
    <n v="3958.5699999999997"/>
    <n v="3547.29"/>
    <n v="2878.96"/>
    <n v="3007.4849999999997"/>
    <n v="3238.83"/>
    <n v="3187.42"/>
    <n v="2339.1549999999997"/>
    <n v="1336.66"/>
    <n v="436.98500000000001"/>
    <x v="384"/>
    <s v="Texas, 2016"/>
  </r>
  <r>
    <s v="Smith County"/>
    <s v="Texas"/>
    <n v="2016"/>
    <n v="219745"/>
    <n v="106129"/>
    <n v="113616"/>
    <n v="15162.405000000001"/>
    <n v="30544.555"/>
    <n v="31863.025000000001"/>
    <n v="29445.83"/>
    <n v="25929.91"/>
    <n v="26808.89"/>
    <n v="26369.4"/>
    <n v="18898.07"/>
    <n v="10987.25"/>
    <n v="4175.1549999999997"/>
    <x v="384"/>
    <s v="Texas, 2016"/>
  </r>
  <r>
    <s v="Starr County"/>
    <s v="Texas"/>
    <n v="2016"/>
    <n v="63008"/>
    <n v="30589"/>
    <n v="32419"/>
    <n v="6363.808"/>
    <n v="11152.416000000001"/>
    <n v="10711.36"/>
    <n v="8002.0159999999996"/>
    <n v="7686.9760000000006"/>
    <n v="6741.8559999999998"/>
    <n v="5229.6639999999998"/>
    <n v="3969.5039999999999"/>
    <n v="2331.2959999999998"/>
    <n v="693.08799999999997"/>
    <x v="384"/>
    <s v="Texas, 2016"/>
  </r>
  <r>
    <s v="Stephens County"/>
    <s v="Texas"/>
    <n v="2016"/>
    <n v="9787"/>
    <n v="5291"/>
    <n v="4496"/>
    <n v="597.00699999999995"/>
    <n v="1164.653"/>
    <n v="1448.4760000000001"/>
    <n v="1252.7359999999999"/>
    <n v="1125.5050000000001"/>
    <n v="1213.588"/>
    <n v="1203.8009999999999"/>
    <n v="998.274"/>
    <n v="528.49800000000005"/>
    <n v="244.67500000000001"/>
    <x v="384"/>
    <s v="Texas, 2016"/>
  </r>
  <r>
    <s v="Sterling County"/>
    <s v="Texas"/>
    <n v="2016"/>
    <n v="1233"/>
    <n v="651"/>
    <n v="582"/>
    <n v="131.93100000000001"/>
    <n v="166.45499999999998"/>
    <n v="140.56200000000001"/>
    <n v="124.53300000000002"/>
    <n v="133.16399999999999"/>
    <n v="200.97899999999998"/>
    <n v="175.08600000000001"/>
    <n v="92.474999999999994"/>
    <n v="34.524000000000001"/>
    <n v="32.058"/>
    <x v="384"/>
    <s v="Texas, 2016"/>
  </r>
  <r>
    <s v="Tarrant County"/>
    <s v="Texas"/>
    <n v="2016"/>
    <n v="1947529"/>
    <n v="953334"/>
    <n v="994195"/>
    <n v="142169.617"/>
    <n v="299919.46600000001"/>
    <n v="268759.00199999998"/>
    <n v="288234.29200000002"/>
    <n v="270706.53099999996"/>
    <n v="266811.473"/>
    <n v="212280.66100000002"/>
    <n v="118799.269"/>
    <n v="56478.341"/>
    <n v="21422.819"/>
    <x v="384"/>
    <s v="Texas, 2016"/>
  </r>
  <r>
    <s v="Taylor County"/>
    <s v="Texas"/>
    <n v="2016"/>
    <n v="135234"/>
    <n v="66259"/>
    <n v="68975"/>
    <n v="10007.316000000001"/>
    <n v="17986.121999999999"/>
    <n v="25153.523999999998"/>
    <n v="19338.462"/>
    <n v="14334.804"/>
    <n v="15146.207999999999"/>
    <n v="14470.038"/>
    <n v="9872.0819999999985"/>
    <n v="6355.9979999999996"/>
    <n v="2434.212"/>
    <x v="384"/>
    <s v="Texas, 2016"/>
  </r>
  <r>
    <s v="Banner County"/>
    <s v="Nebraska"/>
    <n v="2016"/>
    <n v="778"/>
    <n v="376"/>
    <n v="402"/>
    <n v="11.67"/>
    <n v="77.8"/>
    <n v="40.456000000000003"/>
    <n v="87.914000000000001"/>
    <n v="147.82"/>
    <n v="77.800000000000011"/>
    <n v="84.801999999999992"/>
    <n v="98.027999999999992"/>
    <n v="98.028000000000006"/>
    <n v="52.904000000000003"/>
    <x v="379"/>
    <s v="Nebraska, 2016"/>
  </r>
  <r>
    <s v="Terry County"/>
    <s v="Texas"/>
    <n v="2016"/>
    <n v="12724"/>
    <n v="6764"/>
    <n v="5960"/>
    <n v="1005.196"/>
    <n v="1921.3240000000001"/>
    <n v="1730.4639999999999"/>
    <n v="1806.808"/>
    <n v="1386.9160000000002"/>
    <n v="1615.9479999999999"/>
    <n v="1399.6399999999999"/>
    <n v="979.74800000000005"/>
    <n v="585.30399999999997"/>
    <n v="267.20400000000001"/>
    <x v="384"/>
    <s v="Texas, 2016"/>
  </r>
  <r>
    <s v="Hyde County"/>
    <s v="South Dakota"/>
    <n v="2016"/>
    <n v="1520"/>
    <n v="709"/>
    <n v="811"/>
    <n v="76"/>
    <n v="114"/>
    <n v="202.16"/>
    <n v="107.92"/>
    <n v="114"/>
    <n v="258.39999999999998"/>
    <n v="223.44"/>
    <n v="218.88"/>
    <n v="139.84"/>
    <n v="65.36"/>
    <x v="377"/>
    <s v="South Dakota, 2016"/>
  </r>
  <r>
    <s v="Titus County"/>
    <s v="Texas"/>
    <n v="2016"/>
    <n v="32592"/>
    <n v="16017"/>
    <n v="16575"/>
    <n v="2574.768"/>
    <n v="5410.2719999999999"/>
    <n v="4953.9840000000004"/>
    <n v="3911.04"/>
    <n v="4074"/>
    <n v="3943.6320000000001"/>
    <n v="3422.16"/>
    <n v="2509.5839999999998"/>
    <n v="1336.2719999999999"/>
    <n v="488.88"/>
    <x v="384"/>
    <s v="Texas, 2016"/>
  </r>
  <r>
    <s v="Tom Green County"/>
    <s v="Texas"/>
    <n v="2016"/>
    <n v="116264"/>
    <n v="57521"/>
    <n v="58743"/>
    <n v="7905.9520000000002"/>
    <n v="15114.32"/>
    <n v="19067.296000000002"/>
    <n v="17904.656000000003"/>
    <n v="12323.984"/>
    <n v="13370.36"/>
    <n v="13602.887999999999"/>
    <n v="9068.5920000000006"/>
    <n v="5580.6720000000005"/>
    <n v="2092.752"/>
    <x v="384"/>
    <s v="Texas, 2016"/>
  </r>
  <r>
    <s v="Travis County"/>
    <s v="Texas"/>
    <n v="2016"/>
    <n v="1148176"/>
    <n v="578199"/>
    <n v="569977"/>
    <n v="79224.144"/>
    <n v="146966.52799999999"/>
    <n v="155003.76"/>
    <n v="227338.848"/>
    <n v="180263.63199999998"/>
    <n v="145818.35200000001"/>
    <n v="117113.95199999999"/>
    <n v="59705.152000000002"/>
    <n v="26408.048000000003"/>
    <n v="11481.76"/>
    <x v="384"/>
    <s v="Texas, 2016"/>
  </r>
  <r>
    <s v="Tyler County"/>
    <s v="Texas"/>
    <n v="2016"/>
    <n v="21371"/>
    <n v="11624"/>
    <n v="9747"/>
    <n v="1089.921"/>
    <n v="2329.4390000000003"/>
    <n v="2927.8270000000002"/>
    <n v="2564.52"/>
    <n v="2436.2939999999999"/>
    <n v="2628.6329999999998"/>
    <n v="2949.1980000000003"/>
    <n v="2628.6329999999998"/>
    <n v="1239.518"/>
    <n v="555.64599999999996"/>
    <x v="384"/>
    <s v="Texas, 2016"/>
  </r>
  <r>
    <s v="Upshur County"/>
    <s v="Texas"/>
    <n v="2016"/>
    <n v="40295"/>
    <n v="19908"/>
    <n v="20387"/>
    <n v="2498.29"/>
    <n v="5721.8899999999994"/>
    <n v="4996.58"/>
    <n v="4351.8600000000006"/>
    <n v="4674.2199999999993"/>
    <n v="5520.415"/>
    <n v="5802.48"/>
    <n v="3948.91"/>
    <n v="2095.34"/>
    <n v="685.01499999999999"/>
    <x v="384"/>
    <s v="Texas, 2016"/>
  </r>
  <r>
    <s v="Uvalde County"/>
    <s v="Texas"/>
    <n v="2016"/>
    <n v="27055"/>
    <n v="13221"/>
    <n v="13834"/>
    <n v="2110.29"/>
    <n v="4166.4699999999993"/>
    <n v="4193.5250000000005"/>
    <n v="3273.6549999999997"/>
    <n v="3111.3249999999998"/>
    <n v="2976.05"/>
    <n v="2894.8850000000002"/>
    <n v="2407.8950000000004"/>
    <n v="1433.915"/>
    <n v="486.99"/>
    <x v="384"/>
    <s v="Texas, 2016"/>
  </r>
  <r>
    <s v="Val Verde County"/>
    <s v="Texas"/>
    <n v="2016"/>
    <n v="48862"/>
    <n v="24804"/>
    <n v="24058"/>
    <n v="4153.2700000000004"/>
    <n v="7671.3340000000007"/>
    <n v="7866.7820000000002"/>
    <n v="6694.0940000000001"/>
    <n v="5765.7160000000003"/>
    <n v="5521.4059999999999"/>
    <n v="4495.3040000000001"/>
    <n v="3664.65"/>
    <n v="2149.9279999999999"/>
    <n v="830.654"/>
    <x v="384"/>
    <s v="Texas, 2016"/>
  </r>
  <r>
    <s v="Van Zandt County"/>
    <s v="Texas"/>
    <n v="2016"/>
    <n v="53070"/>
    <n v="26096"/>
    <n v="26974"/>
    <n v="2918.85"/>
    <n v="6952.17"/>
    <n v="6580.68"/>
    <n v="5147.79"/>
    <n v="6103.0499999999993"/>
    <n v="7270.59"/>
    <n v="7535.94"/>
    <n v="6156.12"/>
    <n v="3396.48"/>
    <n v="1114.47"/>
    <x v="384"/>
    <s v="Texas, 2016"/>
  </r>
  <r>
    <s v="Victoria County"/>
    <s v="Texas"/>
    <n v="2016"/>
    <n v="90989"/>
    <n v="44622"/>
    <n v="46367"/>
    <n v="6551.2079999999996"/>
    <n v="13102.415999999999"/>
    <n v="12556.482"/>
    <n v="12283.514999999999"/>
    <n v="10736.702000000001"/>
    <n v="11100.657999999999"/>
    <n v="11191.647000000001"/>
    <n v="7552.0869999999995"/>
    <n v="3912.527"/>
    <n v="1910.769"/>
    <x v="384"/>
    <s v="Texas, 2016"/>
  </r>
  <r>
    <s v="Walker County"/>
    <s v="Texas"/>
    <n v="2016"/>
    <n v="69926"/>
    <n v="40883"/>
    <n v="29043"/>
    <n v="3076.7440000000001"/>
    <n v="5803.8580000000002"/>
    <n v="15943.128000000001"/>
    <n v="9999.4179999999997"/>
    <n v="9719.7139999999999"/>
    <n v="9719.7139999999999"/>
    <n v="7761.7860000000001"/>
    <n v="4615.116"/>
    <n v="2377.4839999999999"/>
    <n v="978.96400000000006"/>
    <x v="384"/>
    <s v="Texas, 2016"/>
  </r>
  <r>
    <s v="Waller County"/>
    <s v="Texas"/>
    <n v="2016"/>
    <n v="47049"/>
    <n v="23520"/>
    <n v="23529"/>
    <n v="3152.2829999999999"/>
    <n v="6304.5659999999998"/>
    <n v="12232.74"/>
    <n v="4704.8999999999996"/>
    <n v="4657.8510000000006"/>
    <n v="5504.7330000000002"/>
    <n v="5081.2919999999995"/>
    <n v="3481.6260000000002"/>
    <n v="1223.2739999999999"/>
    <n v="705.73500000000001"/>
    <x v="384"/>
    <s v="Texas, 2016"/>
  </r>
  <r>
    <s v="Ward County"/>
    <s v="Texas"/>
    <n v="2016"/>
    <n v="11396"/>
    <n v="5668"/>
    <n v="5728"/>
    <n v="854.7"/>
    <n v="1766.38"/>
    <n v="1584.0439999999999"/>
    <n v="1572.6480000000001"/>
    <n v="1321.9360000000001"/>
    <n v="1390.3119999999999"/>
    <n v="1253.56"/>
    <n v="888.88800000000003"/>
    <n v="581.19600000000003"/>
    <n v="159.54400000000001"/>
    <x v="384"/>
    <s v="Texas, 2016"/>
  </r>
  <r>
    <s v="Washington County"/>
    <s v="Texas"/>
    <n v="2016"/>
    <n v="34544"/>
    <n v="17235"/>
    <n v="17309"/>
    <n v="2107.1840000000002"/>
    <n v="4145.28"/>
    <n v="5216.1440000000002"/>
    <n v="3350.768"/>
    <n v="3765.2960000000003"/>
    <n v="4318"/>
    <n v="4767.0720000000001"/>
    <n v="3696.2080000000001"/>
    <n v="2107.1840000000002"/>
    <n v="1070.864"/>
    <x v="384"/>
    <s v="Texas, 2016"/>
  </r>
  <r>
    <s v="Webb County"/>
    <s v="Texas"/>
    <n v="2016"/>
    <n v="266006"/>
    <n v="129588"/>
    <n v="136418"/>
    <n v="26600.6"/>
    <n v="49743.122000000003"/>
    <n v="44955.013999999996"/>
    <n v="35644.804000000004"/>
    <n v="35378.797999999995"/>
    <n v="29260.66"/>
    <n v="21546.485999999997"/>
    <n v="13300.3"/>
    <n v="6650.15"/>
    <n v="2926.0659999999998"/>
    <x v="384"/>
    <s v="Texas, 2016"/>
  </r>
  <r>
    <s v="Wharton County"/>
    <s v="Texas"/>
    <n v="2016"/>
    <n v="41377"/>
    <n v="20325"/>
    <n v="21052"/>
    <n v="2813.636"/>
    <n v="6165.1729999999998"/>
    <n v="5503.1409999999996"/>
    <n v="5006.6170000000002"/>
    <n v="4675.6009999999997"/>
    <n v="5296.2559999999994"/>
    <n v="5379.01"/>
    <n v="3558.422"/>
    <n v="2027.473"/>
    <n v="993.048"/>
    <x v="384"/>
    <s v="Texas, 2016"/>
  </r>
  <r>
    <s v="Wheeler County"/>
    <s v="Texas"/>
    <n v="2016"/>
    <n v="5642"/>
    <n v="2866"/>
    <n v="2776"/>
    <n v="406.22399999999999"/>
    <n v="840.65800000000002"/>
    <n v="592.41"/>
    <n v="699.60799999999995"/>
    <n v="620.62"/>
    <n v="727.81799999999998"/>
    <n v="744.74400000000003"/>
    <n v="575.48400000000004"/>
    <n v="293.38400000000001"/>
    <n v="129.76599999999999"/>
    <x v="384"/>
    <s v="Texas, 2016"/>
  </r>
  <r>
    <s v="Wichita County"/>
    <s v="Texas"/>
    <n v="2016"/>
    <n v="132148"/>
    <n v="68567"/>
    <n v="63581"/>
    <n v="8721.768"/>
    <n v="16386.351999999999"/>
    <n v="22993.752"/>
    <n v="19690.052"/>
    <n v="14932.723999999998"/>
    <n v="15725.612000000001"/>
    <n v="15461.315999999999"/>
    <n v="9778.9520000000011"/>
    <n v="5814.5120000000006"/>
    <n v="2775.1080000000002"/>
    <x v="384"/>
    <s v="Texas, 2016"/>
  </r>
  <r>
    <s v="Amite County"/>
    <s v="Mississippi"/>
    <n v="2016"/>
    <n v="13061"/>
    <n v="6502"/>
    <n v="6559"/>
    <n v="783.66"/>
    <n v="1815.4789999999998"/>
    <n v="1763.2350000000001"/>
    <n v="1593.442"/>
    <n v="1423.6489999999999"/>
    <n v="1737.1129999999998"/>
    <n v="1776.2959999999998"/>
    <n v="1214.673"/>
    <n v="731.41599999999994"/>
    <n v="222.03700000000001"/>
    <x v="381"/>
    <s v="Mississippi, 2016"/>
  </r>
  <r>
    <s v="Willacy County"/>
    <s v="Texas"/>
    <n v="2016"/>
    <n v="21944"/>
    <n v="11652"/>
    <n v="10292"/>
    <n v="1404.4159999999999"/>
    <n v="3159.9359999999997"/>
    <n v="3708.5360000000001"/>
    <n v="3181.88"/>
    <n v="2918.5520000000001"/>
    <n v="2326.0640000000003"/>
    <n v="2172.4560000000001"/>
    <n v="1843.2959999999998"/>
    <n v="921.64800000000002"/>
    <n v="307.21600000000001"/>
    <x v="384"/>
    <s v="Texas, 2016"/>
  </r>
  <r>
    <s v="Williamson County"/>
    <s v="Texas"/>
    <n v="2016"/>
    <n v="490619"/>
    <n v="241189"/>
    <n v="249430"/>
    <n v="34343.33"/>
    <n v="77027.18299999999"/>
    <n v="60346.136999999995"/>
    <n v="68686.66"/>
    <n v="79970.896999999997"/>
    <n v="66724.184000000008"/>
    <n v="49552.519"/>
    <n v="32871.472999999998"/>
    <n v="14718.57"/>
    <n v="5396.8090000000002"/>
    <x v="384"/>
    <s v="Texas, 2016"/>
  </r>
  <r>
    <s v="Wilson County"/>
    <s v="Texas"/>
    <n v="2016"/>
    <n v="46444"/>
    <n v="23309"/>
    <n v="23135"/>
    <n v="2693.752"/>
    <n v="6641.4920000000002"/>
    <n v="6130.6080000000002"/>
    <n v="5015.9519999999993"/>
    <n v="5759.0560000000005"/>
    <n v="7059.4879999999994"/>
    <n v="6455.7160000000003"/>
    <n v="4087.0720000000001"/>
    <n v="1671.9839999999999"/>
    <n v="975.32399999999996"/>
    <x v="384"/>
    <s v="Texas, 2016"/>
  </r>
  <r>
    <s v="Wise County"/>
    <s v="Texas"/>
    <n v="2016"/>
    <n v="62089"/>
    <n v="31097"/>
    <n v="30992"/>
    <n v="4159.9629999999997"/>
    <n v="8816.637999999999"/>
    <n v="7823.2139999999999"/>
    <n v="7699.0360000000001"/>
    <n v="7388.5910000000003"/>
    <n v="9313.35"/>
    <n v="8133.6589999999997"/>
    <n v="5588.01"/>
    <n v="2483.56"/>
    <n v="745.06799999999998"/>
    <x v="384"/>
    <s v="Texas, 2016"/>
  </r>
  <r>
    <s v="Yoakum County"/>
    <s v="Texas"/>
    <n v="2016"/>
    <n v="8316"/>
    <n v="4228"/>
    <n v="4088"/>
    <n v="698.54399999999998"/>
    <n v="1563.4079999999999"/>
    <n v="1180.8720000000001"/>
    <n v="997.92000000000007"/>
    <n v="1081.08"/>
    <n v="939.70799999999997"/>
    <n v="906.44399999999996"/>
    <n v="540.54"/>
    <n v="399.16800000000001"/>
    <n v="8.3160000000000007"/>
    <x v="384"/>
    <s v="Texas, 2016"/>
  </r>
  <r>
    <s v="Young County"/>
    <s v="Texas"/>
    <n v="2016"/>
    <n v="18275"/>
    <n v="8997"/>
    <n v="9278"/>
    <n v="1206.1500000000001"/>
    <n v="2467.125"/>
    <n v="2138.1750000000002"/>
    <n v="1882.3249999999998"/>
    <n v="2065.0749999999998"/>
    <n v="2357.4749999999999"/>
    <n v="2613.3249999999998"/>
    <n v="1864.05"/>
    <n v="1151.3249999999998"/>
    <n v="548.25"/>
    <x v="384"/>
    <s v="Texas, 2016"/>
  </r>
  <r>
    <s v="Zavala County"/>
    <s v="Texas"/>
    <n v="2016"/>
    <n v="12107"/>
    <n v="6087"/>
    <n v="6020"/>
    <n v="1041.202"/>
    <n v="2058.19"/>
    <n v="2082.404"/>
    <n v="1452.8400000000001"/>
    <n v="1404.412"/>
    <n v="1259.1280000000002"/>
    <n v="1307.556"/>
    <n v="823.27600000000007"/>
    <n v="508.49399999999997"/>
    <n v="169.49799999999999"/>
    <x v="384"/>
    <s v="Texas, 2016"/>
  </r>
  <r>
    <s v="Beaver County"/>
    <s v="Utah"/>
    <n v="2016"/>
    <n v="6437"/>
    <n v="3291"/>
    <n v="3146"/>
    <n v="560.01900000000001"/>
    <n v="1165.097"/>
    <n v="971.98699999999997"/>
    <n v="701.63300000000004"/>
    <n v="753.12900000000002"/>
    <n v="675.88499999999999"/>
    <n v="746.69200000000001"/>
    <n v="534.27099999999996"/>
    <n v="238.16899999999998"/>
    <n v="96.555000000000007"/>
    <x v="409"/>
    <s v="Utah, 2016"/>
  </r>
  <r>
    <s v="Box Elder County"/>
    <s v="Utah"/>
    <n v="2016"/>
    <n v="51528"/>
    <n v="25937"/>
    <n v="25591"/>
    <n v="4534.4639999999999"/>
    <n v="9584.2079999999987"/>
    <n v="7316.9760000000006"/>
    <n v="6286.4160000000002"/>
    <n v="6441"/>
    <n v="5616.5519999999997"/>
    <n v="5307.384"/>
    <n v="3555.4319999999998"/>
    <n v="2112.6480000000001"/>
    <n v="772.92"/>
    <x v="409"/>
    <s v="Utah, 2016"/>
  </r>
  <r>
    <s v="Cache County"/>
    <s v="Utah"/>
    <n v="2016"/>
    <n v="118824"/>
    <n v="59450"/>
    <n v="59374"/>
    <n v="11050.632"/>
    <n v="20437.728000000003"/>
    <n v="28042.464"/>
    <n v="16754.184000000001"/>
    <n v="13308.288"/>
    <n v="9862.3919999999998"/>
    <n v="9149.4480000000003"/>
    <n v="5584.7280000000001"/>
    <n v="3208.2479999999996"/>
    <n v="1307.0640000000001"/>
    <x v="409"/>
    <s v="Utah, 2016"/>
  </r>
  <r>
    <s v="Carbon County"/>
    <s v="Utah"/>
    <n v="2016"/>
    <n v="20733"/>
    <n v="10315"/>
    <n v="10418"/>
    <n v="1492.7760000000001"/>
    <n v="3130.683"/>
    <n v="2944.0860000000002"/>
    <n v="2653.8240000000001"/>
    <n v="2342.8289999999997"/>
    <n v="2239.1639999999998"/>
    <n v="2778.2219999999998"/>
    <n v="1824.5039999999999"/>
    <n v="870.78600000000006"/>
    <n v="435.39299999999997"/>
    <x v="409"/>
    <s v="Utah, 2016"/>
  </r>
  <r>
    <s v="Wheeler County"/>
    <s v="Nebraska"/>
    <n v="2016"/>
    <n v="751"/>
    <n v="434"/>
    <n v="317"/>
    <n v="38.301000000000002"/>
    <n v="89.369"/>
    <n v="93.875"/>
    <n v="62.332999999999998"/>
    <n v="63.834999999999994"/>
    <n v="89.369"/>
    <n v="162.96700000000001"/>
    <n v="102.887"/>
    <n v="30.04"/>
    <n v="18.774999999999999"/>
    <x v="379"/>
    <s v="Nebraska, 2016"/>
  </r>
  <r>
    <s v="Davis County"/>
    <s v="Utah"/>
    <n v="2016"/>
    <n v="329292"/>
    <n v="165706"/>
    <n v="163586"/>
    <n v="29965.572"/>
    <n v="62565.479999999996"/>
    <n v="47747.34"/>
    <n v="48076.631999999998"/>
    <n v="45442.296000000002"/>
    <n v="35234.243999999999"/>
    <n v="29965.572"/>
    <n v="17452.476000000002"/>
    <n v="9549.4680000000008"/>
    <n v="3292.92"/>
    <x v="409"/>
    <s v="Utah, 2016"/>
  </r>
  <r>
    <s v="Iron County"/>
    <s v="Utah"/>
    <n v="2016"/>
    <n v="47751"/>
    <n v="23735"/>
    <n v="24016"/>
    <n v="3963.3330000000001"/>
    <n v="7687.9110000000001"/>
    <n v="9979.9589999999989"/>
    <n v="6159.8789999999999"/>
    <n v="5395.8629999999994"/>
    <n v="4440.8429999999998"/>
    <n v="4679.598"/>
    <n v="3342.5699999999997"/>
    <n v="1814.538"/>
    <n v="334.25700000000001"/>
    <x v="409"/>
    <s v="Utah, 2016"/>
  </r>
  <r>
    <s v="Juab County"/>
    <s v="Utah"/>
    <n v="2016"/>
    <n v="10507"/>
    <n v="5465"/>
    <n v="5042"/>
    <n v="924.61599999999999"/>
    <n v="2122.4139999999998"/>
    <n v="1639.0920000000001"/>
    <n v="1208.3049999999998"/>
    <n v="1355.403"/>
    <n v="1029.6860000000001"/>
    <n v="998.16499999999996"/>
    <n v="724.98299999999995"/>
    <n v="346.73099999999999"/>
    <n v="147.09800000000001"/>
    <x v="409"/>
    <s v="Utah, 2016"/>
  </r>
  <r>
    <s v="Kane County"/>
    <s v="Utah"/>
    <n v="2016"/>
    <n v="7216"/>
    <n v="3574"/>
    <n v="3642"/>
    <n v="411.31200000000001"/>
    <n v="938.07999999999993"/>
    <n v="873.13599999999997"/>
    <n v="779.32799999999997"/>
    <n v="692.7360000000001"/>
    <n v="873.13599999999997"/>
    <n v="1082.4000000000001"/>
    <n v="974.16000000000008"/>
    <n v="411.31200000000001"/>
    <n v="173.184"/>
    <x v="409"/>
    <s v="Utah, 2016"/>
  </r>
  <r>
    <s v="Millard County"/>
    <s v="Utah"/>
    <n v="2016"/>
    <n v="12604"/>
    <n v="6389"/>
    <n v="6215"/>
    <n v="995.71600000000001"/>
    <n v="2319.136"/>
    <n v="1651.124"/>
    <n v="1336.0239999999999"/>
    <n v="1247.7959999999998"/>
    <n v="1449.46"/>
    <n v="1588.104"/>
    <n v="1134.3600000000001"/>
    <n v="642.80399999999997"/>
    <n v="226.87200000000001"/>
    <x v="409"/>
    <s v="Utah, 2016"/>
  </r>
  <r>
    <s v="Piute County"/>
    <s v="Utah"/>
    <n v="2016"/>
    <n v="1859"/>
    <n v="995"/>
    <n v="864"/>
    <n v="78.078000000000003"/>
    <n v="265.83699999999999"/>
    <n v="171.02800000000002"/>
    <n v="228.65699999999998"/>
    <n v="215.64400000000001"/>
    <n v="159.874"/>
    <n v="245.38800000000001"/>
    <n v="303.017"/>
    <n v="150.57900000000001"/>
    <n v="37.18"/>
    <x v="409"/>
    <s v="Utah, 2016"/>
  </r>
  <r>
    <s v="Rich County"/>
    <s v="Utah"/>
    <n v="2016"/>
    <n v="2284"/>
    <n v="1086"/>
    <n v="1198"/>
    <n v="207.84399999999999"/>
    <n v="438.52800000000002"/>
    <n v="255.80799999999999"/>
    <n v="262.66000000000003"/>
    <n v="237.536"/>
    <n v="235.25200000000001"/>
    <n v="283.21600000000001"/>
    <n v="244.38800000000001"/>
    <n v="75.372"/>
    <n v="47.963999999999999"/>
    <x v="409"/>
    <s v="Utah, 2016"/>
  </r>
  <r>
    <s v="Salt Lake County"/>
    <s v="Utah"/>
    <n v="2016"/>
    <n v="1092518"/>
    <n v="548834"/>
    <n v="543684"/>
    <n v="88493.957999999999"/>
    <n v="172617.84399999998"/>
    <n v="155137.55599999998"/>
    <n v="182450.50599999999"/>
    <n v="154045.038"/>
    <n v="124547.052"/>
    <n v="110344.318"/>
    <n v="62273.525999999998"/>
    <n v="30590.504000000001"/>
    <n v="12017.698"/>
    <x v="409"/>
    <s v="Utah, 2016"/>
  </r>
  <r>
    <s v="Saunders County"/>
    <s v="Nebraska"/>
    <n v="2016"/>
    <n v="20913"/>
    <n v="10688"/>
    <n v="10225"/>
    <n v="1505.7360000000001"/>
    <n v="3743.4270000000001"/>
    <n v="2802.3419999999996"/>
    <n v="2425.9079999999999"/>
    <n v="2572.299"/>
    <n v="2216.7780000000002"/>
    <n v="2384.0819999999999"/>
    <n v="1882.17"/>
    <n v="961.99800000000005"/>
    <n v="397.34699999999998"/>
    <x v="379"/>
    <s v="Nebraska, 2016"/>
  </r>
  <r>
    <s v="Summit County"/>
    <s v="Utah"/>
    <n v="2016"/>
    <n v="39009"/>
    <n v="19914"/>
    <n v="19095"/>
    <n v="2340.54"/>
    <n v="6085.4040000000005"/>
    <n v="4876.125"/>
    <n v="4642.0709999999999"/>
    <n v="5422.2510000000002"/>
    <n v="6241.4400000000005"/>
    <n v="5578.2870000000003"/>
    <n v="2691.6210000000001"/>
    <n v="897.20699999999999"/>
    <n v="234.054"/>
    <x v="409"/>
    <s v="Utah, 2016"/>
  </r>
  <r>
    <s v="Tooele County"/>
    <s v="Utah"/>
    <n v="2016"/>
    <n v="61986"/>
    <n v="31323"/>
    <n v="30663"/>
    <n v="5268.81"/>
    <n v="12521.172"/>
    <n v="8863.9979999999996"/>
    <n v="8182.152"/>
    <n v="9297.9"/>
    <n v="6942.4319999999998"/>
    <n v="5702.7120000000004"/>
    <n v="3285.2579999999998"/>
    <n v="1487.664"/>
    <n v="495.88799999999998"/>
    <x v="409"/>
    <s v="Utah, 2016"/>
  </r>
  <r>
    <s v="Uintah County"/>
    <s v="Utah"/>
    <n v="2016"/>
    <n v="36308"/>
    <n v="18533"/>
    <n v="17775"/>
    <n v="3558.1840000000002"/>
    <n v="7043.7520000000004"/>
    <n v="5010.5039999999999"/>
    <n v="5736.6639999999998"/>
    <n v="4647.424"/>
    <n v="3521.8760000000002"/>
    <n v="3412.9520000000002"/>
    <n v="1924.3240000000001"/>
    <n v="1016.624"/>
    <n v="363.08"/>
    <x v="409"/>
    <s v="Utah, 2016"/>
  </r>
  <r>
    <s v="Utah County"/>
    <s v="Utah"/>
    <n v="2016"/>
    <n v="564177"/>
    <n v="284413"/>
    <n v="279764"/>
    <n v="57546.053999999996"/>
    <n v="110014.515"/>
    <n v="123554.76300000001"/>
    <n v="82369.842000000004"/>
    <n v="67701.240000000005"/>
    <n v="46826.690999999999"/>
    <n v="36671.504999999997"/>
    <n v="23131.256999999998"/>
    <n v="12411.894"/>
    <n v="4513.4160000000002"/>
    <x v="409"/>
    <s v="Utah, 2016"/>
  </r>
  <r>
    <s v="Wasatch County"/>
    <s v="Utah"/>
    <n v="2016"/>
    <n v="27895"/>
    <n v="14176"/>
    <n v="13719"/>
    <n v="2259.4949999999999"/>
    <n v="5467.42"/>
    <n v="3626.35"/>
    <n v="3598.4549999999999"/>
    <n v="4128.46"/>
    <n v="3263.7150000000001"/>
    <n v="2956.87"/>
    <n v="1729.49"/>
    <n v="697.375"/>
    <n v="195.26499999999999"/>
    <x v="409"/>
    <s v="Utah, 2016"/>
  </r>
  <r>
    <s v="Washington County"/>
    <s v="Utah"/>
    <n v="2016"/>
    <n v="151959"/>
    <n v="74981"/>
    <n v="76978"/>
    <n v="11396.924999999999"/>
    <n v="24313.440000000002"/>
    <n v="21122.300999999999"/>
    <n v="18387.038999999997"/>
    <n v="16563.530999999999"/>
    <n v="14132.187"/>
    <n v="16259.613000000001"/>
    <n v="16259.612999999999"/>
    <n v="9725.3760000000002"/>
    <n v="3647.0160000000001"/>
    <x v="409"/>
    <s v="Utah, 2016"/>
  </r>
  <r>
    <s v="Wayne County"/>
    <s v="Utah"/>
    <n v="2016"/>
    <n v="2716"/>
    <n v="1388"/>
    <n v="1328"/>
    <n v="162.96"/>
    <n v="459.00400000000002"/>
    <n v="306.90800000000002"/>
    <n v="274.31599999999997"/>
    <n v="293.32799999999997"/>
    <n v="323.20399999999995"/>
    <n v="388.38800000000003"/>
    <n v="323.20400000000001"/>
    <n v="119.504"/>
    <n v="67.900000000000006"/>
    <x v="409"/>
    <s v="Utah, 2016"/>
  </r>
  <r>
    <s v="Weber County"/>
    <s v="Utah"/>
    <n v="2016"/>
    <n v="241328"/>
    <n v="121181"/>
    <n v="120147"/>
    <n v="19547.567999999999"/>
    <n v="39577.792000000001"/>
    <n v="34751.232000000004"/>
    <n v="37164.512000000002"/>
    <n v="31613.968000000001"/>
    <n v="27270.063999999998"/>
    <n v="24856.784"/>
    <n v="15203.664000000001"/>
    <n v="8205.152"/>
    <n v="3378.5920000000001"/>
    <x v="409"/>
    <s v="Utah, 2016"/>
  </r>
  <r>
    <s v="Addison County"/>
    <s v="Vermont"/>
    <n v="2016"/>
    <n v="36926"/>
    <n v="18312"/>
    <n v="18614"/>
    <n v="1587.818"/>
    <n v="3803.3779999999997"/>
    <n v="6314.3459999999995"/>
    <n v="3618.748"/>
    <n v="4135.7120000000004"/>
    <n v="5428.1219999999994"/>
    <n v="5760.4560000000001"/>
    <n v="3766.4520000000002"/>
    <n v="1772.4480000000001"/>
    <n v="738.52"/>
    <x v="412"/>
    <s v="Vermont, 2016"/>
  </r>
  <r>
    <s v="Bennington County"/>
    <s v="Vermont"/>
    <n v="2016"/>
    <n v="36503"/>
    <n v="17838"/>
    <n v="18665"/>
    <n v="1715.6410000000001"/>
    <n v="4015.33"/>
    <n v="4854.8989999999994"/>
    <n v="3394.779"/>
    <n v="3650.3"/>
    <n v="5402.4439999999995"/>
    <n v="5767.4740000000002"/>
    <n v="4197.8450000000003"/>
    <n v="2263.1860000000001"/>
    <n v="1241.1020000000001"/>
    <x v="412"/>
    <s v="Vermont, 2016"/>
  </r>
  <r>
    <s v="Chittenden County"/>
    <s v="Vermont"/>
    <n v="2016"/>
    <n v="160510"/>
    <n v="78529"/>
    <n v="81981"/>
    <n v="7864.99"/>
    <n v="16693.04"/>
    <n v="31459.96"/>
    <n v="21829.360000000001"/>
    <n v="18619.16"/>
    <n v="22150.379999999997"/>
    <n v="20705.79"/>
    <n v="12038.25"/>
    <n v="5938.87"/>
    <n v="3049.69"/>
    <x v="412"/>
    <s v="Vermont, 2016"/>
  </r>
  <r>
    <s v="Essex County"/>
    <s v="Vermont"/>
    <n v="2016"/>
    <n v="6173"/>
    <n v="3119"/>
    <n v="3054"/>
    <n v="259.26600000000002"/>
    <n v="654.33799999999997"/>
    <n v="604.95399999999995"/>
    <n v="512.35900000000004"/>
    <n v="654.33799999999997"/>
    <n v="987.68000000000006"/>
    <n v="1092.6209999999999"/>
    <n v="845.70100000000002"/>
    <n v="395.072"/>
    <n v="172.84399999999999"/>
    <x v="412"/>
    <s v="Vermont, 2016"/>
  </r>
  <r>
    <s v="Franklin County"/>
    <s v="Vermont"/>
    <n v="2016"/>
    <n v="48625"/>
    <n v="24147"/>
    <n v="24478"/>
    <n v="2917.5"/>
    <n v="6272.625"/>
    <n v="5835"/>
    <n v="5932.25"/>
    <n v="6467.125"/>
    <n v="7536.875"/>
    <n v="6904.75"/>
    <n v="4035.875"/>
    <n v="1896.375"/>
    <n v="826.625"/>
    <x v="412"/>
    <s v="Vermont, 2016"/>
  </r>
  <r>
    <s v="Lamoille County"/>
    <s v="Vermont"/>
    <n v="2016"/>
    <n v="25136"/>
    <n v="12471"/>
    <n v="12665"/>
    <n v="1382.48"/>
    <n v="3041.4560000000001"/>
    <n v="3393.36"/>
    <n v="3066.5920000000001"/>
    <n v="3267.68"/>
    <n v="3594.4480000000003"/>
    <n v="3594.4479999999999"/>
    <n v="2237.1040000000003"/>
    <n v="1181.3919999999998"/>
    <n v="377.04"/>
    <x v="412"/>
    <s v="Vermont, 2016"/>
  </r>
  <r>
    <s v="Rutland County"/>
    <s v="Vermont"/>
    <n v="2016"/>
    <n v="60133"/>
    <n v="29550"/>
    <n v="30583"/>
    <n v="2645.8519999999999"/>
    <n v="6193.6990000000005"/>
    <n v="8057.8220000000001"/>
    <n v="6253.8320000000003"/>
    <n v="6374.098"/>
    <n v="9080.0829999999987"/>
    <n v="9921.9449999999997"/>
    <n v="6855.1620000000003"/>
    <n v="3247.1819999999998"/>
    <n v="1563.4580000000001"/>
    <x v="412"/>
    <s v="Vermont, 2016"/>
  </r>
  <r>
    <s v="Windham County"/>
    <s v="Vermont"/>
    <n v="2016"/>
    <n v="43609"/>
    <n v="21419"/>
    <n v="22190"/>
    <n v="2006.0139999999999"/>
    <n v="4578.9449999999997"/>
    <n v="5145.8620000000001"/>
    <n v="4753.3809999999994"/>
    <n v="4709.7719999999999"/>
    <n v="6410.5230000000001"/>
    <n v="7675.1839999999993"/>
    <n v="5015.0349999999999"/>
    <n v="2224.0590000000002"/>
    <n v="1133.8340000000001"/>
    <x v="412"/>
    <s v="Vermont, 2016"/>
  </r>
  <r>
    <s v="Windsor County"/>
    <s v="Vermont"/>
    <n v="2016"/>
    <n v="55894"/>
    <n v="27401"/>
    <n v="28493"/>
    <n v="2515.23"/>
    <n v="5980.6579999999994"/>
    <n v="5701.1880000000001"/>
    <n v="6148.34"/>
    <n v="6092.4459999999999"/>
    <n v="8328.2060000000001"/>
    <n v="9557.8739999999998"/>
    <n v="6763.174"/>
    <n v="3521.3220000000001"/>
    <n v="1341.4559999999999"/>
    <x v="412"/>
    <s v="Vermont, 2016"/>
  </r>
  <r>
    <s v="Accomack County"/>
    <s v="Virginia"/>
    <n v="2016"/>
    <n v="33060"/>
    <n v="16125"/>
    <n v="16935"/>
    <n v="1950.54"/>
    <n v="3868.02"/>
    <n v="3405.1800000000003"/>
    <n v="3603.54"/>
    <n v="3570.48"/>
    <n v="4396.9800000000005"/>
    <n v="5355.7199999999993"/>
    <n v="4066.38"/>
    <n v="2016.66"/>
    <n v="826.5"/>
    <x v="396"/>
    <s v="Virginia, 2016"/>
  </r>
  <r>
    <s v="Albemarle County"/>
    <s v="Virginia"/>
    <n v="2016"/>
    <n v="104287"/>
    <n v="49946"/>
    <n v="54341"/>
    <n v="5631.4979999999996"/>
    <n v="12201.579"/>
    <n v="16373.059000000001"/>
    <n v="13348.736000000001"/>
    <n v="12097.292000000001"/>
    <n v="13453.023000000001"/>
    <n v="13974.457999999999"/>
    <n v="9281.5429999999997"/>
    <n v="5110.0630000000001"/>
    <n v="2815.7489999999998"/>
    <x v="396"/>
    <s v="Virginia, 2016"/>
  </r>
  <r>
    <s v="Amherst County"/>
    <s v="Virginia"/>
    <n v="2016"/>
    <n v="31999"/>
    <n v="15346"/>
    <n v="16653"/>
    <n v="1695.9469999999999"/>
    <n v="3519.8900000000003"/>
    <n v="4319.8649999999998"/>
    <n v="3167.9009999999998"/>
    <n v="3807.8809999999999"/>
    <n v="4735.8519999999999"/>
    <n v="4767.8510000000006"/>
    <n v="3519.89"/>
    <n v="1951.9389999999999"/>
    <n v="575.98199999999997"/>
    <x v="396"/>
    <s v="Virginia, 2016"/>
  </r>
  <r>
    <s v="Arlington County"/>
    <s v="Virginia"/>
    <n v="2016"/>
    <n v="226092"/>
    <n v="112644"/>
    <n v="113448"/>
    <n v="13565.52"/>
    <n v="20122.188000000002"/>
    <n v="22609.200000000001"/>
    <n v="60818.748"/>
    <n v="37305.179999999993"/>
    <n v="28261.5"/>
    <n v="22383.108"/>
    <n v="12887.243999999999"/>
    <n v="5200.116"/>
    <n v="2939.1959999999999"/>
    <x v="396"/>
    <s v="Virginia, 2016"/>
  </r>
  <r>
    <s v="Augusta County"/>
    <s v="Virginia"/>
    <n v="2016"/>
    <n v="74330"/>
    <n v="37572"/>
    <n v="36758"/>
    <n v="3567.84"/>
    <n v="8473.619999999999"/>
    <n v="8547.9500000000007"/>
    <n v="8176.2999999999993"/>
    <n v="8919.6"/>
    <n v="11372.49"/>
    <n v="11223.83"/>
    <n v="8324.9599999999991"/>
    <n v="4608.46"/>
    <n v="1114.95"/>
    <x v="396"/>
    <s v="Virginia, 2016"/>
  </r>
  <r>
    <s v="Bath County"/>
    <s v="Virginia"/>
    <n v="2016"/>
    <n v="4558"/>
    <n v="2465"/>
    <n v="2093"/>
    <n v="209.66800000000001"/>
    <n v="501.38"/>
    <n v="391.988"/>
    <n v="455.79999999999995"/>
    <n v="619.88799999999992"/>
    <n v="788.53399999999999"/>
    <n v="633.56200000000001"/>
    <n v="551.51800000000003"/>
    <n v="300.82799999999997"/>
    <n v="104.834"/>
    <x v="396"/>
    <s v="Virginia, 2016"/>
  </r>
  <r>
    <s v="Bedford County"/>
    <s v="Virginia"/>
    <n v="2016"/>
    <n v="76933"/>
    <n v="37888"/>
    <n v="39045"/>
    <n v="3692.7840000000001"/>
    <n v="9078.0939999999991"/>
    <n v="9001.1610000000001"/>
    <n v="7077.8360000000002"/>
    <n v="8847.2950000000001"/>
    <n v="11924.615000000002"/>
    <n v="12232.347000000002"/>
    <n v="9231.9599999999991"/>
    <n v="4462.1140000000005"/>
    <n v="1230.9280000000001"/>
    <x v="396"/>
    <s v="Virginia, 2016"/>
  </r>
  <r>
    <s v="Botetourt County"/>
    <s v="Virginia"/>
    <n v="2016"/>
    <n v="33192"/>
    <n v="16425"/>
    <n v="16767"/>
    <n v="1460.4480000000001"/>
    <n v="3850.2719999999999"/>
    <n v="3817.08"/>
    <n v="2920.8960000000002"/>
    <n v="3617.9279999999999"/>
    <n v="5476.68"/>
    <n v="5410.2960000000003"/>
    <n v="3983.04"/>
    <n v="1991.52"/>
    <n v="630.64800000000002"/>
    <x v="396"/>
    <s v="Virginia, 2016"/>
  </r>
  <r>
    <s v="Buckingham County"/>
    <s v="Virginia"/>
    <n v="2016"/>
    <n v="17030"/>
    <n v="9453"/>
    <n v="7577"/>
    <n v="851.5"/>
    <n v="1873.3"/>
    <n v="1975.48"/>
    <n v="2230.9300000000003"/>
    <n v="2213.8999999999996"/>
    <n v="2639.65"/>
    <n v="2418.2600000000002"/>
    <n v="1720.0300000000002"/>
    <n v="919.62"/>
    <n v="187.33"/>
    <x v="396"/>
    <s v="Virginia, 2016"/>
  </r>
  <r>
    <s v="Campbell County"/>
    <s v="Virginia"/>
    <n v="2016"/>
    <n v="55061"/>
    <n v="26745"/>
    <n v="28316"/>
    <n v="2808.1109999999999"/>
    <n v="6332.0149999999994"/>
    <n v="6882.625"/>
    <n v="6662.3810000000003"/>
    <n v="6662.3809999999994"/>
    <n v="8038.9060000000009"/>
    <n v="7763.6009999999997"/>
    <n v="5781.4050000000007"/>
    <n v="3248.5990000000002"/>
    <n v="991.09799999999996"/>
    <x v="396"/>
    <s v="Virginia, 2016"/>
  </r>
  <r>
    <s v="Caroline County"/>
    <s v="Virginia"/>
    <n v="2016"/>
    <n v="29640"/>
    <n v="14677"/>
    <n v="14963"/>
    <n v="1985.88"/>
    <n v="3793.92"/>
    <n v="3586.44"/>
    <n v="3764.2799999999997"/>
    <n v="3912.48"/>
    <n v="4238.5200000000004"/>
    <n v="3912.4799999999996"/>
    <n v="2726.88"/>
    <n v="1215.24"/>
    <n v="503.88"/>
    <x v="396"/>
    <s v="Virginia, 2016"/>
  </r>
  <r>
    <s v="Carroll County"/>
    <s v="Virginia"/>
    <n v="2016"/>
    <n v="29733"/>
    <n v="14897"/>
    <n v="14836"/>
    <n v="1367.7180000000001"/>
    <n v="3389.5619999999999"/>
    <n v="3062.4989999999998"/>
    <n v="2854.3679999999999"/>
    <n v="3538.2269999999999"/>
    <n v="4400.4840000000004"/>
    <n v="4638.348"/>
    <n v="3805.8239999999996"/>
    <n v="1992.1109999999999"/>
    <n v="713.59199999999998"/>
    <x v="396"/>
    <s v="Virginia, 2016"/>
  </r>
  <r>
    <s v="Chesterfield County"/>
    <s v="Virginia"/>
    <n v="2016"/>
    <n v="331839"/>
    <n v="159789"/>
    <n v="172050"/>
    <n v="19910.34"/>
    <n v="46457.46"/>
    <n v="45793.781999999999"/>
    <n v="38825.163"/>
    <n v="45461.942999999999"/>
    <n v="49444.010999999999"/>
    <n v="43802.748"/>
    <n v="27210.798000000003"/>
    <n v="10618.848"/>
    <n v="4645.7460000000001"/>
    <x v="396"/>
    <s v="Virginia, 2016"/>
  </r>
  <r>
    <s v="Clarke County"/>
    <s v="Virginia"/>
    <n v="2016"/>
    <n v="14307"/>
    <n v="7087"/>
    <n v="7220"/>
    <n v="715.35"/>
    <n v="1688.2260000000001"/>
    <n v="1759.761"/>
    <n v="1373.4720000000002"/>
    <n v="1573.77"/>
    <n v="2332.0410000000002"/>
    <n v="2203.2779999999998"/>
    <n v="1559.463"/>
    <n v="786.88499999999999"/>
    <n v="329.06099999999998"/>
    <x v="396"/>
    <s v="Virginia, 2016"/>
  </r>
  <r>
    <s v="Culpeper County"/>
    <s v="Virginia"/>
    <n v="2016"/>
    <n v="48952"/>
    <n v="24612"/>
    <n v="24340"/>
    <n v="3132.9279999999999"/>
    <n v="7195.9439999999995"/>
    <n v="5923.192"/>
    <n v="5531.576"/>
    <n v="6510.616"/>
    <n v="7538.6080000000002"/>
    <n v="6216.9040000000005"/>
    <n v="4209.8720000000003"/>
    <n v="1958.08"/>
    <n v="734.28"/>
    <x v="396"/>
    <s v="Virginia, 2016"/>
  </r>
  <r>
    <s v="Cumberland County"/>
    <s v="Virginia"/>
    <n v="2016"/>
    <n v="9769"/>
    <n v="4779"/>
    <n v="4990"/>
    <n v="527.52599999999995"/>
    <n v="1133.204"/>
    <n v="1260.201"/>
    <n v="947.59299999999996"/>
    <n v="1084.3589999999999"/>
    <n v="1514.1949999999999"/>
    <n v="1406.7359999999999"/>
    <n v="1260.201"/>
    <n v="429.83600000000001"/>
    <n v="195.38"/>
    <x v="396"/>
    <s v="Virginia, 2016"/>
  </r>
  <r>
    <s v="Walthall County"/>
    <s v="Mississippi"/>
    <n v="2016"/>
    <n v="15304"/>
    <n v="7814"/>
    <n v="7490"/>
    <n v="826.41600000000005"/>
    <n v="1729.3519999999999"/>
    <n v="1698.7440000000001"/>
    <n v="1775.2640000000001"/>
    <n v="1928.3040000000001"/>
    <n v="2142.56"/>
    <n v="2326.2080000000001"/>
    <n v="1759.96"/>
    <n v="887.63199999999995"/>
    <n v="244.864"/>
    <x v="381"/>
    <s v="Mississippi, 2016"/>
  </r>
  <r>
    <s v="Dinwiddie County"/>
    <s v="Virginia"/>
    <n v="2016"/>
    <n v="28155"/>
    <n v="13903"/>
    <n v="14252"/>
    <n v="1604.835"/>
    <n v="3237.8249999999998"/>
    <n v="3519.375"/>
    <n v="3153.36"/>
    <n v="3547.5299999999997"/>
    <n v="4392.18"/>
    <n v="4082.4749999999999"/>
    <n v="2787.3450000000003"/>
    <n v="1210.665"/>
    <n v="563.1"/>
    <x v="396"/>
    <s v="Virginia, 2016"/>
  </r>
  <r>
    <s v="Essex County"/>
    <s v="Virginia"/>
    <n v="2016"/>
    <n v="11130"/>
    <n v="5137"/>
    <n v="5993"/>
    <n v="612.15"/>
    <n v="1246.56"/>
    <n v="1368.99"/>
    <n v="1046.22"/>
    <n v="1313.3400000000001"/>
    <n v="1613.85"/>
    <n v="1669.5"/>
    <n v="1335.6"/>
    <n v="745.71"/>
    <n v="189.21"/>
    <x v="396"/>
    <s v="Virginia, 2016"/>
  </r>
  <r>
    <s v="Fairfax County"/>
    <s v="Virginia"/>
    <n v="2016"/>
    <n v="1132887"/>
    <n v="560803"/>
    <n v="572084"/>
    <n v="74770.542000000001"/>
    <n v="150673.97100000002"/>
    <n v="138212.21399999998"/>
    <n v="158604.18"/>
    <n v="166534.38900000002"/>
    <n v="171065.93699999998"/>
    <n v="141610.875"/>
    <n v="80434.976999999999"/>
    <n v="35119.497000000003"/>
    <n v="14727.531000000001"/>
    <x v="396"/>
    <s v="Virginia, 2016"/>
  </r>
  <r>
    <s v="Fauquier County"/>
    <s v="Virginia"/>
    <n v="2016"/>
    <n v="68025"/>
    <n v="33659"/>
    <n v="34366"/>
    <n v="3945.45"/>
    <n v="9319.4249999999993"/>
    <n v="8299.0499999999993"/>
    <n v="7074.6"/>
    <n v="8435.1"/>
    <n v="11156.1"/>
    <n v="9523.5"/>
    <n v="6326.3249999999998"/>
    <n v="2925.0749999999998"/>
    <n v="1020.375"/>
    <x v="396"/>
    <s v="Virginia, 2016"/>
  </r>
  <r>
    <s v="Moniteau County"/>
    <s v="Missouri"/>
    <n v="2016"/>
    <n v="15587"/>
    <n v="7682"/>
    <n v="7905"/>
    <n v="748.17600000000004"/>
    <n v="1854.8530000000001"/>
    <n v="1574.287"/>
    <n v="1574.2869999999998"/>
    <n v="1870.44"/>
    <n v="2338.0500000000002"/>
    <n v="2447.1589999999997"/>
    <n v="1948.375"/>
    <n v="841.69799999999998"/>
    <n v="389.67500000000001"/>
    <x v="395"/>
    <s v="Missouri, 2016"/>
  </r>
  <r>
    <s v="Clarke County"/>
    <s v="Alabama"/>
    <n v="2016"/>
    <n v="26046"/>
    <n v="11826"/>
    <n v="14220"/>
    <n v="1406.4839999999999"/>
    <n v="3177.6120000000001"/>
    <n v="2995.29"/>
    <n v="2812.9679999999998"/>
    <n v="3516.21"/>
    <n v="3880.8540000000003"/>
    <n v="3464.1180000000004"/>
    <n v="2891.1059999999998"/>
    <n v="1406.4839999999999"/>
    <n v="520.91999999999996"/>
    <x v="364"/>
    <s v="Alabama, 2016"/>
  </r>
  <r>
    <s v="Franklin County"/>
    <s v="Virginia"/>
    <n v="2016"/>
    <n v="56230"/>
    <n v="27592"/>
    <n v="28638"/>
    <n v="2699.04"/>
    <n v="6410.22"/>
    <n v="6747.6"/>
    <n v="5791.6900000000005"/>
    <n v="6185.3"/>
    <n v="8097.119999999999"/>
    <n v="8771.8799999999992"/>
    <n v="7309.9000000000005"/>
    <n v="3598.7200000000003"/>
    <n v="730.99"/>
    <x v="396"/>
    <s v="Virginia, 2016"/>
  </r>
  <r>
    <s v="Frederick County"/>
    <s v="Virginia"/>
    <n v="2016"/>
    <n v="82321"/>
    <n v="40925"/>
    <n v="41396"/>
    <n v="4856.9390000000003"/>
    <n v="11195.655999999999"/>
    <n v="10043.162"/>
    <n v="9713.8780000000006"/>
    <n v="10619.409"/>
    <n v="12759.754999999999"/>
    <n v="10701.73"/>
    <n v="7326.5689999999995"/>
    <n v="3869.0869999999995"/>
    <n v="1234.8150000000001"/>
    <x v="396"/>
    <s v="Virginia, 2016"/>
  </r>
  <r>
    <s v="Gloucester County"/>
    <s v="Virginia"/>
    <n v="2016"/>
    <n v="37021"/>
    <n v="18267"/>
    <n v="18754"/>
    <n v="1888.0709999999999"/>
    <n v="4294.4359999999997"/>
    <n v="4479.5410000000002"/>
    <n v="4072.31"/>
    <n v="4294.4359999999997"/>
    <n v="5923.36"/>
    <n v="5738.2550000000001"/>
    <n v="3813.163"/>
    <n v="1739.9870000000001"/>
    <n v="777.44100000000003"/>
    <x v="396"/>
    <s v="Virginia, 2016"/>
  </r>
  <r>
    <s v="Goochland County"/>
    <s v="Virginia"/>
    <n v="2016"/>
    <n v="21979"/>
    <n v="10791"/>
    <n v="11188"/>
    <n v="901.13900000000001"/>
    <n v="2527.585"/>
    <n v="2263.837"/>
    <n v="1802.278"/>
    <n v="2593.5219999999999"/>
    <n v="3824.346"/>
    <n v="3802.3670000000002"/>
    <n v="2791.3330000000001"/>
    <n v="1142.9079999999999"/>
    <n v="329.685"/>
    <x v="396"/>
    <s v="Virginia, 2016"/>
  </r>
  <r>
    <s v="Grayson County"/>
    <s v="Virginia"/>
    <n v="2016"/>
    <n v="15180"/>
    <n v="7463"/>
    <n v="7717"/>
    <n v="683.1"/>
    <n v="1518"/>
    <n v="1548.3600000000001"/>
    <n v="1472.46"/>
    <n v="1715.3400000000001"/>
    <n v="2277"/>
    <n v="2428.8000000000002"/>
    <n v="1988.58"/>
    <n v="1108.1399999999999"/>
    <n v="440.22"/>
    <x v="396"/>
    <s v="Virginia, 2016"/>
  </r>
  <r>
    <s v="Greensville County"/>
    <s v="Virginia"/>
    <n v="2016"/>
    <n v="11698"/>
    <n v="7254"/>
    <n v="4444"/>
    <n v="526.41"/>
    <n v="1099.6120000000001"/>
    <n v="1427.1559999999999"/>
    <n v="1661.116"/>
    <n v="1813.19"/>
    <n v="1906.7739999999999"/>
    <n v="1544.136"/>
    <n v="1064.518"/>
    <n v="608.29600000000005"/>
    <n v="70.188000000000002"/>
    <x v="396"/>
    <s v="Virginia, 2016"/>
  </r>
  <r>
    <s v="Hanover County"/>
    <s v="Virginia"/>
    <n v="2016"/>
    <n v="102199"/>
    <n v="50104"/>
    <n v="52095"/>
    <n v="5007.7510000000002"/>
    <n v="13796.865"/>
    <n v="14001.262999999999"/>
    <n v="9606.7060000000001"/>
    <n v="12774.875"/>
    <n v="16556.238000000001"/>
    <n v="14818.855"/>
    <n v="9504.5069999999996"/>
    <n v="4598.9549999999999"/>
    <n v="1737.383"/>
    <x v="396"/>
    <s v="Virginia, 2016"/>
  </r>
  <r>
    <s v="Henrico County"/>
    <s v="Virginia"/>
    <n v="2016"/>
    <n v="321921"/>
    <n v="152084"/>
    <n v="169837"/>
    <n v="20602.944"/>
    <n v="42171.650999999998"/>
    <n v="38952.440999999999"/>
    <n v="46034.703000000001"/>
    <n v="43781.255999999994"/>
    <n v="45712.782000000007"/>
    <n v="40240.125"/>
    <n v="24787.917000000001"/>
    <n v="12232.998"/>
    <n v="7404.183"/>
    <x v="396"/>
    <s v="Virginia, 2016"/>
  </r>
  <r>
    <s v="Henry County"/>
    <s v="Virginia"/>
    <n v="2016"/>
    <n v="52209"/>
    <n v="25094"/>
    <n v="27115"/>
    <n v="2610.4499999999998"/>
    <n v="6004.0349999999999"/>
    <n v="5638.5720000000001"/>
    <n v="5168.6909999999998"/>
    <n v="5847.4079999999994"/>
    <n v="7831.35"/>
    <n v="7779.1409999999996"/>
    <n v="6369.4979999999996"/>
    <n v="3654.63"/>
    <n v="1253.0160000000001"/>
    <x v="396"/>
    <s v="Virginia, 2016"/>
  </r>
  <r>
    <s v="Garfield County"/>
    <s v="Washington"/>
    <n v="2016"/>
    <n v="2230"/>
    <n v="994"/>
    <n v="1236"/>
    <n v="78.05"/>
    <n v="194.01"/>
    <n v="113.73"/>
    <n v="127.10999999999999"/>
    <n v="131.57"/>
    <n v="240.83999999999997"/>
    <n v="544.12"/>
    <n v="479.45000000000005"/>
    <n v="251.99"/>
    <n v="73.59"/>
    <x v="372"/>
    <s v="Washington, 2016"/>
  </r>
  <r>
    <s v="Webster County"/>
    <s v="Missouri"/>
    <n v="2016"/>
    <n v="36027"/>
    <n v="17600"/>
    <n v="18427"/>
    <n v="1765.3230000000001"/>
    <n v="4395.2939999999999"/>
    <n v="4251.1859999999997"/>
    <n v="3602.7"/>
    <n v="4251.1859999999997"/>
    <n v="5944.4549999999999"/>
    <n v="5584.1849999999995"/>
    <n v="3746.808"/>
    <n v="1981.4850000000001"/>
    <n v="504.37799999999999"/>
    <x v="395"/>
    <s v="Missouri, 2016"/>
  </r>
  <r>
    <s v="James City County"/>
    <s v="Virginia"/>
    <n v="2016"/>
    <n v="71900"/>
    <n v="34876"/>
    <n v="37024"/>
    <n v="3451.2"/>
    <n v="8556.0999999999985"/>
    <n v="7980.9"/>
    <n v="7333.8"/>
    <n v="7765.2000000000007"/>
    <n v="10209.799999999999"/>
    <n v="10066"/>
    <n v="9275.1"/>
    <n v="5033"/>
    <n v="2157"/>
    <x v="396"/>
    <s v="Virginia, 2016"/>
  </r>
  <r>
    <s v="King and Queen County"/>
    <s v="Virginia"/>
    <n v="2016"/>
    <n v="7140"/>
    <n v="3673"/>
    <n v="3467"/>
    <n v="349.86"/>
    <n v="813.96"/>
    <n v="671.16000000000008"/>
    <n v="714"/>
    <n v="885.36"/>
    <n v="1042.44"/>
    <n v="1149.54"/>
    <n v="949.62"/>
    <n v="421.26"/>
    <n v="142.80000000000001"/>
    <x v="396"/>
    <s v="Virginia, 2016"/>
  </r>
  <r>
    <s v="King William County"/>
    <s v="Virginia"/>
    <n v="2016"/>
    <n v="16156"/>
    <n v="8003"/>
    <n v="8153"/>
    <n v="920.89200000000005"/>
    <n v="2229.5280000000002"/>
    <n v="1744.848"/>
    <n v="2100.2799999999997"/>
    <n v="2067.9679999999998"/>
    <n v="2536.4920000000002"/>
    <n v="2213.3719999999998"/>
    <n v="1437.884"/>
    <n v="662.39599999999996"/>
    <n v="242.34"/>
    <x v="396"/>
    <s v="Virginia, 2016"/>
  </r>
  <r>
    <s v="Lancaster County"/>
    <s v="Virginia"/>
    <n v="2016"/>
    <n v="11055"/>
    <n v="5128"/>
    <n v="5927"/>
    <n v="508.53"/>
    <n v="961.78500000000008"/>
    <n v="895.45499999999993"/>
    <n v="773.84999999999991"/>
    <n v="928.62"/>
    <n v="1260.27"/>
    <n v="1890.4050000000002"/>
    <n v="2012.01"/>
    <n v="1149.72"/>
    <n v="696.46500000000003"/>
    <x v="396"/>
    <s v="Virginia, 2016"/>
  </r>
  <r>
    <s v="Loudoun County"/>
    <s v="Virginia"/>
    <n v="2016"/>
    <n v="362435"/>
    <n v="179315"/>
    <n v="183120"/>
    <n v="27907.494999999999"/>
    <n v="61976.384999999995"/>
    <n v="41317.589999999997"/>
    <n v="46029.244999999995"/>
    <n v="63788.56"/>
    <n v="57627.164999999994"/>
    <n v="34068.89"/>
    <n v="17759.314999999999"/>
    <n v="7973.57"/>
    <n v="2899.48"/>
    <x v="396"/>
    <s v="Virginia, 2016"/>
  </r>
  <r>
    <s v="Louisa County"/>
    <s v="Virginia"/>
    <n v="2016"/>
    <n v="34350"/>
    <n v="16874"/>
    <n v="17476"/>
    <n v="1889.25"/>
    <n v="4087.65"/>
    <n v="3641.1000000000004"/>
    <n v="3915.8999999999996"/>
    <n v="4018.9500000000003"/>
    <n v="5392.95"/>
    <n v="5427.2999999999993"/>
    <n v="3812.8500000000004"/>
    <n v="1477.0500000000002"/>
    <n v="687"/>
    <x v="396"/>
    <s v="Virginia, 2016"/>
  </r>
  <r>
    <s v="Ceiba Municipio"/>
    <s v="Puerto Rico"/>
    <n v="2016"/>
    <n v="13122"/>
    <n v="6410"/>
    <n v="6712"/>
    <n v="551.12400000000002"/>
    <n v="1692.7380000000001"/>
    <n v="1574.6399999999999"/>
    <n v="1377.81"/>
    <n v="1417.1759999999999"/>
    <n v="1810.836"/>
    <n v="2020.788"/>
    <n v="1587.7619999999999"/>
    <n v="695.46600000000001"/>
    <n v="393.66"/>
    <x v="369"/>
    <s v="Puerto Rico, 2016"/>
  </r>
  <r>
    <s v="Mathews County"/>
    <s v="Virginia"/>
    <n v="2016"/>
    <n v="8848"/>
    <n v="4144"/>
    <n v="4704"/>
    <n v="256.59199999999998"/>
    <n v="743.23199999999997"/>
    <n v="1061.76"/>
    <n v="663.6"/>
    <n v="822.86400000000003"/>
    <n v="1265.2639999999999"/>
    <n v="1433.376"/>
    <n v="1521.856"/>
    <n v="769.77599999999995"/>
    <n v="291.98399999999998"/>
    <x v="396"/>
    <s v="Virginia, 2016"/>
  </r>
  <r>
    <s v="Mecklenburg County"/>
    <s v="Virginia"/>
    <n v="2016"/>
    <n v="31209"/>
    <n v="15133"/>
    <n v="16076"/>
    <n v="1404.405"/>
    <n v="3432.99"/>
    <n v="3339.3629999999998"/>
    <n v="2996.0640000000003"/>
    <n v="3276.9449999999997"/>
    <n v="4306.8419999999996"/>
    <n v="4962.2309999999998"/>
    <n v="4213.2150000000001"/>
    <n v="2247.0479999999998"/>
    <n v="998.68799999999999"/>
    <x v="396"/>
    <s v="Virginia, 2016"/>
  </r>
  <r>
    <s v="Emery County"/>
    <s v="Utah"/>
    <n v="2016"/>
    <n v="10728"/>
    <n v="5295"/>
    <n v="5433"/>
    <n v="375.48"/>
    <n v="976.24800000000005"/>
    <n v="1072.8"/>
    <n v="911.88"/>
    <n v="944.06399999999996"/>
    <n v="1437.5520000000001"/>
    <n v="1898.856"/>
    <n v="1834.4879999999998"/>
    <n v="933.33600000000001"/>
    <n v="343.29599999999999"/>
    <x v="409"/>
    <s v="Utah, 2016"/>
  </r>
  <r>
    <s v="Montgomery County"/>
    <s v="Virginia"/>
    <n v="2016"/>
    <n v="97227"/>
    <n v="50364"/>
    <n v="46863"/>
    <n v="4472.442"/>
    <n v="8458.7489999999998"/>
    <n v="30432.050999999999"/>
    <n v="13611.779999999999"/>
    <n v="10208.834999999999"/>
    <n v="10014.381000000001"/>
    <n v="9236.5650000000005"/>
    <n v="6222.5280000000002"/>
    <n v="3111.2640000000001"/>
    <n v="1361.1780000000001"/>
    <x v="396"/>
    <s v="Virginia, 2016"/>
  </r>
  <r>
    <s v="Nelson County"/>
    <s v="Virginia"/>
    <n v="2016"/>
    <n v="14831"/>
    <n v="7171"/>
    <n v="7660"/>
    <n v="652.56399999999996"/>
    <n v="1705.5650000000001"/>
    <n v="1616.5790000000002"/>
    <n v="1394.114"/>
    <n v="1438.607"/>
    <n v="1928.0300000000002"/>
    <n v="2625.087"/>
    <n v="2120.8330000000001"/>
    <n v="1053.001"/>
    <n v="266.95800000000003"/>
    <x v="396"/>
    <s v="Virginia, 2016"/>
  </r>
  <r>
    <s v="Northampton County"/>
    <s v="Virginia"/>
    <n v="2016"/>
    <n v="12118"/>
    <n v="5772"/>
    <n v="6346"/>
    <n v="727.08"/>
    <n v="1345.098"/>
    <n v="1211.8000000000002"/>
    <n v="1211.8"/>
    <n v="1126.9739999999999"/>
    <n v="1478.3960000000002"/>
    <n v="2011.5880000000002"/>
    <n v="1684.402"/>
    <n v="860.37799999999993"/>
    <n v="472.60199999999998"/>
    <x v="396"/>
    <s v="Virginia, 2016"/>
  </r>
  <r>
    <s v="Orange County"/>
    <s v="Virginia"/>
    <n v="2016"/>
    <n v="34873"/>
    <n v="17110"/>
    <n v="17763"/>
    <n v="2057.5070000000001"/>
    <n v="4324.2520000000004"/>
    <n v="3940.6490000000003"/>
    <n v="3905.7759999999998"/>
    <n v="4115.0140000000001"/>
    <n v="4986.8389999999999"/>
    <n v="4707.8549999999996"/>
    <n v="4010.395"/>
    <n v="2301.6179999999999"/>
    <n v="557.96799999999996"/>
    <x v="396"/>
    <s v="Virginia, 2016"/>
  </r>
  <r>
    <s v="Page County"/>
    <s v="Virginia"/>
    <n v="2016"/>
    <n v="23759"/>
    <n v="11636"/>
    <n v="12123"/>
    <n v="1140.432"/>
    <n v="2779.8029999999999"/>
    <n v="2637.2489999999998"/>
    <n v="2494.6950000000002"/>
    <n v="2851.08"/>
    <n v="3611.3679999999999"/>
    <n v="3445.0549999999998"/>
    <n v="2803.5619999999999"/>
    <n v="1449.299"/>
    <n v="498.93900000000002"/>
    <x v="396"/>
    <s v="Virginia, 2016"/>
  </r>
  <r>
    <s v="Lincoln County"/>
    <s v="Wyoming"/>
    <n v="2016"/>
    <n v="18180"/>
    <n v="8967"/>
    <n v="9213"/>
    <n v="763.56"/>
    <n v="1854.3600000000001"/>
    <n v="1945.26"/>
    <n v="1490.76"/>
    <n v="2163.42"/>
    <n v="2745.18"/>
    <n v="2926.98"/>
    <n v="2508.84"/>
    <n v="1381.6799999999998"/>
    <n v="436.32"/>
    <x v="387"/>
    <s v="Wyoming, 2016"/>
  </r>
  <r>
    <s v="Pittsylvania County"/>
    <s v="Virginia"/>
    <n v="2016"/>
    <n v="62392"/>
    <n v="30667"/>
    <n v="31725"/>
    <n v="2807.64"/>
    <n v="7237.4719999999998"/>
    <n v="7050.2960000000003"/>
    <n v="6176.808"/>
    <n v="7299.8639999999996"/>
    <n v="9670.76"/>
    <n v="9795.5440000000017"/>
    <n v="7424.6480000000001"/>
    <n v="3930.6959999999999"/>
    <n v="935.88"/>
    <x v="396"/>
    <s v="Virginia, 2016"/>
  </r>
  <r>
    <s v="Lincoln County"/>
    <s v="Wisconsin"/>
    <n v="2016"/>
    <n v="28286"/>
    <n v="15198"/>
    <n v="13088"/>
    <n v="1188.0119999999999"/>
    <n v="3196.3180000000002"/>
    <n v="3479.1779999999999"/>
    <n v="2772.0280000000002"/>
    <n v="3903.4679999999998"/>
    <n v="5034.9079999999994"/>
    <n v="4242.8999999999996"/>
    <n v="2970.0299999999997"/>
    <n v="1131.44"/>
    <n v="367.71800000000002"/>
    <x v="375"/>
    <s v="Wisconsin, 2016"/>
  </r>
  <r>
    <s v="Prince George County"/>
    <s v="Virginia"/>
    <n v="2016"/>
    <n v="37664"/>
    <n v="20615"/>
    <n v="17049"/>
    <n v="2146.848"/>
    <n v="4670.3360000000002"/>
    <n v="4858.6559999999999"/>
    <n v="5837.92"/>
    <n v="5649.6"/>
    <n v="5423.616"/>
    <n v="4519.68"/>
    <n v="2900.1279999999997"/>
    <n v="1167.5839999999998"/>
    <n v="489.63200000000001"/>
    <x v="396"/>
    <s v="Virginia, 2016"/>
  </r>
  <r>
    <s v="Prince William County"/>
    <s v="Virginia"/>
    <n v="2016"/>
    <n v="443630"/>
    <n v="220996"/>
    <n v="222634"/>
    <n v="34159.51"/>
    <n v="70093.540000000008"/>
    <n v="58559.16"/>
    <n v="63439.090000000004"/>
    <n v="68762.649999999994"/>
    <n v="65657.239999999991"/>
    <n v="45693.89"/>
    <n v="24399.65"/>
    <n v="8872.6"/>
    <n v="3105.41"/>
    <x v="396"/>
    <s v="Virginia, 2016"/>
  </r>
  <r>
    <s v="Pulaski County"/>
    <s v="Virginia"/>
    <n v="2016"/>
    <n v="34417"/>
    <n v="17147"/>
    <n v="17270"/>
    <n v="1652.0160000000001"/>
    <n v="3613.7849999999999"/>
    <n v="3613.7849999999999"/>
    <n v="3648.2020000000002"/>
    <n v="4267.7080000000005"/>
    <n v="5300.2179999999998"/>
    <n v="5162.5499999999993"/>
    <n v="4336.5420000000004"/>
    <n v="2030.6030000000001"/>
    <n v="791.59100000000001"/>
    <x v="396"/>
    <s v="Virginia, 2016"/>
  </r>
  <r>
    <s v="Rappahannock County"/>
    <s v="Virginia"/>
    <n v="2016"/>
    <n v="7416"/>
    <n v="3643"/>
    <n v="3773"/>
    <n v="370.8"/>
    <n v="734.18399999999997"/>
    <n v="711.93599999999992"/>
    <n v="563.61599999999999"/>
    <n v="912.16800000000001"/>
    <n v="1067.904"/>
    <n v="1305.2159999999999"/>
    <n v="1082.7360000000001"/>
    <n v="519.12"/>
    <n v="133.488"/>
    <x v="396"/>
    <s v="Virginia, 2016"/>
  </r>
  <r>
    <s v="Richmond County"/>
    <s v="Virginia"/>
    <n v="2016"/>
    <n v="8868"/>
    <n v="4960"/>
    <n v="3908"/>
    <n v="354.72"/>
    <n v="940.00800000000004"/>
    <n v="904.53599999999994"/>
    <n v="1073.028"/>
    <n v="1285.8600000000001"/>
    <n v="1374.54"/>
    <n v="1188.3119999999999"/>
    <n v="833.5920000000001"/>
    <n v="647.36400000000003"/>
    <n v="274.90800000000002"/>
    <x v="396"/>
    <s v="Virginia, 2016"/>
  </r>
  <r>
    <s v="Roanoke County"/>
    <s v="Virginia"/>
    <n v="2016"/>
    <n v="93655"/>
    <n v="44946"/>
    <n v="48709"/>
    <n v="4495.4399999999996"/>
    <n v="11238.599999999999"/>
    <n v="10957.634999999998"/>
    <n v="9833.7750000000015"/>
    <n v="11894.184999999999"/>
    <n v="13392.665000000001"/>
    <n v="13486.32"/>
    <n v="10114.74"/>
    <n v="5619.2999999999993"/>
    <n v="2622.34"/>
    <x v="396"/>
    <s v="Virginia, 2016"/>
  </r>
  <r>
    <s v="Rockbridge County"/>
    <s v="Virginia"/>
    <n v="2016"/>
    <n v="22450"/>
    <n v="11150"/>
    <n v="11300"/>
    <n v="1077.5999999999999"/>
    <n v="2222.5500000000002"/>
    <n v="2334.8000000000002"/>
    <n v="2222.5500000000002"/>
    <n v="2312.3500000000004"/>
    <n v="3187.9"/>
    <n v="3681.8"/>
    <n v="2940.95"/>
    <n v="1751.1"/>
    <n v="695.95"/>
    <x v="396"/>
    <s v="Virginia, 2016"/>
  </r>
  <r>
    <s v="Rockingham County"/>
    <s v="Virginia"/>
    <n v="2016"/>
    <n v="78427"/>
    <n v="38501"/>
    <n v="39926"/>
    <n v="4391.9120000000003"/>
    <n v="10038.655999999999"/>
    <n v="10587.645"/>
    <n v="8470.116"/>
    <n v="9175.9590000000007"/>
    <n v="11058.207"/>
    <n v="10587.645"/>
    <n v="7607.4189999999999"/>
    <n v="4548.7659999999996"/>
    <n v="1803.8209999999999"/>
    <x v="396"/>
    <s v="Virginia, 2016"/>
  </r>
  <r>
    <s v="Russell County"/>
    <s v="Virginia"/>
    <n v="2016"/>
    <n v="27973"/>
    <n v="13693"/>
    <n v="14280"/>
    <n v="1426.623"/>
    <n v="3132.9760000000001"/>
    <n v="3132.9759999999997"/>
    <n v="3077.0299999999997"/>
    <n v="3496.625"/>
    <n v="4140.0039999999999"/>
    <n v="4391.7610000000004"/>
    <n v="3105.0030000000002"/>
    <n v="1454.596"/>
    <n v="643.37900000000002"/>
    <x v="396"/>
    <s v="Virginia, 2016"/>
  </r>
  <r>
    <s v="Smyth County"/>
    <s v="Virginia"/>
    <n v="2016"/>
    <n v="31513"/>
    <n v="15623"/>
    <n v="15890"/>
    <n v="1544.1369999999999"/>
    <n v="3592.482"/>
    <n v="3687.0209999999997"/>
    <n v="3340.3779999999997"/>
    <n v="3907.6120000000001"/>
    <n v="4537.8719999999994"/>
    <n v="4663.924"/>
    <n v="3529.4560000000001"/>
    <n v="2142.884"/>
    <n v="630.26"/>
    <x v="396"/>
    <s v="Virginia, 2016"/>
  </r>
  <r>
    <s v="Greene County"/>
    <s v="Virginia"/>
    <n v="2016"/>
    <n v="18291"/>
    <n v="9555"/>
    <n v="8736"/>
    <n v="896.25900000000001"/>
    <n v="2048.5920000000001"/>
    <n v="2030.3009999999999"/>
    <n v="1810.809"/>
    <n v="2066.8829999999998"/>
    <n v="3255.7979999999998"/>
    <n v="2926.56"/>
    <n v="1902.2640000000001"/>
    <n v="1060.8779999999999"/>
    <n v="274.36500000000001"/>
    <x v="396"/>
    <s v="Virginia, 2016"/>
  </r>
  <r>
    <s v="Spotsylvania County"/>
    <s v="Virginia"/>
    <n v="2016"/>
    <n v="129181"/>
    <n v="63429"/>
    <n v="65752"/>
    <n v="8138.4030000000002"/>
    <n v="19118.788"/>
    <n v="17439.434999999998"/>
    <n v="15889.262999999999"/>
    <n v="17181.073"/>
    <n v="20023.055"/>
    <n v="15630.901000000002"/>
    <n v="9817.7560000000012"/>
    <n v="4262.973"/>
    <n v="1550.172"/>
    <x v="396"/>
    <s v="Virginia, 2016"/>
  </r>
  <r>
    <s v="Stafford County"/>
    <s v="Virginia"/>
    <n v="2016"/>
    <n v="139548"/>
    <n v="70245"/>
    <n v="69303"/>
    <n v="8931.0720000000001"/>
    <n v="21350.843999999997"/>
    <n v="21350.843999999997"/>
    <n v="18141.240000000002"/>
    <n v="19257.624"/>
    <n v="22467.228000000003"/>
    <n v="15071.184000000001"/>
    <n v="8093.7839999999997"/>
    <n v="3349.152"/>
    <n v="1255.932"/>
    <x v="396"/>
    <s v="Virginia, 2016"/>
  </r>
  <r>
    <s v="Sussex County"/>
    <s v="Virginia"/>
    <n v="2016"/>
    <n v="11733"/>
    <n v="7715"/>
    <n v="4018"/>
    <n v="363.72300000000001"/>
    <n v="422.38799999999998"/>
    <n v="1149.8340000000001"/>
    <n v="2358.3330000000001"/>
    <n v="2018.076"/>
    <n v="1982.877"/>
    <n v="1560.489"/>
    <n v="1091.1689999999999"/>
    <n v="633.58199999999999"/>
    <n v="164.262"/>
    <x v="396"/>
    <s v="Virginia, 2016"/>
  </r>
  <r>
    <s v="Tazewell County"/>
    <s v="Virginia"/>
    <n v="2016"/>
    <n v="43367"/>
    <n v="21489"/>
    <n v="21878"/>
    <n v="2168.35"/>
    <n v="4683.6360000000004"/>
    <n v="5117.3060000000005"/>
    <n v="4900.4709999999995"/>
    <n v="5377.5079999999998"/>
    <n v="5941.2790000000005"/>
    <n v="6765.2520000000004"/>
    <n v="4770.37"/>
    <n v="2775.4880000000003"/>
    <n v="780.60599999999999"/>
    <x v="396"/>
    <s v="Virginia, 2016"/>
  </r>
  <r>
    <s v="Douglas County"/>
    <s v="Washington"/>
    <n v="2016"/>
    <n v="38807"/>
    <n v="19357"/>
    <n v="19450"/>
    <n v="2250.806"/>
    <n v="5044.91"/>
    <n v="4889.6820000000007"/>
    <n v="4695.6469999999999"/>
    <n v="4579.2260000000006"/>
    <n v="6325.5409999999993"/>
    <n v="5355.366"/>
    <n v="3415.0159999999996"/>
    <n v="1668.701"/>
    <n v="543.298"/>
    <x v="372"/>
    <s v="Washington, 2016"/>
  </r>
  <r>
    <s v="Washington County"/>
    <s v="Virginia"/>
    <n v="2016"/>
    <n v="54562"/>
    <n v="27008"/>
    <n v="27554"/>
    <n v="2400.7280000000001"/>
    <n v="6056.3819999999996"/>
    <n v="6329.192"/>
    <n v="5674.4480000000003"/>
    <n v="6656.5640000000003"/>
    <n v="8020.6140000000005"/>
    <n v="8293.4239999999991"/>
    <n v="6492.8779999999997"/>
    <n v="3328.2820000000002"/>
    <n v="1254.9259999999999"/>
    <x v="396"/>
    <s v="Virginia, 2016"/>
  </r>
  <r>
    <s v="Westmoreland County"/>
    <s v="Virginia"/>
    <n v="2016"/>
    <n v="17528"/>
    <n v="8640"/>
    <n v="8888"/>
    <n v="946.51199999999994"/>
    <n v="1998.192"/>
    <n v="1665.1599999999999"/>
    <n v="1980.664"/>
    <n v="1717.7439999999999"/>
    <n v="2313.6959999999999"/>
    <n v="2857.0639999999999"/>
    <n v="2383.808"/>
    <n v="1156.848"/>
    <n v="490.78399999999999"/>
    <x v="396"/>
    <s v="Virginia, 2016"/>
  </r>
  <r>
    <s v="Wise County"/>
    <s v="Virginia"/>
    <n v="2016"/>
    <n v="40074"/>
    <n v="20706"/>
    <n v="19368"/>
    <n v="2204.0700000000002"/>
    <n v="4528.3620000000001"/>
    <n v="5409.99"/>
    <n v="5369.9159999999993"/>
    <n v="5129.4719999999998"/>
    <n v="5450.0640000000003"/>
    <n v="5650.4340000000002"/>
    <n v="3766.9560000000001"/>
    <n v="1803.33"/>
    <n v="761.40599999999995"/>
    <x v="396"/>
    <s v="Virginia, 2016"/>
  </r>
  <r>
    <s v="Wythe County"/>
    <s v="Virginia"/>
    <n v="2016"/>
    <n v="29171"/>
    <n v="14234"/>
    <n v="14937"/>
    <n v="1429.3789999999999"/>
    <n v="3413.0070000000001"/>
    <n v="3092.1260000000002"/>
    <n v="3179.6390000000001"/>
    <n v="3792.2299999999996"/>
    <n v="4229.7950000000001"/>
    <n v="4288.1369999999997"/>
    <n v="3354.665"/>
    <n v="1633.576"/>
    <n v="729.27499999999998"/>
    <x v="396"/>
    <s v="Virginia, 2016"/>
  </r>
  <r>
    <s v="York County"/>
    <s v="Virginia"/>
    <n v="2016"/>
    <n v="66919"/>
    <n v="32825"/>
    <n v="34094"/>
    <n v="3747.4639999999999"/>
    <n v="9435.5789999999997"/>
    <n v="9301.741"/>
    <n v="7494.9279999999999"/>
    <n v="8297.9560000000001"/>
    <n v="10506.282999999999"/>
    <n v="8565.6319999999996"/>
    <n v="5755.0339999999997"/>
    <n v="2877.5169999999998"/>
    <n v="936.86599999999999"/>
    <x v="396"/>
    <s v="Virginia, 2016"/>
  </r>
  <r>
    <s v="Alexandria city"/>
    <s v="Virginia"/>
    <n v="2016"/>
    <n v="151473"/>
    <n v="73054"/>
    <n v="78419"/>
    <n v="11209.002"/>
    <n v="12875.205"/>
    <n v="12269.313"/>
    <n v="35444.682000000001"/>
    <n v="27568.085999999999"/>
    <n v="20751.800999999999"/>
    <n v="16359.083999999999"/>
    <n v="9391.3260000000009"/>
    <n v="3938.2979999999998"/>
    <n v="1817.6759999999999"/>
    <x v="396"/>
    <s v="Virginia, 2016"/>
  </r>
  <r>
    <s v="Buena Vista city"/>
    <s v="Virginia"/>
    <n v="2016"/>
    <n v="6610"/>
    <n v="2916"/>
    <n v="3694"/>
    <n v="337.11"/>
    <n v="832.8599999999999"/>
    <n v="1322"/>
    <n v="813.03"/>
    <n v="661"/>
    <n v="720.49"/>
    <n v="839.47"/>
    <n v="627.95000000000005"/>
    <n v="383.38"/>
    <n v="85.93"/>
    <x v="396"/>
    <s v="Virginia, 2016"/>
  </r>
  <r>
    <s v="Charlottesville city"/>
    <s v="Virginia"/>
    <n v="2016"/>
    <n v="45538"/>
    <n v="22057"/>
    <n v="23481"/>
    <n v="2504.59"/>
    <n v="3551.9639999999999"/>
    <n v="10929.119999999999"/>
    <n v="9562.98"/>
    <n v="5282.4079999999994"/>
    <n v="4735.9520000000002"/>
    <n v="4644.8760000000002"/>
    <n v="2504.59"/>
    <n v="1183.9880000000001"/>
    <n v="546.45600000000002"/>
    <x v="396"/>
    <s v="Virginia, 2016"/>
  </r>
  <r>
    <s v="Chesapeake city"/>
    <s v="Virginia"/>
    <n v="2016"/>
    <n v="233194"/>
    <n v="113888"/>
    <n v="119306"/>
    <n v="14691.222"/>
    <n v="31947.578000000001"/>
    <n v="31947.578000000001"/>
    <n v="32413.966"/>
    <n v="30781.608"/>
    <n v="34512.712"/>
    <n v="29149.25"/>
    <n v="16789.968000000001"/>
    <n v="7695.402"/>
    <n v="3264.7159999999999"/>
    <x v="396"/>
    <s v="Virginia, 2016"/>
  </r>
  <r>
    <s v="Aleutians West Census Area"/>
    <s v="Alaska"/>
    <n v="2016"/>
    <n v="5650"/>
    <n v="2903"/>
    <n v="2747"/>
    <n v="299.45"/>
    <n v="666.7"/>
    <n v="762.75"/>
    <n v="491.55"/>
    <n v="774.05"/>
    <n v="779.7"/>
    <n v="740.15"/>
    <n v="610.20000000000005"/>
    <n v="350.29999999999995"/>
    <n v="175.15"/>
    <x v="376"/>
    <s v="Alaska, 2016"/>
  </r>
  <r>
    <s v="Danville city"/>
    <s v="Virginia"/>
    <n v="2016"/>
    <n v="42360"/>
    <n v="19379"/>
    <n v="22981"/>
    <n v="2668.68"/>
    <n v="5167.92"/>
    <n v="5379.72"/>
    <n v="5167.92"/>
    <n v="4320.7199999999993"/>
    <n v="5337.3600000000006"/>
    <n v="6057.48"/>
    <n v="4320.72"/>
    <n v="2626.3199999999997"/>
    <n v="1397.88"/>
    <x v="396"/>
    <s v="Virginia, 2016"/>
  </r>
  <r>
    <s v="Emporia city"/>
    <s v="Virginia"/>
    <n v="2016"/>
    <n v="5565"/>
    <n v="2564"/>
    <n v="3001"/>
    <n v="300.51"/>
    <n v="829.18499999999995"/>
    <n v="734.57999999999993"/>
    <n v="673.36500000000001"/>
    <n v="595.45499999999993"/>
    <n v="740.14499999999998"/>
    <n v="751.27499999999998"/>
    <n v="445.2"/>
    <n v="267.12"/>
    <n v="233.73"/>
    <x v="396"/>
    <s v="Virginia, 2016"/>
  </r>
  <r>
    <s v="Fairfax city"/>
    <s v="Virginia"/>
    <n v="2016"/>
    <n v="23620"/>
    <n v="11626"/>
    <n v="11994"/>
    <n v="1511.68"/>
    <n v="2527.34"/>
    <n v="2952.5"/>
    <n v="3377.66"/>
    <n v="3141.46"/>
    <n v="3401.28"/>
    <n v="3094.2200000000003"/>
    <n v="1889.6"/>
    <n v="1251.8600000000001"/>
    <n v="448.78"/>
    <x v="396"/>
    <s v="Virginia, 2016"/>
  </r>
  <r>
    <s v="Falls Church city"/>
    <s v="Virginia"/>
    <n v="2016"/>
    <n v="13597"/>
    <n v="6577"/>
    <n v="7020"/>
    <n v="883.80499999999995"/>
    <n v="1930.7739999999999"/>
    <n v="1468.4760000000001"/>
    <n v="1740.4159999999999"/>
    <n v="1903.58"/>
    <n v="2189.1170000000002"/>
    <n v="1794.8040000000001"/>
    <n v="938.19299999999998"/>
    <n v="530.28300000000002"/>
    <n v="217.55199999999999"/>
    <x v="396"/>
    <s v="Virginia, 2016"/>
  </r>
  <r>
    <s v="Schoolcraft County"/>
    <s v="Michigan"/>
    <n v="2016"/>
    <n v="8413"/>
    <n v="3699"/>
    <n v="4714"/>
    <n v="546.84500000000003"/>
    <n v="1219.885"/>
    <n v="874.952"/>
    <n v="1144.1679999999999"/>
    <n v="891.77800000000002"/>
    <n v="1043.212"/>
    <n v="1177.82"/>
    <n v="816.06099999999992"/>
    <n v="429.06299999999999"/>
    <n v="260.803"/>
    <x v="383"/>
    <s v="Michigan, 2016"/>
  </r>
  <r>
    <s v="Fredericksburg city"/>
    <s v="Virginia"/>
    <n v="2016"/>
    <n v="27853"/>
    <n v="13066"/>
    <n v="14787"/>
    <n v="2005.4159999999999"/>
    <n v="3035.9769999999999"/>
    <n v="6378.3369999999995"/>
    <n v="4428.6270000000004"/>
    <n v="3732.3020000000001"/>
    <n v="2813.1529999999998"/>
    <n v="2562.4760000000001"/>
    <n v="1615.4739999999999"/>
    <n v="974.85500000000002"/>
    <n v="306.38299999999998"/>
    <x v="396"/>
    <s v="Virginia, 2016"/>
  </r>
  <r>
    <s v="Hampton city"/>
    <s v="Virginia"/>
    <n v="2016"/>
    <n v="136789"/>
    <n v="65983"/>
    <n v="70806"/>
    <n v="8480.9179999999997"/>
    <n v="16414.68"/>
    <n v="21475.873"/>
    <n v="20791.928"/>
    <n v="15046.79"/>
    <n v="18192.937000000002"/>
    <n v="17508.991999999998"/>
    <n v="10806.331"/>
    <n v="6018.7160000000003"/>
    <n v="1915.046"/>
    <x v="396"/>
    <s v="Virginia, 2016"/>
  </r>
  <r>
    <s v="Harrisonburg city"/>
    <s v="Virginia"/>
    <n v="2016"/>
    <n v="51979"/>
    <n v="24857"/>
    <n v="27122"/>
    <n v="2546.971"/>
    <n v="4522.1730000000007"/>
    <n v="19700.041000000001"/>
    <n v="7329.0390000000007"/>
    <n v="5353.8369999999995"/>
    <n v="4418.2150000000001"/>
    <n v="3898.4250000000002"/>
    <n v="2079.16"/>
    <n v="1403.433"/>
    <n v="727.70600000000002"/>
    <x v="396"/>
    <s v="Virginia, 2016"/>
  </r>
  <r>
    <s v="Hopewell city"/>
    <s v="Virginia"/>
    <n v="2016"/>
    <n v="22332"/>
    <n v="10383"/>
    <n v="11949"/>
    <n v="1652.568"/>
    <n v="3148.8119999999999"/>
    <n v="2679.84"/>
    <n v="3193.4760000000001"/>
    <n v="2545.848"/>
    <n v="2925.4920000000002"/>
    <n v="2679.84"/>
    <n v="2009.88"/>
    <n v="848.61599999999999"/>
    <n v="647.62800000000004"/>
    <x v="396"/>
    <s v="Virginia, 2016"/>
  </r>
  <r>
    <s v="Crook County"/>
    <s v="Wyoming"/>
    <n v="2016"/>
    <n v="7036"/>
    <n v="3979"/>
    <n v="3057"/>
    <n v="175.9"/>
    <n v="225.15199999999999"/>
    <n v="4109.0239999999994"/>
    <n v="379.94399999999996"/>
    <n v="225.15199999999999"/>
    <n v="344.76400000000001"/>
    <n v="576.952"/>
    <n v="506.59199999999998"/>
    <n v="344.76400000000001"/>
    <n v="140.72"/>
    <x v="387"/>
    <s v="Wyoming, 2016"/>
  </r>
  <r>
    <s v="Lynchburg city"/>
    <s v="Virginia"/>
    <n v="2016"/>
    <n v="78755"/>
    <n v="36987"/>
    <n v="41768"/>
    <n v="4725.3"/>
    <n v="8111.7649999999994"/>
    <n v="21893.89"/>
    <n v="10238.15"/>
    <n v="6930.4400000000005"/>
    <n v="7875.5"/>
    <n v="7954.2549999999992"/>
    <n v="5512.85"/>
    <n v="3465.22"/>
    <n v="2047.63"/>
    <x v="396"/>
    <s v="Virginia, 2016"/>
  </r>
  <r>
    <s v="Manassas city"/>
    <s v="Virginia"/>
    <n v="2016"/>
    <n v="41149"/>
    <n v="20455"/>
    <n v="20694"/>
    <n v="3415.3670000000002"/>
    <n v="6007.7540000000008"/>
    <n v="5513.9660000000003"/>
    <n v="6748.4359999999997"/>
    <n v="5966.6049999999996"/>
    <n v="5678.5619999999999"/>
    <n v="4526.3900000000003"/>
    <n v="2180.8969999999999"/>
    <n v="864.12900000000002"/>
    <n v="329.19200000000001"/>
    <x v="396"/>
    <s v="Virginia, 2016"/>
  </r>
  <r>
    <s v="Manassas Park city"/>
    <s v="Virginia"/>
    <n v="2016"/>
    <n v="15827"/>
    <n v="8387"/>
    <n v="7440"/>
    <n v="1155.3710000000001"/>
    <n v="2469.0120000000002"/>
    <n v="1946.721"/>
    <n v="2817.2060000000001"/>
    <n v="2500.6660000000002"/>
    <n v="2374.0500000000002"/>
    <n v="1487.7380000000001"/>
    <n v="775.52300000000002"/>
    <n v="237.405"/>
    <n v="63.308"/>
    <x v="396"/>
    <s v="Virginia, 2016"/>
  </r>
  <r>
    <s v="Newport News city"/>
    <s v="Virginia"/>
    <n v="2016"/>
    <n v="181606"/>
    <n v="88071"/>
    <n v="93535"/>
    <n v="13438.843999999999"/>
    <n v="22882.356"/>
    <n v="29783.383999999998"/>
    <n v="30328.202000000001"/>
    <n v="21247.902000000002"/>
    <n v="22882.356"/>
    <n v="19976.660000000003"/>
    <n v="11985.995999999999"/>
    <n v="6537.8160000000007"/>
    <n v="2724.09"/>
    <x v="396"/>
    <s v="Virginia, 2016"/>
  </r>
  <r>
    <s v="Norfolk city"/>
    <s v="Virginia"/>
    <n v="2016"/>
    <n v="245724"/>
    <n v="128011"/>
    <n v="117713"/>
    <n v="16709.232"/>
    <n v="26292.468000000001"/>
    <n v="52339.212"/>
    <n v="46196.111999999994"/>
    <n v="27521.088"/>
    <n v="27029.64"/>
    <n v="25309.572"/>
    <n v="13514.82"/>
    <n v="6880.2719999999999"/>
    <n v="3931.5839999999998"/>
    <x v="396"/>
    <s v="Virginia, 2016"/>
  </r>
  <r>
    <s v="Petersburg city"/>
    <s v="Virginia"/>
    <n v="2016"/>
    <n v="31997"/>
    <n v="14709"/>
    <n v="17288"/>
    <n v="2239.79"/>
    <n v="3327.6880000000001"/>
    <n v="4287.598"/>
    <n v="4767.5529999999999"/>
    <n v="3231.6970000000001"/>
    <n v="4639.5650000000005"/>
    <n v="4447.5829999999996"/>
    <n v="2815.7359999999999"/>
    <n v="1471.8620000000001"/>
    <n v="735.93100000000004"/>
    <x v="396"/>
    <s v="Virginia, 2016"/>
  </r>
  <r>
    <s v="Poquoson city"/>
    <s v="Virginia"/>
    <n v="2016"/>
    <n v="12068"/>
    <n v="5912"/>
    <n v="6156"/>
    <n v="482.72"/>
    <n v="1665.384"/>
    <n v="1424.0239999999999"/>
    <n v="1291.2759999999998"/>
    <n v="1411.9559999999999"/>
    <n v="1930.8799999999999"/>
    <n v="1689.52"/>
    <n v="1279.2080000000001"/>
    <n v="627.53600000000006"/>
    <n v="265.49599999999998"/>
    <x v="396"/>
    <s v="Virginia, 2016"/>
  </r>
  <r>
    <s v="Portsmouth city"/>
    <s v="Virginia"/>
    <n v="2016"/>
    <n v="96071"/>
    <n v="46306"/>
    <n v="49765"/>
    <n v="7205.3249999999998"/>
    <n v="12104.946"/>
    <n v="13257.797999999999"/>
    <n v="15467.431"/>
    <n v="10856.023000000001"/>
    <n v="12008.875"/>
    <n v="11720.662"/>
    <n v="7301.3959999999997"/>
    <n v="4131.0529999999999"/>
    <n v="1825.3489999999999"/>
    <x v="396"/>
    <s v="Virginia, 2016"/>
  </r>
  <r>
    <s v="Radford city"/>
    <s v="Virginia"/>
    <n v="2016"/>
    <n v="17186"/>
    <n v="8544"/>
    <n v="8642"/>
    <n v="481.20800000000003"/>
    <n v="1151.462"/>
    <n v="8077.42"/>
    <n v="1821.7159999999999"/>
    <n v="1443.6239999999998"/>
    <n v="1374.88"/>
    <n v="1477.9960000000001"/>
    <n v="790.55600000000004"/>
    <n v="309.34800000000001"/>
    <n v="274.976"/>
    <x v="396"/>
    <s v="Virginia, 2016"/>
  </r>
  <r>
    <s v="Richmond city"/>
    <s v="Virginia"/>
    <n v="2016"/>
    <n v="216773"/>
    <n v="102936"/>
    <n v="113837"/>
    <n v="13223.153"/>
    <n v="20810.207999999999"/>
    <n v="36201.091"/>
    <n v="44004.919000000002"/>
    <n v="24928.895"/>
    <n v="26446.306"/>
    <n v="26229.532999999999"/>
    <n v="14307.018"/>
    <n v="6719.9629999999997"/>
    <n v="3901.9140000000002"/>
    <x v="396"/>
    <s v="Virginia, 2016"/>
  </r>
  <r>
    <s v="Roanoke city"/>
    <s v="Virginia"/>
    <n v="2016"/>
    <n v="99329"/>
    <n v="47524"/>
    <n v="51805"/>
    <n v="6853.701"/>
    <n v="11621.493"/>
    <n v="11422.834999999999"/>
    <n v="15296.666000000001"/>
    <n v="12912.77"/>
    <n v="13310.085999999999"/>
    <n v="13012.099"/>
    <n v="8244.3070000000007"/>
    <n v="3873.8310000000001"/>
    <n v="2681.8829999999998"/>
    <x v="396"/>
    <s v="Virginia, 2016"/>
  </r>
  <r>
    <s v="Salem city"/>
    <s v="Virginia"/>
    <n v="2016"/>
    <n v="25290"/>
    <n v="11904"/>
    <n v="13386"/>
    <n v="1390.95"/>
    <n v="2655.45"/>
    <n v="4274.01"/>
    <n v="2958.9300000000003"/>
    <n v="2756.61"/>
    <n v="3338.28"/>
    <n v="3414.15"/>
    <n v="2503.71"/>
    <n v="1340.37"/>
    <n v="682.83"/>
    <x v="396"/>
    <s v="Virginia, 2016"/>
  </r>
  <r>
    <s v="Suffolk city"/>
    <s v="Virginia"/>
    <n v="2016"/>
    <n v="87061"/>
    <n v="42144"/>
    <n v="44917"/>
    <n v="5833.0870000000004"/>
    <n v="12362.662"/>
    <n v="10969.686"/>
    <n v="11056.746999999999"/>
    <n v="11579.112999999999"/>
    <n v="13059.150000000001"/>
    <n v="10795.564"/>
    <n v="6877.8189999999995"/>
    <n v="3134.1959999999999"/>
    <n v="1218.854"/>
    <x v="396"/>
    <s v="Virginia, 2016"/>
  </r>
  <r>
    <s v="Virginia Beach city"/>
    <s v="Virginia"/>
    <n v="2016"/>
    <n v="449733"/>
    <n v="221023"/>
    <n v="228710"/>
    <n v="29232.645"/>
    <n v="56666.358"/>
    <n v="62962.619999999995"/>
    <n v="74205.945000000007"/>
    <n v="58015.557000000001"/>
    <n v="61163.688000000002"/>
    <n v="52169.028000000006"/>
    <n v="32380.775999999998"/>
    <n v="16190.387999999999"/>
    <n v="6745.9949999999999"/>
    <x v="396"/>
    <s v="Virginia, 2016"/>
  </r>
  <r>
    <s v="Missaukee County"/>
    <s v="Michigan"/>
    <n v="2016"/>
    <n v="14988"/>
    <n v="6532"/>
    <n v="8456"/>
    <n v="449.64"/>
    <n v="974.22"/>
    <n v="6249.9960000000001"/>
    <n v="1813.548"/>
    <n v="869.30399999999997"/>
    <n v="1034.172"/>
    <n v="1333.932"/>
    <n v="1244.0039999999999"/>
    <n v="764.38799999999992"/>
    <n v="254.79599999999999"/>
    <x v="383"/>
    <s v="Michigan, 2016"/>
  </r>
  <r>
    <s v="Benton County"/>
    <s v="Washington"/>
    <n v="2016"/>
    <n v="187519"/>
    <n v="93970"/>
    <n v="93549"/>
    <n v="13501.368"/>
    <n v="28502.887999999999"/>
    <n v="25127.546000000002"/>
    <n v="25127.546000000002"/>
    <n v="22689.798999999999"/>
    <n v="24002.432000000001"/>
    <n v="23814.913"/>
    <n v="15001.52"/>
    <n v="6938.2029999999995"/>
    <n v="3000.3040000000001"/>
    <x v="372"/>
    <s v="Washington, 2016"/>
  </r>
  <r>
    <s v="Chelan County"/>
    <s v="Washington"/>
    <n v="2016"/>
    <n v="74761"/>
    <n v="37199"/>
    <n v="37562"/>
    <n v="5008.9870000000001"/>
    <n v="10017.973999999998"/>
    <n v="9569.4079999999994"/>
    <n v="9046.0810000000001"/>
    <n v="8298.4709999999995"/>
    <n v="9345.125"/>
    <n v="10391.779"/>
    <n v="7251.817"/>
    <n v="3588.5279999999998"/>
    <n v="2168.069"/>
    <x v="372"/>
    <s v="Washington, 2016"/>
  </r>
  <r>
    <s v="Clallam County"/>
    <s v="Washington"/>
    <n v="2016"/>
    <n v="72969"/>
    <n v="36072"/>
    <n v="36897"/>
    <n v="3502.5120000000002"/>
    <n v="7005.0239999999994"/>
    <n v="7588.7759999999998"/>
    <n v="7515.8069999999998"/>
    <n v="6932.0550000000003"/>
    <n v="8610.3420000000006"/>
    <n v="12331.761"/>
    <n v="11164.257"/>
    <n v="5764.5509999999995"/>
    <n v="2699.8530000000001"/>
    <x v="372"/>
    <s v="Washington, 2016"/>
  </r>
  <r>
    <s v="Clark County"/>
    <s v="Washington"/>
    <n v="2016"/>
    <n v="450893"/>
    <n v="222759"/>
    <n v="228134"/>
    <n v="28857.151999999998"/>
    <n v="64928.591999999997"/>
    <n v="57263.411"/>
    <n v="57263.411"/>
    <n v="60870.554999999993"/>
    <n v="62223.233999999997"/>
    <n v="57714.304000000004"/>
    <n v="38325.904999999999"/>
    <n v="16232.148000000001"/>
    <n v="6763.3950000000004"/>
    <x v="372"/>
    <s v="Washington, 2016"/>
  </r>
  <r>
    <s v="Cowlitz County"/>
    <s v="Washington"/>
    <n v="2016"/>
    <n v="102854"/>
    <n v="50660"/>
    <n v="52194"/>
    <n v="6068.3860000000004"/>
    <n v="13473.874"/>
    <n v="12445.333999999999"/>
    <n v="11622.502"/>
    <n v="12136.772000000001"/>
    <n v="13885.29"/>
    <n v="14810.976000000001"/>
    <n v="10902.523999999999"/>
    <n v="5245.5540000000001"/>
    <n v="2262.788"/>
    <x v="372"/>
    <s v="Washington, 2016"/>
  </r>
  <r>
    <s v="Franklin County"/>
    <s v="Washington"/>
    <n v="2016"/>
    <n v="87810"/>
    <n v="45747"/>
    <n v="42063"/>
    <n v="8605.3799999999992"/>
    <n v="16508.28"/>
    <n v="12820.26"/>
    <n v="13961.79"/>
    <n v="11678.73"/>
    <n v="9483.48"/>
    <n v="7815.09"/>
    <n v="4390.5"/>
    <n v="2019.63"/>
    <n v="702.48"/>
    <x v="372"/>
    <s v="Washington, 2016"/>
  </r>
  <r>
    <s v="Grant County"/>
    <s v="Washington"/>
    <n v="2016"/>
    <n v="92530"/>
    <n v="46630"/>
    <n v="45900"/>
    <n v="7772.52"/>
    <n v="15452.51"/>
    <n v="13879.5"/>
    <n v="12028.9"/>
    <n v="11011.07"/>
    <n v="10455.89"/>
    <n v="10178.299999999999"/>
    <n v="6847.2199999999993"/>
    <n v="3331.08"/>
    <n v="1480.48"/>
    <x v="372"/>
    <s v="Washington, 2016"/>
  </r>
  <r>
    <s v="Grays Harbor County"/>
    <s v="Washington"/>
    <n v="2016"/>
    <n v="71233"/>
    <n v="36656"/>
    <n v="34577"/>
    <n v="3989.0479999999998"/>
    <n v="8334.2609999999986"/>
    <n v="8120.5619999999999"/>
    <n v="8405.4940000000006"/>
    <n v="8191.7950000000001"/>
    <n v="9545.2219999999998"/>
    <n v="11254.814"/>
    <n v="8120.5619999999999"/>
    <n v="3632.8829999999998"/>
    <n v="1638.3589999999999"/>
    <x v="372"/>
    <s v="Washington, 2016"/>
  </r>
  <r>
    <s v="Island County"/>
    <s v="Washington"/>
    <n v="2016"/>
    <n v="80113"/>
    <n v="39928"/>
    <n v="40185"/>
    <n v="4486.3280000000004"/>
    <n v="8251.6389999999992"/>
    <n v="9853.8990000000013"/>
    <n v="10094.237999999999"/>
    <n v="8011.2999999999993"/>
    <n v="9453.3339999999989"/>
    <n v="12177.175999999999"/>
    <n v="10815.255000000001"/>
    <n v="4967.0060000000003"/>
    <n v="2163.0509999999999"/>
    <x v="372"/>
    <s v="Washington, 2016"/>
  </r>
  <r>
    <s v="Jefferson County"/>
    <s v="Washington"/>
    <n v="2016"/>
    <n v="30333"/>
    <n v="14876"/>
    <n v="15457"/>
    <n v="1061.655"/>
    <n v="2274.9750000000004"/>
    <n v="2365.9740000000002"/>
    <n v="2547.9719999999998"/>
    <n v="2487.306"/>
    <n v="3548.9609999999998"/>
    <n v="6400.2630000000008"/>
    <n v="6066.6"/>
    <n v="2638.971"/>
    <n v="879.65700000000004"/>
    <x v="372"/>
    <s v="Washington, 2016"/>
  </r>
  <r>
    <s v="King County"/>
    <s v="Washington"/>
    <n v="2016"/>
    <n v="2079550"/>
    <n v="1037792"/>
    <n v="1041758"/>
    <n v="126852.55"/>
    <n v="239148.25"/>
    <n v="249546"/>
    <n v="353523.5"/>
    <n v="309852.95"/>
    <n v="293216.55"/>
    <n v="255784.65"/>
    <n v="147648.04999999999"/>
    <n v="68625.149999999994"/>
    <n v="37431.9"/>
    <x v="372"/>
    <s v="Washington, 2016"/>
  </r>
  <r>
    <s v="Kitsap County"/>
    <s v="Washington"/>
    <n v="2016"/>
    <n v="257488"/>
    <n v="131150"/>
    <n v="126338"/>
    <n v="14934.304"/>
    <n v="29868.608"/>
    <n v="36563.296000000002"/>
    <n v="35018.368000000002"/>
    <n v="29096.144"/>
    <n v="34503.392"/>
    <n v="36820.784"/>
    <n v="25491.311999999998"/>
    <n v="11071.984"/>
    <n v="4377.2960000000003"/>
    <x v="372"/>
    <s v="Washington, 2016"/>
  </r>
  <r>
    <s v="Kittitas County"/>
    <s v="Washington"/>
    <n v="2016"/>
    <n v="42785"/>
    <n v="21381"/>
    <n v="21404"/>
    <n v="2096.4650000000001"/>
    <n v="4235.7150000000001"/>
    <n v="10824.605"/>
    <n v="4834.7049999999999"/>
    <n v="4406.8549999999996"/>
    <n v="4834.7049999999999"/>
    <n v="5262.5550000000003"/>
    <n v="3850.6499999999996"/>
    <n v="1540.26"/>
    <n v="898.48500000000001"/>
    <x v="372"/>
    <s v="Washington, 2016"/>
  </r>
  <r>
    <s v="Lewis County"/>
    <s v="Washington"/>
    <n v="2016"/>
    <n v="75724"/>
    <n v="37742"/>
    <n v="37982"/>
    <n v="4467.7160000000003"/>
    <n v="9162.6039999999994"/>
    <n v="9086.880000000001"/>
    <n v="8632.5360000000001"/>
    <n v="8481.0879999999997"/>
    <n v="10071.292000000001"/>
    <n v="11055.704"/>
    <n v="8708.26"/>
    <n v="3937.6480000000001"/>
    <n v="2120.2719999999999"/>
    <x v="372"/>
    <s v="Washington, 2016"/>
  </r>
  <r>
    <s v="Mason County"/>
    <s v="Washington"/>
    <n v="2016"/>
    <n v="61060"/>
    <n v="31442"/>
    <n v="29618"/>
    <n v="3236.18"/>
    <n v="6533.42"/>
    <n v="6594.48"/>
    <n v="6960.84"/>
    <n v="6655.54"/>
    <n v="8120.98"/>
    <n v="10074.9"/>
    <n v="7937.8"/>
    <n v="3663.6"/>
    <n v="1282.26"/>
    <x v="372"/>
    <s v="Washington, 2016"/>
  </r>
  <r>
    <s v="Okanogan County"/>
    <s v="Washington"/>
    <n v="2016"/>
    <n v="41299"/>
    <n v="20785"/>
    <n v="20514"/>
    <n v="2684.4349999999999"/>
    <n v="5327.5709999999999"/>
    <n v="4625.4880000000003"/>
    <n v="4336.3950000000004"/>
    <n v="4501.5910000000003"/>
    <n v="5079.777"/>
    <n v="6525.2420000000002"/>
    <n v="4997.1790000000001"/>
    <n v="2477.9399999999996"/>
    <n v="702.08299999999997"/>
    <x v="372"/>
    <s v="Washington, 2016"/>
  </r>
  <r>
    <s v="Pacific County"/>
    <s v="Washington"/>
    <n v="2016"/>
    <n v="20743"/>
    <n v="10368"/>
    <n v="10375"/>
    <n v="933.43499999999995"/>
    <n v="2032.8139999999999"/>
    <n v="1991.328"/>
    <n v="1763.155"/>
    <n v="1949.8420000000001"/>
    <n v="2489.16"/>
    <n v="3837.4549999999999"/>
    <n v="3526.3100000000004"/>
    <n v="1617.954"/>
    <n v="601.54700000000003"/>
    <x v="372"/>
    <s v="Washington, 2016"/>
  </r>
  <r>
    <s v="Pend Oreille County"/>
    <s v="Washington"/>
    <n v="2016"/>
    <n v="13001"/>
    <n v="6677"/>
    <n v="6324"/>
    <n v="637.04899999999998"/>
    <n v="1521.117"/>
    <n v="1274.098"/>
    <n v="1027.079"/>
    <n v="1274.098"/>
    <n v="1807.1390000000001"/>
    <n v="2379.183"/>
    <n v="2028.1559999999999"/>
    <n v="715.05500000000006"/>
    <n v="338.02600000000001"/>
    <x v="372"/>
    <s v="Washington, 2016"/>
  </r>
  <r>
    <s v="Pierce County"/>
    <s v="Washington"/>
    <n v="2016"/>
    <n v="832896"/>
    <n v="413477"/>
    <n v="419419"/>
    <n v="57469.824000000001"/>
    <n v="109942.272"/>
    <n v="113273.856"/>
    <n v="124101.504"/>
    <n v="106610.68799999999"/>
    <n v="113273.856"/>
    <n v="102446.208"/>
    <n v="62467.199999999997"/>
    <n v="30817.151999999998"/>
    <n v="12493.44"/>
    <x v="372"/>
    <s v="Washington, 2016"/>
  </r>
  <r>
    <s v="Skagit County"/>
    <s v="Washington"/>
    <n v="2016"/>
    <n v="120475"/>
    <n v="59573"/>
    <n v="60902"/>
    <n v="7469.45"/>
    <n v="14938.9"/>
    <n v="14577.475"/>
    <n v="14697.95"/>
    <n v="13613.674999999999"/>
    <n v="15179.849999999999"/>
    <n v="17348.400000000001"/>
    <n v="13252.25"/>
    <n v="6626.125"/>
    <n v="2770.9250000000002"/>
    <x v="372"/>
    <s v="Washington, 2016"/>
  </r>
  <r>
    <s v="Snohomish County"/>
    <s v="Washington"/>
    <n v="2016"/>
    <n v="758649"/>
    <n v="380430"/>
    <n v="378219"/>
    <n v="47794.887000000002"/>
    <n v="97865.721000000005"/>
    <n v="94831.125"/>
    <n v="107728.158"/>
    <n v="104693.56200000001"/>
    <n v="113797.35"/>
    <n v="99383.019"/>
    <n v="54622.728000000003"/>
    <n v="25035.417000000001"/>
    <n v="11379.735000000001"/>
    <x v="372"/>
    <s v="Washington, 2016"/>
  </r>
  <r>
    <s v="Spokane County"/>
    <s v="Washington"/>
    <n v="2016"/>
    <n v="485859"/>
    <n v="240656"/>
    <n v="245203"/>
    <n v="30123.258000000002"/>
    <n v="60732.375"/>
    <n v="68991.978000000003"/>
    <n v="69477.837"/>
    <n v="57817.221000000005"/>
    <n v="63161.67"/>
    <n v="64133.387999999992"/>
    <n v="41783.873999999996"/>
    <n v="20891.936999999998"/>
    <n v="9231.3209999999999"/>
    <x v="372"/>
    <s v="Washington, 2016"/>
  </r>
  <r>
    <s v="Thurston County"/>
    <s v="Washington"/>
    <n v="2016"/>
    <n v="266311"/>
    <n v="130394"/>
    <n v="135917"/>
    <n v="15712.349"/>
    <n v="32756.253000000001"/>
    <n v="33555.186000000002"/>
    <n v="37549.850999999995"/>
    <n v="34620.43"/>
    <n v="34886.740999999995"/>
    <n v="36484.607000000004"/>
    <n v="24500.612000000001"/>
    <n v="11451.373"/>
    <n v="4527.2870000000003"/>
    <x v="372"/>
    <s v="Washington, 2016"/>
  </r>
  <r>
    <s v="Walla Walla County"/>
    <s v="Washington"/>
    <n v="2016"/>
    <n v="59809"/>
    <n v="30670"/>
    <n v="29139"/>
    <n v="3409.1129999999998"/>
    <n v="7177.08"/>
    <n v="10167.529999999999"/>
    <n v="7356.5069999999996"/>
    <n v="6758.4169999999995"/>
    <n v="7416.3159999999998"/>
    <n v="7715.3610000000008"/>
    <n v="5083.7649999999994"/>
    <n v="2930.6410000000001"/>
    <n v="1734.461"/>
    <x v="372"/>
    <s v="Washington, 2016"/>
  </r>
  <r>
    <s v="Whatcom County"/>
    <s v="Washington"/>
    <n v="2016"/>
    <n v="209729"/>
    <n v="103878"/>
    <n v="105851"/>
    <n v="11535.094999999999"/>
    <n v="23279.919000000002"/>
    <n v="38170.678"/>
    <n v="26845.311999999998"/>
    <n v="24328.563999999998"/>
    <n v="25796.667000000001"/>
    <n v="27055.041000000001"/>
    <n v="19504.796999999999"/>
    <n v="8808.6180000000004"/>
    <n v="3984.8510000000001"/>
    <x v="372"/>
    <s v="Washington, 2016"/>
  </r>
  <r>
    <s v="Whitman County"/>
    <s v="Washington"/>
    <n v="2016"/>
    <n v="47494"/>
    <n v="24138"/>
    <n v="23356"/>
    <n v="2042.242"/>
    <n v="4084.4839999999999"/>
    <n v="18475.165999999997"/>
    <n v="6316.7020000000002"/>
    <n v="3942.002"/>
    <n v="3894.5079999999998"/>
    <n v="4131.9780000000001"/>
    <n v="2612.17"/>
    <n v="1377.326"/>
    <n v="617.42200000000003"/>
    <x v="372"/>
    <s v="Washington, 2016"/>
  </r>
  <r>
    <s v="Yakima County"/>
    <s v="Washington"/>
    <n v="2016"/>
    <n v="247681"/>
    <n v="123899"/>
    <n v="123782"/>
    <n v="21052.884999999998"/>
    <n v="41610.407999999996"/>
    <n v="36409.107000000004"/>
    <n v="31950.849000000002"/>
    <n v="29226.358"/>
    <n v="28978.677"/>
    <n v="26749.548000000003"/>
    <n v="18080.713"/>
    <n v="9164.1970000000001"/>
    <n v="4210.5770000000002"/>
    <x v="372"/>
    <s v="Washington, 2016"/>
  </r>
  <r>
    <s v="Berkeley County"/>
    <s v="West Virginia"/>
    <n v="2016"/>
    <n v="110173"/>
    <n v="54159"/>
    <n v="56014"/>
    <n v="7051.0720000000001"/>
    <n v="15203.874"/>
    <n v="13110.587"/>
    <n v="14763.182000000001"/>
    <n v="15093.701000000001"/>
    <n v="16085.258"/>
    <n v="14212.316999999999"/>
    <n v="9254.5319999999992"/>
    <n v="3966.2280000000001"/>
    <n v="1432.249"/>
    <x v="398"/>
    <s v="West Virginia, 2016"/>
  </r>
  <r>
    <s v="Staunton city"/>
    <s v="Virginia"/>
    <n v="2016"/>
    <n v="23645"/>
    <n v="11731"/>
    <n v="11914"/>
    <n v="1324.12"/>
    <n v="2955.625"/>
    <n v="2671.8850000000002"/>
    <n v="2482.7249999999999"/>
    <n v="3310.3"/>
    <n v="3215.7200000000003"/>
    <n v="3688.62"/>
    <n v="2388.145"/>
    <n v="1253.1849999999999"/>
    <n v="354.67500000000001"/>
    <x v="396"/>
    <s v="Virginia, 2016"/>
  </r>
  <r>
    <s v="Braxton County"/>
    <s v="West Virginia"/>
    <n v="2016"/>
    <n v="14463"/>
    <n v="7234"/>
    <n v="7229"/>
    <n v="766.53899999999999"/>
    <n v="1605.393"/>
    <n v="1648.7819999999999"/>
    <n v="1562.0039999999999"/>
    <n v="1663.2449999999999"/>
    <n v="2039.2829999999999"/>
    <n v="2256.2280000000001"/>
    <n v="1750.0230000000001"/>
    <n v="954.55799999999999"/>
    <n v="245.87100000000001"/>
    <x v="398"/>
    <s v="West Virginia, 2016"/>
  </r>
  <r>
    <s v="Cabell County"/>
    <s v="West Virginia"/>
    <n v="2016"/>
    <n v="96623"/>
    <n v="47314"/>
    <n v="49309"/>
    <n v="5604.134"/>
    <n v="10531.906999999999"/>
    <n v="16232.663999999999"/>
    <n v="12367.744000000001"/>
    <n v="11304.891"/>
    <n v="11691.383"/>
    <n v="12560.99"/>
    <n v="9082.5619999999999"/>
    <n v="5121.0190000000002"/>
    <n v="2222.3290000000002"/>
    <x v="398"/>
    <s v="West Virginia, 2016"/>
  </r>
  <r>
    <s v="Mountrail County"/>
    <s v="North Dakota"/>
    <n v="2016"/>
    <n v="7482"/>
    <n v="3685"/>
    <n v="3797"/>
    <n v="389.06400000000002"/>
    <n v="823.02"/>
    <n v="830.50199999999995"/>
    <n v="665.89799999999991"/>
    <n v="860.43000000000006"/>
    <n v="1099.854"/>
    <n v="1227.048"/>
    <n v="927.76800000000003"/>
    <n v="418.99199999999996"/>
    <n v="231.94200000000001"/>
    <x v="388"/>
    <s v="North Dakota, 2016"/>
  </r>
  <r>
    <s v="Fayette County"/>
    <s v="West Virginia"/>
    <n v="2016"/>
    <n v="45192"/>
    <n v="22716"/>
    <n v="22476"/>
    <n v="2666.328"/>
    <n v="5106.6959999999999"/>
    <n v="4925.9279999999999"/>
    <n v="5151.8879999999999"/>
    <n v="5649"/>
    <n v="6055.7280000000001"/>
    <n v="7140.3360000000002"/>
    <n v="4925.9279999999999"/>
    <n v="2349.9839999999999"/>
    <n v="1220.184"/>
    <x v="398"/>
    <s v="West Virginia, 2016"/>
  </r>
  <r>
    <s v="Gilmer County"/>
    <s v="West Virginia"/>
    <n v="2016"/>
    <n v="8497"/>
    <n v="5080"/>
    <n v="3417"/>
    <n v="331.38299999999998"/>
    <n v="645.77200000000005"/>
    <n v="1495.472"/>
    <n v="1317.0350000000001"/>
    <n v="1232.0650000000001"/>
    <n v="1155.5920000000001"/>
    <n v="1019.64"/>
    <n v="688.25700000000006"/>
    <n v="441.84399999999999"/>
    <n v="161.44300000000001"/>
    <x v="398"/>
    <s v="West Virginia, 2016"/>
  </r>
  <r>
    <s v="Grant County"/>
    <s v="West Virginia"/>
    <n v="2016"/>
    <n v="11770"/>
    <n v="5908"/>
    <n v="5862"/>
    <n v="600.27"/>
    <n v="1271.1599999999999"/>
    <n v="1353.55"/>
    <n v="1153.46"/>
    <n v="1330.01"/>
    <n v="1730.19"/>
    <n v="1730.19"/>
    <n v="1565.4099999999999"/>
    <n v="659.12"/>
    <n v="364.87"/>
    <x v="398"/>
    <s v="West Virginia, 2016"/>
  </r>
  <r>
    <s v="Greenbrier County"/>
    <s v="West Virginia"/>
    <n v="2016"/>
    <n v="35580"/>
    <n v="17384"/>
    <n v="18196"/>
    <n v="1814.58"/>
    <n v="3913.8"/>
    <n v="3807.06"/>
    <n v="3984.96"/>
    <n v="4056.12"/>
    <n v="4945.6200000000008"/>
    <n v="5408.16"/>
    <n v="4305.18"/>
    <n v="2526.1799999999998"/>
    <n v="747.18"/>
    <x v="398"/>
    <s v="West Virginia, 2016"/>
  </r>
  <r>
    <s v="Hampshire County"/>
    <s v="West Virginia"/>
    <n v="2016"/>
    <n v="23455"/>
    <n v="12082"/>
    <n v="11373"/>
    <n v="1102.385"/>
    <n v="2744.2350000000001"/>
    <n v="2673.87"/>
    <n v="2368.9549999999999"/>
    <n v="2791.145"/>
    <n v="3494.7950000000001"/>
    <n v="3729.3450000000003"/>
    <n v="2838.0550000000003"/>
    <n v="1219.6599999999999"/>
    <n v="469.1"/>
    <x v="398"/>
    <s v="West Virginia, 2016"/>
  </r>
  <r>
    <s v="Hancock County"/>
    <s v="West Virginia"/>
    <n v="2016"/>
    <n v="30024"/>
    <n v="14559"/>
    <n v="15465"/>
    <n v="1501.2"/>
    <n v="3302.64"/>
    <n v="3152.52"/>
    <n v="3092.4719999999998"/>
    <n v="3662.9279999999999"/>
    <n v="4323.4560000000001"/>
    <n v="4953.96"/>
    <n v="3212.5680000000002"/>
    <n v="1951.56"/>
    <n v="900.72"/>
    <x v="398"/>
    <s v="West Virginia, 2016"/>
  </r>
  <r>
    <s v="Harrison County"/>
    <s v="West Virginia"/>
    <n v="2016"/>
    <n v="68775"/>
    <n v="33599"/>
    <n v="35176"/>
    <n v="3988.95"/>
    <n v="8253"/>
    <n v="7771.5749999999998"/>
    <n v="8390.5499999999993"/>
    <n v="8665.65"/>
    <n v="9490.9500000000007"/>
    <n v="9972.375"/>
    <n v="6739.9500000000007"/>
    <n v="3782.625"/>
    <n v="1581.825"/>
    <x v="398"/>
    <s v="West Virginia, 2016"/>
  </r>
  <r>
    <s v="Jefferson County"/>
    <s v="West Virginia"/>
    <n v="2016"/>
    <n v="55531"/>
    <n v="27512"/>
    <n v="28019"/>
    <n v="3165.2669999999998"/>
    <n v="7385.6229999999996"/>
    <n v="7219.0300000000007"/>
    <n v="6275.0030000000006"/>
    <n v="7385.6229999999996"/>
    <n v="8718.3669999999984"/>
    <n v="7496.6850000000004"/>
    <n v="4942.259"/>
    <n v="2110.1779999999999"/>
    <n v="721.90300000000002"/>
    <x v="398"/>
    <s v="West Virginia, 2016"/>
  </r>
  <r>
    <s v="Kanawha County"/>
    <s v="West Virginia"/>
    <n v="2016"/>
    <n v="189636"/>
    <n v="91385"/>
    <n v="98251"/>
    <n v="10619.616"/>
    <n v="21428.868000000002"/>
    <n v="21428.868000000002"/>
    <n v="23514.864000000001"/>
    <n v="23135.591999999997"/>
    <n v="25790.495999999999"/>
    <n v="29203.944"/>
    <n v="19342.871999999999"/>
    <n v="10998.887999999999"/>
    <n v="4171.9920000000002"/>
    <x v="398"/>
    <s v="West Virginia, 2016"/>
  </r>
  <r>
    <s v="Lincoln County"/>
    <s v="West Virginia"/>
    <n v="2016"/>
    <n v="21482"/>
    <n v="10732"/>
    <n v="10750"/>
    <n v="1331.884"/>
    <n v="2728.2139999999999"/>
    <n v="2363.02"/>
    <n v="2341.538"/>
    <n v="2792.66"/>
    <n v="3093.4079999999999"/>
    <n v="3179.3360000000002"/>
    <n v="2212.6459999999997"/>
    <n v="1117.0639999999999"/>
    <n v="343.71199999999999"/>
    <x v="398"/>
    <s v="West Virginia, 2016"/>
  </r>
  <r>
    <s v="Logan County"/>
    <s v="West Virginia"/>
    <n v="2016"/>
    <n v="35166"/>
    <n v="17402"/>
    <n v="17764"/>
    <n v="1969.296"/>
    <n v="4044.09"/>
    <n v="3833.0940000000001"/>
    <n v="3903.4259999999999"/>
    <n v="4923.24"/>
    <n v="4641.9120000000003"/>
    <n v="5802.3899999999994"/>
    <n v="3657.2640000000001"/>
    <n v="1652.8020000000001"/>
    <n v="668.154"/>
    <x v="398"/>
    <s v="West Virginia, 2016"/>
  </r>
  <r>
    <s v="McDowell County"/>
    <s v="West Virginia"/>
    <n v="2016"/>
    <n v="20273"/>
    <n v="10323"/>
    <n v="9950"/>
    <n v="1094.742"/>
    <n v="2108.3919999999998"/>
    <n v="2047.5729999999999"/>
    <n v="2473.306"/>
    <n v="2594.944"/>
    <n v="2797.674"/>
    <n v="3466.683"/>
    <n v="2169.2110000000002"/>
    <n v="1135.288"/>
    <n v="425.733"/>
    <x v="398"/>
    <s v="West Virginia, 2016"/>
  </r>
  <r>
    <s v="Marion County"/>
    <s v="West Virginia"/>
    <n v="2016"/>
    <n v="56716"/>
    <n v="27861"/>
    <n v="28855"/>
    <n v="3289.5279999999998"/>
    <n v="6182.0439999999999"/>
    <n v="8280.5360000000001"/>
    <n v="6408.9080000000004"/>
    <n v="6919.3520000000008"/>
    <n v="7316.3639999999996"/>
    <n v="7996.9560000000001"/>
    <n v="5841.7479999999996"/>
    <n v="2779.0839999999998"/>
    <n v="1701.48"/>
    <x v="398"/>
    <s v="West Virginia, 2016"/>
  </r>
  <r>
    <s v="Marshall County"/>
    <s v="West Virginia"/>
    <n v="2016"/>
    <n v="32296"/>
    <n v="15904"/>
    <n v="16392"/>
    <n v="1647.096"/>
    <n v="3714.04"/>
    <n v="3617.152"/>
    <n v="3455.672"/>
    <n v="3940.1120000000001"/>
    <n v="4489.1440000000002"/>
    <n v="5264.2479999999996"/>
    <n v="3617.152"/>
    <n v="2002.3520000000001"/>
    <n v="645.91999999999996"/>
    <x v="398"/>
    <s v="West Virginia, 2016"/>
  </r>
  <r>
    <s v="Mason County"/>
    <s v="West Virginia"/>
    <n v="2016"/>
    <n v="27060"/>
    <n v="13057"/>
    <n v="14003"/>
    <n v="1461.24"/>
    <n v="3138.96"/>
    <n v="2976.6"/>
    <n v="3003.66"/>
    <n v="3382.5"/>
    <n v="3707.2200000000003"/>
    <n v="4275.4799999999996"/>
    <n v="2976.6"/>
    <n v="1569.48"/>
    <n v="568.26"/>
    <x v="398"/>
    <s v="West Virginia, 2016"/>
  </r>
  <r>
    <s v="Mercer County"/>
    <s v="West Virginia"/>
    <n v="2016"/>
    <n v="61476"/>
    <n v="29344"/>
    <n v="32132"/>
    <n v="3688.56"/>
    <n v="6762.3600000000006"/>
    <n v="7684.5"/>
    <n v="7131.2160000000003"/>
    <n v="7192.692"/>
    <n v="7807.4520000000002"/>
    <n v="9221.4"/>
    <n v="6762.3600000000006"/>
    <n v="3750.0360000000001"/>
    <n v="1475.424"/>
    <x v="398"/>
    <s v="West Virginia, 2016"/>
  </r>
  <r>
    <s v="Mineral County"/>
    <s v="West Virginia"/>
    <n v="2016"/>
    <n v="27606"/>
    <n v="13724"/>
    <n v="13882"/>
    <n v="1463.1179999999999"/>
    <n v="3202.2960000000003"/>
    <n v="3616.386"/>
    <n v="2898.63"/>
    <n v="3202.2959999999998"/>
    <n v="3892.4459999999999"/>
    <n v="3947.6580000000004"/>
    <n v="3257.5079999999998"/>
    <n v="1463.1179999999999"/>
    <n v="690.15"/>
    <x v="398"/>
    <s v="West Virginia, 2016"/>
  </r>
  <r>
    <s v="Mingo County"/>
    <s v="West Virginia"/>
    <n v="2016"/>
    <n v="25549"/>
    <n v="12539"/>
    <n v="13010"/>
    <n v="1609.587"/>
    <n v="3168.076"/>
    <n v="2759.2919999999999"/>
    <n v="3040.3310000000001"/>
    <n v="3372.4679999999998"/>
    <n v="3602.4089999999997"/>
    <n v="3934.5460000000003"/>
    <n v="2478.2529999999997"/>
    <n v="1251.9009999999998"/>
    <n v="306.58800000000002"/>
    <x v="398"/>
    <s v="West Virginia, 2016"/>
  </r>
  <r>
    <s v="Monongalia County"/>
    <s v="West Virginia"/>
    <n v="2016"/>
    <n v="102827"/>
    <n v="53232"/>
    <n v="49595"/>
    <n v="4935.6959999999999"/>
    <n v="9151.6029999999992"/>
    <n v="26529.366000000002"/>
    <n v="17480.59"/>
    <n v="11413.796999999999"/>
    <n v="11105.315999999999"/>
    <n v="10899.662"/>
    <n v="6580.9279999999999"/>
    <n v="3187.6369999999997"/>
    <n v="1336.751"/>
    <x v="398"/>
    <s v="West Virginia, 2016"/>
  </r>
  <r>
    <s v="Monroe County"/>
    <s v="West Virginia"/>
    <n v="2016"/>
    <n v="13496"/>
    <n v="6682"/>
    <n v="6814"/>
    <n v="661.30399999999997"/>
    <n v="1565.5360000000001"/>
    <n v="1349.6"/>
    <n v="1282.1199999999999"/>
    <n v="1538.5439999999999"/>
    <n v="1875.944"/>
    <n v="2024.4"/>
    <n v="1970.4160000000002"/>
    <n v="715.28800000000001"/>
    <n v="499.35199999999998"/>
    <x v="398"/>
    <s v="West Virginia, 2016"/>
  </r>
  <r>
    <s v="Morgan County"/>
    <s v="West Virginia"/>
    <n v="2016"/>
    <n v="17514"/>
    <n v="8678"/>
    <n v="8836"/>
    <n v="805.64400000000001"/>
    <n v="1909.0260000000001"/>
    <n v="1856.4839999999999"/>
    <n v="1663.83"/>
    <n v="2031.6239999999998"/>
    <n v="2732.1840000000002"/>
    <n v="2872.2960000000003"/>
    <n v="2136.7080000000001"/>
    <n v="1243.4940000000001"/>
    <n v="227.68199999999999"/>
    <x v="398"/>
    <s v="West Virginia, 2016"/>
  </r>
  <r>
    <s v="Nicholas County"/>
    <s v="West Virginia"/>
    <n v="2016"/>
    <n v="25743"/>
    <n v="12552"/>
    <n v="13191"/>
    <n v="1390.1220000000001"/>
    <n v="2908.9589999999998"/>
    <n v="2831.73"/>
    <n v="2780.2440000000001"/>
    <n v="3140.6459999999997"/>
    <n v="3655.5060000000003"/>
    <n v="4067.3940000000002"/>
    <n v="2986.1880000000001"/>
    <n v="1621.8090000000002"/>
    <n v="386.14499999999998"/>
    <x v="398"/>
    <s v="West Virginia, 2016"/>
  </r>
  <r>
    <s v="Monroe County"/>
    <s v="Iowa"/>
    <n v="2016"/>
    <n v="7612"/>
    <n v="4013"/>
    <n v="3599"/>
    <n v="319.70400000000001"/>
    <n v="822.096"/>
    <n v="936.27600000000007"/>
    <n v="814.48400000000004"/>
    <n v="1035.232"/>
    <n v="1187.472"/>
    <n v="1080.904"/>
    <n v="844.93200000000002"/>
    <n v="411.048"/>
    <n v="159.852"/>
    <x v="393"/>
    <s v="Iowa, 2016"/>
  </r>
  <r>
    <s v="Pocahontas County"/>
    <s v="West Virginia"/>
    <n v="2016"/>
    <n v="8620"/>
    <n v="4451"/>
    <n v="4169"/>
    <n v="405.14"/>
    <n v="844.76"/>
    <n v="844.76"/>
    <n v="896.48"/>
    <n v="956.81999999999994"/>
    <n v="1310.24"/>
    <n v="1439.54"/>
    <n v="1163.7"/>
    <n v="603.4"/>
    <n v="163.78"/>
    <x v="398"/>
    <s v="West Virginia, 2016"/>
  </r>
  <r>
    <s v="Evangeline Parish"/>
    <s v="Louisiana"/>
    <n v="2016"/>
    <n v="33793"/>
    <n v="17411"/>
    <n v="16382"/>
    <n v="1791.029"/>
    <n v="3649.6440000000002"/>
    <n v="3615.8510000000001"/>
    <n v="4528.2619999999997"/>
    <n v="4460.6759999999995"/>
    <n v="4899.9850000000006"/>
    <n v="5001.3639999999996"/>
    <n v="3480.6790000000001"/>
    <n v="1622.0640000000001"/>
    <n v="743.44600000000003"/>
    <x v="385"/>
    <s v="Louisiana, 2016"/>
  </r>
  <r>
    <s v="Putnam County"/>
    <s v="West Virginia"/>
    <n v="2016"/>
    <n v="56743"/>
    <n v="27863"/>
    <n v="28880"/>
    <n v="3347.837"/>
    <n v="7376.59"/>
    <n v="6128.2440000000006"/>
    <n v="6582.1880000000001"/>
    <n v="7717.0479999999998"/>
    <n v="8057.5059999999994"/>
    <n v="8114.2489999999998"/>
    <n v="5674.2999999999993"/>
    <n v="2893.893"/>
    <n v="794.40200000000004"/>
    <x v="398"/>
    <s v="West Virginia, 2016"/>
  </r>
  <r>
    <s v="Raleigh County"/>
    <s v="West Virginia"/>
    <n v="2016"/>
    <n v="78051"/>
    <n v="39244"/>
    <n v="38807"/>
    <n v="4605.009"/>
    <n v="9131.9670000000006"/>
    <n v="8585.61"/>
    <n v="9756.375"/>
    <n v="10458.833999999999"/>
    <n v="9756.375"/>
    <n v="11629.599"/>
    <n v="8039.2530000000006"/>
    <n v="4214.7539999999999"/>
    <n v="1873.2239999999999"/>
    <x v="398"/>
    <s v="West Virginia, 2016"/>
  </r>
  <r>
    <s v="Randolph County"/>
    <s v="West Virginia"/>
    <n v="2016"/>
    <n v="29287"/>
    <n v="15020"/>
    <n v="14267"/>
    <n v="1522.924"/>
    <n v="3162.9960000000001"/>
    <n v="3485.1530000000002"/>
    <n v="3602.3010000000004"/>
    <n v="3426.5789999999997"/>
    <n v="4100.18"/>
    <n v="4217.3279999999995"/>
    <n v="3455.866"/>
    <n v="1610.7850000000001"/>
    <n v="732.17499999999995"/>
    <x v="398"/>
    <s v="West Virginia, 2016"/>
  </r>
  <r>
    <s v="Taylor County"/>
    <s v="West Virginia"/>
    <n v="2016"/>
    <n v="16949"/>
    <n v="8602"/>
    <n v="8347"/>
    <n v="949.14400000000001"/>
    <n v="1915.2370000000001"/>
    <n v="1796.5940000000001"/>
    <n v="2016.931"/>
    <n v="2186.4209999999998"/>
    <n v="2491.5029999999997"/>
    <n v="2525.4009999999998"/>
    <n v="1779.645"/>
    <n v="932.19499999999994"/>
    <n v="355.92899999999997"/>
    <x v="398"/>
    <s v="West Virginia, 2016"/>
  </r>
  <r>
    <s v="Upshur County"/>
    <s v="West Virginia"/>
    <n v="2016"/>
    <n v="24632"/>
    <n v="12356"/>
    <n v="12276"/>
    <n v="1379.3920000000001"/>
    <n v="2906.576"/>
    <n v="3719.4319999999998"/>
    <n v="2635.6239999999998"/>
    <n v="2783.4160000000002"/>
    <n v="3226.7920000000004"/>
    <n v="3423.848"/>
    <n v="2660.2560000000003"/>
    <n v="1453.288"/>
    <n v="418.74400000000003"/>
    <x v="398"/>
    <s v="West Virginia, 2016"/>
  </r>
  <r>
    <s v="Wayne County"/>
    <s v="West Virginia"/>
    <n v="2016"/>
    <n v="41237"/>
    <n v="20050"/>
    <n v="21187"/>
    <n v="2185.5610000000001"/>
    <n v="5072.1509999999998"/>
    <n v="4783.4920000000002"/>
    <n v="4453.5959999999995"/>
    <n v="5278.3360000000002"/>
    <n v="5855.6540000000005"/>
    <n v="6020.6019999999999"/>
    <n v="4453.5959999999995"/>
    <n v="2144.3240000000001"/>
    <n v="989.68799999999999"/>
    <x v="398"/>
    <s v="West Virginia, 2016"/>
  </r>
  <r>
    <s v="Benton County"/>
    <s v="Indiana"/>
    <n v="2016"/>
    <n v="8820"/>
    <n v="4374"/>
    <n v="4446"/>
    <n v="502.74"/>
    <n v="996.66000000000008"/>
    <n v="917.28"/>
    <n v="837.90000000000009"/>
    <n v="1040.76"/>
    <n v="1234.8000000000002"/>
    <n v="1428.8400000000001"/>
    <n v="1120.1399999999999"/>
    <n v="458.64"/>
    <n v="282.24"/>
    <x v="391"/>
    <s v="Indiana, 2016"/>
  </r>
  <r>
    <s v="Wirt County"/>
    <s v="West Virginia"/>
    <n v="2016"/>
    <n v="5826"/>
    <n v="2986"/>
    <n v="2840"/>
    <n v="302.952"/>
    <n v="728.25"/>
    <n v="652.51199999999994"/>
    <n v="576.774"/>
    <n v="669.99"/>
    <n v="908.85599999999999"/>
    <n v="943.8119999999999"/>
    <n v="652.51199999999994"/>
    <n v="320.43"/>
    <n v="81.563999999999993"/>
    <x v="398"/>
    <s v="West Virginia, 2016"/>
  </r>
  <r>
    <s v="Wood County"/>
    <s v="West Virginia"/>
    <n v="2016"/>
    <n v="86262"/>
    <n v="41616"/>
    <n v="44646"/>
    <n v="4916.9340000000002"/>
    <n v="10178.916000000001"/>
    <n v="10006.392"/>
    <n v="9920.1299999999992"/>
    <n v="10437.702000000001"/>
    <n v="12507.990000000002"/>
    <n v="12335.466"/>
    <n v="9230.0339999999997"/>
    <n v="4830.6719999999996"/>
    <n v="1984.0260000000001"/>
    <x v="398"/>
    <s v="West Virginia, 2016"/>
  </r>
  <r>
    <s v="Adams County"/>
    <s v="Wisconsin"/>
    <n v="2016"/>
    <n v="20294"/>
    <n v="10955"/>
    <n v="9339"/>
    <n v="669.702"/>
    <n v="1765.578"/>
    <n v="1684.402"/>
    <n v="1948.2239999999999"/>
    <n v="2090.2820000000002"/>
    <n v="2983.2179999999998"/>
    <n v="3673.2139999999999"/>
    <n v="3328.2159999999999"/>
    <n v="1562.6379999999999"/>
    <n v="588.52599999999995"/>
    <x v="375"/>
    <s v="Wisconsin, 2016"/>
  </r>
  <r>
    <s v="Ashland County"/>
    <s v="Wisconsin"/>
    <n v="2016"/>
    <n v="15936"/>
    <n v="8000"/>
    <n v="7936"/>
    <n v="892.41600000000005"/>
    <n v="2071.6799999999998"/>
    <n v="2183.232"/>
    <n v="1705.152"/>
    <n v="1657.3440000000001"/>
    <n v="2215.1039999999998"/>
    <n v="2406.3360000000002"/>
    <n v="1577.664"/>
    <n v="876.48"/>
    <n v="334.65600000000001"/>
    <x v="375"/>
    <s v="Wisconsin, 2016"/>
  </r>
  <r>
    <s v="Barron County"/>
    <s v="Wisconsin"/>
    <n v="2016"/>
    <n v="45548"/>
    <n v="22945"/>
    <n v="22603"/>
    <n v="2550.6880000000001"/>
    <n v="5602.4040000000005"/>
    <n v="5010.28"/>
    <n v="5055.8279999999995"/>
    <n v="4964.732"/>
    <n v="6422.268"/>
    <n v="6786.652"/>
    <n v="5055.8279999999995"/>
    <n v="2869.5240000000003"/>
    <n v="1229.796"/>
    <x v="375"/>
    <s v="Wisconsin, 2016"/>
  </r>
  <r>
    <s v="Choctaw County"/>
    <s v="Oklahoma"/>
    <n v="2016"/>
    <n v="14987"/>
    <n v="7668"/>
    <n v="7319"/>
    <n v="614.46699999999998"/>
    <n v="1528.674"/>
    <n v="1408.778"/>
    <n v="1228.934"/>
    <n v="1423.7650000000001"/>
    <n v="2248.0500000000002"/>
    <n v="2952.4389999999999"/>
    <n v="2248.0500000000002"/>
    <n v="1034.1030000000001"/>
    <n v="314.72699999999998"/>
    <x v="365"/>
    <s v="Oklahoma, 2016"/>
  </r>
  <r>
    <s v="Brown County"/>
    <s v="Wisconsin"/>
    <n v="2016"/>
    <n v="256621"/>
    <n v="127380"/>
    <n v="129241"/>
    <n v="17193.607"/>
    <n v="34900.455999999998"/>
    <n v="34900.455999999998"/>
    <n v="35157.076999999997"/>
    <n v="32334.245999999999"/>
    <n v="36440.182000000001"/>
    <n v="32334.245999999999"/>
    <n v="18733.332999999999"/>
    <n v="10008.219000000001"/>
    <n v="4875.799"/>
    <x v="375"/>
    <s v="Wisconsin, 2016"/>
  </r>
  <r>
    <s v="Calumet County"/>
    <s v="Wisconsin"/>
    <n v="2016"/>
    <n v="49653"/>
    <n v="24933"/>
    <n v="24720"/>
    <n v="2929.527"/>
    <n v="7398.2970000000005"/>
    <n v="6057.6660000000002"/>
    <n v="5362.5239999999994"/>
    <n v="6752.808"/>
    <n v="7994.1329999999998"/>
    <n v="6603.8490000000002"/>
    <n v="3723.9749999999999"/>
    <n v="2085.4259999999999"/>
    <n v="794.44799999999998"/>
    <x v="375"/>
    <s v="Wisconsin, 2016"/>
  </r>
  <r>
    <s v="Chippewa County"/>
    <s v="Wisconsin"/>
    <n v="2016"/>
    <n v="63355"/>
    <n v="32937"/>
    <n v="30418"/>
    <n v="3611.2350000000001"/>
    <n v="8552.9249999999993"/>
    <n v="7032.4050000000007"/>
    <n v="7982.7300000000005"/>
    <n v="7729.31"/>
    <n v="9186.4749999999985"/>
    <n v="9059.7649999999994"/>
    <n v="5701.9500000000007"/>
    <n v="3041.04"/>
    <n v="1457.165"/>
    <x v="375"/>
    <s v="Wisconsin, 2016"/>
  </r>
  <r>
    <s v="Clark County"/>
    <s v="Wisconsin"/>
    <n v="2016"/>
    <n v="34486"/>
    <n v="17482"/>
    <n v="17004"/>
    <n v="2827.8519999999999"/>
    <n v="5655.7039999999997"/>
    <n v="4310.75"/>
    <n v="3517.5720000000001"/>
    <n v="3724.4879999999998"/>
    <n v="4483.18"/>
    <n v="4448.6939999999995"/>
    <n v="2862.3379999999997"/>
    <n v="1724.3"/>
    <n v="965.60799999999995"/>
    <x v="375"/>
    <s v="Wisconsin, 2016"/>
  </r>
  <r>
    <s v="Columbia County"/>
    <s v="Wisconsin"/>
    <n v="2016"/>
    <n v="56650"/>
    <n v="28819"/>
    <n v="27831"/>
    <n v="3059.1"/>
    <n v="7194.5499999999993"/>
    <n v="6458.1"/>
    <n v="6628.05"/>
    <n v="7137.9"/>
    <n v="8724.1"/>
    <n v="8214.25"/>
    <n v="5268.4500000000007"/>
    <n v="2775.8500000000004"/>
    <n v="1189.6500000000001"/>
    <x v="375"/>
    <s v="Wisconsin, 2016"/>
  </r>
  <r>
    <s v="Crawford County"/>
    <s v="Wisconsin"/>
    <n v="2016"/>
    <n v="16415"/>
    <n v="8525"/>
    <n v="7890"/>
    <n v="787.92"/>
    <n v="1953.385"/>
    <n v="1838.48"/>
    <n v="1756.405"/>
    <n v="1674.33"/>
    <n v="2380.1750000000002"/>
    <n v="2609.9849999999997"/>
    <n v="1969.8000000000002"/>
    <n v="919.24"/>
    <n v="525.28"/>
    <x v="375"/>
    <s v="Wisconsin, 2016"/>
  </r>
  <r>
    <s v="Dane County"/>
    <s v="Wisconsin"/>
    <n v="2016"/>
    <n v="516818"/>
    <n v="256341"/>
    <n v="260477"/>
    <n v="31009.08"/>
    <n v="60984.524000000005"/>
    <n v="88375.877999999997"/>
    <n v="81140.426000000007"/>
    <n v="66669.521999999997"/>
    <n v="66669.521999999997"/>
    <n v="61501.342000000004"/>
    <n v="36177.259999999995"/>
    <n v="17054.993999999999"/>
    <n v="8785.9060000000009"/>
    <x v="375"/>
    <s v="Wisconsin, 2016"/>
  </r>
  <r>
    <s v="Cata?o Municipio"/>
    <s v="Puerto Rico"/>
    <n v="2016"/>
    <n v="27669"/>
    <n v="13651"/>
    <n v="14018"/>
    <n v="1051.422"/>
    <n v="2683.893"/>
    <n v="2517.8789999999999"/>
    <n v="2462.5410000000002"/>
    <n v="2794.569"/>
    <n v="3735.3149999999996"/>
    <n v="5118.7650000000003"/>
    <n v="4233.357"/>
    <n v="2130.5129999999999"/>
    <n v="996.08399999999995"/>
    <x v="369"/>
    <s v="Puerto Rico, 2016"/>
  </r>
  <r>
    <s v="Douglas County"/>
    <s v="Wisconsin"/>
    <n v="2016"/>
    <n v="43705"/>
    <n v="21814"/>
    <n v="21891"/>
    <n v="2316.3649999999998"/>
    <n v="5113.4849999999997"/>
    <n v="5594.24"/>
    <n v="5725.3549999999996"/>
    <n v="5069.7800000000007"/>
    <n v="6206.11"/>
    <n v="6555.75"/>
    <n v="4064.5650000000001"/>
    <n v="2054.1350000000002"/>
    <n v="1005.215"/>
    <x v="375"/>
    <s v="Wisconsin, 2016"/>
  </r>
  <r>
    <s v="Dunn County"/>
    <s v="Wisconsin"/>
    <n v="2016"/>
    <n v="44348"/>
    <n v="22351"/>
    <n v="21997"/>
    <n v="2217.4"/>
    <n v="5100.0200000000004"/>
    <n v="10022.648000000001"/>
    <n v="5100.0200000000004"/>
    <n v="4745.2359999999999"/>
    <n v="5321.76"/>
    <n v="5366.1080000000002"/>
    <n v="3725.232"/>
    <n v="2040.008"/>
    <n v="798.26400000000001"/>
    <x v="375"/>
    <s v="Wisconsin, 2016"/>
  </r>
  <r>
    <s v="Eau Claire County"/>
    <s v="Wisconsin"/>
    <n v="2016"/>
    <n v="101907"/>
    <n v="50071"/>
    <n v="51836"/>
    <n v="5910.6059999999998"/>
    <n v="11515.491"/>
    <n v="20789.028000000002"/>
    <n v="14063.166000000001"/>
    <n v="11005.955999999998"/>
    <n v="12228.84"/>
    <n v="12228.84"/>
    <n v="7846.8389999999999"/>
    <n v="3974.3730000000005"/>
    <n v="2343.8609999999999"/>
    <x v="375"/>
    <s v="Wisconsin, 2016"/>
  </r>
  <r>
    <s v="Florence County"/>
    <s v="Wisconsin"/>
    <n v="2016"/>
    <n v="4474"/>
    <n v="2331"/>
    <n v="2143"/>
    <n v="178.96"/>
    <n v="402.65999999999997"/>
    <n v="375.81600000000003"/>
    <n v="371.34199999999998"/>
    <n v="402.65999999999997"/>
    <n v="765.05400000000009"/>
    <n v="841.11199999999997"/>
    <n v="666.62599999999998"/>
    <n v="335.55"/>
    <n v="129.74600000000001"/>
    <x v="375"/>
    <s v="Wisconsin, 2016"/>
  </r>
  <r>
    <s v="Fond du Lac County"/>
    <s v="Wisconsin"/>
    <n v="2016"/>
    <n v="101968"/>
    <n v="49884"/>
    <n v="52084"/>
    <n v="5710.2079999999996"/>
    <n v="12847.968000000001"/>
    <n v="12949.936000000002"/>
    <n v="11828.288"/>
    <n v="12236.16"/>
    <n v="14989.296"/>
    <n v="14479.455999999998"/>
    <n v="9075.152"/>
    <n v="5098.3999999999996"/>
    <n v="2651.1680000000001"/>
    <x v="375"/>
    <s v="Wisconsin, 2016"/>
  </r>
  <r>
    <s v="Crittenden County"/>
    <s v="Kentucky"/>
    <n v="2016"/>
    <n v="9108"/>
    <n v="4589"/>
    <n v="4519"/>
    <n v="510.048"/>
    <n v="1010.9879999999999"/>
    <n v="1074.7440000000001"/>
    <n v="856.15200000000004"/>
    <n v="947.23199999999997"/>
    <n v="1238.6880000000001"/>
    <n v="1448.172"/>
    <n v="1102.068"/>
    <n v="692.20800000000008"/>
    <n v="209.48400000000001"/>
    <x v="367"/>
    <s v="Kentucky, 2016"/>
  </r>
  <r>
    <s v="Grant County"/>
    <s v="Wisconsin"/>
    <n v="2016"/>
    <n v="51723"/>
    <n v="26874"/>
    <n v="24849"/>
    <n v="2689.596"/>
    <n v="6051.5910000000003"/>
    <n v="11068.722"/>
    <n v="5482.6379999999999"/>
    <n v="5017.1310000000003"/>
    <n v="6258.4830000000002"/>
    <n v="6620.5439999999999"/>
    <n v="4293.009"/>
    <n v="2793.0420000000004"/>
    <n v="1344.798"/>
    <x v="375"/>
    <s v="Wisconsin, 2016"/>
  </r>
  <r>
    <s v="Green Lake County"/>
    <s v="Wisconsin"/>
    <n v="2016"/>
    <n v="18881"/>
    <n v="9535"/>
    <n v="9346"/>
    <n v="981.81200000000001"/>
    <n v="2492.2920000000004"/>
    <n v="2039.1480000000001"/>
    <n v="1831.4569999999999"/>
    <n v="1982.5050000000001"/>
    <n v="2662.221"/>
    <n v="2945.4359999999997"/>
    <n v="2133.5529999999999"/>
    <n v="1208.384"/>
    <n v="585.31100000000004"/>
    <x v="375"/>
    <s v="Wisconsin, 2016"/>
  </r>
  <r>
    <s v="Iowa County"/>
    <s v="Wisconsin"/>
    <n v="2016"/>
    <n v="23751"/>
    <n v="11936"/>
    <n v="11815"/>
    <n v="1401.309"/>
    <n v="3253.8869999999997"/>
    <n v="2493.855"/>
    <n v="2541.357"/>
    <n v="2802.6179999999999"/>
    <n v="3633.9030000000002"/>
    <n v="3610.152"/>
    <n v="2303.8469999999998"/>
    <n v="1187.55"/>
    <n v="522.52200000000005"/>
    <x v="375"/>
    <s v="Wisconsin, 2016"/>
  </r>
  <r>
    <s v="Jackson County"/>
    <s v="Wisconsin"/>
    <n v="2016"/>
    <n v="20566"/>
    <n v="10972"/>
    <n v="9594"/>
    <n v="1233.96"/>
    <n v="2570.75"/>
    <n v="2344.5240000000003"/>
    <n v="2529.6179999999999"/>
    <n v="2406.2219999999998"/>
    <n v="2982.07"/>
    <n v="2879.24"/>
    <n v="2077.1660000000002"/>
    <n v="1069.432"/>
    <n v="452.452"/>
    <x v="375"/>
    <s v="Wisconsin, 2016"/>
  </r>
  <r>
    <s v="Juneau County"/>
    <s v="Wisconsin"/>
    <n v="2016"/>
    <n v="26399"/>
    <n v="14023"/>
    <n v="12376"/>
    <n v="1346.3489999999999"/>
    <n v="3062.2840000000001"/>
    <n v="2798.2939999999999"/>
    <n v="2930.2889999999998"/>
    <n v="3141.4809999999998"/>
    <n v="4091.8450000000003"/>
    <n v="4012.6480000000001"/>
    <n v="2877.491"/>
    <n v="1557.5410000000002"/>
    <n v="607.17700000000002"/>
    <x v="375"/>
    <s v="Wisconsin, 2016"/>
  </r>
  <r>
    <s v="Kenosha County"/>
    <s v="Wisconsin"/>
    <n v="2016"/>
    <n v="167896"/>
    <n v="82941"/>
    <n v="84955"/>
    <n v="10073.76"/>
    <n v="23169.648000000001"/>
    <n v="24177.024000000001"/>
    <n v="21154.896000000001"/>
    <n v="21658.583999999999"/>
    <n v="25520.191999999999"/>
    <n v="21154.896000000001"/>
    <n v="11752.72"/>
    <n v="6212.152"/>
    <n v="3022.1280000000002"/>
    <x v="375"/>
    <s v="Wisconsin, 2016"/>
  </r>
  <r>
    <s v="Kewaunee County"/>
    <s v="Wisconsin"/>
    <n v="2016"/>
    <n v="20459"/>
    <n v="10392"/>
    <n v="10067"/>
    <n v="1063.8679999999999"/>
    <n v="2639.2110000000002"/>
    <n v="2270.9490000000001"/>
    <n v="2045.9"/>
    <n v="2495.998"/>
    <n v="3109.768"/>
    <n v="3007.473"/>
    <n v="2025.4409999999998"/>
    <n v="1207.0810000000001"/>
    <n v="552.39300000000003"/>
    <x v="375"/>
    <s v="Wisconsin, 2016"/>
  </r>
  <r>
    <s v="La Crosse County"/>
    <s v="Wisconsin"/>
    <n v="2016"/>
    <n v="117538"/>
    <n v="57392"/>
    <n v="60146"/>
    <n v="6347.0519999999997"/>
    <n v="13516.869999999999"/>
    <n v="23390.061999999998"/>
    <n v="14927.326000000001"/>
    <n v="12811.642"/>
    <n v="14457.173999999999"/>
    <n v="14809.788"/>
    <n v="9285.5020000000004"/>
    <n v="5524.2860000000001"/>
    <n v="2350.7600000000002"/>
    <x v="375"/>
    <s v="Wisconsin, 2016"/>
  </r>
  <r>
    <s v="Manitowoc County"/>
    <s v="Wisconsin"/>
    <n v="2016"/>
    <n v="80178"/>
    <n v="39917"/>
    <n v="40261"/>
    <n v="4249.4340000000002"/>
    <n v="9541.1820000000007"/>
    <n v="9300.648000000001"/>
    <n v="8498.8680000000004"/>
    <n v="9060.1140000000014"/>
    <n v="12106.878000000001"/>
    <n v="12427.59"/>
    <n v="7857.4439999999995"/>
    <n v="4570.1459999999997"/>
    <n v="2405.34"/>
    <x v="375"/>
    <s v="Wisconsin, 2016"/>
  </r>
  <r>
    <s v="Marathon County"/>
    <s v="Wisconsin"/>
    <n v="2016"/>
    <n v="135367"/>
    <n v="68051"/>
    <n v="67316"/>
    <n v="8257.3870000000006"/>
    <n v="17733.076999999997"/>
    <n v="16650.141"/>
    <n v="16244.039999999999"/>
    <n v="16379.406999999999"/>
    <n v="19763.582000000002"/>
    <n v="18545.279000000002"/>
    <n v="11641.562"/>
    <n v="6497.616"/>
    <n v="3384.1750000000002"/>
    <x v="375"/>
    <s v="Wisconsin, 2016"/>
  </r>
  <r>
    <s v="Marinette County"/>
    <s v="Wisconsin"/>
    <n v="2016"/>
    <n v="41090"/>
    <n v="20622"/>
    <n v="20468"/>
    <n v="1890.14"/>
    <n v="4602.08"/>
    <n v="4519.8999999999996"/>
    <n v="4026.8199999999997"/>
    <n v="4273.3599999999997"/>
    <n v="6122.41"/>
    <n v="6738.76"/>
    <n v="5012.9799999999996"/>
    <n v="2588.67"/>
    <n v="1355.97"/>
    <x v="375"/>
    <s v="Wisconsin, 2016"/>
  </r>
  <r>
    <s v="Milwaukee County"/>
    <s v="Wisconsin"/>
    <n v="2016"/>
    <n v="955306"/>
    <n v="462020"/>
    <n v="493286"/>
    <n v="68782.032000000007"/>
    <n v="128966.31"/>
    <n v="135653.45199999999"/>
    <n v="154759.57199999999"/>
    <n v="119413.25"/>
    <n v="118457.944"/>
    <n v="112726.10800000001"/>
    <n v="62094.89"/>
    <n v="34391.015999999996"/>
    <n v="20061.425999999999"/>
    <x v="375"/>
    <s v="Wisconsin, 2016"/>
  </r>
  <r>
    <s v="Monroe County"/>
    <s v="Wisconsin"/>
    <n v="2016"/>
    <n v="45365"/>
    <n v="22874"/>
    <n v="22491"/>
    <n v="3175.55"/>
    <n v="6441.83"/>
    <n v="5171.6100000000006"/>
    <n v="5579.8950000000004"/>
    <n v="5171.6099999999997"/>
    <n v="6396.4650000000001"/>
    <n v="6351.1"/>
    <n v="4037.4850000000001"/>
    <n v="2177.52"/>
    <n v="861.93499999999995"/>
    <x v="375"/>
    <s v="Wisconsin, 2016"/>
  </r>
  <r>
    <s v="Outagamie County"/>
    <s v="Wisconsin"/>
    <n v="2016"/>
    <n v="181799"/>
    <n v="90637"/>
    <n v="91162"/>
    <n v="11635.136"/>
    <n v="24724.664000000001"/>
    <n v="23815.669000000002"/>
    <n v="24179.267"/>
    <n v="23088.472999999998"/>
    <n v="27451.648999999998"/>
    <n v="23088.472999999998"/>
    <n v="13453.126"/>
    <n v="7090.1610000000001"/>
    <n v="3272.3820000000001"/>
    <x v="375"/>
    <s v="Wisconsin, 2016"/>
  </r>
  <r>
    <s v="Ozaukee County"/>
    <s v="Wisconsin"/>
    <n v="2016"/>
    <n v="87625"/>
    <n v="42971"/>
    <n v="44654"/>
    <n v="4468.875"/>
    <n v="11128.375"/>
    <n v="11391.25"/>
    <n v="8149.125"/>
    <n v="10076.875"/>
    <n v="13669.5"/>
    <n v="13406.625"/>
    <n v="8412"/>
    <n v="4468.875"/>
    <n v="2278.25"/>
    <x v="375"/>
    <s v="Wisconsin, 2016"/>
  </r>
  <r>
    <s v="Pierce County"/>
    <s v="Wisconsin"/>
    <n v="2016"/>
    <n v="40881"/>
    <n v="20328"/>
    <n v="20553"/>
    <n v="2084.931"/>
    <n v="5069.2440000000006"/>
    <n v="8135.3189999999995"/>
    <n v="4537.7910000000002"/>
    <n v="4660.4340000000002"/>
    <n v="5764.2209999999995"/>
    <n v="5396.2919999999995"/>
    <n v="3025.194"/>
    <n v="1389.954"/>
    <n v="694.97699999999998"/>
    <x v="375"/>
    <s v="Wisconsin, 2016"/>
  </r>
  <r>
    <s v="Polk County"/>
    <s v="Wisconsin"/>
    <n v="2016"/>
    <n v="43483"/>
    <n v="21904"/>
    <n v="21579"/>
    <n v="2261.116"/>
    <n v="5609.3070000000007"/>
    <n v="4739.6469999999999"/>
    <n v="4391.7829999999994"/>
    <n v="5000.5450000000001"/>
    <n v="6696.3819999999996"/>
    <n v="6739.8649999999998"/>
    <n v="4565.7150000000001"/>
    <n v="2391.5650000000001"/>
    <n v="1043.5920000000001"/>
    <x v="375"/>
    <s v="Wisconsin, 2016"/>
  </r>
  <r>
    <s v="Portage County"/>
    <s v="Wisconsin"/>
    <n v="2016"/>
    <n v="70551"/>
    <n v="35384"/>
    <n v="35167"/>
    <n v="3527.55"/>
    <n v="7901.7120000000004"/>
    <n v="14321.852999999999"/>
    <n v="8466.1200000000008"/>
    <n v="7407.8549999999996"/>
    <n v="9453.8339999999989"/>
    <n v="9171.630000000001"/>
    <n v="5855.7330000000002"/>
    <n v="3245.346"/>
    <n v="1269.9179999999999"/>
    <x v="375"/>
    <s v="Wisconsin, 2016"/>
  </r>
  <r>
    <s v="Price County"/>
    <s v="Wisconsin"/>
    <n v="2016"/>
    <n v="13707"/>
    <n v="6893"/>
    <n v="6814"/>
    <n v="520.86599999999999"/>
    <n v="1329.579"/>
    <n v="1247.337"/>
    <n v="1096.56"/>
    <n v="1398.114"/>
    <n v="2179.413"/>
    <n v="2659.1580000000004"/>
    <n v="1781.9099999999999"/>
    <n v="1000.6110000000001"/>
    <n v="479.745"/>
    <x v="375"/>
    <s v="Wisconsin, 2016"/>
  </r>
  <r>
    <s v="Racine County"/>
    <s v="Wisconsin"/>
    <n v="2016"/>
    <n v="194873"/>
    <n v="96388"/>
    <n v="98485"/>
    <n v="12276.999"/>
    <n v="26112.982"/>
    <n v="24359.125"/>
    <n v="23189.887000000002"/>
    <n v="23774.506000000001"/>
    <n v="29230.95"/>
    <n v="26892.474000000002"/>
    <n v="16174.458999999999"/>
    <n v="8574.4120000000003"/>
    <n v="3897.46"/>
    <x v="375"/>
    <s v="Wisconsin, 2016"/>
  </r>
  <r>
    <s v="Richland County"/>
    <s v="Wisconsin"/>
    <n v="2016"/>
    <n v="17642"/>
    <n v="8912"/>
    <n v="8730"/>
    <n v="935.02599999999995"/>
    <n v="2311.1019999999999"/>
    <n v="2099.3980000000001"/>
    <n v="1693.6320000000001"/>
    <n v="1905.3359999999998"/>
    <n v="2311.1019999999999"/>
    <n v="2875.6459999999997"/>
    <n v="1817.126"/>
    <n v="1111.4459999999999"/>
    <n v="599.82799999999997"/>
    <x v="375"/>
    <s v="Wisconsin, 2016"/>
  </r>
  <r>
    <s v="Rock County"/>
    <s v="Wisconsin"/>
    <n v="2016"/>
    <n v="160986"/>
    <n v="79211"/>
    <n v="81775"/>
    <n v="9820.1460000000006"/>
    <n v="21894.095999999998"/>
    <n v="20928.18"/>
    <n v="19640.292000000001"/>
    <n v="20123.25"/>
    <n v="22860.012000000002"/>
    <n v="21411.137999999999"/>
    <n v="13361.838"/>
    <n v="7566.3420000000006"/>
    <n v="3219.72"/>
    <x v="375"/>
    <s v="Wisconsin, 2016"/>
  </r>
  <r>
    <s v="Rusk County"/>
    <s v="Wisconsin"/>
    <n v="2016"/>
    <n v="14272"/>
    <n v="7180"/>
    <n v="7092"/>
    <n v="727.87199999999996"/>
    <n v="1741.184"/>
    <n v="1527.104"/>
    <n v="1184.576"/>
    <n v="1455.7439999999999"/>
    <n v="2083.712"/>
    <n v="2354.88"/>
    <n v="1698.3679999999999"/>
    <n v="999.04"/>
    <n v="485.24799999999999"/>
    <x v="375"/>
    <s v="Wisconsin, 2016"/>
  </r>
  <r>
    <s v="St. Croix County"/>
    <s v="Wisconsin"/>
    <n v="2016"/>
    <n v="86726"/>
    <n v="43307"/>
    <n v="43419"/>
    <n v="5550.4639999999999"/>
    <n v="13182.351999999999"/>
    <n v="10146.941999999999"/>
    <n v="10320.394"/>
    <n v="12228.366"/>
    <n v="13442.53"/>
    <n v="11187.654"/>
    <n v="6330.9979999999996"/>
    <n v="3122.1360000000004"/>
    <n v="1214.164"/>
    <x v="375"/>
    <s v="Wisconsin, 2016"/>
  </r>
  <r>
    <s v="Sauk County"/>
    <s v="Wisconsin"/>
    <n v="2016"/>
    <n v="63317"/>
    <n v="31647"/>
    <n v="31670"/>
    <n v="3862.337"/>
    <n v="8231.2099999999991"/>
    <n v="7281.4549999999999"/>
    <n v="7598.04"/>
    <n v="7661.357"/>
    <n v="9054.3309999999983"/>
    <n v="8864.3799999999992"/>
    <n v="5951.7979999999998"/>
    <n v="3165.85"/>
    <n v="1709.559"/>
    <x v="375"/>
    <s v="Wisconsin, 2016"/>
  </r>
  <r>
    <s v="Shawano County"/>
    <s v="Wisconsin"/>
    <n v="2016"/>
    <n v="41384"/>
    <n v="20689"/>
    <n v="20695"/>
    <n v="2193.3519999999999"/>
    <n v="5255.768"/>
    <n v="4510.8559999999998"/>
    <n v="4303.9359999999997"/>
    <n v="4635.0079999999998"/>
    <n v="6290.3680000000004"/>
    <n v="5959.2960000000003"/>
    <n v="4552.24"/>
    <n v="2689.96"/>
    <n v="993.21600000000001"/>
    <x v="375"/>
    <s v="Wisconsin, 2016"/>
  </r>
  <r>
    <s v="Sheboygan County"/>
    <s v="Wisconsin"/>
    <n v="2016"/>
    <n v="115269"/>
    <n v="57928"/>
    <n v="57341"/>
    <n v="6570.3329999999996"/>
    <n v="14984.970000000001"/>
    <n v="13832.279999999999"/>
    <n v="13717.010999999999"/>
    <n v="14062.817999999999"/>
    <n v="16944.542999999998"/>
    <n v="16483.467000000001"/>
    <n v="10028.402999999998"/>
    <n v="5763.45"/>
    <n v="2881.7249999999999"/>
    <x v="375"/>
    <s v="Wisconsin, 2016"/>
  </r>
  <r>
    <s v="Naranjito Municipio"/>
    <s v="Puerto Rico"/>
    <n v="2016"/>
    <n v="30442"/>
    <n v="15269"/>
    <n v="15173"/>
    <n v="2100.498"/>
    <n v="4474.9740000000002"/>
    <n v="3439.9459999999999"/>
    <n v="2922.4319999999998"/>
    <n v="3196.41"/>
    <n v="4140.1120000000001"/>
    <n v="4566.3"/>
    <n v="3013.7579999999998"/>
    <n v="1796.078"/>
    <n v="821.93399999999997"/>
    <x v="369"/>
    <s v="Puerto Rico, 2016"/>
  </r>
  <r>
    <s v="Walworth County"/>
    <s v="Wisconsin"/>
    <n v="2016"/>
    <n v="103021"/>
    <n v="51470"/>
    <n v="51551"/>
    <n v="5460.1130000000003"/>
    <n v="13083.667000000001"/>
    <n v="17307.527999999998"/>
    <n v="11023.246999999999"/>
    <n v="11744.394"/>
    <n v="14525.960999999999"/>
    <n v="14113.877"/>
    <n v="8962.8270000000011"/>
    <n v="4635.9449999999997"/>
    <n v="2163.4409999999998"/>
    <x v="375"/>
    <s v="Wisconsin, 2016"/>
  </r>
  <r>
    <s v="Washington County"/>
    <s v="Wisconsin"/>
    <n v="2016"/>
    <n v="133422"/>
    <n v="66198"/>
    <n v="67224"/>
    <n v="7204.7879999999996"/>
    <n v="18011.97"/>
    <n v="15210.108"/>
    <n v="14142.732"/>
    <n v="16811.171999999999"/>
    <n v="22014.629999999997"/>
    <n v="19212.768"/>
    <n v="11741.135999999999"/>
    <n v="6137.4120000000003"/>
    <n v="3068.7060000000001"/>
    <x v="375"/>
    <s v="Wisconsin, 2016"/>
  </r>
  <r>
    <s v="Waukesha County"/>
    <s v="Wisconsin"/>
    <n v="2016"/>
    <n v="395377"/>
    <n v="194157"/>
    <n v="201220"/>
    <n v="20164.226999999999"/>
    <n v="51003.633000000002"/>
    <n v="47840.616999999998"/>
    <n v="41119.207999999999"/>
    <n v="47840.616999999998"/>
    <n v="62469.565999999999"/>
    <n v="58911.172999999995"/>
    <n v="35979.307000000001"/>
    <n v="20164.226999999999"/>
    <n v="9093.6710000000003"/>
    <x v="375"/>
    <s v="Wisconsin, 2016"/>
  </r>
  <r>
    <s v="Waupaca County"/>
    <s v="Wisconsin"/>
    <n v="2016"/>
    <n v="51974"/>
    <n v="26369"/>
    <n v="25605"/>
    <n v="2598.6999999999998"/>
    <n v="6340.8280000000004"/>
    <n v="5769.1139999999996"/>
    <n v="5301.348"/>
    <n v="5925.0360000000001"/>
    <n v="7900.0479999999998"/>
    <n v="7848.0740000000005"/>
    <n v="5301.348"/>
    <n v="3066.4659999999999"/>
    <n v="1715.1420000000001"/>
    <x v="375"/>
    <s v="Wisconsin, 2016"/>
  </r>
  <r>
    <s v="Waushara County"/>
    <s v="Wisconsin"/>
    <n v="2016"/>
    <n v="24238"/>
    <n v="12720"/>
    <n v="11518"/>
    <n v="1139.1859999999999"/>
    <n v="2593.4659999999999"/>
    <n v="2375.3240000000001"/>
    <n v="2448.038"/>
    <n v="2472.2759999999998"/>
    <n v="3829.6039999999998"/>
    <n v="3975.0320000000002"/>
    <n v="3102.4639999999999"/>
    <n v="1648.1840000000002"/>
    <n v="654.42600000000004"/>
    <x v="375"/>
    <s v="Wisconsin, 2016"/>
  </r>
  <r>
    <s v="Winnebago County"/>
    <s v="Wisconsin"/>
    <n v="2016"/>
    <n v="169487"/>
    <n v="85414"/>
    <n v="84073"/>
    <n v="9491.2720000000008"/>
    <n v="19999.466"/>
    <n v="26778.946"/>
    <n v="22202.796999999999"/>
    <n v="20168.953000000001"/>
    <n v="23897.667000000001"/>
    <n v="21694.335999999999"/>
    <n v="13219.986000000001"/>
    <n v="8304.8630000000012"/>
    <n v="3389.74"/>
    <x v="375"/>
    <s v="Wisconsin, 2016"/>
  </r>
  <r>
    <s v="Wood County"/>
    <s v="Wisconsin"/>
    <n v="2016"/>
    <n v="73621"/>
    <n v="36286"/>
    <n v="37335"/>
    <n v="4196.3969999999999"/>
    <n v="9202.625"/>
    <n v="8171.9310000000005"/>
    <n v="8392.7939999999999"/>
    <n v="8098.31"/>
    <n v="10969.528999999999"/>
    <n v="10895.907999999999"/>
    <n v="7214.8580000000002"/>
    <n v="4343.6390000000001"/>
    <n v="2135.009"/>
    <x v="375"/>
    <s v="Wisconsin, 2016"/>
  </r>
  <r>
    <s v="Warren County"/>
    <s v="Virginia"/>
    <n v="2016"/>
    <n v="37836"/>
    <n v="19767"/>
    <n v="18069"/>
    <n v="2005.308"/>
    <n v="3367.404"/>
    <n v="11994.012000000001"/>
    <n v="6167.268"/>
    <n v="3556.5839999999998"/>
    <n v="3329.5680000000002"/>
    <n v="3821.4359999999997"/>
    <n v="2156.652"/>
    <n v="1021.5719999999999"/>
    <n v="454.03199999999998"/>
    <x v="396"/>
    <s v="Virginia, 2016"/>
  </r>
  <r>
    <s v="Big Horn County"/>
    <s v="Wyoming"/>
    <n v="2016"/>
    <n v="11931"/>
    <n v="6037"/>
    <n v="5894"/>
    <n v="751.65300000000002"/>
    <n v="1694.202"/>
    <n v="1431.7199999999998"/>
    <n v="1228.893"/>
    <n v="1228.893"/>
    <n v="1527.1680000000001"/>
    <n v="1694.202"/>
    <n v="1383.9960000000001"/>
    <n v="715.86"/>
    <n v="274.41300000000001"/>
    <x v="387"/>
    <s v="Wyoming, 2016"/>
  </r>
  <r>
    <s v="Campbell County"/>
    <s v="Wyoming"/>
    <n v="2016"/>
    <n v="48473"/>
    <n v="25202"/>
    <n v="23271"/>
    <n v="3877.84"/>
    <n v="7901.0990000000002"/>
    <n v="6156.0709999999999"/>
    <n v="7998.0450000000001"/>
    <n v="6640.8009999999995"/>
    <n v="6301.49"/>
    <n v="6156.0709999999999"/>
    <n v="2229.7580000000003"/>
    <n v="920.98700000000008"/>
    <n v="193.892"/>
    <x v="387"/>
    <s v="Wyoming, 2016"/>
  </r>
  <r>
    <s v="Converse County"/>
    <s v="Wyoming"/>
    <n v="2016"/>
    <n v="14223"/>
    <n v="7121"/>
    <n v="7102"/>
    <n v="952.94100000000003"/>
    <n v="1991.2199999999998"/>
    <n v="1735.2060000000001"/>
    <n v="1692.537"/>
    <n v="1592.9760000000001"/>
    <n v="2218.788"/>
    <n v="2119.2269999999999"/>
    <n v="1123.617"/>
    <n v="611.58900000000006"/>
    <n v="199.12200000000001"/>
    <x v="387"/>
    <s v="Wyoming, 2016"/>
  </r>
  <r>
    <s v="Fremont County"/>
    <s v="Wyoming"/>
    <n v="2016"/>
    <n v="40683"/>
    <n v="20379"/>
    <n v="20304"/>
    <n v="2969.8589999999999"/>
    <n v="5695.62"/>
    <n v="5004.009"/>
    <n v="5166.741"/>
    <n v="4475.13"/>
    <n v="4922.643"/>
    <n v="5776.9859999999999"/>
    <n v="3905.5680000000002"/>
    <n v="2115.5160000000001"/>
    <n v="691.61099999999999"/>
    <x v="387"/>
    <s v="Wyoming, 2016"/>
  </r>
  <r>
    <s v="Johnson County"/>
    <s v="Wyoming"/>
    <n v="2016"/>
    <n v="8572"/>
    <n v="4546"/>
    <n v="4026"/>
    <n v="462.88799999999998"/>
    <n v="1165.7919999999999"/>
    <n v="900.06"/>
    <n v="651.47199999999998"/>
    <n v="1131.5039999999999"/>
    <n v="1165.7919999999999"/>
    <n v="1354.3760000000002"/>
    <n v="994.35199999999998"/>
    <n v="505.74799999999999"/>
    <n v="257.16000000000003"/>
    <x v="387"/>
    <s v="Wyoming, 2016"/>
  </r>
  <r>
    <s v="Laramie County"/>
    <s v="Wyoming"/>
    <n v="2016"/>
    <n v="96459"/>
    <n v="48755"/>
    <n v="47704"/>
    <n v="6269.835"/>
    <n v="12925.506000000001"/>
    <n v="12925.505999999999"/>
    <n v="14179.473"/>
    <n v="11382.162"/>
    <n v="12443.210999999999"/>
    <n v="12732.588"/>
    <n v="7909.6380000000008"/>
    <n v="3858.3599999999997"/>
    <n v="1929.18"/>
    <x v="387"/>
    <s v="Wyoming, 2016"/>
  </r>
  <r>
    <s v="Natrona County"/>
    <s v="Wyoming"/>
    <n v="2016"/>
    <n v="80871"/>
    <n v="40903"/>
    <n v="39968"/>
    <n v="5499.2280000000001"/>
    <n v="10998.456"/>
    <n v="10351.488000000001"/>
    <n v="12373.262999999999"/>
    <n v="10513.23"/>
    <n v="9947.1329999999998"/>
    <n v="10998.456"/>
    <n v="5822.7119999999995"/>
    <n v="3073.098"/>
    <n v="1455.6780000000001"/>
    <x v="387"/>
    <s v="Wyoming, 2016"/>
  </r>
  <r>
    <s v="Park County"/>
    <s v="Wyoming"/>
    <n v="2016"/>
    <n v="29083"/>
    <n v="14308"/>
    <n v="14775"/>
    <n v="1628.6479999999999"/>
    <n v="3315.462"/>
    <n v="3751.7069999999999"/>
    <n v="3489.96"/>
    <n v="2966.4659999999999"/>
    <n v="3664.4580000000001"/>
    <n v="4595.1139999999996"/>
    <n v="3344.5450000000001"/>
    <n v="1774.0630000000001"/>
    <n v="523.49400000000003"/>
    <x v="387"/>
    <s v="Wyoming, 2016"/>
  </r>
  <r>
    <s v="Baraga County"/>
    <s v="Michigan"/>
    <n v="2016"/>
    <n v="8740"/>
    <n v="4570"/>
    <n v="4170"/>
    <n v="524.4"/>
    <n v="961.40000000000009"/>
    <n v="935.18000000000006"/>
    <n v="891.48"/>
    <n v="812.81999999999994"/>
    <n v="1232.3400000000001"/>
    <n v="1459.58"/>
    <n v="1101.24"/>
    <n v="603.05999999999995"/>
    <n v="218.5"/>
    <x v="383"/>
    <s v="Michigan, 2016"/>
  </r>
  <r>
    <s v="Sheridan County"/>
    <s v="Wyoming"/>
    <n v="2016"/>
    <n v="29924"/>
    <n v="14821"/>
    <n v="15103"/>
    <n v="1645.82"/>
    <n v="3560.9560000000001"/>
    <n v="3650.7280000000001"/>
    <n v="3411.3360000000002"/>
    <n v="3501.1080000000002"/>
    <n v="3860.1959999999999"/>
    <n v="4847.6880000000001"/>
    <n v="3231.7920000000004"/>
    <n v="1406.4279999999999"/>
    <n v="807.94799999999998"/>
    <x v="387"/>
    <s v="Wyoming, 2016"/>
  </r>
  <r>
    <s v="Sweetwater County"/>
    <s v="Wyoming"/>
    <n v="2016"/>
    <n v="44812"/>
    <n v="23381"/>
    <n v="21431"/>
    <n v="3226.4639999999999"/>
    <n v="7259.5439999999999"/>
    <n v="5959.9960000000001"/>
    <n v="6945.8600000000006"/>
    <n v="5915.1839999999993"/>
    <n v="5467.0640000000003"/>
    <n v="5825.56"/>
    <n v="2599.096"/>
    <n v="1209.924"/>
    <n v="358.49599999999998"/>
    <x v="387"/>
    <s v="Wyoming, 2016"/>
  </r>
  <r>
    <s v="Spencer County"/>
    <s v="Indiana"/>
    <n v="2016"/>
    <n v="20893"/>
    <n v="10587"/>
    <n v="10306"/>
    <n v="1566.9749999999999"/>
    <n v="3656.2749999999996"/>
    <n v="2632.518"/>
    <n v="2653.4110000000001"/>
    <n v="2799.6620000000003"/>
    <n v="2486.2669999999998"/>
    <n v="2904.127"/>
    <n v="1441.6170000000002"/>
    <n v="480.53899999999999"/>
    <n v="292.50200000000001"/>
    <x v="391"/>
    <s v="Indiana, 2016"/>
  </r>
  <r>
    <s v="Washakie County"/>
    <s v="Wyoming"/>
    <n v="2016"/>
    <n v="8351"/>
    <n v="4062"/>
    <n v="4289"/>
    <n v="467.65600000000001"/>
    <n v="1202.5440000000001"/>
    <n v="851.80200000000002"/>
    <n v="943.66300000000001"/>
    <n v="943.66300000000001"/>
    <n v="1110.683"/>
    <n v="1194.1930000000002"/>
    <n v="901.90800000000013"/>
    <n v="526.11300000000006"/>
    <n v="208.77500000000001"/>
    <x v="387"/>
    <s v="Wyoming, 2016"/>
  </r>
  <r>
    <s v="Adjuntas Municipio"/>
    <s v="Puerto Rico"/>
    <n v="2016"/>
    <n v="18760"/>
    <n v="9161"/>
    <n v="9599"/>
    <n v="1031.8"/>
    <n v="2457.56"/>
    <n v="2701.44"/>
    <n v="2345"/>
    <n v="2194.92"/>
    <n v="2551.36"/>
    <n v="2457.56"/>
    <n v="1800.96"/>
    <n v="938"/>
    <n v="300.16000000000003"/>
    <x v="369"/>
    <s v="Puerto Rico, 2016"/>
  </r>
  <r>
    <s v="Aguada Municipio"/>
    <s v="Puerto Rico"/>
    <n v="2016"/>
    <n v="40083"/>
    <n v="19637"/>
    <n v="20446"/>
    <n v="1964.067"/>
    <n v="4649.6280000000006"/>
    <n v="5691.7860000000001"/>
    <n v="5050.4580000000005"/>
    <n v="5010.375"/>
    <n v="5932.2839999999997"/>
    <n v="5571.5370000000003"/>
    <n v="3807.8850000000002"/>
    <n v="1723.569"/>
    <n v="681.41099999999994"/>
    <x v="369"/>
    <s v="Puerto Rico, 2016"/>
  </r>
  <r>
    <s v="Aguadilla Municipio"/>
    <s v="Puerto Rico"/>
    <n v="2016"/>
    <n v="56893"/>
    <n v="27711"/>
    <n v="29182"/>
    <n v="2787.7570000000001"/>
    <n v="6997.8389999999999"/>
    <n v="7851.2340000000004"/>
    <n v="7054.732"/>
    <n v="7225.4110000000001"/>
    <n v="7168.518"/>
    <n v="7225.4110000000001"/>
    <n v="6372.0159999999996"/>
    <n v="3299.7939999999999"/>
    <n v="910.28800000000001"/>
    <x v="369"/>
    <s v="Puerto Rico, 2016"/>
  </r>
  <r>
    <s v="Aguas Buenas Municipio"/>
    <s v="Puerto Rico"/>
    <n v="2016"/>
    <n v="27323"/>
    <n v="13315"/>
    <n v="14008"/>
    <n v="1393.473"/>
    <n v="3551.99"/>
    <n v="3852.5429999999997"/>
    <n v="3470.0209999999997"/>
    <n v="3497.3440000000001"/>
    <n v="3661.2820000000002"/>
    <n v="3470.0209999999997"/>
    <n v="2595.6850000000004"/>
    <n v="1366.15"/>
    <n v="519.13699999999994"/>
    <x v="369"/>
    <s v="Puerto Rico, 2016"/>
  </r>
  <r>
    <s v="Aibonito Municipio"/>
    <s v="Puerto Rico"/>
    <n v="2016"/>
    <n v="24438"/>
    <n v="11787"/>
    <n v="12651"/>
    <n v="1295.2139999999999"/>
    <n v="2908.1220000000003"/>
    <n v="3421.3199999999997"/>
    <n v="3054.75"/>
    <n v="2761.4939999999997"/>
    <n v="3470.1959999999999"/>
    <n v="3299.13"/>
    <n v="2443.8000000000002"/>
    <n v="1319.652"/>
    <n v="464.322"/>
    <x v="369"/>
    <s v="Puerto Rico, 2016"/>
  </r>
  <r>
    <s v="A?asco Municipio"/>
    <s v="Puerto Rico"/>
    <n v="2016"/>
    <n v="28250"/>
    <n v="13706"/>
    <n v="14544"/>
    <n v="1356"/>
    <n v="3390"/>
    <n v="3955"/>
    <n v="3361.75"/>
    <n v="3729"/>
    <n v="3898.5"/>
    <n v="3559.5"/>
    <n v="2994.5"/>
    <n v="1469"/>
    <n v="508.5"/>
    <x v="369"/>
    <s v="Puerto Rico, 2016"/>
  </r>
  <r>
    <s v="Arecibo Municipio"/>
    <s v="Puerto Rico"/>
    <n v="2016"/>
    <n v="91096"/>
    <n v="43771"/>
    <n v="47325"/>
    <n v="4554.8"/>
    <n v="10567.135999999999"/>
    <n v="12844.536"/>
    <n v="10931.52"/>
    <n v="11751.384"/>
    <n v="12206.864000000001"/>
    <n v="10931.52"/>
    <n v="9838.3679999999986"/>
    <n v="5465.76"/>
    <n v="2095.2080000000001"/>
    <x v="369"/>
    <s v="Puerto Rico, 2016"/>
  </r>
  <r>
    <s v="Arroyo Municipio"/>
    <s v="Puerto Rico"/>
    <n v="2016"/>
    <n v="18778"/>
    <n v="8758"/>
    <n v="10020"/>
    <n v="1051.568"/>
    <n v="2647.6980000000003"/>
    <n v="2647.6980000000003"/>
    <n v="2347.25"/>
    <n v="2497.4740000000002"/>
    <n v="2253.36"/>
    <n v="2253.3599999999997"/>
    <n v="1934.134"/>
    <n v="807.45399999999995"/>
    <n v="338.00400000000002"/>
    <x v="369"/>
    <s v="Puerto Rico, 2016"/>
  </r>
  <r>
    <s v="Barceloneta Municipio"/>
    <s v="Puerto Rico"/>
    <n v="2016"/>
    <n v="24699"/>
    <n v="11785"/>
    <n v="12914"/>
    <n v="1383.144"/>
    <n v="3210.87"/>
    <n v="3531.9569999999999"/>
    <n v="3235.5690000000004"/>
    <n v="3507.2579999999998"/>
    <n v="3037.9769999999999"/>
    <n v="2667.4920000000002"/>
    <n v="2469.9"/>
    <n v="1284.348"/>
    <n v="444.58199999999999"/>
    <x v="369"/>
    <s v="Puerto Rico, 2016"/>
  </r>
  <r>
    <s v="Barranquitas Municipio"/>
    <s v="Puerto Rico"/>
    <n v="2016"/>
    <n v="29548"/>
    <n v="14565"/>
    <n v="14983"/>
    <n v="1891.0719999999999"/>
    <n v="3959.4319999999998"/>
    <n v="4904.9680000000008"/>
    <n v="4077.6239999999998"/>
    <n v="3368.4720000000002"/>
    <n v="4018.5280000000002"/>
    <n v="3457.116"/>
    <n v="2275.1959999999999"/>
    <n v="1093.2760000000001"/>
    <n v="472.76799999999997"/>
    <x v="369"/>
    <s v="Puerto Rico, 2016"/>
  </r>
  <r>
    <s v="Cabo Rojo Municipio"/>
    <s v="Puerto Rico"/>
    <n v="2016"/>
    <n v="50096"/>
    <n v="23828"/>
    <n v="26268"/>
    <n v="2304.4160000000002"/>
    <n v="6061.616"/>
    <n v="6662.768"/>
    <n v="5460.4639999999999"/>
    <n v="6913.2479999999996"/>
    <n v="6562.576"/>
    <n v="5961.4240000000009"/>
    <n v="5710.9439999999995"/>
    <n v="3406.5280000000002"/>
    <n v="1052.0160000000001"/>
    <x v="369"/>
    <s v="Puerto Rico, 2016"/>
  </r>
  <r>
    <s v="Caguas Municipio"/>
    <s v="Puerto Rico"/>
    <n v="2016"/>
    <n v="136372"/>
    <n v="63752"/>
    <n v="72620"/>
    <n v="6954.9719999999998"/>
    <n v="17046.5"/>
    <n v="19092.080000000002"/>
    <n v="17182.871999999999"/>
    <n v="17864.732"/>
    <n v="18137.476000000002"/>
    <n v="16364.64"/>
    <n v="13228.083999999999"/>
    <n v="7909.576"/>
    <n v="2727.44"/>
    <x v="369"/>
    <s v="Puerto Rico, 2016"/>
  </r>
  <r>
    <s v="Camuy Municipio"/>
    <s v="Puerto Rico"/>
    <n v="2016"/>
    <n v="33481"/>
    <n v="16098"/>
    <n v="17383"/>
    <n v="1640.569"/>
    <n v="4084.6819999999998"/>
    <n v="4854.7449999999999"/>
    <n v="4017.72"/>
    <n v="4452.973"/>
    <n v="4653.8590000000004"/>
    <n v="4151.6440000000002"/>
    <n v="3482.0239999999999"/>
    <n v="1406.202"/>
    <n v="803.54399999999998"/>
    <x v="369"/>
    <s v="Puerto Rico, 2016"/>
  </r>
  <r>
    <s v="Can?vanas Municipio"/>
    <s v="Puerto Rico"/>
    <n v="2016"/>
    <n v="47174"/>
    <n v="22812"/>
    <n v="24362"/>
    <n v="2783.2660000000001"/>
    <n v="6274.1419999999998"/>
    <n v="6934.5780000000004"/>
    <n v="5708.0540000000001"/>
    <n v="6745.8819999999996"/>
    <n v="6651.5339999999997"/>
    <n v="5330.6620000000003"/>
    <n v="4198.4859999999999"/>
    <n v="1981.308"/>
    <n v="707.61"/>
    <x v="369"/>
    <s v="Puerto Rico, 2016"/>
  </r>
  <r>
    <s v="Carolina Municipio"/>
    <s v="Puerto Rico"/>
    <n v="2016"/>
    <n v="165040"/>
    <n v="75944"/>
    <n v="89096"/>
    <n v="8252"/>
    <n v="19144.64"/>
    <n v="23270.639999999999"/>
    <n v="20299.919999999998"/>
    <n v="21455.199999999997"/>
    <n v="21620.239999999998"/>
    <n v="19309.68"/>
    <n v="17824.32"/>
    <n v="10232.48"/>
    <n v="3795.92"/>
    <x v="369"/>
    <s v="Puerto Rico, 2016"/>
  </r>
  <r>
    <s v="Ouachita County"/>
    <s v="Arkansas"/>
    <n v="2016"/>
    <n v="26137"/>
    <n v="12382"/>
    <n v="13755"/>
    <n v="1463.672"/>
    <n v="3371.6729999999998"/>
    <n v="3842.1390000000001"/>
    <n v="3502.3580000000002"/>
    <n v="2953.4809999999998"/>
    <n v="3319.3990000000003"/>
    <n v="3397.81"/>
    <n v="2300.056"/>
    <n v="1280.713"/>
    <n v="601.15099999999995"/>
    <x v="373"/>
    <s v="Arkansas, 2016"/>
  </r>
  <r>
    <s v="Ciales Municipio"/>
    <s v="Puerto Rico"/>
    <n v="2016"/>
    <n v="17644"/>
    <n v="8631"/>
    <n v="9013"/>
    <n v="1040.9960000000001"/>
    <n v="2187.8559999999998"/>
    <n v="2523.0919999999996"/>
    <n v="2240.788"/>
    <n v="1958.4840000000002"/>
    <n v="2417.2280000000001"/>
    <n v="2364.2960000000003"/>
    <n v="1711.4680000000001"/>
    <n v="917.48800000000006"/>
    <n v="282.30399999999997"/>
    <x v="369"/>
    <s v="Puerto Rico, 2016"/>
  </r>
  <r>
    <s v="Cidra Municipio"/>
    <s v="Puerto Rico"/>
    <n v="2016"/>
    <n v="41782"/>
    <n v="20336"/>
    <n v="21446"/>
    <n v="2256.2280000000001"/>
    <n v="5222.75"/>
    <n v="6058.3899999999994"/>
    <n v="5431.66"/>
    <n v="5473.442"/>
    <n v="5891.2619999999997"/>
    <n v="5389.8780000000006"/>
    <n v="3760.38"/>
    <n v="1796.626"/>
    <n v="501.38400000000001"/>
    <x v="369"/>
    <s v="Puerto Rico, 2016"/>
  </r>
  <r>
    <s v="Coamo Municipio"/>
    <s v="Puerto Rico"/>
    <n v="2016"/>
    <n v="40090"/>
    <n v="19502"/>
    <n v="20588"/>
    <n v="2164.86"/>
    <n v="5372.0599999999995"/>
    <n v="5412.15"/>
    <n v="5131.5200000000004"/>
    <n v="5532.42"/>
    <n v="5331.97"/>
    <n v="5091.43"/>
    <n v="3768.46"/>
    <n v="1723.87"/>
    <n v="601.35"/>
    <x v="369"/>
    <s v="Puerto Rico, 2016"/>
  </r>
  <r>
    <s v="Comer?o Municipio"/>
    <s v="Puerto Rico"/>
    <n v="2016"/>
    <n v="20153"/>
    <n v="10022"/>
    <n v="10131"/>
    <n v="1088.2619999999999"/>
    <n v="2579.5839999999998"/>
    <n v="3022.95"/>
    <n v="2781.114"/>
    <n v="2398.2069999999999"/>
    <n v="2781.114"/>
    <n v="2418.3599999999997"/>
    <n v="1833.923"/>
    <n v="826.27299999999991"/>
    <n v="423.21300000000002"/>
    <x v="369"/>
    <s v="Puerto Rico, 2016"/>
  </r>
  <r>
    <s v="Dorado Municipio"/>
    <s v="Puerto Rico"/>
    <n v="2016"/>
    <n v="38013"/>
    <n v="18187"/>
    <n v="19826"/>
    <n v="2090.7150000000001"/>
    <n v="5397.8459999999995"/>
    <n v="5093.7420000000002"/>
    <n v="4409.5079999999998"/>
    <n v="5815.9889999999996"/>
    <n v="5131.7549999999992"/>
    <n v="4409.5079999999998"/>
    <n v="3497.1959999999999"/>
    <n v="1634.5590000000002"/>
    <n v="532.18200000000002"/>
    <x v="369"/>
    <s v="Puerto Rico, 2016"/>
  </r>
  <r>
    <s v="Guayama Municipio"/>
    <s v="Puerto Rico"/>
    <n v="2016"/>
    <n v="43210"/>
    <n v="21461"/>
    <n v="21749"/>
    <n v="2246.92"/>
    <n v="5703.72"/>
    <n v="6481.5"/>
    <n v="6006.1900000000005"/>
    <n v="5660.51"/>
    <n v="5358.04"/>
    <n v="5055.57"/>
    <n v="3932.11"/>
    <n v="1901.24"/>
    <n v="734.57"/>
    <x v="369"/>
    <s v="Puerto Rico, 2016"/>
  </r>
  <r>
    <s v="Guaynabo Municipio"/>
    <s v="Puerto Rico"/>
    <n v="2016"/>
    <n v="92444"/>
    <n v="43750"/>
    <n v="48694"/>
    <n v="4159.9799999999996"/>
    <n v="9891.5079999999998"/>
    <n v="12110.164000000001"/>
    <n v="11832.831999999999"/>
    <n v="11832.831999999999"/>
    <n v="12942.16"/>
    <n v="12479.939999999999"/>
    <n v="9336.844000000001"/>
    <n v="5731.5280000000002"/>
    <n v="2403.5439999999999"/>
    <x v="369"/>
    <s v="Puerto Rico, 2016"/>
  </r>
  <r>
    <s v="Gurabo Municipio"/>
    <s v="Puerto Rico"/>
    <n v="2016"/>
    <n v="46990"/>
    <n v="22315"/>
    <n v="24675"/>
    <n v="2396.4899999999998"/>
    <n v="6390.64"/>
    <n v="6719.57"/>
    <n v="6061.71"/>
    <n v="7236.46"/>
    <n v="6625.59"/>
    <n v="5215.8899999999994"/>
    <n v="3853.1800000000003"/>
    <n v="1926.5900000000001"/>
    <n v="563.88"/>
    <x v="369"/>
    <s v="Puerto Rico, 2016"/>
  </r>
  <r>
    <s v="Hatillo Municipio"/>
    <s v="Puerto Rico"/>
    <n v="2016"/>
    <n v="41327"/>
    <n v="19913"/>
    <n v="21414"/>
    <n v="1983.6959999999999"/>
    <n v="5124.5479999999998"/>
    <n v="5661.799"/>
    <n v="5248.5290000000005"/>
    <n v="5537.8180000000002"/>
    <n v="5661.799"/>
    <n v="4959.24"/>
    <n v="4380.6620000000003"/>
    <n v="2107.6769999999997"/>
    <n v="619.90499999999997"/>
    <x v="369"/>
    <s v="Puerto Rico, 2016"/>
  </r>
  <r>
    <s v="Isabela Municipio"/>
    <s v="Puerto Rico"/>
    <n v="2016"/>
    <n v="43919"/>
    <n v="21399"/>
    <n v="22520"/>
    <n v="2064.1930000000002"/>
    <n v="5402.0370000000003"/>
    <n v="6016.9030000000002"/>
    <n v="5358.1180000000004"/>
    <n v="5972.9840000000004"/>
    <n v="6016.9030000000002"/>
    <n v="5402.0370000000003"/>
    <n v="4567.576"/>
    <n v="2108.1120000000001"/>
    <n v="966.21799999999996"/>
    <x v="369"/>
    <s v="Puerto Rico, 2016"/>
  </r>
  <r>
    <s v="Juana D?az Municipio"/>
    <s v="Puerto Rico"/>
    <n v="2016"/>
    <n v="48658"/>
    <n v="23302"/>
    <n v="25356"/>
    <n v="2870.8220000000001"/>
    <n v="6617.4879999999994"/>
    <n v="7396.0159999999996"/>
    <n v="6033.5920000000006"/>
    <n v="6422.8559999999998"/>
    <n v="6422.8559999999998"/>
    <n v="5595.67"/>
    <n v="4330.5619999999999"/>
    <n v="2335.5839999999998"/>
    <n v="535.23800000000006"/>
    <x v="369"/>
    <s v="Puerto Rico, 2016"/>
  </r>
  <r>
    <s v="Juncos Municipio"/>
    <s v="Puerto Rico"/>
    <n v="2016"/>
    <n v="39942"/>
    <n v="19073"/>
    <n v="20869"/>
    <n v="2196.81"/>
    <n v="5511.9960000000001"/>
    <n v="5831.5320000000002"/>
    <n v="5472.0540000000001"/>
    <n v="5991.3"/>
    <n v="4992.75"/>
    <n v="4353.6779999999999"/>
    <n v="3395.07"/>
    <n v="1597.6799999999998"/>
    <n v="599.13"/>
    <x v="369"/>
    <s v="Puerto Rico, 2016"/>
  </r>
  <r>
    <s v="Lajas Municipio"/>
    <s v="Puerto Rico"/>
    <n v="2016"/>
    <n v="24323"/>
    <n v="11859"/>
    <n v="12464"/>
    <n v="1143.181"/>
    <n v="2797.145"/>
    <n v="3356.5739999999996"/>
    <n v="2699.8530000000001"/>
    <n v="2918.76"/>
    <n v="3064.6980000000003"/>
    <n v="3259.2820000000002"/>
    <n v="2967.4059999999999"/>
    <n v="1508.0260000000001"/>
    <n v="632.39800000000002"/>
    <x v="369"/>
    <s v="Puerto Rico, 2016"/>
  </r>
  <r>
    <s v="Las Mar?as Municipio"/>
    <s v="Puerto Rico"/>
    <n v="2016"/>
    <n v="9093"/>
    <n v="4507"/>
    <n v="4586"/>
    <n v="545.58000000000004"/>
    <n v="1109.346"/>
    <n v="1309.3919999999998"/>
    <n v="1127.5319999999999"/>
    <n v="1054.788"/>
    <n v="1200.2759999999998"/>
    <n v="1172.9969999999998"/>
    <n v="927.48599999999999"/>
    <n v="500.11500000000001"/>
    <n v="145.488"/>
    <x v="369"/>
    <s v="Puerto Rico, 2016"/>
  </r>
  <r>
    <s v="Las Piedras Municipio"/>
    <s v="Puerto Rico"/>
    <n v="2016"/>
    <n v="38466"/>
    <n v="18571"/>
    <n v="19895"/>
    <n v="2000.232"/>
    <n v="5154.4439999999995"/>
    <n v="5231.3760000000002"/>
    <n v="5231.3760000000002"/>
    <n v="5616.0360000000001"/>
    <n v="4846.7160000000003"/>
    <n v="4731.3180000000002"/>
    <n v="3500.4059999999999"/>
    <n v="1423.242"/>
    <n v="769.32"/>
    <x v="369"/>
    <s v="Puerto Rico, 2016"/>
  </r>
  <r>
    <s v="Lo?za Municipio"/>
    <s v="Puerto Rico"/>
    <n v="2016"/>
    <n v="27857"/>
    <n v="13031"/>
    <n v="14826"/>
    <n v="1559.992"/>
    <n v="3788.5520000000001"/>
    <n v="4289.9780000000001"/>
    <n v="3732.8379999999997"/>
    <n v="3370.6970000000001"/>
    <n v="3621.41"/>
    <n v="3593.5529999999999"/>
    <n v="2339.9880000000003"/>
    <n v="1030.7090000000001"/>
    <n v="473.56900000000002"/>
    <x v="369"/>
    <s v="Puerto Rico, 2016"/>
  </r>
  <r>
    <s v="Shelby County"/>
    <s v="Missouri"/>
    <n v="2016"/>
    <n v="6274"/>
    <n v="3115"/>
    <n v="3159"/>
    <n v="326.24799999999999"/>
    <n v="690.14"/>
    <n v="922.27800000000002"/>
    <n v="658.77"/>
    <n v="803.07199999999989"/>
    <n v="890.90800000000002"/>
    <n v="903.4559999999999"/>
    <n v="652.49599999999998"/>
    <n v="269.78199999999998"/>
    <n v="156.85"/>
    <x v="395"/>
    <s v="Missouri, 2016"/>
  </r>
  <r>
    <s v="Noble County"/>
    <s v="Oklahoma"/>
    <n v="2016"/>
    <n v="11506"/>
    <n v="5678"/>
    <n v="5828"/>
    <n v="632.83000000000004"/>
    <n v="1369.2139999999999"/>
    <n v="1564.816"/>
    <n v="1288.672"/>
    <n v="1403.732"/>
    <n v="1541.8040000000001"/>
    <n v="1530.298"/>
    <n v="1288.672"/>
    <n v="632.82999999999993"/>
    <n v="241.626"/>
    <x v="365"/>
    <s v="Oklahoma, 2016"/>
  </r>
  <r>
    <s v="Mayag?ez Municipio"/>
    <s v="Puerto Rico"/>
    <n v="2016"/>
    <n v="81594"/>
    <n v="39059"/>
    <n v="42535"/>
    <n v="3753.3240000000001"/>
    <n v="8567.3700000000008"/>
    <n v="15992.423999999999"/>
    <n v="9383.3100000000013"/>
    <n v="8077.8060000000005"/>
    <n v="9056.9340000000011"/>
    <n v="10036.062000000002"/>
    <n v="9220.1219999999994"/>
    <n v="5629.9860000000008"/>
    <n v="2039.85"/>
    <x v="369"/>
    <s v="Puerto Rico, 2016"/>
  </r>
  <r>
    <s v="Moca Municipio"/>
    <s v="Puerto Rico"/>
    <n v="2016"/>
    <n v="38289"/>
    <n v="18759"/>
    <n v="19530"/>
    <n v="2067.6060000000002"/>
    <n v="5092.4369999999999"/>
    <n v="5551.9050000000007"/>
    <n v="5054.1480000000001"/>
    <n v="5015.8590000000004"/>
    <n v="5207.3040000000001"/>
    <n v="4709.5470000000005"/>
    <n v="3484.299"/>
    <n v="1608.1379999999999"/>
    <n v="497.75700000000001"/>
    <x v="369"/>
    <s v="Puerto Rico, 2016"/>
  </r>
  <r>
    <s v="Morovis Municipio"/>
    <s v="Puerto Rico"/>
    <n v="2016"/>
    <n v="32087"/>
    <n v="15954"/>
    <n v="16133"/>
    <n v="1796.8720000000001"/>
    <n v="4428.0060000000003"/>
    <n v="5005.5720000000001"/>
    <n v="4363.8320000000003"/>
    <n v="4107.1360000000004"/>
    <n v="4299.6580000000004"/>
    <n v="3818.3530000000001"/>
    <n v="2534.873"/>
    <n v="1187.2190000000001"/>
    <n v="513.39200000000005"/>
    <x v="369"/>
    <s v="Puerto Rico, 2016"/>
  </r>
  <r>
    <s v="Naguabo Municipio"/>
    <s v="Puerto Rico"/>
    <n v="2016"/>
    <n v="26722"/>
    <n v="12636"/>
    <n v="14086"/>
    <n v="1469.71"/>
    <n v="3874.6899999999996"/>
    <n v="3821.2460000000001"/>
    <n v="3634.192"/>
    <n v="3767.8020000000001"/>
    <n v="3019.5860000000002"/>
    <n v="2939.42"/>
    <n v="2511.8679999999999"/>
    <n v="1309.3780000000002"/>
    <n v="374.108"/>
    <x v="369"/>
    <s v="Puerto Rico, 2016"/>
  </r>
  <r>
    <s v="Orocovis Municipio"/>
    <s v="Puerto Rico"/>
    <n v="2016"/>
    <n v="22258"/>
    <n v="11187"/>
    <n v="11071"/>
    <n v="1268.7059999999999"/>
    <n v="2915.7979999999998"/>
    <n v="3605.7959999999998"/>
    <n v="2782.25"/>
    <n v="2648.7020000000002"/>
    <n v="3093.8620000000001"/>
    <n v="2759.9920000000002"/>
    <n v="1825.1559999999999"/>
    <n v="957.09400000000005"/>
    <n v="378.38600000000002"/>
    <x v="369"/>
    <s v="Puerto Rico, 2016"/>
  </r>
  <r>
    <s v="Patillas Municipio"/>
    <s v="Puerto Rico"/>
    <n v="2016"/>
    <n v="18135"/>
    <n v="8909"/>
    <n v="9226"/>
    <n v="924.88499999999999"/>
    <n v="2158.0650000000001"/>
    <n v="2538.9"/>
    <n v="2085.5249999999996"/>
    <n v="2049.2550000000001"/>
    <n v="2593.3050000000003"/>
    <n v="2502.63"/>
    <n v="1958.58"/>
    <n v="1033.6949999999999"/>
    <n v="308.29500000000002"/>
    <x v="369"/>
    <s v="Puerto Rico, 2016"/>
  </r>
  <r>
    <s v="Pe?uelas Municipio"/>
    <s v="Puerto Rico"/>
    <n v="2016"/>
    <n v="22231"/>
    <n v="10825"/>
    <n v="11406"/>
    <n v="1422.7840000000001"/>
    <n v="3156.8020000000001"/>
    <n v="3334.65"/>
    <n v="2956.723"/>
    <n v="2667.7200000000003"/>
    <n v="2934.4920000000002"/>
    <n v="2689.951"/>
    <n v="1911.866"/>
    <n v="933.702"/>
    <n v="244.541"/>
    <x v="369"/>
    <s v="Puerto Rico, 2016"/>
  </r>
  <r>
    <s v="Ponce Municipio"/>
    <s v="Puerto Rico"/>
    <n v="2016"/>
    <n v="152594"/>
    <n v="73452"/>
    <n v="79142"/>
    <n v="8545.2639999999992"/>
    <n v="18769.061999999998"/>
    <n v="22736.506000000001"/>
    <n v="19379.438000000002"/>
    <n v="17700.903999999999"/>
    <n v="18311.28"/>
    <n v="19379.438000000002"/>
    <n v="15717.181999999999"/>
    <n v="9003.0460000000003"/>
    <n v="3051.88"/>
    <x v="369"/>
    <s v="Puerto Rico, 2016"/>
  </r>
  <r>
    <s v="Salinas Municipio"/>
    <s v="Puerto Rico"/>
    <n v="2016"/>
    <n v="29722"/>
    <n v="14417"/>
    <n v="15305"/>
    <n v="1664.432"/>
    <n v="4012.4700000000003"/>
    <n v="4547.4660000000003"/>
    <n v="3626.0839999999998"/>
    <n v="3774.694"/>
    <n v="3655.8059999999996"/>
    <n v="3507.1959999999999"/>
    <n v="2912.7559999999999"/>
    <n v="1486.1"/>
    <n v="475.55200000000002"/>
    <x v="369"/>
    <s v="Puerto Rico, 2016"/>
  </r>
  <r>
    <s v="San Germ·n Municipio"/>
    <s v="Puerto Rico"/>
    <n v="2016"/>
    <n v="33546"/>
    <n v="16312"/>
    <n v="17234"/>
    <n v="1744.3920000000001"/>
    <n v="3857.79"/>
    <n v="4931.2620000000006"/>
    <n v="3757.152"/>
    <n v="3824.2439999999997"/>
    <n v="4092.6120000000001"/>
    <n v="4226.7960000000003"/>
    <n v="4059.0659999999998"/>
    <n v="2281.1280000000002"/>
    <n v="805.10400000000004"/>
    <x v="369"/>
    <s v="Puerto Rico, 2016"/>
  </r>
  <r>
    <s v="San Juan Municipio"/>
    <s v="Puerto Rico"/>
    <n v="2016"/>
    <n v="363744"/>
    <n v="166874"/>
    <n v="196870"/>
    <n v="18187.2"/>
    <n v="40375.584000000003"/>
    <n v="49832.928"/>
    <n v="46559.232000000004"/>
    <n v="43649.279999999999"/>
    <n v="47650.464000000007"/>
    <n v="46195.487999999998"/>
    <n v="36010.656000000003"/>
    <n v="23279.616000000002"/>
    <n v="11639.808000000001"/>
    <x v="369"/>
    <s v="Puerto Rico, 2016"/>
  </r>
  <r>
    <s v="San Lorenzo Municipio"/>
    <s v="Puerto Rico"/>
    <n v="2016"/>
    <n v="39283"/>
    <n v="19209"/>
    <n v="20074"/>
    <n v="1964.15"/>
    <n v="4792.5259999999998"/>
    <n v="5617.4690000000001"/>
    <n v="5067.5069999999996"/>
    <n v="5028.2240000000002"/>
    <n v="5538.9030000000002"/>
    <n v="5106.79"/>
    <n v="3574.7530000000002"/>
    <n v="1767.7350000000001"/>
    <n v="785.66"/>
    <x v="369"/>
    <s v="Puerto Rico, 2016"/>
  </r>
  <r>
    <s v="Santa Isabel Municipio"/>
    <s v="Puerto Rico"/>
    <n v="2016"/>
    <n v="22732"/>
    <n v="10991"/>
    <n v="11741"/>
    <n v="1295.7239999999999"/>
    <n v="3341.6040000000003"/>
    <n v="3477.9960000000001"/>
    <n v="2796.0360000000001"/>
    <n v="3500.7280000000001"/>
    <n v="2796.0360000000001"/>
    <n v="2318.6639999999998"/>
    <n v="2000.4160000000002"/>
    <n v="841.08400000000006"/>
    <n v="386.44400000000002"/>
    <x v="369"/>
    <s v="Puerto Rico, 2016"/>
  </r>
  <r>
    <s v="Toa Alta Municipio"/>
    <s v="Puerto Rico"/>
    <n v="2016"/>
    <n v="74467"/>
    <n v="35897"/>
    <n v="38570"/>
    <n v="3946.7510000000002"/>
    <n v="10350.913"/>
    <n v="11542.384999999998"/>
    <n v="9755.1769999999997"/>
    <n v="10872.182000000001"/>
    <n v="11021.116"/>
    <n v="8340.3040000000001"/>
    <n v="5436.0910000000003"/>
    <n v="2308.4769999999999"/>
    <n v="968.07100000000003"/>
    <x v="369"/>
    <s v="Puerto Rico, 2016"/>
  </r>
  <r>
    <s v="Toa Baja Municipio"/>
    <s v="Puerto Rico"/>
    <n v="2016"/>
    <n v="83645"/>
    <n v="39379"/>
    <n v="44266"/>
    <n v="4433.1850000000004"/>
    <n v="10455.625"/>
    <n v="11877.59"/>
    <n v="11292.075000000001"/>
    <n v="10957.494999999999"/>
    <n v="10873.85"/>
    <n v="9953.755000000001"/>
    <n v="8113.5650000000005"/>
    <n v="4014.96"/>
    <n v="1589.2550000000001"/>
    <x v="369"/>
    <s v="Puerto Rico, 2016"/>
  </r>
  <r>
    <s v="Trujillo Alto Municipio"/>
    <s v="Puerto Rico"/>
    <n v="2016"/>
    <n v="70737"/>
    <n v="33423"/>
    <n v="37314"/>
    <n v="3607.587"/>
    <n v="9125.0730000000003"/>
    <n v="9973.9170000000013"/>
    <n v="9054.3359999999993"/>
    <n v="9620.232"/>
    <n v="9549.494999999999"/>
    <n v="8559.1769999999997"/>
    <n v="6578.5409999999993"/>
    <n v="3183.165"/>
    <n v="1414.74"/>
    <x v="369"/>
    <s v="Puerto Rico, 2016"/>
  </r>
  <r>
    <s v="Utuado Municipio"/>
    <s v="Puerto Rico"/>
    <n v="2016"/>
    <n v="30869"/>
    <n v="15045"/>
    <n v="15824"/>
    <n v="1636.057"/>
    <n v="3827.7559999999999"/>
    <n v="4352.5290000000005"/>
    <n v="3611.6729999999998"/>
    <n v="3488.1970000000001"/>
    <n v="4074.7079999999996"/>
    <n v="4229.0529999999999"/>
    <n v="3302.9830000000002"/>
    <n v="1636.057"/>
    <n v="679.11800000000005"/>
    <x v="369"/>
    <s v="Puerto Rico, 2016"/>
  </r>
  <r>
    <s v="Vega Alta Municipio"/>
    <s v="Puerto Rico"/>
    <n v="2016"/>
    <n v="39018"/>
    <n v="18596"/>
    <n v="20422"/>
    <n v="2185.0079999999998"/>
    <n v="5306.4480000000003"/>
    <n v="5618.5919999999996"/>
    <n v="5150.3760000000002"/>
    <n v="5111.3580000000002"/>
    <n v="5072.34"/>
    <n v="4487.07"/>
    <n v="3628.674"/>
    <n v="1833.846"/>
    <n v="624.28800000000001"/>
    <x v="369"/>
    <s v="Puerto Rico, 2016"/>
  </r>
  <r>
    <s v="Vega Baja Municipio"/>
    <s v="Puerto Rico"/>
    <n v="2016"/>
    <n v="55866"/>
    <n v="26869"/>
    <n v="28997"/>
    <n v="2905.0320000000002"/>
    <n v="7150.848"/>
    <n v="7877.1059999999998"/>
    <n v="7094.982"/>
    <n v="7094.982"/>
    <n v="7486.0439999999999"/>
    <n v="6815.652"/>
    <n v="5586.6"/>
    <n v="2625.7020000000002"/>
    <n v="1340.7840000000001"/>
    <x v="369"/>
    <s v="Puerto Rico, 2016"/>
  </r>
  <r>
    <s v="Villalba Municipio"/>
    <s v="Puerto Rico"/>
    <n v="2016"/>
    <n v="24186"/>
    <n v="11806"/>
    <n v="12380"/>
    <n v="1402.788"/>
    <n v="3216.7380000000003"/>
    <n v="3990.69"/>
    <n v="2950.692"/>
    <n v="2902.3199999999997"/>
    <n v="3192.5519999999997"/>
    <n v="3119.9939999999997"/>
    <n v="2128.3679999999999"/>
    <n v="967.44"/>
    <n v="314.41800000000001"/>
    <x v="369"/>
    <s v="Puerto Rico, 2016"/>
  </r>
  <r>
    <s v="Yabucoa Municipio"/>
    <s v="Puerto Rico"/>
    <n v="2016"/>
    <n v="35670"/>
    <n v="17329"/>
    <n v="18341"/>
    <n v="1783.5"/>
    <n v="4530.09"/>
    <n v="5100.8099999999995"/>
    <n v="4173.3899999999994"/>
    <n v="4458.75"/>
    <n v="4922.4599999999991"/>
    <n v="4815.45"/>
    <n v="3567"/>
    <n v="1498.1399999999999"/>
    <n v="820.41"/>
    <x v="369"/>
    <s v="Puerto Rico, 2016"/>
  </r>
  <r>
    <s v="Yauco Municipio"/>
    <s v="Puerto Rico"/>
    <n v="2016"/>
    <n v="38519"/>
    <n v="18540"/>
    <n v="19979"/>
    <n v="1964.4690000000001"/>
    <n v="4660.799"/>
    <n v="5123.027"/>
    <n v="4506.723"/>
    <n v="4814.875"/>
    <n v="5200.0650000000005"/>
    <n v="5200.0650000000005"/>
    <n v="4121.5330000000004"/>
    <n v="2041.5070000000001"/>
    <n v="885.93700000000001"/>
    <x v="369"/>
    <s v="Puerto Rico, 2016"/>
  </r>
  <r>
    <s v="Autauga County"/>
    <s v="Alabama"/>
    <n v="2017"/>
    <n v="55036"/>
    <n v="26899"/>
    <n v="28137"/>
    <n v="3138"/>
    <n v="7789"/>
    <n v="7352"/>
    <n v="6822"/>
    <n v="7476"/>
    <n v="7973"/>
    <n v="6643"/>
    <n v="4633"/>
    <n v="2365"/>
    <n v="845"/>
    <x v="416"/>
    <s v="Alabama, 2017"/>
  </r>
  <r>
    <s v="Baldwin County"/>
    <s v="Alabama"/>
    <n v="2017"/>
    <n v="203360"/>
    <n v="99527"/>
    <n v="103833"/>
    <n v="11506"/>
    <n v="25490"/>
    <n v="23342"/>
    <n v="22749"/>
    <n v="25367"/>
    <n v="27641"/>
    <n v="28578"/>
    <n v="23312"/>
    <n v="11503"/>
    <n v="3872"/>
    <x v="416"/>
    <s v="Alabama, 2017"/>
  </r>
  <r>
    <s v="Nicholas County"/>
    <s v="West Virginia"/>
    <n v="2017"/>
    <n v="26201"/>
    <n v="13976"/>
    <n v="12225"/>
    <n v="1436"/>
    <n v="3138"/>
    <n v="3193"/>
    <n v="3761"/>
    <n v="3195"/>
    <n v="3531"/>
    <n v="3376"/>
    <n v="2781"/>
    <n v="1370"/>
    <n v="420"/>
    <x v="417"/>
    <s v="West Virginia, 2017"/>
  </r>
  <r>
    <s v="Logan County"/>
    <s v="Arkansas"/>
    <n v="2017"/>
    <n v="22580"/>
    <n v="12251"/>
    <n v="10329"/>
    <n v="1279"/>
    <n v="2558"/>
    <n v="2884"/>
    <n v="3252"/>
    <n v="2960"/>
    <n v="3401"/>
    <n v="2844"/>
    <n v="1959"/>
    <n v="1128"/>
    <n v="315"/>
    <x v="418"/>
    <s v="Arkansas, 2017"/>
  </r>
  <r>
    <s v="Blount County"/>
    <s v="Alabama"/>
    <n v="2017"/>
    <n v="57667"/>
    <n v="28490"/>
    <n v="29177"/>
    <n v="3496"/>
    <n v="7670"/>
    <n v="7026"/>
    <n v="6700"/>
    <n v="7131"/>
    <n v="8169"/>
    <n v="7467"/>
    <n v="6038"/>
    <n v="3098"/>
    <n v="872"/>
    <x v="416"/>
    <s v="Alabama, 2017"/>
  </r>
  <r>
    <s v="Bullock County"/>
    <s v="Alabama"/>
    <n v="2017"/>
    <n v="10478"/>
    <n v="5616"/>
    <n v="4862"/>
    <n v="611"/>
    <n v="1183"/>
    <n v="1307"/>
    <n v="1177"/>
    <n v="1607"/>
    <n v="1554"/>
    <n v="1449"/>
    <n v="1011"/>
    <n v="435"/>
    <n v="144"/>
    <x v="416"/>
    <s v="Alabama, 2017"/>
  </r>
  <r>
    <s v="Butler County"/>
    <s v="Alabama"/>
    <n v="2017"/>
    <n v="20126"/>
    <n v="9416"/>
    <n v="10710"/>
    <n v="1184"/>
    <n v="2574"/>
    <n v="2410"/>
    <n v="2422"/>
    <n v="2450"/>
    <n v="2482"/>
    <n v="2873"/>
    <n v="2033"/>
    <n v="1184"/>
    <n v="514"/>
    <x v="416"/>
    <s v="Alabama, 2017"/>
  </r>
  <r>
    <s v="Calhoun County"/>
    <s v="Alabama"/>
    <n v="2017"/>
    <n v="115527"/>
    <n v="55593"/>
    <n v="59934"/>
    <n v="6556"/>
    <n v="14204"/>
    <n v="15792"/>
    <n v="14938"/>
    <n v="13983"/>
    <n v="15199"/>
    <n v="15850"/>
    <n v="11270"/>
    <n v="5695"/>
    <n v="2040"/>
    <x v="416"/>
    <s v="Alabama, 2017"/>
  </r>
  <r>
    <s v="Chambers County"/>
    <s v="Alabama"/>
    <n v="2017"/>
    <n v="33895"/>
    <n v="16320"/>
    <n v="17575"/>
    <n v="2055"/>
    <n v="3945"/>
    <n v="4197"/>
    <n v="3937"/>
    <n v="3895"/>
    <n v="4730"/>
    <n v="4836"/>
    <n v="3710"/>
    <n v="1771"/>
    <n v="819"/>
    <x v="416"/>
    <s v="Alabama, 2017"/>
  </r>
  <r>
    <s v="Cherokee County"/>
    <s v="Alabama"/>
    <n v="2017"/>
    <n v="25855"/>
    <n v="12862"/>
    <n v="12993"/>
    <n v="1170"/>
    <n v="2994"/>
    <n v="2894"/>
    <n v="2529"/>
    <n v="2974"/>
    <n v="3770"/>
    <n v="4102"/>
    <n v="3353"/>
    <n v="1636"/>
    <n v="433"/>
    <x v="416"/>
    <s v="Alabama, 2017"/>
  </r>
  <r>
    <s v="Chilton County"/>
    <s v="Alabama"/>
    <n v="2017"/>
    <n v="43805"/>
    <n v="21554"/>
    <n v="22251"/>
    <n v="2842"/>
    <n v="5898"/>
    <n v="5368"/>
    <n v="5618"/>
    <n v="5805"/>
    <n v="5656"/>
    <n v="5828"/>
    <n v="4106"/>
    <n v="2046"/>
    <n v="638"/>
    <x v="416"/>
    <s v="Alabama, 2017"/>
  </r>
  <r>
    <s v="Conecuh County"/>
    <s v="Alabama"/>
    <n v="2017"/>
    <n v="13188"/>
    <n v="6277"/>
    <n v="6911"/>
    <n v="662"/>
    <n v="1516"/>
    <n v="1561"/>
    <n v="1300"/>
    <n v="1480"/>
    <n v="1866"/>
    <n v="1967"/>
    <n v="1629"/>
    <n v="973"/>
    <n v="234"/>
    <x v="416"/>
    <s v="Alabama, 2017"/>
  </r>
  <r>
    <s v="Clarke County"/>
    <s v="Alabama"/>
    <n v="2017"/>
    <n v="24625"/>
    <n v="11649"/>
    <n v="12976"/>
    <n v="1366"/>
    <n v="3060"/>
    <n v="3278"/>
    <n v="2607"/>
    <n v="2948"/>
    <n v="3432"/>
    <n v="3390"/>
    <n v="2544"/>
    <n v="1403"/>
    <n v="597"/>
    <x v="416"/>
    <s v="Alabama, 2017"/>
  </r>
  <r>
    <s v="Clay County"/>
    <s v="Alabama"/>
    <n v="2017"/>
    <n v="13407"/>
    <n v="6471"/>
    <n v="6936"/>
    <n v="677"/>
    <n v="1664"/>
    <n v="1611"/>
    <n v="1351"/>
    <n v="1647"/>
    <n v="1885"/>
    <n v="1964"/>
    <n v="1528"/>
    <n v="824"/>
    <n v="256"/>
    <x v="416"/>
    <s v="Alabama, 2017"/>
  </r>
  <r>
    <s v="Cleburne County"/>
    <s v="Alabama"/>
    <n v="2017"/>
    <n v="14939"/>
    <n v="7367"/>
    <n v="7572"/>
    <n v="877"/>
    <n v="1992"/>
    <n v="1683"/>
    <n v="1622"/>
    <n v="1890"/>
    <n v="2142"/>
    <n v="1973"/>
    <n v="1597"/>
    <n v="720"/>
    <n v="443"/>
    <x v="416"/>
    <s v="Alabama, 2017"/>
  </r>
  <r>
    <s v="Coffee County"/>
    <s v="Alabama"/>
    <n v="2017"/>
    <n v="51073"/>
    <n v="25225"/>
    <n v="25848"/>
    <n v="3169"/>
    <n v="6786"/>
    <n v="6382"/>
    <n v="6440"/>
    <n v="6672"/>
    <n v="7041"/>
    <n v="6431"/>
    <n v="4661"/>
    <n v="2637"/>
    <n v="854"/>
    <x v="416"/>
    <s v="Alabama, 2017"/>
  </r>
  <r>
    <s v="Colbert County"/>
    <s v="Alabama"/>
    <n v="2017"/>
    <n v="54435"/>
    <n v="26143"/>
    <n v="28292"/>
    <n v="3076"/>
    <n v="6523"/>
    <n v="6413"/>
    <n v="6517"/>
    <n v="6459"/>
    <n v="7468"/>
    <n v="7689"/>
    <n v="5897"/>
    <n v="3260"/>
    <n v="1133"/>
    <x v="416"/>
    <s v="Alabama, 2017"/>
  </r>
  <r>
    <s v="Coosa County"/>
    <s v="Alabama"/>
    <n v="2017"/>
    <n v="10955"/>
    <n v="5474"/>
    <n v="5481"/>
    <n v="388"/>
    <n v="1145"/>
    <n v="1305"/>
    <n v="1054"/>
    <n v="1397"/>
    <n v="1490"/>
    <n v="1872"/>
    <n v="1325"/>
    <n v="735"/>
    <n v="244"/>
    <x v="416"/>
    <s v="Alabama, 2017"/>
  </r>
  <r>
    <s v="Covington County"/>
    <s v="Alabama"/>
    <n v="2017"/>
    <n v="37519"/>
    <n v="18133"/>
    <n v="19386"/>
    <n v="2170"/>
    <n v="4638"/>
    <n v="4295"/>
    <n v="4234"/>
    <n v="4170"/>
    <n v="5042"/>
    <n v="5357"/>
    <n v="4213"/>
    <n v="2556"/>
    <n v="844"/>
    <x v="416"/>
    <s v="Alabama, 2017"/>
  </r>
  <r>
    <s v="Crenshaw County"/>
    <s v="Alabama"/>
    <n v="2017"/>
    <n v="13866"/>
    <n v="6786"/>
    <n v="7080"/>
    <n v="784"/>
    <n v="1807"/>
    <n v="1687"/>
    <n v="1503"/>
    <n v="1725"/>
    <n v="1877"/>
    <n v="1996"/>
    <n v="1489"/>
    <n v="711"/>
    <n v="287"/>
    <x v="416"/>
    <s v="Alabama, 2017"/>
  </r>
  <r>
    <s v="Cullman County"/>
    <s v="Alabama"/>
    <n v="2017"/>
    <n v="81703"/>
    <n v="40223"/>
    <n v="41480"/>
    <n v="4926"/>
    <n v="10269"/>
    <n v="9788"/>
    <n v="10020"/>
    <n v="10153"/>
    <n v="11140"/>
    <n v="10899"/>
    <n v="8634"/>
    <n v="4657"/>
    <n v="1217"/>
    <x v="416"/>
    <s v="Alabama, 2017"/>
  </r>
  <r>
    <s v="Manat? Municipio"/>
    <s v="Puerto Rico"/>
    <n v="2017"/>
    <n v="49393"/>
    <n v="24524"/>
    <n v="24869"/>
    <n v="3248"/>
    <n v="6367"/>
    <n v="6490"/>
    <n v="7163"/>
    <n v="5895"/>
    <n v="6194"/>
    <n v="6238"/>
    <n v="4586"/>
    <n v="2412"/>
    <n v="800"/>
    <x v="419"/>
    <s v="Puerto Rico, 2017"/>
  </r>
  <r>
    <s v="Fremont County"/>
    <s v="Wyoming"/>
    <n v="2017"/>
    <n v="40755"/>
    <n v="18809"/>
    <n v="21946"/>
    <n v="2516"/>
    <n v="5707"/>
    <n v="5683"/>
    <n v="4762"/>
    <n v="4482"/>
    <n v="5159"/>
    <n v="5819"/>
    <n v="3909"/>
    <n v="2085"/>
    <n v="633"/>
    <x v="420"/>
    <s v="Wyoming, 2017"/>
  </r>
  <r>
    <s v="DeKalb County"/>
    <s v="Alabama"/>
    <n v="2017"/>
    <n v="71194"/>
    <n v="35328"/>
    <n v="35866"/>
    <n v="4269"/>
    <n v="10193"/>
    <n v="9038"/>
    <n v="8566"/>
    <n v="9105"/>
    <n v="9521"/>
    <n v="9087"/>
    <n v="6927"/>
    <n v="3568"/>
    <n v="920"/>
    <x v="416"/>
    <s v="Alabama, 2017"/>
  </r>
  <r>
    <s v="Elmore County"/>
    <s v="Alabama"/>
    <n v="2017"/>
    <n v="80989"/>
    <n v="39357"/>
    <n v="41632"/>
    <n v="4714"/>
    <n v="10293"/>
    <n v="10704"/>
    <n v="10943"/>
    <n v="11237"/>
    <n v="11415"/>
    <n v="10263"/>
    <n v="7066"/>
    <n v="3246"/>
    <n v="1108"/>
    <x v="416"/>
    <s v="Alabama, 2017"/>
  </r>
  <r>
    <s v="Escambia County"/>
    <s v="Alabama"/>
    <n v="2017"/>
    <n v="37621"/>
    <n v="19326"/>
    <n v="18295"/>
    <n v="2195"/>
    <n v="4779"/>
    <n v="4751"/>
    <n v="4783"/>
    <n v="4860"/>
    <n v="5098"/>
    <n v="4742"/>
    <n v="3682"/>
    <n v="2029"/>
    <n v="702"/>
    <x v="416"/>
    <s v="Alabama, 2017"/>
  </r>
  <r>
    <s v="Whitfield County"/>
    <s v="Georgia"/>
    <n v="2017"/>
    <n v="103132"/>
    <n v="49738"/>
    <n v="53394"/>
    <n v="5786"/>
    <n v="12573"/>
    <n v="13028"/>
    <n v="11887"/>
    <n v="13292"/>
    <n v="14034"/>
    <n v="14125"/>
    <n v="10886"/>
    <n v="5624"/>
    <n v="1897"/>
    <x v="421"/>
    <s v="Georgia, 2017"/>
  </r>
  <r>
    <s v="Fayette County"/>
    <s v="Alabama"/>
    <n v="2017"/>
    <n v="16657"/>
    <n v="8191"/>
    <n v="8466"/>
    <n v="913"/>
    <n v="1964"/>
    <n v="2065"/>
    <n v="1826"/>
    <n v="1947"/>
    <n v="2223"/>
    <n v="2380"/>
    <n v="1961"/>
    <n v="978"/>
    <n v="400"/>
    <x v="416"/>
    <s v="Alabama, 2017"/>
  </r>
  <r>
    <s v="Franklin County"/>
    <s v="Alabama"/>
    <n v="2017"/>
    <n v="31507"/>
    <n v="15818"/>
    <n v="15689"/>
    <n v="1897"/>
    <n v="4479"/>
    <n v="4397"/>
    <n v="3804"/>
    <n v="4028"/>
    <n v="4083"/>
    <n v="3680"/>
    <n v="2999"/>
    <n v="1682"/>
    <n v="458"/>
    <x v="416"/>
    <s v="Alabama, 2017"/>
  </r>
  <r>
    <s v="Geneva County"/>
    <s v="Alabama"/>
    <n v="2017"/>
    <n v="26572"/>
    <n v="13008"/>
    <n v="13564"/>
    <n v="1464"/>
    <n v="3342"/>
    <n v="3100"/>
    <n v="2957"/>
    <n v="3258"/>
    <n v="3642"/>
    <n v="3750"/>
    <n v="2937"/>
    <n v="1680"/>
    <n v="442"/>
    <x v="416"/>
    <s v="Alabama, 2017"/>
  </r>
  <r>
    <s v="Greene County"/>
    <s v="Alabama"/>
    <n v="2017"/>
    <n v="8533"/>
    <n v="4058"/>
    <n v="4475"/>
    <n v="514"/>
    <n v="1127"/>
    <n v="1062"/>
    <n v="1002"/>
    <n v="753"/>
    <n v="1043"/>
    <n v="1379"/>
    <n v="915"/>
    <n v="496"/>
    <n v="242"/>
    <x v="416"/>
    <s v="Alabama, 2017"/>
  </r>
  <r>
    <s v="Renville County"/>
    <s v="Minnesota"/>
    <n v="2017"/>
    <n v="14995"/>
    <n v="7049"/>
    <n v="7946"/>
    <n v="943"/>
    <n v="1875"/>
    <n v="2016"/>
    <n v="1650"/>
    <n v="1606"/>
    <n v="2037"/>
    <n v="2158"/>
    <n v="1583"/>
    <n v="805"/>
    <n v="322"/>
    <x v="422"/>
    <s v="Minnesota, 2017"/>
  </r>
  <r>
    <s v="Houston County"/>
    <s v="Alabama"/>
    <n v="2017"/>
    <n v="104108"/>
    <n v="49905"/>
    <n v="54203"/>
    <n v="6374"/>
    <n v="13843"/>
    <n v="12653"/>
    <n v="13571"/>
    <n v="13031"/>
    <n v="13864"/>
    <n v="13569"/>
    <n v="9987"/>
    <n v="5275"/>
    <n v="1941"/>
    <x v="416"/>
    <s v="Alabama, 2017"/>
  </r>
  <r>
    <s v="Jackson County"/>
    <s v="Alabama"/>
    <n v="2017"/>
    <n v="52326"/>
    <n v="25712"/>
    <n v="26614"/>
    <n v="2761"/>
    <n v="6427"/>
    <n v="6122"/>
    <n v="5748"/>
    <n v="6570"/>
    <n v="7245"/>
    <n v="7645"/>
    <n v="5935"/>
    <n v="2973"/>
    <n v="900"/>
    <x v="416"/>
    <s v="Alabama, 2017"/>
  </r>
  <r>
    <s v="Jefferson County"/>
    <s v="Alabama"/>
    <n v="2017"/>
    <n v="659460"/>
    <n v="312333"/>
    <n v="347127"/>
    <n v="42783"/>
    <n v="84228"/>
    <n v="85401"/>
    <n v="94858"/>
    <n v="83485"/>
    <n v="84798"/>
    <n v="87410"/>
    <n v="54828"/>
    <n v="29078"/>
    <n v="12591"/>
    <x v="416"/>
    <s v="Alabama, 2017"/>
  </r>
  <r>
    <s v="Lamar County"/>
    <s v="Alabama"/>
    <n v="2017"/>
    <n v="14021"/>
    <n v="6875"/>
    <n v="7146"/>
    <n v="677"/>
    <n v="1826"/>
    <n v="1580"/>
    <n v="1501"/>
    <n v="1568"/>
    <n v="1924"/>
    <n v="2056"/>
    <n v="1580"/>
    <n v="1008"/>
    <n v="301"/>
    <x v="416"/>
    <s v="Alabama, 2017"/>
  </r>
  <r>
    <s v="Lauderdale County"/>
    <s v="Alabama"/>
    <n v="2017"/>
    <n v="92590"/>
    <n v="44263"/>
    <n v="48327"/>
    <n v="4743"/>
    <n v="10558"/>
    <n v="14121"/>
    <n v="10797"/>
    <n v="10318"/>
    <n v="12034"/>
    <n v="12536"/>
    <n v="9967"/>
    <n v="5434"/>
    <n v="2082"/>
    <x v="416"/>
    <s v="Alabama, 2017"/>
  </r>
  <r>
    <s v="Lawrence County"/>
    <s v="Alabama"/>
    <n v="2017"/>
    <n v="33288"/>
    <n v="16164"/>
    <n v="17124"/>
    <n v="1836"/>
    <n v="4172"/>
    <n v="3910"/>
    <n v="3952"/>
    <n v="4044"/>
    <n v="4987"/>
    <n v="4780"/>
    <n v="3478"/>
    <n v="1641"/>
    <n v="488"/>
    <x v="416"/>
    <s v="Alabama, 2017"/>
  </r>
  <r>
    <s v="Lee County"/>
    <s v="Alabama"/>
    <n v="2017"/>
    <n v="156597"/>
    <n v="77172"/>
    <n v="79425"/>
    <n v="9283"/>
    <n v="18792"/>
    <n v="36070"/>
    <n v="22454"/>
    <n v="18921"/>
    <n v="18343"/>
    <n v="15898"/>
    <n v="10527"/>
    <n v="4896"/>
    <n v="1413"/>
    <x v="416"/>
    <s v="Alabama, 2017"/>
  </r>
  <r>
    <s v="Limestone County"/>
    <s v="Alabama"/>
    <n v="2017"/>
    <n v="91695"/>
    <n v="45889"/>
    <n v="45806"/>
    <n v="5363"/>
    <n v="11903"/>
    <n v="11403"/>
    <n v="11922"/>
    <n v="12518"/>
    <n v="13877"/>
    <n v="11574"/>
    <n v="7906"/>
    <n v="3983"/>
    <n v="1246"/>
    <x v="416"/>
    <s v="Alabama, 2017"/>
  </r>
  <r>
    <s v="Lowndes County"/>
    <s v="Alabama"/>
    <n v="2017"/>
    <n v="10362"/>
    <n v="4896"/>
    <n v="5466"/>
    <n v="648"/>
    <n v="1322"/>
    <n v="1327"/>
    <n v="1265"/>
    <n v="1080"/>
    <n v="1444"/>
    <n v="1475"/>
    <n v="1040"/>
    <n v="585"/>
    <n v="176"/>
    <x v="416"/>
    <s v="Alabama, 2017"/>
  </r>
  <r>
    <s v="Macon County"/>
    <s v="Alabama"/>
    <n v="2017"/>
    <n v="19358"/>
    <n v="8933"/>
    <n v="10425"/>
    <n v="941"/>
    <n v="1888"/>
    <n v="4249"/>
    <n v="2050"/>
    <n v="1833"/>
    <n v="2275"/>
    <n v="2682"/>
    <n v="2071"/>
    <n v="934"/>
    <n v="435"/>
    <x v="416"/>
    <s v="Alabama, 2017"/>
  </r>
  <r>
    <s v="Madison County"/>
    <s v="Alabama"/>
    <n v="2017"/>
    <n v="353213"/>
    <n v="172568"/>
    <n v="180645"/>
    <n v="20661"/>
    <n v="44140"/>
    <n v="48656"/>
    <n v="48585"/>
    <n v="43015"/>
    <n v="52641"/>
    <n v="46134"/>
    <n v="28399"/>
    <n v="15504"/>
    <n v="5478"/>
    <x v="416"/>
    <s v="Alabama, 2017"/>
  </r>
  <r>
    <s v="Marengo County"/>
    <s v="Alabama"/>
    <n v="2017"/>
    <n v="19743"/>
    <n v="9235"/>
    <n v="10508"/>
    <n v="1195"/>
    <n v="2519"/>
    <n v="2472"/>
    <n v="2283"/>
    <n v="2262"/>
    <n v="2581"/>
    <n v="2743"/>
    <n v="2037"/>
    <n v="1373"/>
    <n v="278"/>
    <x v="416"/>
    <s v="Alabama, 2017"/>
  </r>
  <r>
    <s v="Marion County"/>
    <s v="Alabama"/>
    <n v="2017"/>
    <n v="30058"/>
    <n v="14880"/>
    <n v="15178"/>
    <n v="1540"/>
    <n v="3598"/>
    <n v="3514"/>
    <n v="3257"/>
    <n v="3638"/>
    <n v="4282"/>
    <n v="4088"/>
    <n v="3487"/>
    <n v="1833"/>
    <n v="821"/>
    <x v="416"/>
    <s v="Alabama, 2017"/>
  </r>
  <r>
    <s v="Marshall County"/>
    <s v="Alabama"/>
    <n v="2017"/>
    <n v="94738"/>
    <n v="46771"/>
    <n v="47967"/>
    <n v="6367"/>
    <n v="13156"/>
    <n v="11967"/>
    <n v="11603"/>
    <n v="11831"/>
    <n v="12345"/>
    <n v="11775"/>
    <n v="9383"/>
    <n v="4741"/>
    <n v="1570"/>
    <x v="416"/>
    <s v="Alabama, 2017"/>
  </r>
  <r>
    <s v="Mobile County"/>
    <s v="Alabama"/>
    <n v="2017"/>
    <n v="414328"/>
    <n v="197968"/>
    <n v="216360"/>
    <n v="27144"/>
    <n v="54669"/>
    <n v="56637"/>
    <n v="56492"/>
    <n v="49629"/>
    <n v="53726"/>
    <n v="54153"/>
    <n v="36891"/>
    <n v="17684"/>
    <n v="7303"/>
    <x v="416"/>
    <s v="Alabama, 2017"/>
  </r>
  <r>
    <s v="Grenada County"/>
    <s v="Mississippi"/>
    <n v="2017"/>
    <n v="21745"/>
    <n v="10355"/>
    <n v="11390"/>
    <n v="1284"/>
    <n v="2806"/>
    <n v="2861"/>
    <n v="2205"/>
    <n v="2449"/>
    <n v="2939"/>
    <n v="3153"/>
    <n v="2359"/>
    <n v="1247"/>
    <n v="442"/>
    <x v="423"/>
    <s v="Mississippi, 2017"/>
  </r>
  <r>
    <s v="Montgomery County"/>
    <s v="Alabama"/>
    <n v="2017"/>
    <n v="227120"/>
    <n v="107470"/>
    <n v="119650"/>
    <n v="15331"/>
    <n v="29770"/>
    <n v="32701"/>
    <n v="33006"/>
    <n v="28534"/>
    <n v="28451"/>
    <n v="28123"/>
    <n v="17922"/>
    <n v="9669"/>
    <n v="3613"/>
    <x v="416"/>
    <s v="Alabama, 2017"/>
  </r>
  <r>
    <s v="Morgan County"/>
    <s v="Alabama"/>
    <n v="2017"/>
    <n v="119157"/>
    <n v="58761"/>
    <n v="60396"/>
    <n v="7043"/>
    <n v="15518"/>
    <n v="14502"/>
    <n v="14631"/>
    <n v="15232"/>
    <n v="16927"/>
    <n v="15928"/>
    <n v="11381"/>
    <n v="5701"/>
    <n v="2294"/>
    <x v="416"/>
    <s v="Alabama, 2017"/>
  </r>
  <r>
    <s v="Jasper County"/>
    <s v="Illinois"/>
    <n v="2017"/>
    <n v="9680"/>
    <n v="4630"/>
    <n v="5050"/>
    <n v="561"/>
    <n v="1210"/>
    <n v="2051"/>
    <n v="632"/>
    <n v="1143"/>
    <n v="1058"/>
    <n v="1234"/>
    <n v="1035"/>
    <n v="508"/>
    <n v="248"/>
    <x v="424"/>
    <s v="Illinois, 2017"/>
  </r>
  <r>
    <s v="Pickens County"/>
    <s v="Alabama"/>
    <n v="2017"/>
    <n v="20170"/>
    <n v="9601"/>
    <n v="10569"/>
    <n v="1120"/>
    <n v="2267"/>
    <n v="2542"/>
    <n v="2539"/>
    <n v="2302"/>
    <n v="2936"/>
    <n v="2822"/>
    <n v="2070"/>
    <n v="1064"/>
    <n v="508"/>
    <x v="416"/>
    <s v="Alabama, 2017"/>
  </r>
  <r>
    <s v="Pike County"/>
    <s v="Alabama"/>
    <n v="2017"/>
    <n v="33287"/>
    <n v="15897"/>
    <n v="17390"/>
    <n v="1855"/>
    <n v="3614"/>
    <n v="8161"/>
    <n v="4389"/>
    <n v="3412"/>
    <n v="3496"/>
    <n v="3616"/>
    <n v="2774"/>
    <n v="1550"/>
    <n v="420"/>
    <x v="416"/>
    <s v="Alabama, 2017"/>
  </r>
  <r>
    <s v="Randolph County"/>
    <s v="Alabama"/>
    <n v="2017"/>
    <n v="22530"/>
    <n v="10998"/>
    <n v="11532"/>
    <n v="1257"/>
    <n v="2780"/>
    <n v="2899"/>
    <n v="2234"/>
    <n v="2806"/>
    <n v="2919"/>
    <n v="3206"/>
    <n v="2569"/>
    <n v="1410"/>
    <n v="450"/>
    <x v="416"/>
    <s v="Alabama, 2017"/>
  </r>
  <r>
    <s v="Russell County"/>
    <s v="Alabama"/>
    <n v="2017"/>
    <n v="58480"/>
    <n v="28424"/>
    <n v="30056"/>
    <n v="4315"/>
    <n v="8028"/>
    <n v="7427"/>
    <n v="9181"/>
    <n v="7278"/>
    <n v="7563"/>
    <n v="7101"/>
    <n v="4553"/>
    <n v="2262"/>
    <n v="772"/>
    <x v="416"/>
    <s v="Alabama, 2017"/>
  </r>
  <r>
    <s v="St. Clair County"/>
    <s v="Alabama"/>
    <n v="2017"/>
    <n v="86937"/>
    <n v="43469"/>
    <n v="43468"/>
    <n v="5182"/>
    <n v="11413"/>
    <n v="10094"/>
    <n v="11100"/>
    <n v="11645"/>
    <n v="12508"/>
    <n v="11519"/>
    <n v="8144"/>
    <n v="4196"/>
    <n v="1136"/>
    <x v="416"/>
    <s v="Alabama, 2017"/>
  </r>
  <r>
    <s v="Shelby County"/>
    <s v="Alabama"/>
    <n v="2017"/>
    <n v="208721"/>
    <n v="101420"/>
    <n v="107301"/>
    <n v="12494"/>
    <n v="28894"/>
    <n v="26070"/>
    <n v="26479"/>
    <n v="29867"/>
    <n v="29896"/>
    <n v="26450"/>
    <n v="17860"/>
    <n v="8213"/>
    <n v="2498"/>
    <x v="416"/>
    <s v="Alabama, 2017"/>
  </r>
  <r>
    <s v="Sumter County"/>
    <s v="Alabama"/>
    <n v="2017"/>
    <n v="13084"/>
    <n v="6033"/>
    <n v="7051"/>
    <n v="689"/>
    <n v="1426"/>
    <n v="2725"/>
    <n v="1474"/>
    <n v="1268"/>
    <n v="1497"/>
    <n v="1854"/>
    <n v="1144"/>
    <n v="734"/>
    <n v="273"/>
    <x v="416"/>
    <s v="Alabama, 2017"/>
  </r>
  <r>
    <s v="Talladega County"/>
    <s v="Alabama"/>
    <n v="2017"/>
    <n v="80888"/>
    <n v="39140"/>
    <n v="41748"/>
    <n v="4336"/>
    <n v="10090"/>
    <n v="10359"/>
    <n v="9913"/>
    <n v="10291"/>
    <n v="11204"/>
    <n v="11314"/>
    <n v="8105"/>
    <n v="3892"/>
    <n v="1384"/>
    <x v="416"/>
    <s v="Alabama, 2017"/>
  </r>
  <r>
    <s v="Tallapoosa County"/>
    <s v="Alabama"/>
    <n v="2017"/>
    <n v="40756"/>
    <n v="19616"/>
    <n v="21140"/>
    <n v="2217"/>
    <n v="4914"/>
    <n v="5016"/>
    <n v="4300"/>
    <n v="4452"/>
    <n v="5561"/>
    <n v="6196"/>
    <n v="4928"/>
    <n v="2338"/>
    <n v="834"/>
    <x v="416"/>
    <s v="Alabama, 2017"/>
  </r>
  <r>
    <s v="Tuscaloosa County"/>
    <s v="Alabama"/>
    <n v="2017"/>
    <n v="204424"/>
    <n v="98725"/>
    <n v="105699"/>
    <n v="12242"/>
    <n v="23574"/>
    <n v="43463"/>
    <n v="29802"/>
    <n v="24238"/>
    <n v="22863"/>
    <n v="23504"/>
    <n v="14667"/>
    <n v="6865"/>
    <n v="3206"/>
    <x v="416"/>
    <s v="Alabama, 2017"/>
  </r>
  <r>
    <s v="Walker County"/>
    <s v="Alabama"/>
    <n v="2017"/>
    <n v="64927"/>
    <n v="31709"/>
    <n v="33218"/>
    <n v="4017"/>
    <n v="7877"/>
    <n v="7836"/>
    <n v="7564"/>
    <n v="7747"/>
    <n v="8957"/>
    <n v="9075"/>
    <n v="7048"/>
    <n v="3601"/>
    <n v="1205"/>
    <x v="416"/>
    <s v="Alabama, 2017"/>
  </r>
  <r>
    <s v="Washington County"/>
    <s v="Alabama"/>
    <n v="2017"/>
    <n v="16746"/>
    <n v="8342"/>
    <n v="8404"/>
    <n v="607"/>
    <n v="2444"/>
    <n v="2088"/>
    <n v="1849"/>
    <n v="1801"/>
    <n v="2670"/>
    <n v="2394"/>
    <n v="1743"/>
    <n v="976"/>
    <n v="174"/>
    <x v="416"/>
    <s v="Alabama, 2017"/>
  </r>
  <r>
    <s v="Wilcox County"/>
    <s v="Alabama"/>
    <n v="2017"/>
    <n v="10919"/>
    <n v="5096"/>
    <n v="5823"/>
    <n v="548"/>
    <n v="1596"/>
    <n v="1533"/>
    <n v="1191"/>
    <n v="1239"/>
    <n v="1328"/>
    <n v="1539"/>
    <n v="1114"/>
    <n v="589"/>
    <n v="242"/>
    <x v="416"/>
    <s v="Alabama, 2017"/>
  </r>
  <r>
    <s v="Todd County"/>
    <s v="Minnesota"/>
    <n v="2017"/>
    <n v="23968"/>
    <n v="11850"/>
    <n v="12118"/>
    <n v="1204"/>
    <n v="2928"/>
    <n v="2581"/>
    <n v="2596"/>
    <n v="2758"/>
    <n v="3420"/>
    <n v="3543"/>
    <n v="2954"/>
    <n v="1468"/>
    <n v="516"/>
    <x v="422"/>
    <s v="Minnesota, 2017"/>
  </r>
  <r>
    <s v="Aleutians East Borough"/>
    <s v="Alaska"/>
    <n v="2017"/>
    <n v="3338"/>
    <n v="2049"/>
    <n v="1289"/>
    <n v="96"/>
    <n v="256"/>
    <n v="431"/>
    <n v="478"/>
    <n v="482"/>
    <n v="844"/>
    <n v="477"/>
    <n v="209"/>
    <n v="41"/>
    <n v="24"/>
    <x v="425"/>
    <s v="Alaska, 2017"/>
  </r>
  <r>
    <s v="Chouteau County"/>
    <s v="Montana"/>
    <n v="2017"/>
    <n v="5784"/>
    <n v="3539"/>
    <n v="2245"/>
    <n v="246"/>
    <n v="604"/>
    <n v="787"/>
    <n v="1034"/>
    <n v="894"/>
    <n v="1076"/>
    <n v="824"/>
    <n v="259"/>
    <n v="50"/>
    <n v="10"/>
    <x v="426"/>
    <s v="Montana, 2017"/>
  </r>
  <r>
    <s v="Anchorage Municipality"/>
    <s v="Alaska"/>
    <n v="2017"/>
    <n v="298225"/>
    <n v="152311"/>
    <n v="145914"/>
    <n v="22025"/>
    <n v="40050"/>
    <n v="43840"/>
    <n v="51650"/>
    <n v="38243"/>
    <n v="38476"/>
    <n v="35793"/>
    <n v="18611"/>
    <n v="6866"/>
    <n v="2671"/>
    <x v="425"/>
    <s v="Alaska, 2017"/>
  </r>
  <r>
    <s v="Bethel Census Area"/>
    <s v="Alaska"/>
    <n v="2017"/>
    <n v="17957"/>
    <n v="9435"/>
    <n v="8522"/>
    <n v="1885"/>
    <n v="3498"/>
    <n v="2996"/>
    <n v="2688"/>
    <n v="1950"/>
    <n v="1977"/>
    <n v="1696"/>
    <n v="902"/>
    <n v="282"/>
    <n v="83"/>
    <x v="425"/>
    <s v="Alaska, 2017"/>
  </r>
  <r>
    <s v="Bristol Bay Borough"/>
    <s v="Alaska"/>
    <n v="2017"/>
    <n v="917"/>
    <n v="532"/>
    <n v="385"/>
    <n v="48"/>
    <n v="118"/>
    <n v="101"/>
    <n v="97"/>
    <n v="127"/>
    <n v="165"/>
    <n v="172"/>
    <n v="55"/>
    <n v="28"/>
    <n v="6"/>
    <x v="425"/>
    <s v="Alaska, 2017"/>
  </r>
  <r>
    <s v="Denali Borough"/>
    <s v="Alaska"/>
    <n v="2017"/>
    <n v="2303"/>
    <n v="1168"/>
    <n v="1135"/>
    <n v="81"/>
    <n v="180"/>
    <n v="452"/>
    <n v="317"/>
    <n v="281"/>
    <n v="342"/>
    <n v="476"/>
    <n v="116"/>
    <n v="58"/>
    <n v="0"/>
    <x v="425"/>
    <s v="Alaska, 2017"/>
  </r>
  <r>
    <s v="Dillingham Census Area"/>
    <s v="Alaska"/>
    <n v="2017"/>
    <n v="4974"/>
    <n v="2585"/>
    <n v="2389"/>
    <n v="486"/>
    <n v="817"/>
    <n v="795"/>
    <n v="713"/>
    <n v="551"/>
    <n v="562"/>
    <n v="648"/>
    <n v="256"/>
    <n v="116"/>
    <n v="30"/>
    <x v="425"/>
    <s v="Alaska, 2017"/>
  </r>
  <r>
    <s v="Fairbanks North Star Borough"/>
    <s v="Alaska"/>
    <n v="2017"/>
    <n v="100031"/>
    <n v="53967"/>
    <n v="46064"/>
    <n v="7830"/>
    <n v="12949"/>
    <n v="17399"/>
    <n v="18337"/>
    <n v="12083"/>
    <n v="11484"/>
    <n v="11290"/>
    <n v="6114"/>
    <n v="2076"/>
    <n v="469"/>
    <x v="425"/>
    <s v="Alaska, 2017"/>
  </r>
  <r>
    <s v="Haines Borough"/>
    <s v="Alaska"/>
    <n v="2017"/>
    <n v="2537"/>
    <n v="1323"/>
    <n v="1214"/>
    <n v="165"/>
    <n v="254"/>
    <n v="251"/>
    <n v="343"/>
    <n v="255"/>
    <n v="322"/>
    <n v="377"/>
    <n v="487"/>
    <n v="74"/>
    <n v="9"/>
    <x v="425"/>
    <s v="Alaska, 2017"/>
  </r>
  <r>
    <s v="Worth County"/>
    <s v="Missouri"/>
    <n v="2017"/>
    <n v="2146"/>
    <n v="1123"/>
    <n v="1023"/>
    <n v="113"/>
    <n v="188"/>
    <n v="194"/>
    <n v="194"/>
    <n v="234"/>
    <n v="359"/>
    <n v="456"/>
    <n v="297"/>
    <n v="91"/>
    <n v="20"/>
    <x v="427"/>
    <s v="Missouri, 2017"/>
  </r>
  <r>
    <s v="Juneau City and Borough"/>
    <s v="Alaska"/>
    <n v="2017"/>
    <n v="32434"/>
    <n v="16663"/>
    <n v="15771"/>
    <n v="1929"/>
    <n v="3898"/>
    <n v="4261"/>
    <n v="4735"/>
    <n v="4415"/>
    <n v="4719"/>
    <n v="4798"/>
    <n v="2584"/>
    <n v="734"/>
    <n v="361"/>
    <x v="425"/>
    <s v="Alaska, 2017"/>
  </r>
  <r>
    <s v="Kenai Peninsula Borough"/>
    <s v="Alaska"/>
    <n v="2017"/>
    <n v="57961"/>
    <n v="30261"/>
    <n v="27700"/>
    <n v="3661"/>
    <n v="7302"/>
    <n v="7038"/>
    <n v="7184"/>
    <n v="6848"/>
    <n v="7794"/>
    <n v="9557"/>
    <n v="5846"/>
    <n v="1946"/>
    <n v="785"/>
    <x v="425"/>
    <s v="Alaska, 2017"/>
  </r>
  <r>
    <s v="Martinsville city"/>
    <s v="Virginia"/>
    <n v="2017"/>
    <n v="13745"/>
    <n v="7065"/>
    <n v="6680"/>
    <n v="849"/>
    <n v="1679"/>
    <n v="1703"/>
    <n v="1838"/>
    <n v="1687"/>
    <n v="1985"/>
    <n v="2143"/>
    <n v="1234"/>
    <n v="437"/>
    <n v="190"/>
    <x v="428"/>
    <s v="Virginia, 2017"/>
  </r>
  <r>
    <s v="Kodiak Island Borough"/>
    <s v="Alaska"/>
    <n v="2017"/>
    <n v="13773"/>
    <n v="7370"/>
    <n v="6403"/>
    <n v="1101"/>
    <n v="1947"/>
    <n v="1757"/>
    <n v="2520"/>
    <n v="1760"/>
    <n v="1740"/>
    <n v="1741"/>
    <n v="891"/>
    <n v="280"/>
    <n v="36"/>
    <x v="425"/>
    <s v="Alaska, 2017"/>
  </r>
  <r>
    <s v="Kusilvak Census Area"/>
    <s v="Alaska"/>
    <n v="2017"/>
    <n v="8129"/>
    <n v="4342"/>
    <n v="3787"/>
    <n v="1013"/>
    <n v="1722"/>
    <n v="1471"/>
    <n v="1265"/>
    <n v="727"/>
    <n v="830"/>
    <n v="662"/>
    <n v="280"/>
    <n v="145"/>
    <n v="14"/>
    <x v="425"/>
    <s v="Alaska, 2017"/>
  </r>
  <r>
    <s v="Lake and Peninsula Borough"/>
    <s v="Alaska"/>
    <n v="2017"/>
    <n v="1301"/>
    <n v="661"/>
    <n v="640"/>
    <n v="87"/>
    <n v="211"/>
    <n v="214"/>
    <n v="199"/>
    <n v="146"/>
    <n v="159"/>
    <n v="187"/>
    <n v="64"/>
    <n v="26"/>
    <n v="8"/>
    <x v="425"/>
    <s v="Alaska, 2017"/>
  </r>
  <r>
    <s v="Matanuska-Susitna Borough"/>
    <s v="Alaska"/>
    <n v="2017"/>
    <n v="101135"/>
    <n v="52767"/>
    <n v="48368"/>
    <n v="7400"/>
    <n v="15569"/>
    <n v="13612"/>
    <n v="14089"/>
    <n v="13303"/>
    <n v="13603"/>
    <n v="13341"/>
    <n v="7064"/>
    <n v="2525"/>
    <n v="629"/>
    <x v="425"/>
    <s v="Alaska, 2017"/>
  </r>
  <r>
    <s v="Nome Census Area"/>
    <s v="Alaska"/>
    <n v="2017"/>
    <n v="9869"/>
    <n v="5250"/>
    <n v="4619"/>
    <n v="979"/>
    <n v="1899"/>
    <n v="1548"/>
    <n v="1508"/>
    <n v="1097"/>
    <n v="1104"/>
    <n v="1015"/>
    <n v="510"/>
    <n v="171"/>
    <n v="38"/>
    <x v="425"/>
    <s v="Alaska, 2017"/>
  </r>
  <r>
    <s v="St. Clair County"/>
    <s v="Missouri"/>
    <n v="2017"/>
    <n v="9757"/>
    <n v="6097"/>
    <n v="3660"/>
    <n v="741"/>
    <n v="1351"/>
    <n v="1175"/>
    <n v="1704"/>
    <n v="1116"/>
    <n v="1474"/>
    <n v="1601"/>
    <n v="427"/>
    <n v="148"/>
    <n v="20"/>
    <x v="427"/>
    <s v="Missouri, 2017"/>
  </r>
  <r>
    <s v="Lafayette County"/>
    <s v="Arkansas"/>
    <n v="2017"/>
    <n v="7715"/>
    <n v="4168"/>
    <n v="3547"/>
    <n v="794"/>
    <n v="1496"/>
    <n v="1330"/>
    <n v="1194"/>
    <n v="801"/>
    <n v="856"/>
    <n v="685"/>
    <n v="333"/>
    <n v="172"/>
    <n v="54"/>
    <x v="418"/>
    <s v="Arkansas, 2017"/>
  </r>
  <r>
    <s v="Petersburg Borough"/>
    <s v="Alaska"/>
    <n v="2017"/>
    <n v="3275"/>
    <n v="1724"/>
    <n v="1551"/>
    <n v="218"/>
    <n v="418"/>
    <n v="460"/>
    <n v="307"/>
    <n v="396"/>
    <n v="432"/>
    <n v="496"/>
    <n v="371"/>
    <n v="116"/>
    <n v="61"/>
    <x v="425"/>
    <s v="Alaska, 2017"/>
  </r>
  <r>
    <s v="Prince of Wales-Hyder Census Area"/>
    <s v="Alaska"/>
    <n v="2017"/>
    <n v="6473"/>
    <n v="3509"/>
    <n v="2964"/>
    <n v="388"/>
    <n v="890"/>
    <n v="740"/>
    <n v="789"/>
    <n v="729"/>
    <n v="988"/>
    <n v="1054"/>
    <n v="636"/>
    <n v="224"/>
    <n v="35"/>
    <x v="425"/>
    <s v="Alaska, 2017"/>
  </r>
  <r>
    <s v="Benton County"/>
    <s v="Indiana"/>
    <n v="2017"/>
    <n v="8810"/>
    <n v="4520"/>
    <n v="4290"/>
    <n v="450"/>
    <n v="1190"/>
    <n v="1002"/>
    <n v="1267"/>
    <n v="1218"/>
    <n v="1172"/>
    <n v="1286"/>
    <n v="732"/>
    <n v="336"/>
    <n v="157"/>
    <x v="429"/>
    <s v="Indiana, 2017"/>
  </r>
  <r>
    <s v="Skagway Municipality"/>
    <s v="Alaska"/>
    <n v="2017"/>
    <n v="1038"/>
    <n v="594"/>
    <n v="444"/>
    <n v="41"/>
    <n v="69"/>
    <n v="99"/>
    <n v="180"/>
    <n v="175"/>
    <n v="182"/>
    <n v="175"/>
    <n v="87"/>
    <n v="25"/>
    <n v="5"/>
    <x v="425"/>
    <s v="Alaska, 2017"/>
  </r>
  <r>
    <s v="Benson County"/>
    <s v="North Dakota"/>
    <n v="2017"/>
    <n v="6889"/>
    <n v="3813"/>
    <n v="3076"/>
    <n v="499"/>
    <n v="1065"/>
    <n v="852"/>
    <n v="943"/>
    <n v="810"/>
    <n v="922"/>
    <n v="958"/>
    <n v="582"/>
    <n v="194"/>
    <n v="64"/>
    <x v="430"/>
    <s v="North Dakota, 2017"/>
  </r>
  <r>
    <s v="Forest County"/>
    <s v="Wisconsin"/>
    <n v="2017"/>
    <n v="9439"/>
    <n v="4901"/>
    <n v="4538"/>
    <n v="552"/>
    <n v="1333"/>
    <n v="1162"/>
    <n v="1296"/>
    <n v="1095"/>
    <n v="1412"/>
    <n v="1471"/>
    <n v="898"/>
    <n v="163"/>
    <n v="57"/>
    <x v="431"/>
    <s v="Wisconsin, 2017"/>
  </r>
  <r>
    <s v="Wrangell City and Borough"/>
    <s v="Alaska"/>
    <n v="2017"/>
    <n v="2475"/>
    <n v="1280"/>
    <n v="1195"/>
    <n v="113"/>
    <n v="272"/>
    <n v="233"/>
    <n v="276"/>
    <n v="202"/>
    <n v="351"/>
    <n v="473"/>
    <n v="265"/>
    <n v="266"/>
    <n v="24"/>
    <x v="425"/>
    <s v="Alaska, 2017"/>
  </r>
  <r>
    <s v="Ransom County"/>
    <s v="North Dakota"/>
    <n v="2017"/>
    <n v="5453"/>
    <n v="2936"/>
    <n v="2517"/>
    <n v="429"/>
    <n v="838"/>
    <n v="736"/>
    <n v="739"/>
    <n v="580"/>
    <n v="648"/>
    <n v="798"/>
    <n v="467"/>
    <n v="167"/>
    <n v="51"/>
    <x v="430"/>
    <s v="North Dakota, 2017"/>
  </r>
  <r>
    <s v="Apache County"/>
    <s v="Arizona"/>
    <n v="2017"/>
    <n v="71602"/>
    <n v="35355"/>
    <n v="36247"/>
    <n v="5131"/>
    <n v="11545"/>
    <n v="11160"/>
    <n v="8602"/>
    <n v="7761"/>
    <n v="8827"/>
    <n v="8689"/>
    <n v="5930"/>
    <n v="2913"/>
    <n v="1044"/>
    <x v="432"/>
    <s v="Arizona, 2017"/>
  </r>
  <r>
    <s v="Cochise County"/>
    <s v="Arizona"/>
    <n v="2017"/>
    <n v="126516"/>
    <n v="64094"/>
    <n v="62422"/>
    <n v="7762"/>
    <n v="15630"/>
    <n v="15615"/>
    <n v="16394"/>
    <n v="13531"/>
    <n v="14786"/>
    <n v="16973"/>
    <n v="14976"/>
    <n v="8363"/>
    <n v="2486"/>
    <x v="432"/>
    <s v="Arizona, 2017"/>
  </r>
  <r>
    <s v="Coconino County"/>
    <s v="Arizona"/>
    <n v="2017"/>
    <n v="138639"/>
    <n v="68264"/>
    <n v="70375"/>
    <n v="7991"/>
    <n v="16607"/>
    <n v="33219"/>
    <n v="18729"/>
    <n v="15014"/>
    <n v="15264"/>
    <n v="16382"/>
    <n v="9965"/>
    <n v="4107"/>
    <n v="1361"/>
    <x v="432"/>
    <s v="Arizona, 2017"/>
  </r>
  <r>
    <s v="Gila County"/>
    <s v="Arizona"/>
    <n v="2017"/>
    <n v="53145"/>
    <n v="26284"/>
    <n v="26861"/>
    <n v="3033"/>
    <n v="6050"/>
    <n v="5430"/>
    <n v="5053"/>
    <n v="4521"/>
    <n v="6177"/>
    <n v="8526"/>
    <n v="8438"/>
    <n v="4592"/>
    <n v="1325"/>
    <x v="432"/>
    <s v="Arizona, 2017"/>
  </r>
  <r>
    <s v="Pontotoc County"/>
    <s v="Oklahoma"/>
    <n v="2017"/>
    <n v="37700"/>
    <n v="20233"/>
    <n v="17467"/>
    <n v="2836"/>
    <n v="5752"/>
    <n v="5762"/>
    <n v="5674"/>
    <n v="4763"/>
    <n v="4199"/>
    <n v="3865"/>
    <n v="2786"/>
    <n v="1520"/>
    <n v="543"/>
    <x v="433"/>
    <s v="Oklahoma, 2017"/>
  </r>
  <r>
    <s v="Wilson County"/>
    <s v="Kansas"/>
    <n v="2017"/>
    <n v="9368"/>
    <n v="4997"/>
    <n v="4371"/>
    <n v="689"/>
    <n v="1475"/>
    <n v="1370"/>
    <n v="1350"/>
    <n v="1185"/>
    <n v="1106"/>
    <n v="1087"/>
    <n v="516"/>
    <n v="485"/>
    <n v="105"/>
    <x v="434"/>
    <s v="Kansas, 2017"/>
  </r>
  <r>
    <s v="Bandera County"/>
    <s v="Texas"/>
    <n v="2017"/>
    <n v="20477"/>
    <n v="10530"/>
    <n v="9947"/>
    <n v="943"/>
    <n v="1975"/>
    <n v="2023"/>
    <n v="1565"/>
    <n v="1521"/>
    <n v="2022"/>
    <n v="2789"/>
    <n v="3936"/>
    <n v="3055"/>
    <n v="648"/>
    <x v="435"/>
    <s v="Texas, 2017"/>
  </r>
  <r>
    <s v="Maricopa County"/>
    <s v="Arizona"/>
    <n v="2017"/>
    <n v="4155501"/>
    <n v="2055464"/>
    <n v="2100037"/>
    <n v="277362"/>
    <n v="579925"/>
    <n v="567601"/>
    <n v="596251"/>
    <n v="547697"/>
    <n v="534321"/>
    <n v="465700"/>
    <n v="341640"/>
    <n v="173830"/>
    <n v="71174"/>
    <x v="432"/>
    <s v="Arizona, 2017"/>
  </r>
  <r>
    <s v="Mohave County"/>
    <s v="Arizona"/>
    <n v="2017"/>
    <n v="204691"/>
    <n v="103175"/>
    <n v="101516"/>
    <n v="9199"/>
    <n v="21308"/>
    <n v="20254"/>
    <n v="20306"/>
    <n v="18987"/>
    <n v="24721"/>
    <n v="32560"/>
    <n v="33518"/>
    <n v="18596"/>
    <n v="5242"/>
    <x v="432"/>
    <s v="Arizona, 2017"/>
  </r>
  <r>
    <s v="Navajo County"/>
    <s v="Arizona"/>
    <n v="2017"/>
    <n v="107902"/>
    <n v="54037"/>
    <n v="53865"/>
    <n v="7931"/>
    <n v="16723"/>
    <n v="15012"/>
    <n v="12813"/>
    <n v="11469"/>
    <n v="12634"/>
    <n v="13770"/>
    <n v="10735"/>
    <n v="5179"/>
    <n v="1636"/>
    <x v="432"/>
    <s v="Arizona, 2017"/>
  </r>
  <r>
    <s v="Pima County"/>
    <s v="Arizona"/>
    <n v="2017"/>
    <n v="1007257"/>
    <n v="495714"/>
    <n v="511543"/>
    <n v="59164"/>
    <n v="121710"/>
    <n v="159394"/>
    <n v="124867"/>
    <n v="114537"/>
    <n v="117708"/>
    <n v="127157"/>
    <n v="103745"/>
    <n v="56884"/>
    <n v="22091"/>
    <x v="432"/>
    <s v="Arizona, 2017"/>
  </r>
  <r>
    <s v="Pinal County"/>
    <s v="Arizona"/>
    <n v="2017"/>
    <n v="405537"/>
    <n v="211665"/>
    <n v="193872"/>
    <n v="24808"/>
    <n v="56327"/>
    <n v="48038"/>
    <n v="53577"/>
    <n v="53906"/>
    <n v="45705"/>
    <n v="47600"/>
    <n v="47409"/>
    <n v="22480"/>
    <n v="5687"/>
    <x v="432"/>
    <s v="Arizona, 2017"/>
  </r>
  <r>
    <s v="Santa Cruz County"/>
    <s v="Arizona"/>
    <n v="2017"/>
    <n v="46358"/>
    <n v="22229"/>
    <n v="24129"/>
    <n v="3296"/>
    <n v="7324"/>
    <n v="6861"/>
    <n v="4816"/>
    <n v="5116"/>
    <n v="5590"/>
    <n v="5783"/>
    <n v="4499"/>
    <n v="2322"/>
    <n v="751"/>
    <x v="432"/>
    <s v="Arizona, 2017"/>
  </r>
  <r>
    <s v="Yavapai County"/>
    <s v="Arizona"/>
    <n v="2017"/>
    <n v="220972"/>
    <n v="108100"/>
    <n v="112872"/>
    <n v="9507"/>
    <n v="21663"/>
    <n v="21668"/>
    <n v="20096"/>
    <n v="19521"/>
    <n v="25892"/>
    <n v="38718"/>
    <n v="38221"/>
    <n v="18571"/>
    <n v="7115"/>
    <x v="432"/>
    <s v="Arizona, 2017"/>
  </r>
  <r>
    <s v="Yuma County"/>
    <s v="Arizona"/>
    <n v="2017"/>
    <n v="204281"/>
    <n v="104914"/>
    <n v="99367"/>
    <n v="15105"/>
    <n v="29164"/>
    <n v="32429"/>
    <n v="27721"/>
    <n v="22183"/>
    <n v="21958"/>
    <n v="19778"/>
    <n v="18618"/>
    <n v="13912"/>
    <n v="3413"/>
    <x v="432"/>
    <s v="Arizona, 2017"/>
  </r>
  <r>
    <s v="Arkansas County"/>
    <s v="Arkansas"/>
    <n v="2017"/>
    <n v="18352"/>
    <n v="8785"/>
    <n v="9567"/>
    <n v="1196"/>
    <n v="2201"/>
    <n v="2233"/>
    <n v="2208"/>
    <n v="2181"/>
    <n v="2335"/>
    <n v="2677"/>
    <n v="1882"/>
    <n v="1055"/>
    <n v="384"/>
    <x v="418"/>
    <s v="Arkansas, 2017"/>
  </r>
  <r>
    <s v="Clinton County"/>
    <s v="Missouri"/>
    <n v="2017"/>
    <n v="20771"/>
    <n v="10126"/>
    <n v="10645"/>
    <n v="1114"/>
    <n v="2894"/>
    <n v="2597"/>
    <n v="2111"/>
    <n v="2513"/>
    <n v="2886"/>
    <n v="2778"/>
    <n v="2290"/>
    <n v="1180"/>
    <n v="408"/>
    <x v="427"/>
    <s v="Missouri, 2017"/>
  </r>
  <r>
    <s v="Baxter County"/>
    <s v="Arkansas"/>
    <n v="2017"/>
    <n v="41093"/>
    <n v="19857"/>
    <n v="21236"/>
    <n v="1756"/>
    <n v="4226"/>
    <n v="3521"/>
    <n v="3963"/>
    <n v="3801"/>
    <n v="4948"/>
    <n v="6350"/>
    <n v="6851"/>
    <n v="4410"/>
    <n v="1267"/>
    <x v="418"/>
    <s v="Arkansas, 2017"/>
  </r>
  <r>
    <s v="Benton County"/>
    <s v="Arkansas"/>
    <n v="2017"/>
    <n v="251823"/>
    <n v="124632"/>
    <n v="127191"/>
    <n v="18132"/>
    <n v="38853"/>
    <n v="31433"/>
    <n v="36862"/>
    <n v="35598"/>
    <n v="31966"/>
    <n v="26313"/>
    <n v="19021"/>
    <n v="9980"/>
    <n v="3665"/>
    <x v="418"/>
    <s v="Arkansas, 2017"/>
  </r>
  <r>
    <s v="Boone County"/>
    <s v="Arkansas"/>
    <n v="2017"/>
    <n v="37212"/>
    <n v="18198"/>
    <n v="19014"/>
    <n v="2256"/>
    <n v="4714"/>
    <n v="4345"/>
    <n v="4236"/>
    <n v="4368"/>
    <n v="4973"/>
    <n v="4970"/>
    <n v="4159"/>
    <n v="2211"/>
    <n v="980"/>
    <x v="418"/>
    <s v="Arkansas, 2017"/>
  </r>
  <r>
    <s v="Rains County"/>
    <s v="Texas"/>
    <n v="2017"/>
    <n v="10994"/>
    <n v="5262"/>
    <n v="5732"/>
    <n v="691"/>
    <n v="1505"/>
    <n v="1268"/>
    <n v="1257"/>
    <n v="1275"/>
    <n v="1501"/>
    <n v="1479"/>
    <n v="1073"/>
    <n v="685"/>
    <n v="260"/>
    <x v="435"/>
    <s v="Texas, 2017"/>
  </r>
  <r>
    <s v="Thayer County"/>
    <s v="Nebraska"/>
    <n v="2017"/>
    <n v="5194"/>
    <n v="2693"/>
    <n v="2501"/>
    <n v="294"/>
    <n v="547"/>
    <n v="634"/>
    <n v="529"/>
    <n v="588"/>
    <n v="773"/>
    <n v="737"/>
    <n v="584"/>
    <n v="397"/>
    <n v="111"/>
    <x v="436"/>
    <s v="Nebraska, 2017"/>
  </r>
  <r>
    <s v="Carroll County"/>
    <s v="Arkansas"/>
    <n v="2017"/>
    <n v="27782"/>
    <n v="13634"/>
    <n v="14148"/>
    <n v="1531"/>
    <n v="3585"/>
    <n v="3117"/>
    <n v="2830"/>
    <n v="2972"/>
    <n v="3421"/>
    <n v="4346"/>
    <n v="3731"/>
    <n v="1645"/>
    <n v="604"/>
    <x v="418"/>
    <s v="Arkansas, 2017"/>
  </r>
  <r>
    <s v="Lake County"/>
    <s v="South Dakota"/>
    <n v="2017"/>
    <n v="11008"/>
    <n v="5401"/>
    <n v="5607"/>
    <n v="678"/>
    <n v="1391"/>
    <n v="1228"/>
    <n v="1233"/>
    <n v="1207"/>
    <n v="1506"/>
    <n v="1648"/>
    <n v="1096"/>
    <n v="763"/>
    <n v="258"/>
    <x v="437"/>
    <s v="South Dakota, 2017"/>
  </r>
  <r>
    <s v="Clark County"/>
    <s v="Arkansas"/>
    <n v="2017"/>
    <n v="22495"/>
    <n v="10697"/>
    <n v="11798"/>
    <n v="1178"/>
    <n v="2405"/>
    <n v="5726"/>
    <n v="2124"/>
    <n v="2443"/>
    <n v="2510"/>
    <n v="2602"/>
    <n v="1906"/>
    <n v="1074"/>
    <n v="527"/>
    <x v="418"/>
    <s v="Arkansas, 2017"/>
  </r>
  <r>
    <s v="Choctaw County"/>
    <s v="Oklahoma"/>
    <n v="2017"/>
    <n v="15190"/>
    <n v="7421"/>
    <n v="7769"/>
    <n v="862"/>
    <n v="1841"/>
    <n v="1820"/>
    <n v="1572"/>
    <n v="1770"/>
    <n v="2054"/>
    <n v="2099"/>
    <n v="1769"/>
    <n v="1000"/>
    <n v="403"/>
    <x v="433"/>
    <s v="Oklahoma, 2017"/>
  </r>
  <r>
    <s v="Cleburne County"/>
    <s v="Arkansas"/>
    <n v="2017"/>
    <n v="25361"/>
    <n v="12494"/>
    <n v="12867"/>
    <n v="1229"/>
    <n v="2775"/>
    <n v="2555"/>
    <n v="2472"/>
    <n v="2673"/>
    <n v="3275"/>
    <n v="3786"/>
    <n v="3579"/>
    <n v="2225"/>
    <n v="792"/>
    <x v="418"/>
    <s v="Arkansas, 2017"/>
  </r>
  <r>
    <s v="Atkinson County"/>
    <s v="Georgia"/>
    <n v="2017"/>
    <n v="8332"/>
    <n v="4189"/>
    <n v="4143"/>
    <n v="411"/>
    <n v="1097"/>
    <n v="1089"/>
    <n v="834"/>
    <n v="1009"/>
    <n v="1129"/>
    <n v="1137"/>
    <n v="937"/>
    <n v="506"/>
    <n v="183"/>
    <x v="421"/>
    <s v="Georgia, 2017"/>
  </r>
  <r>
    <s v="Columbia County"/>
    <s v="Arkansas"/>
    <n v="2017"/>
    <n v="23992"/>
    <n v="11498"/>
    <n v="12494"/>
    <n v="1430"/>
    <n v="2729"/>
    <n v="4970"/>
    <n v="2637"/>
    <n v="2593"/>
    <n v="2762"/>
    <n v="2895"/>
    <n v="2105"/>
    <n v="1307"/>
    <n v="564"/>
    <x v="418"/>
    <s v="Arkansas, 2017"/>
  </r>
  <r>
    <s v="Buchanan County"/>
    <s v="Iowa"/>
    <n v="2017"/>
    <n v="20954"/>
    <n v="10313"/>
    <n v="10641"/>
    <n v="1246"/>
    <n v="2743"/>
    <n v="2469"/>
    <n v="2522"/>
    <n v="2369"/>
    <n v="2844"/>
    <n v="2886"/>
    <n v="2156"/>
    <n v="1128"/>
    <n v="591"/>
    <x v="438"/>
    <s v="Iowa, 2017"/>
  </r>
  <r>
    <s v="Craighead County"/>
    <s v="Arkansas"/>
    <n v="2017"/>
    <n v="104246"/>
    <n v="50774"/>
    <n v="53472"/>
    <n v="7282"/>
    <n v="14346"/>
    <n v="16024"/>
    <n v="15770"/>
    <n v="13571"/>
    <n v="12234"/>
    <n v="11340"/>
    <n v="7896"/>
    <n v="4211"/>
    <n v="1572"/>
    <x v="418"/>
    <s v="Arkansas, 2017"/>
  </r>
  <r>
    <s v="Crawford County"/>
    <s v="Arkansas"/>
    <n v="2017"/>
    <n v="62119"/>
    <n v="30587"/>
    <n v="31532"/>
    <n v="3852"/>
    <n v="8874"/>
    <n v="7712"/>
    <n v="7675"/>
    <n v="7956"/>
    <n v="8295"/>
    <n v="8048"/>
    <n v="5803"/>
    <n v="2711"/>
    <n v="1193"/>
    <x v="418"/>
    <s v="Arkansas, 2017"/>
  </r>
  <r>
    <s v="Crittenden County"/>
    <s v="Arkansas"/>
    <n v="2017"/>
    <n v="49278"/>
    <n v="23303"/>
    <n v="25975"/>
    <n v="3806"/>
    <n v="7568"/>
    <n v="6800"/>
    <n v="6459"/>
    <n v="5947"/>
    <n v="6422"/>
    <n v="5974"/>
    <n v="3755"/>
    <n v="1965"/>
    <n v="582"/>
    <x v="418"/>
    <s v="Arkansas, 2017"/>
  </r>
  <r>
    <s v="Cross County"/>
    <s v="Arkansas"/>
    <n v="2017"/>
    <n v="17164"/>
    <n v="8323"/>
    <n v="8841"/>
    <n v="1067"/>
    <n v="2319"/>
    <n v="2226"/>
    <n v="1787"/>
    <n v="2225"/>
    <n v="2280"/>
    <n v="2235"/>
    <n v="1834"/>
    <n v="914"/>
    <n v="277"/>
    <x v="418"/>
    <s v="Arkansas, 2017"/>
  </r>
  <r>
    <s v="Forest County"/>
    <s v="Pennsylvania"/>
    <n v="2017"/>
    <n v="7585"/>
    <n v="3639"/>
    <n v="3946"/>
    <n v="367"/>
    <n v="983"/>
    <n v="904"/>
    <n v="761"/>
    <n v="852"/>
    <n v="1004"/>
    <n v="1154"/>
    <n v="890"/>
    <n v="503"/>
    <n v="167"/>
    <x v="439"/>
    <s v="Pennsylvania, 2017"/>
  </r>
  <r>
    <s v="Desha County"/>
    <s v="Arkansas"/>
    <n v="2017"/>
    <n v="12094"/>
    <n v="5547"/>
    <n v="6547"/>
    <n v="807"/>
    <n v="1750"/>
    <n v="1556"/>
    <n v="1239"/>
    <n v="1350"/>
    <n v="1533"/>
    <n v="1734"/>
    <n v="1229"/>
    <n v="607"/>
    <n v="289"/>
    <x v="418"/>
    <s v="Arkansas, 2017"/>
  </r>
  <r>
    <s v="Drew County"/>
    <s v="Arkansas"/>
    <n v="2017"/>
    <n v="18620"/>
    <n v="9090"/>
    <n v="9530"/>
    <n v="1137"/>
    <n v="2230"/>
    <n v="3606"/>
    <n v="2127"/>
    <n v="1947"/>
    <n v="2238"/>
    <n v="2284"/>
    <n v="1622"/>
    <n v="1096"/>
    <n v="333"/>
    <x v="418"/>
    <s v="Arkansas, 2017"/>
  </r>
  <r>
    <s v="Faulkner County"/>
    <s v="Arkansas"/>
    <n v="2017"/>
    <n v="121282"/>
    <n v="59387"/>
    <n v="61895"/>
    <n v="7671"/>
    <n v="16110"/>
    <n v="23757"/>
    <n v="17303"/>
    <n v="15392"/>
    <n v="14493"/>
    <n v="12580"/>
    <n v="8475"/>
    <n v="3923"/>
    <n v="1578"/>
    <x v="418"/>
    <s v="Arkansas, 2017"/>
  </r>
  <r>
    <s v="Franklin County"/>
    <s v="Arkansas"/>
    <n v="2017"/>
    <n v="17803"/>
    <n v="8674"/>
    <n v="9129"/>
    <n v="972"/>
    <n v="2400"/>
    <n v="2304"/>
    <n v="1986"/>
    <n v="2063"/>
    <n v="2364"/>
    <n v="2378"/>
    <n v="1814"/>
    <n v="1176"/>
    <n v="346"/>
    <x v="418"/>
    <s v="Arkansas, 2017"/>
  </r>
  <r>
    <s v="Fulton County"/>
    <s v="Arkansas"/>
    <n v="2017"/>
    <n v="12092"/>
    <n v="5947"/>
    <n v="6145"/>
    <n v="584"/>
    <n v="1417"/>
    <n v="1263"/>
    <n v="1073"/>
    <n v="1203"/>
    <n v="1639"/>
    <n v="1887"/>
    <n v="1753"/>
    <n v="903"/>
    <n v="370"/>
    <x v="418"/>
    <s v="Arkansas, 2017"/>
  </r>
  <r>
    <s v="Garland County"/>
    <s v="Arkansas"/>
    <n v="2017"/>
    <n v="97994"/>
    <n v="47269"/>
    <n v="50725"/>
    <n v="5335"/>
    <n v="11113"/>
    <n v="10922"/>
    <n v="10983"/>
    <n v="10961"/>
    <n v="12498"/>
    <n v="14015"/>
    <n v="12379"/>
    <n v="7020"/>
    <n v="2768"/>
    <x v="418"/>
    <s v="Arkansas, 2017"/>
  </r>
  <r>
    <s v="Grant County"/>
    <s v="Arkansas"/>
    <n v="2017"/>
    <n v="18076"/>
    <n v="8829"/>
    <n v="9247"/>
    <n v="1006"/>
    <n v="2405"/>
    <n v="2205"/>
    <n v="2151"/>
    <n v="2282"/>
    <n v="2589"/>
    <n v="2362"/>
    <n v="1877"/>
    <n v="981"/>
    <n v="218"/>
    <x v="418"/>
    <s v="Arkansas, 2017"/>
  </r>
  <r>
    <s v="Greene County"/>
    <s v="Arkansas"/>
    <n v="2017"/>
    <n v="44197"/>
    <n v="21806"/>
    <n v="22391"/>
    <n v="2804"/>
    <n v="6073"/>
    <n v="5896"/>
    <n v="5702"/>
    <n v="5858"/>
    <n v="5887"/>
    <n v="5209"/>
    <n v="4029"/>
    <n v="1964"/>
    <n v="775"/>
    <x v="418"/>
    <s v="Arkansas, 2017"/>
  </r>
  <r>
    <s v="Scott County"/>
    <s v="Tennessee"/>
    <n v="2017"/>
    <n v="22154"/>
    <n v="10380"/>
    <n v="11774"/>
    <n v="1629"/>
    <n v="3220"/>
    <n v="2864"/>
    <n v="2325"/>
    <n v="2609"/>
    <n v="2850"/>
    <n v="2858"/>
    <n v="2117"/>
    <n v="1099"/>
    <n v="583"/>
    <x v="440"/>
    <s v="Tennessee, 2017"/>
  </r>
  <r>
    <s v="Hot Spring County"/>
    <s v="Arkansas"/>
    <n v="2017"/>
    <n v="33480"/>
    <n v="17294"/>
    <n v="16186"/>
    <n v="1716"/>
    <n v="4066"/>
    <n v="3941"/>
    <n v="4453"/>
    <n v="3893"/>
    <n v="4677"/>
    <n v="4697"/>
    <n v="3704"/>
    <n v="1784"/>
    <n v="549"/>
    <x v="418"/>
    <s v="Arkansas, 2017"/>
  </r>
  <r>
    <s v="Howard County"/>
    <s v="Arkansas"/>
    <n v="2017"/>
    <n v="13472"/>
    <n v="6582"/>
    <n v="6890"/>
    <n v="858"/>
    <n v="2083"/>
    <n v="1593"/>
    <n v="1589"/>
    <n v="1571"/>
    <n v="1822"/>
    <n v="1661"/>
    <n v="1301"/>
    <n v="723"/>
    <n v="271"/>
    <x v="418"/>
    <s v="Arkansas, 2017"/>
  </r>
  <r>
    <s v="Independence County"/>
    <s v="Arkansas"/>
    <n v="2017"/>
    <n v="37097"/>
    <n v="18054"/>
    <n v="19043"/>
    <n v="2387"/>
    <n v="4977"/>
    <n v="4636"/>
    <n v="4466"/>
    <n v="4512"/>
    <n v="4969"/>
    <n v="4875"/>
    <n v="3509"/>
    <n v="1899"/>
    <n v="867"/>
    <x v="418"/>
    <s v="Arkansas, 2017"/>
  </r>
  <r>
    <s v="Callahan County"/>
    <s v="Texas"/>
    <n v="2017"/>
    <n v="13521"/>
    <n v="6971"/>
    <n v="6550"/>
    <n v="642"/>
    <n v="1334"/>
    <n v="1395"/>
    <n v="1337"/>
    <n v="1478"/>
    <n v="1873"/>
    <n v="2110"/>
    <n v="1866"/>
    <n v="1191"/>
    <n v="295"/>
    <x v="435"/>
    <s v="Texas, 2017"/>
  </r>
  <r>
    <s v="Jackson County"/>
    <s v="Arkansas"/>
    <n v="2017"/>
    <n v="17429"/>
    <n v="8575"/>
    <n v="8854"/>
    <n v="1001"/>
    <n v="1991"/>
    <n v="1983"/>
    <n v="2571"/>
    <n v="2100"/>
    <n v="2445"/>
    <n v="2490"/>
    <n v="1671"/>
    <n v="792"/>
    <n v="385"/>
    <x v="418"/>
    <s v="Arkansas, 2017"/>
  </r>
  <r>
    <s v="Jefferson County"/>
    <s v="Arkansas"/>
    <n v="2017"/>
    <n v="71373"/>
    <n v="35154"/>
    <n v="36219"/>
    <n v="4275"/>
    <n v="9059"/>
    <n v="10301"/>
    <n v="9148"/>
    <n v="8185"/>
    <n v="9209"/>
    <n v="9839"/>
    <n v="6710"/>
    <n v="3024"/>
    <n v="1623"/>
    <x v="418"/>
    <s v="Arkansas, 2017"/>
  </r>
  <r>
    <s v="Johnson County"/>
    <s v="Arkansas"/>
    <n v="2017"/>
    <n v="26155"/>
    <n v="12977"/>
    <n v="13178"/>
    <n v="1764"/>
    <n v="3623"/>
    <n v="3635"/>
    <n v="3078"/>
    <n v="3336"/>
    <n v="3339"/>
    <n v="3251"/>
    <n v="2488"/>
    <n v="1173"/>
    <n v="468"/>
    <x v="418"/>
    <s v="Arkansas, 2017"/>
  </r>
  <r>
    <s v="Alexander County"/>
    <s v="Illinois"/>
    <n v="2017"/>
    <n v="7051"/>
    <n v="3460"/>
    <n v="3591"/>
    <n v="342"/>
    <n v="770"/>
    <n v="851"/>
    <n v="772"/>
    <n v="680"/>
    <n v="976"/>
    <n v="1091"/>
    <n v="888"/>
    <n v="550"/>
    <n v="131"/>
    <x v="424"/>
    <s v="Illinois, 2017"/>
  </r>
  <r>
    <s v="Lawrence County"/>
    <s v="Arkansas"/>
    <n v="2017"/>
    <n v="16777"/>
    <n v="8285"/>
    <n v="8492"/>
    <n v="929"/>
    <n v="2129"/>
    <n v="2333"/>
    <n v="1820"/>
    <n v="1904"/>
    <n v="2238"/>
    <n v="2186"/>
    <n v="1801"/>
    <n v="905"/>
    <n v="532"/>
    <x v="418"/>
    <s v="Arkansas, 2017"/>
  </r>
  <r>
    <s v="Valdez-Cordova Census Area"/>
    <s v="Alaska"/>
    <n v="2017"/>
    <n v="9614"/>
    <n v="5455"/>
    <n v="4159"/>
    <n v="499"/>
    <n v="1025"/>
    <n v="1197"/>
    <n v="1327"/>
    <n v="1289"/>
    <n v="1292"/>
    <n v="1275"/>
    <n v="964"/>
    <n v="540"/>
    <n v="206"/>
    <x v="425"/>
    <s v="Alaska, 2017"/>
  </r>
  <r>
    <s v="Rolette County"/>
    <s v="North Dakota"/>
    <n v="2017"/>
    <n v="13885"/>
    <n v="8643"/>
    <n v="5242"/>
    <n v="597"/>
    <n v="1413"/>
    <n v="1607"/>
    <n v="2404"/>
    <n v="2111"/>
    <n v="2177"/>
    <n v="1597"/>
    <n v="1127"/>
    <n v="640"/>
    <n v="212"/>
    <x v="430"/>
    <s v="North Dakota, 2017"/>
  </r>
  <r>
    <s v="Linn County"/>
    <s v="Missouri"/>
    <n v="2017"/>
    <n v="12494"/>
    <n v="6157"/>
    <n v="6337"/>
    <n v="633"/>
    <n v="1608"/>
    <n v="1297"/>
    <n v="1449"/>
    <n v="1667"/>
    <n v="1633"/>
    <n v="1720"/>
    <n v="1492"/>
    <n v="785"/>
    <n v="210"/>
    <x v="427"/>
    <s v="Missouri, 2017"/>
  </r>
  <r>
    <s v="Asotin County"/>
    <s v="Washington"/>
    <n v="2017"/>
    <n v="21802"/>
    <n v="10764"/>
    <n v="11038"/>
    <n v="1212"/>
    <n v="2771"/>
    <n v="2585"/>
    <n v="2294"/>
    <n v="2612"/>
    <n v="3227"/>
    <n v="2998"/>
    <n v="2377"/>
    <n v="1224"/>
    <n v="502"/>
    <x v="441"/>
    <s v="Washington, 2017"/>
  </r>
  <r>
    <s v="Lonoke County"/>
    <s v="Arkansas"/>
    <n v="2017"/>
    <n v="71568"/>
    <n v="35222"/>
    <n v="36346"/>
    <n v="4906"/>
    <n v="10701"/>
    <n v="9090"/>
    <n v="10357"/>
    <n v="9831"/>
    <n v="9474"/>
    <n v="8141"/>
    <n v="5506"/>
    <n v="2786"/>
    <n v="776"/>
    <x v="418"/>
    <s v="Arkansas, 2017"/>
  </r>
  <r>
    <s v="Madison County"/>
    <s v="Arkansas"/>
    <n v="2017"/>
    <n v="15907"/>
    <n v="8005"/>
    <n v="7902"/>
    <n v="947"/>
    <n v="2100"/>
    <n v="1946"/>
    <n v="1709"/>
    <n v="1744"/>
    <n v="2320"/>
    <n v="2246"/>
    <n v="1746"/>
    <n v="887"/>
    <n v="262"/>
    <x v="418"/>
    <s v="Arkansas, 2017"/>
  </r>
  <r>
    <s v="Radford city"/>
    <s v="Virginia"/>
    <n v="2017"/>
    <n v="16374"/>
    <n v="8050"/>
    <n v="8324"/>
    <n v="723"/>
    <n v="1708"/>
    <n v="1441"/>
    <n v="1462"/>
    <n v="1470"/>
    <n v="2169"/>
    <n v="2978"/>
    <n v="2700"/>
    <n v="1424"/>
    <n v="299"/>
    <x v="428"/>
    <s v="Virginia, 2017"/>
  </r>
  <r>
    <s v="Miller County"/>
    <s v="Arkansas"/>
    <n v="2017"/>
    <n v="43760"/>
    <n v="21581"/>
    <n v="22179"/>
    <n v="2906"/>
    <n v="5788"/>
    <n v="5372"/>
    <n v="5916"/>
    <n v="5401"/>
    <n v="5860"/>
    <n v="5638"/>
    <n v="4100"/>
    <n v="1990"/>
    <n v="789"/>
    <x v="418"/>
    <s v="Arkansas, 2017"/>
  </r>
  <r>
    <s v="Sullivan County"/>
    <s v="New Hampshire"/>
    <n v="2017"/>
    <n v="43534"/>
    <n v="21030"/>
    <n v="22504"/>
    <n v="3130"/>
    <n v="6419"/>
    <n v="6082"/>
    <n v="5644"/>
    <n v="5161"/>
    <n v="5633"/>
    <n v="5458"/>
    <n v="3523"/>
    <n v="1810"/>
    <n v="674"/>
    <x v="442"/>
    <s v="New Hampshire, 2017"/>
  </r>
  <r>
    <s v="Thomas County"/>
    <s v="Kansas"/>
    <n v="2017"/>
    <n v="7420"/>
    <n v="3435"/>
    <n v="3985"/>
    <n v="444"/>
    <n v="824"/>
    <n v="959"/>
    <n v="562"/>
    <n v="857"/>
    <n v="977"/>
    <n v="1163"/>
    <n v="918"/>
    <n v="536"/>
    <n v="180"/>
    <x v="434"/>
    <s v="Kansas, 2017"/>
  </r>
  <r>
    <s v="Clear Creek County"/>
    <s v="Colorado"/>
    <n v="2017"/>
    <n v="9059"/>
    <n v="4487"/>
    <n v="4572"/>
    <n v="426"/>
    <n v="939"/>
    <n v="932"/>
    <n v="762"/>
    <n v="892"/>
    <n v="1330"/>
    <n v="1443"/>
    <n v="1289"/>
    <n v="851"/>
    <n v="195"/>
    <x v="443"/>
    <s v="Colorado, 2017"/>
  </r>
  <r>
    <s v="Clearwater County"/>
    <s v="Idaho"/>
    <n v="2017"/>
    <n v="8528"/>
    <n v="4444"/>
    <n v="4084"/>
    <n v="518"/>
    <n v="1144"/>
    <n v="1011"/>
    <n v="836"/>
    <n v="870"/>
    <n v="1245"/>
    <n v="1243"/>
    <n v="983"/>
    <n v="554"/>
    <n v="124"/>
    <x v="444"/>
    <s v="Idaho, 2017"/>
  </r>
  <r>
    <s v="Tillman County"/>
    <s v="Oklahoma"/>
    <n v="2017"/>
    <n v="7898"/>
    <n v="3979"/>
    <n v="3919"/>
    <n v="349"/>
    <n v="926"/>
    <n v="828"/>
    <n v="749"/>
    <n v="814"/>
    <n v="998"/>
    <n v="1347"/>
    <n v="1166"/>
    <n v="547"/>
    <n v="174"/>
    <x v="433"/>
    <s v="Oklahoma, 2017"/>
  </r>
  <r>
    <s v="Ouachita County"/>
    <s v="Arkansas"/>
    <n v="2017"/>
    <n v="24378"/>
    <n v="11547"/>
    <n v="12831"/>
    <n v="1557"/>
    <n v="3087"/>
    <n v="2900"/>
    <n v="2513"/>
    <n v="2775"/>
    <n v="3244"/>
    <n v="3771"/>
    <n v="2526"/>
    <n v="1362"/>
    <n v="643"/>
    <x v="418"/>
    <s v="Arkansas, 2017"/>
  </r>
  <r>
    <s v="Perry County"/>
    <s v="Arkansas"/>
    <n v="2017"/>
    <n v="10320"/>
    <n v="5116"/>
    <n v="5204"/>
    <n v="605"/>
    <n v="1283"/>
    <n v="1230"/>
    <n v="1062"/>
    <n v="1169"/>
    <n v="1445"/>
    <n v="1575"/>
    <n v="1156"/>
    <n v="511"/>
    <n v="284"/>
    <x v="418"/>
    <s v="Arkansas, 2017"/>
  </r>
  <r>
    <s v="Phillips County"/>
    <s v="Arkansas"/>
    <n v="2017"/>
    <n v="19518"/>
    <n v="9210"/>
    <n v="10308"/>
    <n v="1426"/>
    <n v="2840"/>
    <n v="2770"/>
    <n v="2037"/>
    <n v="2070"/>
    <n v="2356"/>
    <n v="2712"/>
    <n v="1908"/>
    <n v="962"/>
    <n v="437"/>
    <x v="418"/>
    <s v="Arkansas, 2017"/>
  </r>
  <r>
    <s v="Pike County"/>
    <s v="Arkansas"/>
    <n v="2017"/>
    <n v="10893"/>
    <n v="5415"/>
    <n v="5478"/>
    <n v="619"/>
    <n v="1390"/>
    <n v="1275"/>
    <n v="1207"/>
    <n v="1354"/>
    <n v="1449"/>
    <n v="1497"/>
    <n v="1221"/>
    <n v="713"/>
    <n v="168"/>
    <x v="418"/>
    <s v="Arkansas, 2017"/>
  </r>
  <r>
    <s v="Poinsett County"/>
    <s v="Arkansas"/>
    <n v="2017"/>
    <n v="24098"/>
    <n v="11808"/>
    <n v="12290"/>
    <n v="1556"/>
    <n v="3151"/>
    <n v="3059"/>
    <n v="2887"/>
    <n v="2924"/>
    <n v="3263"/>
    <n v="3110"/>
    <n v="2511"/>
    <n v="1280"/>
    <n v="357"/>
    <x v="418"/>
    <s v="Arkansas, 2017"/>
  </r>
  <r>
    <s v="Polk County"/>
    <s v="Arkansas"/>
    <n v="2017"/>
    <n v="20212"/>
    <n v="9869"/>
    <n v="10343"/>
    <n v="1231"/>
    <n v="2581"/>
    <n v="2304"/>
    <n v="2177"/>
    <n v="2142"/>
    <n v="2589"/>
    <n v="2816"/>
    <n v="2569"/>
    <n v="1346"/>
    <n v="457"/>
    <x v="418"/>
    <s v="Arkansas, 2017"/>
  </r>
  <r>
    <s v="Pope County"/>
    <s v="Arkansas"/>
    <n v="2017"/>
    <n v="63372"/>
    <n v="31373"/>
    <n v="31999"/>
    <n v="3963"/>
    <n v="8208"/>
    <n v="11237"/>
    <n v="8364"/>
    <n v="6896"/>
    <n v="7929"/>
    <n v="7433"/>
    <n v="5434"/>
    <n v="2767"/>
    <n v="1141"/>
    <x v="418"/>
    <s v="Arkansas, 2017"/>
  </r>
  <r>
    <s v="Warren County"/>
    <s v="Indiana"/>
    <n v="2017"/>
    <n v="8309"/>
    <n v="4132"/>
    <n v="4177"/>
    <n v="447"/>
    <n v="957"/>
    <n v="896"/>
    <n v="843"/>
    <n v="880"/>
    <n v="1196"/>
    <n v="1204"/>
    <n v="1032"/>
    <n v="609"/>
    <n v="245"/>
    <x v="429"/>
    <s v="Indiana, 2017"/>
  </r>
  <r>
    <s v="Pulaski County"/>
    <s v="Arkansas"/>
    <n v="2017"/>
    <n v="392848"/>
    <n v="188310"/>
    <n v="204538"/>
    <n v="26948"/>
    <n v="50890"/>
    <n v="50235"/>
    <n v="59097"/>
    <n v="50265"/>
    <n v="49853"/>
    <n v="50670"/>
    <n v="32425"/>
    <n v="14938"/>
    <n v="7527"/>
    <x v="418"/>
    <s v="Arkansas, 2017"/>
  </r>
  <r>
    <s v="Morgan County"/>
    <s v="West Virginia"/>
    <n v="2017"/>
    <n v="17514"/>
    <n v="8664"/>
    <n v="8850"/>
    <n v="996"/>
    <n v="2282"/>
    <n v="2072"/>
    <n v="2055"/>
    <n v="2009"/>
    <n v="2267"/>
    <n v="2344"/>
    <n v="1911"/>
    <n v="1127"/>
    <n v="451"/>
    <x v="417"/>
    <s v="West Virginia, 2017"/>
  </r>
  <r>
    <s v="St. Francis County"/>
    <s v="Arkansas"/>
    <n v="2017"/>
    <n v="26688"/>
    <n v="14664"/>
    <n v="12024"/>
    <n v="1689"/>
    <n v="3212"/>
    <n v="3303"/>
    <n v="3874"/>
    <n v="3815"/>
    <n v="3444"/>
    <n v="3454"/>
    <n v="2349"/>
    <n v="1220"/>
    <n v="328"/>
    <x v="418"/>
    <s v="Arkansas, 2017"/>
  </r>
  <r>
    <s v="Saline County"/>
    <s v="Arkansas"/>
    <n v="2017"/>
    <n v="116252"/>
    <n v="57280"/>
    <n v="58972"/>
    <n v="6928"/>
    <n v="15932"/>
    <n v="13348"/>
    <n v="14968"/>
    <n v="16299"/>
    <n v="14984"/>
    <n v="14285"/>
    <n v="11821"/>
    <n v="5999"/>
    <n v="1688"/>
    <x v="418"/>
    <s v="Arkansas, 2017"/>
  </r>
  <r>
    <s v="Scott County"/>
    <s v="Arkansas"/>
    <n v="2017"/>
    <n v="10584"/>
    <n v="5290"/>
    <n v="5294"/>
    <n v="675"/>
    <n v="1463"/>
    <n v="1303"/>
    <n v="1152"/>
    <n v="1132"/>
    <n v="1471"/>
    <n v="1336"/>
    <n v="1212"/>
    <n v="541"/>
    <n v="299"/>
    <x v="418"/>
    <s v="Arkansas, 2017"/>
  </r>
  <r>
    <s v="Sebastian County"/>
    <s v="Arkansas"/>
    <n v="2017"/>
    <n v="127362"/>
    <n v="62180"/>
    <n v="65182"/>
    <n v="8410"/>
    <n v="17357"/>
    <n v="17304"/>
    <n v="16658"/>
    <n v="15901"/>
    <n v="16873"/>
    <n v="16001"/>
    <n v="11109"/>
    <n v="5757"/>
    <n v="1992"/>
    <x v="418"/>
    <s v="Arkansas, 2017"/>
  </r>
  <r>
    <s v="Sevier County"/>
    <s v="Arkansas"/>
    <n v="2017"/>
    <n v="17206"/>
    <n v="8612"/>
    <n v="8594"/>
    <n v="1398"/>
    <n v="2813"/>
    <n v="2355"/>
    <n v="2031"/>
    <n v="2221"/>
    <n v="2153"/>
    <n v="1826"/>
    <n v="1467"/>
    <n v="674"/>
    <n v="268"/>
    <x v="418"/>
    <s v="Arkansas, 2017"/>
  </r>
  <r>
    <s v="Sharp County"/>
    <s v="Arkansas"/>
    <n v="2017"/>
    <n v="17041"/>
    <n v="8336"/>
    <n v="8705"/>
    <n v="855"/>
    <n v="2106"/>
    <n v="1763"/>
    <n v="1569"/>
    <n v="1674"/>
    <n v="2250"/>
    <n v="2458"/>
    <n v="2539"/>
    <n v="1366"/>
    <n v="461"/>
    <x v="418"/>
    <s v="Arkansas, 2017"/>
  </r>
  <r>
    <s v="Stone County"/>
    <s v="Arkansas"/>
    <n v="2017"/>
    <n v="12443"/>
    <n v="6242"/>
    <n v="6201"/>
    <n v="568"/>
    <n v="1416"/>
    <n v="1332"/>
    <n v="1097"/>
    <n v="1239"/>
    <n v="1550"/>
    <n v="2029"/>
    <n v="1839"/>
    <n v="1178"/>
    <n v="195"/>
    <x v="418"/>
    <s v="Arkansas, 2017"/>
  </r>
  <r>
    <s v="Union County"/>
    <s v="Arkansas"/>
    <n v="2017"/>
    <n v="40022"/>
    <n v="19451"/>
    <n v="20571"/>
    <n v="2658"/>
    <n v="5338"/>
    <n v="4762"/>
    <n v="4988"/>
    <n v="4681"/>
    <n v="5232"/>
    <n v="5649"/>
    <n v="3807"/>
    <n v="2157"/>
    <n v="750"/>
    <x v="418"/>
    <s v="Arkansas, 2017"/>
  </r>
  <r>
    <s v="Van Buren County"/>
    <s v="Arkansas"/>
    <n v="2017"/>
    <n v="16751"/>
    <n v="8356"/>
    <n v="8395"/>
    <n v="792"/>
    <n v="1957"/>
    <n v="1681"/>
    <n v="1656"/>
    <n v="1719"/>
    <n v="2191"/>
    <n v="2558"/>
    <n v="2337"/>
    <n v="1194"/>
    <n v="666"/>
    <x v="418"/>
    <s v="Arkansas, 2017"/>
  </r>
  <r>
    <s v="Washington County"/>
    <s v="Arkansas"/>
    <n v="2017"/>
    <n v="223683"/>
    <n v="111839"/>
    <n v="111844"/>
    <n v="16032"/>
    <n v="30989"/>
    <n v="42047"/>
    <n v="34169"/>
    <n v="29046"/>
    <n v="24893"/>
    <n v="22129"/>
    <n v="14560"/>
    <n v="6919"/>
    <n v="2899"/>
    <x v="418"/>
    <s v="Arkansas, 2017"/>
  </r>
  <r>
    <s v="White County"/>
    <s v="Arkansas"/>
    <n v="2017"/>
    <n v="78706"/>
    <n v="38653"/>
    <n v="40053"/>
    <n v="5134"/>
    <n v="10337"/>
    <n v="12549"/>
    <n v="10068"/>
    <n v="9006"/>
    <n v="10405"/>
    <n v="9123"/>
    <n v="7004"/>
    <n v="3648"/>
    <n v="1432"/>
    <x v="418"/>
    <s v="Arkansas, 2017"/>
  </r>
  <r>
    <s v="Woodruff County"/>
    <s v="Arkansas"/>
    <n v="2017"/>
    <n v="6763"/>
    <n v="3193"/>
    <n v="3570"/>
    <n v="389"/>
    <n v="834"/>
    <n v="713"/>
    <n v="654"/>
    <n v="760"/>
    <n v="924"/>
    <n v="1026"/>
    <n v="867"/>
    <n v="433"/>
    <n v="163"/>
    <x v="418"/>
    <s v="Arkansas, 2017"/>
  </r>
  <r>
    <s v="Yell County"/>
    <s v="Arkansas"/>
    <n v="2017"/>
    <n v="21601"/>
    <n v="10722"/>
    <n v="10879"/>
    <n v="1379"/>
    <n v="3002"/>
    <n v="2674"/>
    <n v="2358"/>
    <n v="2697"/>
    <n v="3037"/>
    <n v="2881"/>
    <n v="1969"/>
    <n v="1151"/>
    <n v="453"/>
    <x v="418"/>
    <s v="Arkansas, 2017"/>
  </r>
  <r>
    <s v="Alameda County"/>
    <s v="California"/>
    <n v="2017"/>
    <n v="1629615"/>
    <n v="799649"/>
    <n v="829966"/>
    <n v="97762"/>
    <n v="192182"/>
    <n v="200522"/>
    <n v="265447"/>
    <n v="241616"/>
    <n v="225783"/>
    <n v="197610"/>
    <n v="121720"/>
    <n v="58757"/>
    <n v="28216"/>
    <x v="445"/>
    <s v="California, 2017"/>
  </r>
  <r>
    <s v="Jones County"/>
    <s v="South Dakota"/>
    <n v="2017"/>
    <n v="1203"/>
    <n v="664"/>
    <n v="539"/>
    <n v="23"/>
    <n v="139"/>
    <n v="230"/>
    <n v="97"/>
    <n v="115"/>
    <n v="110"/>
    <n v="158"/>
    <n v="200"/>
    <n v="103"/>
    <n v="28"/>
    <x v="437"/>
    <s v="South Dakota, 2017"/>
  </r>
  <r>
    <s v="Amador County"/>
    <s v="California"/>
    <n v="2017"/>
    <n v="37306"/>
    <n v="20005"/>
    <n v="17301"/>
    <n v="1471"/>
    <n v="3178"/>
    <n v="3704"/>
    <n v="3436"/>
    <n v="4055"/>
    <n v="5430"/>
    <n v="6467"/>
    <n v="5846"/>
    <n v="2447"/>
    <n v="1272"/>
    <x v="445"/>
    <s v="California, 2017"/>
  </r>
  <r>
    <s v="Butte County"/>
    <s v="California"/>
    <n v="2017"/>
    <n v="225207"/>
    <n v="111587"/>
    <n v="113620"/>
    <n v="12382"/>
    <n v="25325"/>
    <n v="41582"/>
    <n v="28018"/>
    <n v="23484"/>
    <n v="25549"/>
    <n v="29918"/>
    <n v="22082"/>
    <n v="11292"/>
    <n v="5575"/>
    <x v="445"/>
    <s v="California, 2017"/>
  </r>
  <r>
    <s v="Calaveras County"/>
    <s v="California"/>
    <n v="2017"/>
    <n v="45057"/>
    <n v="22292"/>
    <n v="22765"/>
    <n v="1906"/>
    <n v="4434"/>
    <n v="4467"/>
    <n v="3985"/>
    <n v="4086"/>
    <n v="6055"/>
    <n v="8539"/>
    <n v="7159"/>
    <n v="3267"/>
    <n v="1159"/>
    <x v="445"/>
    <s v="California, 2017"/>
  </r>
  <r>
    <s v="Colusa County"/>
    <s v="California"/>
    <n v="2017"/>
    <n v="21479"/>
    <n v="11157"/>
    <n v="10322"/>
    <n v="1553"/>
    <n v="3421"/>
    <n v="2996"/>
    <n v="2864"/>
    <n v="2475"/>
    <n v="2655"/>
    <n v="2643"/>
    <n v="1750"/>
    <n v="866"/>
    <n v="256"/>
    <x v="445"/>
    <s v="California, 2017"/>
  </r>
  <r>
    <s v="Contra Costa County"/>
    <s v="California"/>
    <n v="2017"/>
    <n v="1123678"/>
    <n v="548675"/>
    <n v="575003"/>
    <n v="65573"/>
    <n v="149529"/>
    <n v="141444"/>
    <n v="141793"/>
    <n v="150696"/>
    <n v="164921"/>
    <n v="145951"/>
    <n v="95745"/>
    <n v="46131"/>
    <n v="21895"/>
    <x v="445"/>
    <s v="California, 2017"/>
  </r>
  <r>
    <s v="Del Norte County"/>
    <s v="California"/>
    <n v="2017"/>
    <n v="27442"/>
    <n v="15008"/>
    <n v="12434"/>
    <n v="1634"/>
    <n v="3202"/>
    <n v="3182"/>
    <n v="3997"/>
    <n v="3482"/>
    <n v="3604"/>
    <n v="3984"/>
    <n v="2638"/>
    <n v="1174"/>
    <n v="545"/>
    <x v="445"/>
    <s v="California, 2017"/>
  </r>
  <r>
    <s v="El Dorado County"/>
    <s v="California"/>
    <n v="2017"/>
    <n v="185015"/>
    <n v="92304"/>
    <n v="92711"/>
    <n v="8571"/>
    <n v="22084"/>
    <n v="21616"/>
    <n v="18324"/>
    <n v="20477"/>
    <n v="27571"/>
    <n v="31422"/>
    <n v="21491"/>
    <n v="9840"/>
    <n v="3619"/>
    <x v="445"/>
    <s v="California, 2017"/>
  </r>
  <r>
    <s v="Fresno County"/>
    <s v="California"/>
    <n v="2017"/>
    <n v="971616"/>
    <n v="484667"/>
    <n v="486949"/>
    <n v="79010"/>
    <n v="155453"/>
    <n v="148662"/>
    <n v="146165"/>
    <n v="118927"/>
    <n v="112779"/>
    <n v="99752"/>
    <n v="63645"/>
    <n v="31532"/>
    <n v="15691"/>
    <x v="445"/>
    <s v="California, 2017"/>
  </r>
  <r>
    <s v="Glenn County"/>
    <s v="California"/>
    <n v="2017"/>
    <n v="27935"/>
    <n v="14213"/>
    <n v="13722"/>
    <n v="2031"/>
    <n v="4157"/>
    <n v="3820"/>
    <n v="3417"/>
    <n v="3335"/>
    <n v="3457"/>
    <n v="3547"/>
    <n v="2374"/>
    <n v="1329"/>
    <n v="468"/>
    <x v="445"/>
    <s v="California, 2017"/>
  </r>
  <r>
    <s v="Humboldt County"/>
    <s v="California"/>
    <n v="2017"/>
    <n v="135490"/>
    <n v="67508"/>
    <n v="67982"/>
    <n v="7387"/>
    <n v="14567"/>
    <n v="22177"/>
    <n v="18372"/>
    <n v="16636"/>
    <n v="15396"/>
    <n v="19204"/>
    <n v="13421"/>
    <n v="5763"/>
    <n v="2567"/>
    <x v="445"/>
    <s v="California, 2017"/>
  </r>
  <r>
    <s v="Imperial County"/>
    <s v="California"/>
    <n v="2017"/>
    <n v="179957"/>
    <n v="91963"/>
    <n v="87994"/>
    <n v="15123"/>
    <n v="28087"/>
    <n v="28225"/>
    <n v="25615"/>
    <n v="21822"/>
    <n v="21029"/>
    <n v="18240"/>
    <n v="12077"/>
    <n v="6878"/>
    <n v="2861"/>
    <x v="445"/>
    <s v="California, 2017"/>
  </r>
  <r>
    <s v="Lamar County"/>
    <s v="Georgia"/>
    <n v="2017"/>
    <n v="18195"/>
    <n v="9172"/>
    <n v="9023"/>
    <n v="1036"/>
    <n v="2023"/>
    <n v="1906"/>
    <n v="2053"/>
    <n v="1966"/>
    <n v="2246"/>
    <n v="3006"/>
    <n v="2195"/>
    <n v="1216"/>
    <n v="548"/>
    <x v="421"/>
    <s v="Georgia, 2017"/>
  </r>
  <r>
    <s v="Kern County"/>
    <s v="California"/>
    <n v="2017"/>
    <n v="878744"/>
    <n v="450393"/>
    <n v="428351"/>
    <n v="71850"/>
    <n v="144426"/>
    <n v="136182"/>
    <n v="133605"/>
    <n v="110020"/>
    <n v="103750"/>
    <n v="89684"/>
    <n v="53629"/>
    <n v="25904"/>
    <n v="9694"/>
    <x v="445"/>
    <s v="California, 2017"/>
  </r>
  <r>
    <s v="Kings County"/>
    <s v="California"/>
    <n v="2017"/>
    <n v="150183"/>
    <n v="82982"/>
    <n v="67201"/>
    <n v="11801"/>
    <n v="22872"/>
    <n v="23621"/>
    <n v="24902"/>
    <n v="20582"/>
    <n v="18328"/>
    <n v="13862"/>
    <n v="8234"/>
    <n v="4333"/>
    <n v="1648"/>
    <x v="445"/>
    <s v="California, 2017"/>
  </r>
  <r>
    <s v="Lake County"/>
    <s v="California"/>
    <n v="2017"/>
    <n v="64095"/>
    <n v="31788"/>
    <n v="32307"/>
    <n v="3600"/>
    <n v="7188"/>
    <n v="6921"/>
    <n v="7037"/>
    <n v="6598"/>
    <n v="8379"/>
    <n v="10811"/>
    <n v="8218"/>
    <n v="3995"/>
    <n v="1348"/>
    <x v="445"/>
    <s v="California, 2017"/>
  </r>
  <r>
    <s v="Lassen County"/>
    <s v="California"/>
    <n v="2017"/>
    <n v="31470"/>
    <n v="20786"/>
    <n v="10684"/>
    <n v="1416"/>
    <n v="2776"/>
    <n v="4856"/>
    <n v="6158"/>
    <n v="4458"/>
    <n v="4086"/>
    <n v="3719"/>
    <n v="2397"/>
    <n v="1158"/>
    <n v="446"/>
    <x v="445"/>
    <s v="California, 2017"/>
  </r>
  <r>
    <s v="Los Angeles County"/>
    <s v="California"/>
    <n v="2017"/>
    <n v="10105722"/>
    <n v="4979641"/>
    <n v="5126081"/>
    <n v="631911"/>
    <n v="1245960"/>
    <n v="1426000"/>
    <n v="1593895"/>
    <n v="1397855"/>
    <n v="1381247"/>
    <n v="1163870"/>
    <n v="710663"/>
    <n v="376828"/>
    <n v="177493"/>
    <x v="445"/>
    <s v="California, 2017"/>
  </r>
  <r>
    <s v="Madera County"/>
    <s v="California"/>
    <n v="2017"/>
    <n v="154440"/>
    <n v="74583"/>
    <n v="79857"/>
    <n v="11695"/>
    <n v="24001"/>
    <n v="22648"/>
    <n v="21251"/>
    <n v="19412"/>
    <n v="18171"/>
    <n v="17071"/>
    <n v="12192"/>
    <n v="5856"/>
    <n v="2143"/>
    <x v="445"/>
    <s v="California, 2017"/>
  </r>
  <r>
    <s v="Marin County"/>
    <s v="California"/>
    <n v="2017"/>
    <n v="260814"/>
    <n v="127423"/>
    <n v="133391"/>
    <n v="12554"/>
    <n v="31523"/>
    <n v="25682"/>
    <n v="23196"/>
    <n v="32861"/>
    <n v="41697"/>
    <n v="40336"/>
    <n v="31121"/>
    <n v="14958"/>
    <n v="6886"/>
    <x v="445"/>
    <s v="California, 2017"/>
  </r>
  <r>
    <s v="Ben Hill County"/>
    <s v="Georgia"/>
    <n v="2017"/>
    <n v="17658"/>
    <n v="8863"/>
    <n v="8795"/>
    <n v="758"/>
    <n v="1504"/>
    <n v="1740"/>
    <n v="1845"/>
    <n v="1618"/>
    <n v="2405"/>
    <n v="3190"/>
    <n v="2723"/>
    <n v="1556"/>
    <n v="319"/>
    <x v="421"/>
    <s v="Georgia, 2017"/>
  </r>
  <r>
    <s v="Mendocino County"/>
    <s v="California"/>
    <n v="2017"/>
    <n v="87497"/>
    <n v="43668"/>
    <n v="43829"/>
    <n v="5175"/>
    <n v="10605"/>
    <n v="10044"/>
    <n v="10089"/>
    <n v="10101"/>
    <n v="10753"/>
    <n v="13509"/>
    <n v="11011"/>
    <n v="4207"/>
    <n v="2003"/>
    <x v="445"/>
    <s v="California, 2017"/>
  </r>
  <r>
    <s v="Merced County"/>
    <s v="California"/>
    <n v="2017"/>
    <n v="267390"/>
    <n v="135045"/>
    <n v="132345"/>
    <n v="21348"/>
    <n v="45104"/>
    <n v="44376"/>
    <n v="38168"/>
    <n v="32665"/>
    <n v="31007"/>
    <n v="26111"/>
    <n v="16528"/>
    <n v="8704"/>
    <n v="3379"/>
    <x v="445"/>
    <s v="California, 2017"/>
  </r>
  <r>
    <s v="Modoc County"/>
    <s v="California"/>
    <n v="2017"/>
    <n v="9017"/>
    <n v="4659"/>
    <n v="4358"/>
    <n v="380"/>
    <n v="1065"/>
    <n v="720"/>
    <n v="1046"/>
    <n v="922"/>
    <n v="1164"/>
    <n v="1506"/>
    <n v="1325"/>
    <n v="682"/>
    <n v="207"/>
    <x v="445"/>
    <s v="California, 2017"/>
  </r>
  <r>
    <s v="Mono County"/>
    <s v="California"/>
    <n v="2017"/>
    <n v="14058"/>
    <n v="7433"/>
    <n v="6625"/>
    <n v="495"/>
    <n v="1882"/>
    <n v="1989"/>
    <n v="2112"/>
    <n v="1532"/>
    <n v="2002"/>
    <n v="2125"/>
    <n v="1323"/>
    <n v="483"/>
    <n v="115"/>
    <x v="445"/>
    <s v="California, 2017"/>
  </r>
  <r>
    <s v="Monterey County"/>
    <s v="California"/>
    <n v="2017"/>
    <n v="433168"/>
    <n v="221016"/>
    <n v="212152"/>
    <n v="32846"/>
    <n v="63810"/>
    <n v="62952"/>
    <n v="63819"/>
    <n v="56050"/>
    <n v="52226"/>
    <n v="47720"/>
    <n v="30699"/>
    <n v="15185"/>
    <n v="7861"/>
    <x v="445"/>
    <s v="California, 2017"/>
  </r>
  <r>
    <s v="Napa County"/>
    <s v="California"/>
    <n v="2017"/>
    <n v="141005"/>
    <n v="70311"/>
    <n v="70694"/>
    <n v="7504"/>
    <n v="17309"/>
    <n v="18268"/>
    <n v="17339"/>
    <n v="17897"/>
    <n v="19175"/>
    <n v="18992"/>
    <n v="13773"/>
    <n v="7063"/>
    <n v="3685"/>
    <x v="445"/>
    <s v="California, 2017"/>
  </r>
  <r>
    <s v="Nevada County"/>
    <s v="California"/>
    <n v="2017"/>
    <n v="98838"/>
    <n v="48732"/>
    <n v="50106"/>
    <n v="4212"/>
    <n v="9882"/>
    <n v="9732"/>
    <n v="9726"/>
    <n v="10687"/>
    <n v="12387"/>
    <n v="18086"/>
    <n v="14647"/>
    <n v="6433"/>
    <n v="3046"/>
    <x v="445"/>
    <s v="California, 2017"/>
  </r>
  <r>
    <s v="Orange County"/>
    <s v="California"/>
    <n v="2017"/>
    <n v="3155816"/>
    <n v="1558245"/>
    <n v="1597571"/>
    <n v="188952"/>
    <n v="400026"/>
    <n v="434680"/>
    <n v="448620"/>
    <n v="420655"/>
    <n v="456447"/>
    <n v="379991"/>
    <n v="240721"/>
    <n v="127556"/>
    <n v="58168"/>
    <x v="445"/>
    <s v="California, 2017"/>
  </r>
  <r>
    <s v="Placer County"/>
    <s v="California"/>
    <n v="2017"/>
    <n v="374985"/>
    <n v="183021"/>
    <n v="191964"/>
    <n v="20213"/>
    <n v="49319"/>
    <n v="44651"/>
    <n v="41461"/>
    <n v="47853"/>
    <n v="53166"/>
    <n v="50078"/>
    <n v="38845"/>
    <n v="20746"/>
    <n v="8653"/>
    <x v="445"/>
    <s v="California, 2017"/>
  </r>
  <r>
    <s v="Plumas County"/>
    <s v="California"/>
    <n v="2017"/>
    <n v="18724"/>
    <n v="9432"/>
    <n v="9292"/>
    <n v="832"/>
    <n v="1699"/>
    <n v="1713"/>
    <n v="1652"/>
    <n v="1943"/>
    <n v="2319"/>
    <n v="3742"/>
    <n v="3019"/>
    <n v="1272"/>
    <n v="533"/>
    <x v="445"/>
    <s v="California, 2017"/>
  </r>
  <r>
    <s v="Riverside County"/>
    <s v="California"/>
    <n v="2017"/>
    <n v="2355002"/>
    <n v="1171711"/>
    <n v="1183291"/>
    <n v="157698"/>
    <n v="346953"/>
    <n v="349813"/>
    <n v="322160"/>
    <n v="300293"/>
    <n v="303500"/>
    <n v="257606"/>
    <n v="179743"/>
    <n v="98593"/>
    <n v="38643"/>
    <x v="445"/>
    <s v="California, 2017"/>
  </r>
  <r>
    <s v="Sacramento County"/>
    <s v="California"/>
    <n v="2017"/>
    <n v="1495400"/>
    <n v="730680"/>
    <n v="764720"/>
    <n v="99233"/>
    <n v="202427"/>
    <n v="197545"/>
    <n v="229832"/>
    <n v="195153"/>
    <n v="196714"/>
    <n v="179767"/>
    <n v="112217"/>
    <n v="56657"/>
    <n v="25855"/>
    <x v="445"/>
    <s v="California, 2017"/>
  </r>
  <r>
    <s v="San Benito County"/>
    <s v="California"/>
    <n v="2017"/>
    <n v="58671"/>
    <n v="29208"/>
    <n v="29463"/>
    <n v="3889"/>
    <n v="8894"/>
    <n v="8531"/>
    <n v="7702"/>
    <n v="7612"/>
    <n v="8117"/>
    <n v="7036"/>
    <n v="4109"/>
    <n v="1868"/>
    <n v="913"/>
    <x v="445"/>
    <s v="California, 2017"/>
  </r>
  <r>
    <s v="San Bernardino County"/>
    <s v="California"/>
    <n v="2017"/>
    <n v="2121220"/>
    <n v="1055170"/>
    <n v="1066050"/>
    <n v="154070"/>
    <n v="319878"/>
    <n v="333974"/>
    <n v="312850"/>
    <n v="272623"/>
    <n v="270620"/>
    <n v="232031"/>
    <n v="136041"/>
    <n v="63833"/>
    <n v="25300"/>
    <x v="445"/>
    <s v="California, 2017"/>
  </r>
  <r>
    <s v="San Diego County"/>
    <s v="California"/>
    <n v="2017"/>
    <n v="3283665"/>
    <n v="1651147"/>
    <n v="1632518"/>
    <n v="212902"/>
    <n v="395951"/>
    <n v="477767"/>
    <n v="534743"/>
    <n v="433395"/>
    <n v="423949"/>
    <n v="379741"/>
    <n v="240843"/>
    <n v="123866"/>
    <n v="60508"/>
    <x v="445"/>
    <s v="California, 2017"/>
  </r>
  <r>
    <s v="San Francisco County"/>
    <s v="California"/>
    <n v="2017"/>
    <n v="864263"/>
    <n v="440633"/>
    <n v="423630"/>
    <n v="39206"/>
    <n v="60100"/>
    <n v="81883"/>
    <n v="198732"/>
    <n v="137258"/>
    <n v="116387"/>
    <n v="102313"/>
    <n v="68600"/>
    <n v="38618"/>
    <n v="21166"/>
    <x v="445"/>
    <s v="California, 2017"/>
  </r>
  <r>
    <s v="San Joaquin County"/>
    <s v="California"/>
    <n v="2017"/>
    <n v="724153"/>
    <n v="360247"/>
    <n v="363906"/>
    <n v="52556"/>
    <n v="113606"/>
    <n v="107134"/>
    <n v="99215"/>
    <n v="93186"/>
    <n v="92299"/>
    <n v="79619"/>
    <n v="50648"/>
    <n v="24910"/>
    <n v="10980"/>
    <x v="445"/>
    <s v="California, 2017"/>
  </r>
  <r>
    <s v="San Luis Obispo County"/>
    <s v="California"/>
    <n v="2017"/>
    <n v="280119"/>
    <n v="142182"/>
    <n v="137937"/>
    <n v="13648"/>
    <n v="28410"/>
    <n v="52258"/>
    <n v="32427"/>
    <n v="29828"/>
    <n v="33293"/>
    <n v="39593"/>
    <n v="29421"/>
    <n v="14968"/>
    <n v="6273"/>
    <x v="445"/>
    <s v="California, 2017"/>
  </r>
  <r>
    <s v="San Mateo County"/>
    <s v="California"/>
    <n v="2017"/>
    <n v="763450"/>
    <n v="376145"/>
    <n v="387305"/>
    <n v="45329"/>
    <n v="90899"/>
    <n v="82886"/>
    <n v="110173"/>
    <n v="110416"/>
    <n v="110138"/>
    <n v="98545"/>
    <n v="64167"/>
    <n v="33681"/>
    <n v="17216"/>
    <x v="445"/>
    <s v="California, 2017"/>
  </r>
  <r>
    <s v="Adams County"/>
    <s v="Colorado"/>
    <n v="2017"/>
    <n v="442996"/>
    <n v="221955"/>
    <n v="221041"/>
    <n v="28569"/>
    <n v="54464"/>
    <n v="87145"/>
    <n v="58826"/>
    <n v="50037"/>
    <n v="51113"/>
    <n v="49632"/>
    <n v="33816"/>
    <n v="19220"/>
    <n v="10174"/>
    <x v="443"/>
    <s v="Colorado, 2017"/>
  </r>
  <r>
    <s v="Santa Clara County"/>
    <s v="California"/>
    <n v="2017"/>
    <n v="1911226"/>
    <n v="963317"/>
    <n v="947909"/>
    <n v="119885"/>
    <n v="245665"/>
    <n v="235053"/>
    <n v="298467"/>
    <n v="282336"/>
    <n v="271620"/>
    <n v="218235"/>
    <n v="134022"/>
    <n v="72802"/>
    <n v="33141"/>
    <x v="445"/>
    <s v="California, 2017"/>
  </r>
  <r>
    <s v="Santa Cruz County"/>
    <s v="California"/>
    <n v="2017"/>
    <n v="273263"/>
    <n v="135654"/>
    <n v="137609"/>
    <n v="14754"/>
    <n v="30318"/>
    <n v="50564"/>
    <n v="33358"/>
    <n v="32049"/>
    <n v="35209"/>
    <n v="38126"/>
    <n v="24283"/>
    <n v="9810"/>
    <n v="4792"/>
    <x v="445"/>
    <s v="California, 2017"/>
  </r>
  <r>
    <s v="Shasta County"/>
    <s v="California"/>
    <n v="2017"/>
    <n v="178919"/>
    <n v="87753"/>
    <n v="91166"/>
    <n v="10478"/>
    <n v="21467"/>
    <n v="21881"/>
    <n v="22051"/>
    <n v="18977"/>
    <n v="22916"/>
    <n v="26421"/>
    <n v="20239"/>
    <n v="10266"/>
    <n v="4223"/>
    <x v="445"/>
    <s v="California, 2017"/>
  </r>
  <r>
    <s v="Sierra County"/>
    <s v="California"/>
    <n v="2017"/>
    <n v="2885"/>
    <n v="1488"/>
    <n v="1397"/>
    <n v="107"/>
    <n v="273"/>
    <n v="192"/>
    <n v="187"/>
    <n v="296"/>
    <n v="386"/>
    <n v="681"/>
    <n v="478"/>
    <n v="254"/>
    <n v="31"/>
    <x v="445"/>
    <s v="California, 2017"/>
  </r>
  <r>
    <s v="Siskiyou County"/>
    <s v="California"/>
    <n v="2017"/>
    <n v="43530"/>
    <n v="21706"/>
    <n v="21824"/>
    <n v="2252"/>
    <n v="4990"/>
    <n v="4539"/>
    <n v="4405"/>
    <n v="4226"/>
    <n v="5322"/>
    <n v="7616"/>
    <n v="6265"/>
    <n v="2690"/>
    <n v="1225"/>
    <x v="445"/>
    <s v="California, 2017"/>
  </r>
  <r>
    <s v="Solano County"/>
    <s v="California"/>
    <n v="2017"/>
    <n v="434981"/>
    <n v="216074"/>
    <n v="218907"/>
    <n v="26566"/>
    <n v="55293"/>
    <n v="57890"/>
    <n v="62398"/>
    <n v="53735"/>
    <n v="59302"/>
    <n v="58243"/>
    <n v="37108"/>
    <n v="17308"/>
    <n v="7138"/>
    <x v="445"/>
    <s v="California, 2017"/>
  </r>
  <r>
    <s v="Sonoma County"/>
    <s v="California"/>
    <n v="2017"/>
    <n v="500943"/>
    <n v="245381"/>
    <n v="255562"/>
    <n v="26185"/>
    <n v="57878"/>
    <n v="61577"/>
    <n v="65442"/>
    <n v="61545"/>
    <n v="67716"/>
    <n v="73461"/>
    <n v="52644"/>
    <n v="23037"/>
    <n v="11458"/>
    <x v="445"/>
    <s v="California, 2017"/>
  </r>
  <r>
    <s v="Stanislaus County"/>
    <s v="California"/>
    <n v="2017"/>
    <n v="535684"/>
    <n v="264824"/>
    <n v="270860"/>
    <n v="39246"/>
    <n v="82351"/>
    <n v="78001"/>
    <n v="76084"/>
    <n v="67425"/>
    <n v="67318"/>
    <n v="59415"/>
    <n v="38224"/>
    <n v="19606"/>
    <n v="8014"/>
    <x v="445"/>
    <s v="California, 2017"/>
  </r>
  <r>
    <s v="Sutter County"/>
    <s v="California"/>
    <n v="2017"/>
    <n v="95583"/>
    <n v="47613"/>
    <n v="47970"/>
    <n v="6577"/>
    <n v="14315"/>
    <n v="12923"/>
    <n v="13012"/>
    <n v="11803"/>
    <n v="11919"/>
    <n v="11077"/>
    <n v="7681"/>
    <n v="4513"/>
    <n v="1763"/>
    <x v="445"/>
    <s v="California, 2017"/>
  </r>
  <r>
    <s v="Tehama County"/>
    <s v="California"/>
    <n v="2017"/>
    <n v="63247"/>
    <n v="31452"/>
    <n v="31795"/>
    <n v="3876"/>
    <n v="8679"/>
    <n v="7579"/>
    <n v="7321"/>
    <n v="7021"/>
    <n v="8378"/>
    <n v="8685"/>
    <n v="6814"/>
    <n v="3437"/>
    <n v="1457"/>
    <x v="445"/>
    <s v="California, 2017"/>
  </r>
  <r>
    <s v="Presque Isle County"/>
    <s v="Michigan"/>
    <n v="2017"/>
    <n v="13037"/>
    <n v="6603"/>
    <n v="6434"/>
    <n v="569"/>
    <n v="1154"/>
    <n v="1216"/>
    <n v="1069"/>
    <n v="1442"/>
    <n v="1722"/>
    <n v="2535"/>
    <n v="1962"/>
    <n v="1088"/>
    <n v="280"/>
    <x v="446"/>
    <s v="Michigan, 2017"/>
  </r>
  <r>
    <s v="Tulare County"/>
    <s v="California"/>
    <n v="2017"/>
    <n v="458809"/>
    <n v="229488"/>
    <n v="229321"/>
    <n v="39301"/>
    <n v="81165"/>
    <n v="71761"/>
    <n v="64593"/>
    <n v="56795"/>
    <n v="51846"/>
    <n v="44436"/>
    <n v="28511"/>
    <n v="14113"/>
    <n v="6288"/>
    <x v="445"/>
    <s v="California, 2017"/>
  </r>
  <r>
    <s v="Tuolumne County"/>
    <s v="California"/>
    <n v="2017"/>
    <n v="53899"/>
    <n v="28029"/>
    <n v="25870"/>
    <n v="2407"/>
    <n v="5070"/>
    <n v="5487"/>
    <n v="6376"/>
    <n v="5449"/>
    <n v="6793"/>
    <n v="9343"/>
    <n v="7578"/>
    <n v="3848"/>
    <n v="1548"/>
    <x v="445"/>
    <s v="California, 2017"/>
  </r>
  <r>
    <s v="Ventura County"/>
    <s v="California"/>
    <n v="2017"/>
    <n v="847834"/>
    <n v="419536"/>
    <n v="428298"/>
    <n v="52759"/>
    <n v="113783"/>
    <n v="118906"/>
    <n v="111318"/>
    <n v="106295"/>
    <n v="118108"/>
    <n v="107419"/>
    <n v="68423"/>
    <n v="33857"/>
    <n v="16966"/>
    <x v="445"/>
    <s v="California, 2017"/>
  </r>
  <r>
    <s v="Yolo County"/>
    <s v="California"/>
    <n v="2017"/>
    <n v="212605"/>
    <n v="103617"/>
    <n v="108988"/>
    <n v="12397"/>
    <n v="25520"/>
    <n v="50456"/>
    <n v="28893"/>
    <n v="24900"/>
    <n v="23820"/>
    <n v="22142"/>
    <n v="14139"/>
    <n v="6928"/>
    <n v="3410"/>
    <x v="445"/>
    <s v="California, 2017"/>
  </r>
  <r>
    <s v="Yuba County"/>
    <s v="California"/>
    <n v="2017"/>
    <n v="74644"/>
    <n v="38081"/>
    <n v="36563"/>
    <n v="6082"/>
    <n v="11415"/>
    <n v="10565"/>
    <n v="11734"/>
    <n v="9094"/>
    <n v="8534"/>
    <n v="8533"/>
    <n v="5422"/>
    <n v="2243"/>
    <n v="1022"/>
    <x v="445"/>
    <s v="California, 2017"/>
  </r>
  <r>
    <s v="Vermillion County"/>
    <s v="Indiana"/>
    <n v="2017"/>
    <n v="16345"/>
    <n v="8085"/>
    <n v="8260"/>
    <n v="1109"/>
    <n v="2291"/>
    <n v="3534"/>
    <n v="2133"/>
    <n v="1775"/>
    <n v="1616"/>
    <n v="1846"/>
    <n v="1205"/>
    <n v="691"/>
    <n v="145"/>
    <x v="429"/>
    <s v="Indiana, 2017"/>
  </r>
  <r>
    <s v="Arapahoe County"/>
    <s v="Colorado"/>
    <n v="2017"/>
    <n v="626612"/>
    <n v="309190"/>
    <n v="317422"/>
    <n v="40357"/>
    <n v="86698"/>
    <n v="78006"/>
    <n v="95283"/>
    <n v="89282"/>
    <n v="84700"/>
    <n v="77111"/>
    <n v="46304"/>
    <n v="20382"/>
    <n v="8489"/>
    <x v="443"/>
    <s v="Colorado, 2017"/>
  </r>
  <r>
    <s v="Costilla County"/>
    <s v="Colorado"/>
    <n v="2017"/>
    <n v="3581"/>
    <n v="1732"/>
    <n v="1849"/>
    <n v="190"/>
    <n v="411"/>
    <n v="372"/>
    <n v="368"/>
    <n v="357"/>
    <n v="432"/>
    <n v="549"/>
    <n v="430"/>
    <n v="334"/>
    <n v="138"/>
    <x v="443"/>
    <s v="Colorado, 2017"/>
  </r>
  <r>
    <s v="Washington County"/>
    <s v="Kansas"/>
    <n v="2017"/>
    <n v="5806"/>
    <n v="3767"/>
    <n v="2039"/>
    <n v="212"/>
    <n v="529"/>
    <n v="493"/>
    <n v="1251"/>
    <n v="802"/>
    <n v="792"/>
    <n v="746"/>
    <n v="589"/>
    <n v="232"/>
    <n v="160"/>
    <x v="434"/>
    <s v="Kansas, 2017"/>
  </r>
  <r>
    <s v="Boulder County"/>
    <s v="Colorado"/>
    <n v="2017"/>
    <n v="316782"/>
    <n v="159112"/>
    <n v="157670"/>
    <n v="15337"/>
    <n v="36683"/>
    <n v="59005"/>
    <n v="42508"/>
    <n v="40656"/>
    <n v="42411"/>
    <n v="40213"/>
    <n v="24412"/>
    <n v="10707"/>
    <n v="4850"/>
    <x v="443"/>
    <s v="Colorado, 2017"/>
  </r>
  <r>
    <s v="Broomfield County"/>
    <s v="Colorado"/>
    <n v="2017"/>
    <n v="64283"/>
    <n v="31920"/>
    <n v="32363"/>
    <n v="3728"/>
    <n v="9102"/>
    <n v="7398"/>
    <n v="9418"/>
    <n v="9686"/>
    <n v="9314"/>
    <n v="7630"/>
    <n v="4892"/>
    <n v="2175"/>
    <n v="940"/>
    <x v="443"/>
    <s v="Colorado, 2017"/>
  </r>
  <r>
    <s v="Chaffee County"/>
    <s v="Colorado"/>
    <n v="2017"/>
    <n v="18818"/>
    <n v="10056"/>
    <n v="8762"/>
    <n v="677"/>
    <n v="1710"/>
    <n v="1524"/>
    <n v="2404"/>
    <n v="2055"/>
    <n v="2630"/>
    <n v="3290"/>
    <n v="2758"/>
    <n v="1210"/>
    <n v="560"/>
    <x v="443"/>
    <s v="Colorado, 2017"/>
  </r>
  <r>
    <s v="Cheyenne County"/>
    <s v="Colorado"/>
    <n v="2017"/>
    <n v="2127"/>
    <n v="1086"/>
    <n v="1041"/>
    <n v="189"/>
    <n v="368"/>
    <n v="245"/>
    <n v="229"/>
    <n v="271"/>
    <n v="272"/>
    <n v="281"/>
    <n v="105"/>
    <n v="95"/>
    <n v="72"/>
    <x v="443"/>
    <s v="Colorado, 2017"/>
  </r>
  <r>
    <s v="Baylor County"/>
    <s v="Texas"/>
    <n v="2017"/>
    <n v="3628"/>
    <n v="1958"/>
    <n v="1670"/>
    <n v="171"/>
    <n v="369"/>
    <n v="438"/>
    <n v="335"/>
    <n v="242"/>
    <n v="474"/>
    <n v="645"/>
    <n v="558"/>
    <n v="303"/>
    <n v="93"/>
    <x v="435"/>
    <s v="Texas, 2017"/>
  </r>
  <r>
    <s v="Crowley County"/>
    <s v="Colorado"/>
    <n v="2017"/>
    <n v="5514"/>
    <n v="3752"/>
    <n v="1762"/>
    <n v="178"/>
    <n v="427"/>
    <n v="983"/>
    <n v="976"/>
    <n v="747"/>
    <n v="833"/>
    <n v="634"/>
    <n v="462"/>
    <n v="221"/>
    <n v="53"/>
    <x v="443"/>
    <s v="Colorado, 2017"/>
  </r>
  <r>
    <s v="Custer County"/>
    <s v="Colorado"/>
    <n v="2017"/>
    <n v="4505"/>
    <n v="2200"/>
    <n v="2305"/>
    <n v="138"/>
    <n v="442"/>
    <n v="379"/>
    <n v="312"/>
    <n v="177"/>
    <n v="447"/>
    <n v="1102"/>
    <n v="1006"/>
    <n v="426"/>
    <n v="76"/>
    <x v="443"/>
    <s v="Colorado, 2017"/>
  </r>
  <r>
    <s v="Delta County"/>
    <s v="Colorado"/>
    <n v="2017"/>
    <n v="30217"/>
    <n v="15221"/>
    <n v="14996"/>
    <n v="1538"/>
    <n v="3475"/>
    <n v="3221"/>
    <n v="2890"/>
    <n v="3163"/>
    <n v="3681"/>
    <n v="4996"/>
    <n v="4158"/>
    <n v="2178"/>
    <n v="917"/>
    <x v="443"/>
    <s v="Colorado, 2017"/>
  </r>
  <r>
    <s v="Denver County"/>
    <s v="Colorado"/>
    <n v="2017"/>
    <n v="678467"/>
    <n v="339400"/>
    <n v="339067"/>
    <n v="43686"/>
    <n v="76404"/>
    <n v="75249"/>
    <n v="151865"/>
    <n v="106244"/>
    <n v="79006"/>
    <n v="70054"/>
    <n v="44686"/>
    <n v="20738"/>
    <n v="10535"/>
    <x v="443"/>
    <s v="Colorado, 2017"/>
  </r>
  <r>
    <s v="Dolores County"/>
    <s v="Colorado"/>
    <n v="2017"/>
    <n v="1736"/>
    <n v="946"/>
    <n v="790"/>
    <n v="63"/>
    <n v="286"/>
    <n v="75"/>
    <n v="206"/>
    <n v="154"/>
    <n v="216"/>
    <n v="312"/>
    <n v="215"/>
    <n v="135"/>
    <n v="74"/>
    <x v="443"/>
    <s v="Colorado, 2017"/>
  </r>
  <r>
    <s v="Douglas County"/>
    <s v="Colorado"/>
    <n v="2017"/>
    <n v="320940"/>
    <n v="159804"/>
    <n v="161136"/>
    <n v="19780"/>
    <n v="53386"/>
    <n v="38742"/>
    <n v="34168"/>
    <n v="50540"/>
    <n v="52801"/>
    <n v="38278"/>
    <n v="22273"/>
    <n v="7969"/>
    <n v="3003"/>
    <x v="443"/>
    <s v="Colorado, 2017"/>
  </r>
  <r>
    <s v="Eagle County"/>
    <s v="Colorado"/>
    <n v="2017"/>
    <n v="53726"/>
    <n v="28560"/>
    <n v="25166"/>
    <n v="3187"/>
    <n v="6981"/>
    <n v="6039"/>
    <n v="9069"/>
    <n v="8652"/>
    <n v="8040"/>
    <n v="6713"/>
    <n v="3713"/>
    <n v="980"/>
    <n v="352"/>
    <x v="443"/>
    <s v="Colorado, 2017"/>
  </r>
  <r>
    <s v="Pe?uelas Municipio"/>
    <s v="Puerto Rico"/>
    <n v="2017"/>
    <n v="24553"/>
    <n v="12442"/>
    <n v="12111"/>
    <n v="1007"/>
    <n v="3288"/>
    <n v="2950"/>
    <n v="2004"/>
    <n v="2752"/>
    <n v="4453"/>
    <n v="4613"/>
    <n v="2502"/>
    <n v="605"/>
    <n v="379"/>
    <x v="419"/>
    <s v="Puerto Rico, 2017"/>
  </r>
  <r>
    <s v="El Paso County"/>
    <s v="Colorado"/>
    <n v="2017"/>
    <n v="674826"/>
    <n v="340118"/>
    <n v="334708"/>
    <n v="46524"/>
    <n v="93167"/>
    <n v="102959"/>
    <n v="103979"/>
    <n v="84545"/>
    <n v="85850"/>
    <n v="78315"/>
    <n v="48459"/>
    <n v="22895"/>
    <n v="8133"/>
    <x v="443"/>
    <s v="Colorado, 2017"/>
  </r>
  <r>
    <s v="Fremont County"/>
    <s v="Colorado"/>
    <n v="2017"/>
    <n v="46601"/>
    <n v="27073"/>
    <n v="19528"/>
    <n v="1769"/>
    <n v="4229"/>
    <n v="4247"/>
    <n v="7065"/>
    <n v="6107"/>
    <n v="6773"/>
    <n v="6847"/>
    <n v="5610"/>
    <n v="2904"/>
    <n v="1050"/>
    <x v="443"/>
    <s v="Colorado, 2017"/>
  </r>
  <r>
    <s v="Garfield County"/>
    <s v="Colorado"/>
    <n v="2017"/>
    <n v="57945"/>
    <n v="29334"/>
    <n v="28611"/>
    <n v="4081"/>
    <n v="8505"/>
    <n v="7072"/>
    <n v="8008"/>
    <n v="8258"/>
    <n v="7803"/>
    <n v="7634"/>
    <n v="4181"/>
    <n v="1687"/>
    <n v="716"/>
    <x v="443"/>
    <s v="Colorado, 2017"/>
  </r>
  <r>
    <s v="Audubon County"/>
    <s v="Iowa"/>
    <n v="2017"/>
    <n v="5793"/>
    <n v="3108"/>
    <n v="2685"/>
    <n v="240"/>
    <n v="646"/>
    <n v="415"/>
    <n v="646"/>
    <n v="910"/>
    <n v="876"/>
    <n v="1191"/>
    <n v="703"/>
    <n v="60"/>
    <n v="106"/>
    <x v="438"/>
    <s v="Iowa, 2017"/>
  </r>
  <r>
    <s v="Carroll County"/>
    <s v="Illinois"/>
    <n v="2017"/>
    <n v="14793"/>
    <n v="7997"/>
    <n v="6796"/>
    <n v="581"/>
    <n v="1558"/>
    <n v="1515"/>
    <n v="2073"/>
    <n v="1841"/>
    <n v="2133"/>
    <n v="2767"/>
    <n v="1720"/>
    <n v="408"/>
    <n v="197"/>
    <x v="424"/>
    <s v="Illinois, 2017"/>
  </r>
  <r>
    <s v="Idaho County"/>
    <s v="Idaho"/>
    <n v="2017"/>
    <n v="16215"/>
    <n v="8795"/>
    <n v="7420"/>
    <n v="743"/>
    <n v="1666"/>
    <n v="3452"/>
    <n v="2374"/>
    <n v="2064"/>
    <n v="1910"/>
    <n v="2097"/>
    <n v="1327"/>
    <n v="405"/>
    <n v="177"/>
    <x v="444"/>
    <s v="Idaho, 2017"/>
  </r>
  <r>
    <s v="Banner County"/>
    <s v="Nebraska"/>
    <n v="2017"/>
    <n v="820"/>
    <n v="384"/>
    <n v="436"/>
    <n v="29"/>
    <n v="68"/>
    <n v="59"/>
    <n v="53"/>
    <n v="60"/>
    <n v="112"/>
    <n v="220"/>
    <n v="151"/>
    <n v="42"/>
    <n v="26"/>
    <x v="436"/>
    <s v="Nebraska, 2017"/>
  </r>
  <r>
    <s v="Huerfano County"/>
    <s v="Colorado"/>
    <n v="2017"/>
    <n v="6498"/>
    <n v="3230"/>
    <n v="3268"/>
    <n v="66"/>
    <n v="802"/>
    <n v="488"/>
    <n v="622"/>
    <n v="556"/>
    <n v="727"/>
    <n v="1268"/>
    <n v="1215"/>
    <n v="548"/>
    <n v="206"/>
    <x v="443"/>
    <s v="Colorado, 2017"/>
  </r>
  <r>
    <s v="Prairie County"/>
    <s v="Montana"/>
    <n v="2017"/>
    <n v="1372"/>
    <n v="676"/>
    <n v="696"/>
    <n v="89"/>
    <n v="174"/>
    <n v="116"/>
    <n v="116"/>
    <n v="123"/>
    <n v="185"/>
    <n v="277"/>
    <n v="156"/>
    <n v="106"/>
    <n v="30"/>
    <x v="426"/>
    <s v="Montana, 2017"/>
  </r>
  <r>
    <s v="Jefferson County"/>
    <s v="Colorado"/>
    <n v="2017"/>
    <n v="564029"/>
    <n v="280635"/>
    <n v="283394"/>
    <n v="29838"/>
    <n v="65551"/>
    <n v="66248"/>
    <n v="79010"/>
    <n v="73476"/>
    <n v="81670"/>
    <n v="82888"/>
    <n v="51441"/>
    <n v="23868"/>
    <n v="10039"/>
    <x v="443"/>
    <s v="Colorado, 2017"/>
  </r>
  <r>
    <s v="Kiowa County"/>
    <s v="Colorado"/>
    <n v="2017"/>
    <n v="1368"/>
    <n v="687"/>
    <n v="681"/>
    <n v="148"/>
    <n v="170"/>
    <n v="139"/>
    <n v="165"/>
    <n v="105"/>
    <n v="155"/>
    <n v="194"/>
    <n v="113"/>
    <n v="121"/>
    <n v="58"/>
    <x v="443"/>
    <s v="Colorado, 2017"/>
  </r>
  <r>
    <s v="Kit Carson County"/>
    <s v="Colorado"/>
    <n v="2017"/>
    <n v="7846"/>
    <n v="4392"/>
    <n v="3454"/>
    <n v="493"/>
    <n v="1005"/>
    <n v="776"/>
    <n v="1167"/>
    <n v="981"/>
    <n v="1027"/>
    <n v="1032"/>
    <n v="732"/>
    <n v="423"/>
    <n v="210"/>
    <x v="443"/>
    <s v="Colorado, 2017"/>
  </r>
  <r>
    <s v="Union County"/>
    <s v="Indiana"/>
    <n v="2017"/>
    <n v="7481"/>
    <n v="4079"/>
    <n v="3402"/>
    <n v="363"/>
    <n v="658"/>
    <n v="1040"/>
    <n v="1137"/>
    <n v="1252"/>
    <n v="1120"/>
    <n v="1072"/>
    <n v="622"/>
    <n v="103"/>
    <n v="114"/>
    <x v="429"/>
    <s v="Indiana, 2017"/>
  </r>
  <r>
    <s v="La Plata County"/>
    <s v="Colorado"/>
    <n v="2017"/>
    <n v="54469"/>
    <n v="27424"/>
    <n v="27045"/>
    <n v="2785"/>
    <n v="5992"/>
    <n v="7196"/>
    <n v="7545"/>
    <n v="7129"/>
    <n v="7168"/>
    <n v="8506"/>
    <n v="5366"/>
    <n v="1971"/>
    <n v="811"/>
    <x v="443"/>
    <s v="Colorado, 2017"/>
  </r>
  <r>
    <s v="Larimer County"/>
    <s v="Colorado"/>
    <n v="2017"/>
    <n v="330976"/>
    <n v="164920"/>
    <n v="166056"/>
    <n v="17758"/>
    <n v="38202"/>
    <n v="59750"/>
    <n v="46933"/>
    <n v="39919"/>
    <n v="38885"/>
    <n v="42605"/>
    <n v="28485"/>
    <n v="13022"/>
    <n v="5417"/>
    <x v="443"/>
    <s v="Colorado, 2017"/>
  </r>
  <r>
    <s v="Newton County"/>
    <s v="Indiana"/>
    <n v="2017"/>
    <n v="14151"/>
    <n v="7323"/>
    <n v="6828"/>
    <n v="633"/>
    <n v="1487"/>
    <n v="1709"/>
    <n v="1647"/>
    <n v="1448"/>
    <n v="1797"/>
    <n v="2277"/>
    <n v="1861"/>
    <n v="977"/>
    <n v="315"/>
    <x v="429"/>
    <s v="Indiana, 2017"/>
  </r>
  <r>
    <s v="Atchison County"/>
    <s v="Missouri"/>
    <n v="2017"/>
    <n v="5520"/>
    <n v="3522"/>
    <n v="1998"/>
    <n v="307"/>
    <n v="608"/>
    <n v="548"/>
    <n v="866"/>
    <n v="840"/>
    <n v="711"/>
    <n v="689"/>
    <n v="484"/>
    <n v="303"/>
    <n v="164"/>
    <x v="427"/>
    <s v="Missouri, 2017"/>
  </r>
  <r>
    <s v="Logan County"/>
    <s v="Colorado"/>
    <n v="2017"/>
    <n v="21885"/>
    <n v="11723"/>
    <n v="10162"/>
    <n v="1638"/>
    <n v="2207"/>
    <n v="3448"/>
    <n v="2857"/>
    <n v="2479"/>
    <n v="2818"/>
    <n v="2809"/>
    <n v="1894"/>
    <n v="987"/>
    <n v="748"/>
    <x v="443"/>
    <s v="Colorado, 2017"/>
  </r>
  <r>
    <s v="Mesa County"/>
    <s v="Colorado"/>
    <n v="2017"/>
    <n v="148798"/>
    <n v="73478"/>
    <n v="75320"/>
    <n v="8838"/>
    <n v="18620"/>
    <n v="19975"/>
    <n v="19871"/>
    <n v="17270"/>
    <n v="17795"/>
    <n v="20626"/>
    <n v="14625"/>
    <n v="7887"/>
    <n v="3291"/>
    <x v="443"/>
    <s v="Colorado, 2017"/>
  </r>
  <r>
    <s v="Mineral County"/>
    <s v="Colorado"/>
    <n v="2017"/>
    <n v="834"/>
    <n v="433"/>
    <n v="401"/>
    <n v="13"/>
    <n v="60"/>
    <n v="35"/>
    <n v="75"/>
    <n v="88"/>
    <n v="93"/>
    <n v="200"/>
    <n v="165"/>
    <n v="76"/>
    <n v="29"/>
    <x v="443"/>
    <s v="Colorado, 2017"/>
  </r>
  <r>
    <s v="Moffat County"/>
    <s v="Colorado"/>
    <n v="2017"/>
    <n v="13056"/>
    <n v="6772"/>
    <n v="6284"/>
    <n v="804"/>
    <n v="1922"/>
    <n v="1477"/>
    <n v="1721"/>
    <n v="1734"/>
    <n v="1744"/>
    <n v="1931"/>
    <n v="1101"/>
    <n v="496"/>
    <n v="126"/>
    <x v="443"/>
    <s v="Colorado, 2017"/>
  </r>
  <r>
    <s v="Montezuma County"/>
    <s v="Colorado"/>
    <n v="2017"/>
    <n v="25770"/>
    <n v="12664"/>
    <n v="13106"/>
    <n v="1570"/>
    <n v="3255"/>
    <n v="2843"/>
    <n v="2606"/>
    <n v="2816"/>
    <n v="3332"/>
    <n v="4177"/>
    <n v="3146"/>
    <n v="1405"/>
    <n v="620"/>
    <x v="443"/>
    <s v="Colorado, 2017"/>
  </r>
  <r>
    <s v="Montrose County"/>
    <s v="Colorado"/>
    <n v="2017"/>
    <n v="40908"/>
    <n v="20182"/>
    <n v="20726"/>
    <n v="2298"/>
    <n v="5181"/>
    <n v="4471"/>
    <n v="4240"/>
    <n v="4425"/>
    <n v="5152"/>
    <n v="6225"/>
    <n v="5073"/>
    <n v="2830"/>
    <n v="1013"/>
    <x v="443"/>
    <s v="Colorado, 2017"/>
  </r>
  <r>
    <s v="Marion County"/>
    <s v="Tennessee"/>
    <n v="2017"/>
    <n v="28123"/>
    <n v="13997"/>
    <n v="14126"/>
    <n v="2038"/>
    <n v="4155"/>
    <n v="3747"/>
    <n v="3640"/>
    <n v="3166"/>
    <n v="3620"/>
    <n v="3496"/>
    <n v="2280"/>
    <n v="1449"/>
    <n v="532"/>
    <x v="440"/>
    <s v="Tennessee, 2017"/>
  </r>
  <r>
    <s v="Otero County"/>
    <s v="Colorado"/>
    <n v="2017"/>
    <n v="18325"/>
    <n v="8957"/>
    <n v="9368"/>
    <n v="1098"/>
    <n v="2495"/>
    <n v="2449"/>
    <n v="1981"/>
    <n v="2131"/>
    <n v="2119"/>
    <n v="2516"/>
    <n v="1876"/>
    <n v="1267"/>
    <n v="393"/>
    <x v="443"/>
    <s v="Colorado, 2017"/>
  </r>
  <r>
    <s v="Ouray County"/>
    <s v="Colorado"/>
    <n v="2017"/>
    <n v="4653"/>
    <n v="2198"/>
    <n v="2455"/>
    <n v="124"/>
    <n v="419"/>
    <n v="362"/>
    <n v="327"/>
    <n v="504"/>
    <n v="743"/>
    <n v="944"/>
    <n v="892"/>
    <n v="250"/>
    <n v="88"/>
    <x v="443"/>
    <s v="Colorado, 2017"/>
  </r>
  <r>
    <s v="Park County"/>
    <s v="Colorado"/>
    <n v="2017"/>
    <n v="16900"/>
    <n v="8935"/>
    <n v="7965"/>
    <n v="649"/>
    <n v="1624"/>
    <n v="1368"/>
    <n v="1479"/>
    <n v="1990"/>
    <n v="2934"/>
    <n v="3784"/>
    <n v="2371"/>
    <n v="556"/>
    <n v="145"/>
    <x v="443"/>
    <s v="Colorado, 2017"/>
  </r>
  <r>
    <s v="Phillips County"/>
    <s v="Colorado"/>
    <n v="2017"/>
    <n v="4327"/>
    <n v="2249"/>
    <n v="2078"/>
    <n v="279"/>
    <n v="671"/>
    <n v="467"/>
    <n v="582"/>
    <n v="446"/>
    <n v="593"/>
    <n v="536"/>
    <n v="369"/>
    <n v="258"/>
    <n v="126"/>
    <x v="443"/>
    <s v="Colorado, 2017"/>
  </r>
  <r>
    <s v="Bristol city"/>
    <s v="Virginia"/>
    <n v="2017"/>
    <n v="17747"/>
    <n v="9363"/>
    <n v="8384"/>
    <n v="775"/>
    <n v="1584"/>
    <n v="1809"/>
    <n v="2850"/>
    <n v="2281"/>
    <n v="2635"/>
    <n v="2875"/>
    <n v="2032"/>
    <n v="695"/>
    <n v="211"/>
    <x v="428"/>
    <s v="Virginia, 2017"/>
  </r>
  <r>
    <s v="Prowers County"/>
    <s v="Colorado"/>
    <n v="2017"/>
    <n v="12084"/>
    <n v="6111"/>
    <n v="5973"/>
    <n v="815"/>
    <n v="1734"/>
    <n v="1704"/>
    <n v="1403"/>
    <n v="1359"/>
    <n v="1367"/>
    <n v="1678"/>
    <n v="1160"/>
    <n v="569"/>
    <n v="295"/>
    <x v="443"/>
    <s v="Colorado, 2017"/>
  </r>
  <r>
    <s v="Pueblo County"/>
    <s v="Colorado"/>
    <n v="2017"/>
    <n v="163368"/>
    <n v="80330"/>
    <n v="83038"/>
    <n v="9693"/>
    <n v="21440"/>
    <n v="21793"/>
    <n v="20603"/>
    <n v="19078"/>
    <n v="20318"/>
    <n v="22087"/>
    <n v="15964"/>
    <n v="8601"/>
    <n v="3791"/>
    <x v="443"/>
    <s v="Colorado, 2017"/>
  </r>
  <r>
    <s v="Rio Blanco County"/>
    <s v="Colorado"/>
    <n v="2017"/>
    <n v="6557"/>
    <n v="3325"/>
    <n v="3232"/>
    <n v="393"/>
    <n v="958"/>
    <n v="946"/>
    <n v="878"/>
    <n v="761"/>
    <n v="812"/>
    <n v="909"/>
    <n v="517"/>
    <n v="293"/>
    <n v="90"/>
    <x v="443"/>
    <s v="Colorado, 2017"/>
  </r>
  <r>
    <s v="Rio Grande County"/>
    <s v="Colorado"/>
    <n v="2017"/>
    <n v="11430"/>
    <n v="5729"/>
    <n v="5701"/>
    <n v="700"/>
    <n v="1508"/>
    <n v="1418"/>
    <n v="1352"/>
    <n v="1256"/>
    <n v="1422"/>
    <n v="1680"/>
    <n v="1221"/>
    <n v="632"/>
    <n v="241"/>
    <x v="443"/>
    <s v="Colorado, 2017"/>
  </r>
  <r>
    <s v="Crook County"/>
    <s v="Wyoming"/>
    <n v="2017"/>
    <n v="6338"/>
    <n v="3141"/>
    <n v="3197"/>
    <n v="332"/>
    <n v="841"/>
    <n v="614"/>
    <n v="524"/>
    <n v="665"/>
    <n v="831"/>
    <n v="1277"/>
    <n v="860"/>
    <n v="323"/>
    <n v="71"/>
    <x v="420"/>
    <s v="Wyoming, 2017"/>
  </r>
  <r>
    <s v="San Juan County"/>
    <s v="Colorado"/>
    <n v="2017"/>
    <n v="569"/>
    <n v="301"/>
    <n v="268"/>
    <n v="30"/>
    <n v="48"/>
    <n v="58"/>
    <n v="73"/>
    <n v="46"/>
    <n v="106"/>
    <n v="111"/>
    <n v="80"/>
    <n v="17"/>
    <n v="0"/>
    <x v="443"/>
    <s v="Colorado, 2017"/>
  </r>
  <r>
    <s v="San Miguel County"/>
    <s v="Colorado"/>
    <n v="2017"/>
    <n v="7804"/>
    <n v="4150"/>
    <n v="3654"/>
    <n v="342"/>
    <n v="884"/>
    <n v="735"/>
    <n v="1293"/>
    <n v="1192"/>
    <n v="1203"/>
    <n v="1273"/>
    <n v="694"/>
    <n v="148"/>
    <n v="40"/>
    <x v="443"/>
    <s v="Colorado, 2017"/>
  </r>
  <r>
    <s v="Sanborn County"/>
    <s v="South Dakota"/>
    <n v="2017"/>
    <n v="2357"/>
    <n v="1176"/>
    <n v="1181"/>
    <n v="169"/>
    <n v="262"/>
    <n v="270"/>
    <n v="156"/>
    <n v="259"/>
    <n v="275"/>
    <n v="377"/>
    <n v="280"/>
    <n v="189"/>
    <n v="120"/>
    <x v="437"/>
    <s v="South Dakota, 2017"/>
  </r>
  <r>
    <s v="Salinas Municipio"/>
    <s v="Puerto Rico"/>
    <n v="2017"/>
    <n v="29722"/>
    <n v="16218"/>
    <n v="13504"/>
    <n v="1292"/>
    <n v="2716"/>
    <n v="3335"/>
    <n v="5400"/>
    <n v="4646"/>
    <n v="4542"/>
    <n v="4439"/>
    <n v="2547"/>
    <n v="744"/>
    <n v="61"/>
    <x v="419"/>
    <s v="Puerto Rico, 2017"/>
  </r>
  <r>
    <s v="Iowa County"/>
    <s v="Wisconsin"/>
    <n v="2017"/>
    <n v="23769"/>
    <n v="11926"/>
    <n v="11843"/>
    <n v="930"/>
    <n v="2441"/>
    <n v="2469"/>
    <n v="1984"/>
    <n v="2544"/>
    <n v="3782"/>
    <n v="5066"/>
    <n v="3390"/>
    <n v="949"/>
    <n v="214"/>
    <x v="431"/>
    <s v="Wisconsin, 2017"/>
  </r>
  <r>
    <s v="Hot Springs County"/>
    <s v="Wyoming"/>
    <n v="2017"/>
    <n v="4809"/>
    <n v="2485"/>
    <n v="2324"/>
    <n v="240"/>
    <n v="636"/>
    <n v="556"/>
    <n v="603"/>
    <n v="518"/>
    <n v="604"/>
    <n v="725"/>
    <n v="476"/>
    <n v="330"/>
    <n v="121"/>
    <x v="420"/>
    <s v="Wyoming, 2017"/>
  </r>
  <r>
    <s v="Weld County"/>
    <s v="Colorado"/>
    <n v="2017"/>
    <n v="285729"/>
    <n v="143783"/>
    <n v="141946"/>
    <n v="20995"/>
    <n v="43537"/>
    <n v="39365"/>
    <n v="41902"/>
    <n v="38424"/>
    <n v="35935"/>
    <n v="33081"/>
    <n v="20102"/>
    <n v="8977"/>
    <n v="3411"/>
    <x v="443"/>
    <s v="Colorado, 2017"/>
  </r>
  <r>
    <s v="Yuma County"/>
    <s v="Colorado"/>
    <n v="2017"/>
    <n v="10109"/>
    <n v="5010"/>
    <n v="5099"/>
    <n v="783"/>
    <n v="1593"/>
    <n v="1084"/>
    <n v="1405"/>
    <n v="1075"/>
    <n v="1175"/>
    <n v="1215"/>
    <n v="986"/>
    <n v="486"/>
    <n v="307"/>
    <x v="443"/>
    <s v="Colorado, 2017"/>
  </r>
  <r>
    <s v="Fairfield County"/>
    <s v="Connecticut"/>
    <n v="2017"/>
    <n v="947328"/>
    <n v="461380"/>
    <n v="485948"/>
    <n v="53055"/>
    <n v="125776"/>
    <n v="126096"/>
    <n v="108665"/>
    <n v="120922"/>
    <n v="146731"/>
    <n v="125157"/>
    <n v="76555"/>
    <n v="42268"/>
    <n v="22103"/>
    <x v="447"/>
    <s v="Connecticut, 2017"/>
  </r>
  <r>
    <s v="Hartford County"/>
    <s v="Connecticut"/>
    <n v="2017"/>
    <n v="897417"/>
    <n v="435729"/>
    <n v="461688"/>
    <n v="47813"/>
    <n v="108578"/>
    <n v="118163"/>
    <n v="116711"/>
    <n v="109916"/>
    <n v="129870"/>
    <n v="121365"/>
    <n v="78749"/>
    <n v="42272"/>
    <n v="23980"/>
    <x v="447"/>
    <s v="Connecticut, 2017"/>
  </r>
  <r>
    <s v="Litchfield County"/>
    <s v="Connecticut"/>
    <n v="2017"/>
    <n v="184454"/>
    <n v="91198"/>
    <n v="93256"/>
    <n v="7668"/>
    <n v="20218"/>
    <n v="21158"/>
    <n v="18237"/>
    <n v="20092"/>
    <n v="30413"/>
    <n v="31280"/>
    <n v="20479"/>
    <n v="9365"/>
    <n v="5544"/>
    <x v="447"/>
    <s v="Connecticut, 2017"/>
  </r>
  <r>
    <s v="Middlesex County"/>
    <s v="Connecticut"/>
    <n v="2017"/>
    <n v="164110"/>
    <n v="80227"/>
    <n v="83883"/>
    <n v="7042"/>
    <n v="17570"/>
    <n v="20717"/>
    <n v="17641"/>
    <n v="18925"/>
    <n v="26280"/>
    <n v="25739"/>
    <n v="17239"/>
    <n v="8116"/>
    <n v="4841"/>
    <x v="447"/>
    <s v="Connecticut, 2017"/>
  </r>
  <r>
    <s v="New Haven County"/>
    <s v="Connecticut"/>
    <n v="2017"/>
    <n v="862127"/>
    <n v="415863"/>
    <n v="446264"/>
    <n v="45072"/>
    <n v="100549"/>
    <n v="120727"/>
    <n v="113497"/>
    <n v="102711"/>
    <n v="123605"/>
    <n v="116432"/>
    <n v="76703"/>
    <n v="40092"/>
    <n v="22739"/>
    <x v="447"/>
    <s v="Connecticut, 2017"/>
  </r>
  <r>
    <s v="New London County"/>
    <s v="Connecticut"/>
    <n v="2017"/>
    <n v="270772"/>
    <n v="135581"/>
    <n v="135191"/>
    <n v="13625"/>
    <n v="30437"/>
    <n v="38082"/>
    <n v="34560"/>
    <n v="30694"/>
    <n v="39475"/>
    <n v="38715"/>
    <n v="25725"/>
    <n v="13378"/>
    <n v="6081"/>
    <x v="447"/>
    <s v="Connecticut, 2017"/>
  </r>
  <r>
    <s v="Tolland County"/>
    <s v="Connecticut"/>
    <n v="2017"/>
    <n v="151596"/>
    <n v="76162"/>
    <n v="75434"/>
    <n v="6081"/>
    <n v="15785"/>
    <n v="34051"/>
    <n v="15591"/>
    <n v="16002"/>
    <n v="21694"/>
    <n v="20641"/>
    <n v="12753"/>
    <n v="6587"/>
    <n v="2411"/>
    <x v="447"/>
    <s v="Connecticut, 2017"/>
  </r>
  <r>
    <s v="Windham County"/>
    <s v="Connecticut"/>
    <n v="2017"/>
    <n v="116674"/>
    <n v="57906"/>
    <n v="58768"/>
    <n v="5832"/>
    <n v="13454"/>
    <n v="16632"/>
    <n v="14337"/>
    <n v="14139"/>
    <n v="17543"/>
    <n v="16960"/>
    <n v="10312"/>
    <n v="5055"/>
    <n v="2410"/>
    <x v="447"/>
    <s v="Connecticut, 2017"/>
  </r>
  <r>
    <s v="Kent County"/>
    <s v="Delaware"/>
    <n v="2017"/>
    <n v="173145"/>
    <n v="83544"/>
    <n v="89601"/>
    <n v="10991"/>
    <n v="22793"/>
    <n v="25201"/>
    <n v="22991"/>
    <n v="20128"/>
    <n v="22642"/>
    <n v="21066"/>
    <n v="16339"/>
    <n v="8330"/>
    <n v="2664"/>
    <x v="448"/>
    <s v="Delaware, 2017"/>
  </r>
  <r>
    <s v="New Castle County"/>
    <s v="Delaware"/>
    <n v="2017"/>
    <n v="555036"/>
    <n v="268818"/>
    <n v="286218"/>
    <n v="32860"/>
    <n v="67871"/>
    <n v="76346"/>
    <n v="79703"/>
    <n v="68910"/>
    <n v="78477"/>
    <n v="71871"/>
    <n v="45674"/>
    <n v="23067"/>
    <n v="10257"/>
    <x v="448"/>
    <s v="Delaware, 2017"/>
  </r>
  <r>
    <s v="Sussex County"/>
    <s v="Delaware"/>
    <n v="2017"/>
    <n v="215551"/>
    <n v="104514"/>
    <n v="111037"/>
    <n v="11431"/>
    <n v="23360"/>
    <n v="21339"/>
    <n v="22547"/>
    <n v="21275"/>
    <n v="27273"/>
    <n v="34092"/>
    <n v="33592"/>
    <n v="15244"/>
    <n v="5398"/>
    <x v="448"/>
    <s v="Delaware, 2017"/>
  </r>
  <r>
    <s v="District of Columbia"/>
    <s v="District of Columbia"/>
    <n v="2017"/>
    <n v="672391"/>
    <n v="319046"/>
    <n v="353345"/>
    <n v="43607"/>
    <n v="58900"/>
    <n v="92041"/>
    <n v="156390"/>
    <n v="95604"/>
    <n v="76580"/>
    <n v="69500"/>
    <n v="45582"/>
    <n v="23058"/>
    <n v="11129"/>
    <x v="449"/>
    <s v="District of Columbia, 2017"/>
  </r>
  <r>
    <s v="Alachua County"/>
    <s v="Florida"/>
    <n v="2017"/>
    <n v="259865"/>
    <n v="125712"/>
    <n v="134153"/>
    <n v="14138"/>
    <n v="25122"/>
    <n v="64273"/>
    <n v="39823"/>
    <n v="27288"/>
    <n v="26815"/>
    <n v="29124"/>
    <n v="19885"/>
    <n v="8880"/>
    <n v="4517"/>
    <x v="450"/>
    <s v="Florida, 2017"/>
  </r>
  <r>
    <s v="Baker County"/>
    <s v="Florida"/>
    <n v="2017"/>
    <n v="27537"/>
    <n v="14422"/>
    <n v="13115"/>
    <n v="1616"/>
    <n v="3872"/>
    <n v="3759"/>
    <n v="3616"/>
    <n v="3500"/>
    <n v="4088"/>
    <n v="3337"/>
    <n v="2373"/>
    <n v="1005"/>
    <n v="371"/>
    <x v="450"/>
    <s v="Florida, 2017"/>
  </r>
  <r>
    <s v="Bay County"/>
    <s v="Florida"/>
    <n v="2017"/>
    <n v="180117"/>
    <n v="89542"/>
    <n v="90575"/>
    <n v="11316"/>
    <n v="21296"/>
    <n v="21862"/>
    <n v="25701"/>
    <n v="21627"/>
    <n v="24896"/>
    <n v="24138"/>
    <n v="16963"/>
    <n v="8989"/>
    <n v="3329"/>
    <x v="450"/>
    <s v="Florida, 2017"/>
  </r>
  <r>
    <s v="Bradford County"/>
    <s v="Florida"/>
    <n v="2017"/>
    <n v="26775"/>
    <n v="14754"/>
    <n v="12021"/>
    <n v="1395"/>
    <n v="3193"/>
    <n v="2836"/>
    <n v="4056"/>
    <n v="3337"/>
    <n v="3703"/>
    <n v="3586"/>
    <n v="2575"/>
    <n v="1574"/>
    <n v="520"/>
    <x v="450"/>
    <s v="Florida, 2017"/>
  </r>
  <r>
    <s v="Brevard County"/>
    <s v="Florida"/>
    <n v="2017"/>
    <n v="568183"/>
    <n v="277666"/>
    <n v="290517"/>
    <n v="26816"/>
    <n v="59384"/>
    <n v="63075"/>
    <n v="61787"/>
    <n v="58400"/>
    <n v="80759"/>
    <n v="88722"/>
    <n v="69512"/>
    <n v="42440"/>
    <n v="17288"/>
    <x v="450"/>
    <s v="Florida, 2017"/>
  </r>
  <r>
    <s v="Broward County"/>
    <s v="Florida"/>
    <n v="2017"/>
    <n v="1890416"/>
    <n v="920265"/>
    <n v="970151"/>
    <n v="110377"/>
    <n v="224444"/>
    <n v="228422"/>
    <n v="254817"/>
    <n v="253595"/>
    <n v="280455"/>
    <n v="243345"/>
    <n v="162732"/>
    <n v="88057"/>
    <n v="44172"/>
    <x v="450"/>
    <s v="Florida, 2017"/>
  </r>
  <r>
    <s v="Calhoun County"/>
    <s v="Florida"/>
    <n v="2017"/>
    <n v="14458"/>
    <n v="7872"/>
    <n v="6586"/>
    <n v="681"/>
    <n v="1653"/>
    <n v="1843"/>
    <n v="1971"/>
    <n v="1819"/>
    <n v="2017"/>
    <n v="1909"/>
    <n v="1489"/>
    <n v="779"/>
    <n v="297"/>
    <x v="450"/>
    <s v="Florida, 2017"/>
  </r>
  <r>
    <s v="Charlotte County"/>
    <s v="Florida"/>
    <n v="2017"/>
    <n v="173236"/>
    <n v="84432"/>
    <n v="88804"/>
    <n v="5397"/>
    <n v="12433"/>
    <n v="13987"/>
    <n v="12524"/>
    <n v="13436"/>
    <n v="20054"/>
    <n v="29063"/>
    <n v="35686"/>
    <n v="21783"/>
    <n v="8873"/>
    <x v="450"/>
    <s v="Florida, 2017"/>
  </r>
  <r>
    <s v="Citrus County"/>
    <s v="Florida"/>
    <n v="2017"/>
    <n v="141373"/>
    <n v="68487"/>
    <n v="72886"/>
    <n v="5437"/>
    <n v="11738"/>
    <n v="12165"/>
    <n v="10920"/>
    <n v="11423"/>
    <n v="16753"/>
    <n v="22753"/>
    <n v="27510"/>
    <n v="16702"/>
    <n v="5972"/>
    <x v="450"/>
    <s v="Florida, 2017"/>
  </r>
  <r>
    <s v="Clay County"/>
    <s v="Florida"/>
    <n v="2017"/>
    <n v="203291"/>
    <n v="100119"/>
    <n v="103172"/>
    <n v="11389"/>
    <n v="27951"/>
    <n v="26597"/>
    <n v="24853"/>
    <n v="26412"/>
    <n v="30080"/>
    <n v="26632"/>
    <n v="18617"/>
    <n v="8242"/>
    <n v="2518"/>
    <x v="450"/>
    <s v="Florida, 2017"/>
  </r>
  <r>
    <s v="Collier County"/>
    <s v="Florida"/>
    <n v="2017"/>
    <n v="356774"/>
    <n v="175608"/>
    <n v="181166"/>
    <n v="16669"/>
    <n v="36141"/>
    <n v="35650"/>
    <n v="34772"/>
    <n v="35724"/>
    <n v="43202"/>
    <n v="47017"/>
    <n v="55775"/>
    <n v="38424"/>
    <n v="13400"/>
    <x v="450"/>
    <s v="Florida, 2017"/>
  </r>
  <r>
    <s v="Columbia County"/>
    <s v="Florida"/>
    <n v="2017"/>
    <n v="68484"/>
    <n v="35425"/>
    <n v="33059"/>
    <n v="3987"/>
    <n v="8443"/>
    <n v="8841"/>
    <n v="8633"/>
    <n v="8015"/>
    <n v="9003"/>
    <n v="9526"/>
    <n v="7036"/>
    <n v="3780"/>
    <n v="1220"/>
    <x v="450"/>
    <s v="Florida, 2017"/>
  </r>
  <r>
    <s v="DeSoto County"/>
    <s v="Florida"/>
    <n v="2017"/>
    <n v="35675"/>
    <n v="20184"/>
    <n v="15491"/>
    <n v="1909"/>
    <n v="3972"/>
    <n v="4601"/>
    <n v="4931"/>
    <n v="4301"/>
    <n v="4302"/>
    <n v="4249"/>
    <n v="4065"/>
    <n v="2730"/>
    <n v="615"/>
    <x v="450"/>
    <s v="Florida, 2017"/>
  </r>
  <r>
    <s v="Iowa County"/>
    <s v="Iowa"/>
    <n v="2017"/>
    <n v="16323"/>
    <n v="9048"/>
    <n v="7275"/>
    <n v="773"/>
    <n v="1794"/>
    <n v="1447"/>
    <n v="1787"/>
    <n v="1890"/>
    <n v="2360"/>
    <n v="2607"/>
    <n v="2181"/>
    <n v="1249"/>
    <n v="235"/>
    <x v="438"/>
    <s v="Iowa, 2017"/>
  </r>
  <r>
    <s v="Duval County"/>
    <s v="Florida"/>
    <n v="2017"/>
    <n v="912043"/>
    <n v="442115"/>
    <n v="469928"/>
    <n v="61722"/>
    <n v="113404"/>
    <n v="119129"/>
    <n v="147648"/>
    <n v="115632"/>
    <n v="122006"/>
    <n v="113864"/>
    <n v="71602"/>
    <n v="32144"/>
    <n v="14892"/>
    <x v="450"/>
    <s v="Florida, 2017"/>
  </r>
  <r>
    <s v="Escambia County"/>
    <s v="Florida"/>
    <n v="2017"/>
    <n v="309924"/>
    <n v="153834"/>
    <n v="156090"/>
    <n v="18767"/>
    <n v="35746"/>
    <n v="49407"/>
    <n v="43852"/>
    <n v="33618"/>
    <n v="38691"/>
    <n v="40745"/>
    <n v="28514"/>
    <n v="15173"/>
    <n v="5411"/>
    <x v="450"/>
    <s v="Florida, 2017"/>
  </r>
  <r>
    <s v="Flagler County"/>
    <s v="Florida"/>
    <n v="2017"/>
    <n v="105015"/>
    <n v="50436"/>
    <n v="54579"/>
    <n v="4308"/>
    <n v="10827"/>
    <n v="10613"/>
    <n v="9268"/>
    <n v="10861"/>
    <n v="12843"/>
    <n v="16111"/>
    <n v="17709"/>
    <n v="9244"/>
    <n v="3231"/>
    <x v="450"/>
    <s v="Florida, 2017"/>
  </r>
  <r>
    <s v="Decatur County"/>
    <s v="Tennessee"/>
    <n v="2017"/>
    <n v="11675"/>
    <n v="6727"/>
    <n v="4948"/>
    <n v="560"/>
    <n v="1056"/>
    <n v="1168"/>
    <n v="1821"/>
    <n v="1352"/>
    <n v="1563"/>
    <n v="1739"/>
    <n v="1533"/>
    <n v="704"/>
    <n v="179"/>
    <x v="440"/>
    <s v="Tennessee, 2017"/>
  </r>
  <r>
    <s v="Scott County"/>
    <s v="Kentucky"/>
    <n v="2017"/>
    <n v="46113"/>
    <n v="21869"/>
    <n v="24244"/>
    <n v="2739"/>
    <n v="5955"/>
    <n v="5464"/>
    <n v="5501"/>
    <n v="5849"/>
    <n v="6609"/>
    <n v="6629"/>
    <n v="4336"/>
    <n v="2224"/>
    <n v="807"/>
    <x v="451"/>
    <s v="Kentucky, 2017"/>
  </r>
  <r>
    <s v="Gilchrist County"/>
    <s v="Florida"/>
    <n v="2017"/>
    <n v="17191"/>
    <n v="8983"/>
    <n v="8208"/>
    <n v="851"/>
    <n v="1827"/>
    <n v="2911"/>
    <n v="1767"/>
    <n v="1737"/>
    <n v="2238"/>
    <n v="2413"/>
    <n v="2007"/>
    <n v="999"/>
    <n v="441"/>
    <x v="450"/>
    <s v="Florida, 2017"/>
  </r>
  <r>
    <s v="Glades County"/>
    <s v="Florida"/>
    <n v="2017"/>
    <n v="13197"/>
    <n v="7479"/>
    <n v="5718"/>
    <n v="477"/>
    <n v="1383"/>
    <n v="1443"/>
    <n v="1529"/>
    <n v="1691"/>
    <n v="1608"/>
    <n v="1751"/>
    <n v="1845"/>
    <n v="1095"/>
    <n v="375"/>
    <x v="450"/>
    <s v="Florida, 2017"/>
  </r>
  <r>
    <s v="Gulf County"/>
    <s v="Florida"/>
    <n v="2017"/>
    <n v="16018"/>
    <n v="9595"/>
    <n v="6423"/>
    <n v="760"/>
    <n v="1251"/>
    <n v="1880"/>
    <n v="2192"/>
    <n v="2215"/>
    <n v="2382"/>
    <n v="2282"/>
    <n v="1858"/>
    <n v="913"/>
    <n v="285"/>
    <x v="450"/>
    <s v="Florida, 2017"/>
  </r>
  <r>
    <s v="Hamilton County"/>
    <s v="Florida"/>
    <n v="2017"/>
    <n v="14238"/>
    <n v="8228"/>
    <n v="6010"/>
    <n v="607"/>
    <n v="1639"/>
    <n v="2097"/>
    <n v="1835"/>
    <n v="1748"/>
    <n v="2003"/>
    <n v="2000"/>
    <n v="1453"/>
    <n v="636"/>
    <n v="220"/>
    <x v="450"/>
    <s v="Florida, 2017"/>
  </r>
  <r>
    <s v="Carter County"/>
    <s v="Kentucky"/>
    <n v="2017"/>
    <n v="27326"/>
    <n v="14716"/>
    <n v="12610"/>
    <n v="1793"/>
    <n v="4254"/>
    <n v="3991"/>
    <n v="3641"/>
    <n v="3349"/>
    <n v="3318"/>
    <n v="2855"/>
    <n v="2293"/>
    <n v="1358"/>
    <n v="474"/>
    <x v="451"/>
    <s v="Kentucky, 2017"/>
  </r>
  <r>
    <s v="Hendry County"/>
    <s v="Florida"/>
    <n v="2017"/>
    <n v="39064"/>
    <n v="20716"/>
    <n v="18348"/>
    <n v="2855"/>
    <n v="6000"/>
    <n v="5812"/>
    <n v="5338"/>
    <n v="4918"/>
    <n v="4921"/>
    <n v="4101"/>
    <n v="2976"/>
    <n v="1545"/>
    <n v="598"/>
    <x v="450"/>
    <s v="Florida, 2017"/>
  </r>
  <r>
    <s v="Hernando County"/>
    <s v="Florida"/>
    <n v="2017"/>
    <n v="179144"/>
    <n v="85782"/>
    <n v="93362"/>
    <n v="8001"/>
    <n v="19091"/>
    <n v="18647"/>
    <n v="17451"/>
    <n v="18049"/>
    <n v="23010"/>
    <n v="25673"/>
    <n v="26667"/>
    <n v="16006"/>
    <n v="6549"/>
    <x v="450"/>
    <s v="Florida, 2017"/>
  </r>
  <r>
    <s v="Highlands County"/>
    <s v="Florida"/>
    <n v="2017"/>
    <n v="100177"/>
    <n v="48518"/>
    <n v="51659"/>
    <n v="4836"/>
    <n v="9754"/>
    <n v="9416"/>
    <n v="9137"/>
    <n v="8853"/>
    <n v="10353"/>
    <n v="13302"/>
    <n v="17072"/>
    <n v="12721"/>
    <n v="4733"/>
    <x v="450"/>
    <s v="Florida, 2017"/>
  </r>
  <r>
    <s v="Hillsborough County"/>
    <s v="Florida"/>
    <n v="2017"/>
    <n v="1351087"/>
    <n v="658639"/>
    <n v="692448"/>
    <n v="85908"/>
    <n v="173064"/>
    <n v="179527"/>
    <n v="202407"/>
    <n v="183243"/>
    <n v="185683"/>
    <n v="159230"/>
    <n v="107629"/>
    <n v="52482"/>
    <n v="21914"/>
    <x v="450"/>
    <s v="Florida, 2017"/>
  </r>
  <r>
    <s v="Holmes County"/>
    <s v="Florida"/>
    <n v="2017"/>
    <n v="19483"/>
    <n v="10449"/>
    <n v="9034"/>
    <n v="869"/>
    <n v="2256"/>
    <n v="2431"/>
    <n v="2450"/>
    <n v="2370"/>
    <n v="2610"/>
    <n v="2749"/>
    <n v="2080"/>
    <n v="1228"/>
    <n v="440"/>
    <x v="450"/>
    <s v="Florida, 2017"/>
  </r>
  <r>
    <s v="Indian River County"/>
    <s v="Florida"/>
    <n v="2017"/>
    <n v="147981"/>
    <n v="71064"/>
    <n v="76917"/>
    <n v="6404"/>
    <n v="14229"/>
    <n v="14763"/>
    <n v="13277"/>
    <n v="13593"/>
    <n v="17970"/>
    <n v="22149"/>
    <n v="23558"/>
    <n v="14800"/>
    <n v="7238"/>
    <x v="450"/>
    <s v="Florida, 2017"/>
  </r>
  <r>
    <s v="Jackson County"/>
    <s v="Florida"/>
    <n v="2017"/>
    <n v="48571"/>
    <n v="26887"/>
    <n v="21684"/>
    <n v="2430"/>
    <n v="5077"/>
    <n v="5685"/>
    <n v="6528"/>
    <n v="6834"/>
    <n v="6637"/>
    <n v="6575"/>
    <n v="5045"/>
    <n v="2745"/>
    <n v="1015"/>
    <x v="450"/>
    <s v="Florida, 2017"/>
  </r>
  <r>
    <s v="Jefferson County"/>
    <s v="Florida"/>
    <n v="2017"/>
    <n v="14085"/>
    <n v="7554"/>
    <n v="6531"/>
    <n v="614"/>
    <n v="1315"/>
    <n v="1224"/>
    <n v="1655"/>
    <n v="1980"/>
    <n v="2017"/>
    <n v="2292"/>
    <n v="1849"/>
    <n v="844"/>
    <n v="295"/>
    <x v="450"/>
    <s v="Florida, 2017"/>
  </r>
  <r>
    <s v="Lafayette County"/>
    <s v="Florida"/>
    <n v="2017"/>
    <n v="8684"/>
    <n v="5104"/>
    <n v="3580"/>
    <n v="500"/>
    <n v="1009"/>
    <n v="1016"/>
    <n v="1361"/>
    <n v="1306"/>
    <n v="1216"/>
    <n v="1073"/>
    <n v="712"/>
    <n v="351"/>
    <n v="140"/>
    <x v="450"/>
    <s v="Florida, 2017"/>
  </r>
  <r>
    <s v="Lake County"/>
    <s v="Florida"/>
    <n v="2017"/>
    <n v="326215"/>
    <n v="157897"/>
    <n v="168318"/>
    <n v="16375"/>
    <n v="36599"/>
    <n v="33863"/>
    <n v="33781"/>
    <n v="35678"/>
    <n v="41360"/>
    <n v="43273"/>
    <n v="46523"/>
    <n v="29330"/>
    <n v="9433"/>
    <x v="450"/>
    <s v="Florida, 2017"/>
  </r>
  <r>
    <s v="Lee County"/>
    <s v="Florida"/>
    <n v="2017"/>
    <n v="700165"/>
    <n v="342731"/>
    <n v="357434"/>
    <n v="33694"/>
    <n v="72459"/>
    <n v="72443"/>
    <n v="75413"/>
    <n v="73365"/>
    <n v="85915"/>
    <n v="98010"/>
    <n v="106205"/>
    <n v="60133"/>
    <n v="22528"/>
    <x v="450"/>
    <s v="Florida, 2017"/>
  </r>
  <r>
    <s v="Leon County"/>
    <s v="Florida"/>
    <n v="2017"/>
    <n v="285890"/>
    <n v="135980"/>
    <n v="149910"/>
    <n v="14868"/>
    <n v="29851"/>
    <n v="73687"/>
    <n v="41016"/>
    <n v="30466"/>
    <n v="30666"/>
    <n v="31334"/>
    <n v="21159"/>
    <n v="8985"/>
    <n v="3858"/>
    <x v="450"/>
    <s v="Florida, 2017"/>
  </r>
  <r>
    <s v="Levy County"/>
    <s v="Florida"/>
    <n v="2017"/>
    <n v="39713"/>
    <n v="19415"/>
    <n v="20298"/>
    <n v="2005"/>
    <n v="4567"/>
    <n v="4290"/>
    <n v="4183"/>
    <n v="4135"/>
    <n v="5055"/>
    <n v="6156"/>
    <n v="5583"/>
    <n v="2650"/>
    <n v="1089"/>
    <x v="450"/>
    <s v="Florida, 2017"/>
  </r>
  <r>
    <s v="Lyon County"/>
    <s v="Kentucky"/>
    <n v="2017"/>
    <n v="8347"/>
    <n v="5216"/>
    <n v="3131"/>
    <n v="400"/>
    <n v="768"/>
    <n v="1524"/>
    <n v="1169"/>
    <n v="1202"/>
    <n v="1145"/>
    <n v="1047"/>
    <n v="672"/>
    <n v="277"/>
    <n v="143"/>
    <x v="451"/>
    <s v="Kentucky, 2017"/>
  </r>
  <r>
    <s v="Madison County"/>
    <s v="Florida"/>
    <n v="2017"/>
    <n v="18518"/>
    <n v="9804"/>
    <n v="8714"/>
    <n v="975"/>
    <n v="1945"/>
    <n v="2244"/>
    <n v="2456"/>
    <n v="2171"/>
    <n v="2559"/>
    <n v="2626"/>
    <n v="2090"/>
    <n v="1077"/>
    <n v="375"/>
    <x v="450"/>
    <s v="Florida, 2017"/>
  </r>
  <r>
    <s v="Manatee County"/>
    <s v="Florida"/>
    <n v="2017"/>
    <n v="363542"/>
    <n v="175761"/>
    <n v="187781"/>
    <n v="18034"/>
    <n v="39252"/>
    <n v="37465"/>
    <n v="37723"/>
    <n v="37998"/>
    <n v="46328"/>
    <n v="52106"/>
    <n v="51532"/>
    <n v="30865"/>
    <n v="12239"/>
    <x v="450"/>
    <s v="Florida, 2017"/>
  </r>
  <r>
    <s v="Marion County"/>
    <s v="Florida"/>
    <n v="2017"/>
    <n v="343778"/>
    <n v="164984"/>
    <n v="178794"/>
    <n v="17240"/>
    <n v="36057"/>
    <n v="35277"/>
    <n v="36101"/>
    <n v="33832"/>
    <n v="41732"/>
    <n v="47172"/>
    <n v="53290"/>
    <n v="32282"/>
    <n v="10795"/>
    <x v="450"/>
    <s v="Florida, 2017"/>
  </r>
  <r>
    <s v="Martin County"/>
    <s v="Florida"/>
    <n v="2017"/>
    <n v="155719"/>
    <n v="77098"/>
    <n v="78621"/>
    <n v="6349"/>
    <n v="14652"/>
    <n v="15281"/>
    <n v="13983"/>
    <n v="14703"/>
    <n v="20813"/>
    <n v="23747"/>
    <n v="23069"/>
    <n v="15609"/>
    <n v="7513"/>
    <x v="450"/>
    <s v="Florida, 2017"/>
  </r>
  <r>
    <s v="Miami-Dade County"/>
    <s v="Florida"/>
    <n v="2017"/>
    <n v="2702602"/>
    <n v="1311997"/>
    <n v="1390605"/>
    <n v="156200"/>
    <n v="302360"/>
    <n v="337743"/>
    <n v="385361"/>
    <n v="382500"/>
    <n v="403530"/>
    <n v="320586"/>
    <n v="221248"/>
    <n v="133713"/>
    <n v="59361"/>
    <x v="450"/>
    <s v="Florida, 2017"/>
  </r>
  <r>
    <s v="Monroe County"/>
    <s v="Florida"/>
    <n v="2017"/>
    <n v="76745"/>
    <n v="40218"/>
    <n v="36527"/>
    <n v="3549"/>
    <n v="6182"/>
    <n v="7284"/>
    <n v="9327"/>
    <n v="9823"/>
    <n v="11812"/>
    <n v="12976"/>
    <n v="9942"/>
    <n v="4285"/>
    <n v="1565"/>
    <x v="450"/>
    <s v="Florida, 2017"/>
  </r>
  <r>
    <s v="Nassau County"/>
    <s v="Florida"/>
    <n v="2017"/>
    <n v="78435"/>
    <n v="38706"/>
    <n v="39729"/>
    <n v="4119"/>
    <n v="8869"/>
    <n v="8533"/>
    <n v="8338"/>
    <n v="9515"/>
    <n v="10930"/>
    <n v="12143"/>
    <n v="10122"/>
    <n v="4391"/>
    <n v="1475"/>
    <x v="450"/>
    <s v="Florida, 2017"/>
  </r>
  <r>
    <s v="Okaloosa County"/>
    <s v="Florida"/>
    <n v="2017"/>
    <n v="197591"/>
    <n v="100239"/>
    <n v="97352"/>
    <n v="13176"/>
    <n v="23913"/>
    <n v="25766"/>
    <n v="31463"/>
    <n v="22857"/>
    <n v="25375"/>
    <n v="25119"/>
    <n v="17250"/>
    <n v="9232"/>
    <n v="3440"/>
    <x v="450"/>
    <s v="Florida, 2017"/>
  </r>
  <r>
    <s v="Okeechobee County"/>
    <s v="Florida"/>
    <n v="2017"/>
    <n v="40228"/>
    <n v="21767"/>
    <n v="18461"/>
    <n v="2352"/>
    <n v="4902"/>
    <n v="5090"/>
    <n v="4929"/>
    <n v="5046"/>
    <n v="5160"/>
    <n v="4997"/>
    <n v="4190"/>
    <n v="2619"/>
    <n v="943"/>
    <x v="450"/>
    <s v="Florida, 2017"/>
  </r>
  <r>
    <s v="Orange County"/>
    <s v="Florida"/>
    <n v="2017"/>
    <n v="1290216"/>
    <n v="633835"/>
    <n v="656381"/>
    <n v="80510"/>
    <n v="161707"/>
    <n v="194178"/>
    <n v="213598"/>
    <n v="181293"/>
    <n v="174528"/>
    <n v="140634"/>
    <n v="86060"/>
    <n v="40441"/>
    <n v="17267"/>
    <x v="450"/>
    <s v="Florida, 2017"/>
  </r>
  <r>
    <s v="Osceola County"/>
    <s v="Florida"/>
    <n v="2017"/>
    <n v="325168"/>
    <n v="160216"/>
    <n v="164952"/>
    <n v="21034"/>
    <n v="45533"/>
    <n v="46034"/>
    <n v="46374"/>
    <n v="46767"/>
    <n v="43571"/>
    <n v="35146"/>
    <n v="24958"/>
    <n v="10955"/>
    <n v="4796"/>
    <x v="450"/>
    <s v="Florida, 2017"/>
  </r>
  <r>
    <s v="Palm Beach County"/>
    <s v="Florida"/>
    <n v="2017"/>
    <n v="1426772"/>
    <n v="691154"/>
    <n v="735618"/>
    <n v="73263"/>
    <n v="155167"/>
    <n v="161192"/>
    <n v="167764"/>
    <n v="165796"/>
    <n v="192449"/>
    <n v="182634"/>
    <n v="159791"/>
    <n v="110933"/>
    <n v="57783"/>
    <x v="450"/>
    <s v="Florida, 2017"/>
  </r>
  <r>
    <s v="Pasco County"/>
    <s v="Florida"/>
    <n v="2017"/>
    <n v="498136"/>
    <n v="242448"/>
    <n v="255688"/>
    <n v="25856"/>
    <n v="57813"/>
    <n v="53903"/>
    <n v="53975"/>
    <n v="60584"/>
    <n v="68737"/>
    <n v="65981"/>
    <n v="61721"/>
    <n v="35480"/>
    <n v="14086"/>
    <x v="450"/>
    <s v="Florida, 2017"/>
  </r>
  <r>
    <s v="Pinellas County"/>
    <s v="Florida"/>
    <n v="2017"/>
    <n v="949842"/>
    <n v="456017"/>
    <n v="493825"/>
    <n v="42610"/>
    <n v="88616"/>
    <n v="95683"/>
    <n v="110848"/>
    <n v="105015"/>
    <n v="136891"/>
    <n v="147931"/>
    <n v="118399"/>
    <n v="69877"/>
    <n v="33972"/>
    <x v="450"/>
    <s v="Florida, 2017"/>
  </r>
  <r>
    <s v="Polk County"/>
    <s v="Florida"/>
    <n v="2017"/>
    <n v="652256"/>
    <n v="319775"/>
    <n v="332481"/>
    <n v="38343"/>
    <n v="83406"/>
    <n v="81827"/>
    <n v="81467"/>
    <n v="76911"/>
    <n v="80993"/>
    <n v="80318"/>
    <n v="73162"/>
    <n v="42079"/>
    <n v="13750"/>
    <x v="450"/>
    <s v="Florida, 2017"/>
  </r>
  <r>
    <s v="Putnam County"/>
    <s v="Florida"/>
    <n v="2017"/>
    <n v="72435"/>
    <n v="35683"/>
    <n v="36752"/>
    <n v="4134"/>
    <n v="8953"/>
    <n v="8127"/>
    <n v="7799"/>
    <n v="7335"/>
    <n v="9420"/>
    <n v="10966"/>
    <n v="9073"/>
    <n v="5035"/>
    <n v="1593"/>
    <x v="450"/>
    <s v="Florida, 2017"/>
  </r>
  <r>
    <s v="St. Johns County"/>
    <s v="Florida"/>
    <n v="2017"/>
    <n v="226578"/>
    <n v="110112"/>
    <n v="116466"/>
    <n v="11551"/>
    <n v="28994"/>
    <n v="26328"/>
    <n v="22713"/>
    <n v="28954"/>
    <n v="33400"/>
    <n v="32415"/>
    <n v="25824"/>
    <n v="11740"/>
    <n v="4659"/>
    <x v="450"/>
    <s v="Florida, 2017"/>
  </r>
  <r>
    <s v="St. Lucie County"/>
    <s v="Florida"/>
    <n v="2017"/>
    <n v="298763"/>
    <n v="146025"/>
    <n v="152738"/>
    <n v="15741"/>
    <n v="34585"/>
    <n v="33977"/>
    <n v="32950"/>
    <n v="33704"/>
    <n v="39123"/>
    <n v="40543"/>
    <n v="37160"/>
    <n v="21840"/>
    <n v="9140"/>
    <x v="450"/>
    <s v="Florida, 2017"/>
  </r>
  <r>
    <s v="Santa Rosa County"/>
    <s v="Florida"/>
    <n v="2017"/>
    <n v="166778"/>
    <n v="85374"/>
    <n v="81404"/>
    <n v="9525"/>
    <n v="21114"/>
    <n v="20931"/>
    <n v="22233"/>
    <n v="21689"/>
    <n v="24562"/>
    <n v="21945"/>
    <n v="15155"/>
    <n v="7639"/>
    <n v="1985"/>
    <x v="450"/>
    <s v="Florida, 2017"/>
  </r>
  <r>
    <s v="Sarasota County"/>
    <s v="Florida"/>
    <n v="2017"/>
    <n v="404839"/>
    <n v="193328"/>
    <n v="211511"/>
    <n v="14845"/>
    <n v="33692"/>
    <n v="35176"/>
    <n v="33662"/>
    <n v="35503"/>
    <n v="49064"/>
    <n v="62177"/>
    <n v="71647"/>
    <n v="46980"/>
    <n v="22093"/>
    <x v="450"/>
    <s v="Florida, 2017"/>
  </r>
  <r>
    <s v="Seminole County"/>
    <s v="Florida"/>
    <n v="2017"/>
    <n v="449260"/>
    <n v="217099"/>
    <n v="232161"/>
    <n v="23808"/>
    <n v="54350"/>
    <n v="57956"/>
    <n v="63960"/>
    <n v="60461"/>
    <n v="65747"/>
    <n v="58103"/>
    <n v="38162"/>
    <n v="17184"/>
    <n v="9529"/>
    <x v="450"/>
    <s v="Florida, 2017"/>
  </r>
  <r>
    <s v="Sumter County"/>
    <s v="Florida"/>
    <n v="2017"/>
    <n v="116754"/>
    <n v="58883"/>
    <n v="57871"/>
    <n v="2348"/>
    <n v="4815"/>
    <n v="5347"/>
    <n v="6682"/>
    <n v="7557"/>
    <n v="8485"/>
    <n v="18257"/>
    <n v="39334"/>
    <n v="19354"/>
    <n v="4575"/>
    <x v="450"/>
    <s v="Florida, 2017"/>
  </r>
  <r>
    <s v="Suwannee County"/>
    <s v="Florida"/>
    <n v="2017"/>
    <n v="43814"/>
    <n v="22204"/>
    <n v="21610"/>
    <n v="2341"/>
    <n v="5726"/>
    <n v="5164"/>
    <n v="5265"/>
    <n v="4916"/>
    <n v="5722"/>
    <n v="5965"/>
    <n v="5065"/>
    <n v="2748"/>
    <n v="902"/>
    <x v="450"/>
    <s v="Florida, 2017"/>
  </r>
  <r>
    <s v="Yankton County"/>
    <s v="South Dakota"/>
    <n v="2017"/>
    <n v="22350"/>
    <n v="12547"/>
    <n v="9803"/>
    <n v="1137"/>
    <n v="2547"/>
    <n v="2511"/>
    <n v="3362"/>
    <n v="2703"/>
    <n v="2916"/>
    <n v="3048"/>
    <n v="2440"/>
    <n v="1326"/>
    <n v="360"/>
    <x v="437"/>
    <s v="South Dakota, 2017"/>
  </r>
  <r>
    <s v="Union County"/>
    <s v="Florida"/>
    <n v="2017"/>
    <n v="15300"/>
    <n v="9922"/>
    <n v="5378"/>
    <n v="815"/>
    <n v="1575"/>
    <n v="1606"/>
    <n v="2584"/>
    <n v="2197"/>
    <n v="2220"/>
    <n v="2155"/>
    <n v="1455"/>
    <n v="488"/>
    <n v="205"/>
    <x v="450"/>
    <s v="Florida, 2017"/>
  </r>
  <r>
    <s v="Volusia County"/>
    <s v="Florida"/>
    <n v="2017"/>
    <n v="518660"/>
    <n v="252651"/>
    <n v="266009"/>
    <n v="24622"/>
    <n v="51770"/>
    <n v="61006"/>
    <n v="57834"/>
    <n v="54506"/>
    <n v="69106"/>
    <n v="78197"/>
    <n v="67238"/>
    <n v="37624"/>
    <n v="16757"/>
    <x v="450"/>
    <s v="Florida, 2017"/>
  </r>
  <r>
    <s v="Wakulla County"/>
    <s v="Florida"/>
    <n v="2017"/>
    <n v="31586"/>
    <n v="17528"/>
    <n v="14058"/>
    <n v="1548"/>
    <n v="3807"/>
    <n v="3427"/>
    <n v="4254"/>
    <n v="4766"/>
    <n v="5039"/>
    <n v="4524"/>
    <n v="2694"/>
    <n v="1202"/>
    <n v="325"/>
    <x v="450"/>
    <s v="Florida, 2017"/>
  </r>
  <r>
    <s v="Walton County"/>
    <s v="Florida"/>
    <n v="2017"/>
    <n v="63457"/>
    <n v="32216"/>
    <n v="31241"/>
    <n v="3802"/>
    <n v="7114"/>
    <n v="6225"/>
    <n v="7988"/>
    <n v="7947"/>
    <n v="8831"/>
    <n v="9566"/>
    <n v="7575"/>
    <n v="3363"/>
    <n v="1046"/>
    <x v="450"/>
    <s v="Florida, 2017"/>
  </r>
  <r>
    <s v="Washington County"/>
    <s v="Florida"/>
    <n v="2017"/>
    <n v="24472"/>
    <n v="13300"/>
    <n v="11172"/>
    <n v="1292"/>
    <n v="2701"/>
    <n v="3015"/>
    <n v="3163"/>
    <n v="3285"/>
    <n v="3544"/>
    <n v="3234"/>
    <n v="2594"/>
    <n v="1258"/>
    <n v="386"/>
    <x v="450"/>
    <s v="Florida, 2017"/>
  </r>
  <r>
    <s v="Appling County"/>
    <s v="Georgia"/>
    <n v="2017"/>
    <n v="18471"/>
    <n v="9090"/>
    <n v="9381"/>
    <n v="1331"/>
    <n v="2554"/>
    <n v="2220"/>
    <n v="2308"/>
    <n v="2015"/>
    <n v="2590"/>
    <n v="2458"/>
    <n v="1825"/>
    <n v="884"/>
    <n v="286"/>
    <x v="421"/>
    <s v="Georgia, 2017"/>
  </r>
  <r>
    <s v="Box Butte County"/>
    <s v="Nebraska"/>
    <n v="2017"/>
    <n v="11279"/>
    <n v="5599"/>
    <n v="5680"/>
    <n v="755"/>
    <n v="1719"/>
    <n v="1351"/>
    <n v="1431"/>
    <n v="1557"/>
    <n v="1392"/>
    <n v="1410"/>
    <n v="1000"/>
    <n v="507"/>
    <n v="157"/>
    <x v="436"/>
    <s v="Nebraska, 2017"/>
  </r>
  <r>
    <s v="Baker County"/>
    <s v="Georgia"/>
    <n v="2017"/>
    <n v="3251"/>
    <n v="1547"/>
    <n v="1704"/>
    <n v="127"/>
    <n v="385"/>
    <n v="431"/>
    <n v="392"/>
    <n v="327"/>
    <n v="468"/>
    <n v="502"/>
    <n v="421"/>
    <n v="157"/>
    <n v="41"/>
    <x v="421"/>
    <s v="Georgia, 2017"/>
  </r>
  <r>
    <s v="Baldwin County"/>
    <s v="Georgia"/>
    <n v="2017"/>
    <n v="45527"/>
    <n v="22893"/>
    <n v="22634"/>
    <n v="2209"/>
    <n v="5111"/>
    <n v="10146"/>
    <n v="5245"/>
    <n v="4769"/>
    <n v="5762"/>
    <n v="5729"/>
    <n v="3949"/>
    <n v="1974"/>
    <n v="633"/>
    <x v="421"/>
    <s v="Georgia, 2017"/>
  </r>
  <r>
    <s v="Banks County"/>
    <s v="Georgia"/>
    <n v="2017"/>
    <n v="18363"/>
    <n v="9245"/>
    <n v="9118"/>
    <n v="940"/>
    <n v="2503"/>
    <n v="2310"/>
    <n v="2103"/>
    <n v="2368"/>
    <n v="2663"/>
    <n v="2446"/>
    <n v="2048"/>
    <n v="789"/>
    <n v="193"/>
    <x v="421"/>
    <s v="Georgia, 2017"/>
  </r>
  <r>
    <s v="Barrow County"/>
    <s v="Georgia"/>
    <n v="2017"/>
    <n v="75099"/>
    <n v="37033"/>
    <n v="38066"/>
    <n v="5423"/>
    <n v="11587"/>
    <n v="9277"/>
    <n v="11122"/>
    <n v="10752"/>
    <n v="10014"/>
    <n v="8292"/>
    <n v="5455"/>
    <n v="2594"/>
    <n v="583"/>
    <x v="421"/>
    <s v="Georgia, 2017"/>
  </r>
  <r>
    <s v="Bartow County"/>
    <s v="Georgia"/>
    <n v="2017"/>
    <n v="102623"/>
    <n v="50888"/>
    <n v="51735"/>
    <n v="6689"/>
    <n v="14457"/>
    <n v="13214"/>
    <n v="13368"/>
    <n v="13766"/>
    <n v="15091"/>
    <n v="12673"/>
    <n v="8528"/>
    <n v="3660"/>
    <n v="1177"/>
    <x v="421"/>
    <s v="Georgia, 2017"/>
  </r>
  <r>
    <s v="Berrien County"/>
    <s v="Georgia"/>
    <n v="2017"/>
    <n v="19014"/>
    <n v="9297"/>
    <n v="9717"/>
    <n v="1112"/>
    <n v="2647"/>
    <n v="2332"/>
    <n v="2265"/>
    <n v="2417"/>
    <n v="2647"/>
    <n v="2467"/>
    <n v="1920"/>
    <n v="776"/>
    <n v="431"/>
    <x v="421"/>
    <s v="Georgia, 2017"/>
  </r>
  <r>
    <s v="Bibb County"/>
    <s v="Georgia"/>
    <n v="2017"/>
    <n v="153923"/>
    <n v="72312"/>
    <n v="81611"/>
    <n v="10820"/>
    <n v="21281"/>
    <n v="22164"/>
    <n v="20633"/>
    <n v="17980"/>
    <n v="19262"/>
    <n v="19627"/>
    <n v="12770"/>
    <n v="6224"/>
    <n v="3162"/>
    <x v="421"/>
    <s v="Georgia, 2017"/>
  </r>
  <r>
    <s v="Bleckley County"/>
    <s v="Georgia"/>
    <n v="2017"/>
    <n v="12779"/>
    <n v="5909"/>
    <n v="6870"/>
    <n v="679"/>
    <n v="1498"/>
    <n v="2567"/>
    <n v="1279"/>
    <n v="1403"/>
    <n v="1699"/>
    <n v="1498"/>
    <n v="1247"/>
    <n v="679"/>
    <n v="230"/>
    <x v="421"/>
    <s v="Georgia, 2017"/>
  </r>
  <r>
    <s v="New Madrid County"/>
    <s v="Missouri"/>
    <n v="2017"/>
    <n v="18411"/>
    <n v="9070"/>
    <n v="9341"/>
    <n v="1112"/>
    <n v="2587"/>
    <n v="2315"/>
    <n v="2122"/>
    <n v="2260"/>
    <n v="2613"/>
    <n v="2644"/>
    <n v="1747"/>
    <n v="792"/>
    <n v="219"/>
    <x v="427"/>
    <s v="Missouri, 2017"/>
  </r>
  <r>
    <s v="Greene County"/>
    <s v="Georgia"/>
    <n v="2017"/>
    <n v="15629"/>
    <n v="7531"/>
    <n v="8098"/>
    <n v="881"/>
    <n v="1866"/>
    <n v="1848"/>
    <n v="1758"/>
    <n v="1804"/>
    <n v="2236"/>
    <n v="2276"/>
    <n v="1726"/>
    <n v="1017"/>
    <n v="217"/>
    <x v="421"/>
    <s v="Georgia, 2017"/>
  </r>
  <r>
    <s v="Bryan County"/>
    <s v="Georgia"/>
    <n v="2017"/>
    <n v="34883"/>
    <n v="17313"/>
    <n v="17570"/>
    <n v="2444"/>
    <n v="5924"/>
    <n v="4525"/>
    <n v="4630"/>
    <n v="5485"/>
    <n v="4685"/>
    <n v="3682"/>
    <n v="2250"/>
    <n v="835"/>
    <n v="423"/>
    <x v="421"/>
    <s v="Georgia, 2017"/>
  </r>
  <r>
    <s v="Bulloch County"/>
    <s v="Georgia"/>
    <n v="2017"/>
    <n v="73742"/>
    <n v="36288"/>
    <n v="37454"/>
    <n v="4126"/>
    <n v="8318"/>
    <n v="20801"/>
    <n v="10046"/>
    <n v="7761"/>
    <n v="7622"/>
    <n v="7242"/>
    <n v="4827"/>
    <n v="2182"/>
    <n v="817"/>
    <x v="421"/>
    <s v="Georgia, 2017"/>
  </r>
  <r>
    <s v="Burke County"/>
    <s v="Georgia"/>
    <n v="2017"/>
    <n v="22645"/>
    <n v="10752"/>
    <n v="11893"/>
    <n v="1620"/>
    <n v="3362"/>
    <n v="3000"/>
    <n v="2788"/>
    <n v="2526"/>
    <n v="2996"/>
    <n v="3160"/>
    <n v="2010"/>
    <n v="870"/>
    <n v="313"/>
    <x v="421"/>
    <s v="Georgia, 2017"/>
  </r>
  <r>
    <s v="Butts County"/>
    <s v="Georgia"/>
    <n v="2017"/>
    <n v="23556"/>
    <n v="12464"/>
    <n v="11092"/>
    <n v="1394"/>
    <n v="2753"/>
    <n v="2955"/>
    <n v="3482"/>
    <n v="3205"/>
    <n v="3291"/>
    <n v="3015"/>
    <n v="2107"/>
    <n v="941"/>
    <n v="413"/>
    <x v="421"/>
    <s v="Georgia, 2017"/>
  </r>
  <r>
    <s v="Calhoun County"/>
    <s v="Georgia"/>
    <n v="2017"/>
    <n v="6503"/>
    <n v="3915"/>
    <n v="2588"/>
    <n v="232"/>
    <n v="758"/>
    <n v="649"/>
    <n v="1247"/>
    <n v="961"/>
    <n v="899"/>
    <n v="847"/>
    <n v="476"/>
    <n v="310"/>
    <n v="124"/>
    <x v="421"/>
    <s v="Georgia, 2017"/>
  </r>
  <r>
    <s v="Camden County"/>
    <s v="Georgia"/>
    <n v="2017"/>
    <n v="52252"/>
    <n v="26821"/>
    <n v="25431"/>
    <n v="3900"/>
    <n v="7033"/>
    <n v="8917"/>
    <n v="8121"/>
    <n v="5790"/>
    <n v="6569"/>
    <n v="5808"/>
    <n v="4083"/>
    <n v="1675"/>
    <n v="356"/>
    <x v="421"/>
    <s v="Georgia, 2017"/>
  </r>
  <r>
    <s v="Custer County"/>
    <s v="Nebraska"/>
    <n v="2017"/>
    <n v="10894"/>
    <n v="5353"/>
    <n v="5541"/>
    <n v="653"/>
    <n v="1652"/>
    <n v="1361"/>
    <n v="1271"/>
    <n v="1430"/>
    <n v="1277"/>
    <n v="1431"/>
    <n v="1152"/>
    <n v="465"/>
    <n v="202"/>
    <x v="436"/>
    <s v="Nebraska, 2017"/>
  </r>
  <r>
    <s v="Carroll County"/>
    <s v="Georgia"/>
    <n v="2017"/>
    <n v="114898"/>
    <n v="56032"/>
    <n v="58866"/>
    <n v="7401"/>
    <n v="15655"/>
    <n v="20093"/>
    <n v="15058"/>
    <n v="14449"/>
    <n v="14768"/>
    <n v="12843"/>
    <n v="9022"/>
    <n v="4344"/>
    <n v="1265"/>
    <x v="421"/>
    <s v="Georgia, 2017"/>
  </r>
  <r>
    <s v="Catoosa County"/>
    <s v="Georgia"/>
    <n v="2017"/>
    <n v="65870"/>
    <n v="31953"/>
    <n v="33917"/>
    <n v="3630"/>
    <n v="8939"/>
    <n v="8220"/>
    <n v="8019"/>
    <n v="8817"/>
    <n v="9254"/>
    <n v="8295"/>
    <n v="6383"/>
    <n v="3469"/>
    <n v="844"/>
    <x v="421"/>
    <s v="Georgia, 2017"/>
  </r>
  <r>
    <s v="Charlton County"/>
    <s v="Georgia"/>
    <n v="2017"/>
    <n v="12963"/>
    <n v="7393"/>
    <n v="5570"/>
    <n v="727"/>
    <n v="1436"/>
    <n v="1825"/>
    <n v="1452"/>
    <n v="1996"/>
    <n v="2161"/>
    <n v="1518"/>
    <n v="1068"/>
    <n v="528"/>
    <n v="252"/>
    <x v="421"/>
    <s v="Georgia, 2017"/>
  </r>
  <r>
    <s v="Chatham County"/>
    <s v="Georgia"/>
    <n v="2017"/>
    <n v="285506"/>
    <n v="137781"/>
    <n v="147725"/>
    <n v="18861"/>
    <n v="34386"/>
    <n v="42592"/>
    <n v="47583"/>
    <n v="34544"/>
    <n v="33931"/>
    <n v="33654"/>
    <n v="23748"/>
    <n v="11099"/>
    <n v="5108"/>
    <x v="421"/>
    <s v="Georgia, 2017"/>
  </r>
  <r>
    <s v="Barnes County"/>
    <s v="North Dakota"/>
    <n v="2017"/>
    <n v="11096"/>
    <n v="7455"/>
    <n v="3641"/>
    <n v="952"/>
    <n v="1297"/>
    <n v="3899"/>
    <n v="2427"/>
    <n v="1048"/>
    <n v="621"/>
    <n v="443"/>
    <n v="278"/>
    <n v="124"/>
    <n v="7"/>
    <x v="430"/>
    <s v="North Dakota, 2017"/>
  </r>
  <r>
    <s v="Chattooga County"/>
    <s v="Georgia"/>
    <n v="2017"/>
    <n v="24880"/>
    <n v="12730"/>
    <n v="12150"/>
    <n v="1363"/>
    <n v="3310"/>
    <n v="3017"/>
    <n v="3117"/>
    <n v="3200"/>
    <n v="3419"/>
    <n v="3313"/>
    <n v="2432"/>
    <n v="1368"/>
    <n v="341"/>
    <x v="421"/>
    <s v="Georgia, 2017"/>
  </r>
  <r>
    <s v="Cherokee County"/>
    <s v="Georgia"/>
    <n v="2017"/>
    <n v="235896"/>
    <n v="116132"/>
    <n v="119764"/>
    <n v="14693"/>
    <n v="35298"/>
    <n v="29621"/>
    <n v="27868"/>
    <n v="34523"/>
    <n v="36206"/>
    <n v="28566"/>
    <n v="19405"/>
    <n v="7363"/>
    <n v="2353"/>
    <x v="421"/>
    <s v="Georgia, 2017"/>
  </r>
  <r>
    <s v="Clarke County"/>
    <s v="Georgia"/>
    <n v="2017"/>
    <n v="123554"/>
    <n v="58788"/>
    <n v="64766"/>
    <n v="6839"/>
    <n v="11654"/>
    <n v="36885"/>
    <n v="20455"/>
    <n v="13636"/>
    <n v="10928"/>
    <n v="10936"/>
    <n v="7282"/>
    <n v="3331"/>
    <n v="1608"/>
    <x v="421"/>
    <s v="Georgia, 2017"/>
  </r>
  <r>
    <s v="Perkins County"/>
    <s v="South Dakota"/>
    <n v="2017"/>
    <n v="3024"/>
    <n v="1495"/>
    <n v="1529"/>
    <n v="204"/>
    <n v="382"/>
    <n v="375"/>
    <n v="307"/>
    <n v="258"/>
    <n v="328"/>
    <n v="514"/>
    <n v="359"/>
    <n v="207"/>
    <n v="90"/>
    <x v="437"/>
    <s v="South Dakota, 2017"/>
  </r>
  <r>
    <s v="Clayton County"/>
    <s v="Georgia"/>
    <n v="2017"/>
    <n v="274150"/>
    <n v="129364"/>
    <n v="144786"/>
    <n v="21257"/>
    <n v="43632"/>
    <n v="40749"/>
    <n v="41347"/>
    <n v="37862"/>
    <n v="36809"/>
    <n v="29420"/>
    <n v="15550"/>
    <n v="5588"/>
    <n v="1936"/>
    <x v="421"/>
    <s v="Georgia, 2017"/>
  </r>
  <r>
    <s v="Clinch County"/>
    <s v="Georgia"/>
    <n v="2017"/>
    <n v="6788"/>
    <n v="3411"/>
    <n v="3377"/>
    <n v="594"/>
    <n v="938"/>
    <n v="781"/>
    <n v="935"/>
    <n v="775"/>
    <n v="896"/>
    <n v="836"/>
    <n v="646"/>
    <n v="308"/>
    <n v="79"/>
    <x v="421"/>
    <s v="Georgia, 2017"/>
  </r>
  <r>
    <s v="Cobb County"/>
    <s v="Georgia"/>
    <n v="2017"/>
    <n v="739072"/>
    <n v="357252"/>
    <n v="381820"/>
    <n v="47842"/>
    <n v="101732"/>
    <n v="98615"/>
    <n v="106541"/>
    <n v="108057"/>
    <n v="108029"/>
    <n v="86849"/>
    <n v="52097"/>
    <n v="21267"/>
    <n v="8043"/>
    <x v="421"/>
    <s v="Georgia, 2017"/>
  </r>
  <r>
    <s v="Branch County"/>
    <s v="Michigan"/>
    <n v="2017"/>
    <n v="45890"/>
    <n v="22806"/>
    <n v="23084"/>
    <n v="3303"/>
    <n v="6942"/>
    <n v="6101"/>
    <n v="5958"/>
    <n v="5917"/>
    <n v="5859"/>
    <n v="5280"/>
    <n v="3864"/>
    <n v="1985"/>
    <n v="681"/>
    <x v="446"/>
    <s v="Michigan, 2017"/>
  </r>
  <r>
    <s v="Columbia County"/>
    <s v="Georgia"/>
    <n v="2017"/>
    <n v="143723"/>
    <n v="70172"/>
    <n v="73551"/>
    <n v="9182"/>
    <n v="21313"/>
    <n v="18692"/>
    <n v="19681"/>
    <n v="20088"/>
    <n v="19739"/>
    <n v="17401"/>
    <n v="10863"/>
    <n v="5132"/>
    <n v="1632"/>
    <x v="421"/>
    <s v="Georgia, 2017"/>
  </r>
  <r>
    <s v="Cook County"/>
    <s v="Georgia"/>
    <n v="2017"/>
    <n v="17190"/>
    <n v="8275"/>
    <n v="8915"/>
    <n v="1134"/>
    <n v="2578"/>
    <n v="2231"/>
    <n v="2079"/>
    <n v="2175"/>
    <n v="2309"/>
    <n v="2083"/>
    <n v="1527"/>
    <n v="843"/>
    <n v="231"/>
    <x v="421"/>
    <s v="Georgia, 2017"/>
  </r>
  <r>
    <s v="Coweta County"/>
    <s v="Georgia"/>
    <n v="2017"/>
    <n v="138015"/>
    <n v="67326"/>
    <n v="70689"/>
    <n v="8695"/>
    <n v="20181"/>
    <n v="17753"/>
    <n v="16715"/>
    <n v="19343"/>
    <n v="20954"/>
    <n v="16715"/>
    <n v="11275"/>
    <n v="4967"/>
    <n v="1417"/>
    <x v="421"/>
    <s v="Georgia, 2017"/>
  </r>
  <r>
    <s v="Crawford County"/>
    <s v="Georgia"/>
    <n v="2017"/>
    <n v="12385"/>
    <n v="6303"/>
    <n v="6082"/>
    <n v="655"/>
    <n v="1562"/>
    <n v="1387"/>
    <n v="1394"/>
    <n v="1457"/>
    <n v="1938"/>
    <n v="1889"/>
    <n v="1416"/>
    <n v="613"/>
    <n v="74"/>
    <x v="421"/>
    <s v="Georgia, 2017"/>
  </r>
  <r>
    <s v="Crisp County"/>
    <s v="Georgia"/>
    <n v="2017"/>
    <n v="23005"/>
    <n v="10813"/>
    <n v="12192"/>
    <n v="1516"/>
    <n v="3158"/>
    <n v="3183"/>
    <n v="2690"/>
    <n v="2489"/>
    <n v="2899"/>
    <n v="3189"/>
    <n v="2267"/>
    <n v="1175"/>
    <n v="439"/>
    <x v="421"/>
    <s v="Georgia, 2017"/>
  </r>
  <r>
    <s v="Dade County"/>
    <s v="Georgia"/>
    <n v="2017"/>
    <n v="16282"/>
    <n v="7956"/>
    <n v="8326"/>
    <n v="780"/>
    <n v="1781"/>
    <n v="2578"/>
    <n v="1702"/>
    <n v="2101"/>
    <n v="2133"/>
    <n v="2322"/>
    <n v="1760"/>
    <n v="812"/>
    <n v="313"/>
    <x v="421"/>
    <s v="Georgia, 2017"/>
  </r>
  <r>
    <s v="Dawson County"/>
    <s v="Georgia"/>
    <n v="2017"/>
    <n v="23397"/>
    <n v="11529"/>
    <n v="11868"/>
    <n v="1310"/>
    <n v="2741"/>
    <n v="2702"/>
    <n v="2614"/>
    <n v="2913"/>
    <n v="3360"/>
    <n v="3291"/>
    <n v="3030"/>
    <n v="1194"/>
    <n v="242"/>
    <x v="421"/>
    <s v="Georgia, 2017"/>
  </r>
  <r>
    <s v="San Jacinto County"/>
    <s v="Texas"/>
    <n v="2017"/>
    <n v="27023"/>
    <n v="13037"/>
    <n v="13986"/>
    <n v="1814"/>
    <n v="3722"/>
    <n v="3624"/>
    <n v="3421"/>
    <n v="3237"/>
    <n v="3616"/>
    <n v="3376"/>
    <n v="2400"/>
    <n v="1373"/>
    <n v="440"/>
    <x v="435"/>
    <s v="Texas, 2017"/>
  </r>
  <r>
    <s v="DeKalb County"/>
    <s v="Georgia"/>
    <n v="2017"/>
    <n v="736066"/>
    <n v="348949"/>
    <n v="387117"/>
    <n v="53127"/>
    <n v="94231"/>
    <n v="91453"/>
    <n v="122929"/>
    <n v="107921"/>
    <n v="99788"/>
    <n v="84871"/>
    <n v="50865"/>
    <n v="21904"/>
    <n v="8977"/>
    <x v="421"/>
    <s v="Georgia, 2017"/>
  </r>
  <r>
    <s v="Dodge County"/>
    <s v="Georgia"/>
    <n v="2017"/>
    <n v="21063"/>
    <n v="11024"/>
    <n v="10039"/>
    <n v="1111"/>
    <n v="2458"/>
    <n v="2620"/>
    <n v="2748"/>
    <n v="2870"/>
    <n v="3005"/>
    <n v="2826"/>
    <n v="2001"/>
    <n v="1100"/>
    <n v="324"/>
    <x v="421"/>
    <s v="Georgia, 2017"/>
  </r>
  <r>
    <s v="Dooly County"/>
    <s v="Georgia"/>
    <n v="2017"/>
    <n v="14053"/>
    <n v="7631"/>
    <n v="6422"/>
    <n v="549"/>
    <n v="1516"/>
    <n v="1891"/>
    <n v="1530"/>
    <n v="1989"/>
    <n v="1987"/>
    <n v="2132"/>
    <n v="1488"/>
    <n v="681"/>
    <n v="290"/>
    <x v="421"/>
    <s v="Georgia, 2017"/>
  </r>
  <r>
    <s v="Dougherty County"/>
    <s v="Georgia"/>
    <n v="2017"/>
    <n v="91522"/>
    <n v="42377"/>
    <n v="49145"/>
    <n v="6372"/>
    <n v="12517"/>
    <n v="14467"/>
    <n v="12406"/>
    <n v="10672"/>
    <n v="10788"/>
    <n v="11330"/>
    <n v="7575"/>
    <n v="3805"/>
    <n v="1590"/>
    <x v="421"/>
    <s v="Georgia, 2017"/>
  </r>
  <r>
    <s v="Douglas County"/>
    <s v="Georgia"/>
    <n v="2017"/>
    <n v="140152"/>
    <n v="66926"/>
    <n v="73226"/>
    <n v="8968"/>
    <n v="21516"/>
    <n v="19596"/>
    <n v="17441"/>
    <n v="20373"/>
    <n v="21306"/>
    <n v="16005"/>
    <n v="9813"/>
    <n v="4002"/>
    <n v="1132"/>
    <x v="421"/>
    <s v="Georgia, 2017"/>
  </r>
  <r>
    <s v="Early County"/>
    <s v="Georgia"/>
    <n v="2017"/>
    <n v="10405"/>
    <n v="4817"/>
    <n v="5588"/>
    <n v="666"/>
    <n v="1438"/>
    <n v="1336"/>
    <n v="1066"/>
    <n v="1213"/>
    <n v="1390"/>
    <n v="1375"/>
    <n v="1089"/>
    <n v="580"/>
    <n v="252"/>
    <x v="421"/>
    <s v="Georgia, 2017"/>
  </r>
  <r>
    <s v="Storey County"/>
    <s v="Nevada"/>
    <n v="2017"/>
    <n v="4011"/>
    <n v="2012"/>
    <n v="1999"/>
    <n v="213"/>
    <n v="722"/>
    <n v="445"/>
    <n v="441"/>
    <n v="678"/>
    <n v="604"/>
    <n v="471"/>
    <n v="232"/>
    <n v="157"/>
    <n v="48"/>
    <x v="452"/>
    <s v="Nevada, 2017"/>
  </r>
  <r>
    <s v="Effingham County"/>
    <s v="Georgia"/>
    <n v="2017"/>
    <n v="57087"/>
    <n v="28260"/>
    <n v="28827"/>
    <n v="3905"/>
    <n v="8682"/>
    <n v="7698"/>
    <n v="7499"/>
    <n v="8224"/>
    <n v="8109"/>
    <n v="6702"/>
    <n v="4109"/>
    <n v="1645"/>
    <n v="514"/>
    <x v="421"/>
    <s v="Georgia, 2017"/>
  </r>
  <r>
    <s v="Elbert County"/>
    <s v="Georgia"/>
    <n v="2017"/>
    <n v="19288"/>
    <n v="9218"/>
    <n v="10070"/>
    <n v="1154"/>
    <n v="2304"/>
    <n v="2361"/>
    <n v="2181"/>
    <n v="2232"/>
    <n v="2618"/>
    <n v="2721"/>
    <n v="2120"/>
    <n v="1220"/>
    <n v="377"/>
    <x v="421"/>
    <s v="Georgia, 2017"/>
  </r>
  <r>
    <s v="Mitchell County"/>
    <s v="Iowa"/>
    <n v="2017"/>
    <n v="10757"/>
    <n v="5093"/>
    <n v="5664"/>
    <n v="793"/>
    <n v="1655"/>
    <n v="1154"/>
    <n v="1532"/>
    <n v="1213"/>
    <n v="1426"/>
    <n v="1270"/>
    <n v="996"/>
    <n v="542"/>
    <n v="176"/>
    <x v="438"/>
    <s v="Iowa, 2017"/>
  </r>
  <r>
    <s v="Fannin County"/>
    <s v="Georgia"/>
    <n v="2017"/>
    <n v="24480"/>
    <n v="11852"/>
    <n v="12628"/>
    <n v="967"/>
    <n v="2496"/>
    <n v="2361"/>
    <n v="2104"/>
    <n v="2488"/>
    <n v="3191"/>
    <n v="4267"/>
    <n v="4062"/>
    <n v="1912"/>
    <n v="632"/>
    <x v="421"/>
    <s v="Georgia, 2017"/>
  </r>
  <r>
    <s v="Fayette County"/>
    <s v="Georgia"/>
    <n v="2017"/>
    <n v="110306"/>
    <n v="53551"/>
    <n v="56755"/>
    <n v="4823"/>
    <n v="15388"/>
    <n v="15828"/>
    <n v="9177"/>
    <n v="12420"/>
    <n v="17984"/>
    <n v="16449"/>
    <n v="11577"/>
    <n v="4949"/>
    <n v="1711"/>
    <x v="421"/>
    <s v="Georgia, 2017"/>
  </r>
  <r>
    <s v="Floyd County"/>
    <s v="Georgia"/>
    <n v="2017"/>
    <n v="96471"/>
    <n v="46770"/>
    <n v="49701"/>
    <n v="5955"/>
    <n v="12809"/>
    <n v="14014"/>
    <n v="11850"/>
    <n v="11973"/>
    <n v="12482"/>
    <n v="12070"/>
    <n v="8695"/>
    <n v="4718"/>
    <n v="1905"/>
    <x v="421"/>
    <s v="Georgia, 2017"/>
  </r>
  <r>
    <s v="Forsyth County"/>
    <s v="Georgia"/>
    <n v="2017"/>
    <n v="211300"/>
    <n v="104886"/>
    <n v="106414"/>
    <n v="13296"/>
    <n v="36539"/>
    <n v="25349"/>
    <n v="20858"/>
    <n v="34775"/>
    <n v="35179"/>
    <n v="21881"/>
    <n v="14919"/>
    <n v="6491"/>
    <n v="2013"/>
    <x v="421"/>
    <s v="Georgia, 2017"/>
  </r>
  <r>
    <s v="Franklin County"/>
    <s v="Georgia"/>
    <n v="2017"/>
    <n v="22328"/>
    <n v="10852"/>
    <n v="11476"/>
    <n v="1368"/>
    <n v="2693"/>
    <n v="3013"/>
    <n v="2610"/>
    <n v="2473"/>
    <n v="3031"/>
    <n v="2891"/>
    <n v="2539"/>
    <n v="1261"/>
    <n v="449"/>
    <x v="421"/>
    <s v="Georgia, 2017"/>
  </r>
  <r>
    <s v="Fulton County"/>
    <s v="Georgia"/>
    <n v="2017"/>
    <n v="1010420"/>
    <n v="489797"/>
    <n v="520623"/>
    <n v="62728"/>
    <n v="129317"/>
    <n v="143379"/>
    <n v="167017"/>
    <n v="148042"/>
    <n v="140605"/>
    <n v="110506"/>
    <n v="66438"/>
    <n v="29978"/>
    <n v="12410"/>
    <x v="421"/>
    <s v="Georgia, 2017"/>
  </r>
  <r>
    <s v="Gilmer County"/>
    <s v="Georgia"/>
    <n v="2017"/>
    <n v="29614"/>
    <n v="14950"/>
    <n v="14664"/>
    <n v="1588"/>
    <n v="3312"/>
    <n v="3155"/>
    <n v="3061"/>
    <n v="3276"/>
    <n v="3947"/>
    <n v="4606"/>
    <n v="4225"/>
    <n v="1961"/>
    <n v="483"/>
    <x v="421"/>
    <s v="Georgia, 2017"/>
  </r>
  <r>
    <s v="Glascock County"/>
    <s v="Georgia"/>
    <n v="2017"/>
    <n v="3027"/>
    <n v="1464"/>
    <n v="1563"/>
    <n v="141"/>
    <n v="420"/>
    <n v="399"/>
    <n v="246"/>
    <n v="401"/>
    <n v="498"/>
    <n v="408"/>
    <n v="290"/>
    <n v="157"/>
    <n v="67"/>
    <x v="421"/>
    <s v="Georgia, 2017"/>
  </r>
  <r>
    <s v="Glynn County"/>
    <s v="Georgia"/>
    <n v="2017"/>
    <n v="83467"/>
    <n v="39362"/>
    <n v="44105"/>
    <n v="5029"/>
    <n v="10776"/>
    <n v="10075"/>
    <n v="10179"/>
    <n v="9660"/>
    <n v="11078"/>
    <n v="11520"/>
    <n v="9091"/>
    <n v="4254"/>
    <n v="1805"/>
    <x v="421"/>
    <s v="Georgia, 2017"/>
  </r>
  <r>
    <s v="Gordon County"/>
    <s v="Georgia"/>
    <n v="2017"/>
    <n v="56424"/>
    <n v="27913"/>
    <n v="28511"/>
    <n v="3574"/>
    <n v="8148"/>
    <n v="7090"/>
    <n v="7404"/>
    <n v="7543"/>
    <n v="8077"/>
    <n v="6924"/>
    <n v="4663"/>
    <n v="2384"/>
    <n v="617"/>
    <x v="421"/>
    <s v="Georgia, 2017"/>
  </r>
  <r>
    <s v="Washington County"/>
    <s v="Missouri"/>
    <n v="2017"/>
    <n v="25048"/>
    <n v="12247"/>
    <n v="12801"/>
    <n v="1710"/>
    <n v="3587"/>
    <n v="2866"/>
    <n v="3280"/>
    <n v="2845"/>
    <n v="3340"/>
    <n v="3279"/>
    <n v="2511"/>
    <n v="1188"/>
    <n v="442"/>
    <x v="427"/>
    <s v="Missouri, 2017"/>
  </r>
  <r>
    <s v="Taylor County"/>
    <s v="West Virginia"/>
    <n v="2017"/>
    <n v="16732"/>
    <n v="8142"/>
    <n v="8590"/>
    <n v="984"/>
    <n v="1769"/>
    <n v="1536"/>
    <n v="1756"/>
    <n v="1626"/>
    <n v="1890"/>
    <n v="2644"/>
    <n v="2982"/>
    <n v="1267"/>
    <n v="278"/>
    <x v="417"/>
    <s v="West Virginia, 2017"/>
  </r>
  <r>
    <s v="Gwinnett County"/>
    <s v="Georgia"/>
    <n v="2017"/>
    <n v="889954"/>
    <n v="435401"/>
    <n v="454553"/>
    <n v="60963"/>
    <n v="141818"/>
    <n v="124194"/>
    <n v="118993"/>
    <n v="134305"/>
    <n v="133565"/>
    <n v="97218"/>
    <n v="51688"/>
    <n v="21080"/>
    <n v="6130"/>
    <x v="421"/>
    <s v="Georgia, 2017"/>
  </r>
  <r>
    <s v="Nye County"/>
    <s v="Nevada"/>
    <n v="2017"/>
    <n v="43878"/>
    <n v="20824"/>
    <n v="23054"/>
    <n v="2576"/>
    <n v="5737"/>
    <n v="6067"/>
    <n v="5030"/>
    <n v="5446"/>
    <n v="5809"/>
    <n v="5325"/>
    <n v="4655"/>
    <n v="2515"/>
    <n v="718"/>
    <x v="452"/>
    <s v="Nevada, 2017"/>
  </r>
  <r>
    <s v="Hall County"/>
    <s v="Georgia"/>
    <n v="2017"/>
    <n v="192865"/>
    <n v="96103"/>
    <n v="96762"/>
    <n v="12977"/>
    <n v="29056"/>
    <n v="26137"/>
    <n v="25164"/>
    <n v="25144"/>
    <n v="26302"/>
    <n v="21516"/>
    <n v="15897"/>
    <n v="8221"/>
    <n v="2451"/>
    <x v="421"/>
    <s v="Georgia, 2017"/>
  </r>
  <r>
    <s v="Valley County"/>
    <s v="Idaho"/>
    <n v="2017"/>
    <n v="8667"/>
    <n v="5258"/>
    <n v="3409"/>
    <n v="262"/>
    <n v="769"/>
    <n v="927"/>
    <n v="1425"/>
    <n v="998"/>
    <n v="1139"/>
    <n v="1365"/>
    <n v="1075"/>
    <n v="548"/>
    <n v="159"/>
    <x v="444"/>
    <s v="Idaho, 2017"/>
  </r>
  <r>
    <s v="Perry County"/>
    <s v="Kentucky"/>
    <n v="2017"/>
    <n v="28722"/>
    <n v="13965"/>
    <n v="14757"/>
    <n v="1757"/>
    <n v="3966"/>
    <n v="3531"/>
    <n v="3515"/>
    <n v="3575"/>
    <n v="4224"/>
    <n v="3617"/>
    <n v="2712"/>
    <n v="1351"/>
    <n v="474"/>
    <x v="451"/>
    <s v="Kentucky, 2017"/>
  </r>
  <r>
    <s v="Harris County"/>
    <s v="Georgia"/>
    <n v="2017"/>
    <n v="33198"/>
    <n v="16686"/>
    <n v="16512"/>
    <n v="1588"/>
    <n v="4289"/>
    <n v="4256"/>
    <n v="3119"/>
    <n v="4193"/>
    <n v="5143"/>
    <n v="4996"/>
    <n v="3678"/>
    <n v="1350"/>
    <n v="586"/>
    <x v="421"/>
    <s v="Georgia, 2017"/>
  </r>
  <r>
    <s v="Hart County"/>
    <s v="Georgia"/>
    <n v="2017"/>
    <n v="25535"/>
    <n v="12502"/>
    <n v="13033"/>
    <n v="1397"/>
    <n v="3075"/>
    <n v="2990"/>
    <n v="2949"/>
    <n v="2919"/>
    <n v="3301"/>
    <n v="3655"/>
    <n v="3019"/>
    <n v="1723"/>
    <n v="507"/>
    <x v="421"/>
    <s v="Georgia, 2017"/>
  </r>
  <r>
    <s v="Heard County"/>
    <s v="Georgia"/>
    <n v="2017"/>
    <n v="11607"/>
    <n v="5762"/>
    <n v="5845"/>
    <n v="659"/>
    <n v="1492"/>
    <n v="1542"/>
    <n v="1214"/>
    <n v="1356"/>
    <n v="1831"/>
    <n v="1665"/>
    <n v="1116"/>
    <n v="473"/>
    <n v="259"/>
    <x v="421"/>
    <s v="Georgia, 2017"/>
  </r>
  <r>
    <s v="Henry County"/>
    <s v="Georgia"/>
    <n v="2017"/>
    <n v="217506"/>
    <n v="104175"/>
    <n v="113331"/>
    <n v="12725"/>
    <n v="33662"/>
    <n v="32279"/>
    <n v="25308"/>
    <n v="31674"/>
    <n v="33962"/>
    <n v="24794"/>
    <n v="15002"/>
    <n v="6132"/>
    <n v="1968"/>
    <x v="421"/>
    <s v="Georgia, 2017"/>
  </r>
  <r>
    <s v="Houston County"/>
    <s v="Georgia"/>
    <n v="2017"/>
    <n v="150341"/>
    <n v="73081"/>
    <n v="77260"/>
    <n v="10276"/>
    <n v="22107"/>
    <n v="20369"/>
    <n v="22230"/>
    <n v="19635"/>
    <n v="20560"/>
    <n v="17345"/>
    <n v="10416"/>
    <n v="5643"/>
    <n v="1760"/>
    <x v="421"/>
    <s v="Georgia, 2017"/>
  </r>
  <r>
    <s v="Beaverhead County"/>
    <s v="Montana"/>
    <n v="2017"/>
    <n v="9278"/>
    <n v="4767"/>
    <n v="4511"/>
    <n v="417"/>
    <n v="1268"/>
    <n v="1233"/>
    <n v="1088"/>
    <n v="1353"/>
    <n v="1175"/>
    <n v="1057"/>
    <n v="885"/>
    <n v="634"/>
    <n v="168"/>
    <x v="426"/>
    <s v="Montana, 2017"/>
  </r>
  <r>
    <s v="Jackson County"/>
    <s v="Georgia"/>
    <n v="2017"/>
    <n v="63851"/>
    <n v="31539"/>
    <n v="32312"/>
    <n v="4137"/>
    <n v="9394"/>
    <n v="7352"/>
    <n v="8086"/>
    <n v="9358"/>
    <n v="8862"/>
    <n v="7545"/>
    <n v="5686"/>
    <n v="2814"/>
    <n v="617"/>
    <x v="421"/>
    <s v="Georgia, 2017"/>
  </r>
  <r>
    <s v="Jasper County"/>
    <s v="Georgia"/>
    <n v="2017"/>
    <n v="13732"/>
    <n v="6688"/>
    <n v="7044"/>
    <n v="782"/>
    <n v="1942"/>
    <n v="1592"/>
    <n v="1512"/>
    <n v="1700"/>
    <n v="1960"/>
    <n v="1995"/>
    <n v="1400"/>
    <n v="652"/>
    <n v="197"/>
    <x v="421"/>
    <s v="Georgia, 2017"/>
  </r>
  <r>
    <s v="Jeff Davis County"/>
    <s v="Georgia"/>
    <n v="2017"/>
    <n v="14999"/>
    <n v="7403"/>
    <n v="7596"/>
    <n v="995"/>
    <n v="2462"/>
    <n v="1826"/>
    <n v="1927"/>
    <n v="1840"/>
    <n v="1965"/>
    <n v="1739"/>
    <n v="1423"/>
    <n v="614"/>
    <n v="208"/>
    <x v="421"/>
    <s v="Georgia, 2017"/>
  </r>
  <r>
    <s v="Casey County"/>
    <s v="Kentucky"/>
    <n v="2017"/>
    <n v="15954"/>
    <n v="7691"/>
    <n v="8263"/>
    <n v="1100"/>
    <n v="2078"/>
    <n v="2070"/>
    <n v="1970"/>
    <n v="1782"/>
    <n v="2100"/>
    <n v="2159"/>
    <n v="1576"/>
    <n v="837"/>
    <n v="282"/>
    <x v="451"/>
    <s v="Kentucky, 2017"/>
  </r>
  <r>
    <s v="Jenkins County"/>
    <s v="Georgia"/>
    <n v="2017"/>
    <n v="8929"/>
    <n v="4273"/>
    <n v="4656"/>
    <n v="634"/>
    <n v="1192"/>
    <n v="1265"/>
    <n v="792"/>
    <n v="1029"/>
    <n v="1310"/>
    <n v="1310"/>
    <n v="976"/>
    <n v="276"/>
    <n v="145"/>
    <x v="421"/>
    <s v="Georgia, 2017"/>
  </r>
  <r>
    <s v="Johnson County"/>
    <s v="Georgia"/>
    <n v="2017"/>
    <n v="9800"/>
    <n v="5476"/>
    <n v="4324"/>
    <n v="564"/>
    <n v="1089"/>
    <n v="1177"/>
    <n v="1016"/>
    <n v="1590"/>
    <n v="1349"/>
    <n v="1319"/>
    <n v="957"/>
    <n v="425"/>
    <n v="314"/>
    <x v="421"/>
    <s v="Georgia, 2017"/>
  </r>
  <r>
    <s v="Jones County"/>
    <s v="Georgia"/>
    <n v="2017"/>
    <n v="28540"/>
    <n v="13864"/>
    <n v="14676"/>
    <n v="1528"/>
    <n v="4031"/>
    <n v="3519"/>
    <n v="3219"/>
    <n v="3795"/>
    <n v="4088"/>
    <n v="3777"/>
    <n v="2767"/>
    <n v="1383"/>
    <n v="433"/>
    <x v="421"/>
    <s v="Georgia, 2017"/>
  </r>
  <r>
    <s v="Sac County"/>
    <s v="Iowa"/>
    <n v="2017"/>
    <n v="10388"/>
    <n v="5208"/>
    <n v="5180"/>
    <n v="727"/>
    <n v="1524"/>
    <n v="1308"/>
    <n v="1830"/>
    <n v="1267"/>
    <n v="1229"/>
    <n v="1192"/>
    <n v="784"/>
    <n v="359"/>
    <n v="168"/>
    <x v="438"/>
    <s v="Iowa, 2017"/>
  </r>
  <r>
    <s v="Laurens County"/>
    <s v="Georgia"/>
    <n v="2017"/>
    <n v="47451"/>
    <n v="22542"/>
    <n v="24909"/>
    <n v="3202"/>
    <n v="6618"/>
    <n v="6008"/>
    <n v="5845"/>
    <n v="5817"/>
    <n v="6152"/>
    <n v="6090"/>
    <n v="4420"/>
    <n v="2575"/>
    <n v="724"/>
    <x v="421"/>
    <s v="Georgia, 2017"/>
  </r>
  <r>
    <s v="Lee County"/>
    <s v="Georgia"/>
    <n v="2017"/>
    <n v="29216"/>
    <n v="14524"/>
    <n v="14692"/>
    <n v="1839"/>
    <n v="4533"/>
    <n v="3730"/>
    <n v="3713"/>
    <n v="4555"/>
    <n v="4010"/>
    <n v="3555"/>
    <n v="2102"/>
    <n v="878"/>
    <n v="301"/>
    <x v="421"/>
    <s v="Georgia, 2017"/>
  </r>
  <r>
    <s v="Liberty County"/>
    <s v="Georgia"/>
    <n v="2017"/>
    <n v="62120"/>
    <n v="31466"/>
    <n v="30654"/>
    <n v="6307"/>
    <n v="9260"/>
    <n v="11066"/>
    <n v="12019"/>
    <n v="6776"/>
    <n v="6153"/>
    <n v="5600"/>
    <n v="3308"/>
    <n v="1290"/>
    <n v="341"/>
    <x v="421"/>
    <s v="Georgia, 2017"/>
  </r>
  <r>
    <s v="Merrick County"/>
    <s v="Nebraska"/>
    <n v="2017"/>
    <n v="7768"/>
    <n v="3651"/>
    <n v="4117"/>
    <n v="427"/>
    <n v="786"/>
    <n v="868"/>
    <n v="773"/>
    <n v="846"/>
    <n v="1069"/>
    <n v="1311"/>
    <n v="1060"/>
    <n v="487"/>
    <n v="141"/>
    <x v="436"/>
    <s v="Nebraska, 2017"/>
  </r>
  <r>
    <s v="Delaware County"/>
    <s v="Iowa"/>
    <n v="2017"/>
    <n v="17857"/>
    <n v="8746"/>
    <n v="9111"/>
    <n v="1417"/>
    <n v="3095"/>
    <n v="2480"/>
    <n v="2862"/>
    <n v="2530"/>
    <n v="2185"/>
    <n v="1829"/>
    <n v="918"/>
    <n v="416"/>
    <n v="125"/>
    <x v="438"/>
    <s v="Iowa, 2017"/>
  </r>
  <r>
    <s v="Lowndes County"/>
    <s v="Georgia"/>
    <n v="2017"/>
    <n v="113941"/>
    <n v="55796"/>
    <n v="58145"/>
    <n v="8082"/>
    <n v="14908"/>
    <n v="24485"/>
    <n v="17131"/>
    <n v="12798"/>
    <n v="12387"/>
    <n v="11531"/>
    <n v="7517"/>
    <n v="3778"/>
    <n v="1324"/>
    <x v="421"/>
    <s v="Georgia, 2017"/>
  </r>
  <r>
    <s v="Henry County"/>
    <s v="Tennessee"/>
    <n v="2017"/>
    <n v="31567"/>
    <n v="15502"/>
    <n v="16065"/>
    <n v="1360"/>
    <n v="3342"/>
    <n v="7079"/>
    <n v="3324"/>
    <n v="3307"/>
    <n v="3754"/>
    <n v="4272"/>
    <n v="3327"/>
    <n v="1414"/>
    <n v="388"/>
    <x v="440"/>
    <s v="Tennessee, 2017"/>
  </r>
  <r>
    <s v="McDuffie County"/>
    <s v="Georgia"/>
    <n v="2017"/>
    <n v="21488"/>
    <n v="10028"/>
    <n v="11460"/>
    <n v="1523"/>
    <n v="3090"/>
    <n v="2772"/>
    <n v="2517"/>
    <n v="2478"/>
    <n v="2751"/>
    <n v="2857"/>
    <n v="2140"/>
    <n v="1085"/>
    <n v="275"/>
    <x v="421"/>
    <s v="Georgia, 2017"/>
  </r>
  <r>
    <s v="McIntosh County"/>
    <s v="Georgia"/>
    <n v="2017"/>
    <n v="14061"/>
    <n v="6896"/>
    <n v="7165"/>
    <n v="623"/>
    <n v="1411"/>
    <n v="1469"/>
    <n v="1390"/>
    <n v="1528"/>
    <n v="1929"/>
    <n v="2417"/>
    <n v="2040"/>
    <n v="1119"/>
    <n v="135"/>
    <x v="421"/>
    <s v="Georgia, 2017"/>
  </r>
  <r>
    <s v="Clay County"/>
    <s v="Illinois"/>
    <n v="2017"/>
    <n v="13675"/>
    <n v="7563"/>
    <n v="6112"/>
    <n v="603"/>
    <n v="1533"/>
    <n v="1881"/>
    <n v="1724"/>
    <n v="1898"/>
    <n v="1823"/>
    <n v="2114"/>
    <n v="1385"/>
    <n v="533"/>
    <n v="181"/>
    <x v="424"/>
    <s v="Illinois, 2017"/>
  </r>
  <r>
    <s v="San Miguel County"/>
    <s v="New Mexico"/>
    <n v="2017"/>
    <n v="28600"/>
    <n v="14345"/>
    <n v="14255"/>
    <n v="1684"/>
    <n v="3761"/>
    <n v="3519"/>
    <n v="3237"/>
    <n v="3689"/>
    <n v="4206"/>
    <n v="3924"/>
    <n v="2851"/>
    <n v="1236"/>
    <n v="493"/>
    <x v="453"/>
    <s v="New Mexico, 2017"/>
  </r>
  <r>
    <s v="Marion County"/>
    <s v="Georgia"/>
    <n v="2017"/>
    <n v="8558"/>
    <n v="4207"/>
    <n v="4351"/>
    <n v="457"/>
    <n v="1166"/>
    <n v="833"/>
    <n v="956"/>
    <n v="1028"/>
    <n v="1264"/>
    <n v="1310"/>
    <n v="1038"/>
    <n v="433"/>
    <n v="73"/>
    <x v="421"/>
    <s v="Georgia, 2017"/>
  </r>
  <r>
    <s v="Washington County"/>
    <s v="Iowa"/>
    <n v="2017"/>
    <n v="21152"/>
    <n v="10134"/>
    <n v="11018"/>
    <n v="1208"/>
    <n v="2586"/>
    <n v="2627"/>
    <n v="2401"/>
    <n v="2362"/>
    <n v="2955"/>
    <n v="3000"/>
    <n v="2499"/>
    <n v="1154"/>
    <n v="360"/>
    <x v="438"/>
    <s v="Iowa, 2017"/>
  </r>
  <r>
    <s v="Miller County"/>
    <s v="Georgia"/>
    <n v="2017"/>
    <n v="5884"/>
    <n v="2885"/>
    <n v="2999"/>
    <n v="346"/>
    <n v="751"/>
    <n v="692"/>
    <n v="654"/>
    <n v="693"/>
    <n v="776"/>
    <n v="749"/>
    <n v="598"/>
    <n v="460"/>
    <n v="165"/>
    <x v="421"/>
    <s v="Georgia, 2017"/>
  </r>
  <r>
    <s v="Mitchell County"/>
    <s v="Georgia"/>
    <n v="2017"/>
    <n v="22574"/>
    <n v="11748"/>
    <n v="10826"/>
    <n v="1377"/>
    <n v="3043"/>
    <n v="2856"/>
    <n v="3010"/>
    <n v="2929"/>
    <n v="3057"/>
    <n v="2863"/>
    <n v="2005"/>
    <n v="1102"/>
    <n v="332"/>
    <x v="421"/>
    <s v="Georgia, 2017"/>
  </r>
  <r>
    <s v="Monroe County"/>
    <s v="Georgia"/>
    <n v="2017"/>
    <n v="26795"/>
    <n v="13475"/>
    <n v="13320"/>
    <n v="1394"/>
    <n v="3123"/>
    <n v="3354"/>
    <n v="3024"/>
    <n v="3279"/>
    <n v="3876"/>
    <n v="4160"/>
    <n v="2756"/>
    <n v="1316"/>
    <n v="513"/>
    <x v="421"/>
    <s v="Georgia, 2017"/>
  </r>
  <r>
    <s v="Montgomery County"/>
    <s v="Georgia"/>
    <n v="2017"/>
    <n v="8962"/>
    <n v="4593"/>
    <n v="4369"/>
    <n v="472"/>
    <n v="1121"/>
    <n v="1403"/>
    <n v="977"/>
    <n v="1162"/>
    <n v="1234"/>
    <n v="1194"/>
    <n v="889"/>
    <n v="395"/>
    <n v="115"/>
    <x v="421"/>
    <s v="Georgia, 2017"/>
  </r>
  <r>
    <s v="Morgan County"/>
    <s v="Georgia"/>
    <n v="2017"/>
    <n v="18013"/>
    <n v="8558"/>
    <n v="9455"/>
    <n v="979"/>
    <n v="2395"/>
    <n v="2252"/>
    <n v="1611"/>
    <n v="1968"/>
    <n v="2890"/>
    <n v="2601"/>
    <n v="1947"/>
    <n v="1131"/>
    <n v="239"/>
    <x v="421"/>
    <s v="Georgia, 2017"/>
  </r>
  <r>
    <s v="Murray County"/>
    <s v="Georgia"/>
    <n v="2017"/>
    <n v="39444"/>
    <n v="19397"/>
    <n v="20047"/>
    <n v="2447"/>
    <n v="5765"/>
    <n v="5215"/>
    <n v="4909"/>
    <n v="5290"/>
    <n v="5729"/>
    <n v="4814"/>
    <n v="3403"/>
    <n v="1504"/>
    <n v="368"/>
    <x v="421"/>
    <s v="Georgia, 2017"/>
  </r>
  <r>
    <s v="Muscogee County"/>
    <s v="Georgia"/>
    <n v="2017"/>
    <n v="198647"/>
    <n v="97309"/>
    <n v="101338"/>
    <n v="14793"/>
    <n v="26904"/>
    <n v="29068"/>
    <n v="32452"/>
    <n v="24786"/>
    <n v="23753"/>
    <n v="22624"/>
    <n v="13783"/>
    <n v="7360"/>
    <n v="3124"/>
    <x v="421"/>
    <s v="Georgia, 2017"/>
  </r>
  <r>
    <s v="Newton County"/>
    <s v="Georgia"/>
    <n v="2017"/>
    <n v="105042"/>
    <n v="49940"/>
    <n v="55102"/>
    <n v="6868"/>
    <n v="16058"/>
    <n v="15212"/>
    <n v="12776"/>
    <n v="14536"/>
    <n v="15134"/>
    <n v="11840"/>
    <n v="8025"/>
    <n v="3381"/>
    <n v="1212"/>
    <x v="421"/>
    <s v="Georgia, 2017"/>
  </r>
  <r>
    <s v="Oconee County"/>
    <s v="Georgia"/>
    <n v="2017"/>
    <n v="35972"/>
    <n v="17661"/>
    <n v="18311"/>
    <n v="1887"/>
    <n v="5864"/>
    <n v="4726"/>
    <n v="3242"/>
    <n v="5120"/>
    <n v="5328"/>
    <n v="4714"/>
    <n v="3267"/>
    <n v="1355"/>
    <n v="469"/>
    <x v="421"/>
    <s v="Georgia, 2017"/>
  </r>
  <r>
    <s v="Oglethorpe County"/>
    <s v="Georgia"/>
    <n v="2017"/>
    <n v="14654"/>
    <n v="7362"/>
    <n v="7292"/>
    <n v="800"/>
    <n v="1837"/>
    <n v="1560"/>
    <n v="1703"/>
    <n v="2037"/>
    <n v="2140"/>
    <n v="1977"/>
    <n v="1595"/>
    <n v="789"/>
    <n v="216"/>
    <x v="421"/>
    <s v="Georgia, 2017"/>
  </r>
  <r>
    <s v="Paulding County"/>
    <s v="Georgia"/>
    <n v="2017"/>
    <n v="152399"/>
    <n v="74560"/>
    <n v="77839"/>
    <n v="9943"/>
    <n v="24353"/>
    <n v="20815"/>
    <n v="19365"/>
    <n v="23696"/>
    <n v="23443"/>
    <n v="16017"/>
    <n v="9585"/>
    <n v="4147"/>
    <n v="1035"/>
    <x v="421"/>
    <s v="Georgia, 2017"/>
  </r>
  <r>
    <s v="Garvin County"/>
    <s v="Oklahoma"/>
    <n v="2017"/>
    <n v="27027"/>
    <n v="12992"/>
    <n v="14035"/>
    <n v="1494"/>
    <n v="3442"/>
    <n v="4886"/>
    <n v="3286"/>
    <n v="2990"/>
    <n v="3493"/>
    <n v="3549"/>
    <n v="2359"/>
    <n v="1046"/>
    <n v="482"/>
    <x v="433"/>
    <s v="Oklahoma, 2017"/>
  </r>
  <r>
    <s v="Pickens County"/>
    <s v="Georgia"/>
    <n v="2017"/>
    <n v="30343"/>
    <n v="15046"/>
    <n v="15297"/>
    <n v="1425"/>
    <n v="3686"/>
    <n v="3145"/>
    <n v="3378"/>
    <n v="3592"/>
    <n v="4264"/>
    <n v="4612"/>
    <n v="4034"/>
    <n v="1798"/>
    <n v="409"/>
    <x v="421"/>
    <s v="Georgia, 2017"/>
  </r>
  <r>
    <s v="Pierce County"/>
    <s v="Georgia"/>
    <n v="2017"/>
    <n v="19141"/>
    <n v="9640"/>
    <n v="9501"/>
    <n v="1165"/>
    <n v="2842"/>
    <n v="2165"/>
    <n v="2248"/>
    <n v="2531"/>
    <n v="2674"/>
    <n v="2404"/>
    <n v="1875"/>
    <n v="896"/>
    <n v="341"/>
    <x v="421"/>
    <s v="Georgia, 2017"/>
  </r>
  <r>
    <s v="Polk County"/>
    <s v="Georgia"/>
    <n v="2017"/>
    <n v="41444"/>
    <n v="20231"/>
    <n v="21213"/>
    <n v="2780"/>
    <n v="6201"/>
    <n v="5213"/>
    <n v="5446"/>
    <n v="5151"/>
    <n v="5352"/>
    <n v="5021"/>
    <n v="3827"/>
    <n v="1933"/>
    <n v="520"/>
    <x v="421"/>
    <s v="Georgia, 2017"/>
  </r>
  <r>
    <s v="Ward County"/>
    <s v="Texas"/>
    <n v="2017"/>
    <n v="11396"/>
    <n v="4942"/>
    <n v="6454"/>
    <n v="347"/>
    <n v="1081"/>
    <n v="1502"/>
    <n v="1650"/>
    <n v="1540"/>
    <n v="1633"/>
    <n v="1519"/>
    <n v="1290"/>
    <n v="657"/>
    <n v="177"/>
    <x v="435"/>
    <s v="Texas, 2017"/>
  </r>
  <r>
    <s v="Putnam County"/>
    <s v="Georgia"/>
    <n v="2017"/>
    <n v="21430"/>
    <n v="10410"/>
    <n v="11020"/>
    <n v="1068"/>
    <n v="2610"/>
    <n v="2089"/>
    <n v="2511"/>
    <n v="2192"/>
    <n v="2834"/>
    <n v="3400"/>
    <n v="3084"/>
    <n v="1387"/>
    <n v="255"/>
    <x v="421"/>
    <s v="Georgia, 2017"/>
  </r>
  <r>
    <s v="Quitman County"/>
    <s v="Georgia"/>
    <n v="2017"/>
    <n v="2140"/>
    <n v="1024"/>
    <n v="1116"/>
    <n v="88"/>
    <n v="208"/>
    <n v="186"/>
    <n v="224"/>
    <n v="214"/>
    <n v="219"/>
    <n v="313"/>
    <n v="351"/>
    <n v="282"/>
    <n v="55"/>
    <x v="421"/>
    <s v="Georgia, 2017"/>
  </r>
  <r>
    <s v="Rabun County"/>
    <s v="Georgia"/>
    <n v="2017"/>
    <n v="16354"/>
    <n v="8126"/>
    <n v="8228"/>
    <n v="712"/>
    <n v="1547"/>
    <n v="1793"/>
    <n v="1628"/>
    <n v="1849"/>
    <n v="2070"/>
    <n v="2487"/>
    <n v="2589"/>
    <n v="1173"/>
    <n v="506"/>
    <x v="421"/>
    <s v="Georgia, 2017"/>
  </r>
  <r>
    <s v="Pembina County"/>
    <s v="North Dakota"/>
    <n v="2017"/>
    <n v="7206"/>
    <n v="3574"/>
    <n v="3632"/>
    <n v="513"/>
    <n v="967"/>
    <n v="744"/>
    <n v="727"/>
    <n v="708"/>
    <n v="807"/>
    <n v="1078"/>
    <n v="793"/>
    <n v="445"/>
    <n v="424"/>
    <x v="430"/>
    <s v="North Dakota, 2017"/>
  </r>
  <r>
    <s v="Richmond County"/>
    <s v="Georgia"/>
    <n v="2017"/>
    <n v="201568"/>
    <n v="97435"/>
    <n v="104133"/>
    <n v="13956"/>
    <n v="25862"/>
    <n v="31205"/>
    <n v="32584"/>
    <n v="23078"/>
    <n v="24065"/>
    <n v="24988"/>
    <n v="15395"/>
    <n v="7708"/>
    <n v="2727"/>
    <x v="421"/>
    <s v="Georgia, 2017"/>
  </r>
  <r>
    <s v="Rockdale County"/>
    <s v="Georgia"/>
    <n v="2017"/>
    <n v="88482"/>
    <n v="41755"/>
    <n v="46727"/>
    <n v="5265"/>
    <n v="13079"/>
    <n v="12469"/>
    <n v="10181"/>
    <n v="11124"/>
    <n v="13196"/>
    <n v="11681"/>
    <n v="7374"/>
    <n v="3077"/>
    <n v="1036"/>
    <x v="421"/>
    <s v="Georgia, 2017"/>
  </r>
  <r>
    <s v="Schley County"/>
    <s v="Georgia"/>
    <n v="2017"/>
    <n v="5168"/>
    <n v="2496"/>
    <n v="2672"/>
    <n v="279"/>
    <n v="816"/>
    <n v="727"/>
    <n v="648"/>
    <n v="524"/>
    <n v="751"/>
    <n v="574"/>
    <n v="538"/>
    <n v="227"/>
    <n v="84"/>
    <x v="421"/>
    <s v="Georgia, 2017"/>
  </r>
  <r>
    <s v="Screven County"/>
    <s v="Georgia"/>
    <n v="2017"/>
    <n v="14037"/>
    <n v="6896"/>
    <n v="7141"/>
    <n v="864"/>
    <n v="1643"/>
    <n v="1859"/>
    <n v="1603"/>
    <n v="1678"/>
    <n v="1850"/>
    <n v="2149"/>
    <n v="1457"/>
    <n v="693"/>
    <n v="241"/>
    <x v="421"/>
    <s v="Georgia, 2017"/>
  </r>
  <r>
    <s v="Davis County"/>
    <s v="Iowa"/>
    <n v="2017"/>
    <n v="8549"/>
    <n v="4003"/>
    <n v="4546"/>
    <n v="481"/>
    <n v="1043"/>
    <n v="1085"/>
    <n v="786"/>
    <n v="1024"/>
    <n v="1029"/>
    <n v="1240"/>
    <n v="1092"/>
    <n v="507"/>
    <n v="262"/>
    <x v="438"/>
    <s v="Iowa, 2017"/>
  </r>
  <r>
    <s v="Spalding County"/>
    <s v="Georgia"/>
    <n v="2017"/>
    <n v="64192"/>
    <n v="31075"/>
    <n v="33117"/>
    <n v="4142"/>
    <n v="8670"/>
    <n v="8187"/>
    <n v="8185"/>
    <n v="7858"/>
    <n v="8348"/>
    <n v="8019"/>
    <n v="6646"/>
    <n v="3164"/>
    <n v="973"/>
    <x v="421"/>
    <s v="Georgia, 2017"/>
  </r>
  <r>
    <s v="Stephens County"/>
    <s v="Georgia"/>
    <n v="2017"/>
    <n v="25625"/>
    <n v="11930"/>
    <n v="13695"/>
    <n v="1442"/>
    <n v="3281"/>
    <n v="3706"/>
    <n v="2685"/>
    <n v="2683"/>
    <n v="3530"/>
    <n v="3506"/>
    <n v="2998"/>
    <n v="1286"/>
    <n v="508"/>
    <x v="421"/>
    <s v="Georgia, 2017"/>
  </r>
  <r>
    <s v="Lincoln County"/>
    <s v="Minnesota"/>
    <n v="2017"/>
    <n v="5832"/>
    <n v="3618"/>
    <n v="2214"/>
    <n v="198"/>
    <n v="390"/>
    <n v="928"/>
    <n v="1211"/>
    <n v="781"/>
    <n v="758"/>
    <n v="678"/>
    <n v="411"/>
    <n v="369"/>
    <n v="108"/>
    <x v="422"/>
    <s v="Minnesota, 2017"/>
  </r>
  <r>
    <s v="Sumter County"/>
    <s v="Georgia"/>
    <n v="2017"/>
    <n v="30687"/>
    <n v="14492"/>
    <n v="16195"/>
    <n v="1938"/>
    <n v="4066"/>
    <n v="5474"/>
    <n v="3768"/>
    <n v="3270"/>
    <n v="3688"/>
    <n v="3722"/>
    <n v="2849"/>
    <n v="1289"/>
    <n v="623"/>
    <x v="421"/>
    <s v="Georgia, 2017"/>
  </r>
  <r>
    <s v="Talbot County"/>
    <s v="Georgia"/>
    <n v="2017"/>
    <n v="6423"/>
    <n v="3030"/>
    <n v="3393"/>
    <n v="248"/>
    <n v="649"/>
    <n v="751"/>
    <n v="395"/>
    <n v="798"/>
    <n v="948"/>
    <n v="1191"/>
    <n v="880"/>
    <n v="457"/>
    <n v="106"/>
    <x v="421"/>
    <s v="Georgia, 2017"/>
  </r>
  <r>
    <s v="Taliaferro County"/>
    <s v="Georgia"/>
    <n v="2017"/>
    <n v="1844"/>
    <n v="938"/>
    <n v="906"/>
    <n v="73"/>
    <n v="165"/>
    <n v="245"/>
    <n v="233"/>
    <n v="252"/>
    <n v="223"/>
    <n v="261"/>
    <n v="242"/>
    <n v="80"/>
    <n v="70"/>
    <x v="421"/>
    <s v="Georgia, 2017"/>
  </r>
  <r>
    <s v="Tattnall County"/>
    <s v="Georgia"/>
    <n v="2017"/>
    <n v="25402"/>
    <n v="14892"/>
    <n v="10510"/>
    <n v="1431"/>
    <n v="3011"/>
    <n v="3161"/>
    <n v="4314"/>
    <n v="3622"/>
    <n v="3541"/>
    <n v="2971"/>
    <n v="2012"/>
    <n v="968"/>
    <n v="371"/>
    <x v="421"/>
    <s v="Georgia, 2017"/>
  </r>
  <r>
    <s v="Taylor County"/>
    <s v="Georgia"/>
    <n v="2017"/>
    <n v="8267"/>
    <n v="4047"/>
    <n v="4220"/>
    <n v="425"/>
    <n v="983"/>
    <n v="1118"/>
    <n v="793"/>
    <n v="981"/>
    <n v="1223"/>
    <n v="1233"/>
    <n v="918"/>
    <n v="457"/>
    <n v="136"/>
    <x v="421"/>
    <s v="Georgia, 2017"/>
  </r>
  <r>
    <s v="Telfair County"/>
    <s v="Georgia"/>
    <n v="2017"/>
    <n v="16339"/>
    <n v="9532"/>
    <n v="6807"/>
    <n v="653"/>
    <n v="1780"/>
    <n v="1588"/>
    <n v="2672"/>
    <n v="2564"/>
    <n v="2308"/>
    <n v="2136"/>
    <n v="1451"/>
    <n v="798"/>
    <n v="389"/>
    <x v="421"/>
    <s v="Georgia, 2017"/>
  </r>
  <r>
    <s v="Terrell County"/>
    <s v="Georgia"/>
    <n v="2017"/>
    <n v="8978"/>
    <n v="4229"/>
    <n v="4749"/>
    <n v="597"/>
    <n v="1234"/>
    <n v="1078"/>
    <n v="989"/>
    <n v="1052"/>
    <n v="1156"/>
    <n v="1284"/>
    <n v="933"/>
    <n v="444"/>
    <n v="211"/>
    <x v="421"/>
    <s v="Georgia, 2017"/>
  </r>
  <r>
    <s v="Thomas County"/>
    <s v="Georgia"/>
    <n v="2017"/>
    <n v="44909"/>
    <n v="21200"/>
    <n v="23709"/>
    <n v="2886"/>
    <n v="6111"/>
    <n v="5461"/>
    <n v="5526"/>
    <n v="5312"/>
    <n v="6054"/>
    <n v="6059"/>
    <n v="4320"/>
    <n v="2341"/>
    <n v="839"/>
    <x v="421"/>
    <s v="Georgia, 2017"/>
  </r>
  <r>
    <s v="Tift County"/>
    <s v="Georgia"/>
    <n v="2017"/>
    <n v="40531"/>
    <n v="19502"/>
    <n v="21029"/>
    <n v="2837"/>
    <n v="5586"/>
    <n v="6418"/>
    <n v="5197"/>
    <n v="5037"/>
    <n v="4959"/>
    <n v="4814"/>
    <n v="3362"/>
    <n v="1711"/>
    <n v="610"/>
    <x v="421"/>
    <s v="Georgia, 2017"/>
  </r>
  <r>
    <s v="Watonwan County"/>
    <s v="Minnesota"/>
    <n v="2017"/>
    <n v="11173"/>
    <n v="5272"/>
    <n v="5901"/>
    <n v="408"/>
    <n v="810"/>
    <n v="1822"/>
    <n v="769"/>
    <n v="850"/>
    <n v="1181"/>
    <n v="1577"/>
    <n v="2048"/>
    <n v="1242"/>
    <n v="466"/>
    <x v="422"/>
    <s v="Minnesota, 2017"/>
  </r>
  <r>
    <s v="Pershing County"/>
    <s v="Nevada"/>
    <n v="2017"/>
    <n v="6752"/>
    <n v="3394"/>
    <n v="3358"/>
    <n v="463"/>
    <n v="789"/>
    <n v="736"/>
    <n v="914"/>
    <n v="781"/>
    <n v="915"/>
    <n v="867"/>
    <n v="682"/>
    <n v="480"/>
    <n v="125"/>
    <x v="452"/>
    <s v="Nevada, 2017"/>
  </r>
  <r>
    <s v="Troup County"/>
    <s v="Georgia"/>
    <n v="2017"/>
    <n v="69433"/>
    <n v="33345"/>
    <n v="36088"/>
    <n v="4593"/>
    <n v="9863"/>
    <n v="10133"/>
    <n v="9092"/>
    <n v="8433"/>
    <n v="9165"/>
    <n v="8522"/>
    <n v="5755"/>
    <n v="2864"/>
    <n v="1013"/>
    <x v="421"/>
    <s v="Georgia, 2017"/>
  </r>
  <r>
    <s v="Searcy County"/>
    <s v="Arkansas"/>
    <n v="2017"/>
    <n v="8036"/>
    <n v="3937"/>
    <n v="4099"/>
    <n v="510"/>
    <n v="1124"/>
    <n v="847"/>
    <n v="897"/>
    <n v="1121"/>
    <n v="1023"/>
    <n v="997"/>
    <n v="905"/>
    <n v="421"/>
    <n v="191"/>
    <x v="418"/>
    <s v="Arkansas, 2017"/>
  </r>
  <r>
    <s v="Twiggs County"/>
    <s v="Georgia"/>
    <n v="2017"/>
    <n v="8323"/>
    <n v="4101"/>
    <n v="4222"/>
    <n v="441"/>
    <n v="906"/>
    <n v="969"/>
    <n v="812"/>
    <n v="919"/>
    <n v="1149"/>
    <n v="1417"/>
    <n v="1084"/>
    <n v="510"/>
    <n v="116"/>
    <x v="421"/>
    <s v="Georgia, 2017"/>
  </r>
  <r>
    <s v="McDowell County"/>
    <s v="West Virginia"/>
    <n v="2017"/>
    <n v="22262"/>
    <n v="10855"/>
    <n v="11407"/>
    <n v="757"/>
    <n v="2111"/>
    <n v="2007"/>
    <n v="1977"/>
    <n v="1938"/>
    <n v="2789"/>
    <n v="3652"/>
    <n v="4198"/>
    <n v="2187"/>
    <n v="646"/>
    <x v="417"/>
    <s v="West Virginia, 2017"/>
  </r>
  <r>
    <s v="Upson County"/>
    <s v="Georgia"/>
    <n v="2017"/>
    <n v="26241"/>
    <n v="12568"/>
    <n v="13673"/>
    <n v="1627"/>
    <n v="3201"/>
    <n v="3391"/>
    <n v="2853"/>
    <n v="3213"/>
    <n v="3649"/>
    <n v="3655"/>
    <n v="2743"/>
    <n v="1399"/>
    <n v="510"/>
    <x v="421"/>
    <s v="Georgia, 2017"/>
  </r>
  <r>
    <s v="Walker County"/>
    <s v="Georgia"/>
    <n v="2017"/>
    <n v="68609"/>
    <n v="33911"/>
    <n v="34698"/>
    <n v="3859"/>
    <n v="8517"/>
    <n v="8213"/>
    <n v="8099"/>
    <n v="8609"/>
    <n v="9836"/>
    <n v="9372"/>
    <n v="7014"/>
    <n v="3866"/>
    <n v="1224"/>
    <x v="421"/>
    <s v="Georgia, 2017"/>
  </r>
  <r>
    <s v="Walton County"/>
    <s v="Georgia"/>
    <n v="2017"/>
    <n v="88695"/>
    <n v="43120"/>
    <n v="45575"/>
    <n v="5525"/>
    <n v="12985"/>
    <n v="11805"/>
    <n v="10107"/>
    <n v="11526"/>
    <n v="13113"/>
    <n v="10629"/>
    <n v="8061"/>
    <n v="3725"/>
    <n v="1219"/>
    <x v="421"/>
    <s v="Georgia, 2017"/>
  </r>
  <r>
    <s v="Sagadahoc County"/>
    <s v="Maine"/>
    <n v="2017"/>
    <n v="35688"/>
    <n v="17900"/>
    <n v="17788"/>
    <n v="2398"/>
    <n v="4742"/>
    <n v="4334"/>
    <n v="4631"/>
    <n v="4532"/>
    <n v="4591"/>
    <n v="4581"/>
    <n v="3238"/>
    <n v="1684"/>
    <n v="957"/>
    <x v="454"/>
    <s v="Maine, 2017"/>
  </r>
  <r>
    <s v="Warren County"/>
    <s v="Georgia"/>
    <n v="2017"/>
    <n v="5410"/>
    <n v="2534"/>
    <n v="2876"/>
    <n v="275"/>
    <n v="714"/>
    <n v="459"/>
    <n v="703"/>
    <n v="576"/>
    <n v="705"/>
    <n v="871"/>
    <n v="674"/>
    <n v="336"/>
    <n v="97"/>
    <x v="421"/>
    <s v="Georgia, 2017"/>
  </r>
  <r>
    <s v="Jackson County"/>
    <s v="Wisconsin"/>
    <n v="2017"/>
    <n v="20506"/>
    <n v="10343"/>
    <n v="10163"/>
    <n v="1181"/>
    <n v="2588"/>
    <n v="2668"/>
    <n v="2569"/>
    <n v="2498"/>
    <n v="2892"/>
    <n v="2793"/>
    <n v="1939"/>
    <n v="1023"/>
    <n v="355"/>
    <x v="431"/>
    <s v="Wisconsin, 2017"/>
  </r>
  <r>
    <s v="Wayne County"/>
    <s v="Georgia"/>
    <n v="2017"/>
    <n v="29833"/>
    <n v="15206"/>
    <n v="14627"/>
    <n v="2095"/>
    <n v="4039"/>
    <n v="3560"/>
    <n v="4065"/>
    <n v="3867"/>
    <n v="4157"/>
    <n v="3651"/>
    <n v="2701"/>
    <n v="1330"/>
    <n v="368"/>
    <x v="421"/>
    <s v="Georgia, 2017"/>
  </r>
  <r>
    <s v="Webster County"/>
    <s v="Georgia"/>
    <n v="2017"/>
    <n v="2627"/>
    <n v="1329"/>
    <n v="1298"/>
    <n v="92"/>
    <n v="398"/>
    <n v="333"/>
    <n v="287"/>
    <n v="231"/>
    <n v="409"/>
    <n v="376"/>
    <n v="335"/>
    <n v="148"/>
    <n v="18"/>
    <x v="421"/>
    <s v="Georgia, 2017"/>
  </r>
  <r>
    <s v="Wheeler County"/>
    <s v="Georgia"/>
    <n v="2017"/>
    <n v="7952"/>
    <n v="5132"/>
    <n v="2820"/>
    <n v="338"/>
    <n v="809"/>
    <n v="1379"/>
    <n v="1101"/>
    <n v="1201"/>
    <n v="1156"/>
    <n v="895"/>
    <n v="630"/>
    <n v="349"/>
    <n v="94"/>
    <x v="421"/>
    <s v="Georgia, 2017"/>
  </r>
  <r>
    <s v="White County"/>
    <s v="Georgia"/>
    <n v="2017"/>
    <n v="28509"/>
    <n v="13814"/>
    <n v="14695"/>
    <n v="1264"/>
    <n v="3436"/>
    <n v="3743"/>
    <n v="2807"/>
    <n v="2997"/>
    <n v="4162"/>
    <n v="4201"/>
    <n v="3572"/>
    <n v="1770"/>
    <n v="557"/>
    <x v="421"/>
    <s v="Georgia, 2017"/>
  </r>
  <r>
    <s v="Wilcox County"/>
    <s v="Georgia"/>
    <n v="2017"/>
    <n v="8896"/>
    <n v="5248"/>
    <n v="3648"/>
    <n v="463"/>
    <n v="997"/>
    <n v="1046"/>
    <n v="1228"/>
    <n v="1317"/>
    <n v="1211"/>
    <n v="1185"/>
    <n v="839"/>
    <n v="409"/>
    <n v="201"/>
    <x v="421"/>
    <s v="Georgia, 2017"/>
  </r>
  <r>
    <s v="Humboldt County"/>
    <s v="Iowa"/>
    <n v="2017"/>
    <n v="9905"/>
    <n v="4749"/>
    <n v="5156"/>
    <n v="525"/>
    <n v="1095"/>
    <n v="1306"/>
    <n v="1004"/>
    <n v="976"/>
    <n v="1359"/>
    <n v="1447"/>
    <n v="1257"/>
    <n v="713"/>
    <n v="223"/>
    <x v="438"/>
    <s v="Iowa, 2017"/>
  </r>
  <r>
    <s v="Wilkinson County"/>
    <s v="Georgia"/>
    <n v="2017"/>
    <n v="9147"/>
    <n v="4385"/>
    <n v="4762"/>
    <n v="509"/>
    <n v="1230"/>
    <n v="1155"/>
    <n v="921"/>
    <n v="1071"/>
    <n v="1283"/>
    <n v="1354"/>
    <n v="944"/>
    <n v="449"/>
    <n v="231"/>
    <x v="421"/>
    <s v="Georgia, 2017"/>
  </r>
  <r>
    <s v="Carroll County"/>
    <s v="Iowa"/>
    <n v="2017"/>
    <n v="20809"/>
    <n v="10171"/>
    <n v="10638"/>
    <n v="1273"/>
    <n v="2744"/>
    <n v="2655"/>
    <n v="2402"/>
    <n v="2284"/>
    <n v="2837"/>
    <n v="2940"/>
    <n v="2242"/>
    <n v="1035"/>
    <n v="397"/>
    <x v="438"/>
    <s v="Iowa, 2017"/>
  </r>
  <r>
    <s v="Hawaii County"/>
    <s v="Hawaii"/>
    <n v="2017"/>
    <n v="196325"/>
    <n v="97677"/>
    <n v="98648"/>
    <n v="12115"/>
    <n v="24099"/>
    <n v="21979"/>
    <n v="23831"/>
    <n v="22678"/>
    <n v="24015"/>
    <n v="31376"/>
    <n v="22480"/>
    <n v="8875"/>
    <n v="4877"/>
    <x v="455"/>
    <s v="Hawaii, 2017"/>
  </r>
  <r>
    <s v="Honolulu County"/>
    <s v="Hawaii"/>
    <n v="2017"/>
    <n v="990060"/>
    <n v="498993"/>
    <n v="491067"/>
    <n v="64644"/>
    <n v="115353"/>
    <n v="130131"/>
    <n v="151492"/>
    <n v="124490"/>
    <n v="123357"/>
    <n v="118013"/>
    <n v="87299"/>
    <n v="47235"/>
    <n v="28046"/>
    <x v="455"/>
    <s v="Hawaii, 2017"/>
  </r>
  <r>
    <s v="Kalawao County"/>
    <s v="Hawaii"/>
    <n v="2017"/>
    <n v="86"/>
    <n v="41"/>
    <n v="45"/>
    <n v="2"/>
    <n v="0"/>
    <n v="5"/>
    <n v="6"/>
    <n v="10"/>
    <n v="14"/>
    <n v="37"/>
    <n v="1"/>
    <n v="8"/>
    <n v="3"/>
    <x v="455"/>
    <s v="Hawaii, 2017"/>
  </r>
  <r>
    <s v="Kauai County"/>
    <s v="Hawaii"/>
    <n v="2017"/>
    <n v="71093"/>
    <n v="35337"/>
    <n v="35756"/>
    <n v="4477"/>
    <n v="8847"/>
    <n v="7494"/>
    <n v="8735"/>
    <n v="8622"/>
    <n v="9504"/>
    <n v="10585"/>
    <n v="7622"/>
    <n v="3499"/>
    <n v="1708"/>
    <x v="455"/>
    <s v="Hawaii, 2017"/>
  </r>
  <r>
    <s v="Maui County"/>
    <s v="Hawaii"/>
    <n v="2017"/>
    <n v="164094"/>
    <n v="81933"/>
    <n v="82161"/>
    <n v="10179"/>
    <n v="20339"/>
    <n v="17674"/>
    <n v="21341"/>
    <n v="21603"/>
    <n v="22875"/>
    <n v="23610"/>
    <n v="16272"/>
    <n v="6982"/>
    <n v="3219"/>
    <x v="455"/>
    <s v="Hawaii, 2017"/>
  </r>
  <r>
    <s v="Ada County"/>
    <s v="Idaho"/>
    <n v="2017"/>
    <n v="435117"/>
    <n v="217999"/>
    <n v="217118"/>
    <n v="26565"/>
    <n v="62599"/>
    <n v="56579"/>
    <n v="62676"/>
    <n v="60803"/>
    <n v="57495"/>
    <n v="51909"/>
    <n v="34818"/>
    <n v="15157"/>
    <n v="6516"/>
    <x v="444"/>
    <s v="Idaho, 2017"/>
  </r>
  <r>
    <s v="Adams County"/>
    <s v="Idaho"/>
    <n v="2017"/>
    <n v="3946"/>
    <n v="2021"/>
    <n v="1925"/>
    <n v="156"/>
    <n v="414"/>
    <n v="335"/>
    <n v="308"/>
    <n v="350"/>
    <n v="474"/>
    <n v="839"/>
    <n v="684"/>
    <n v="302"/>
    <n v="84"/>
    <x v="444"/>
    <s v="Idaho, 2017"/>
  </r>
  <r>
    <s v="Bannock County"/>
    <s v="Idaho"/>
    <n v="2017"/>
    <n v="84113"/>
    <n v="41867"/>
    <n v="42246"/>
    <n v="6336"/>
    <n v="12611"/>
    <n v="12567"/>
    <n v="12804"/>
    <n v="10348"/>
    <n v="8690"/>
    <n v="9801"/>
    <n v="6599"/>
    <n v="3259"/>
    <n v="1098"/>
    <x v="444"/>
    <s v="Idaho, 2017"/>
  </r>
  <r>
    <s v="Stark County"/>
    <s v="Illinois"/>
    <n v="2017"/>
    <n v="5942"/>
    <n v="2928"/>
    <n v="3014"/>
    <n v="440"/>
    <n v="884"/>
    <n v="714"/>
    <n v="643"/>
    <n v="664"/>
    <n v="634"/>
    <n v="775"/>
    <n v="686"/>
    <n v="394"/>
    <n v="108"/>
    <x v="424"/>
    <s v="Illinois, 2017"/>
  </r>
  <r>
    <s v="Bingham County"/>
    <s v="Idaho"/>
    <n v="2017"/>
    <n v="45369"/>
    <n v="22732"/>
    <n v="22637"/>
    <n v="3667"/>
    <n v="8290"/>
    <n v="6260"/>
    <n v="5397"/>
    <n v="5347"/>
    <n v="5095"/>
    <n v="5306"/>
    <n v="3539"/>
    <n v="1741"/>
    <n v="727"/>
    <x v="444"/>
    <s v="Idaho, 2017"/>
  </r>
  <r>
    <s v="Owen County"/>
    <s v="Indiana"/>
    <n v="2017"/>
    <n v="21583"/>
    <n v="11040"/>
    <n v="10543"/>
    <n v="1179"/>
    <n v="2919"/>
    <n v="2328"/>
    <n v="2266"/>
    <n v="2779"/>
    <n v="3120"/>
    <n v="3435"/>
    <n v="2358"/>
    <n v="856"/>
    <n v="343"/>
    <x v="429"/>
    <s v="Indiana, 2017"/>
  </r>
  <r>
    <s v="King and Queen County"/>
    <s v="Virginia"/>
    <n v="2017"/>
    <n v="6968"/>
    <n v="3678"/>
    <n v="3290"/>
    <n v="206"/>
    <n v="750"/>
    <n v="662"/>
    <n v="461"/>
    <n v="704"/>
    <n v="1026"/>
    <n v="1533"/>
    <n v="1148"/>
    <n v="345"/>
    <n v="133"/>
    <x v="428"/>
    <s v="Virginia, 2017"/>
  </r>
  <r>
    <s v="Sequoyah County"/>
    <s v="Oklahoma"/>
    <n v="2017"/>
    <n v="41855"/>
    <n v="20980"/>
    <n v="20875"/>
    <n v="1950"/>
    <n v="4908"/>
    <n v="4165"/>
    <n v="3854"/>
    <n v="4681"/>
    <n v="5440"/>
    <n v="7629"/>
    <n v="5879"/>
    <n v="2658"/>
    <n v="691"/>
    <x v="433"/>
    <s v="Oklahoma, 2017"/>
  </r>
  <r>
    <s v="Bonneville County"/>
    <s v="Idaho"/>
    <n v="2017"/>
    <n v="110404"/>
    <n v="55082"/>
    <n v="55322"/>
    <n v="9638"/>
    <n v="19644"/>
    <n v="14633"/>
    <n v="15361"/>
    <n v="13461"/>
    <n v="12054"/>
    <n v="11941"/>
    <n v="7975"/>
    <n v="4035"/>
    <n v="1662"/>
    <x v="444"/>
    <s v="Idaho, 2017"/>
  </r>
  <r>
    <s v="Boundary County"/>
    <s v="Idaho"/>
    <n v="2017"/>
    <n v="11323"/>
    <n v="5655"/>
    <n v="5668"/>
    <n v="674"/>
    <n v="1489"/>
    <n v="1291"/>
    <n v="1041"/>
    <n v="1284"/>
    <n v="1368"/>
    <n v="1848"/>
    <n v="1462"/>
    <n v="491"/>
    <n v="375"/>
    <x v="444"/>
    <s v="Idaho, 2017"/>
  </r>
  <r>
    <s v="Butte County"/>
    <s v="Idaho"/>
    <n v="2017"/>
    <n v="2613"/>
    <n v="1350"/>
    <n v="1263"/>
    <n v="105"/>
    <n v="348"/>
    <n v="263"/>
    <n v="231"/>
    <n v="340"/>
    <n v="296"/>
    <n v="508"/>
    <n v="309"/>
    <n v="153"/>
    <n v="60"/>
    <x v="444"/>
    <s v="Idaho, 2017"/>
  </r>
  <r>
    <s v="Camas County"/>
    <s v="Idaho"/>
    <n v="2017"/>
    <n v="886"/>
    <n v="443"/>
    <n v="443"/>
    <n v="66"/>
    <n v="125"/>
    <n v="84"/>
    <n v="61"/>
    <n v="81"/>
    <n v="136"/>
    <n v="149"/>
    <n v="126"/>
    <n v="32"/>
    <n v="26"/>
    <x v="444"/>
    <s v="Idaho, 2017"/>
  </r>
  <r>
    <s v="Canyon County"/>
    <s v="Idaho"/>
    <n v="2017"/>
    <n v="207027"/>
    <n v="102480"/>
    <n v="104547"/>
    <n v="16295"/>
    <n v="34958"/>
    <n v="29838"/>
    <n v="27147"/>
    <n v="26616"/>
    <n v="23909"/>
    <n v="21693"/>
    <n v="16387"/>
    <n v="7226"/>
    <n v="2958"/>
    <x v="444"/>
    <s v="Idaho, 2017"/>
  </r>
  <r>
    <s v="Caribou County"/>
    <s v="Idaho"/>
    <n v="2017"/>
    <n v="6862"/>
    <n v="3483"/>
    <n v="3379"/>
    <n v="503"/>
    <n v="1143"/>
    <n v="803"/>
    <n v="785"/>
    <n v="793"/>
    <n v="742"/>
    <n v="922"/>
    <n v="661"/>
    <n v="424"/>
    <n v="86"/>
    <x v="444"/>
    <s v="Idaho, 2017"/>
  </r>
  <r>
    <s v="Teller County"/>
    <s v="Colorado"/>
    <n v="2017"/>
    <n v="23472"/>
    <n v="11966"/>
    <n v="11506"/>
    <n v="2015"/>
    <n v="4406"/>
    <n v="3313"/>
    <n v="2773"/>
    <n v="2769"/>
    <n v="2483"/>
    <n v="2614"/>
    <n v="1752"/>
    <n v="885"/>
    <n v="462"/>
    <x v="443"/>
    <s v="Colorado, 2017"/>
  </r>
  <r>
    <s v="Clark County"/>
    <s v="Idaho"/>
    <n v="2017"/>
    <n v="1055"/>
    <n v="566"/>
    <n v="489"/>
    <n v="114"/>
    <n v="195"/>
    <n v="159"/>
    <n v="171"/>
    <n v="100"/>
    <n v="97"/>
    <n v="106"/>
    <n v="75"/>
    <n v="38"/>
    <n v="0"/>
    <x v="444"/>
    <s v="Idaho, 2017"/>
  </r>
  <r>
    <s v="Crane County"/>
    <s v="Texas"/>
    <n v="2017"/>
    <n v="4141"/>
    <n v="2164"/>
    <n v="1977"/>
    <n v="137"/>
    <n v="356"/>
    <n v="413"/>
    <n v="256"/>
    <n v="443"/>
    <n v="537"/>
    <n v="782"/>
    <n v="739"/>
    <n v="274"/>
    <n v="204"/>
    <x v="435"/>
    <s v="Texas, 2017"/>
  </r>
  <r>
    <s v="Elmore County"/>
    <s v="Idaho"/>
    <n v="2017"/>
    <n v="26232"/>
    <n v="13651"/>
    <n v="12581"/>
    <n v="2090"/>
    <n v="3733"/>
    <n v="4370"/>
    <n v="4239"/>
    <n v="2772"/>
    <n v="3016"/>
    <n v="2768"/>
    <n v="1990"/>
    <n v="942"/>
    <n v="312"/>
    <x v="444"/>
    <s v="Idaho, 2017"/>
  </r>
  <r>
    <s v="Franklin County"/>
    <s v="Idaho"/>
    <n v="2017"/>
    <n v="13120"/>
    <n v="6686"/>
    <n v="6434"/>
    <n v="1114"/>
    <n v="2525"/>
    <n v="1862"/>
    <n v="1405"/>
    <n v="1649"/>
    <n v="1396"/>
    <n v="1411"/>
    <n v="959"/>
    <n v="559"/>
    <n v="240"/>
    <x v="444"/>
    <s v="Idaho, 2017"/>
  </r>
  <r>
    <s v="Fremont County"/>
    <s v="Idaho"/>
    <n v="2017"/>
    <n v="12889"/>
    <n v="6685"/>
    <n v="6204"/>
    <n v="842"/>
    <n v="2033"/>
    <n v="1804"/>
    <n v="1397"/>
    <n v="1613"/>
    <n v="1498"/>
    <n v="1598"/>
    <n v="1260"/>
    <n v="648"/>
    <n v="196"/>
    <x v="444"/>
    <s v="Idaho, 2017"/>
  </r>
  <r>
    <s v="Gem County"/>
    <s v="Idaho"/>
    <n v="2017"/>
    <n v="16850"/>
    <n v="8331"/>
    <n v="8519"/>
    <n v="907"/>
    <n v="2241"/>
    <n v="2006"/>
    <n v="1634"/>
    <n v="1563"/>
    <n v="2365"/>
    <n v="2624"/>
    <n v="2039"/>
    <n v="1134"/>
    <n v="337"/>
    <x v="444"/>
    <s v="Idaho, 2017"/>
  </r>
  <r>
    <s v="Gooding County"/>
    <s v="Idaho"/>
    <n v="2017"/>
    <n v="15110"/>
    <n v="7737"/>
    <n v="7373"/>
    <n v="1030"/>
    <n v="2448"/>
    <n v="1993"/>
    <n v="1736"/>
    <n v="1718"/>
    <n v="1878"/>
    <n v="1784"/>
    <n v="1462"/>
    <n v="757"/>
    <n v="304"/>
    <x v="444"/>
    <s v="Idaho, 2017"/>
  </r>
  <r>
    <s v="Jerome County"/>
    <s v="Idaho"/>
    <n v="2017"/>
    <n v="23039"/>
    <n v="11619"/>
    <n v="11420"/>
    <n v="2067"/>
    <n v="4082"/>
    <n v="3053"/>
    <n v="3114"/>
    <n v="2711"/>
    <n v="2564"/>
    <n v="2564"/>
    <n v="1769"/>
    <n v="838"/>
    <n v="277"/>
    <x v="444"/>
    <s v="Idaho, 2017"/>
  </r>
  <r>
    <s v="Kootenai County"/>
    <s v="Idaho"/>
    <n v="2017"/>
    <n v="150128"/>
    <n v="74161"/>
    <n v="75967"/>
    <n v="9017"/>
    <n v="20172"/>
    <n v="18207"/>
    <n v="18525"/>
    <n v="18307"/>
    <n v="19139"/>
    <n v="20626"/>
    <n v="15852"/>
    <n v="7663"/>
    <n v="2620"/>
    <x v="444"/>
    <s v="Idaho, 2017"/>
  </r>
  <r>
    <s v="Latah County"/>
    <s v="Idaho"/>
    <n v="2017"/>
    <n v="38697"/>
    <n v="19813"/>
    <n v="18884"/>
    <n v="2171"/>
    <n v="3921"/>
    <n v="11141"/>
    <n v="5328"/>
    <n v="3685"/>
    <n v="3733"/>
    <n v="4085"/>
    <n v="2826"/>
    <n v="1340"/>
    <n v="467"/>
    <x v="444"/>
    <s v="Idaho, 2017"/>
  </r>
  <r>
    <s v="Lemhi County"/>
    <s v="Idaho"/>
    <n v="2017"/>
    <n v="7755"/>
    <n v="3906"/>
    <n v="3849"/>
    <n v="343"/>
    <n v="771"/>
    <n v="691"/>
    <n v="692"/>
    <n v="689"/>
    <n v="959"/>
    <n v="1472"/>
    <n v="1299"/>
    <n v="451"/>
    <n v="388"/>
    <x v="444"/>
    <s v="Idaho, 2017"/>
  </r>
  <r>
    <s v="Lewis County"/>
    <s v="Idaho"/>
    <n v="2017"/>
    <n v="3824"/>
    <n v="1918"/>
    <n v="1906"/>
    <n v="209"/>
    <n v="524"/>
    <n v="399"/>
    <n v="338"/>
    <n v="339"/>
    <n v="458"/>
    <n v="640"/>
    <n v="526"/>
    <n v="330"/>
    <n v="61"/>
    <x v="444"/>
    <s v="Idaho, 2017"/>
  </r>
  <r>
    <s v="Lincoln County"/>
    <s v="Nevada"/>
    <n v="2017"/>
    <n v="5296"/>
    <n v="2735"/>
    <n v="2561"/>
    <n v="385"/>
    <n v="1034"/>
    <n v="640"/>
    <n v="690"/>
    <n v="664"/>
    <n v="594"/>
    <n v="622"/>
    <n v="400"/>
    <n v="146"/>
    <n v="121"/>
    <x v="452"/>
    <s v="Nevada, 2017"/>
  </r>
  <r>
    <s v="St. Bernard Parish"/>
    <s v="Louisiana"/>
    <n v="2017"/>
    <n v="38241"/>
    <n v="19272"/>
    <n v="18969"/>
    <n v="3827"/>
    <n v="5078"/>
    <n v="13168"/>
    <n v="6143"/>
    <n v="2848"/>
    <n v="2468"/>
    <n v="2304"/>
    <n v="1381"/>
    <n v="703"/>
    <n v="321"/>
    <x v="456"/>
    <s v="Louisiana, 2017"/>
  </r>
  <r>
    <s v="Martin County"/>
    <s v="Minnesota"/>
    <n v="2017"/>
    <n v="20448"/>
    <n v="10304"/>
    <n v="10144"/>
    <n v="1610"/>
    <n v="3306"/>
    <n v="2817"/>
    <n v="2327"/>
    <n v="2416"/>
    <n v="2204"/>
    <n v="2581"/>
    <n v="1817"/>
    <n v="956"/>
    <n v="414"/>
    <x v="422"/>
    <s v="Minnesota, 2017"/>
  </r>
  <r>
    <s v="Nez Perce County"/>
    <s v="Idaho"/>
    <n v="2017"/>
    <n v="40014"/>
    <n v="19811"/>
    <n v="20203"/>
    <n v="2439"/>
    <n v="4647"/>
    <n v="5186"/>
    <n v="5070"/>
    <n v="4483"/>
    <n v="5002"/>
    <n v="5536"/>
    <n v="4101"/>
    <n v="2370"/>
    <n v="1180"/>
    <x v="444"/>
    <s v="Idaho, 2017"/>
  </r>
  <r>
    <s v="Valley County"/>
    <s v="Nebraska"/>
    <n v="2017"/>
    <n v="4284"/>
    <n v="2136"/>
    <n v="2148"/>
    <n v="275"/>
    <n v="745"/>
    <n v="621"/>
    <n v="284"/>
    <n v="472"/>
    <n v="455"/>
    <n v="621"/>
    <n v="434"/>
    <n v="281"/>
    <n v="96"/>
    <x v="436"/>
    <s v="Nebraska, 2017"/>
  </r>
  <r>
    <s v="Owyhee County"/>
    <s v="Idaho"/>
    <n v="2017"/>
    <n v="11384"/>
    <n v="5817"/>
    <n v="5567"/>
    <n v="761"/>
    <n v="1745"/>
    <n v="1544"/>
    <n v="1134"/>
    <n v="1373"/>
    <n v="1436"/>
    <n v="1469"/>
    <n v="1144"/>
    <n v="585"/>
    <n v="193"/>
    <x v="444"/>
    <s v="Idaho, 2017"/>
  </r>
  <r>
    <s v="Payette County"/>
    <s v="Idaho"/>
    <n v="2017"/>
    <n v="22839"/>
    <n v="11451"/>
    <n v="11388"/>
    <n v="1495"/>
    <n v="3615"/>
    <n v="2852"/>
    <n v="2606"/>
    <n v="2578"/>
    <n v="2991"/>
    <n v="2843"/>
    <n v="2233"/>
    <n v="1293"/>
    <n v="333"/>
    <x v="444"/>
    <s v="Idaho, 2017"/>
  </r>
  <r>
    <s v="Power County"/>
    <s v="Idaho"/>
    <n v="2017"/>
    <n v="7667"/>
    <n v="3951"/>
    <n v="3716"/>
    <n v="627"/>
    <n v="1353"/>
    <n v="1024"/>
    <n v="874"/>
    <n v="807"/>
    <n v="961"/>
    <n v="873"/>
    <n v="696"/>
    <n v="352"/>
    <n v="100"/>
    <x v="444"/>
    <s v="Idaho, 2017"/>
  </r>
  <r>
    <s v="Shoshone County"/>
    <s v="Idaho"/>
    <n v="2017"/>
    <n v="12490"/>
    <n v="6245"/>
    <n v="6245"/>
    <n v="733"/>
    <n v="1308"/>
    <n v="1340"/>
    <n v="1213"/>
    <n v="1328"/>
    <n v="1714"/>
    <n v="2121"/>
    <n v="1605"/>
    <n v="837"/>
    <n v="291"/>
    <x v="444"/>
    <s v="Idaho, 2017"/>
  </r>
  <r>
    <s v="Lee County"/>
    <s v="Arkansas"/>
    <n v="2017"/>
    <n v="10776"/>
    <n v="5692"/>
    <n v="5084"/>
    <n v="819"/>
    <n v="1716"/>
    <n v="1187"/>
    <n v="1381"/>
    <n v="1866"/>
    <n v="1462"/>
    <n v="1327"/>
    <n v="690"/>
    <n v="214"/>
    <n v="114"/>
    <x v="418"/>
    <s v="Arkansas, 2017"/>
  </r>
  <r>
    <s v="Twin Falls County"/>
    <s v="Idaho"/>
    <n v="2017"/>
    <n v="82248"/>
    <n v="40454"/>
    <n v="41794"/>
    <n v="6289"/>
    <n v="13119"/>
    <n v="10661"/>
    <n v="11451"/>
    <n v="9889"/>
    <n v="9316"/>
    <n v="9358"/>
    <n v="6715"/>
    <n v="3820"/>
    <n v="1630"/>
    <x v="444"/>
    <s v="Idaho, 2017"/>
  </r>
  <r>
    <s v="Washington County"/>
    <s v="Idaho"/>
    <n v="2017"/>
    <n v="9996"/>
    <n v="4940"/>
    <n v="5056"/>
    <n v="464"/>
    <n v="1446"/>
    <n v="1012"/>
    <n v="1010"/>
    <n v="991"/>
    <n v="1232"/>
    <n v="1475"/>
    <n v="1346"/>
    <n v="790"/>
    <n v="230"/>
    <x v="444"/>
    <s v="Idaho, 2017"/>
  </r>
  <r>
    <s v="Adams County"/>
    <s v="Illinois"/>
    <n v="2017"/>
    <n v="66787"/>
    <n v="32698"/>
    <n v="34089"/>
    <n v="4069"/>
    <n v="8573"/>
    <n v="7984"/>
    <n v="8109"/>
    <n v="7493"/>
    <n v="8730"/>
    <n v="9047"/>
    <n v="6580"/>
    <n v="4373"/>
    <n v="1829"/>
    <x v="424"/>
    <s v="Illinois, 2017"/>
  </r>
  <r>
    <s v="Bond County"/>
    <s v="Illinois"/>
    <n v="2017"/>
    <n v="17034"/>
    <n v="8767"/>
    <n v="8267"/>
    <n v="773"/>
    <n v="1888"/>
    <n v="2469"/>
    <n v="2043"/>
    <n v="2187"/>
    <n v="2375"/>
    <n v="2404"/>
    <n v="1556"/>
    <n v="949"/>
    <n v="390"/>
    <x v="424"/>
    <s v="Illinois, 2017"/>
  </r>
  <r>
    <s v="Boone County"/>
    <s v="Illinois"/>
    <n v="2017"/>
    <n v="53638"/>
    <n v="26755"/>
    <n v="26883"/>
    <n v="3097"/>
    <n v="8139"/>
    <n v="7619"/>
    <n v="5735"/>
    <n v="6922"/>
    <n v="7955"/>
    <n v="6492"/>
    <n v="4682"/>
    <n v="2132"/>
    <n v="865"/>
    <x v="424"/>
    <s v="Illinois, 2017"/>
  </r>
  <r>
    <s v="Bureau County"/>
    <s v="Illinois"/>
    <n v="2017"/>
    <n v="33619"/>
    <n v="16506"/>
    <n v="17113"/>
    <n v="1774"/>
    <n v="4264"/>
    <n v="3963"/>
    <n v="3521"/>
    <n v="3764"/>
    <n v="4518"/>
    <n v="4936"/>
    <n v="3623"/>
    <n v="2350"/>
    <n v="906"/>
    <x v="424"/>
    <s v="Illinois, 2017"/>
  </r>
  <r>
    <s v="Calhoun County"/>
    <s v="Illinois"/>
    <n v="2017"/>
    <n v="4897"/>
    <n v="2453"/>
    <n v="2444"/>
    <n v="249"/>
    <n v="588"/>
    <n v="536"/>
    <n v="457"/>
    <n v="526"/>
    <n v="696"/>
    <n v="739"/>
    <n v="593"/>
    <n v="417"/>
    <n v="96"/>
    <x v="424"/>
    <s v="Illinois, 2017"/>
  </r>
  <r>
    <s v="Caldwell County"/>
    <s v="Kentucky"/>
    <n v="2017"/>
    <n v="12880"/>
    <n v="6529"/>
    <n v="6351"/>
    <n v="822"/>
    <n v="1785"/>
    <n v="1544"/>
    <n v="1553"/>
    <n v="1545"/>
    <n v="1807"/>
    <n v="1708"/>
    <n v="1096"/>
    <n v="730"/>
    <n v="290"/>
    <x v="451"/>
    <s v="Kentucky, 2017"/>
  </r>
  <r>
    <s v="Champaign County"/>
    <s v="Illinois"/>
    <n v="2017"/>
    <n v="207946"/>
    <n v="103843"/>
    <n v="104103"/>
    <n v="11584"/>
    <n v="21256"/>
    <n v="55146"/>
    <n v="30740"/>
    <n v="22392"/>
    <n v="20786"/>
    <n v="22016"/>
    <n v="13449"/>
    <n v="7231"/>
    <n v="3346"/>
    <x v="424"/>
    <s v="Illinois, 2017"/>
  </r>
  <r>
    <s v="Christian County"/>
    <s v="Illinois"/>
    <n v="2017"/>
    <n v="33562"/>
    <n v="17040"/>
    <n v="16522"/>
    <n v="1709"/>
    <n v="4013"/>
    <n v="3900"/>
    <n v="3947"/>
    <n v="4194"/>
    <n v="4745"/>
    <n v="4764"/>
    <n v="3269"/>
    <n v="1965"/>
    <n v="1056"/>
    <x v="424"/>
    <s v="Illinois, 2017"/>
  </r>
  <r>
    <s v="Clark County"/>
    <s v="Illinois"/>
    <n v="2017"/>
    <n v="15924"/>
    <n v="7827"/>
    <n v="8097"/>
    <n v="947"/>
    <n v="2025"/>
    <n v="1905"/>
    <n v="1759"/>
    <n v="1814"/>
    <n v="2235"/>
    <n v="2269"/>
    <n v="1596"/>
    <n v="940"/>
    <n v="434"/>
    <x v="424"/>
    <s v="Illinois, 2017"/>
  </r>
  <r>
    <s v="Clinton County"/>
    <s v="Illinois"/>
    <n v="2017"/>
    <n v="37640"/>
    <n v="19549"/>
    <n v="18091"/>
    <n v="2065"/>
    <n v="4566"/>
    <n v="4382"/>
    <n v="5202"/>
    <n v="4742"/>
    <n v="5511"/>
    <n v="5222"/>
    <n v="3181"/>
    <n v="1932"/>
    <n v="837"/>
    <x v="424"/>
    <s v="Illinois, 2017"/>
  </r>
  <r>
    <s v="Coles County"/>
    <s v="Illinois"/>
    <n v="2017"/>
    <n v="52540"/>
    <n v="25395"/>
    <n v="27145"/>
    <n v="2416"/>
    <n v="5410"/>
    <n v="11804"/>
    <n v="6978"/>
    <n v="5371"/>
    <n v="5864"/>
    <n v="6534"/>
    <n v="4367"/>
    <n v="2643"/>
    <n v="1153"/>
    <x v="424"/>
    <s v="Illinois, 2017"/>
  </r>
  <r>
    <s v="Cook County"/>
    <s v="Illinois"/>
    <n v="2017"/>
    <n v="5238541"/>
    <n v="2540704"/>
    <n v="2697837"/>
    <n v="332537"/>
    <n v="645630"/>
    <n v="681592"/>
    <n v="853478"/>
    <n v="706495"/>
    <n v="678717"/>
    <n v="631546"/>
    <n v="397521"/>
    <n v="214148"/>
    <n v="96877"/>
    <x v="424"/>
    <s v="Illinois, 2017"/>
  </r>
  <r>
    <s v="Crawford County"/>
    <s v="Illinois"/>
    <n v="2017"/>
    <n v="19214"/>
    <n v="10067"/>
    <n v="9147"/>
    <n v="978"/>
    <n v="2059"/>
    <n v="2229"/>
    <n v="2542"/>
    <n v="2496"/>
    <n v="2602"/>
    <n v="2784"/>
    <n v="1882"/>
    <n v="1193"/>
    <n v="449"/>
    <x v="424"/>
    <s v="Illinois, 2017"/>
  </r>
  <r>
    <s v="Cumberland County"/>
    <s v="Illinois"/>
    <n v="2017"/>
    <n v="10899"/>
    <n v="5453"/>
    <n v="5446"/>
    <n v="642"/>
    <n v="1420"/>
    <n v="1207"/>
    <n v="1270"/>
    <n v="1275"/>
    <n v="1459"/>
    <n v="1610"/>
    <n v="1131"/>
    <n v="600"/>
    <n v="285"/>
    <x v="424"/>
    <s v="Illinois, 2017"/>
  </r>
  <r>
    <s v="DeKalb County"/>
    <s v="Illinois"/>
    <n v="2017"/>
    <n v="104473"/>
    <n v="51739"/>
    <n v="52734"/>
    <n v="6150"/>
    <n v="12756"/>
    <n v="24243"/>
    <n v="14613"/>
    <n v="11630"/>
    <n v="11956"/>
    <n v="11093"/>
    <n v="6825"/>
    <n v="3441"/>
    <n v="1766"/>
    <x v="424"/>
    <s v="Illinois, 2017"/>
  </r>
  <r>
    <s v="De Witt County"/>
    <s v="Illinois"/>
    <n v="2017"/>
    <n v="16176"/>
    <n v="8085"/>
    <n v="8091"/>
    <n v="907"/>
    <n v="1983"/>
    <n v="1823"/>
    <n v="1827"/>
    <n v="1943"/>
    <n v="2334"/>
    <n v="2432"/>
    <n v="1631"/>
    <n v="871"/>
    <n v="425"/>
    <x v="424"/>
    <s v="Illinois, 2017"/>
  </r>
  <r>
    <s v="Douglas County"/>
    <s v="Illinois"/>
    <n v="2017"/>
    <n v="19830"/>
    <n v="9780"/>
    <n v="10050"/>
    <n v="1329"/>
    <n v="2823"/>
    <n v="2479"/>
    <n v="2330"/>
    <n v="2446"/>
    <n v="2405"/>
    <n v="2679"/>
    <n v="1730"/>
    <n v="1088"/>
    <n v="521"/>
    <x v="424"/>
    <s v="Illinois, 2017"/>
  </r>
  <r>
    <s v="DuPage County"/>
    <s v="Illinois"/>
    <n v="2017"/>
    <n v="931826"/>
    <n v="457327"/>
    <n v="474499"/>
    <n v="55292"/>
    <n v="122046"/>
    <n v="121576"/>
    <n v="118381"/>
    <n v="120281"/>
    <n v="136383"/>
    <n v="127564"/>
    <n v="76567"/>
    <n v="36383"/>
    <n v="17353"/>
    <x v="424"/>
    <s v="Illinois, 2017"/>
  </r>
  <r>
    <s v="Edgar County"/>
    <s v="Illinois"/>
    <n v="2017"/>
    <n v="17603"/>
    <n v="8643"/>
    <n v="8960"/>
    <n v="917"/>
    <n v="2108"/>
    <n v="1939"/>
    <n v="1933"/>
    <n v="2071"/>
    <n v="2357"/>
    <n v="2664"/>
    <n v="1976"/>
    <n v="1073"/>
    <n v="565"/>
    <x v="424"/>
    <s v="Illinois, 2017"/>
  </r>
  <r>
    <s v="Spink County"/>
    <s v="South Dakota"/>
    <n v="2017"/>
    <n v="6570"/>
    <n v="3218"/>
    <n v="3352"/>
    <n v="401"/>
    <n v="863"/>
    <n v="738"/>
    <n v="666"/>
    <n v="775"/>
    <n v="864"/>
    <n v="954"/>
    <n v="711"/>
    <n v="388"/>
    <n v="210"/>
    <x v="437"/>
    <s v="South Dakota, 2017"/>
  </r>
  <r>
    <s v="Silver Bow County"/>
    <s v="Montana"/>
    <n v="2017"/>
    <n v="34164"/>
    <n v="17021"/>
    <n v="17143"/>
    <n v="2279"/>
    <n v="4486"/>
    <n v="4305"/>
    <n v="4347"/>
    <n v="3833"/>
    <n v="4555"/>
    <n v="4707"/>
    <n v="3036"/>
    <n v="1772"/>
    <n v="844"/>
    <x v="426"/>
    <s v="Montana, 2017"/>
  </r>
  <r>
    <s v="Fayette County"/>
    <s v="Illinois"/>
    <n v="2017"/>
    <n v="21980"/>
    <n v="11751"/>
    <n v="10229"/>
    <n v="1176"/>
    <n v="2531"/>
    <n v="2822"/>
    <n v="2809"/>
    <n v="2689"/>
    <n v="3059"/>
    <n v="2995"/>
    <n v="2090"/>
    <n v="1287"/>
    <n v="522"/>
    <x v="424"/>
    <s v="Illinois, 2017"/>
  </r>
  <r>
    <s v="Douglas County"/>
    <s v="Missouri"/>
    <n v="2017"/>
    <n v="13470"/>
    <n v="6647"/>
    <n v="6823"/>
    <n v="727"/>
    <n v="1768"/>
    <n v="1582"/>
    <n v="1451"/>
    <n v="1553"/>
    <n v="1823"/>
    <n v="2041"/>
    <n v="1240"/>
    <n v="770"/>
    <n v="515"/>
    <x v="427"/>
    <s v="Missouri, 2017"/>
  </r>
  <r>
    <s v="Franklin County"/>
    <s v="Illinois"/>
    <n v="2017"/>
    <n v="39302"/>
    <n v="19302"/>
    <n v="20000"/>
    <n v="2283"/>
    <n v="4827"/>
    <n v="4565"/>
    <n v="4505"/>
    <n v="4741"/>
    <n v="5207"/>
    <n v="5482"/>
    <n v="4332"/>
    <n v="2355"/>
    <n v="1005"/>
    <x v="424"/>
    <s v="Illinois, 2017"/>
  </r>
  <r>
    <s v="Fulton County"/>
    <s v="Illinois"/>
    <n v="2017"/>
    <n v="35733"/>
    <n v="18673"/>
    <n v="17060"/>
    <n v="1753"/>
    <n v="4072"/>
    <n v="4176"/>
    <n v="4328"/>
    <n v="4652"/>
    <n v="4835"/>
    <n v="5045"/>
    <n v="3687"/>
    <n v="1963"/>
    <n v="1222"/>
    <x v="424"/>
    <s v="Illinois, 2017"/>
  </r>
  <r>
    <s v="Delta County"/>
    <s v="Texas"/>
    <n v="2017"/>
    <n v="5226"/>
    <n v="2475"/>
    <n v="2751"/>
    <n v="288"/>
    <n v="672"/>
    <n v="515"/>
    <n v="543"/>
    <n v="619"/>
    <n v="673"/>
    <n v="720"/>
    <n v="696"/>
    <n v="393"/>
    <n v="107"/>
    <x v="435"/>
    <s v="Texas, 2017"/>
  </r>
  <r>
    <s v="Stewart County"/>
    <s v="Tennessee"/>
    <n v="2017"/>
    <n v="13311"/>
    <n v="6682"/>
    <n v="6629"/>
    <n v="705"/>
    <n v="1625"/>
    <n v="1603"/>
    <n v="1514"/>
    <n v="1594"/>
    <n v="1873"/>
    <n v="1941"/>
    <n v="1311"/>
    <n v="786"/>
    <n v="359"/>
    <x v="440"/>
    <s v="Tennessee, 2017"/>
  </r>
  <r>
    <s v="Grundy County"/>
    <s v="Illinois"/>
    <n v="2017"/>
    <n v="50333"/>
    <n v="25154"/>
    <n v="25179"/>
    <n v="3159"/>
    <n v="7430"/>
    <n v="6513"/>
    <n v="6293"/>
    <n v="7075"/>
    <n v="7170"/>
    <n v="6121"/>
    <n v="3925"/>
    <n v="1848"/>
    <n v="799"/>
    <x v="424"/>
    <s v="Illinois, 2017"/>
  </r>
  <r>
    <s v="Hamilton County"/>
    <s v="Illinois"/>
    <n v="2017"/>
    <n v="8259"/>
    <n v="4045"/>
    <n v="4214"/>
    <n v="453"/>
    <n v="1071"/>
    <n v="917"/>
    <n v="882"/>
    <n v="945"/>
    <n v="1062"/>
    <n v="1208"/>
    <n v="908"/>
    <n v="549"/>
    <n v="264"/>
    <x v="424"/>
    <s v="Illinois, 2017"/>
  </r>
  <r>
    <s v="Patrick County"/>
    <s v="Virginia"/>
    <n v="2017"/>
    <n v="18264"/>
    <n v="9083"/>
    <n v="9181"/>
    <n v="985"/>
    <n v="2191"/>
    <n v="1958"/>
    <n v="1841"/>
    <n v="1962"/>
    <n v="2490"/>
    <n v="2828"/>
    <n v="2145"/>
    <n v="1228"/>
    <n v="636"/>
    <x v="428"/>
    <s v="Virginia, 2017"/>
  </r>
  <r>
    <s v="Hardin County"/>
    <s v="Illinois"/>
    <n v="2017"/>
    <n v="4161"/>
    <n v="2171"/>
    <n v="1990"/>
    <n v="127"/>
    <n v="432"/>
    <n v="473"/>
    <n v="362"/>
    <n v="626"/>
    <n v="646"/>
    <n v="639"/>
    <n v="522"/>
    <n v="191"/>
    <n v="143"/>
    <x v="424"/>
    <s v="Illinois, 2017"/>
  </r>
  <r>
    <s v="Henderson County"/>
    <s v="Illinois"/>
    <n v="2017"/>
    <n v="6927"/>
    <n v="3404"/>
    <n v="3523"/>
    <n v="342"/>
    <n v="688"/>
    <n v="783"/>
    <n v="637"/>
    <n v="645"/>
    <n v="990"/>
    <n v="1164"/>
    <n v="921"/>
    <n v="544"/>
    <n v="213"/>
    <x v="424"/>
    <s v="Illinois, 2017"/>
  </r>
  <r>
    <s v="Tioga County"/>
    <s v="New York"/>
    <n v="2017"/>
    <n v="49649"/>
    <n v="24610"/>
    <n v="25039"/>
    <n v="2759"/>
    <n v="6364"/>
    <n v="5959"/>
    <n v="5242"/>
    <n v="5834"/>
    <n v="6740"/>
    <n v="7194"/>
    <n v="5326"/>
    <n v="2935"/>
    <n v="1296"/>
    <x v="457"/>
    <s v="New York, 2017"/>
  </r>
  <r>
    <s v="Iroquois County"/>
    <s v="Illinois"/>
    <n v="2017"/>
    <n v="28457"/>
    <n v="13878"/>
    <n v="14579"/>
    <n v="1516"/>
    <n v="3571"/>
    <n v="3279"/>
    <n v="2988"/>
    <n v="3174"/>
    <n v="3858"/>
    <n v="4241"/>
    <n v="3091"/>
    <n v="1881"/>
    <n v="858"/>
    <x v="424"/>
    <s v="Illinois, 2017"/>
  </r>
  <r>
    <s v="Jackson County"/>
    <s v="Illinois"/>
    <n v="2017"/>
    <n v="59115"/>
    <n v="29460"/>
    <n v="29655"/>
    <n v="3226"/>
    <n v="5880"/>
    <n v="14724"/>
    <n v="8706"/>
    <n v="6001"/>
    <n v="5818"/>
    <n v="6660"/>
    <n v="4589"/>
    <n v="2353"/>
    <n v="1158"/>
    <x v="424"/>
    <s v="Illinois, 2017"/>
  </r>
  <r>
    <s v="Jefferson County"/>
    <s v="Illinois"/>
    <n v="2017"/>
    <n v="38358"/>
    <n v="19691"/>
    <n v="18667"/>
    <n v="2427"/>
    <n v="4640"/>
    <n v="4531"/>
    <n v="4753"/>
    <n v="4713"/>
    <n v="5269"/>
    <n v="5180"/>
    <n v="3854"/>
    <n v="2217"/>
    <n v="774"/>
    <x v="424"/>
    <s v="Illinois, 2017"/>
  </r>
  <r>
    <s v="Jersey County"/>
    <s v="Illinois"/>
    <n v="2017"/>
    <n v="22215"/>
    <n v="10855"/>
    <n v="11360"/>
    <n v="1061"/>
    <n v="2758"/>
    <n v="3129"/>
    <n v="2393"/>
    <n v="2497"/>
    <n v="3170"/>
    <n v="3219"/>
    <n v="2183"/>
    <n v="1355"/>
    <n v="450"/>
    <x v="424"/>
    <s v="Illinois, 2017"/>
  </r>
  <r>
    <s v="Williams County"/>
    <s v="North Dakota"/>
    <n v="2017"/>
    <n v="22046"/>
    <n v="11081"/>
    <n v="10965"/>
    <n v="923"/>
    <n v="2430"/>
    <n v="2381"/>
    <n v="1917"/>
    <n v="2327"/>
    <n v="2829"/>
    <n v="3595"/>
    <n v="3267"/>
    <n v="1673"/>
    <n v="704"/>
    <x v="430"/>
    <s v="North Dakota, 2017"/>
  </r>
  <r>
    <s v="Johnson County"/>
    <s v="Illinois"/>
    <n v="2017"/>
    <n v="12899"/>
    <n v="7342"/>
    <n v="5557"/>
    <n v="591"/>
    <n v="1319"/>
    <n v="1585"/>
    <n v="1704"/>
    <n v="1612"/>
    <n v="1837"/>
    <n v="1743"/>
    <n v="1491"/>
    <n v="734"/>
    <n v="283"/>
    <x v="424"/>
    <s v="Illinois, 2017"/>
  </r>
  <r>
    <s v="Kane County"/>
    <s v="Illinois"/>
    <n v="2017"/>
    <n v="529402"/>
    <n v="263392"/>
    <n v="266010"/>
    <n v="35017"/>
    <n v="81009"/>
    <n v="72782"/>
    <n v="64599"/>
    <n v="72928"/>
    <n v="75825"/>
    <n v="63000"/>
    <n v="38781"/>
    <n v="17742"/>
    <n v="7719"/>
    <x v="424"/>
    <s v="Illinois, 2017"/>
  </r>
  <r>
    <s v="Kankakee County"/>
    <s v="Illinois"/>
    <n v="2017"/>
    <n v="110801"/>
    <n v="54425"/>
    <n v="56376"/>
    <n v="6723"/>
    <n v="14992"/>
    <n v="16215"/>
    <n v="13403"/>
    <n v="13326"/>
    <n v="14630"/>
    <n v="14364"/>
    <n v="9575"/>
    <n v="5029"/>
    <n v="2544"/>
    <x v="424"/>
    <s v="Illinois, 2017"/>
  </r>
  <r>
    <s v="Kendall County"/>
    <s v="Illinois"/>
    <n v="2017"/>
    <n v="122933"/>
    <n v="60801"/>
    <n v="62132"/>
    <n v="9008"/>
    <n v="21351"/>
    <n v="15544"/>
    <n v="16608"/>
    <n v="20235"/>
    <n v="17016"/>
    <n v="11749"/>
    <n v="7485"/>
    <n v="2870"/>
    <n v="1067"/>
    <x v="424"/>
    <s v="Illinois, 2017"/>
  </r>
  <r>
    <s v="Knox County"/>
    <s v="Illinois"/>
    <n v="2017"/>
    <n v="51374"/>
    <n v="26079"/>
    <n v="25295"/>
    <n v="2718"/>
    <n v="5641"/>
    <n v="7259"/>
    <n v="5711"/>
    <n v="5860"/>
    <n v="6603"/>
    <n v="7349"/>
    <n v="5606"/>
    <n v="3314"/>
    <n v="1313"/>
    <x v="424"/>
    <s v="Illinois, 2017"/>
  </r>
  <r>
    <s v="Lake County"/>
    <s v="Illinois"/>
    <n v="2017"/>
    <n v="704476"/>
    <n v="351847"/>
    <n v="352629"/>
    <n v="41804"/>
    <n v="101477"/>
    <n v="105421"/>
    <n v="77790"/>
    <n v="89956"/>
    <n v="105971"/>
    <n v="92192"/>
    <n v="52991"/>
    <n v="25213"/>
    <n v="11661"/>
    <x v="424"/>
    <s v="Illinois, 2017"/>
  </r>
  <r>
    <s v="LaSalle County"/>
    <s v="Illinois"/>
    <n v="2017"/>
    <n v="111151"/>
    <n v="55819"/>
    <n v="55332"/>
    <n v="6121"/>
    <n v="13653"/>
    <n v="13791"/>
    <n v="13457"/>
    <n v="12827"/>
    <n v="15522"/>
    <n v="16128"/>
    <n v="10424"/>
    <n v="5893"/>
    <n v="3335"/>
    <x v="424"/>
    <s v="Illinois, 2017"/>
  </r>
  <r>
    <s v="Lawrence County"/>
    <s v="Illinois"/>
    <n v="2017"/>
    <n v="16457"/>
    <n v="9034"/>
    <n v="7423"/>
    <n v="863"/>
    <n v="1761"/>
    <n v="1942"/>
    <n v="2339"/>
    <n v="2373"/>
    <n v="2254"/>
    <n v="2136"/>
    <n v="1449"/>
    <n v="911"/>
    <n v="429"/>
    <x v="424"/>
    <s v="Illinois, 2017"/>
  </r>
  <r>
    <s v="Lee County"/>
    <s v="Illinois"/>
    <n v="2017"/>
    <n v="34670"/>
    <n v="18375"/>
    <n v="16295"/>
    <n v="1776"/>
    <n v="3911"/>
    <n v="3988"/>
    <n v="4316"/>
    <n v="4228"/>
    <n v="5011"/>
    <n v="5197"/>
    <n v="3375"/>
    <n v="2116"/>
    <n v="752"/>
    <x v="424"/>
    <s v="Illinois, 2017"/>
  </r>
  <r>
    <s v="Livingston County"/>
    <s v="Illinois"/>
    <n v="2017"/>
    <n v="36812"/>
    <n v="18890"/>
    <n v="17922"/>
    <n v="2084"/>
    <n v="4416"/>
    <n v="4651"/>
    <n v="4511"/>
    <n v="4190"/>
    <n v="5163"/>
    <n v="5310"/>
    <n v="3428"/>
    <n v="1907"/>
    <n v="1152"/>
    <x v="424"/>
    <s v="Illinois, 2017"/>
  </r>
  <r>
    <s v="Logan County"/>
    <s v="Illinois"/>
    <n v="2017"/>
    <n v="29488"/>
    <n v="14420"/>
    <n v="15068"/>
    <n v="1494"/>
    <n v="3079"/>
    <n v="4071"/>
    <n v="3883"/>
    <n v="3874"/>
    <n v="3978"/>
    <n v="4044"/>
    <n v="2628"/>
    <n v="1395"/>
    <n v="1042"/>
    <x v="424"/>
    <s v="Illinois, 2017"/>
  </r>
  <r>
    <s v="McDonough County"/>
    <s v="Illinois"/>
    <n v="2017"/>
    <n v="31597"/>
    <n v="15563"/>
    <n v="16034"/>
    <n v="1307"/>
    <n v="3057"/>
    <n v="8876"/>
    <n v="3643"/>
    <n v="2829"/>
    <n v="3142"/>
    <n v="3679"/>
    <n v="2742"/>
    <n v="1473"/>
    <n v="849"/>
    <x v="424"/>
    <s v="Illinois, 2017"/>
  </r>
  <r>
    <s v="McHenry County"/>
    <s v="Illinois"/>
    <n v="2017"/>
    <n v="308043"/>
    <n v="153503"/>
    <n v="154540"/>
    <n v="17182"/>
    <n v="43754"/>
    <n v="41330"/>
    <n v="33516"/>
    <n v="40178"/>
    <n v="50323"/>
    <n v="41936"/>
    <n v="24778"/>
    <n v="10331"/>
    <n v="4715"/>
    <x v="424"/>
    <s v="Illinois, 2017"/>
  </r>
  <r>
    <s v="McLean County"/>
    <s v="Illinois"/>
    <n v="2017"/>
    <n v="173231"/>
    <n v="84327"/>
    <n v="88904"/>
    <n v="10561"/>
    <n v="21206"/>
    <n v="36978"/>
    <n v="22832"/>
    <n v="20928"/>
    <n v="20831"/>
    <n v="19427"/>
    <n v="11650"/>
    <n v="5823"/>
    <n v="2995"/>
    <x v="424"/>
    <s v="Illinois, 2017"/>
  </r>
  <r>
    <s v="Macon County"/>
    <s v="Illinois"/>
    <n v="2017"/>
    <n v="107587"/>
    <n v="51439"/>
    <n v="56148"/>
    <n v="6615"/>
    <n v="13388"/>
    <n v="13906"/>
    <n v="12750"/>
    <n v="12237"/>
    <n v="13471"/>
    <n v="15475"/>
    <n v="10708"/>
    <n v="6298"/>
    <n v="2739"/>
    <x v="424"/>
    <s v="Illinois, 2017"/>
  </r>
  <r>
    <s v="Macoupin County"/>
    <s v="Illinois"/>
    <n v="2017"/>
    <n v="45960"/>
    <n v="22691"/>
    <n v="23269"/>
    <n v="2317"/>
    <n v="5804"/>
    <n v="5417"/>
    <n v="5095"/>
    <n v="5419"/>
    <n v="6342"/>
    <n v="6926"/>
    <n v="4714"/>
    <n v="2764"/>
    <n v="1162"/>
    <x v="424"/>
    <s v="Illinois, 2017"/>
  </r>
  <r>
    <s v="Madison County"/>
    <s v="Illinois"/>
    <n v="2017"/>
    <n v="266153"/>
    <n v="129987"/>
    <n v="136166"/>
    <n v="15669"/>
    <n v="33193"/>
    <n v="32763"/>
    <n v="35850"/>
    <n v="32379"/>
    <n v="36593"/>
    <n v="36965"/>
    <n v="23654"/>
    <n v="12856"/>
    <n v="6231"/>
    <x v="424"/>
    <s v="Illinois, 2017"/>
  </r>
  <r>
    <s v="Dorado Municipio"/>
    <s v="Puerto Rico"/>
    <n v="2017"/>
    <n v="38305"/>
    <n v="18781"/>
    <n v="19524"/>
    <n v="2395"/>
    <n v="4893"/>
    <n v="4485"/>
    <n v="4508"/>
    <n v="4353"/>
    <n v="5060"/>
    <n v="5383"/>
    <n v="3957"/>
    <n v="2085"/>
    <n v="1186"/>
    <x v="419"/>
    <s v="Puerto Rico, 2017"/>
  </r>
  <r>
    <s v="Sierra County"/>
    <s v="New Mexico"/>
    <n v="2017"/>
    <n v="11925"/>
    <n v="5938"/>
    <n v="5987"/>
    <n v="639"/>
    <n v="1351"/>
    <n v="1352"/>
    <n v="1164"/>
    <n v="1271"/>
    <n v="1643"/>
    <n v="1856"/>
    <n v="1414"/>
    <n v="762"/>
    <n v="473"/>
    <x v="453"/>
    <s v="New Mexico, 2017"/>
  </r>
  <r>
    <s v="Mason County"/>
    <s v="Illinois"/>
    <n v="2017"/>
    <n v="13904"/>
    <n v="6948"/>
    <n v="6956"/>
    <n v="670"/>
    <n v="1652"/>
    <n v="1560"/>
    <n v="1376"/>
    <n v="1569"/>
    <n v="1964"/>
    <n v="2103"/>
    <n v="1642"/>
    <n v="910"/>
    <n v="458"/>
    <x v="424"/>
    <s v="Illinois, 2017"/>
  </r>
  <r>
    <s v="Massac County"/>
    <s v="Illinois"/>
    <n v="2017"/>
    <n v="14594"/>
    <n v="7017"/>
    <n v="7577"/>
    <n v="743"/>
    <n v="2011"/>
    <n v="1492"/>
    <n v="1494"/>
    <n v="1828"/>
    <n v="1961"/>
    <n v="2086"/>
    <n v="1582"/>
    <n v="1036"/>
    <n v="361"/>
    <x v="424"/>
    <s v="Illinois, 2017"/>
  </r>
  <r>
    <s v="Grundy County"/>
    <s v="Iowa"/>
    <n v="2017"/>
    <n v="12416"/>
    <n v="6080"/>
    <n v="6336"/>
    <n v="661"/>
    <n v="1619"/>
    <n v="1396"/>
    <n v="1263"/>
    <n v="1511"/>
    <n v="1800"/>
    <n v="1882"/>
    <n v="1294"/>
    <n v="665"/>
    <n v="325"/>
    <x v="438"/>
    <s v="Iowa, 2017"/>
  </r>
  <r>
    <s v="Mercer County"/>
    <s v="Illinois"/>
    <n v="2017"/>
    <n v="15794"/>
    <n v="7830"/>
    <n v="7964"/>
    <n v="785"/>
    <n v="1988"/>
    <n v="1775"/>
    <n v="1550"/>
    <n v="1828"/>
    <n v="2265"/>
    <n v="2357"/>
    <n v="1804"/>
    <n v="975"/>
    <n v="467"/>
    <x v="424"/>
    <s v="Illinois, 2017"/>
  </r>
  <r>
    <s v="Monroe County"/>
    <s v="Illinois"/>
    <n v="2017"/>
    <n v="33739"/>
    <n v="16585"/>
    <n v="17154"/>
    <n v="1811"/>
    <n v="4517"/>
    <n v="3800"/>
    <n v="3622"/>
    <n v="4168"/>
    <n v="5211"/>
    <n v="5114"/>
    <n v="2934"/>
    <n v="1845"/>
    <n v="717"/>
    <x v="424"/>
    <s v="Illinois, 2017"/>
  </r>
  <r>
    <s v="Montgomery County"/>
    <s v="Illinois"/>
    <n v="2017"/>
    <n v="29173"/>
    <n v="15199"/>
    <n v="13974"/>
    <n v="1476"/>
    <n v="3345"/>
    <n v="3398"/>
    <n v="3736"/>
    <n v="3504"/>
    <n v="4054"/>
    <n v="4142"/>
    <n v="2805"/>
    <n v="1844"/>
    <n v="869"/>
    <x v="424"/>
    <s v="Illinois, 2017"/>
  </r>
  <r>
    <s v="Morgan County"/>
    <s v="Illinois"/>
    <n v="2017"/>
    <n v="34442"/>
    <n v="17319"/>
    <n v="17123"/>
    <n v="1800"/>
    <n v="3828"/>
    <n v="4996"/>
    <n v="4196"/>
    <n v="3946"/>
    <n v="4431"/>
    <n v="4749"/>
    <n v="3550"/>
    <n v="1813"/>
    <n v="1133"/>
    <x v="424"/>
    <s v="Illinois, 2017"/>
  </r>
  <r>
    <s v="Estill County"/>
    <s v="Kentucky"/>
    <n v="2017"/>
    <n v="14711"/>
    <n v="7173"/>
    <n v="7538"/>
    <n v="960"/>
    <n v="2094"/>
    <n v="1726"/>
    <n v="1744"/>
    <n v="1680"/>
    <n v="1872"/>
    <n v="1950"/>
    <n v="1407"/>
    <n v="889"/>
    <n v="389"/>
    <x v="451"/>
    <s v="Kentucky, 2017"/>
  </r>
  <r>
    <s v="Ogle County"/>
    <s v="Illinois"/>
    <n v="2017"/>
    <n v="51619"/>
    <n v="25702"/>
    <n v="25917"/>
    <n v="2792"/>
    <n v="6834"/>
    <n v="6261"/>
    <n v="5607"/>
    <n v="6287"/>
    <n v="7564"/>
    <n v="7304"/>
    <n v="5085"/>
    <n v="2545"/>
    <n v="1340"/>
    <x v="424"/>
    <s v="Illinois, 2017"/>
  </r>
  <r>
    <s v="Peoria County"/>
    <s v="Illinois"/>
    <n v="2017"/>
    <n v="186145"/>
    <n v="90211"/>
    <n v="95934"/>
    <n v="12975"/>
    <n v="24342"/>
    <n v="24508"/>
    <n v="26051"/>
    <n v="22422"/>
    <n v="23020"/>
    <n v="23882"/>
    <n v="16249"/>
    <n v="8512"/>
    <n v="4184"/>
    <x v="424"/>
    <s v="Illinois, 2017"/>
  </r>
  <r>
    <s v="Piatt County"/>
    <s v="Illinois"/>
    <n v="2017"/>
    <n v="16433"/>
    <n v="8122"/>
    <n v="8311"/>
    <n v="959"/>
    <n v="2075"/>
    <n v="1860"/>
    <n v="1790"/>
    <n v="1955"/>
    <n v="2307"/>
    <n v="2465"/>
    <n v="1699"/>
    <n v="1011"/>
    <n v="312"/>
    <x v="424"/>
    <s v="Illinois, 2017"/>
  </r>
  <r>
    <s v="Pike County"/>
    <s v="Illinois"/>
    <n v="2017"/>
    <n v="15930"/>
    <n v="7907"/>
    <n v="8023"/>
    <n v="943"/>
    <n v="2016"/>
    <n v="1856"/>
    <n v="1825"/>
    <n v="1778"/>
    <n v="2078"/>
    <n v="2257"/>
    <n v="1637"/>
    <n v="1045"/>
    <n v="495"/>
    <x v="424"/>
    <s v="Illinois, 2017"/>
  </r>
  <r>
    <s v="Pope County"/>
    <s v="Illinois"/>
    <n v="2017"/>
    <n v="4360"/>
    <n v="2322"/>
    <n v="2038"/>
    <n v="186"/>
    <n v="406"/>
    <n v="365"/>
    <n v="365"/>
    <n v="432"/>
    <n v="609"/>
    <n v="779"/>
    <n v="694"/>
    <n v="370"/>
    <n v="154"/>
    <x v="424"/>
    <s v="Illinois, 2017"/>
  </r>
  <r>
    <s v="Pulaski County"/>
    <s v="Illinois"/>
    <n v="2017"/>
    <n v="5691"/>
    <n v="2760"/>
    <n v="2931"/>
    <n v="296"/>
    <n v="730"/>
    <n v="602"/>
    <n v="676"/>
    <n v="599"/>
    <n v="700"/>
    <n v="909"/>
    <n v="688"/>
    <n v="334"/>
    <n v="157"/>
    <x v="424"/>
    <s v="Illinois, 2017"/>
  </r>
  <r>
    <s v="Hyde County"/>
    <s v="North Carolina"/>
    <n v="2017"/>
    <n v="5771"/>
    <n v="2957"/>
    <n v="2814"/>
    <n v="255"/>
    <n v="695"/>
    <n v="586"/>
    <n v="615"/>
    <n v="574"/>
    <n v="855"/>
    <n v="953"/>
    <n v="738"/>
    <n v="344"/>
    <n v="156"/>
    <x v="458"/>
    <s v="North Carolina, 2017"/>
  </r>
  <r>
    <s v="Wexford County"/>
    <s v="Michigan"/>
    <n v="2017"/>
    <n v="32829"/>
    <n v="18235"/>
    <n v="14594"/>
    <n v="1602"/>
    <n v="3543"/>
    <n v="3791"/>
    <n v="4483"/>
    <n v="4282"/>
    <n v="4775"/>
    <n v="4601"/>
    <n v="3041"/>
    <n v="1723"/>
    <n v="988"/>
    <x v="446"/>
    <s v="Michigan, 2017"/>
  </r>
  <r>
    <s v="Richland County"/>
    <s v="Illinois"/>
    <n v="2017"/>
    <n v="15953"/>
    <n v="7919"/>
    <n v="8034"/>
    <n v="1054"/>
    <n v="1914"/>
    <n v="1830"/>
    <n v="1800"/>
    <n v="1795"/>
    <n v="2153"/>
    <n v="2262"/>
    <n v="1556"/>
    <n v="1011"/>
    <n v="578"/>
    <x v="424"/>
    <s v="Illinois, 2017"/>
  </r>
  <r>
    <s v="Rock Island County"/>
    <s v="Illinois"/>
    <n v="2017"/>
    <n v="146205"/>
    <n v="72053"/>
    <n v="74152"/>
    <n v="9371"/>
    <n v="18076"/>
    <n v="18411"/>
    <n v="18345"/>
    <n v="17155"/>
    <n v="18353"/>
    <n v="20320"/>
    <n v="14383"/>
    <n v="8038"/>
    <n v="3753"/>
    <x v="424"/>
    <s v="Illinois, 2017"/>
  </r>
  <r>
    <s v="St. Clair County"/>
    <s v="Illinois"/>
    <n v="2017"/>
    <n v="264433"/>
    <n v="127649"/>
    <n v="136784"/>
    <n v="16924"/>
    <n v="35385"/>
    <n v="34285"/>
    <n v="34676"/>
    <n v="33352"/>
    <n v="36366"/>
    <n v="35583"/>
    <n v="21133"/>
    <n v="11648"/>
    <n v="5081"/>
    <x v="424"/>
    <s v="Illinois, 2017"/>
  </r>
  <r>
    <s v="Saline County"/>
    <s v="Illinois"/>
    <n v="2017"/>
    <n v="24430"/>
    <n v="12028"/>
    <n v="12402"/>
    <n v="1456"/>
    <n v="2905"/>
    <n v="2929"/>
    <n v="2998"/>
    <n v="2715"/>
    <n v="3320"/>
    <n v="3406"/>
    <n v="2564"/>
    <n v="1484"/>
    <n v="653"/>
    <x v="424"/>
    <s v="Illinois, 2017"/>
  </r>
  <r>
    <s v="Sangamon County"/>
    <s v="Illinois"/>
    <n v="2017"/>
    <n v="198134"/>
    <n v="95103"/>
    <n v="103031"/>
    <n v="11618"/>
    <n v="25614"/>
    <n v="24500"/>
    <n v="25366"/>
    <n v="24256"/>
    <n v="27077"/>
    <n v="27774"/>
    <n v="18218"/>
    <n v="9486"/>
    <n v="4225"/>
    <x v="424"/>
    <s v="Illinois, 2017"/>
  </r>
  <r>
    <s v="Schuyler County"/>
    <s v="Illinois"/>
    <n v="2017"/>
    <n v="7181"/>
    <n v="3894"/>
    <n v="3287"/>
    <n v="294"/>
    <n v="759"/>
    <n v="719"/>
    <n v="720"/>
    <n v="938"/>
    <n v="1143"/>
    <n v="1131"/>
    <n v="791"/>
    <n v="486"/>
    <n v="200"/>
    <x v="424"/>
    <s v="Illinois, 2017"/>
  </r>
  <r>
    <s v="Scott County"/>
    <s v="Illinois"/>
    <n v="2017"/>
    <n v="5109"/>
    <n v="2503"/>
    <n v="2606"/>
    <n v="248"/>
    <n v="675"/>
    <n v="581"/>
    <n v="509"/>
    <n v="607"/>
    <n v="753"/>
    <n v="752"/>
    <n v="497"/>
    <n v="355"/>
    <n v="132"/>
    <x v="424"/>
    <s v="Illinois, 2017"/>
  </r>
  <r>
    <s v="Stephenson County"/>
    <s v="Illinois"/>
    <n v="2017"/>
    <n v="45839"/>
    <n v="22183"/>
    <n v="23656"/>
    <n v="2559"/>
    <n v="5629"/>
    <n v="5417"/>
    <n v="4545"/>
    <n v="4924"/>
    <n v="6280"/>
    <n v="6936"/>
    <n v="4984"/>
    <n v="2950"/>
    <n v="1615"/>
    <x v="424"/>
    <s v="Illinois, 2017"/>
  </r>
  <r>
    <s v="Tazewell County"/>
    <s v="Illinois"/>
    <n v="2017"/>
    <n v="134695"/>
    <n v="66456"/>
    <n v="68239"/>
    <n v="8144"/>
    <n v="17617"/>
    <n v="15228"/>
    <n v="16684"/>
    <n v="17348"/>
    <n v="17965"/>
    <n v="18436"/>
    <n v="12624"/>
    <n v="7313"/>
    <n v="3336"/>
    <x v="424"/>
    <s v="Illinois, 2017"/>
  </r>
  <r>
    <s v="Union County"/>
    <s v="Illinois"/>
    <n v="2017"/>
    <n v="17267"/>
    <n v="8712"/>
    <n v="8555"/>
    <n v="993"/>
    <n v="2102"/>
    <n v="1813"/>
    <n v="2045"/>
    <n v="1973"/>
    <n v="2353"/>
    <n v="2628"/>
    <n v="1876"/>
    <n v="1042"/>
    <n v="442"/>
    <x v="424"/>
    <s v="Illinois, 2017"/>
  </r>
  <r>
    <s v="Vermilion County"/>
    <s v="Illinois"/>
    <n v="2017"/>
    <n v="79207"/>
    <n v="39325"/>
    <n v="39882"/>
    <n v="5249"/>
    <n v="10595"/>
    <n v="9538"/>
    <n v="9564"/>
    <n v="9117"/>
    <n v="10070"/>
    <n v="10803"/>
    <n v="7960"/>
    <n v="4482"/>
    <n v="1829"/>
    <x v="424"/>
    <s v="Illinois, 2017"/>
  </r>
  <r>
    <s v="Wabash County"/>
    <s v="Illinois"/>
    <n v="2017"/>
    <n v="11568"/>
    <n v="5684"/>
    <n v="5884"/>
    <n v="719"/>
    <n v="1435"/>
    <n v="1376"/>
    <n v="1344"/>
    <n v="1254"/>
    <n v="1440"/>
    <n v="1762"/>
    <n v="1145"/>
    <n v="678"/>
    <n v="415"/>
    <x v="424"/>
    <s v="Illinois, 2017"/>
  </r>
  <r>
    <s v="Washington County"/>
    <s v="Illinois"/>
    <n v="2017"/>
    <n v="14260"/>
    <n v="7182"/>
    <n v="7078"/>
    <n v="774"/>
    <n v="1771"/>
    <n v="1551"/>
    <n v="1639"/>
    <n v="1657"/>
    <n v="1994"/>
    <n v="2167"/>
    <n v="1402"/>
    <n v="815"/>
    <n v="490"/>
    <x v="424"/>
    <s v="Illinois, 2017"/>
  </r>
  <r>
    <s v="Wayne County"/>
    <s v="Illinois"/>
    <n v="2017"/>
    <n v="16569"/>
    <n v="8209"/>
    <n v="8360"/>
    <n v="1062"/>
    <n v="2047"/>
    <n v="1829"/>
    <n v="1799"/>
    <n v="1901"/>
    <n v="2135"/>
    <n v="2361"/>
    <n v="1827"/>
    <n v="993"/>
    <n v="615"/>
    <x v="424"/>
    <s v="Illinois, 2017"/>
  </r>
  <r>
    <s v="White County"/>
    <s v="Illinois"/>
    <n v="2017"/>
    <n v="14186"/>
    <n v="6957"/>
    <n v="7229"/>
    <n v="844"/>
    <n v="1760"/>
    <n v="1494"/>
    <n v="1635"/>
    <n v="1518"/>
    <n v="1892"/>
    <n v="2039"/>
    <n v="1525"/>
    <n v="918"/>
    <n v="561"/>
    <x v="424"/>
    <s v="Illinois, 2017"/>
  </r>
  <r>
    <s v="Boone County"/>
    <s v="Indiana"/>
    <n v="2017"/>
    <n v="56823"/>
    <n v="27990"/>
    <n v="28833"/>
    <n v="3276"/>
    <n v="7225"/>
    <n v="6703"/>
    <n v="6209"/>
    <n v="6592"/>
    <n v="7491"/>
    <n v="8318"/>
    <n v="5877"/>
    <n v="3249"/>
    <n v="1883"/>
    <x v="429"/>
    <s v="Indiana, 2017"/>
  </r>
  <r>
    <s v="Will County"/>
    <s v="Illinois"/>
    <n v="2017"/>
    <n v="687727"/>
    <n v="341719"/>
    <n v="346008"/>
    <n v="41540"/>
    <n v="104339"/>
    <n v="96885"/>
    <n v="79818"/>
    <n v="97622"/>
    <n v="105682"/>
    <n v="81405"/>
    <n v="49089"/>
    <n v="22400"/>
    <n v="8947"/>
    <x v="424"/>
    <s v="Illinois, 2017"/>
  </r>
  <r>
    <s v="Williamson County"/>
    <s v="Illinois"/>
    <n v="2017"/>
    <n v="67477"/>
    <n v="33646"/>
    <n v="33831"/>
    <n v="3997"/>
    <n v="8420"/>
    <n v="7524"/>
    <n v="8737"/>
    <n v="8664"/>
    <n v="9075"/>
    <n v="9129"/>
    <n v="6859"/>
    <n v="3523"/>
    <n v="1549"/>
    <x v="424"/>
    <s v="Illinois, 2017"/>
  </r>
  <r>
    <s v="Winnebago County"/>
    <s v="Illinois"/>
    <n v="2017"/>
    <n v="287512"/>
    <n v="140454"/>
    <n v="147058"/>
    <n v="18007"/>
    <n v="38264"/>
    <n v="36407"/>
    <n v="35598"/>
    <n v="34750"/>
    <n v="39336"/>
    <n v="38734"/>
    <n v="26374"/>
    <n v="13456"/>
    <n v="6586"/>
    <x v="424"/>
    <s v="Illinois, 2017"/>
  </r>
  <r>
    <s v="Person County"/>
    <s v="North Carolina"/>
    <n v="2017"/>
    <n v="38942"/>
    <n v="19374"/>
    <n v="19568"/>
    <n v="2344"/>
    <n v="5636"/>
    <n v="5020"/>
    <n v="4097"/>
    <n v="4593"/>
    <n v="5346"/>
    <n v="5509"/>
    <n v="3384"/>
    <n v="1931"/>
    <n v="1082"/>
    <x v="458"/>
    <s v="North Carolina, 2017"/>
  </r>
  <r>
    <s v="Adams County"/>
    <s v="Indiana"/>
    <n v="2017"/>
    <n v="35018"/>
    <n v="17361"/>
    <n v="17657"/>
    <n v="3295"/>
    <n v="6031"/>
    <n v="4640"/>
    <n v="4070"/>
    <n v="3753"/>
    <n v="4023"/>
    <n v="4031"/>
    <n v="2727"/>
    <n v="1393"/>
    <n v="1055"/>
    <x v="429"/>
    <s v="Indiana, 2017"/>
  </r>
  <r>
    <s v="Allen County"/>
    <s v="Indiana"/>
    <n v="2017"/>
    <n v="367747"/>
    <n v="179414"/>
    <n v="188333"/>
    <n v="26219"/>
    <n v="53646"/>
    <n v="50373"/>
    <n v="49580"/>
    <n v="45810"/>
    <n v="46941"/>
    <n v="45549"/>
    <n v="28815"/>
    <n v="13940"/>
    <n v="6874"/>
    <x v="429"/>
    <s v="Indiana, 2017"/>
  </r>
  <r>
    <s v="Bartholomew County"/>
    <s v="Indiana"/>
    <n v="2017"/>
    <n v="81024"/>
    <n v="40688"/>
    <n v="40336"/>
    <n v="5349"/>
    <n v="11054"/>
    <n v="9764"/>
    <n v="11199"/>
    <n v="10460"/>
    <n v="10755"/>
    <n v="10005"/>
    <n v="7194"/>
    <n v="3753"/>
    <n v="1491"/>
    <x v="429"/>
    <s v="Indiana, 2017"/>
  </r>
  <r>
    <s v="Cleveland County"/>
    <s v="Arkansas"/>
    <n v="2017"/>
    <n v="8685"/>
    <n v="4349"/>
    <n v="4336"/>
    <n v="521"/>
    <n v="1273"/>
    <n v="1050"/>
    <n v="962"/>
    <n v="989"/>
    <n v="1216"/>
    <n v="1196"/>
    <n v="849"/>
    <n v="463"/>
    <n v="166"/>
    <x v="418"/>
    <s v="Arkansas, 2017"/>
  </r>
  <r>
    <s v="Blackford County"/>
    <s v="Indiana"/>
    <n v="2017"/>
    <n v="12214"/>
    <n v="6047"/>
    <n v="6167"/>
    <n v="640"/>
    <n v="1539"/>
    <n v="1425"/>
    <n v="1294"/>
    <n v="1342"/>
    <n v="1716"/>
    <n v="1798"/>
    <n v="1379"/>
    <n v="748"/>
    <n v="333"/>
    <x v="429"/>
    <s v="Indiana, 2017"/>
  </r>
  <r>
    <s v="Brown County"/>
    <s v="Indiana"/>
    <n v="2017"/>
    <n v="15007"/>
    <n v="7439"/>
    <n v="7568"/>
    <n v="577"/>
    <n v="1626"/>
    <n v="1550"/>
    <n v="1289"/>
    <n v="1602"/>
    <n v="2187"/>
    <n v="2729"/>
    <n v="2239"/>
    <n v="872"/>
    <n v="336"/>
    <x v="429"/>
    <s v="Indiana, 2017"/>
  </r>
  <r>
    <s v="Carroll County"/>
    <s v="Indiana"/>
    <n v="2017"/>
    <n v="19994"/>
    <n v="9980"/>
    <n v="10014"/>
    <n v="1045"/>
    <n v="2681"/>
    <n v="2359"/>
    <n v="2024"/>
    <n v="2573"/>
    <n v="2696"/>
    <n v="2957"/>
    <n v="2128"/>
    <n v="1074"/>
    <n v="457"/>
    <x v="429"/>
    <s v="Indiana, 2017"/>
  </r>
  <r>
    <s v="Cass County"/>
    <s v="Indiana"/>
    <n v="2017"/>
    <n v="38248"/>
    <n v="19091"/>
    <n v="19157"/>
    <n v="2321"/>
    <n v="5020"/>
    <n v="4972"/>
    <n v="4351"/>
    <n v="4774"/>
    <n v="5229"/>
    <n v="5143"/>
    <n v="3513"/>
    <n v="1964"/>
    <n v="961"/>
    <x v="429"/>
    <s v="Indiana, 2017"/>
  </r>
  <r>
    <s v="Clark County"/>
    <s v="Indiana"/>
    <n v="2017"/>
    <n v="114893"/>
    <n v="55952"/>
    <n v="58941"/>
    <n v="7316"/>
    <n v="14576"/>
    <n v="13916"/>
    <n v="15752"/>
    <n v="15669"/>
    <n v="15630"/>
    <n v="15336"/>
    <n v="10084"/>
    <n v="4650"/>
    <n v="1964"/>
    <x v="429"/>
    <s v="Indiana, 2017"/>
  </r>
  <r>
    <s v="Clay County"/>
    <s v="Indiana"/>
    <n v="2017"/>
    <n v="26375"/>
    <n v="12903"/>
    <n v="13472"/>
    <n v="1541"/>
    <n v="3494"/>
    <n v="3120"/>
    <n v="3232"/>
    <n v="3208"/>
    <n v="3583"/>
    <n v="3756"/>
    <n v="2490"/>
    <n v="1289"/>
    <n v="662"/>
    <x v="429"/>
    <s v="Indiana, 2017"/>
  </r>
  <r>
    <s v="Clinton County"/>
    <s v="Indiana"/>
    <n v="2017"/>
    <n v="32455"/>
    <n v="16044"/>
    <n v="16411"/>
    <n v="2198"/>
    <n v="4921"/>
    <n v="4059"/>
    <n v="3842"/>
    <n v="3847"/>
    <n v="4235"/>
    <n v="4261"/>
    <n v="2710"/>
    <n v="1609"/>
    <n v="773"/>
    <x v="429"/>
    <s v="Indiana, 2017"/>
  </r>
  <r>
    <s v="Crawford County"/>
    <s v="Indiana"/>
    <n v="2017"/>
    <n v="10598"/>
    <n v="5355"/>
    <n v="5243"/>
    <n v="561"/>
    <n v="1357"/>
    <n v="1207"/>
    <n v="1115"/>
    <n v="1260"/>
    <n v="1505"/>
    <n v="1658"/>
    <n v="1195"/>
    <n v="561"/>
    <n v="179"/>
    <x v="429"/>
    <s v="Indiana, 2017"/>
  </r>
  <r>
    <s v="Daviess County"/>
    <s v="Indiana"/>
    <n v="2017"/>
    <n v="32777"/>
    <n v="16600"/>
    <n v="16177"/>
    <n v="2583"/>
    <n v="5454"/>
    <n v="4503"/>
    <n v="3952"/>
    <n v="3622"/>
    <n v="3908"/>
    <n v="3901"/>
    <n v="2732"/>
    <n v="1451"/>
    <n v="671"/>
    <x v="429"/>
    <s v="Indiana, 2017"/>
  </r>
  <r>
    <s v="Dearborn County"/>
    <s v="Indiana"/>
    <n v="2017"/>
    <n v="49564"/>
    <n v="24774"/>
    <n v="24790"/>
    <n v="2633"/>
    <n v="6665"/>
    <n v="6267"/>
    <n v="5222"/>
    <n v="6062"/>
    <n v="7511"/>
    <n v="7320"/>
    <n v="4705"/>
    <n v="2298"/>
    <n v="881"/>
    <x v="429"/>
    <s v="Indiana, 2017"/>
  </r>
  <r>
    <s v="Decatur County"/>
    <s v="Indiana"/>
    <n v="2017"/>
    <n v="26480"/>
    <n v="13112"/>
    <n v="13368"/>
    <n v="1684"/>
    <n v="3635"/>
    <n v="3404"/>
    <n v="3184"/>
    <n v="3206"/>
    <n v="3662"/>
    <n v="3526"/>
    <n v="2332"/>
    <n v="1390"/>
    <n v="457"/>
    <x v="429"/>
    <s v="Indiana, 2017"/>
  </r>
  <r>
    <s v="DeKalb County"/>
    <s v="Indiana"/>
    <n v="2017"/>
    <n v="42524"/>
    <n v="21161"/>
    <n v="21363"/>
    <n v="2549"/>
    <n v="6100"/>
    <n v="5444"/>
    <n v="5035"/>
    <n v="5130"/>
    <n v="6066"/>
    <n v="5779"/>
    <n v="3758"/>
    <n v="1956"/>
    <n v="707"/>
    <x v="429"/>
    <s v="Indiana, 2017"/>
  </r>
  <r>
    <s v="Delaware County"/>
    <s v="Indiana"/>
    <n v="2017"/>
    <n v="115938"/>
    <n v="55903"/>
    <n v="60035"/>
    <n v="5801"/>
    <n v="12066"/>
    <n v="26876"/>
    <n v="12823"/>
    <n v="11879"/>
    <n v="13922"/>
    <n v="13728"/>
    <n v="10556"/>
    <n v="5761"/>
    <n v="2526"/>
    <x v="429"/>
    <s v="Indiana, 2017"/>
  </r>
  <r>
    <s v="Dubois County"/>
    <s v="Indiana"/>
    <n v="2017"/>
    <n v="42379"/>
    <n v="21223"/>
    <n v="21156"/>
    <n v="2695"/>
    <n v="5813"/>
    <n v="5413"/>
    <n v="4530"/>
    <n v="5133"/>
    <n v="6007"/>
    <n v="5953"/>
    <n v="3663"/>
    <n v="2257"/>
    <n v="915"/>
    <x v="429"/>
    <s v="Indiana, 2017"/>
  </r>
  <r>
    <s v="Elkhart County"/>
    <s v="Indiana"/>
    <n v="2017"/>
    <n v="202924"/>
    <n v="100359"/>
    <n v="102565"/>
    <n v="15361"/>
    <n v="31931"/>
    <n v="27480"/>
    <n v="25708"/>
    <n v="25069"/>
    <n v="25852"/>
    <n v="23855"/>
    <n v="15657"/>
    <n v="7987"/>
    <n v="4024"/>
    <x v="429"/>
    <s v="Indiana, 2017"/>
  </r>
  <r>
    <s v="Fayette County"/>
    <s v="Indiana"/>
    <n v="2017"/>
    <n v="23426"/>
    <n v="11562"/>
    <n v="11864"/>
    <n v="1169"/>
    <n v="3032"/>
    <n v="2867"/>
    <n v="2429"/>
    <n v="2926"/>
    <n v="3205"/>
    <n v="3384"/>
    <n v="2507"/>
    <n v="1243"/>
    <n v="664"/>
    <x v="429"/>
    <s v="Indiana, 2017"/>
  </r>
  <r>
    <s v="Floyd County"/>
    <s v="Indiana"/>
    <n v="2017"/>
    <n v="76481"/>
    <n v="37092"/>
    <n v="39389"/>
    <n v="4520"/>
    <n v="9924"/>
    <n v="9996"/>
    <n v="9222"/>
    <n v="9704"/>
    <n v="11023"/>
    <n v="10746"/>
    <n v="6729"/>
    <n v="3000"/>
    <n v="1617"/>
    <x v="429"/>
    <s v="Indiana, 2017"/>
  </r>
  <r>
    <s v="Franklin County"/>
    <s v="Indiana"/>
    <n v="2017"/>
    <n v="22835"/>
    <n v="11415"/>
    <n v="11420"/>
    <n v="1238"/>
    <n v="3241"/>
    <n v="2847"/>
    <n v="2289"/>
    <n v="2808"/>
    <n v="3293"/>
    <n v="3341"/>
    <n v="2199"/>
    <n v="1103"/>
    <n v="476"/>
    <x v="429"/>
    <s v="Indiana, 2017"/>
  </r>
  <r>
    <s v="Hampton County"/>
    <s v="South Carolina"/>
    <n v="2017"/>
    <n v="20296"/>
    <n v="9992"/>
    <n v="10304"/>
    <n v="1227"/>
    <n v="2759"/>
    <n v="2295"/>
    <n v="2237"/>
    <n v="2390"/>
    <n v="2786"/>
    <n v="2908"/>
    <n v="2080"/>
    <n v="1148"/>
    <n v="466"/>
    <x v="459"/>
    <s v="South Carolina, 2017"/>
  </r>
  <r>
    <s v="Gibson County"/>
    <s v="Indiana"/>
    <n v="2017"/>
    <n v="33596"/>
    <n v="16841"/>
    <n v="16755"/>
    <n v="2052"/>
    <n v="4420"/>
    <n v="4297"/>
    <n v="3887"/>
    <n v="4005"/>
    <n v="4614"/>
    <n v="4801"/>
    <n v="3046"/>
    <n v="1824"/>
    <n v="650"/>
    <x v="429"/>
    <s v="Indiana, 2017"/>
  </r>
  <r>
    <s v="Grant County"/>
    <s v="Indiana"/>
    <n v="2017"/>
    <n v="67615"/>
    <n v="32360"/>
    <n v="35255"/>
    <n v="3694"/>
    <n v="7933"/>
    <n v="11442"/>
    <n v="7091"/>
    <n v="7211"/>
    <n v="8745"/>
    <n v="9358"/>
    <n v="6703"/>
    <n v="3593"/>
    <n v="1845"/>
    <x v="429"/>
    <s v="Indiana, 2017"/>
  </r>
  <r>
    <s v="Hamilton County"/>
    <s v="Indiana"/>
    <n v="2017"/>
    <n v="309687"/>
    <n v="151395"/>
    <n v="158292"/>
    <n v="21454"/>
    <n v="50905"/>
    <n v="37525"/>
    <n v="37557"/>
    <n v="47360"/>
    <n v="46463"/>
    <n v="34506"/>
    <n v="20934"/>
    <n v="9165"/>
    <n v="3818"/>
    <x v="429"/>
    <s v="Indiana, 2017"/>
  </r>
  <r>
    <s v="Hancock County"/>
    <s v="Indiana"/>
    <n v="2017"/>
    <n v="72776"/>
    <n v="35716"/>
    <n v="37060"/>
    <n v="4099"/>
    <n v="9985"/>
    <n v="9184"/>
    <n v="8132"/>
    <n v="9556"/>
    <n v="11181"/>
    <n v="9575"/>
    <n v="6799"/>
    <n v="3104"/>
    <n v="1161"/>
    <x v="429"/>
    <s v="Indiana, 2017"/>
  </r>
  <r>
    <s v="Harrison County"/>
    <s v="Indiana"/>
    <n v="2017"/>
    <n v="39450"/>
    <n v="19790"/>
    <n v="19660"/>
    <n v="2256"/>
    <n v="5099"/>
    <n v="4456"/>
    <n v="4571"/>
    <n v="4786"/>
    <n v="5955"/>
    <n v="5776"/>
    <n v="3990"/>
    <n v="1844"/>
    <n v="717"/>
    <x v="429"/>
    <s v="Indiana, 2017"/>
  </r>
  <r>
    <s v="Hendricks County"/>
    <s v="Indiana"/>
    <n v="2017"/>
    <n v="158170"/>
    <n v="78924"/>
    <n v="79246"/>
    <n v="9669"/>
    <n v="23888"/>
    <n v="20221"/>
    <n v="19529"/>
    <n v="23371"/>
    <n v="22416"/>
    <n v="19061"/>
    <n v="12022"/>
    <n v="5492"/>
    <n v="2501"/>
    <x v="429"/>
    <s v="Indiana, 2017"/>
  </r>
  <r>
    <s v="Henry County"/>
    <s v="Indiana"/>
    <n v="2017"/>
    <n v="48649"/>
    <n v="25252"/>
    <n v="23397"/>
    <n v="2414"/>
    <n v="5738"/>
    <n v="6042"/>
    <n v="5839"/>
    <n v="6137"/>
    <n v="6976"/>
    <n v="6736"/>
    <n v="5007"/>
    <n v="2700"/>
    <n v="1060"/>
    <x v="429"/>
    <s v="Indiana, 2017"/>
  </r>
  <r>
    <s v="Howard County"/>
    <s v="Indiana"/>
    <n v="2017"/>
    <n v="82457"/>
    <n v="39889"/>
    <n v="42568"/>
    <n v="5029"/>
    <n v="10593"/>
    <n v="9855"/>
    <n v="9659"/>
    <n v="9654"/>
    <n v="11143"/>
    <n v="11549"/>
    <n v="8389"/>
    <n v="4516"/>
    <n v="2070"/>
    <x v="429"/>
    <s v="Indiana, 2017"/>
  </r>
  <r>
    <s v="Huntington County"/>
    <s v="Indiana"/>
    <n v="2017"/>
    <n v="36520"/>
    <n v="17917"/>
    <n v="18603"/>
    <n v="2061"/>
    <n v="4503"/>
    <n v="5069"/>
    <n v="4383"/>
    <n v="4386"/>
    <n v="5030"/>
    <n v="5173"/>
    <n v="3211"/>
    <n v="2017"/>
    <n v="687"/>
    <x v="429"/>
    <s v="Indiana, 2017"/>
  </r>
  <r>
    <s v="Jackson County"/>
    <s v="Indiana"/>
    <n v="2017"/>
    <n v="43779"/>
    <n v="21861"/>
    <n v="21918"/>
    <n v="2914"/>
    <n v="5978"/>
    <n v="5308"/>
    <n v="5384"/>
    <n v="5920"/>
    <n v="5900"/>
    <n v="5591"/>
    <n v="3882"/>
    <n v="2137"/>
    <n v="765"/>
    <x v="429"/>
    <s v="Indiana, 2017"/>
  </r>
  <r>
    <s v="Jasper County"/>
    <s v="Indiana"/>
    <n v="2017"/>
    <n v="33448"/>
    <n v="16568"/>
    <n v="16880"/>
    <n v="1984"/>
    <n v="4628"/>
    <n v="4578"/>
    <n v="3741"/>
    <n v="4096"/>
    <n v="4478"/>
    <n v="4501"/>
    <n v="3202"/>
    <n v="1704"/>
    <n v="536"/>
    <x v="429"/>
    <s v="Indiana, 2017"/>
  </r>
  <r>
    <s v="Jay County"/>
    <s v="Indiana"/>
    <n v="2017"/>
    <n v="21107"/>
    <n v="10360"/>
    <n v="10747"/>
    <n v="1512"/>
    <n v="2975"/>
    <n v="2749"/>
    <n v="2284"/>
    <n v="2418"/>
    <n v="2826"/>
    <n v="2729"/>
    <n v="2067"/>
    <n v="1097"/>
    <n v="450"/>
    <x v="429"/>
    <s v="Indiana, 2017"/>
  </r>
  <r>
    <s v="Jennings County"/>
    <s v="Indiana"/>
    <n v="2017"/>
    <n v="27840"/>
    <n v="13983"/>
    <n v="13857"/>
    <n v="1653"/>
    <n v="3672"/>
    <n v="3835"/>
    <n v="2998"/>
    <n v="3500"/>
    <n v="4260"/>
    <n v="3693"/>
    <n v="2611"/>
    <n v="1236"/>
    <n v="382"/>
    <x v="429"/>
    <s v="Indiana, 2017"/>
  </r>
  <r>
    <s v="Johnson County"/>
    <s v="Indiana"/>
    <n v="2017"/>
    <n v="149359"/>
    <n v="73340"/>
    <n v="76019"/>
    <n v="9730"/>
    <n v="21427"/>
    <n v="19242"/>
    <n v="19566"/>
    <n v="20775"/>
    <n v="20128"/>
    <n v="17779"/>
    <n v="12314"/>
    <n v="5864"/>
    <n v="2534"/>
    <x v="429"/>
    <s v="Indiana, 2017"/>
  </r>
  <r>
    <s v="Knox County"/>
    <s v="Indiana"/>
    <n v="2017"/>
    <n v="37763"/>
    <n v="19265"/>
    <n v="18498"/>
    <n v="2162"/>
    <n v="4391"/>
    <n v="6451"/>
    <n v="4409"/>
    <n v="4128"/>
    <n v="4779"/>
    <n v="5074"/>
    <n v="3507"/>
    <n v="2212"/>
    <n v="650"/>
    <x v="429"/>
    <s v="Indiana, 2017"/>
  </r>
  <r>
    <s v="Kosciusko County"/>
    <s v="Indiana"/>
    <n v="2017"/>
    <n v="78720"/>
    <n v="39206"/>
    <n v="39514"/>
    <n v="5134"/>
    <n v="10748"/>
    <n v="10797"/>
    <n v="9968"/>
    <n v="9130"/>
    <n v="10276"/>
    <n v="10602"/>
    <n v="7105"/>
    <n v="3854"/>
    <n v="1106"/>
    <x v="429"/>
    <s v="Indiana, 2017"/>
  </r>
  <r>
    <s v="LaGrange County"/>
    <s v="Indiana"/>
    <n v="2017"/>
    <n v="38720"/>
    <n v="19659"/>
    <n v="19061"/>
    <n v="3612"/>
    <n v="7138"/>
    <n v="5623"/>
    <n v="4605"/>
    <n v="4261"/>
    <n v="4319"/>
    <n v="4144"/>
    <n v="3021"/>
    <n v="1431"/>
    <n v="566"/>
    <x v="429"/>
    <s v="Indiana, 2017"/>
  </r>
  <r>
    <s v="Lake County"/>
    <s v="Indiana"/>
    <n v="2017"/>
    <n v="488694"/>
    <n v="236337"/>
    <n v="252357"/>
    <n v="30215"/>
    <n v="66775"/>
    <n v="65205"/>
    <n v="59745"/>
    <n v="61076"/>
    <n v="64943"/>
    <n v="66473"/>
    <n v="41850"/>
    <n v="21947"/>
    <n v="10465"/>
    <x v="429"/>
    <s v="Indiana, 2017"/>
  </r>
  <r>
    <s v="LaPorte County"/>
    <s v="Indiana"/>
    <n v="2017"/>
    <n v="110839"/>
    <n v="57212"/>
    <n v="53627"/>
    <n v="6601"/>
    <n v="13264"/>
    <n v="13771"/>
    <n v="14397"/>
    <n v="13814"/>
    <n v="15273"/>
    <n v="15638"/>
    <n v="10734"/>
    <n v="5252"/>
    <n v="2095"/>
    <x v="429"/>
    <s v="Indiana, 2017"/>
  </r>
  <r>
    <s v="Lawrence County"/>
    <s v="Indiana"/>
    <n v="2017"/>
    <n v="45669"/>
    <n v="22621"/>
    <n v="23048"/>
    <n v="2482"/>
    <n v="5753"/>
    <n v="5404"/>
    <n v="5023"/>
    <n v="5472"/>
    <n v="6464"/>
    <n v="6530"/>
    <n v="4930"/>
    <n v="2647"/>
    <n v="964"/>
    <x v="429"/>
    <s v="Indiana, 2017"/>
  </r>
  <r>
    <s v="Madison County"/>
    <s v="Indiana"/>
    <n v="2017"/>
    <n v="129641"/>
    <n v="64805"/>
    <n v="64836"/>
    <n v="7504"/>
    <n v="16048"/>
    <n v="16289"/>
    <n v="16127"/>
    <n v="16459"/>
    <n v="17745"/>
    <n v="17102"/>
    <n v="12807"/>
    <n v="6858"/>
    <n v="2702"/>
    <x v="429"/>
    <s v="Indiana, 2017"/>
  </r>
  <r>
    <s v="Marion County"/>
    <s v="Indiana"/>
    <n v="2017"/>
    <n v="939964"/>
    <n v="452538"/>
    <n v="487426"/>
    <n v="69404"/>
    <n v="127732"/>
    <n v="127072"/>
    <n v="155413"/>
    <n v="120538"/>
    <n v="118216"/>
    <n v="111442"/>
    <n v="63419"/>
    <n v="31952"/>
    <n v="14776"/>
    <x v="429"/>
    <s v="Indiana, 2017"/>
  </r>
  <r>
    <s v="Marshall County"/>
    <s v="Indiana"/>
    <n v="2017"/>
    <n v="46752"/>
    <n v="23252"/>
    <n v="23500"/>
    <n v="2917"/>
    <n v="6696"/>
    <n v="6308"/>
    <n v="4968"/>
    <n v="5489"/>
    <n v="6420"/>
    <n v="6232"/>
    <n v="4214"/>
    <n v="2260"/>
    <n v="1248"/>
    <x v="429"/>
    <s v="Indiana, 2017"/>
  </r>
  <r>
    <s v="Martin County"/>
    <s v="Indiana"/>
    <n v="2017"/>
    <n v="10219"/>
    <n v="5146"/>
    <n v="5073"/>
    <n v="658"/>
    <n v="1245"/>
    <n v="1210"/>
    <n v="1123"/>
    <n v="1186"/>
    <n v="1440"/>
    <n v="1538"/>
    <n v="1053"/>
    <n v="511"/>
    <n v="255"/>
    <x v="429"/>
    <s v="Indiana, 2017"/>
  </r>
  <r>
    <s v="Miami County"/>
    <s v="Indiana"/>
    <n v="2017"/>
    <n v="36035"/>
    <n v="19016"/>
    <n v="17019"/>
    <n v="1953"/>
    <n v="4488"/>
    <n v="4722"/>
    <n v="4614"/>
    <n v="4595"/>
    <n v="4962"/>
    <n v="4728"/>
    <n v="3489"/>
    <n v="1722"/>
    <n v="762"/>
    <x v="429"/>
    <s v="Indiana, 2017"/>
  </r>
  <r>
    <s v="Monroe County"/>
    <s v="Indiana"/>
    <n v="2017"/>
    <n v="144436"/>
    <n v="72005"/>
    <n v="72431"/>
    <n v="6427"/>
    <n v="12635"/>
    <n v="43496"/>
    <n v="20979"/>
    <n v="14629"/>
    <n v="14433"/>
    <n v="14782"/>
    <n v="9812"/>
    <n v="5049"/>
    <n v="2194"/>
    <x v="429"/>
    <s v="Indiana, 2017"/>
  </r>
  <r>
    <s v="Montgomery County"/>
    <s v="Indiana"/>
    <n v="2017"/>
    <n v="38288"/>
    <n v="19432"/>
    <n v="18856"/>
    <n v="2331"/>
    <n v="4944"/>
    <n v="5228"/>
    <n v="4229"/>
    <n v="4515"/>
    <n v="5294"/>
    <n v="5213"/>
    <n v="3599"/>
    <n v="2182"/>
    <n v="753"/>
    <x v="429"/>
    <s v="Indiana, 2017"/>
  </r>
  <r>
    <s v="Morgan County"/>
    <s v="Indiana"/>
    <n v="2017"/>
    <n v="69533"/>
    <n v="34307"/>
    <n v="35226"/>
    <n v="3966"/>
    <n v="9262"/>
    <n v="8728"/>
    <n v="7700"/>
    <n v="8357"/>
    <n v="10719"/>
    <n v="10080"/>
    <n v="6599"/>
    <n v="3033"/>
    <n v="1089"/>
    <x v="429"/>
    <s v="Indiana, 2017"/>
  </r>
  <r>
    <s v="Ripley County"/>
    <s v="Missouri"/>
    <n v="2017"/>
    <n v="14056"/>
    <n v="7041"/>
    <n v="7015"/>
    <n v="720"/>
    <n v="1764"/>
    <n v="1713"/>
    <n v="1644"/>
    <n v="1663"/>
    <n v="1930"/>
    <n v="2152"/>
    <n v="1431"/>
    <n v="738"/>
    <n v="301"/>
    <x v="427"/>
    <s v="Missouri, 2017"/>
  </r>
  <r>
    <s v="Noble County"/>
    <s v="Indiana"/>
    <n v="2017"/>
    <n v="47421"/>
    <n v="23797"/>
    <n v="23624"/>
    <n v="3064"/>
    <n v="6850"/>
    <n v="6176"/>
    <n v="5569"/>
    <n v="6073"/>
    <n v="6427"/>
    <n v="6429"/>
    <n v="4118"/>
    <n v="1907"/>
    <n v="808"/>
    <x v="429"/>
    <s v="Indiana, 2017"/>
  </r>
  <r>
    <s v="Orange County"/>
    <s v="Indiana"/>
    <n v="2017"/>
    <n v="19623"/>
    <n v="9687"/>
    <n v="9936"/>
    <n v="1163"/>
    <n v="2554"/>
    <n v="2445"/>
    <n v="2155"/>
    <n v="2235"/>
    <n v="2711"/>
    <n v="2784"/>
    <n v="2114"/>
    <n v="1089"/>
    <n v="373"/>
    <x v="429"/>
    <s v="Indiana, 2017"/>
  </r>
  <r>
    <s v="Winneshiek County"/>
    <s v="Iowa"/>
    <n v="2017"/>
    <n v="20957"/>
    <n v="10629"/>
    <n v="10328"/>
    <n v="1125"/>
    <n v="2535"/>
    <n v="2376"/>
    <n v="2158"/>
    <n v="2380"/>
    <n v="3302"/>
    <n v="3315"/>
    <n v="2359"/>
    <n v="1069"/>
    <n v="338"/>
    <x v="438"/>
    <s v="Iowa, 2017"/>
  </r>
  <r>
    <s v="Parke County"/>
    <s v="Indiana"/>
    <n v="2017"/>
    <n v="17062"/>
    <n v="8178"/>
    <n v="8884"/>
    <n v="1034"/>
    <n v="2004"/>
    <n v="1973"/>
    <n v="2111"/>
    <n v="2099"/>
    <n v="2368"/>
    <n v="2433"/>
    <n v="1814"/>
    <n v="966"/>
    <n v="260"/>
    <x v="429"/>
    <s v="Indiana, 2017"/>
  </r>
  <r>
    <s v="Perry County"/>
    <s v="Indiana"/>
    <n v="2017"/>
    <n v="19229"/>
    <n v="10336"/>
    <n v="8893"/>
    <n v="1108"/>
    <n v="2323"/>
    <n v="2163"/>
    <n v="2476"/>
    <n v="2440"/>
    <n v="2589"/>
    <n v="2793"/>
    <n v="1887"/>
    <n v="889"/>
    <n v="561"/>
    <x v="429"/>
    <s v="Indiana, 2017"/>
  </r>
  <r>
    <s v="Union County"/>
    <s v="Iowa"/>
    <n v="2017"/>
    <n v="12471"/>
    <n v="6256"/>
    <n v="6215"/>
    <n v="697"/>
    <n v="1566"/>
    <n v="1413"/>
    <n v="1293"/>
    <n v="1445"/>
    <n v="1782"/>
    <n v="1877"/>
    <n v="1365"/>
    <n v="685"/>
    <n v="348"/>
    <x v="438"/>
    <s v="Iowa, 2017"/>
  </r>
  <r>
    <s v="Porter County"/>
    <s v="Indiana"/>
    <n v="2017"/>
    <n v="167391"/>
    <n v="82696"/>
    <n v="84695"/>
    <n v="9220"/>
    <n v="21553"/>
    <n v="22932"/>
    <n v="20305"/>
    <n v="21875"/>
    <n v="22786"/>
    <n v="23771"/>
    <n v="14978"/>
    <n v="6975"/>
    <n v="2996"/>
    <x v="429"/>
    <s v="Indiana, 2017"/>
  </r>
  <r>
    <s v="Fluvanna County"/>
    <s v="Virginia"/>
    <n v="2017"/>
    <n v="25599"/>
    <n v="12776"/>
    <n v="12823"/>
    <n v="1442"/>
    <n v="3204"/>
    <n v="3124"/>
    <n v="2834"/>
    <n v="3018"/>
    <n v="3579"/>
    <n v="4026"/>
    <n v="2521"/>
    <n v="1382"/>
    <n v="469"/>
    <x v="428"/>
    <s v="Virginia, 2017"/>
  </r>
  <r>
    <s v="Haskell County"/>
    <s v="Oklahoma"/>
    <n v="2017"/>
    <n v="12761"/>
    <n v="6458"/>
    <n v="6303"/>
    <n v="666"/>
    <n v="1689"/>
    <n v="1522"/>
    <n v="1365"/>
    <n v="1533"/>
    <n v="1731"/>
    <n v="1939"/>
    <n v="1313"/>
    <n v="756"/>
    <n v="247"/>
    <x v="433"/>
    <s v="Oklahoma, 2017"/>
  </r>
  <r>
    <s v="Putnam County"/>
    <s v="Indiana"/>
    <n v="2017"/>
    <n v="37543"/>
    <n v="19747"/>
    <n v="17796"/>
    <n v="1826"/>
    <n v="4179"/>
    <n v="6782"/>
    <n v="4397"/>
    <n v="4370"/>
    <n v="5271"/>
    <n v="4915"/>
    <n v="3212"/>
    <n v="1936"/>
    <n v="655"/>
    <x v="429"/>
    <s v="Indiana, 2017"/>
  </r>
  <r>
    <s v="Randolph County"/>
    <s v="Indiana"/>
    <n v="2017"/>
    <n v="25203"/>
    <n v="12278"/>
    <n v="12925"/>
    <n v="1528"/>
    <n v="3240"/>
    <n v="3031"/>
    <n v="2705"/>
    <n v="3007"/>
    <n v="3458"/>
    <n v="3472"/>
    <n v="2600"/>
    <n v="1482"/>
    <n v="680"/>
    <x v="429"/>
    <s v="Indiana, 2017"/>
  </r>
  <r>
    <s v="Austin County"/>
    <s v="Texas"/>
    <n v="2017"/>
    <n v="28372"/>
    <n v="14065"/>
    <n v="14307"/>
    <n v="1644"/>
    <n v="3887"/>
    <n v="3657"/>
    <n v="3077"/>
    <n v="3408"/>
    <n v="4058"/>
    <n v="3892"/>
    <n v="2701"/>
    <n v="1471"/>
    <n v="577"/>
    <x v="435"/>
    <s v="Texas, 2017"/>
  </r>
  <r>
    <s v="Rush County"/>
    <s v="Indiana"/>
    <n v="2017"/>
    <n v="16765"/>
    <n v="8223"/>
    <n v="8542"/>
    <n v="894"/>
    <n v="2191"/>
    <n v="2141"/>
    <n v="1775"/>
    <n v="1993"/>
    <n v="2428"/>
    <n v="2392"/>
    <n v="1625"/>
    <n v="918"/>
    <n v="408"/>
    <x v="429"/>
    <s v="Indiana, 2017"/>
  </r>
  <r>
    <s v="St. Joseph County"/>
    <s v="Indiana"/>
    <n v="2017"/>
    <n v="268613"/>
    <n v="130472"/>
    <n v="138141"/>
    <n v="17416"/>
    <n v="35718"/>
    <n v="41024"/>
    <n v="34979"/>
    <n v="31754"/>
    <n v="33538"/>
    <n v="34605"/>
    <n v="21757"/>
    <n v="11455"/>
    <n v="6367"/>
    <x v="429"/>
    <s v="Indiana, 2017"/>
  </r>
  <r>
    <s v="Scott County"/>
    <s v="Indiana"/>
    <n v="2017"/>
    <n v="23722"/>
    <n v="11628"/>
    <n v="12094"/>
    <n v="1424"/>
    <n v="3047"/>
    <n v="3006"/>
    <n v="2733"/>
    <n v="3006"/>
    <n v="3520"/>
    <n v="3215"/>
    <n v="2324"/>
    <n v="980"/>
    <n v="467"/>
    <x v="429"/>
    <s v="Indiana, 2017"/>
  </r>
  <r>
    <s v="Shelby County"/>
    <s v="Indiana"/>
    <n v="2017"/>
    <n v="44339"/>
    <n v="21933"/>
    <n v="22406"/>
    <n v="2516"/>
    <n v="6000"/>
    <n v="5236"/>
    <n v="5204"/>
    <n v="5384"/>
    <n v="6643"/>
    <n v="6330"/>
    <n v="3981"/>
    <n v="2201"/>
    <n v="844"/>
    <x v="429"/>
    <s v="Indiana, 2017"/>
  </r>
  <r>
    <s v="Spencer County"/>
    <s v="Indiana"/>
    <n v="2017"/>
    <n v="20610"/>
    <n v="10431"/>
    <n v="10179"/>
    <n v="1128"/>
    <n v="2637"/>
    <n v="2468"/>
    <n v="2091"/>
    <n v="2426"/>
    <n v="3063"/>
    <n v="3067"/>
    <n v="2184"/>
    <n v="1057"/>
    <n v="489"/>
    <x v="429"/>
    <s v="Indiana, 2017"/>
  </r>
  <r>
    <s v="Starke County"/>
    <s v="Indiana"/>
    <n v="2017"/>
    <n v="22966"/>
    <n v="11295"/>
    <n v="11671"/>
    <n v="1264"/>
    <n v="3128"/>
    <n v="2786"/>
    <n v="2539"/>
    <n v="2721"/>
    <n v="3193"/>
    <n v="3451"/>
    <n v="2343"/>
    <n v="1169"/>
    <n v="372"/>
    <x v="429"/>
    <s v="Indiana, 2017"/>
  </r>
  <r>
    <s v="Steuben County"/>
    <s v="Indiana"/>
    <n v="2017"/>
    <n v="34459"/>
    <n v="17441"/>
    <n v="17018"/>
    <n v="1857"/>
    <n v="3981"/>
    <n v="5070"/>
    <n v="3499"/>
    <n v="3846"/>
    <n v="4777"/>
    <n v="5161"/>
    <n v="3791"/>
    <n v="1810"/>
    <n v="667"/>
    <x v="429"/>
    <s v="Indiana, 2017"/>
  </r>
  <r>
    <s v="Sullivan County"/>
    <s v="Indiana"/>
    <n v="2017"/>
    <n v="20900"/>
    <n v="11235"/>
    <n v="9665"/>
    <n v="1107"/>
    <n v="2352"/>
    <n v="2489"/>
    <n v="2728"/>
    <n v="2865"/>
    <n v="3033"/>
    <n v="2841"/>
    <n v="2046"/>
    <n v="930"/>
    <n v="509"/>
    <x v="429"/>
    <s v="Indiana, 2017"/>
  </r>
  <r>
    <s v="Switzerland County"/>
    <s v="Indiana"/>
    <n v="2017"/>
    <n v="10617"/>
    <n v="5497"/>
    <n v="5120"/>
    <n v="733"/>
    <n v="1476"/>
    <n v="1249"/>
    <n v="1130"/>
    <n v="1283"/>
    <n v="1536"/>
    <n v="1374"/>
    <n v="1083"/>
    <n v="539"/>
    <n v="214"/>
    <x v="429"/>
    <s v="Indiana, 2017"/>
  </r>
  <r>
    <s v="Tippecanoe County"/>
    <s v="Indiana"/>
    <n v="2017"/>
    <n v="186081"/>
    <n v="94992"/>
    <n v="91089"/>
    <n v="11312"/>
    <n v="21227"/>
    <n v="50981"/>
    <n v="26300"/>
    <n v="19781"/>
    <n v="18684"/>
    <n v="17990"/>
    <n v="11370"/>
    <n v="5721"/>
    <n v="2715"/>
    <x v="429"/>
    <s v="Indiana, 2017"/>
  </r>
  <r>
    <s v="Tipton County"/>
    <s v="Indiana"/>
    <n v="2017"/>
    <n v="15290"/>
    <n v="7632"/>
    <n v="7658"/>
    <n v="722"/>
    <n v="1847"/>
    <n v="1873"/>
    <n v="1519"/>
    <n v="1795"/>
    <n v="2284"/>
    <n v="2295"/>
    <n v="1706"/>
    <n v="788"/>
    <n v="461"/>
    <x v="429"/>
    <s v="Indiana, 2017"/>
  </r>
  <r>
    <s v="Brooks County"/>
    <s v="Texas"/>
    <n v="2017"/>
    <n v="7225"/>
    <n v="3658"/>
    <n v="3567"/>
    <n v="427"/>
    <n v="830"/>
    <n v="995"/>
    <n v="732"/>
    <n v="839"/>
    <n v="1096"/>
    <n v="1007"/>
    <n v="801"/>
    <n v="388"/>
    <n v="110"/>
    <x v="435"/>
    <s v="Texas, 2017"/>
  </r>
  <r>
    <s v="Vanderburgh County"/>
    <s v="Indiana"/>
    <n v="2017"/>
    <n v="181831"/>
    <n v="87869"/>
    <n v="93962"/>
    <n v="11259"/>
    <n v="22042"/>
    <n v="25273"/>
    <n v="25928"/>
    <n v="20957"/>
    <n v="23010"/>
    <n v="24903"/>
    <n v="15417"/>
    <n v="8475"/>
    <n v="4567"/>
    <x v="429"/>
    <s v="Indiana, 2017"/>
  </r>
  <r>
    <s v="Burnett County"/>
    <s v="Wisconsin"/>
    <n v="2017"/>
    <n v="15644"/>
    <n v="7716"/>
    <n v="7928"/>
    <n v="846"/>
    <n v="1924"/>
    <n v="1925"/>
    <n v="1612"/>
    <n v="1898"/>
    <n v="2219"/>
    <n v="2284"/>
    <n v="1706"/>
    <n v="939"/>
    <n v="291"/>
    <x v="431"/>
    <s v="Wisconsin, 2017"/>
  </r>
  <r>
    <s v="Vigo County"/>
    <s v="Indiana"/>
    <n v="2017"/>
    <n v="107723"/>
    <n v="54651"/>
    <n v="53072"/>
    <n v="6250"/>
    <n v="12289"/>
    <n v="20123"/>
    <n v="13656"/>
    <n v="12711"/>
    <n v="13237"/>
    <n v="13226"/>
    <n v="9255"/>
    <n v="4486"/>
    <n v="2490"/>
    <x v="429"/>
    <s v="Indiana, 2017"/>
  </r>
  <r>
    <s v="Wabash County"/>
    <s v="Indiana"/>
    <n v="2017"/>
    <n v="31848"/>
    <n v="15568"/>
    <n v="16280"/>
    <n v="1585"/>
    <n v="3881"/>
    <n v="4572"/>
    <n v="3370"/>
    <n v="3589"/>
    <n v="4159"/>
    <n v="4490"/>
    <n v="3207"/>
    <n v="2042"/>
    <n v="953"/>
    <x v="429"/>
    <s v="Indiana, 2017"/>
  </r>
  <r>
    <s v="Warrick County"/>
    <s v="Indiana"/>
    <n v="2017"/>
    <n v="61581"/>
    <n v="30490"/>
    <n v="31091"/>
    <n v="3502"/>
    <n v="8841"/>
    <n v="7251"/>
    <n v="6831"/>
    <n v="7952"/>
    <n v="8721"/>
    <n v="8578"/>
    <n v="6013"/>
    <n v="2870"/>
    <n v="1022"/>
    <x v="429"/>
    <s v="Indiana, 2017"/>
  </r>
  <r>
    <s v="Washington County"/>
    <s v="Indiana"/>
    <n v="2017"/>
    <n v="27807"/>
    <n v="13783"/>
    <n v="14024"/>
    <n v="1568"/>
    <n v="3742"/>
    <n v="3438"/>
    <n v="3053"/>
    <n v="3450"/>
    <n v="4099"/>
    <n v="4014"/>
    <n v="2659"/>
    <n v="1236"/>
    <n v="548"/>
    <x v="429"/>
    <s v="Indiana, 2017"/>
  </r>
  <r>
    <s v="Wayne County"/>
    <s v="Indiana"/>
    <n v="2017"/>
    <n v="66972"/>
    <n v="32387"/>
    <n v="34585"/>
    <n v="3919"/>
    <n v="8310"/>
    <n v="8836"/>
    <n v="7599"/>
    <n v="7802"/>
    <n v="9127"/>
    <n v="9216"/>
    <n v="6564"/>
    <n v="3772"/>
    <n v="1827"/>
    <x v="429"/>
    <s v="Indiana, 2017"/>
  </r>
  <r>
    <s v="Wells County"/>
    <s v="Indiana"/>
    <n v="2017"/>
    <n v="27832"/>
    <n v="13689"/>
    <n v="14143"/>
    <n v="1772"/>
    <n v="3936"/>
    <n v="3423"/>
    <n v="3144"/>
    <n v="3118"/>
    <n v="3640"/>
    <n v="3974"/>
    <n v="2656"/>
    <n v="1342"/>
    <n v="827"/>
    <x v="429"/>
    <s v="Indiana, 2017"/>
  </r>
  <r>
    <s v="Naguabo Municipio"/>
    <s v="Puerto Rico"/>
    <n v="2017"/>
    <n v="24279"/>
    <n v="12185"/>
    <n v="12094"/>
    <n v="1484"/>
    <n v="3172"/>
    <n v="2894"/>
    <n v="2589"/>
    <n v="2731"/>
    <n v="3186"/>
    <n v="3643"/>
    <n v="2563"/>
    <n v="1282"/>
    <n v="735"/>
    <x v="419"/>
    <s v="Puerto Rico, 2017"/>
  </r>
  <r>
    <s v="Camuy Municipio"/>
    <s v="Puerto Rico"/>
    <n v="2017"/>
    <n v="33481"/>
    <n v="16716"/>
    <n v="16765"/>
    <n v="1916"/>
    <n v="4496"/>
    <n v="3989"/>
    <n v="3838"/>
    <n v="3999"/>
    <n v="4651"/>
    <n v="4983"/>
    <n v="3272"/>
    <n v="1605"/>
    <n v="732"/>
    <x v="419"/>
    <s v="Puerto Rico, 2017"/>
  </r>
  <r>
    <s v="Adair County"/>
    <s v="Iowa"/>
    <n v="2017"/>
    <n v="7192"/>
    <n v="3552"/>
    <n v="3640"/>
    <n v="384"/>
    <n v="891"/>
    <n v="750"/>
    <n v="770"/>
    <n v="740"/>
    <n v="974"/>
    <n v="1105"/>
    <n v="732"/>
    <n v="569"/>
    <n v="277"/>
    <x v="438"/>
    <s v="Iowa, 2017"/>
  </r>
  <r>
    <s v="Allamakee County"/>
    <s v="Iowa"/>
    <n v="2017"/>
    <n v="13940"/>
    <n v="7098"/>
    <n v="6842"/>
    <n v="867"/>
    <n v="1790"/>
    <n v="1523"/>
    <n v="1361"/>
    <n v="1427"/>
    <n v="1837"/>
    <n v="2151"/>
    <n v="1601"/>
    <n v="961"/>
    <n v="422"/>
    <x v="438"/>
    <s v="Iowa, 2017"/>
  </r>
  <r>
    <s v="McHenry County"/>
    <s v="North Dakota"/>
    <n v="2017"/>
    <n v="5711"/>
    <n v="2814"/>
    <n v="2897"/>
    <n v="302"/>
    <n v="643"/>
    <n v="619"/>
    <n v="528"/>
    <n v="550"/>
    <n v="793"/>
    <n v="902"/>
    <n v="645"/>
    <n v="436"/>
    <n v="293"/>
    <x v="430"/>
    <s v="North Dakota, 2017"/>
  </r>
  <r>
    <s v="Benton County"/>
    <s v="Iowa"/>
    <n v="2017"/>
    <n v="25646"/>
    <n v="12786"/>
    <n v="12860"/>
    <n v="1506"/>
    <n v="3543"/>
    <n v="3047"/>
    <n v="2550"/>
    <n v="3053"/>
    <n v="3910"/>
    <n v="3634"/>
    <n v="2360"/>
    <n v="1337"/>
    <n v="706"/>
    <x v="438"/>
    <s v="Iowa, 2017"/>
  </r>
  <r>
    <s v="Black Hawk County"/>
    <s v="Iowa"/>
    <n v="2017"/>
    <n v="132960"/>
    <n v="65251"/>
    <n v="67709"/>
    <n v="8412"/>
    <n v="15837"/>
    <n v="25255"/>
    <n v="17148"/>
    <n v="14714"/>
    <n v="14780"/>
    <n v="16686"/>
    <n v="10864"/>
    <n v="6263"/>
    <n v="3001"/>
    <x v="438"/>
    <s v="Iowa, 2017"/>
  </r>
  <r>
    <s v="Meade County"/>
    <s v="South Dakota"/>
    <n v="2017"/>
    <n v="26381"/>
    <n v="13280"/>
    <n v="13101"/>
    <n v="1587"/>
    <n v="3202"/>
    <n v="3288"/>
    <n v="3088"/>
    <n v="3221"/>
    <n v="3533"/>
    <n v="4007"/>
    <n v="2401"/>
    <n v="1278"/>
    <n v="776"/>
    <x v="437"/>
    <s v="South Dakota, 2017"/>
  </r>
  <r>
    <s v="Manistee County"/>
    <s v="Michigan"/>
    <n v="2017"/>
    <n v="24741"/>
    <n v="12195"/>
    <n v="12546"/>
    <n v="1407"/>
    <n v="3070"/>
    <n v="4001"/>
    <n v="2623"/>
    <n v="2820"/>
    <n v="3018"/>
    <n v="3121"/>
    <n v="2482"/>
    <n v="1489"/>
    <n v="710"/>
    <x v="446"/>
    <s v="Michigan, 2017"/>
  </r>
  <r>
    <s v="Buena Vista County"/>
    <s v="Iowa"/>
    <n v="2017"/>
    <n v="20369"/>
    <n v="10254"/>
    <n v="10115"/>
    <n v="1560"/>
    <n v="2830"/>
    <n v="3193"/>
    <n v="2577"/>
    <n v="2160"/>
    <n v="2415"/>
    <n v="2744"/>
    <n v="1387"/>
    <n v="805"/>
    <n v="698"/>
    <x v="438"/>
    <s v="Iowa, 2017"/>
  </r>
  <r>
    <s v="Butler County"/>
    <s v="Iowa"/>
    <n v="2017"/>
    <n v="14822"/>
    <n v="7402"/>
    <n v="7420"/>
    <n v="814"/>
    <n v="2013"/>
    <n v="1558"/>
    <n v="1537"/>
    <n v="1644"/>
    <n v="1906"/>
    <n v="2172"/>
    <n v="1639"/>
    <n v="1093"/>
    <n v="446"/>
    <x v="438"/>
    <s v="Iowa, 2017"/>
  </r>
  <r>
    <s v="Calhoun County"/>
    <s v="Iowa"/>
    <n v="2017"/>
    <n v="9814"/>
    <n v="5080"/>
    <n v="4734"/>
    <n v="587"/>
    <n v="1134"/>
    <n v="1103"/>
    <n v="1041"/>
    <n v="1027"/>
    <n v="1206"/>
    <n v="1515"/>
    <n v="1038"/>
    <n v="747"/>
    <n v="416"/>
    <x v="438"/>
    <s v="Iowa, 2017"/>
  </r>
  <r>
    <s v="Cass County"/>
    <s v="Iowa"/>
    <n v="2017"/>
    <n v="13327"/>
    <n v="6586"/>
    <n v="6741"/>
    <n v="739"/>
    <n v="1754"/>
    <n v="1429"/>
    <n v="1333"/>
    <n v="1464"/>
    <n v="1719"/>
    <n v="1974"/>
    <n v="1461"/>
    <n v="997"/>
    <n v="457"/>
    <x v="438"/>
    <s v="Iowa, 2017"/>
  </r>
  <r>
    <s v="Young County"/>
    <s v="Texas"/>
    <n v="2017"/>
    <n v="18368"/>
    <n v="9148"/>
    <n v="9220"/>
    <n v="962"/>
    <n v="2457"/>
    <n v="2007"/>
    <n v="1988"/>
    <n v="2202"/>
    <n v="2618"/>
    <n v="2737"/>
    <n v="1769"/>
    <n v="1074"/>
    <n v="554"/>
    <x v="435"/>
    <s v="Texas, 2017"/>
  </r>
  <r>
    <s v="Cerro Gordo County"/>
    <s v="Iowa"/>
    <n v="2017"/>
    <n v="43134"/>
    <n v="21011"/>
    <n v="22123"/>
    <n v="2337"/>
    <n v="5051"/>
    <n v="5009"/>
    <n v="4845"/>
    <n v="4644"/>
    <n v="5775"/>
    <n v="6784"/>
    <n v="4439"/>
    <n v="2813"/>
    <n v="1437"/>
    <x v="438"/>
    <s v="Iowa, 2017"/>
  </r>
  <r>
    <s v="Duval County"/>
    <s v="Texas"/>
    <n v="2017"/>
    <n v="11577"/>
    <n v="5804"/>
    <n v="5773"/>
    <n v="646"/>
    <n v="1402"/>
    <n v="1212"/>
    <n v="1114"/>
    <n v="1236"/>
    <n v="1430"/>
    <n v="1906"/>
    <n v="1249"/>
    <n v="783"/>
    <n v="599"/>
    <x v="435"/>
    <s v="Texas, 2017"/>
  </r>
  <r>
    <s v="Chickasaw County"/>
    <s v="Iowa"/>
    <n v="2017"/>
    <n v="12140"/>
    <n v="6053"/>
    <n v="6087"/>
    <n v="698"/>
    <n v="1651"/>
    <n v="1440"/>
    <n v="1152"/>
    <n v="1254"/>
    <n v="1657"/>
    <n v="1916"/>
    <n v="1244"/>
    <n v="721"/>
    <n v="407"/>
    <x v="438"/>
    <s v="Iowa, 2017"/>
  </r>
  <r>
    <s v="Hickory County"/>
    <s v="Missouri"/>
    <n v="2017"/>
    <n v="9267"/>
    <n v="4600"/>
    <n v="4667"/>
    <n v="601"/>
    <n v="1315"/>
    <n v="987"/>
    <n v="1100"/>
    <n v="1030"/>
    <n v="1296"/>
    <n v="1347"/>
    <n v="845"/>
    <n v="531"/>
    <n v="215"/>
    <x v="427"/>
    <s v="Missouri, 2017"/>
  </r>
  <r>
    <s v="Clay County"/>
    <s v="Iowa"/>
    <n v="2017"/>
    <n v="16387"/>
    <n v="8091"/>
    <n v="8296"/>
    <n v="1042"/>
    <n v="2100"/>
    <n v="1788"/>
    <n v="1829"/>
    <n v="1853"/>
    <n v="2072"/>
    <n v="2433"/>
    <n v="1614"/>
    <n v="983"/>
    <n v="673"/>
    <x v="438"/>
    <s v="Iowa, 2017"/>
  </r>
  <r>
    <s v="Clayton County"/>
    <s v="Iowa"/>
    <n v="2017"/>
    <n v="17711"/>
    <n v="8916"/>
    <n v="8795"/>
    <n v="1007"/>
    <n v="2200"/>
    <n v="1896"/>
    <n v="1704"/>
    <n v="1764"/>
    <n v="2370"/>
    <n v="2941"/>
    <n v="1982"/>
    <n v="1239"/>
    <n v="608"/>
    <x v="438"/>
    <s v="Iowa, 2017"/>
  </r>
  <r>
    <s v="Beaufort County"/>
    <s v="North Carolina"/>
    <n v="2017"/>
    <n v="47587"/>
    <n v="23289"/>
    <n v="24298"/>
    <n v="2828"/>
    <n v="6179"/>
    <n v="5682"/>
    <n v="5146"/>
    <n v="5390"/>
    <n v="6620"/>
    <n v="6870"/>
    <n v="4695"/>
    <n v="2840"/>
    <n v="1337"/>
    <x v="458"/>
    <s v="North Carolina, 2017"/>
  </r>
  <r>
    <s v="Crawford County"/>
    <s v="Iowa"/>
    <n v="2017"/>
    <n v="17131"/>
    <n v="8878"/>
    <n v="8253"/>
    <n v="1219"/>
    <n v="2357"/>
    <n v="2412"/>
    <n v="2211"/>
    <n v="1598"/>
    <n v="2229"/>
    <n v="2232"/>
    <n v="1476"/>
    <n v="971"/>
    <n v="426"/>
    <x v="438"/>
    <s v="Iowa, 2017"/>
  </r>
  <r>
    <s v="Dallas County"/>
    <s v="Iowa"/>
    <n v="2017"/>
    <n v="80864"/>
    <n v="39934"/>
    <n v="40930"/>
    <n v="6489"/>
    <n v="13038"/>
    <n v="8699"/>
    <n v="12130"/>
    <n v="12534"/>
    <n v="10638"/>
    <n v="8232"/>
    <n v="5219"/>
    <n v="2626"/>
    <n v="1259"/>
    <x v="438"/>
    <s v="Iowa, 2017"/>
  </r>
  <r>
    <s v="Turner County"/>
    <s v="Georgia"/>
    <n v="2017"/>
    <n v="8834"/>
    <n v="4360"/>
    <n v="4474"/>
    <n v="744"/>
    <n v="1397"/>
    <n v="1113"/>
    <n v="913"/>
    <n v="928"/>
    <n v="1053"/>
    <n v="1144"/>
    <n v="795"/>
    <n v="522"/>
    <n v="225"/>
    <x v="421"/>
    <s v="Georgia, 2017"/>
  </r>
  <r>
    <s v="Traill County"/>
    <s v="North Dakota"/>
    <n v="2017"/>
    <n v="8105"/>
    <n v="4074"/>
    <n v="4031"/>
    <n v="437"/>
    <n v="992"/>
    <n v="1768"/>
    <n v="719"/>
    <n v="768"/>
    <n v="875"/>
    <n v="1052"/>
    <n v="745"/>
    <n v="458"/>
    <n v="291"/>
    <x v="430"/>
    <s v="North Dakota, 2017"/>
  </r>
  <r>
    <s v="Des Moines County"/>
    <s v="Iowa"/>
    <n v="2017"/>
    <n v="39876"/>
    <n v="19534"/>
    <n v="20342"/>
    <n v="2431"/>
    <n v="5132"/>
    <n v="4624"/>
    <n v="4501"/>
    <n v="4553"/>
    <n v="5249"/>
    <n v="5754"/>
    <n v="4117"/>
    <n v="2240"/>
    <n v="1275"/>
    <x v="438"/>
    <s v="Iowa, 2017"/>
  </r>
  <r>
    <s v="Pitkin County"/>
    <s v="Colorado"/>
    <n v="2017"/>
    <n v="17000"/>
    <n v="8547"/>
    <n v="8453"/>
    <n v="831"/>
    <n v="1835"/>
    <n v="1714"/>
    <n v="1710"/>
    <n v="1772"/>
    <n v="2155"/>
    <n v="2857"/>
    <n v="2208"/>
    <n v="1337"/>
    <n v="581"/>
    <x v="443"/>
    <s v="Colorado, 2017"/>
  </r>
  <r>
    <s v="Dubuque County"/>
    <s v="Iowa"/>
    <n v="2017"/>
    <n v="96571"/>
    <n v="47757"/>
    <n v="48814"/>
    <n v="6078"/>
    <n v="12373"/>
    <n v="13985"/>
    <n v="12155"/>
    <n v="10367"/>
    <n v="12615"/>
    <n v="13101"/>
    <n v="8302"/>
    <n v="5239"/>
    <n v="2356"/>
    <x v="438"/>
    <s v="Iowa, 2017"/>
  </r>
  <r>
    <s v="Emmet County"/>
    <s v="Iowa"/>
    <n v="2017"/>
    <n v="9661"/>
    <n v="4792"/>
    <n v="4869"/>
    <n v="509"/>
    <n v="1216"/>
    <n v="1424"/>
    <n v="891"/>
    <n v="1058"/>
    <n v="1186"/>
    <n v="1485"/>
    <n v="935"/>
    <n v="656"/>
    <n v="301"/>
    <x v="438"/>
    <s v="Iowa, 2017"/>
  </r>
  <r>
    <s v="Fayette County"/>
    <s v="Iowa"/>
    <n v="2017"/>
    <n v="20139"/>
    <n v="10162"/>
    <n v="9977"/>
    <n v="1133"/>
    <n v="2405"/>
    <n v="2714"/>
    <n v="2120"/>
    <n v="1941"/>
    <n v="2659"/>
    <n v="2968"/>
    <n v="2118"/>
    <n v="1404"/>
    <n v="677"/>
    <x v="438"/>
    <s v="Iowa, 2017"/>
  </r>
  <r>
    <s v="Floyd County"/>
    <s v="Iowa"/>
    <n v="2017"/>
    <n v="15904"/>
    <n v="7830"/>
    <n v="8074"/>
    <n v="850"/>
    <n v="2113"/>
    <n v="1895"/>
    <n v="1548"/>
    <n v="1637"/>
    <n v="2138"/>
    <n v="2324"/>
    <n v="1801"/>
    <n v="1041"/>
    <n v="557"/>
    <x v="438"/>
    <s v="Iowa, 2017"/>
  </r>
  <r>
    <s v="Jackson County"/>
    <s v="Minnesota"/>
    <n v="2017"/>
    <n v="10326"/>
    <n v="5235"/>
    <n v="5091"/>
    <n v="532"/>
    <n v="1474"/>
    <n v="1117"/>
    <n v="1098"/>
    <n v="1162"/>
    <n v="1298"/>
    <n v="1560"/>
    <n v="1045"/>
    <n v="712"/>
    <n v="328"/>
    <x v="422"/>
    <s v="Minnesota, 2017"/>
  </r>
  <r>
    <s v="Fremont County"/>
    <s v="Iowa"/>
    <n v="2017"/>
    <n v="6985"/>
    <n v="3453"/>
    <n v="3532"/>
    <n v="410"/>
    <n v="865"/>
    <n v="739"/>
    <n v="623"/>
    <n v="805"/>
    <n v="875"/>
    <n v="1168"/>
    <n v="790"/>
    <n v="479"/>
    <n v="231"/>
    <x v="438"/>
    <s v="Iowa, 2017"/>
  </r>
  <r>
    <s v="Vieques Municipio"/>
    <s v="Puerto Rico"/>
    <n v="2017"/>
    <n v="9046"/>
    <n v="4409"/>
    <n v="4637"/>
    <n v="480"/>
    <n v="1149"/>
    <n v="1054"/>
    <n v="853"/>
    <n v="939"/>
    <n v="1226"/>
    <n v="1415"/>
    <n v="953"/>
    <n v="616"/>
    <n v="361"/>
    <x v="419"/>
    <s v="Puerto Rico, 2017"/>
  </r>
  <r>
    <s v="Guthrie County"/>
    <s v="Iowa"/>
    <n v="2017"/>
    <n v="10664"/>
    <n v="5321"/>
    <n v="5343"/>
    <n v="554"/>
    <n v="1386"/>
    <n v="1203"/>
    <n v="959"/>
    <n v="1143"/>
    <n v="1458"/>
    <n v="1652"/>
    <n v="1211"/>
    <n v="796"/>
    <n v="302"/>
    <x v="438"/>
    <s v="Iowa, 2017"/>
  </r>
  <r>
    <s v="Rinc?n Municipio"/>
    <s v="Puerto Rico"/>
    <n v="2017"/>
    <n v="15201"/>
    <n v="7433"/>
    <n v="7768"/>
    <n v="926"/>
    <n v="1956"/>
    <n v="1677"/>
    <n v="1690"/>
    <n v="1750"/>
    <n v="2091"/>
    <n v="2155"/>
    <n v="1473"/>
    <n v="929"/>
    <n v="554"/>
    <x v="419"/>
    <s v="Puerto Rico, 2017"/>
  </r>
  <r>
    <s v="Hancock County"/>
    <s v="Iowa"/>
    <n v="2017"/>
    <n v="10971"/>
    <n v="5519"/>
    <n v="5452"/>
    <n v="558"/>
    <n v="1443"/>
    <n v="1192"/>
    <n v="1112"/>
    <n v="1209"/>
    <n v="1442"/>
    <n v="1710"/>
    <n v="1153"/>
    <n v="691"/>
    <n v="461"/>
    <x v="438"/>
    <s v="Iowa, 2017"/>
  </r>
  <r>
    <s v="Hormigueros Municipio"/>
    <s v="Puerto Rico"/>
    <n v="2017"/>
    <n v="17239"/>
    <n v="8634"/>
    <n v="8605"/>
    <n v="866"/>
    <n v="2070"/>
    <n v="2236"/>
    <n v="1867"/>
    <n v="1749"/>
    <n v="2225"/>
    <n v="2618"/>
    <n v="1733"/>
    <n v="1197"/>
    <n v="678"/>
    <x v="419"/>
    <s v="Puerto Rico, 2017"/>
  </r>
  <r>
    <s v="Mississippi County"/>
    <s v="Missouri"/>
    <n v="2017"/>
    <n v="14196"/>
    <n v="7016"/>
    <n v="7180"/>
    <n v="790"/>
    <n v="1849"/>
    <n v="1645"/>
    <n v="1435"/>
    <n v="1592"/>
    <n v="2039"/>
    <n v="2176"/>
    <n v="1407"/>
    <n v="922"/>
    <n v="341"/>
    <x v="427"/>
    <s v="Missouri, 2017"/>
  </r>
  <r>
    <s v="Henry County"/>
    <s v="Iowa"/>
    <n v="2017"/>
    <n v="19865"/>
    <n v="10099"/>
    <n v="9766"/>
    <n v="1148"/>
    <n v="2463"/>
    <n v="2654"/>
    <n v="2431"/>
    <n v="2294"/>
    <n v="2784"/>
    <n v="2576"/>
    <n v="1919"/>
    <n v="1043"/>
    <n v="553"/>
    <x v="438"/>
    <s v="Iowa, 2017"/>
  </r>
  <r>
    <s v="Crittenden County"/>
    <s v="Kentucky"/>
    <n v="2017"/>
    <n v="9321"/>
    <n v="4677"/>
    <n v="4644"/>
    <n v="596"/>
    <n v="1364"/>
    <n v="998"/>
    <n v="1044"/>
    <n v="956"/>
    <n v="1211"/>
    <n v="1281"/>
    <n v="920"/>
    <n v="586"/>
    <n v="365"/>
    <x v="451"/>
    <s v="Kentucky, 2017"/>
  </r>
  <r>
    <s v="Ida County"/>
    <s v="Iowa"/>
    <n v="2017"/>
    <n v="6965"/>
    <n v="3478"/>
    <n v="3487"/>
    <n v="418"/>
    <n v="932"/>
    <n v="743"/>
    <n v="712"/>
    <n v="695"/>
    <n v="889"/>
    <n v="1064"/>
    <n v="732"/>
    <n v="507"/>
    <n v="273"/>
    <x v="438"/>
    <s v="Iowa, 2017"/>
  </r>
  <r>
    <s v="Jackson County"/>
    <s v="Iowa"/>
    <n v="2017"/>
    <n v="19409"/>
    <n v="9639"/>
    <n v="9770"/>
    <n v="1118"/>
    <n v="2384"/>
    <n v="2267"/>
    <n v="1910"/>
    <n v="2111"/>
    <n v="2827"/>
    <n v="2945"/>
    <n v="2057"/>
    <n v="1139"/>
    <n v="651"/>
    <x v="438"/>
    <s v="Iowa, 2017"/>
  </r>
  <r>
    <s v="McLeod County"/>
    <s v="Minnesota"/>
    <n v="2017"/>
    <n v="36789"/>
    <n v="18797"/>
    <n v="17992"/>
    <n v="2147"/>
    <n v="4661"/>
    <n v="4122"/>
    <n v="4339"/>
    <n v="4298"/>
    <n v="5233"/>
    <n v="5203"/>
    <n v="3634"/>
    <n v="2297"/>
    <n v="855"/>
    <x v="422"/>
    <s v="Minnesota, 2017"/>
  </r>
  <r>
    <s v="Fentress County"/>
    <s v="Tennessee"/>
    <n v="2017"/>
    <n v="17945"/>
    <n v="9511"/>
    <n v="8434"/>
    <n v="883"/>
    <n v="1844"/>
    <n v="2627"/>
    <n v="2333"/>
    <n v="2007"/>
    <n v="1920"/>
    <n v="2906"/>
    <n v="2155"/>
    <n v="919"/>
    <n v="351"/>
    <x v="440"/>
    <s v="Tennessee, 2017"/>
  </r>
  <r>
    <s v="Johnson County"/>
    <s v="Iowa"/>
    <n v="2017"/>
    <n v="144425"/>
    <n v="71463"/>
    <n v="72962"/>
    <n v="8885"/>
    <n v="16079"/>
    <n v="34907"/>
    <n v="23301"/>
    <n v="16941"/>
    <n v="14726"/>
    <n v="14653"/>
    <n v="8947"/>
    <n v="3853"/>
    <n v="2133"/>
    <x v="438"/>
    <s v="Iowa, 2017"/>
  </r>
  <r>
    <s v="Warren County"/>
    <s v="North Carolina"/>
    <n v="2017"/>
    <n v="20468"/>
    <n v="10528"/>
    <n v="9940"/>
    <n v="1050"/>
    <n v="2625"/>
    <n v="2244"/>
    <n v="2313"/>
    <n v="2504"/>
    <n v="2841"/>
    <n v="2972"/>
    <n v="2079"/>
    <n v="1105"/>
    <n v="735"/>
    <x v="458"/>
    <s v="North Carolina, 2017"/>
  </r>
  <r>
    <s v="Keokuk County"/>
    <s v="Iowa"/>
    <n v="2017"/>
    <n v="10223"/>
    <n v="5196"/>
    <n v="5027"/>
    <n v="615"/>
    <n v="1278"/>
    <n v="1157"/>
    <n v="1059"/>
    <n v="1092"/>
    <n v="1316"/>
    <n v="1567"/>
    <n v="1075"/>
    <n v="738"/>
    <n v="326"/>
    <x v="438"/>
    <s v="Iowa, 2017"/>
  </r>
  <r>
    <s v="Kossuth County"/>
    <s v="Iowa"/>
    <n v="2017"/>
    <n v="15166"/>
    <n v="7598"/>
    <n v="7568"/>
    <n v="864"/>
    <n v="1889"/>
    <n v="1724"/>
    <n v="1514"/>
    <n v="1451"/>
    <n v="1927"/>
    <n v="2391"/>
    <n v="1579"/>
    <n v="1214"/>
    <n v="613"/>
    <x v="438"/>
    <s v="Iowa, 2017"/>
  </r>
  <r>
    <s v="Linn County"/>
    <s v="Iowa"/>
    <n v="2017"/>
    <n v="220008"/>
    <n v="108534"/>
    <n v="111474"/>
    <n v="13945"/>
    <n v="29248"/>
    <n v="29890"/>
    <n v="29868"/>
    <n v="27998"/>
    <n v="29235"/>
    <n v="27374"/>
    <n v="17948"/>
    <n v="9873"/>
    <n v="4629"/>
    <x v="438"/>
    <s v="Iowa, 2017"/>
  </r>
  <r>
    <s v="Alcona County"/>
    <s v="Michigan"/>
    <n v="2017"/>
    <n v="11238"/>
    <n v="5743"/>
    <n v="5495"/>
    <n v="606"/>
    <n v="1486"/>
    <n v="1452"/>
    <n v="1218"/>
    <n v="1402"/>
    <n v="1597"/>
    <n v="1595"/>
    <n v="1019"/>
    <n v="587"/>
    <n v="276"/>
    <x v="446"/>
    <s v="Michigan, 2017"/>
  </r>
  <r>
    <s v="Madison County"/>
    <s v="Iowa"/>
    <n v="2017"/>
    <n v="15720"/>
    <n v="7870"/>
    <n v="7850"/>
    <n v="946"/>
    <n v="2385"/>
    <n v="1755"/>
    <n v="1570"/>
    <n v="2041"/>
    <n v="2322"/>
    <n v="2161"/>
    <n v="1415"/>
    <n v="608"/>
    <n v="517"/>
    <x v="438"/>
    <s v="Iowa, 2017"/>
  </r>
  <r>
    <s v="Mahaska County"/>
    <s v="Iowa"/>
    <n v="2017"/>
    <n v="22301"/>
    <n v="11293"/>
    <n v="11008"/>
    <n v="1401"/>
    <n v="3060"/>
    <n v="2858"/>
    <n v="2639"/>
    <n v="2575"/>
    <n v="2805"/>
    <n v="3072"/>
    <n v="2079"/>
    <n v="1095"/>
    <n v="717"/>
    <x v="438"/>
    <s v="Iowa, 2017"/>
  </r>
  <r>
    <s v="Marion County"/>
    <s v="Iowa"/>
    <n v="2017"/>
    <n v="33127"/>
    <n v="16341"/>
    <n v="16786"/>
    <n v="1979"/>
    <n v="4583"/>
    <n v="4946"/>
    <n v="3506"/>
    <n v="3781"/>
    <n v="4338"/>
    <n v="4368"/>
    <n v="3034"/>
    <n v="1867"/>
    <n v="725"/>
    <x v="438"/>
    <s v="Iowa, 2017"/>
  </r>
  <r>
    <s v="Marshall County"/>
    <s v="Iowa"/>
    <n v="2017"/>
    <n v="40476"/>
    <n v="20400"/>
    <n v="20076"/>
    <n v="2781"/>
    <n v="5780"/>
    <n v="5148"/>
    <n v="4729"/>
    <n v="4530"/>
    <n v="5013"/>
    <n v="5507"/>
    <n v="3685"/>
    <n v="2199"/>
    <n v="1104"/>
    <x v="438"/>
    <s v="Iowa, 2017"/>
  </r>
  <r>
    <s v="Monona County"/>
    <s v="Iowa"/>
    <n v="2017"/>
    <n v="8865"/>
    <n v="4388"/>
    <n v="4477"/>
    <n v="430"/>
    <n v="1020"/>
    <n v="928"/>
    <n v="940"/>
    <n v="929"/>
    <n v="1113"/>
    <n v="1362"/>
    <n v="1029"/>
    <n v="803"/>
    <n v="311"/>
    <x v="438"/>
    <s v="Iowa, 2017"/>
  </r>
  <r>
    <s v="Monroe County"/>
    <s v="Iowa"/>
    <n v="2017"/>
    <n v="7912"/>
    <n v="4029"/>
    <n v="3883"/>
    <n v="447"/>
    <n v="1172"/>
    <n v="917"/>
    <n v="839"/>
    <n v="907"/>
    <n v="1036"/>
    <n v="1101"/>
    <n v="801"/>
    <n v="474"/>
    <n v="218"/>
    <x v="438"/>
    <s v="Iowa, 2017"/>
  </r>
  <r>
    <s v="Montgomery County"/>
    <s v="Iowa"/>
    <n v="2017"/>
    <n v="10239"/>
    <n v="4931"/>
    <n v="5308"/>
    <n v="594"/>
    <n v="1310"/>
    <n v="1192"/>
    <n v="909"/>
    <n v="1182"/>
    <n v="1360"/>
    <n v="1586"/>
    <n v="1070"/>
    <n v="693"/>
    <n v="343"/>
    <x v="438"/>
    <s v="Iowa, 2017"/>
  </r>
  <r>
    <s v="Muscatine County"/>
    <s v="Iowa"/>
    <n v="2017"/>
    <n v="42923"/>
    <n v="21256"/>
    <n v="21667"/>
    <n v="2768"/>
    <n v="6205"/>
    <n v="5572"/>
    <n v="5273"/>
    <n v="5145"/>
    <n v="5661"/>
    <n v="5672"/>
    <n v="3726"/>
    <n v="1954"/>
    <n v="947"/>
    <x v="438"/>
    <s v="Iowa, 2017"/>
  </r>
  <r>
    <s v="O'Brien County"/>
    <s v="Iowa"/>
    <n v="2017"/>
    <n v="13944"/>
    <n v="6979"/>
    <n v="6965"/>
    <n v="830"/>
    <n v="1849"/>
    <n v="1587"/>
    <n v="1429"/>
    <n v="1528"/>
    <n v="1749"/>
    <n v="2107"/>
    <n v="1271"/>
    <n v="975"/>
    <n v="619"/>
    <x v="438"/>
    <s v="Iowa, 2017"/>
  </r>
  <r>
    <s v="Osceola County"/>
    <s v="Iowa"/>
    <n v="2017"/>
    <n v="6149"/>
    <n v="3099"/>
    <n v="3050"/>
    <n v="394"/>
    <n v="815"/>
    <n v="657"/>
    <n v="620"/>
    <n v="642"/>
    <n v="835"/>
    <n v="935"/>
    <n v="583"/>
    <n v="404"/>
    <n v="264"/>
    <x v="438"/>
    <s v="Iowa, 2017"/>
  </r>
  <r>
    <s v="Hale County"/>
    <s v="Alabama"/>
    <n v="2017"/>
    <n v="15393"/>
    <n v="7996"/>
    <n v="7397"/>
    <n v="836"/>
    <n v="1650"/>
    <n v="1789"/>
    <n v="1726"/>
    <n v="1845"/>
    <n v="2023"/>
    <n v="2349"/>
    <n v="1610"/>
    <n v="1139"/>
    <n v="426"/>
    <x v="416"/>
    <s v="Alabama, 2017"/>
  </r>
  <r>
    <s v="Lamoille County"/>
    <s v="Vermont"/>
    <n v="2017"/>
    <n v="25027"/>
    <n v="12259"/>
    <n v="12768"/>
    <n v="1559"/>
    <n v="3543"/>
    <n v="3209"/>
    <n v="2438"/>
    <n v="2868"/>
    <n v="3365"/>
    <n v="3585"/>
    <n v="2274"/>
    <n v="1314"/>
    <n v="872"/>
    <x v="460"/>
    <s v="Vermont, 2017"/>
  </r>
  <r>
    <s v="Tucker County"/>
    <s v="West Virginia"/>
    <n v="2017"/>
    <n v="6972"/>
    <n v="3440"/>
    <n v="3532"/>
    <n v="374"/>
    <n v="889"/>
    <n v="731"/>
    <n v="680"/>
    <n v="657"/>
    <n v="961"/>
    <n v="1123"/>
    <n v="752"/>
    <n v="522"/>
    <n v="283"/>
    <x v="417"/>
    <s v="West Virginia, 2017"/>
  </r>
  <r>
    <s v="Polk County"/>
    <s v="Iowa"/>
    <n v="2017"/>
    <n v="467235"/>
    <n v="229864"/>
    <n v="237371"/>
    <n v="33723"/>
    <n v="65361"/>
    <n v="59904"/>
    <n v="73067"/>
    <n v="63031"/>
    <n v="61216"/>
    <n v="54294"/>
    <n v="33029"/>
    <n v="16280"/>
    <n v="7330"/>
    <x v="438"/>
    <s v="Iowa, 2017"/>
  </r>
  <r>
    <s v="Pottawattamie County"/>
    <s v="Iowa"/>
    <n v="2017"/>
    <n v="93287"/>
    <n v="45896"/>
    <n v="47391"/>
    <n v="5984"/>
    <n v="12472"/>
    <n v="11990"/>
    <n v="11330"/>
    <n v="11110"/>
    <n v="12344"/>
    <n v="12977"/>
    <n v="8419"/>
    <n v="4263"/>
    <n v="2398"/>
    <x v="438"/>
    <s v="Iowa, 2017"/>
  </r>
  <r>
    <s v="Humphreys County"/>
    <s v="Tennessee"/>
    <n v="2017"/>
    <n v="18428"/>
    <n v="8821"/>
    <n v="9607"/>
    <n v="927"/>
    <n v="2037"/>
    <n v="3480"/>
    <n v="1836"/>
    <n v="1783"/>
    <n v="2239"/>
    <n v="2553"/>
    <n v="1829"/>
    <n v="1217"/>
    <n v="527"/>
    <x v="440"/>
    <s v="Tennessee, 2017"/>
  </r>
  <r>
    <s v="Ringgold County"/>
    <s v="Iowa"/>
    <n v="2017"/>
    <n v="4986"/>
    <n v="2421"/>
    <n v="2565"/>
    <n v="291"/>
    <n v="675"/>
    <n v="521"/>
    <n v="517"/>
    <n v="490"/>
    <n v="584"/>
    <n v="714"/>
    <n v="567"/>
    <n v="395"/>
    <n v="232"/>
    <x v="438"/>
    <s v="Iowa, 2017"/>
  </r>
  <r>
    <s v="Scott County"/>
    <s v="Iowa"/>
    <n v="2017"/>
    <n v="171493"/>
    <n v="84184"/>
    <n v="87309"/>
    <n v="11259"/>
    <n v="23153"/>
    <n v="21511"/>
    <n v="23112"/>
    <n v="21528"/>
    <n v="22633"/>
    <n v="22720"/>
    <n v="14689"/>
    <n v="7139"/>
    <n v="3749"/>
    <x v="438"/>
    <s v="Iowa, 2017"/>
  </r>
  <r>
    <s v="Shelby County"/>
    <s v="Iowa"/>
    <n v="2017"/>
    <n v="11772"/>
    <n v="5784"/>
    <n v="5988"/>
    <n v="630"/>
    <n v="1509"/>
    <n v="1329"/>
    <n v="1005"/>
    <n v="1174"/>
    <n v="1735"/>
    <n v="1774"/>
    <n v="1212"/>
    <n v="862"/>
    <n v="542"/>
    <x v="438"/>
    <s v="Iowa, 2017"/>
  </r>
  <r>
    <s v="Weakley County"/>
    <s v="Tennessee"/>
    <n v="2017"/>
    <n v="34692"/>
    <n v="17407"/>
    <n v="17285"/>
    <n v="2595"/>
    <n v="5317"/>
    <n v="6246"/>
    <n v="3973"/>
    <n v="3789"/>
    <n v="3638"/>
    <n v="4063"/>
    <n v="2432"/>
    <n v="1801"/>
    <n v="838"/>
    <x v="440"/>
    <s v="Tennessee, 2017"/>
  </r>
  <r>
    <s v="Story County"/>
    <s v="Iowa"/>
    <n v="2017"/>
    <n v="95888"/>
    <n v="49985"/>
    <n v="45903"/>
    <n v="4499"/>
    <n v="9092"/>
    <n v="33074"/>
    <n v="12346"/>
    <n v="8899"/>
    <n v="8487"/>
    <n v="8923"/>
    <n v="5664"/>
    <n v="3261"/>
    <n v="1643"/>
    <x v="438"/>
    <s v="Iowa, 2017"/>
  </r>
  <r>
    <s v="Burleson County"/>
    <s v="Texas"/>
    <n v="2017"/>
    <n v="17236"/>
    <n v="8530"/>
    <n v="8706"/>
    <n v="1065"/>
    <n v="2361"/>
    <n v="2083"/>
    <n v="1697"/>
    <n v="1886"/>
    <n v="2365"/>
    <n v="2490"/>
    <n v="1648"/>
    <n v="1070"/>
    <n v="571"/>
    <x v="435"/>
    <s v="Texas, 2017"/>
  </r>
  <r>
    <s v="Taylor County"/>
    <s v="Iowa"/>
    <n v="2017"/>
    <n v="6214"/>
    <n v="3152"/>
    <n v="3062"/>
    <n v="336"/>
    <n v="863"/>
    <n v="658"/>
    <n v="646"/>
    <n v="730"/>
    <n v="753"/>
    <n v="898"/>
    <n v="676"/>
    <n v="431"/>
    <n v="223"/>
    <x v="438"/>
    <s v="Iowa, 2017"/>
  </r>
  <r>
    <s v="Pierce County"/>
    <s v="Nebraska"/>
    <n v="2017"/>
    <n v="7308"/>
    <n v="3728"/>
    <n v="3580"/>
    <n v="455"/>
    <n v="972"/>
    <n v="807"/>
    <n v="704"/>
    <n v="758"/>
    <n v="966"/>
    <n v="1126"/>
    <n v="824"/>
    <n v="510"/>
    <n v="186"/>
    <x v="436"/>
    <s v="Nebraska, 2017"/>
  </r>
  <r>
    <s v="Cocke County"/>
    <s v="Tennessee"/>
    <n v="2017"/>
    <n v="35321"/>
    <n v="17441"/>
    <n v="17880"/>
    <n v="2174"/>
    <n v="4476"/>
    <n v="4580"/>
    <n v="4441"/>
    <n v="4207"/>
    <n v="4397"/>
    <n v="5066"/>
    <n v="3158"/>
    <n v="1992"/>
    <n v="830"/>
    <x v="440"/>
    <s v="Tennessee, 2017"/>
  </r>
  <r>
    <s v="Warren County"/>
    <s v="Iowa"/>
    <n v="2017"/>
    <n v="48630"/>
    <n v="23679"/>
    <n v="24951"/>
    <n v="2927"/>
    <n v="7055"/>
    <n v="6895"/>
    <n v="5371"/>
    <n v="6044"/>
    <n v="6770"/>
    <n v="6304"/>
    <n v="4149"/>
    <n v="2126"/>
    <n v="989"/>
    <x v="438"/>
    <s v="Iowa, 2017"/>
  </r>
  <r>
    <s v="Tippah County"/>
    <s v="Mississippi"/>
    <n v="2017"/>
    <n v="22095"/>
    <n v="11066"/>
    <n v="11029"/>
    <n v="1499"/>
    <n v="3055"/>
    <n v="2580"/>
    <n v="2508"/>
    <n v="2436"/>
    <n v="2936"/>
    <n v="3025"/>
    <n v="2072"/>
    <n v="1389"/>
    <n v="595"/>
    <x v="423"/>
    <s v="Mississippi, 2017"/>
  </r>
  <r>
    <s v="Wayne County"/>
    <s v="Iowa"/>
    <n v="2017"/>
    <n v="6405"/>
    <n v="3136"/>
    <n v="3269"/>
    <n v="456"/>
    <n v="872"/>
    <n v="694"/>
    <n v="673"/>
    <n v="619"/>
    <n v="761"/>
    <n v="906"/>
    <n v="670"/>
    <n v="449"/>
    <n v="305"/>
    <x v="438"/>
    <s v="Iowa, 2017"/>
  </r>
  <r>
    <s v="Webster County"/>
    <s v="Iowa"/>
    <n v="2017"/>
    <n v="36945"/>
    <n v="18984"/>
    <n v="17961"/>
    <n v="2151"/>
    <n v="4370"/>
    <n v="5723"/>
    <n v="4325"/>
    <n v="4044"/>
    <n v="4596"/>
    <n v="5340"/>
    <n v="3373"/>
    <n v="1986"/>
    <n v="1037"/>
    <x v="438"/>
    <s v="Iowa, 2017"/>
  </r>
  <r>
    <s v="Winnebago County"/>
    <s v="Iowa"/>
    <n v="2017"/>
    <n v="10545"/>
    <n v="5142"/>
    <n v="5403"/>
    <n v="560"/>
    <n v="1246"/>
    <n v="1434"/>
    <n v="1084"/>
    <n v="1198"/>
    <n v="1288"/>
    <n v="1622"/>
    <n v="1027"/>
    <n v="673"/>
    <n v="413"/>
    <x v="438"/>
    <s v="Iowa, 2017"/>
  </r>
  <r>
    <s v="Wayne County"/>
    <s v="Kentucky"/>
    <n v="2017"/>
    <n v="20575"/>
    <n v="10306"/>
    <n v="10269"/>
    <n v="920"/>
    <n v="2223"/>
    <n v="3970"/>
    <n v="1981"/>
    <n v="1990"/>
    <n v="2649"/>
    <n v="2999"/>
    <n v="1930"/>
    <n v="1235"/>
    <n v="678"/>
    <x v="451"/>
    <s v="Kentucky, 2017"/>
  </r>
  <r>
    <s v="Woodbury County"/>
    <s v="Iowa"/>
    <n v="2017"/>
    <n v="102397"/>
    <n v="50496"/>
    <n v="51901"/>
    <n v="7488"/>
    <n v="14985"/>
    <n v="14725"/>
    <n v="13248"/>
    <n v="12393"/>
    <n v="12569"/>
    <n v="12508"/>
    <n v="8127"/>
    <n v="4329"/>
    <n v="2025"/>
    <x v="438"/>
    <s v="Iowa, 2017"/>
  </r>
  <r>
    <s v="Jefferson County"/>
    <s v="Nebraska"/>
    <n v="2017"/>
    <n v="7502"/>
    <n v="3734"/>
    <n v="3768"/>
    <n v="421"/>
    <n v="895"/>
    <n v="942"/>
    <n v="746"/>
    <n v="789"/>
    <n v="1070"/>
    <n v="1176"/>
    <n v="765"/>
    <n v="467"/>
    <n v="231"/>
    <x v="436"/>
    <s v="Nebraska, 2017"/>
  </r>
  <r>
    <s v="Wright County"/>
    <s v="Iowa"/>
    <n v="2017"/>
    <n v="12864"/>
    <n v="6431"/>
    <n v="6433"/>
    <n v="729"/>
    <n v="1756"/>
    <n v="1425"/>
    <n v="1298"/>
    <n v="1356"/>
    <n v="1588"/>
    <n v="1962"/>
    <n v="1292"/>
    <n v="825"/>
    <n v="633"/>
    <x v="438"/>
    <s v="Iowa, 2017"/>
  </r>
  <r>
    <s v="Allen County"/>
    <s v="Kansas"/>
    <n v="2017"/>
    <n v="12752"/>
    <n v="6318"/>
    <n v="6434"/>
    <n v="798"/>
    <n v="1658"/>
    <n v="1671"/>
    <n v="1300"/>
    <n v="1477"/>
    <n v="1570"/>
    <n v="1776"/>
    <n v="1336"/>
    <n v="701"/>
    <n v="465"/>
    <x v="434"/>
    <s v="Kansas, 2017"/>
  </r>
  <r>
    <s v="Anderson County"/>
    <s v="Kansas"/>
    <n v="2017"/>
    <n v="7840"/>
    <n v="3849"/>
    <n v="3991"/>
    <n v="478"/>
    <n v="1143"/>
    <n v="858"/>
    <n v="770"/>
    <n v="930"/>
    <n v="968"/>
    <n v="1031"/>
    <n v="872"/>
    <n v="573"/>
    <n v="217"/>
    <x v="434"/>
    <s v="Kansas, 2017"/>
  </r>
  <r>
    <s v="Atchison County"/>
    <s v="Kansas"/>
    <n v="2017"/>
    <n v="16466"/>
    <n v="7957"/>
    <n v="8509"/>
    <n v="971"/>
    <n v="2252"/>
    <n v="3116"/>
    <n v="1756"/>
    <n v="1638"/>
    <n v="1951"/>
    <n v="2050"/>
    <n v="1429"/>
    <n v="866"/>
    <n v="437"/>
    <x v="434"/>
    <s v="Kansas, 2017"/>
  </r>
  <r>
    <s v="Hickman County"/>
    <s v="Kentucky"/>
    <n v="2017"/>
    <n v="4905"/>
    <n v="2525"/>
    <n v="2380"/>
    <n v="380"/>
    <n v="660"/>
    <n v="454"/>
    <n v="613"/>
    <n v="423"/>
    <n v="618"/>
    <n v="721"/>
    <n v="579"/>
    <n v="327"/>
    <n v="130"/>
    <x v="451"/>
    <s v="Kentucky, 2017"/>
  </r>
  <r>
    <s v="Barton County"/>
    <s v="Kansas"/>
    <n v="2017"/>
    <n v="27067"/>
    <n v="13445"/>
    <n v="13622"/>
    <n v="1741"/>
    <n v="3698"/>
    <n v="3375"/>
    <n v="3346"/>
    <n v="2972"/>
    <n v="3150"/>
    <n v="3965"/>
    <n v="2337"/>
    <n v="1692"/>
    <n v="791"/>
    <x v="434"/>
    <s v="Kansas, 2017"/>
  </r>
  <r>
    <s v="Bourbon County"/>
    <s v="Kansas"/>
    <n v="2017"/>
    <n v="14757"/>
    <n v="7315"/>
    <n v="7442"/>
    <n v="1053"/>
    <n v="2054"/>
    <n v="2085"/>
    <n v="1595"/>
    <n v="1507"/>
    <n v="1696"/>
    <n v="2019"/>
    <n v="1458"/>
    <n v="816"/>
    <n v="474"/>
    <x v="434"/>
    <s v="Kansas, 2017"/>
  </r>
  <r>
    <s v="Brown County"/>
    <s v="Kansas"/>
    <n v="2017"/>
    <n v="9736"/>
    <n v="4680"/>
    <n v="5056"/>
    <n v="724"/>
    <n v="1410"/>
    <n v="1038"/>
    <n v="1016"/>
    <n v="1016"/>
    <n v="1242"/>
    <n v="1457"/>
    <n v="1015"/>
    <n v="538"/>
    <n v="280"/>
    <x v="434"/>
    <s v="Kansas, 2017"/>
  </r>
  <r>
    <s v="Butler County"/>
    <s v="Kansas"/>
    <n v="2017"/>
    <n v="66260"/>
    <n v="33449"/>
    <n v="32811"/>
    <n v="3954"/>
    <n v="9912"/>
    <n v="9072"/>
    <n v="7820"/>
    <n v="8248"/>
    <n v="9017"/>
    <n v="8955"/>
    <n v="5139"/>
    <n v="2902"/>
    <n v="1241"/>
    <x v="434"/>
    <s v="Kansas, 2017"/>
  </r>
  <r>
    <s v="Chase County"/>
    <s v="Kansas"/>
    <n v="2017"/>
    <n v="2665"/>
    <n v="1345"/>
    <n v="1320"/>
    <n v="153"/>
    <n v="352"/>
    <n v="305"/>
    <n v="236"/>
    <n v="286"/>
    <n v="333"/>
    <n v="374"/>
    <n v="347"/>
    <n v="201"/>
    <n v="78"/>
    <x v="434"/>
    <s v="Kansas, 2017"/>
  </r>
  <r>
    <s v="Chautauqua County"/>
    <s v="Kansas"/>
    <n v="2017"/>
    <n v="3425"/>
    <n v="1778"/>
    <n v="1647"/>
    <n v="178"/>
    <n v="423"/>
    <n v="334"/>
    <n v="364"/>
    <n v="321"/>
    <n v="400"/>
    <n v="548"/>
    <n v="445"/>
    <n v="294"/>
    <n v="118"/>
    <x v="434"/>
    <s v="Kansas, 2017"/>
  </r>
  <r>
    <s v="Cherokee County"/>
    <s v="Kansas"/>
    <n v="2017"/>
    <n v="20501"/>
    <n v="10087"/>
    <n v="10414"/>
    <n v="1117"/>
    <n v="2912"/>
    <n v="2460"/>
    <n v="2224"/>
    <n v="2359"/>
    <n v="2830"/>
    <n v="2904"/>
    <n v="2114"/>
    <n v="1087"/>
    <n v="494"/>
    <x v="434"/>
    <s v="Kansas, 2017"/>
  </r>
  <r>
    <s v="Cheyenne County"/>
    <s v="Kansas"/>
    <n v="2017"/>
    <n v="2677"/>
    <n v="1324"/>
    <n v="1353"/>
    <n v="141"/>
    <n v="336"/>
    <n v="307"/>
    <n v="258"/>
    <n v="231"/>
    <n v="267"/>
    <n v="421"/>
    <n v="349"/>
    <n v="209"/>
    <n v="158"/>
    <x v="434"/>
    <s v="Kansas, 2017"/>
  </r>
  <r>
    <s v="Oldham County"/>
    <s v="Texas"/>
    <n v="2017"/>
    <n v="2089"/>
    <n v="1073"/>
    <n v="1016"/>
    <n v="139"/>
    <n v="278"/>
    <n v="239"/>
    <n v="203"/>
    <n v="208"/>
    <n v="244"/>
    <n v="328"/>
    <n v="216"/>
    <n v="159"/>
    <n v="75"/>
    <x v="435"/>
    <s v="Texas, 2017"/>
  </r>
  <r>
    <s v="Clay County"/>
    <s v="Kansas"/>
    <n v="2017"/>
    <n v="8203"/>
    <n v="4051"/>
    <n v="4152"/>
    <n v="520"/>
    <n v="1108"/>
    <n v="845"/>
    <n v="819"/>
    <n v="966"/>
    <n v="950"/>
    <n v="1134"/>
    <n v="946"/>
    <n v="638"/>
    <n v="277"/>
    <x v="434"/>
    <s v="Kansas, 2017"/>
  </r>
  <r>
    <s v="Cloud County"/>
    <s v="Kansas"/>
    <n v="2017"/>
    <n v="9191"/>
    <n v="4553"/>
    <n v="4638"/>
    <n v="629"/>
    <n v="1124"/>
    <n v="1244"/>
    <n v="1041"/>
    <n v="863"/>
    <n v="1183"/>
    <n v="1222"/>
    <n v="910"/>
    <n v="642"/>
    <n v="333"/>
    <x v="434"/>
    <s v="Kansas, 2017"/>
  </r>
  <r>
    <s v="Coffey County"/>
    <s v="Kansas"/>
    <n v="2017"/>
    <n v="8328"/>
    <n v="4197"/>
    <n v="4131"/>
    <n v="444"/>
    <n v="1024"/>
    <n v="991"/>
    <n v="886"/>
    <n v="930"/>
    <n v="1114"/>
    <n v="1285"/>
    <n v="969"/>
    <n v="471"/>
    <n v="214"/>
    <x v="434"/>
    <s v="Kansas, 2017"/>
  </r>
  <r>
    <s v="Comanche County"/>
    <s v="Kansas"/>
    <n v="2017"/>
    <n v="1741"/>
    <n v="841"/>
    <n v="900"/>
    <n v="96"/>
    <n v="190"/>
    <n v="227"/>
    <n v="99"/>
    <n v="227"/>
    <n v="139"/>
    <n v="329"/>
    <n v="244"/>
    <n v="131"/>
    <n v="59"/>
    <x v="434"/>
    <s v="Kansas, 2017"/>
  </r>
  <r>
    <s v="Cowley County"/>
    <s v="Kansas"/>
    <n v="2017"/>
    <n v="35732"/>
    <n v="17973"/>
    <n v="17759"/>
    <n v="2267"/>
    <n v="4828"/>
    <n v="5384"/>
    <n v="4157"/>
    <n v="4032"/>
    <n v="4282"/>
    <n v="4609"/>
    <n v="3307"/>
    <n v="1767"/>
    <n v="1099"/>
    <x v="434"/>
    <s v="Kansas, 2017"/>
  </r>
  <r>
    <s v="Crawford County"/>
    <s v="Kansas"/>
    <n v="2017"/>
    <n v="39099"/>
    <n v="19571"/>
    <n v="19528"/>
    <n v="2303"/>
    <n v="4793"/>
    <n v="8634"/>
    <n v="4738"/>
    <n v="4153"/>
    <n v="4322"/>
    <n v="4319"/>
    <n v="3187"/>
    <n v="1823"/>
    <n v="827"/>
    <x v="434"/>
    <s v="Kansas, 2017"/>
  </r>
  <r>
    <s v="Decatur County"/>
    <s v="Kansas"/>
    <n v="2017"/>
    <n v="2891"/>
    <n v="1444"/>
    <n v="1447"/>
    <n v="170"/>
    <n v="300"/>
    <n v="256"/>
    <n v="276"/>
    <n v="254"/>
    <n v="340"/>
    <n v="510"/>
    <n v="345"/>
    <n v="250"/>
    <n v="190"/>
    <x v="434"/>
    <s v="Kansas, 2017"/>
  </r>
  <r>
    <s v="Dickinson County"/>
    <s v="Kansas"/>
    <n v="2017"/>
    <n v="19162"/>
    <n v="9572"/>
    <n v="9590"/>
    <n v="1237"/>
    <n v="2619"/>
    <n v="2124"/>
    <n v="2238"/>
    <n v="2257"/>
    <n v="2443"/>
    <n v="2678"/>
    <n v="1802"/>
    <n v="1215"/>
    <n v="549"/>
    <x v="434"/>
    <s v="Kansas, 2017"/>
  </r>
  <r>
    <s v="Douglas County"/>
    <s v="Kansas"/>
    <n v="2017"/>
    <n v="117806"/>
    <n v="58348"/>
    <n v="59458"/>
    <n v="6310"/>
    <n v="12354"/>
    <n v="31983"/>
    <n v="17881"/>
    <n v="13150"/>
    <n v="11677"/>
    <n v="11723"/>
    <n v="7512"/>
    <n v="3470"/>
    <n v="1746"/>
    <x v="434"/>
    <s v="Kansas, 2017"/>
  </r>
  <r>
    <s v="Edwards County"/>
    <s v="Kansas"/>
    <n v="2017"/>
    <n v="2946"/>
    <n v="1520"/>
    <n v="1426"/>
    <n v="155"/>
    <n v="402"/>
    <n v="327"/>
    <n v="265"/>
    <n v="331"/>
    <n v="405"/>
    <n v="481"/>
    <n v="310"/>
    <n v="179"/>
    <n v="91"/>
    <x v="434"/>
    <s v="Kansas, 2017"/>
  </r>
  <r>
    <s v="Elk County"/>
    <s v="Kansas"/>
    <n v="2017"/>
    <n v="2581"/>
    <n v="1271"/>
    <n v="1310"/>
    <n v="138"/>
    <n v="306"/>
    <n v="204"/>
    <n v="214"/>
    <n v="247"/>
    <n v="324"/>
    <n v="418"/>
    <n v="387"/>
    <n v="253"/>
    <n v="90"/>
    <x v="434"/>
    <s v="Kansas, 2017"/>
  </r>
  <r>
    <s v="Ellis County"/>
    <s v="Kansas"/>
    <n v="2017"/>
    <n v="28877"/>
    <n v="14469"/>
    <n v="14408"/>
    <n v="1886"/>
    <n v="3358"/>
    <n v="6412"/>
    <n v="3881"/>
    <n v="2808"/>
    <n v="3016"/>
    <n v="3414"/>
    <n v="2118"/>
    <n v="1467"/>
    <n v="517"/>
    <x v="434"/>
    <s v="Kansas, 2017"/>
  </r>
  <r>
    <s v="Menifee County"/>
    <s v="Kentucky"/>
    <n v="2017"/>
    <n v="6331"/>
    <n v="3576"/>
    <n v="2755"/>
    <n v="334"/>
    <n v="605"/>
    <n v="780"/>
    <n v="840"/>
    <n v="697"/>
    <n v="834"/>
    <n v="954"/>
    <n v="681"/>
    <n v="399"/>
    <n v="207"/>
    <x v="451"/>
    <s v="Kentucky, 2017"/>
  </r>
  <r>
    <s v="Ford County"/>
    <s v="Kansas"/>
    <n v="2017"/>
    <n v="34658"/>
    <n v="17933"/>
    <n v="16725"/>
    <n v="3358"/>
    <n v="5690"/>
    <n v="5191"/>
    <n v="4934"/>
    <n v="4089"/>
    <n v="4277"/>
    <n v="3510"/>
    <n v="1971"/>
    <n v="1021"/>
    <n v="617"/>
    <x v="434"/>
    <s v="Kansas, 2017"/>
  </r>
  <r>
    <s v="Geary County"/>
    <s v="Kansas"/>
    <n v="2017"/>
    <n v="35796"/>
    <n v="19025"/>
    <n v="16771"/>
    <n v="4379"/>
    <n v="5505"/>
    <n v="6727"/>
    <n v="7498"/>
    <n v="4306"/>
    <n v="2504"/>
    <n v="2072"/>
    <n v="1655"/>
    <n v="811"/>
    <n v="339"/>
    <x v="434"/>
    <s v="Kansas, 2017"/>
  </r>
  <r>
    <s v="Hamilton County"/>
    <s v="Kansas"/>
    <n v="2017"/>
    <n v="2632"/>
    <n v="1330"/>
    <n v="1302"/>
    <n v="153"/>
    <n v="345"/>
    <n v="200"/>
    <n v="305"/>
    <n v="224"/>
    <n v="280"/>
    <n v="431"/>
    <n v="330"/>
    <n v="228"/>
    <n v="136"/>
    <x v="434"/>
    <s v="Kansas, 2017"/>
  </r>
  <r>
    <s v="Graham County"/>
    <s v="Kansas"/>
    <n v="2017"/>
    <n v="2561"/>
    <n v="1270"/>
    <n v="1291"/>
    <n v="133"/>
    <n v="295"/>
    <n v="199"/>
    <n v="257"/>
    <n v="243"/>
    <n v="329"/>
    <n v="448"/>
    <n v="298"/>
    <n v="246"/>
    <n v="113"/>
    <x v="434"/>
    <s v="Kansas, 2017"/>
  </r>
  <r>
    <s v="Grant County"/>
    <s v="Kansas"/>
    <n v="2017"/>
    <n v="7716"/>
    <n v="4066"/>
    <n v="3650"/>
    <n v="637"/>
    <n v="1391"/>
    <n v="1075"/>
    <n v="1060"/>
    <n v="880"/>
    <n v="840"/>
    <n v="953"/>
    <n v="566"/>
    <n v="186"/>
    <n v="128"/>
    <x v="434"/>
    <s v="Kansas, 2017"/>
  </r>
  <r>
    <s v="McKenzie County"/>
    <s v="North Dakota"/>
    <n v="2017"/>
    <n v="6004"/>
    <n v="3004"/>
    <n v="3000"/>
    <n v="447"/>
    <n v="1016"/>
    <n v="798"/>
    <n v="687"/>
    <n v="735"/>
    <n v="714"/>
    <n v="724"/>
    <n v="494"/>
    <n v="298"/>
    <n v="91"/>
    <x v="430"/>
    <s v="North Dakota, 2017"/>
  </r>
  <r>
    <s v="Greeley County"/>
    <s v="Kansas"/>
    <n v="2017"/>
    <n v="1210"/>
    <n v="584"/>
    <n v="626"/>
    <n v="75"/>
    <n v="157"/>
    <n v="147"/>
    <n v="120"/>
    <n v="82"/>
    <n v="185"/>
    <n v="178"/>
    <n v="122"/>
    <n v="80"/>
    <n v="64"/>
    <x v="434"/>
    <s v="Kansas, 2017"/>
  </r>
  <r>
    <s v="Greenwood County"/>
    <s v="Kansas"/>
    <n v="2017"/>
    <n v="6227"/>
    <n v="3121"/>
    <n v="3106"/>
    <n v="281"/>
    <n v="800"/>
    <n v="625"/>
    <n v="548"/>
    <n v="642"/>
    <n v="786"/>
    <n v="1027"/>
    <n v="808"/>
    <n v="525"/>
    <n v="185"/>
    <x v="434"/>
    <s v="Kansas, 2017"/>
  </r>
  <r>
    <s v="Hettinger County"/>
    <s v="North Dakota"/>
    <n v="2017"/>
    <n v="2621"/>
    <n v="1381"/>
    <n v="1240"/>
    <n v="217"/>
    <n v="439"/>
    <n v="350"/>
    <n v="362"/>
    <n v="267"/>
    <n v="347"/>
    <n v="321"/>
    <n v="185"/>
    <n v="56"/>
    <n v="77"/>
    <x v="430"/>
    <s v="North Dakota, 2017"/>
  </r>
  <r>
    <s v="Putnam County"/>
    <s v="Illinois"/>
    <n v="2017"/>
    <n v="5746"/>
    <n v="2928"/>
    <n v="2818"/>
    <n v="393"/>
    <n v="778"/>
    <n v="586"/>
    <n v="631"/>
    <n v="597"/>
    <n v="641"/>
    <n v="882"/>
    <n v="602"/>
    <n v="429"/>
    <n v="207"/>
    <x v="424"/>
    <s v="Illinois, 2017"/>
  </r>
  <r>
    <s v="Harvey County"/>
    <s v="Kansas"/>
    <n v="2017"/>
    <n v="34683"/>
    <n v="17016"/>
    <n v="17667"/>
    <n v="2252"/>
    <n v="4983"/>
    <n v="4638"/>
    <n v="4023"/>
    <n v="3822"/>
    <n v="4039"/>
    <n v="4552"/>
    <n v="3069"/>
    <n v="2096"/>
    <n v="1209"/>
    <x v="434"/>
    <s v="Kansas, 2017"/>
  </r>
  <r>
    <s v="Haskell County"/>
    <s v="Kansas"/>
    <n v="2017"/>
    <n v="4081"/>
    <n v="2015"/>
    <n v="2066"/>
    <n v="294"/>
    <n v="676"/>
    <n v="608"/>
    <n v="434"/>
    <n v="533"/>
    <n v="450"/>
    <n v="523"/>
    <n v="326"/>
    <n v="182"/>
    <n v="55"/>
    <x v="434"/>
    <s v="Kansas, 2017"/>
  </r>
  <r>
    <s v="Oliver County"/>
    <s v="North Dakota"/>
    <n v="2017"/>
    <n v="1875"/>
    <n v="935"/>
    <n v="940"/>
    <n v="119"/>
    <n v="194"/>
    <n v="224"/>
    <n v="183"/>
    <n v="188"/>
    <n v="224"/>
    <n v="332"/>
    <n v="203"/>
    <n v="160"/>
    <n v="48"/>
    <x v="430"/>
    <s v="North Dakota, 2017"/>
  </r>
  <r>
    <s v="Jackson County"/>
    <s v="Kansas"/>
    <n v="2017"/>
    <n v="13322"/>
    <n v="6641"/>
    <n v="6681"/>
    <n v="861"/>
    <n v="1933"/>
    <n v="1596"/>
    <n v="1378"/>
    <n v="1478"/>
    <n v="1837"/>
    <n v="1872"/>
    <n v="1384"/>
    <n v="691"/>
    <n v="292"/>
    <x v="434"/>
    <s v="Kansas, 2017"/>
  </r>
  <r>
    <s v="Jefferson County"/>
    <s v="Kansas"/>
    <n v="2017"/>
    <n v="18856"/>
    <n v="9556"/>
    <n v="9300"/>
    <n v="972"/>
    <n v="2596"/>
    <n v="2113"/>
    <n v="1899"/>
    <n v="2070"/>
    <n v="2936"/>
    <n v="2922"/>
    <n v="1947"/>
    <n v="1020"/>
    <n v="381"/>
    <x v="434"/>
    <s v="Kansas, 2017"/>
  </r>
  <r>
    <s v="Jewell County"/>
    <s v="Kansas"/>
    <n v="2017"/>
    <n v="2963"/>
    <n v="1488"/>
    <n v="1475"/>
    <n v="137"/>
    <n v="334"/>
    <n v="276"/>
    <n v="259"/>
    <n v="247"/>
    <n v="335"/>
    <n v="534"/>
    <n v="412"/>
    <n v="338"/>
    <n v="91"/>
    <x v="434"/>
    <s v="Kansas, 2017"/>
  </r>
  <r>
    <s v="Johnson County"/>
    <s v="Kansas"/>
    <n v="2017"/>
    <n v="578797"/>
    <n v="283504"/>
    <n v="295293"/>
    <n v="38182"/>
    <n v="82649"/>
    <n v="69732"/>
    <n v="79989"/>
    <n v="80543"/>
    <n v="79742"/>
    <n v="71972"/>
    <n v="44569"/>
    <n v="20540"/>
    <n v="10879"/>
    <x v="434"/>
    <s v="Kansas, 2017"/>
  </r>
  <r>
    <s v="Kearny County"/>
    <s v="Kansas"/>
    <n v="2017"/>
    <n v="3931"/>
    <n v="1918"/>
    <n v="2013"/>
    <n v="246"/>
    <n v="661"/>
    <n v="575"/>
    <n v="493"/>
    <n v="427"/>
    <n v="522"/>
    <n v="463"/>
    <n v="294"/>
    <n v="209"/>
    <n v="41"/>
    <x v="434"/>
    <s v="Kansas, 2017"/>
  </r>
  <r>
    <s v="Winkler County"/>
    <s v="Texas"/>
    <n v="2017"/>
    <n v="7576"/>
    <n v="3835"/>
    <n v="3741"/>
    <n v="393"/>
    <n v="968"/>
    <n v="875"/>
    <n v="727"/>
    <n v="782"/>
    <n v="1025"/>
    <n v="1186"/>
    <n v="791"/>
    <n v="584"/>
    <n v="245"/>
    <x v="435"/>
    <s v="Texas, 2017"/>
  </r>
  <r>
    <s v="Kiowa County"/>
    <s v="Kansas"/>
    <n v="2017"/>
    <n v="2524"/>
    <n v="1230"/>
    <n v="1294"/>
    <n v="159"/>
    <n v="299"/>
    <n v="424"/>
    <n v="243"/>
    <n v="231"/>
    <n v="299"/>
    <n v="367"/>
    <n v="237"/>
    <n v="165"/>
    <n v="100"/>
    <x v="434"/>
    <s v="Kansas, 2017"/>
  </r>
  <r>
    <s v="Labette County"/>
    <s v="Kansas"/>
    <n v="2017"/>
    <n v="20553"/>
    <n v="10142"/>
    <n v="10411"/>
    <n v="1326"/>
    <n v="2725"/>
    <n v="2498"/>
    <n v="2269"/>
    <n v="2263"/>
    <n v="2845"/>
    <n v="2908"/>
    <n v="2093"/>
    <n v="1048"/>
    <n v="578"/>
    <x v="434"/>
    <s v="Kansas, 2017"/>
  </r>
  <r>
    <s v="Lane County"/>
    <s v="Kansas"/>
    <n v="2017"/>
    <n v="1702"/>
    <n v="864"/>
    <n v="838"/>
    <n v="122"/>
    <n v="193"/>
    <n v="224"/>
    <n v="154"/>
    <n v="226"/>
    <n v="217"/>
    <n v="225"/>
    <n v="142"/>
    <n v="159"/>
    <n v="40"/>
    <x v="434"/>
    <s v="Kansas, 2017"/>
  </r>
  <r>
    <s v="Leavenworth County"/>
    <s v="Kansas"/>
    <n v="2017"/>
    <n v="79359"/>
    <n v="42581"/>
    <n v="36778"/>
    <n v="5142"/>
    <n v="10837"/>
    <n v="9723"/>
    <n v="10726"/>
    <n v="11904"/>
    <n v="10504"/>
    <n v="10074"/>
    <n v="6277"/>
    <n v="3159"/>
    <n v="1013"/>
    <x v="434"/>
    <s v="Kansas, 2017"/>
  </r>
  <r>
    <s v="Lincoln County"/>
    <s v="Kansas"/>
    <n v="2017"/>
    <n v="3121"/>
    <n v="1555"/>
    <n v="1566"/>
    <n v="155"/>
    <n v="408"/>
    <n v="352"/>
    <n v="260"/>
    <n v="312"/>
    <n v="388"/>
    <n v="530"/>
    <n v="351"/>
    <n v="240"/>
    <n v="125"/>
    <x v="434"/>
    <s v="Kansas, 2017"/>
  </r>
  <r>
    <s v="Swift County"/>
    <s v="Minnesota"/>
    <n v="2017"/>
    <n v="9602"/>
    <n v="4793"/>
    <n v="4809"/>
    <n v="519"/>
    <n v="1270"/>
    <n v="1027"/>
    <n v="881"/>
    <n v="1214"/>
    <n v="1294"/>
    <n v="1365"/>
    <n v="1198"/>
    <n v="544"/>
    <n v="290"/>
    <x v="422"/>
    <s v="Minnesota, 2017"/>
  </r>
  <r>
    <s v="Logan County"/>
    <s v="Kansas"/>
    <n v="2017"/>
    <n v="2790"/>
    <n v="1396"/>
    <n v="1394"/>
    <n v="161"/>
    <n v="375"/>
    <n v="335"/>
    <n v="325"/>
    <n v="286"/>
    <n v="306"/>
    <n v="427"/>
    <n v="244"/>
    <n v="189"/>
    <n v="142"/>
    <x v="434"/>
    <s v="Kansas, 2017"/>
  </r>
  <r>
    <s v="Lyon County"/>
    <s v="Kansas"/>
    <n v="2017"/>
    <n v="33302"/>
    <n v="16165"/>
    <n v="17137"/>
    <n v="1988"/>
    <n v="4226"/>
    <n v="7179"/>
    <n v="4030"/>
    <n v="3434"/>
    <n v="3707"/>
    <n v="4136"/>
    <n v="2523"/>
    <n v="1513"/>
    <n v="566"/>
    <x v="434"/>
    <s v="Kansas, 2017"/>
  </r>
  <r>
    <s v="McPherson County"/>
    <s v="Kansas"/>
    <n v="2017"/>
    <n v="28792"/>
    <n v="14238"/>
    <n v="14554"/>
    <n v="1704"/>
    <n v="3799"/>
    <n v="3876"/>
    <n v="3260"/>
    <n v="3158"/>
    <n v="3502"/>
    <n v="4055"/>
    <n v="2688"/>
    <n v="1591"/>
    <n v="1159"/>
    <x v="434"/>
    <s v="Kansas, 2017"/>
  </r>
  <r>
    <s v="Perry County"/>
    <s v="Mississippi"/>
    <n v="2017"/>
    <n v="12087"/>
    <n v="5997"/>
    <n v="6090"/>
    <n v="647"/>
    <n v="1505"/>
    <n v="1606"/>
    <n v="1080"/>
    <n v="1209"/>
    <n v="1531"/>
    <n v="1775"/>
    <n v="1376"/>
    <n v="819"/>
    <n v="539"/>
    <x v="423"/>
    <s v="Mississippi, 2017"/>
  </r>
  <r>
    <s v="Howard County"/>
    <s v="Missouri"/>
    <n v="2017"/>
    <n v="9859"/>
    <n v="4937"/>
    <n v="4922"/>
    <n v="616"/>
    <n v="1334"/>
    <n v="988"/>
    <n v="1072"/>
    <n v="989"/>
    <n v="1236"/>
    <n v="1563"/>
    <n v="979"/>
    <n v="606"/>
    <n v="476"/>
    <x v="427"/>
    <s v="Missouri, 2017"/>
  </r>
  <r>
    <s v="Meade County"/>
    <s v="Kansas"/>
    <n v="2017"/>
    <n v="4295"/>
    <n v="2163"/>
    <n v="2132"/>
    <n v="296"/>
    <n v="627"/>
    <n v="617"/>
    <n v="463"/>
    <n v="418"/>
    <n v="572"/>
    <n v="560"/>
    <n v="313"/>
    <n v="292"/>
    <n v="137"/>
    <x v="434"/>
    <s v="Kansas, 2017"/>
  </r>
  <r>
    <s v="Preston County"/>
    <s v="West Virginia"/>
    <n v="2017"/>
    <n v="32976"/>
    <n v="16160"/>
    <n v="16816"/>
    <n v="1987"/>
    <n v="4888"/>
    <n v="3774"/>
    <n v="3265"/>
    <n v="4084"/>
    <n v="4872"/>
    <n v="4666"/>
    <n v="3061"/>
    <n v="1822"/>
    <n v="557"/>
    <x v="417"/>
    <s v="West Virginia, 2017"/>
  </r>
  <r>
    <s v="Cotton County"/>
    <s v="Oklahoma"/>
    <n v="2017"/>
    <n v="6230"/>
    <n v="3199"/>
    <n v="3031"/>
    <n v="391"/>
    <n v="737"/>
    <n v="876"/>
    <n v="610"/>
    <n v="616"/>
    <n v="711"/>
    <n v="874"/>
    <n v="689"/>
    <n v="398"/>
    <n v="328"/>
    <x v="433"/>
    <s v="Oklahoma, 2017"/>
  </r>
  <r>
    <s v="Montgomery County"/>
    <s v="Kansas"/>
    <n v="2017"/>
    <n v="33463"/>
    <n v="16580"/>
    <n v="16883"/>
    <n v="2212"/>
    <n v="4489"/>
    <n v="4238"/>
    <n v="3862"/>
    <n v="3560"/>
    <n v="4229"/>
    <n v="4588"/>
    <n v="3427"/>
    <n v="1909"/>
    <n v="949"/>
    <x v="434"/>
    <s v="Kansas, 2017"/>
  </r>
  <r>
    <s v="Emporia city"/>
    <s v="Virginia"/>
    <n v="2017"/>
    <n v="5605"/>
    <n v="2752"/>
    <n v="2853"/>
    <n v="286"/>
    <n v="673"/>
    <n v="549"/>
    <n v="579"/>
    <n v="534"/>
    <n v="731"/>
    <n v="910"/>
    <n v="680"/>
    <n v="448"/>
    <n v="215"/>
    <x v="428"/>
    <s v="Virginia, 2017"/>
  </r>
  <r>
    <s v="Nemaha County"/>
    <s v="Kansas"/>
    <n v="2017"/>
    <n v="10095"/>
    <n v="5083"/>
    <n v="5012"/>
    <n v="747"/>
    <n v="1413"/>
    <n v="1277"/>
    <n v="1061"/>
    <n v="1007"/>
    <n v="1308"/>
    <n v="1307"/>
    <n v="859"/>
    <n v="698"/>
    <n v="418"/>
    <x v="434"/>
    <s v="Kansas, 2017"/>
  </r>
  <r>
    <s v="Neosho County"/>
    <s v="Kansas"/>
    <n v="2017"/>
    <n v="16209"/>
    <n v="7935"/>
    <n v="8274"/>
    <n v="1107"/>
    <n v="2274"/>
    <n v="2051"/>
    <n v="1758"/>
    <n v="1715"/>
    <n v="2036"/>
    <n v="2271"/>
    <n v="1581"/>
    <n v="912"/>
    <n v="504"/>
    <x v="434"/>
    <s v="Kansas, 2017"/>
  </r>
  <r>
    <s v="Ness County"/>
    <s v="Kansas"/>
    <n v="2017"/>
    <n v="3001"/>
    <n v="1527"/>
    <n v="1474"/>
    <n v="206"/>
    <n v="350"/>
    <n v="261"/>
    <n v="356"/>
    <n v="214"/>
    <n v="411"/>
    <n v="464"/>
    <n v="319"/>
    <n v="295"/>
    <n v="125"/>
    <x v="434"/>
    <s v="Kansas, 2017"/>
  </r>
  <r>
    <s v="Norton County"/>
    <s v="Kansas"/>
    <n v="2017"/>
    <n v="5527"/>
    <n v="3127"/>
    <n v="2400"/>
    <n v="285"/>
    <n v="574"/>
    <n v="696"/>
    <n v="656"/>
    <n v="708"/>
    <n v="801"/>
    <n v="717"/>
    <n v="532"/>
    <n v="263"/>
    <n v="295"/>
    <x v="434"/>
    <s v="Kansas, 2017"/>
  </r>
  <r>
    <s v="Osage County"/>
    <s v="Kansas"/>
    <n v="2017"/>
    <n v="15894"/>
    <n v="7915"/>
    <n v="7979"/>
    <n v="915"/>
    <n v="2101"/>
    <n v="1890"/>
    <n v="1523"/>
    <n v="1794"/>
    <n v="2189"/>
    <n v="2483"/>
    <n v="1657"/>
    <n v="932"/>
    <n v="410"/>
    <x v="434"/>
    <s v="Kansas, 2017"/>
  </r>
  <r>
    <s v="Traverse County"/>
    <s v="Minnesota"/>
    <n v="2017"/>
    <n v="3684"/>
    <n v="1836"/>
    <n v="1848"/>
    <n v="226"/>
    <n v="436"/>
    <n v="380"/>
    <n v="395"/>
    <n v="323"/>
    <n v="445"/>
    <n v="591"/>
    <n v="395"/>
    <n v="311"/>
    <n v="182"/>
    <x v="422"/>
    <s v="Minnesota, 2017"/>
  </r>
  <r>
    <s v="Bear Lake County"/>
    <s v="Idaho"/>
    <n v="2017"/>
    <n v="5957"/>
    <n v="3118"/>
    <n v="2839"/>
    <n v="329"/>
    <n v="796"/>
    <n v="723"/>
    <n v="549"/>
    <n v="711"/>
    <n v="836"/>
    <n v="897"/>
    <n v="611"/>
    <n v="323"/>
    <n v="182"/>
    <x v="444"/>
    <s v="Idaho, 2017"/>
  </r>
  <r>
    <s v="Phillips County"/>
    <s v="Kansas"/>
    <n v="2017"/>
    <n v="5446"/>
    <n v="2658"/>
    <n v="2788"/>
    <n v="307"/>
    <n v="733"/>
    <n v="637"/>
    <n v="530"/>
    <n v="549"/>
    <n v="665"/>
    <n v="841"/>
    <n v="618"/>
    <n v="379"/>
    <n v="187"/>
    <x v="434"/>
    <s v="Kansas, 2017"/>
  </r>
  <r>
    <s v="Pottawatomie County"/>
    <s v="Kansas"/>
    <n v="2017"/>
    <n v="23188"/>
    <n v="11646"/>
    <n v="11542"/>
    <n v="1881"/>
    <n v="3774"/>
    <n v="2859"/>
    <n v="3011"/>
    <n v="2961"/>
    <n v="2781"/>
    <n v="2822"/>
    <n v="1768"/>
    <n v="893"/>
    <n v="438"/>
    <x v="434"/>
    <s v="Kansas, 2017"/>
  </r>
  <r>
    <s v="Pratt County"/>
    <s v="Kansas"/>
    <n v="2017"/>
    <n v="9670"/>
    <n v="4860"/>
    <n v="4810"/>
    <n v="761"/>
    <n v="1239"/>
    <n v="1405"/>
    <n v="1055"/>
    <n v="982"/>
    <n v="1052"/>
    <n v="1417"/>
    <n v="830"/>
    <n v="683"/>
    <n v="246"/>
    <x v="434"/>
    <s v="Kansas, 2017"/>
  </r>
  <r>
    <s v="Reno County"/>
    <s v="Kansas"/>
    <n v="2017"/>
    <n v="63360"/>
    <n v="31944"/>
    <n v="31416"/>
    <n v="3617"/>
    <n v="8330"/>
    <n v="8176"/>
    <n v="7756"/>
    <n v="7071"/>
    <n v="7924"/>
    <n v="8816"/>
    <n v="6105"/>
    <n v="3864"/>
    <n v="1701"/>
    <x v="434"/>
    <s v="Kansas, 2017"/>
  </r>
  <r>
    <s v="Republic County"/>
    <s v="Kansas"/>
    <n v="2017"/>
    <n v="4705"/>
    <n v="2290"/>
    <n v="2415"/>
    <n v="244"/>
    <n v="500"/>
    <n v="438"/>
    <n v="433"/>
    <n v="401"/>
    <n v="596"/>
    <n v="811"/>
    <n v="580"/>
    <n v="458"/>
    <n v="244"/>
    <x v="434"/>
    <s v="Kansas, 2017"/>
  </r>
  <r>
    <s v="Rice County"/>
    <s v="Kansas"/>
    <n v="2017"/>
    <n v="9868"/>
    <n v="4983"/>
    <n v="4885"/>
    <n v="633"/>
    <n v="1272"/>
    <n v="1609"/>
    <n v="1068"/>
    <n v="891"/>
    <n v="1178"/>
    <n v="1458"/>
    <n v="877"/>
    <n v="618"/>
    <n v="264"/>
    <x v="434"/>
    <s v="Kansas, 2017"/>
  </r>
  <r>
    <s v="Riley County"/>
    <s v="Kansas"/>
    <n v="2017"/>
    <n v="75696"/>
    <n v="40410"/>
    <n v="35286"/>
    <n v="4513"/>
    <n v="6610"/>
    <n v="26925"/>
    <n v="13891"/>
    <n v="6517"/>
    <n v="5415"/>
    <n v="5569"/>
    <n v="3427"/>
    <n v="1911"/>
    <n v="918"/>
    <x v="434"/>
    <s v="Kansas, 2017"/>
  </r>
  <r>
    <s v="Rush County"/>
    <s v="Kansas"/>
    <n v="2017"/>
    <n v="3119"/>
    <n v="1540"/>
    <n v="1579"/>
    <n v="163"/>
    <n v="376"/>
    <n v="286"/>
    <n v="327"/>
    <n v="265"/>
    <n v="429"/>
    <n v="510"/>
    <n v="339"/>
    <n v="261"/>
    <n v="163"/>
    <x v="434"/>
    <s v="Kansas, 2017"/>
  </r>
  <r>
    <s v="Russell County"/>
    <s v="Kansas"/>
    <n v="2017"/>
    <n v="6987"/>
    <n v="3558"/>
    <n v="3429"/>
    <n v="411"/>
    <n v="806"/>
    <n v="636"/>
    <n v="836"/>
    <n v="674"/>
    <n v="906"/>
    <n v="1072"/>
    <n v="848"/>
    <n v="474"/>
    <n v="324"/>
    <x v="434"/>
    <s v="Kansas, 2017"/>
  </r>
  <r>
    <s v="Saline County"/>
    <s v="Kansas"/>
    <n v="2017"/>
    <n v="55334"/>
    <n v="27331"/>
    <n v="28003"/>
    <n v="3697"/>
    <n v="7305"/>
    <n v="7263"/>
    <n v="6872"/>
    <n v="6729"/>
    <n v="6973"/>
    <n v="7536"/>
    <n v="4897"/>
    <n v="2837"/>
    <n v="1225"/>
    <x v="434"/>
    <s v="Kansas, 2017"/>
  </r>
  <r>
    <s v="Scott County"/>
    <s v="Kansas"/>
    <n v="2017"/>
    <n v="4981"/>
    <n v="2403"/>
    <n v="2578"/>
    <n v="344"/>
    <n v="688"/>
    <n v="647"/>
    <n v="515"/>
    <n v="689"/>
    <n v="507"/>
    <n v="746"/>
    <n v="464"/>
    <n v="229"/>
    <n v="152"/>
    <x v="434"/>
    <s v="Kansas, 2017"/>
  </r>
  <r>
    <s v="Sedgwick County"/>
    <s v="Kansas"/>
    <n v="2017"/>
    <n v="510484"/>
    <n v="252399"/>
    <n v="258085"/>
    <n v="37650"/>
    <n v="74830"/>
    <n v="69683"/>
    <n v="72978"/>
    <n v="61512"/>
    <n v="62841"/>
    <n v="63473"/>
    <n v="38427"/>
    <n v="20164"/>
    <n v="8926"/>
    <x v="434"/>
    <s v="Kansas, 2017"/>
  </r>
  <r>
    <s v="Seward County"/>
    <s v="Kansas"/>
    <n v="2017"/>
    <n v="22948"/>
    <n v="11752"/>
    <n v="11196"/>
    <n v="2077"/>
    <n v="4063"/>
    <n v="3543"/>
    <n v="3559"/>
    <n v="2719"/>
    <n v="2698"/>
    <n v="2107"/>
    <n v="1126"/>
    <n v="785"/>
    <n v="271"/>
    <x v="434"/>
    <s v="Kansas, 2017"/>
  </r>
  <r>
    <s v="Shawnee County"/>
    <s v="Kansas"/>
    <n v="2017"/>
    <n v="178392"/>
    <n v="86487"/>
    <n v="91905"/>
    <n v="11716"/>
    <n v="24148"/>
    <n v="22397"/>
    <n v="22525"/>
    <n v="20753"/>
    <n v="22686"/>
    <n v="24624"/>
    <n v="16465"/>
    <n v="8638"/>
    <n v="4440"/>
    <x v="434"/>
    <s v="Kansas, 2017"/>
  </r>
  <r>
    <s v="Sheridan County"/>
    <s v="Kansas"/>
    <n v="2017"/>
    <n v="2497"/>
    <n v="1282"/>
    <n v="1215"/>
    <n v="133"/>
    <n v="360"/>
    <n v="196"/>
    <n v="272"/>
    <n v="297"/>
    <n v="281"/>
    <n v="396"/>
    <n v="263"/>
    <n v="206"/>
    <n v="93"/>
    <x v="434"/>
    <s v="Kansas, 2017"/>
  </r>
  <r>
    <s v="Sherman County"/>
    <s v="Kansas"/>
    <n v="2017"/>
    <n v="5999"/>
    <n v="3009"/>
    <n v="2990"/>
    <n v="427"/>
    <n v="791"/>
    <n v="717"/>
    <n v="653"/>
    <n v="900"/>
    <n v="532"/>
    <n v="839"/>
    <n v="575"/>
    <n v="336"/>
    <n v="229"/>
    <x v="434"/>
    <s v="Kansas, 2017"/>
  </r>
  <r>
    <s v="Smith County"/>
    <s v="Kansas"/>
    <n v="2017"/>
    <n v="3693"/>
    <n v="1814"/>
    <n v="1879"/>
    <n v="191"/>
    <n v="413"/>
    <n v="351"/>
    <n v="300"/>
    <n v="335"/>
    <n v="493"/>
    <n v="615"/>
    <n v="447"/>
    <n v="328"/>
    <n v="220"/>
    <x v="434"/>
    <s v="Kansas, 2017"/>
  </r>
  <r>
    <s v="Wells County"/>
    <s v="North Dakota"/>
    <n v="2017"/>
    <n v="4251"/>
    <n v="2142"/>
    <n v="2109"/>
    <n v="257"/>
    <n v="576"/>
    <n v="477"/>
    <n v="483"/>
    <n v="399"/>
    <n v="550"/>
    <n v="638"/>
    <n v="397"/>
    <n v="346"/>
    <n v="128"/>
    <x v="430"/>
    <s v="North Dakota, 2017"/>
  </r>
  <r>
    <s v="Boyd County"/>
    <s v="Nebraska"/>
    <n v="2017"/>
    <n v="2107"/>
    <n v="996"/>
    <n v="1111"/>
    <n v="152"/>
    <n v="385"/>
    <n v="202"/>
    <n v="176"/>
    <n v="238"/>
    <n v="291"/>
    <n v="271"/>
    <n v="176"/>
    <n v="173"/>
    <n v="43"/>
    <x v="436"/>
    <s v="Nebraska, 2017"/>
  </r>
  <r>
    <s v="Stevens County"/>
    <s v="Kansas"/>
    <n v="2017"/>
    <n v="5741"/>
    <n v="2942"/>
    <n v="2799"/>
    <n v="459"/>
    <n v="1007"/>
    <n v="720"/>
    <n v="675"/>
    <n v="702"/>
    <n v="735"/>
    <n v="703"/>
    <n v="377"/>
    <n v="295"/>
    <n v="68"/>
    <x v="434"/>
    <s v="Kansas, 2017"/>
  </r>
  <r>
    <s v="Sumner County"/>
    <s v="Kansas"/>
    <n v="2017"/>
    <n v="23336"/>
    <n v="11658"/>
    <n v="11678"/>
    <n v="1453"/>
    <n v="3397"/>
    <n v="2845"/>
    <n v="2582"/>
    <n v="2516"/>
    <n v="3038"/>
    <n v="3438"/>
    <n v="2104"/>
    <n v="1280"/>
    <n v="683"/>
    <x v="434"/>
    <s v="Kansas, 2017"/>
  </r>
  <r>
    <s v="Fulton County"/>
    <s v="Kentucky"/>
    <n v="2017"/>
    <n v="6918"/>
    <n v="3492"/>
    <n v="3426"/>
    <n v="448"/>
    <n v="952"/>
    <n v="777"/>
    <n v="679"/>
    <n v="781"/>
    <n v="927"/>
    <n v="1104"/>
    <n v="705"/>
    <n v="354"/>
    <n v="191"/>
    <x v="451"/>
    <s v="Kentucky, 2017"/>
  </r>
  <r>
    <s v="Wallace County"/>
    <s v="Kansas"/>
    <n v="2017"/>
    <n v="1591"/>
    <n v="802"/>
    <n v="789"/>
    <n v="105"/>
    <n v="255"/>
    <n v="144"/>
    <n v="213"/>
    <n v="170"/>
    <n v="142"/>
    <n v="235"/>
    <n v="147"/>
    <n v="106"/>
    <n v="74"/>
    <x v="434"/>
    <s v="Kansas, 2017"/>
  </r>
  <r>
    <s v="Wichita County"/>
    <s v="Kansas"/>
    <n v="2017"/>
    <n v="2157"/>
    <n v="1019"/>
    <n v="1138"/>
    <n v="124"/>
    <n v="347"/>
    <n v="225"/>
    <n v="296"/>
    <n v="182"/>
    <n v="316"/>
    <n v="243"/>
    <n v="170"/>
    <n v="139"/>
    <n v="115"/>
    <x v="434"/>
    <s v="Kansas, 2017"/>
  </r>
  <r>
    <s v="Brown County"/>
    <s v="Nebraska"/>
    <n v="2017"/>
    <n v="3178"/>
    <n v="1574"/>
    <n v="1604"/>
    <n v="181"/>
    <n v="372"/>
    <n v="277"/>
    <n v="344"/>
    <n v="307"/>
    <n v="400"/>
    <n v="556"/>
    <n v="400"/>
    <n v="269"/>
    <n v="72"/>
    <x v="436"/>
    <s v="Nebraska, 2017"/>
  </r>
  <r>
    <s v="Wyandotte County"/>
    <s v="Kansas"/>
    <n v="2017"/>
    <n v="163227"/>
    <n v="80545"/>
    <n v="82682"/>
    <n v="13608"/>
    <n v="25460"/>
    <n v="21338"/>
    <n v="24441"/>
    <n v="20836"/>
    <n v="19718"/>
    <n v="19005"/>
    <n v="10925"/>
    <n v="5366"/>
    <n v="2530"/>
    <x v="434"/>
    <s v="Kansas, 2017"/>
  </r>
  <r>
    <s v="Adair County"/>
    <s v="Kentucky"/>
    <n v="2017"/>
    <n v="19304"/>
    <n v="9632"/>
    <n v="9672"/>
    <n v="1022"/>
    <n v="2145"/>
    <n v="3276"/>
    <n v="2160"/>
    <n v="2124"/>
    <n v="2699"/>
    <n v="2606"/>
    <n v="1925"/>
    <n v="1132"/>
    <n v="215"/>
    <x v="451"/>
    <s v="Kentucky, 2017"/>
  </r>
  <r>
    <s v="Ballard County"/>
    <s v="Kentucky"/>
    <n v="2017"/>
    <n v="8152"/>
    <n v="4077"/>
    <n v="4075"/>
    <n v="421"/>
    <n v="1053"/>
    <n v="968"/>
    <n v="814"/>
    <n v="999"/>
    <n v="1110"/>
    <n v="1206"/>
    <n v="907"/>
    <n v="483"/>
    <n v="191"/>
    <x v="451"/>
    <s v="Kentucky, 2017"/>
  </r>
  <r>
    <s v="Barren County"/>
    <s v="Kentucky"/>
    <n v="2017"/>
    <n v="43418"/>
    <n v="21123"/>
    <n v="22295"/>
    <n v="2762"/>
    <n v="5733"/>
    <n v="5392"/>
    <n v="5083"/>
    <n v="5296"/>
    <n v="6093"/>
    <n v="5731"/>
    <n v="4116"/>
    <n v="2289"/>
    <n v="923"/>
    <x v="451"/>
    <s v="Kentucky, 2017"/>
  </r>
  <r>
    <s v="Millard County"/>
    <s v="Utah"/>
    <n v="2017"/>
    <n v="12189"/>
    <n v="6012"/>
    <n v="6177"/>
    <n v="819"/>
    <n v="1734"/>
    <n v="1520"/>
    <n v="1307"/>
    <n v="1528"/>
    <n v="1658"/>
    <n v="1686"/>
    <n v="1112"/>
    <n v="629"/>
    <n v="196"/>
    <x v="461"/>
    <s v="Utah, 2017"/>
  </r>
  <r>
    <s v="Barbour County"/>
    <s v="Alabama"/>
    <n v="2017"/>
    <n v="27469"/>
    <n v="13385"/>
    <n v="14084"/>
    <n v="1654"/>
    <n v="3208"/>
    <n v="3252"/>
    <n v="3389"/>
    <n v="3355"/>
    <n v="3840"/>
    <n v="3857"/>
    <n v="2972"/>
    <n v="1366"/>
    <n v="576"/>
    <x v="416"/>
    <s v="Alabama, 2017"/>
  </r>
  <r>
    <s v="Boone County"/>
    <s v="Kentucky"/>
    <n v="2017"/>
    <n v="127682"/>
    <n v="63122"/>
    <n v="64560"/>
    <n v="8625"/>
    <n v="19754"/>
    <n v="15910"/>
    <n v="15851"/>
    <n v="18463"/>
    <n v="18221"/>
    <n v="15444"/>
    <n v="9727"/>
    <n v="4183"/>
    <n v="1504"/>
    <x v="451"/>
    <s v="Kentucky, 2017"/>
  </r>
  <r>
    <s v="Bourbon County"/>
    <s v="Kentucky"/>
    <n v="2017"/>
    <n v="20017"/>
    <n v="9706"/>
    <n v="10311"/>
    <n v="1192"/>
    <n v="2522"/>
    <n v="2391"/>
    <n v="2279"/>
    <n v="2368"/>
    <n v="2999"/>
    <n v="2671"/>
    <n v="2052"/>
    <n v="1217"/>
    <n v="326"/>
    <x v="451"/>
    <s v="Kentucky, 2017"/>
  </r>
  <r>
    <s v="Boyd County"/>
    <s v="Kentucky"/>
    <n v="2017"/>
    <n v="48486"/>
    <n v="24180"/>
    <n v="24306"/>
    <n v="2813"/>
    <n v="5652"/>
    <n v="5450"/>
    <n v="5854"/>
    <n v="6254"/>
    <n v="6631"/>
    <n v="6974"/>
    <n v="4971"/>
    <n v="2580"/>
    <n v="1307"/>
    <x v="451"/>
    <s v="Kentucky, 2017"/>
  </r>
  <r>
    <s v="Boyle County"/>
    <s v="Kentucky"/>
    <n v="2017"/>
    <n v="29773"/>
    <n v="14883"/>
    <n v="14890"/>
    <n v="1551"/>
    <n v="3433"/>
    <n v="5025"/>
    <n v="3174"/>
    <n v="3477"/>
    <n v="3920"/>
    <n v="3895"/>
    <n v="2832"/>
    <n v="1703"/>
    <n v="763"/>
    <x v="451"/>
    <s v="Kentucky, 2017"/>
  </r>
  <r>
    <s v="Hamilton County"/>
    <s v="Texas"/>
    <n v="2017"/>
    <n v="8330"/>
    <n v="4186"/>
    <n v="4144"/>
    <n v="549"/>
    <n v="1146"/>
    <n v="981"/>
    <n v="953"/>
    <n v="1021"/>
    <n v="1217"/>
    <n v="1185"/>
    <n v="751"/>
    <n v="374"/>
    <n v="153"/>
    <x v="435"/>
    <s v="Texas, 2017"/>
  </r>
  <r>
    <s v="Breathitt County"/>
    <s v="Kentucky"/>
    <n v="2017"/>
    <n v="13276"/>
    <n v="6675"/>
    <n v="6601"/>
    <n v="812"/>
    <n v="1449"/>
    <n v="1717"/>
    <n v="1567"/>
    <n v="1780"/>
    <n v="1960"/>
    <n v="1953"/>
    <n v="1282"/>
    <n v="532"/>
    <n v="224"/>
    <x v="451"/>
    <s v="Kentucky, 2017"/>
  </r>
  <r>
    <s v="Breckinridge County"/>
    <s v="Kentucky"/>
    <n v="2017"/>
    <n v="19991"/>
    <n v="10028"/>
    <n v="9963"/>
    <n v="1103"/>
    <n v="2659"/>
    <n v="2385"/>
    <n v="2034"/>
    <n v="2272"/>
    <n v="2895"/>
    <n v="2979"/>
    <n v="2298"/>
    <n v="1050"/>
    <n v="316"/>
    <x v="451"/>
    <s v="Kentucky, 2017"/>
  </r>
  <r>
    <s v="Bullitt County"/>
    <s v="Kentucky"/>
    <n v="2017"/>
    <n v="78622"/>
    <n v="39131"/>
    <n v="39491"/>
    <n v="4146"/>
    <n v="10413"/>
    <n v="9942"/>
    <n v="9757"/>
    <n v="10552"/>
    <n v="11994"/>
    <n v="10545"/>
    <n v="7308"/>
    <n v="2913"/>
    <n v="1052"/>
    <x v="451"/>
    <s v="Kentucky, 2017"/>
  </r>
  <r>
    <s v="Butler County"/>
    <s v="Kentucky"/>
    <n v="2017"/>
    <n v="12735"/>
    <n v="6405"/>
    <n v="6330"/>
    <n v="747"/>
    <n v="1613"/>
    <n v="1404"/>
    <n v="1616"/>
    <n v="1616"/>
    <n v="1731"/>
    <n v="1781"/>
    <n v="1333"/>
    <n v="652"/>
    <n v="242"/>
    <x v="451"/>
    <s v="Kentucky, 2017"/>
  </r>
  <r>
    <s v="Campbell County"/>
    <s v="Kentucky"/>
    <n v="2017"/>
    <n v="91804"/>
    <n v="45005"/>
    <n v="46799"/>
    <n v="5347"/>
    <n v="10861"/>
    <n v="12999"/>
    <n v="13184"/>
    <n v="11125"/>
    <n v="12519"/>
    <n v="12505"/>
    <n v="7604"/>
    <n v="3992"/>
    <n v="1668"/>
    <x v="451"/>
    <s v="Kentucky, 2017"/>
  </r>
  <r>
    <s v="Carlisle County"/>
    <s v="Kentucky"/>
    <n v="2017"/>
    <n v="4890"/>
    <n v="2378"/>
    <n v="2512"/>
    <n v="331"/>
    <n v="586"/>
    <n v="538"/>
    <n v="570"/>
    <n v="585"/>
    <n v="658"/>
    <n v="643"/>
    <n v="528"/>
    <n v="291"/>
    <n v="160"/>
    <x v="451"/>
    <s v="Kentucky, 2017"/>
  </r>
  <r>
    <s v="Carroll County"/>
    <s v="Kentucky"/>
    <n v="2017"/>
    <n v="10695"/>
    <n v="5467"/>
    <n v="5228"/>
    <n v="824"/>
    <n v="1508"/>
    <n v="1241"/>
    <n v="1452"/>
    <n v="1321"/>
    <n v="1409"/>
    <n v="1342"/>
    <n v="950"/>
    <n v="431"/>
    <n v="217"/>
    <x v="451"/>
    <s v="Kentucky, 2017"/>
  </r>
  <r>
    <s v="Christian County"/>
    <s v="Kentucky"/>
    <n v="2017"/>
    <n v="72438"/>
    <n v="38426"/>
    <n v="34012"/>
    <n v="6821"/>
    <n v="10676"/>
    <n v="13727"/>
    <n v="12127"/>
    <n v="7668"/>
    <n v="6661"/>
    <n v="6485"/>
    <n v="4588"/>
    <n v="2696"/>
    <n v="989"/>
    <x v="451"/>
    <s v="Kentucky, 2017"/>
  </r>
  <r>
    <s v="Clark County"/>
    <s v="Kentucky"/>
    <n v="2017"/>
    <n v="35757"/>
    <n v="17426"/>
    <n v="18331"/>
    <n v="2199"/>
    <n v="4503"/>
    <n v="4092"/>
    <n v="4230"/>
    <n v="4629"/>
    <n v="5181"/>
    <n v="4870"/>
    <n v="3647"/>
    <n v="1726"/>
    <n v="680"/>
    <x v="451"/>
    <s v="Kentucky, 2017"/>
  </r>
  <r>
    <s v="Clay County"/>
    <s v="Kentucky"/>
    <n v="2017"/>
    <n v="20866"/>
    <n v="11054"/>
    <n v="9812"/>
    <n v="1256"/>
    <n v="2453"/>
    <n v="2418"/>
    <n v="3068"/>
    <n v="3002"/>
    <n v="3093"/>
    <n v="2702"/>
    <n v="1780"/>
    <n v="810"/>
    <n v="284"/>
    <x v="451"/>
    <s v="Kentucky, 2017"/>
  </r>
  <r>
    <s v="Clinton County"/>
    <s v="Kentucky"/>
    <n v="2017"/>
    <n v="10208"/>
    <n v="5119"/>
    <n v="5089"/>
    <n v="637"/>
    <n v="1243"/>
    <n v="1199"/>
    <n v="1203"/>
    <n v="1187"/>
    <n v="1432"/>
    <n v="1422"/>
    <n v="1110"/>
    <n v="586"/>
    <n v="189"/>
    <x v="451"/>
    <s v="Kentucky, 2017"/>
  </r>
  <r>
    <s v="Cumberland County"/>
    <s v="Kentucky"/>
    <n v="2017"/>
    <n v="6744"/>
    <n v="3372"/>
    <n v="3372"/>
    <n v="412"/>
    <n v="799"/>
    <n v="791"/>
    <n v="633"/>
    <n v="727"/>
    <n v="931"/>
    <n v="1067"/>
    <n v="781"/>
    <n v="412"/>
    <n v="191"/>
    <x v="451"/>
    <s v="Kentucky, 2017"/>
  </r>
  <r>
    <s v="Daviess County"/>
    <s v="Kentucky"/>
    <n v="2017"/>
    <n v="99258"/>
    <n v="48300"/>
    <n v="50958"/>
    <n v="6702"/>
    <n v="13531"/>
    <n v="12222"/>
    <n v="12539"/>
    <n v="12034"/>
    <n v="13051"/>
    <n v="13078"/>
    <n v="9004"/>
    <n v="5147"/>
    <n v="1950"/>
    <x v="451"/>
    <s v="Kentucky, 2017"/>
  </r>
  <r>
    <s v="Edmonson County"/>
    <s v="Kentucky"/>
    <n v="2017"/>
    <n v="12063"/>
    <n v="6049"/>
    <n v="6014"/>
    <n v="536"/>
    <n v="1313"/>
    <n v="1602"/>
    <n v="1324"/>
    <n v="1505"/>
    <n v="1720"/>
    <n v="1737"/>
    <n v="1418"/>
    <n v="665"/>
    <n v="243"/>
    <x v="451"/>
    <s v="Kentucky, 2017"/>
  </r>
  <r>
    <s v="Elliott County"/>
    <s v="Kentucky"/>
    <n v="2017"/>
    <n v="7533"/>
    <n v="4302"/>
    <n v="3231"/>
    <n v="352"/>
    <n v="804"/>
    <n v="839"/>
    <n v="1039"/>
    <n v="1069"/>
    <n v="1060"/>
    <n v="1034"/>
    <n v="792"/>
    <n v="394"/>
    <n v="150"/>
    <x v="451"/>
    <s v="Kentucky, 2017"/>
  </r>
  <r>
    <s v="Fayette County"/>
    <s v="Kentucky"/>
    <n v="2017"/>
    <n v="315109"/>
    <n v="154530"/>
    <n v="160579"/>
    <n v="19629"/>
    <n v="36585"/>
    <n v="55036"/>
    <n v="49368"/>
    <n v="41438"/>
    <n v="38592"/>
    <n v="36018"/>
    <n v="22735"/>
    <n v="10559"/>
    <n v="5149"/>
    <x v="451"/>
    <s v="Kentucky, 2017"/>
  </r>
  <r>
    <s v="Fleming County"/>
    <s v="Kentucky"/>
    <n v="2017"/>
    <n v="14515"/>
    <n v="7155"/>
    <n v="7360"/>
    <n v="1038"/>
    <n v="1918"/>
    <n v="1711"/>
    <n v="1650"/>
    <n v="1766"/>
    <n v="2039"/>
    <n v="1987"/>
    <n v="1486"/>
    <n v="686"/>
    <n v="234"/>
    <x v="451"/>
    <s v="Kentucky, 2017"/>
  </r>
  <r>
    <s v="Floyd County"/>
    <s v="Kentucky"/>
    <n v="2017"/>
    <n v="37447"/>
    <n v="18314"/>
    <n v="19133"/>
    <n v="2353"/>
    <n v="4423"/>
    <n v="4502"/>
    <n v="4437"/>
    <n v="4810"/>
    <n v="5279"/>
    <n v="5542"/>
    <n v="3791"/>
    <n v="1741"/>
    <n v="569"/>
    <x v="451"/>
    <s v="Kentucky, 2017"/>
  </r>
  <r>
    <s v="Franklin County"/>
    <s v="Kentucky"/>
    <n v="2017"/>
    <n v="49969"/>
    <n v="24502"/>
    <n v="25467"/>
    <n v="2461"/>
    <n v="6355"/>
    <n v="6271"/>
    <n v="6384"/>
    <n v="6186"/>
    <n v="6923"/>
    <n v="7275"/>
    <n v="4928"/>
    <n v="2177"/>
    <n v="1009"/>
    <x v="451"/>
    <s v="Kentucky, 2017"/>
  </r>
  <r>
    <s v="Aleutians West Census Area"/>
    <s v="Alaska"/>
    <n v="2017"/>
    <n v="6259"/>
    <n v="3094"/>
    <n v="3165"/>
    <n v="378"/>
    <n v="719"/>
    <n v="754"/>
    <n v="794"/>
    <n v="656"/>
    <n v="811"/>
    <n v="978"/>
    <n v="652"/>
    <n v="354"/>
    <n v="163"/>
    <x v="425"/>
    <s v="Alaska, 2017"/>
  </r>
  <r>
    <s v="Benton County"/>
    <s v="Mississippi"/>
    <n v="2017"/>
    <n v="8652"/>
    <n v="4420"/>
    <n v="4232"/>
    <n v="547"/>
    <n v="1220"/>
    <n v="1095"/>
    <n v="1008"/>
    <n v="1084"/>
    <n v="1372"/>
    <n v="1185"/>
    <n v="766"/>
    <n v="289"/>
    <n v="86"/>
    <x v="423"/>
    <s v="Mississippi, 2017"/>
  </r>
  <r>
    <s v="Garrard County"/>
    <s v="Kentucky"/>
    <n v="2017"/>
    <n v="17226"/>
    <n v="8442"/>
    <n v="8784"/>
    <n v="950"/>
    <n v="2232"/>
    <n v="1853"/>
    <n v="1861"/>
    <n v="2150"/>
    <n v="2659"/>
    <n v="2562"/>
    <n v="1739"/>
    <n v="884"/>
    <n v="336"/>
    <x v="451"/>
    <s v="Kentucky, 2017"/>
  </r>
  <r>
    <s v="Grant County"/>
    <s v="Kentucky"/>
    <n v="2017"/>
    <n v="24800"/>
    <n v="12266"/>
    <n v="12534"/>
    <n v="1774"/>
    <n v="3792"/>
    <n v="3326"/>
    <n v="3003"/>
    <n v="3140"/>
    <n v="3567"/>
    <n v="2967"/>
    <n v="2033"/>
    <n v="939"/>
    <n v="259"/>
    <x v="451"/>
    <s v="Kentucky, 2017"/>
  </r>
  <r>
    <s v="Graves County"/>
    <s v="Kentucky"/>
    <n v="2017"/>
    <n v="37259"/>
    <n v="18276"/>
    <n v="18983"/>
    <n v="2517"/>
    <n v="4909"/>
    <n v="4608"/>
    <n v="4223"/>
    <n v="4528"/>
    <n v="4959"/>
    <n v="4952"/>
    <n v="3756"/>
    <n v="2070"/>
    <n v="737"/>
    <x v="451"/>
    <s v="Kentucky, 2017"/>
  </r>
  <r>
    <s v="Codington County"/>
    <s v="South Dakota"/>
    <n v="2017"/>
    <n v="26129"/>
    <n v="13079"/>
    <n v="13050"/>
    <n v="1613"/>
    <n v="3622"/>
    <n v="3205"/>
    <n v="3057"/>
    <n v="3240"/>
    <n v="3460"/>
    <n v="3684"/>
    <n v="2548"/>
    <n v="1272"/>
    <n v="428"/>
    <x v="437"/>
    <s v="South Dakota, 2017"/>
  </r>
  <r>
    <s v="Hardin County"/>
    <s v="Kentucky"/>
    <n v="2017"/>
    <n v="107699"/>
    <n v="53731"/>
    <n v="53968"/>
    <n v="7337"/>
    <n v="14901"/>
    <n v="15217"/>
    <n v="14519"/>
    <n v="13869"/>
    <n v="14869"/>
    <n v="13257"/>
    <n v="8234"/>
    <n v="4008"/>
    <n v="1488"/>
    <x v="451"/>
    <s v="Kentucky, 2017"/>
  </r>
  <r>
    <s v="Harlan County"/>
    <s v="Kentucky"/>
    <n v="2017"/>
    <n v="27548"/>
    <n v="13323"/>
    <n v="14225"/>
    <n v="1804"/>
    <n v="3457"/>
    <n v="3198"/>
    <n v="3349"/>
    <n v="3285"/>
    <n v="3779"/>
    <n v="4083"/>
    <n v="2834"/>
    <n v="1305"/>
    <n v="454"/>
    <x v="451"/>
    <s v="Kentucky, 2017"/>
  </r>
  <r>
    <s v="Harrison County"/>
    <s v="Kentucky"/>
    <n v="2017"/>
    <n v="18630"/>
    <n v="9162"/>
    <n v="9468"/>
    <n v="1013"/>
    <n v="2473"/>
    <n v="2385"/>
    <n v="1929"/>
    <n v="2314"/>
    <n v="2673"/>
    <n v="2663"/>
    <n v="1886"/>
    <n v="971"/>
    <n v="323"/>
    <x v="451"/>
    <s v="Kentucky, 2017"/>
  </r>
  <r>
    <s v="Pecos County"/>
    <s v="Texas"/>
    <n v="2017"/>
    <n v="15677"/>
    <n v="7715"/>
    <n v="7962"/>
    <n v="930"/>
    <n v="2105"/>
    <n v="1951"/>
    <n v="1677"/>
    <n v="1846"/>
    <n v="2314"/>
    <n v="2329"/>
    <n v="1567"/>
    <n v="730"/>
    <n v="228"/>
    <x v="435"/>
    <s v="Texas, 2017"/>
  </r>
  <r>
    <s v="Hopkins County"/>
    <s v="Kentucky"/>
    <n v="2017"/>
    <n v="45985"/>
    <n v="22353"/>
    <n v="23632"/>
    <n v="2822"/>
    <n v="6003"/>
    <n v="5229"/>
    <n v="5596"/>
    <n v="5528"/>
    <n v="6340"/>
    <n v="6623"/>
    <n v="4516"/>
    <n v="2564"/>
    <n v="764"/>
    <x v="451"/>
    <s v="Kentucky, 2017"/>
  </r>
  <r>
    <s v="Jackson County"/>
    <s v="Kentucky"/>
    <n v="2017"/>
    <n v="13369"/>
    <n v="6657"/>
    <n v="6712"/>
    <n v="824"/>
    <n v="1682"/>
    <n v="1690"/>
    <n v="1419"/>
    <n v="1811"/>
    <n v="1907"/>
    <n v="1928"/>
    <n v="1325"/>
    <n v="694"/>
    <n v="89"/>
    <x v="451"/>
    <s v="Kentucky, 2017"/>
  </r>
  <r>
    <s v="Jefferson County"/>
    <s v="Kentucky"/>
    <n v="2017"/>
    <n v="764378"/>
    <n v="369391"/>
    <n v="394987"/>
    <n v="49080"/>
    <n v="94893"/>
    <n v="95499"/>
    <n v="111262"/>
    <n v="96017"/>
    <n v="101135"/>
    <n v="102265"/>
    <n v="65187"/>
    <n v="33265"/>
    <n v="15775"/>
    <x v="451"/>
    <s v="Kentucky, 2017"/>
  </r>
  <r>
    <s v="Jessamine County"/>
    <s v="Kentucky"/>
    <n v="2017"/>
    <n v="51667"/>
    <n v="25213"/>
    <n v="26454"/>
    <n v="3419"/>
    <n v="7191"/>
    <n v="7570"/>
    <n v="6358"/>
    <n v="6418"/>
    <n v="7106"/>
    <n v="6480"/>
    <n v="4270"/>
    <n v="2111"/>
    <n v="744"/>
    <x v="451"/>
    <s v="Kentucky, 2017"/>
  </r>
  <r>
    <s v="Johnson County"/>
    <s v="Kentucky"/>
    <n v="2017"/>
    <n v="23064"/>
    <n v="11314"/>
    <n v="11750"/>
    <n v="1409"/>
    <n v="2895"/>
    <n v="2677"/>
    <n v="2711"/>
    <n v="2976"/>
    <n v="3259"/>
    <n v="3279"/>
    <n v="2400"/>
    <n v="1087"/>
    <n v="371"/>
    <x v="451"/>
    <s v="Kentucky, 2017"/>
  </r>
  <r>
    <s v="Kenton County"/>
    <s v="Kentucky"/>
    <n v="2017"/>
    <n v="163987"/>
    <n v="81047"/>
    <n v="82940"/>
    <n v="11019"/>
    <n v="22236"/>
    <n v="19828"/>
    <n v="24210"/>
    <n v="21407"/>
    <n v="22521"/>
    <n v="21210"/>
    <n v="12920"/>
    <n v="5867"/>
    <n v="2769"/>
    <x v="451"/>
    <s v="Kentucky, 2017"/>
  </r>
  <r>
    <s v="Mitchell County"/>
    <s v="North Carolina"/>
    <n v="2017"/>
    <n v="15690"/>
    <n v="7806"/>
    <n v="7884"/>
    <n v="842"/>
    <n v="1874"/>
    <n v="2189"/>
    <n v="1628"/>
    <n v="1976"/>
    <n v="2308"/>
    <n v="2342"/>
    <n v="1574"/>
    <n v="752"/>
    <n v="205"/>
    <x v="458"/>
    <s v="North Carolina, 2017"/>
  </r>
  <r>
    <s v="Knox County"/>
    <s v="Kentucky"/>
    <n v="2017"/>
    <n v="31424"/>
    <n v="15233"/>
    <n v="16191"/>
    <n v="1952"/>
    <n v="4198"/>
    <n v="4228"/>
    <n v="3744"/>
    <n v="3847"/>
    <n v="4276"/>
    <n v="3989"/>
    <n v="3100"/>
    <n v="1605"/>
    <n v="485"/>
    <x v="451"/>
    <s v="Kentucky, 2017"/>
  </r>
  <r>
    <s v="Larue County"/>
    <s v="Kentucky"/>
    <n v="2017"/>
    <n v="14102"/>
    <n v="6976"/>
    <n v="7126"/>
    <n v="723"/>
    <n v="1840"/>
    <n v="1679"/>
    <n v="1632"/>
    <n v="1705"/>
    <n v="1958"/>
    <n v="2180"/>
    <n v="1338"/>
    <n v="783"/>
    <n v="264"/>
    <x v="451"/>
    <s v="Kentucky, 2017"/>
  </r>
  <r>
    <s v="Lee County"/>
    <s v="Kentucky"/>
    <n v="2017"/>
    <n v="6717"/>
    <n v="3375"/>
    <n v="3342"/>
    <n v="342"/>
    <n v="766"/>
    <n v="666"/>
    <n v="877"/>
    <n v="780"/>
    <n v="1126"/>
    <n v="1006"/>
    <n v="718"/>
    <n v="374"/>
    <n v="62"/>
    <x v="451"/>
    <s v="Kentucky, 2017"/>
  </r>
  <r>
    <s v="Leslie County"/>
    <s v="Kentucky"/>
    <n v="2017"/>
    <n v="10648"/>
    <n v="5325"/>
    <n v="5323"/>
    <n v="634"/>
    <n v="1304"/>
    <n v="1176"/>
    <n v="1327"/>
    <n v="1317"/>
    <n v="1582"/>
    <n v="1582"/>
    <n v="1023"/>
    <n v="582"/>
    <n v="121"/>
    <x v="451"/>
    <s v="Kentucky, 2017"/>
  </r>
  <r>
    <s v="Leake County"/>
    <s v="Mississippi"/>
    <n v="2017"/>
    <n v="23011"/>
    <n v="11267"/>
    <n v="11744"/>
    <n v="1345"/>
    <n v="2777"/>
    <n v="2504"/>
    <n v="2758"/>
    <n v="2917"/>
    <n v="3232"/>
    <n v="3494"/>
    <n v="2503"/>
    <n v="1192"/>
    <n v="289"/>
    <x v="423"/>
    <s v="Mississippi, 2017"/>
  </r>
  <r>
    <s v="Lewis County"/>
    <s v="Kentucky"/>
    <n v="2017"/>
    <n v="13565"/>
    <n v="6748"/>
    <n v="6817"/>
    <n v="760"/>
    <n v="1719"/>
    <n v="1568"/>
    <n v="1526"/>
    <n v="1700"/>
    <n v="1996"/>
    <n v="1966"/>
    <n v="1388"/>
    <n v="714"/>
    <n v="228"/>
    <x v="451"/>
    <s v="Kentucky, 2017"/>
  </r>
  <r>
    <s v="Lincoln County"/>
    <s v="Kentucky"/>
    <n v="2017"/>
    <n v="24413"/>
    <n v="11960"/>
    <n v="12453"/>
    <n v="1579"/>
    <n v="3195"/>
    <n v="2796"/>
    <n v="2828"/>
    <n v="3026"/>
    <n v="3629"/>
    <n v="3194"/>
    <n v="2454"/>
    <n v="1352"/>
    <n v="360"/>
    <x v="451"/>
    <s v="Kentucky, 2017"/>
  </r>
  <r>
    <s v="Stillwater County"/>
    <s v="Montana"/>
    <n v="2017"/>
    <n v="9288"/>
    <n v="4587"/>
    <n v="4701"/>
    <n v="481"/>
    <n v="1086"/>
    <n v="978"/>
    <n v="909"/>
    <n v="1080"/>
    <n v="1367"/>
    <n v="1520"/>
    <n v="1144"/>
    <n v="481"/>
    <n v="242"/>
    <x v="426"/>
    <s v="Montana, 2017"/>
  </r>
  <r>
    <s v="Logan County"/>
    <s v="Kentucky"/>
    <n v="2017"/>
    <n v="26847"/>
    <n v="13131"/>
    <n v="13716"/>
    <n v="1698"/>
    <n v="3497"/>
    <n v="3341"/>
    <n v="3147"/>
    <n v="3254"/>
    <n v="3553"/>
    <n v="3684"/>
    <n v="2705"/>
    <n v="1603"/>
    <n v="365"/>
    <x v="451"/>
    <s v="Kentucky, 2017"/>
  </r>
  <r>
    <s v="McCracken County"/>
    <s v="Kentucky"/>
    <n v="2017"/>
    <n v="65285"/>
    <n v="31169"/>
    <n v="34116"/>
    <n v="3966"/>
    <n v="7993"/>
    <n v="7356"/>
    <n v="7787"/>
    <n v="7853"/>
    <n v="8634"/>
    <n v="9552"/>
    <n v="6844"/>
    <n v="3491"/>
    <n v="1809"/>
    <x v="451"/>
    <s v="Kentucky, 2017"/>
  </r>
  <r>
    <s v="McCreary County"/>
    <s v="Kentucky"/>
    <n v="2017"/>
    <n v="17748"/>
    <n v="9710"/>
    <n v="8038"/>
    <n v="1105"/>
    <n v="2189"/>
    <n v="2220"/>
    <n v="2330"/>
    <n v="2566"/>
    <n v="2542"/>
    <n v="2231"/>
    <n v="1645"/>
    <n v="769"/>
    <n v="151"/>
    <x v="451"/>
    <s v="Kentucky, 2017"/>
  </r>
  <r>
    <s v="Madison County"/>
    <s v="Kentucky"/>
    <n v="2017"/>
    <n v="88376"/>
    <n v="42976"/>
    <n v="45400"/>
    <n v="5127"/>
    <n v="10453"/>
    <n v="18976"/>
    <n v="10724"/>
    <n v="10960"/>
    <n v="10805"/>
    <n v="9941"/>
    <n v="6920"/>
    <n v="3016"/>
    <n v="1454"/>
    <x v="451"/>
    <s v="Kentucky, 2017"/>
  </r>
  <r>
    <s v="Magoffin County"/>
    <s v="Kentucky"/>
    <n v="2017"/>
    <n v="12783"/>
    <n v="6436"/>
    <n v="6347"/>
    <n v="795"/>
    <n v="1653"/>
    <n v="1530"/>
    <n v="1430"/>
    <n v="1663"/>
    <n v="1914"/>
    <n v="1830"/>
    <n v="1209"/>
    <n v="517"/>
    <n v="242"/>
    <x v="451"/>
    <s v="Kentucky, 2017"/>
  </r>
  <r>
    <s v="Marion County"/>
    <s v="Kentucky"/>
    <n v="2017"/>
    <n v="19335"/>
    <n v="9799"/>
    <n v="9536"/>
    <n v="1139"/>
    <n v="2774"/>
    <n v="2285"/>
    <n v="2193"/>
    <n v="2620"/>
    <n v="2823"/>
    <n v="2463"/>
    <n v="1754"/>
    <n v="983"/>
    <n v="301"/>
    <x v="451"/>
    <s v="Kentucky, 2017"/>
  </r>
  <r>
    <s v="Marshall County"/>
    <s v="Kentucky"/>
    <n v="2017"/>
    <n v="31177"/>
    <n v="15319"/>
    <n v="15858"/>
    <n v="1671"/>
    <n v="3624"/>
    <n v="3249"/>
    <n v="3383"/>
    <n v="3705"/>
    <n v="4284"/>
    <n v="4651"/>
    <n v="3792"/>
    <n v="2170"/>
    <n v="648"/>
    <x v="451"/>
    <s v="Kentucky, 2017"/>
  </r>
  <r>
    <s v="Martin County"/>
    <s v="Kentucky"/>
    <n v="2017"/>
    <n v="12175"/>
    <n v="6744"/>
    <n v="5431"/>
    <n v="618"/>
    <n v="1434"/>
    <n v="1576"/>
    <n v="1816"/>
    <n v="1768"/>
    <n v="1683"/>
    <n v="1563"/>
    <n v="1049"/>
    <n v="535"/>
    <n v="133"/>
    <x v="451"/>
    <s v="Kentucky, 2017"/>
  </r>
  <r>
    <s v="Mason County"/>
    <s v="Kentucky"/>
    <n v="2017"/>
    <n v="17167"/>
    <n v="8429"/>
    <n v="8738"/>
    <n v="1063"/>
    <n v="2202"/>
    <n v="2213"/>
    <n v="1906"/>
    <n v="2024"/>
    <n v="2368"/>
    <n v="2475"/>
    <n v="1704"/>
    <n v="696"/>
    <n v="516"/>
    <x v="451"/>
    <s v="Kentucky, 2017"/>
  </r>
  <r>
    <s v="Meade County"/>
    <s v="Kentucky"/>
    <n v="2017"/>
    <n v="28452"/>
    <n v="14477"/>
    <n v="13975"/>
    <n v="1516"/>
    <n v="4017"/>
    <n v="3684"/>
    <n v="3839"/>
    <n v="3772"/>
    <n v="4159"/>
    <n v="3762"/>
    <n v="2310"/>
    <n v="1155"/>
    <n v="238"/>
    <x v="451"/>
    <s v="Kentucky, 2017"/>
  </r>
  <r>
    <s v="Sullivan County"/>
    <s v="Pennsylvania"/>
    <n v="2017"/>
    <n v="6381"/>
    <n v="3382"/>
    <n v="2999"/>
    <n v="349"/>
    <n v="717"/>
    <n v="647"/>
    <n v="778"/>
    <n v="654"/>
    <n v="1038"/>
    <n v="888"/>
    <n v="813"/>
    <n v="413"/>
    <n v="84"/>
    <x v="439"/>
    <s v="Pennsylvania, 2017"/>
  </r>
  <r>
    <s v="Mercer County"/>
    <s v="Kentucky"/>
    <n v="2017"/>
    <n v="21378"/>
    <n v="10652"/>
    <n v="10726"/>
    <n v="1281"/>
    <n v="2638"/>
    <n v="2515"/>
    <n v="2318"/>
    <n v="2442"/>
    <n v="3178"/>
    <n v="3226"/>
    <n v="2250"/>
    <n v="1082"/>
    <n v="448"/>
    <x v="451"/>
    <s v="Kentucky, 2017"/>
  </r>
  <r>
    <s v="Caldwell Parish"/>
    <s v="Louisiana"/>
    <n v="2017"/>
    <n v="9990"/>
    <n v="4930"/>
    <n v="5060"/>
    <n v="639"/>
    <n v="1343"/>
    <n v="1083"/>
    <n v="1120"/>
    <n v="1199"/>
    <n v="1391"/>
    <n v="1410"/>
    <n v="1022"/>
    <n v="598"/>
    <n v="185"/>
    <x v="456"/>
    <s v="Louisiana, 2017"/>
  </r>
  <r>
    <s v="Montgomery County"/>
    <s v="Kentucky"/>
    <n v="2017"/>
    <n v="27550"/>
    <n v="13645"/>
    <n v="13905"/>
    <n v="1796"/>
    <n v="3723"/>
    <n v="3378"/>
    <n v="3350"/>
    <n v="3778"/>
    <n v="3990"/>
    <n v="3400"/>
    <n v="2497"/>
    <n v="1300"/>
    <n v="338"/>
    <x v="451"/>
    <s v="Kentucky, 2017"/>
  </r>
  <r>
    <s v="Morgan County"/>
    <s v="Kentucky"/>
    <n v="2017"/>
    <n v="13281"/>
    <n v="7397"/>
    <n v="5884"/>
    <n v="625"/>
    <n v="1367"/>
    <n v="1455"/>
    <n v="2006"/>
    <n v="1874"/>
    <n v="1903"/>
    <n v="2040"/>
    <n v="1202"/>
    <n v="614"/>
    <n v="195"/>
    <x v="451"/>
    <s v="Kentucky, 2017"/>
  </r>
  <r>
    <s v="Muhlenberg County"/>
    <s v="Kentucky"/>
    <n v="2017"/>
    <n v="31153"/>
    <n v="15763"/>
    <n v="15390"/>
    <n v="1567"/>
    <n v="3797"/>
    <n v="4237"/>
    <n v="3574"/>
    <n v="3857"/>
    <n v="4282"/>
    <n v="4213"/>
    <n v="3306"/>
    <n v="1842"/>
    <n v="478"/>
    <x v="451"/>
    <s v="Kentucky, 2017"/>
  </r>
  <r>
    <s v="Nelson County"/>
    <s v="Kentucky"/>
    <n v="2017"/>
    <n v="45131"/>
    <n v="22276"/>
    <n v="22855"/>
    <n v="3036"/>
    <n v="6106"/>
    <n v="5755"/>
    <n v="5567"/>
    <n v="5699"/>
    <n v="6537"/>
    <n v="6073"/>
    <n v="3925"/>
    <n v="1707"/>
    <n v="726"/>
    <x v="451"/>
    <s v="Kentucky, 2017"/>
  </r>
  <r>
    <s v="Ohio County"/>
    <s v="Kentucky"/>
    <n v="2017"/>
    <n v="24062"/>
    <n v="11957"/>
    <n v="12105"/>
    <n v="1405"/>
    <n v="3303"/>
    <n v="2868"/>
    <n v="2810"/>
    <n v="2895"/>
    <n v="3172"/>
    <n v="3385"/>
    <n v="2455"/>
    <n v="1369"/>
    <n v="400"/>
    <x v="451"/>
    <s v="Kentucky, 2017"/>
  </r>
  <r>
    <s v="Oldham County"/>
    <s v="Kentucky"/>
    <n v="2017"/>
    <n v="64633"/>
    <n v="33876"/>
    <n v="30757"/>
    <n v="3194"/>
    <n v="10109"/>
    <n v="8551"/>
    <n v="6477"/>
    <n v="9750"/>
    <n v="10837"/>
    <n v="7987"/>
    <n v="5168"/>
    <n v="1729"/>
    <n v="831"/>
    <x v="451"/>
    <s v="Kentucky, 2017"/>
  </r>
  <r>
    <s v="Sabine County"/>
    <s v="Texas"/>
    <n v="2017"/>
    <n v="10686"/>
    <n v="5239"/>
    <n v="5447"/>
    <n v="513"/>
    <n v="1507"/>
    <n v="1265"/>
    <n v="1145"/>
    <n v="1282"/>
    <n v="1454"/>
    <n v="1637"/>
    <n v="1142"/>
    <n v="552"/>
    <n v="189"/>
    <x v="435"/>
    <s v="Texas, 2017"/>
  </r>
  <r>
    <s v="Grant County"/>
    <s v="Oklahoma"/>
    <n v="2017"/>
    <n v="4497"/>
    <n v="1955"/>
    <n v="2542"/>
    <n v="342"/>
    <n v="441"/>
    <n v="619"/>
    <n v="506"/>
    <n v="620"/>
    <n v="467"/>
    <n v="758"/>
    <n v="414"/>
    <n v="216"/>
    <n v="114"/>
    <x v="433"/>
    <s v="Oklahoma, 2017"/>
  </r>
  <r>
    <s v="Pike County"/>
    <s v="Kentucky"/>
    <n v="2017"/>
    <n v="61586"/>
    <n v="30063"/>
    <n v="31523"/>
    <n v="3492"/>
    <n v="7157"/>
    <n v="7655"/>
    <n v="7072"/>
    <n v="7948"/>
    <n v="8832"/>
    <n v="9138"/>
    <n v="6253"/>
    <n v="2983"/>
    <n v="1056"/>
    <x v="451"/>
    <s v="Kentucky, 2017"/>
  </r>
  <r>
    <s v="Powell County"/>
    <s v="Kentucky"/>
    <n v="2017"/>
    <n v="12349"/>
    <n v="6075"/>
    <n v="6274"/>
    <n v="800"/>
    <n v="1672"/>
    <n v="1519"/>
    <n v="1526"/>
    <n v="1658"/>
    <n v="1775"/>
    <n v="1645"/>
    <n v="1113"/>
    <n v="467"/>
    <n v="174"/>
    <x v="451"/>
    <s v="Kentucky, 2017"/>
  </r>
  <r>
    <s v="Pulaski County"/>
    <s v="Kentucky"/>
    <n v="2017"/>
    <n v="63974"/>
    <n v="31404"/>
    <n v="32570"/>
    <n v="3714"/>
    <n v="8135"/>
    <n v="7387"/>
    <n v="7520"/>
    <n v="7833"/>
    <n v="8996"/>
    <n v="8881"/>
    <n v="6794"/>
    <n v="3445"/>
    <n v="1269"/>
    <x v="451"/>
    <s v="Kentucky, 2017"/>
  </r>
  <r>
    <s v="Robertson County"/>
    <s v="Kentucky"/>
    <n v="2017"/>
    <n v="2161"/>
    <n v="1098"/>
    <n v="1063"/>
    <n v="94"/>
    <n v="263"/>
    <n v="261"/>
    <n v="199"/>
    <n v="226"/>
    <n v="343"/>
    <n v="299"/>
    <n v="284"/>
    <n v="163"/>
    <n v="29"/>
    <x v="451"/>
    <s v="Kentucky, 2017"/>
  </r>
  <r>
    <s v="Rockcastle County"/>
    <s v="Kentucky"/>
    <n v="2017"/>
    <n v="16815"/>
    <n v="8168"/>
    <n v="8647"/>
    <n v="904"/>
    <n v="2151"/>
    <n v="1966"/>
    <n v="1892"/>
    <n v="2123"/>
    <n v="2559"/>
    <n v="2366"/>
    <n v="1740"/>
    <n v="843"/>
    <n v="271"/>
    <x v="451"/>
    <s v="Kentucky, 2017"/>
  </r>
  <r>
    <s v="Rowan County"/>
    <s v="Kentucky"/>
    <n v="2017"/>
    <n v="24392"/>
    <n v="11727"/>
    <n v="12665"/>
    <n v="1351"/>
    <n v="2577"/>
    <n v="6544"/>
    <n v="2702"/>
    <n v="2554"/>
    <n v="2879"/>
    <n v="2604"/>
    <n v="1862"/>
    <n v="917"/>
    <n v="402"/>
    <x v="451"/>
    <s v="Kentucky, 2017"/>
  </r>
  <r>
    <s v="Russell County"/>
    <s v="Kentucky"/>
    <n v="2017"/>
    <n v="17731"/>
    <n v="8630"/>
    <n v="9101"/>
    <n v="1104"/>
    <n v="2201"/>
    <n v="1960"/>
    <n v="1948"/>
    <n v="2039"/>
    <n v="2601"/>
    <n v="2522"/>
    <n v="1923"/>
    <n v="1106"/>
    <n v="327"/>
    <x v="451"/>
    <s v="Kentucky, 2017"/>
  </r>
  <r>
    <s v="Shelby County"/>
    <s v="Kentucky"/>
    <n v="2017"/>
    <n v="45831"/>
    <n v="22151"/>
    <n v="23680"/>
    <n v="3002"/>
    <n v="5958"/>
    <n v="5819"/>
    <n v="5733"/>
    <n v="6079"/>
    <n v="6677"/>
    <n v="5991"/>
    <n v="4177"/>
    <n v="1804"/>
    <n v="591"/>
    <x v="451"/>
    <s v="Kentucky, 2017"/>
  </r>
  <r>
    <s v="Spencer County"/>
    <s v="Kentucky"/>
    <n v="2017"/>
    <n v="18012"/>
    <n v="9193"/>
    <n v="8819"/>
    <n v="960"/>
    <n v="2352"/>
    <n v="2138"/>
    <n v="2064"/>
    <n v="2552"/>
    <n v="3031"/>
    <n v="2631"/>
    <n v="1498"/>
    <n v="586"/>
    <n v="200"/>
    <x v="451"/>
    <s v="Kentucky, 2017"/>
  </r>
  <r>
    <s v="Todd County"/>
    <s v="Kentucky"/>
    <n v="2017"/>
    <n v="12377"/>
    <n v="6194"/>
    <n v="6183"/>
    <n v="923"/>
    <n v="1886"/>
    <n v="1493"/>
    <n v="1554"/>
    <n v="1424"/>
    <n v="1620"/>
    <n v="1540"/>
    <n v="1139"/>
    <n v="528"/>
    <n v="270"/>
    <x v="451"/>
    <s v="Kentucky, 2017"/>
  </r>
  <r>
    <s v="Trigg County"/>
    <s v="Kentucky"/>
    <n v="2017"/>
    <n v="14286"/>
    <n v="7053"/>
    <n v="7233"/>
    <n v="781"/>
    <n v="1763"/>
    <n v="1515"/>
    <n v="1239"/>
    <n v="1761"/>
    <n v="2003"/>
    <n v="2070"/>
    <n v="1980"/>
    <n v="881"/>
    <n v="293"/>
    <x v="451"/>
    <s v="Kentucky, 2017"/>
  </r>
  <r>
    <s v="Moultrie County"/>
    <s v="Illinois"/>
    <n v="2017"/>
    <n v="14915"/>
    <n v="7760"/>
    <n v="7155"/>
    <n v="811"/>
    <n v="1690"/>
    <n v="2692"/>
    <n v="1815"/>
    <n v="1722"/>
    <n v="1826"/>
    <n v="2088"/>
    <n v="1386"/>
    <n v="594"/>
    <n v="291"/>
    <x v="424"/>
    <s v="Illinois, 2017"/>
  </r>
  <r>
    <s v="Warren County"/>
    <s v="Kentucky"/>
    <n v="2017"/>
    <n v="123824"/>
    <n v="60616"/>
    <n v="63208"/>
    <n v="7911"/>
    <n v="15523"/>
    <n v="25477"/>
    <n v="16480"/>
    <n v="15019"/>
    <n v="14688"/>
    <n v="13611"/>
    <n v="9084"/>
    <n v="4539"/>
    <n v="1492"/>
    <x v="451"/>
    <s v="Kentucky, 2017"/>
  </r>
  <r>
    <s v="Richland Parish"/>
    <s v="Louisiana"/>
    <n v="2017"/>
    <n v="20692"/>
    <n v="10320"/>
    <n v="10372"/>
    <n v="1239"/>
    <n v="2541"/>
    <n v="2466"/>
    <n v="2292"/>
    <n v="2393"/>
    <n v="2808"/>
    <n v="3028"/>
    <n v="2352"/>
    <n v="1017"/>
    <n v="556"/>
    <x v="456"/>
    <s v="Louisiana, 2017"/>
  </r>
  <r>
    <s v="Trinity County"/>
    <s v="California"/>
    <n v="2017"/>
    <n v="13180"/>
    <n v="6502"/>
    <n v="6678"/>
    <n v="799"/>
    <n v="1728"/>
    <n v="1587"/>
    <n v="1606"/>
    <n v="1630"/>
    <n v="1720"/>
    <n v="1916"/>
    <n v="1259"/>
    <n v="739"/>
    <n v="196"/>
    <x v="445"/>
    <s v="California, 2017"/>
  </r>
  <r>
    <s v="Webster County"/>
    <s v="Missouri"/>
    <n v="2017"/>
    <n v="36027"/>
    <n v="17686"/>
    <n v="18341"/>
    <n v="2595"/>
    <n v="4695"/>
    <n v="5587"/>
    <n v="4149"/>
    <n v="4099"/>
    <n v="4694"/>
    <n v="4605"/>
    <n v="3363"/>
    <n v="1711"/>
    <n v="529"/>
    <x v="427"/>
    <s v="Missouri, 2017"/>
  </r>
  <r>
    <s v="Woodford County"/>
    <s v="Kentucky"/>
    <n v="2017"/>
    <n v="25817"/>
    <n v="12356"/>
    <n v="13461"/>
    <n v="1412"/>
    <n v="3357"/>
    <n v="3209"/>
    <n v="2687"/>
    <n v="3171"/>
    <n v="3812"/>
    <n v="3900"/>
    <n v="2717"/>
    <n v="1162"/>
    <n v="390"/>
    <x v="451"/>
    <s v="Kentucky, 2017"/>
  </r>
  <r>
    <s v="Acadia Parish"/>
    <s v="Louisiana"/>
    <n v="2017"/>
    <n v="62607"/>
    <n v="30433"/>
    <n v="32174"/>
    <n v="4560"/>
    <n v="9397"/>
    <n v="8457"/>
    <n v="8102"/>
    <n v="7295"/>
    <n v="8137"/>
    <n v="7861"/>
    <n v="5080"/>
    <n v="2645"/>
    <n v="1073"/>
    <x v="456"/>
    <s v="Louisiana, 2017"/>
  </r>
  <r>
    <s v="Allen Parish"/>
    <s v="Louisiana"/>
    <n v="2017"/>
    <n v="25667"/>
    <n v="14542"/>
    <n v="11125"/>
    <n v="1634"/>
    <n v="3219"/>
    <n v="2916"/>
    <n v="3764"/>
    <n v="3760"/>
    <n v="3724"/>
    <n v="3004"/>
    <n v="2262"/>
    <n v="1077"/>
    <n v="307"/>
    <x v="456"/>
    <s v="Louisiana, 2017"/>
  </r>
  <r>
    <s v="Ascension Parish"/>
    <s v="Louisiana"/>
    <n v="2017"/>
    <n v="119129"/>
    <n v="58718"/>
    <n v="60411"/>
    <n v="8543"/>
    <n v="18590"/>
    <n v="15338"/>
    <n v="16604"/>
    <n v="17334"/>
    <n v="16534"/>
    <n v="13387"/>
    <n v="8196"/>
    <n v="3540"/>
    <n v="1063"/>
    <x v="456"/>
    <s v="Louisiana, 2017"/>
  </r>
  <r>
    <s v="Assumption Parish"/>
    <s v="Louisiana"/>
    <n v="2017"/>
    <n v="22881"/>
    <n v="11085"/>
    <n v="11796"/>
    <n v="1246"/>
    <n v="3024"/>
    <n v="3039"/>
    <n v="2719"/>
    <n v="2864"/>
    <n v="3132"/>
    <n v="3228"/>
    <n v="2208"/>
    <n v="1099"/>
    <n v="322"/>
    <x v="456"/>
    <s v="Louisiana, 2017"/>
  </r>
  <r>
    <s v="Summit County"/>
    <s v="Utah"/>
    <n v="2017"/>
    <n v="36598"/>
    <n v="18631"/>
    <n v="17967"/>
    <n v="2412"/>
    <n v="4979"/>
    <n v="4905"/>
    <n v="4815"/>
    <n v="4679"/>
    <n v="4766"/>
    <n v="4604"/>
    <n v="3252"/>
    <n v="1629"/>
    <n v="557"/>
    <x v="461"/>
    <s v="Utah, 2017"/>
  </r>
  <r>
    <s v="Bienville Parish"/>
    <s v="Louisiana"/>
    <n v="2017"/>
    <n v="13806"/>
    <n v="6692"/>
    <n v="7114"/>
    <n v="846"/>
    <n v="1707"/>
    <n v="1639"/>
    <n v="1639"/>
    <n v="1428"/>
    <n v="1905"/>
    <n v="1977"/>
    <n v="1405"/>
    <n v="910"/>
    <n v="350"/>
    <x v="456"/>
    <s v="Louisiana, 2017"/>
  </r>
  <r>
    <s v="Bossier Parish"/>
    <s v="Louisiana"/>
    <n v="2017"/>
    <n v="125698"/>
    <n v="62214"/>
    <n v="63484"/>
    <n v="9028"/>
    <n v="17632"/>
    <n v="16980"/>
    <n v="19458"/>
    <n v="16224"/>
    <n v="15446"/>
    <n v="14433"/>
    <n v="9467"/>
    <n v="5281"/>
    <n v="1749"/>
    <x v="456"/>
    <s v="Louisiana, 2017"/>
  </r>
  <r>
    <s v="Caddo Parish"/>
    <s v="Louisiana"/>
    <n v="2017"/>
    <n v="251069"/>
    <n v="119235"/>
    <n v="131834"/>
    <n v="17742"/>
    <n v="33237"/>
    <n v="32500"/>
    <n v="35558"/>
    <n v="29752"/>
    <n v="30625"/>
    <n v="32920"/>
    <n v="22056"/>
    <n v="11261"/>
    <n v="5418"/>
    <x v="456"/>
    <s v="Louisiana, 2017"/>
  </r>
  <r>
    <s v="Calcasieu Parish"/>
    <s v="Louisiana"/>
    <n v="2017"/>
    <n v="198753"/>
    <n v="96906"/>
    <n v="101847"/>
    <n v="13846"/>
    <n v="27595"/>
    <n v="26594"/>
    <n v="28818"/>
    <n v="23671"/>
    <n v="24984"/>
    <n v="25527"/>
    <n v="16150"/>
    <n v="8381"/>
    <n v="3187"/>
    <x v="456"/>
    <s v="Louisiana, 2017"/>
  </r>
  <r>
    <s v="Claiborne Parish"/>
    <s v="Louisiana"/>
    <n v="2017"/>
    <n v="16296"/>
    <n v="9360"/>
    <n v="6936"/>
    <n v="816"/>
    <n v="1632"/>
    <n v="1920"/>
    <n v="2342"/>
    <n v="2191"/>
    <n v="2245"/>
    <n v="2187"/>
    <n v="1637"/>
    <n v="940"/>
    <n v="386"/>
    <x v="456"/>
    <s v="Louisiana, 2017"/>
  </r>
  <r>
    <s v="Concordia Parish"/>
    <s v="Louisiana"/>
    <n v="2017"/>
    <n v="20211"/>
    <n v="10319"/>
    <n v="9892"/>
    <n v="1279"/>
    <n v="2765"/>
    <n v="2604"/>
    <n v="2655"/>
    <n v="2423"/>
    <n v="2479"/>
    <n v="2744"/>
    <n v="1841"/>
    <n v="1152"/>
    <n v="269"/>
    <x v="456"/>
    <s v="Louisiana, 2017"/>
  </r>
  <r>
    <s v="Lewis County"/>
    <s v="New York"/>
    <n v="2017"/>
    <n v="27164"/>
    <n v="13154"/>
    <n v="14010"/>
    <n v="1708"/>
    <n v="3795"/>
    <n v="3339"/>
    <n v="3294"/>
    <n v="3213"/>
    <n v="3596"/>
    <n v="3735"/>
    <n v="2680"/>
    <n v="1432"/>
    <n v="372"/>
    <x v="457"/>
    <s v="New York, 2017"/>
  </r>
  <r>
    <s v="East Baton Rouge Parish"/>
    <s v="Louisiana"/>
    <n v="2017"/>
    <n v="446167"/>
    <n v="214073"/>
    <n v="232094"/>
    <n v="29472"/>
    <n v="55602"/>
    <n v="81249"/>
    <n v="66534"/>
    <n v="51502"/>
    <n v="51624"/>
    <n v="52975"/>
    <n v="34302"/>
    <n v="16382"/>
    <n v="6525"/>
    <x v="456"/>
    <s v="Louisiana, 2017"/>
  </r>
  <r>
    <s v="East Carroll Parish"/>
    <s v="Louisiana"/>
    <n v="2017"/>
    <n v="7318"/>
    <n v="4409"/>
    <n v="2909"/>
    <n v="532"/>
    <n v="664"/>
    <n v="1303"/>
    <n v="1231"/>
    <n v="847"/>
    <n v="844"/>
    <n v="947"/>
    <n v="582"/>
    <n v="235"/>
    <n v="133"/>
    <x v="456"/>
    <s v="Louisiana, 2017"/>
  </r>
  <r>
    <s v="East Feliciana Parish"/>
    <s v="Louisiana"/>
    <n v="2017"/>
    <n v="19553"/>
    <n v="10667"/>
    <n v="8886"/>
    <n v="964"/>
    <n v="2106"/>
    <n v="2368"/>
    <n v="2561"/>
    <n v="2323"/>
    <n v="2987"/>
    <n v="3111"/>
    <n v="2035"/>
    <n v="852"/>
    <n v="246"/>
    <x v="456"/>
    <s v="Louisiana, 2017"/>
  </r>
  <r>
    <s v="Evangeline Parish"/>
    <s v="Louisiana"/>
    <n v="2017"/>
    <n v="33750"/>
    <n v="17232"/>
    <n v="16518"/>
    <n v="2317"/>
    <n v="4757"/>
    <n v="5004"/>
    <n v="4480"/>
    <n v="3795"/>
    <n v="4455"/>
    <n v="4032"/>
    <n v="2809"/>
    <n v="1583"/>
    <n v="518"/>
    <x v="456"/>
    <s v="Louisiana, 2017"/>
  </r>
  <r>
    <s v="Franklin Parish"/>
    <s v="Louisiana"/>
    <n v="2017"/>
    <n v="20388"/>
    <n v="9991"/>
    <n v="10397"/>
    <n v="1425"/>
    <n v="2935"/>
    <n v="2540"/>
    <n v="2495"/>
    <n v="2266"/>
    <n v="2539"/>
    <n v="2691"/>
    <n v="1932"/>
    <n v="1146"/>
    <n v="419"/>
    <x v="456"/>
    <s v="Louisiana, 2017"/>
  </r>
  <r>
    <s v="Henry County"/>
    <s v="Missouri"/>
    <n v="2017"/>
    <n v="22305"/>
    <n v="12669"/>
    <n v="9636"/>
    <n v="1308"/>
    <n v="2723"/>
    <n v="2586"/>
    <n v="3572"/>
    <n v="3325"/>
    <n v="3027"/>
    <n v="2650"/>
    <n v="1953"/>
    <n v="864"/>
    <n v="297"/>
    <x v="427"/>
    <s v="Missouri, 2017"/>
  </r>
  <r>
    <s v="Iberia Parish"/>
    <s v="Louisiana"/>
    <n v="2017"/>
    <n v="73346"/>
    <n v="35791"/>
    <n v="37555"/>
    <n v="5365"/>
    <n v="10776"/>
    <n v="9961"/>
    <n v="9589"/>
    <n v="8450"/>
    <n v="9719"/>
    <n v="9417"/>
    <n v="5833"/>
    <n v="3144"/>
    <n v="1092"/>
    <x v="456"/>
    <s v="Louisiana, 2017"/>
  </r>
  <r>
    <s v="Iberville Parish"/>
    <s v="Louisiana"/>
    <n v="2017"/>
    <n v="33122"/>
    <n v="16772"/>
    <n v="16350"/>
    <n v="1950"/>
    <n v="3872"/>
    <n v="4314"/>
    <n v="4932"/>
    <n v="4168"/>
    <n v="4773"/>
    <n v="4358"/>
    <n v="2775"/>
    <n v="1607"/>
    <n v="373"/>
    <x v="456"/>
    <s v="Louisiana, 2017"/>
  </r>
  <r>
    <s v="Arenac County"/>
    <s v="Michigan"/>
    <n v="2017"/>
    <n v="15952"/>
    <n v="8086"/>
    <n v="7866"/>
    <n v="935"/>
    <n v="2133"/>
    <n v="1672"/>
    <n v="2128"/>
    <n v="1924"/>
    <n v="2060"/>
    <n v="2089"/>
    <n v="1691"/>
    <n v="989"/>
    <n v="331"/>
    <x v="446"/>
    <s v="Michigan, 2017"/>
  </r>
  <r>
    <s v="Jefferson Parish"/>
    <s v="Louisiana"/>
    <n v="2017"/>
    <n v="437038"/>
    <n v="212326"/>
    <n v="224712"/>
    <n v="27903"/>
    <n v="52423"/>
    <n v="51435"/>
    <n v="64434"/>
    <n v="54048"/>
    <n v="58510"/>
    <n v="59940"/>
    <n v="39921"/>
    <n v="19550"/>
    <n v="8874"/>
    <x v="456"/>
    <s v="Louisiana, 2017"/>
  </r>
  <r>
    <s v="Jefferson Davis Parish"/>
    <s v="Louisiana"/>
    <n v="2017"/>
    <n v="31405"/>
    <n v="15431"/>
    <n v="15974"/>
    <n v="2178"/>
    <n v="4459"/>
    <n v="4051"/>
    <n v="3955"/>
    <n v="3654"/>
    <n v="4084"/>
    <n v="4130"/>
    <n v="2712"/>
    <n v="1531"/>
    <n v="651"/>
    <x v="456"/>
    <s v="Louisiana, 2017"/>
  </r>
  <r>
    <s v="Lafayette Parish"/>
    <s v="Louisiana"/>
    <n v="2017"/>
    <n v="238230"/>
    <n v="116361"/>
    <n v="121869"/>
    <n v="16631"/>
    <n v="31043"/>
    <n v="33205"/>
    <n v="39984"/>
    <n v="30650"/>
    <n v="29912"/>
    <n v="28788"/>
    <n v="16468"/>
    <n v="8201"/>
    <n v="3348"/>
    <x v="456"/>
    <s v="Louisiana, 2017"/>
  </r>
  <r>
    <s v="Lafourche Parish"/>
    <s v="Louisiana"/>
    <n v="2017"/>
    <n v="98112"/>
    <n v="48235"/>
    <n v="49877"/>
    <n v="6402"/>
    <n v="13060"/>
    <n v="12936"/>
    <n v="13928"/>
    <n v="11731"/>
    <n v="13837"/>
    <n v="12301"/>
    <n v="8159"/>
    <n v="4278"/>
    <n v="1480"/>
    <x v="456"/>
    <s v="Louisiana, 2017"/>
  </r>
  <r>
    <s v="LaSalle Parish"/>
    <s v="Louisiana"/>
    <n v="2017"/>
    <n v="14930"/>
    <n v="7691"/>
    <n v="7239"/>
    <n v="938"/>
    <n v="1937"/>
    <n v="2022"/>
    <n v="2094"/>
    <n v="1854"/>
    <n v="1872"/>
    <n v="1828"/>
    <n v="1426"/>
    <n v="672"/>
    <n v="287"/>
    <x v="456"/>
    <s v="Louisiana, 2017"/>
  </r>
  <r>
    <s v="Lincoln Parish"/>
    <s v="Louisiana"/>
    <n v="2017"/>
    <n v="47536"/>
    <n v="23206"/>
    <n v="24330"/>
    <n v="2696"/>
    <n v="5305"/>
    <n v="13867"/>
    <n v="6118"/>
    <n v="4438"/>
    <n v="4527"/>
    <n v="4592"/>
    <n v="3324"/>
    <n v="1943"/>
    <n v="726"/>
    <x v="456"/>
    <s v="Louisiana, 2017"/>
  </r>
  <r>
    <s v="Livingston Parish"/>
    <s v="Louisiana"/>
    <n v="2017"/>
    <n v="137096"/>
    <n v="67159"/>
    <n v="69937"/>
    <n v="9398"/>
    <n v="20470"/>
    <n v="17698"/>
    <n v="19691"/>
    <n v="19036"/>
    <n v="18272"/>
    <n v="15835"/>
    <n v="10678"/>
    <n v="4548"/>
    <n v="1470"/>
    <x v="456"/>
    <s v="Louisiana, 2017"/>
  </r>
  <r>
    <s v="Washita County"/>
    <s v="Oklahoma"/>
    <n v="2017"/>
    <n v="11616"/>
    <n v="5786"/>
    <n v="5830"/>
    <n v="846"/>
    <n v="1532"/>
    <n v="1547"/>
    <n v="1868"/>
    <n v="1445"/>
    <n v="1456"/>
    <n v="1392"/>
    <n v="885"/>
    <n v="467"/>
    <n v="178"/>
    <x v="433"/>
    <s v="Oklahoma, 2017"/>
  </r>
  <r>
    <s v="Villalba Municipio"/>
    <s v="Puerto Rico"/>
    <n v="2017"/>
    <n v="26290"/>
    <n v="12505"/>
    <n v="13785"/>
    <n v="1890"/>
    <n v="3553"/>
    <n v="3357"/>
    <n v="3050"/>
    <n v="2916"/>
    <n v="3310"/>
    <n v="3694"/>
    <n v="2557"/>
    <n v="1513"/>
    <n v="450"/>
    <x v="419"/>
    <s v="Puerto Rico, 2017"/>
  </r>
  <r>
    <s v="Orleans Parish"/>
    <s v="Louisiana"/>
    <n v="2017"/>
    <n v="388182"/>
    <n v="185063"/>
    <n v="203119"/>
    <n v="23322"/>
    <n v="43432"/>
    <n v="49858"/>
    <n v="71862"/>
    <n v="49797"/>
    <n v="48919"/>
    <n v="50983"/>
    <n v="30230"/>
    <n v="13636"/>
    <n v="6143"/>
    <x v="456"/>
    <s v="Louisiana, 2017"/>
  </r>
  <r>
    <s v="Ouachita Parish"/>
    <s v="Louisiana"/>
    <n v="2017"/>
    <n v="156433"/>
    <n v="75019"/>
    <n v="81414"/>
    <n v="11152"/>
    <n v="21874"/>
    <n v="23069"/>
    <n v="22010"/>
    <n v="19138"/>
    <n v="19125"/>
    <n v="18794"/>
    <n v="12061"/>
    <n v="6432"/>
    <n v="2778"/>
    <x v="456"/>
    <s v="Louisiana, 2017"/>
  </r>
  <r>
    <s v="Plaquemines Parish"/>
    <s v="Louisiana"/>
    <n v="2017"/>
    <n v="23394"/>
    <n v="11393"/>
    <n v="12001"/>
    <n v="1659"/>
    <n v="3559"/>
    <n v="2943"/>
    <n v="3279"/>
    <n v="2881"/>
    <n v="3429"/>
    <n v="2862"/>
    <n v="1617"/>
    <n v="763"/>
    <n v="402"/>
    <x v="456"/>
    <s v="Louisiana, 2017"/>
  </r>
  <r>
    <s v="Pointe Coupee Parish"/>
    <s v="Louisiana"/>
    <n v="2017"/>
    <n v="22271"/>
    <n v="10692"/>
    <n v="11579"/>
    <n v="1372"/>
    <n v="2805"/>
    <n v="2678"/>
    <n v="2498"/>
    <n v="2458"/>
    <n v="3006"/>
    <n v="3295"/>
    <n v="2426"/>
    <n v="1187"/>
    <n v="546"/>
    <x v="456"/>
    <s v="Louisiana, 2017"/>
  </r>
  <r>
    <s v="Rapides Parish"/>
    <s v="Louisiana"/>
    <n v="2017"/>
    <n v="132080"/>
    <n v="63888"/>
    <n v="68192"/>
    <n v="9034"/>
    <n v="18439"/>
    <n v="17804"/>
    <n v="17120"/>
    <n v="15906"/>
    <n v="17002"/>
    <n v="16759"/>
    <n v="11471"/>
    <n v="6179"/>
    <n v="2366"/>
    <x v="456"/>
    <s v="Louisiana, 2017"/>
  </r>
  <r>
    <s v="Conway County"/>
    <s v="Arkansas"/>
    <n v="2017"/>
    <n v="20619"/>
    <n v="10028"/>
    <n v="10591"/>
    <n v="1303"/>
    <n v="2779"/>
    <n v="2664"/>
    <n v="2703"/>
    <n v="2470"/>
    <n v="2604"/>
    <n v="2766"/>
    <n v="1939"/>
    <n v="983"/>
    <n v="408"/>
    <x v="418"/>
    <s v="Arkansas, 2017"/>
  </r>
  <r>
    <s v="Sabine Parish"/>
    <s v="Louisiana"/>
    <n v="2017"/>
    <n v="24145"/>
    <n v="11997"/>
    <n v="12148"/>
    <n v="1516"/>
    <n v="3290"/>
    <n v="2844"/>
    <n v="2850"/>
    <n v="2616"/>
    <n v="3161"/>
    <n v="3236"/>
    <n v="2818"/>
    <n v="1342"/>
    <n v="472"/>
    <x v="456"/>
    <s v="Louisiana, 2017"/>
  </r>
  <r>
    <s v="St. Charles Parish"/>
    <s v="Louisiana"/>
    <n v="2017"/>
    <n v="52728"/>
    <n v="25901"/>
    <n v="26827"/>
    <n v="3300"/>
    <n v="7493"/>
    <n v="7124"/>
    <n v="6715"/>
    <n v="6813"/>
    <n v="7820"/>
    <n v="7236"/>
    <n v="3821"/>
    <n v="1783"/>
    <n v="623"/>
    <x v="456"/>
    <s v="Louisiana, 2017"/>
  </r>
  <r>
    <s v="Wabasha County"/>
    <s v="Minnesota"/>
    <n v="2017"/>
    <n v="21485"/>
    <n v="10340"/>
    <n v="11145"/>
    <n v="1316"/>
    <n v="2812"/>
    <n v="2825"/>
    <n v="2820"/>
    <n v="2291"/>
    <n v="3097"/>
    <n v="3020"/>
    <n v="1892"/>
    <n v="1084"/>
    <n v="328"/>
    <x v="422"/>
    <s v="Minnesota, 2017"/>
  </r>
  <r>
    <s v="St. John the Baptist Parish"/>
    <s v="Louisiana"/>
    <n v="2017"/>
    <n v="43565"/>
    <n v="21285"/>
    <n v="22280"/>
    <n v="2850"/>
    <n v="6141"/>
    <n v="5896"/>
    <n v="5891"/>
    <n v="5194"/>
    <n v="6222"/>
    <n v="5866"/>
    <n v="3415"/>
    <n v="1590"/>
    <n v="500"/>
    <x v="456"/>
    <s v="Louisiana, 2017"/>
  </r>
  <r>
    <s v="St. Landry Parish"/>
    <s v="Louisiana"/>
    <n v="2017"/>
    <n v="83580"/>
    <n v="40144"/>
    <n v="43436"/>
    <n v="6299"/>
    <n v="12691"/>
    <n v="10942"/>
    <n v="10365"/>
    <n v="9290"/>
    <n v="10723"/>
    <n v="10679"/>
    <n v="7252"/>
    <n v="3754"/>
    <n v="1585"/>
    <x v="456"/>
    <s v="Louisiana, 2017"/>
  </r>
  <r>
    <s v="St. Martin Parish"/>
    <s v="Louisiana"/>
    <n v="2017"/>
    <n v="53609"/>
    <n v="26445"/>
    <n v="27164"/>
    <n v="3607"/>
    <n v="7472"/>
    <n v="6877"/>
    <n v="7238"/>
    <n v="6723"/>
    <n v="7289"/>
    <n v="7141"/>
    <n v="4463"/>
    <n v="1896"/>
    <n v="903"/>
    <x v="456"/>
    <s v="Louisiana, 2017"/>
  </r>
  <r>
    <s v="St. Mary Parish"/>
    <s v="Louisiana"/>
    <n v="2017"/>
    <n v="52578"/>
    <n v="26153"/>
    <n v="26425"/>
    <n v="3625"/>
    <n v="6958"/>
    <n v="6877"/>
    <n v="6974"/>
    <n v="6314"/>
    <n v="7068"/>
    <n v="6933"/>
    <n v="4583"/>
    <n v="2446"/>
    <n v="800"/>
    <x v="456"/>
    <s v="Louisiana, 2017"/>
  </r>
  <r>
    <s v="St. Tammany Parish"/>
    <s v="Louisiana"/>
    <n v="2017"/>
    <n v="249201"/>
    <n v="121268"/>
    <n v="127933"/>
    <n v="14816"/>
    <n v="35018"/>
    <n v="30259"/>
    <n v="28923"/>
    <n v="31695"/>
    <n v="35411"/>
    <n v="34780"/>
    <n v="23780"/>
    <n v="10842"/>
    <n v="3677"/>
    <x v="456"/>
    <s v="Louisiana, 2017"/>
  </r>
  <r>
    <s v="Tangipahoa Parish"/>
    <s v="Louisiana"/>
    <n v="2017"/>
    <n v="128850"/>
    <n v="62548"/>
    <n v="66302"/>
    <n v="9280"/>
    <n v="17467"/>
    <n v="19113"/>
    <n v="18767"/>
    <n v="15503"/>
    <n v="15631"/>
    <n v="16006"/>
    <n v="10577"/>
    <n v="4986"/>
    <n v="1520"/>
    <x v="456"/>
    <s v="Louisiana, 2017"/>
  </r>
  <r>
    <s v="Holt County"/>
    <s v="Missouri"/>
    <n v="2017"/>
    <n v="4771"/>
    <n v="2322"/>
    <n v="2449"/>
    <n v="324"/>
    <n v="645"/>
    <n v="535"/>
    <n v="424"/>
    <n v="506"/>
    <n v="549"/>
    <n v="744"/>
    <n v="639"/>
    <n v="278"/>
    <n v="127"/>
    <x v="427"/>
    <s v="Missouri, 2017"/>
  </r>
  <r>
    <s v="Terrebonne Parish"/>
    <s v="Louisiana"/>
    <n v="2017"/>
    <n v="113067"/>
    <n v="55794"/>
    <n v="57273"/>
    <n v="8205"/>
    <n v="16263"/>
    <n v="14880"/>
    <n v="16373"/>
    <n v="13686"/>
    <n v="15213"/>
    <n v="13836"/>
    <n v="8784"/>
    <n v="4108"/>
    <n v="1719"/>
    <x v="456"/>
    <s v="Louisiana, 2017"/>
  </r>
  <r>
    <s v="Wyoming County"/>
    <s v="West Virginia"/>
    <n v="2017"/>
    <n v="22537"/>
    <n v="11212"/>
    <n v="11325"/>
    <n v="1354"/>
    <n v="2882"/>
    <n v="2715"/>
    <n v="2558"/>
    <n v="2514"/>
    <n v="2825"/>
    <n v="3397"/>
    <n v="2499"/>
    <n v="1396"/>
    <n v="397"/>
    <x v="417"/>
    <s v="West Virginia, 2017"/>
  </r>
  <r>
    <s v="Vermilion Parish"/>
    <s v="Louisiana"/>
    <n v="2017"/>
    <n v="59841"/>
    <n v="29021"/>
    <n v="30820"/>
    <n v="4181"/>
    <n v="8785"/>
    <n v="7582"/>
    <n v="7641"/>
    <n v="7361"/>
    <n v="8074"/>
    <n v="7666"/>
    <n v="4736"/>
    <n v="2773"/>
    <n v="1042"/>
    <x v="456"/>
    <s v="Louisiana, 2017"/>
  </r>
  <r>
    <s v="Vernon Parish"/>
    <s v="Louisiana"/>
    <n v="2017"/>
    <n v="51906"/>
    <n v="27614"/>
    <n v="24292"/>
    <n v="4470"/>
    <n v="7061"/>
    <n v="9251"/>
    <n v="9248"/>
    <n v="6487"/>
    <n v="5112"/>
    <n v="4641"/>
    <n v="3463"/>
    <n v="1641"/>
    <n v="532"/>
    <x v="456"/>
    <s v="Louisiana, 2017"/>
  </r>
  <r>
    <s v="Washington Parish"/>
    <s v="Louisiana"/>
    <n v="2017"/>
    <n v="46449"/>
    <n v="22944"/>
    <n v="23505"/>
    <n v="2847"/>
    <n v="6333"/>
    <n v="5820"/>
    <n v="5544"/>
    <n v="5669"/>
    <n v="5951"/>
    <n v="6482"/>
    <n v="4658"/>
    <n v="2429"/>
    <n v="716"/>
    <x v="456"/>
    <s v="Louisiana, 2017"/>
  </r>
  <r>
    <s v="Webster Parish"/>
    <s v="Louisiana"/>
    <n v="2017"/>
    <n v="40043"/>
    <n v="19435"/>
    <n v="20608"/>
    <n v="2551"/>
    <n v="5048"/>
    <n v="4969"/>
    <n v="4900"/>
    <n v="4472"/>
    <n v="5330"/>
    <n v="5398"/>
    <n v="4050"/>
    <n v="2339"/>
    <n v="986"/>
    <x v="456"/>
    <s v="Louisiana, 2017"/>
  </r>
  <r>
    <s v="Lyon County"/>
    <s v="Iowa"/>
    <n v="2017"/>
    <n v="11274"/>
    <n v="5696"/>
    <n v="5578"/>
    <n v="648"/>
    <n v="1594"/>
    <n v="1301"/>
    <n v="1418"/>
    <n v="1356"/>
    <n v="1434"/>
    <n v="1461"/>
    <n v="1143"/>
    <n v="708"/>
    <n v="211"/>
    <x v="438"/>
    <s v="Iowa, 2017"/>
  </r>
  <r>
    <s v="West Feliciana Parish"/>
    <s v="Louisiana"/>
    <n v="2017"/>
    <n v="15376"/>
    <n v="10210"/>
    <n v="5166"/>
    <n v="623"/>
    <n v="1512"/>
    <n v="2742"/>
    <n v="1760"/>
    <n v="2113"/>
    <n v="2417"/>
    <n v="2182"/>
    <n v="1366"/>
    <n v="525"/>
    <n v="136"/>
    <x v="456"/>
    <s v="Louisiana, 2017"/>
  </r>
  <r>
    <s v="Winn Parish"/>
    <s v="Louisiana"/>
    <n v="2017"/>
    <n v="14631"/>
    <n v="7712"/>
    <n v="6919"/>
    <n v="797"/>
    <n v="1758"/>
    <n v="1826"/>
    <n v="1852"/>
    <n v="1974"/>
    <n v="1971"/>
    <n v="1959"/>
    <n v="1555"/>
    <n v="672"/>
    <n v="267"/>
    <x v="456"/>
    <s v="Louisiana, 2017"/>
  </r>
  <r>
    <s v="Androscoggin County"/>
    <s v="Maine"/>
    <n v="2017"/>
    <n v="107317"/>
    <n v="52550"/>
    <n v="54767"/>
    <n v="6507"/>
    <n v="13137"/>
    <n v="13422"/>
    <n v="13064"/>
    <n v="13067"/>
    <n v="15557"/>
    <n v="15020"/>
    <n v="10106"/>
    <n v="5247"/>
    <n v="2190"/>
    <x v="454"/>
    <s v="Maine, 2017"/>
  </r>
  <r>
    <s v="Aroostook County"/>
    <s v="Maine"/>
    <n v="2017"/>
    <n v="68840"/>
    <n v="34006"/>
    <n v="34834"/>
    <n v="3306"/>
    <n v="7066"/>
    <n v="7854"/>
    <n v="6696"/>
    <n v="7434"/>
    <n v="9976"/>
    <n v="11370"/>
    <n v="8413"/>
    <n v="4764"/>
    <n v="1961"/>
    <x v="454"/>
    <s v="Maine, 2017"/>
  </r>
  <r>
    <s v="Cumberland County"/>
    <s v="Maine"/>
    <n v="2017"/>
    <n v="289173"/>
    <n v="140510"/>
    <n v="148663"/>
    <n v="14157"/>
    <n v="31575"/>
    <n v="36344"/>
    <n v="37647"/>
    <n v="35657"/>
    <n v="43088"/>
    <n v="42184"/>
    <n v="28093"/>
    <n v="13525"/>
    <n v="6903"/>
    <x v="454"/>
    <s v="Maine, 2017"/>
  </r>
  <r>
    <s v="Hancock County"/>
    <s v="Maine"/>
    <n v="2017"/>
    <n v="54468"/>
    <n v="26394"/>
    <n v="28074"/>
    <n v="2385"/>
    <n v="5433"/>
    <n v="5542"/>
    <n v="5875"/>
    <n v="5853"/>
    <n v="7780"/>
    <n v="9442"/>
    <n v="7372"/>
    <n v="3243"/>
    <n v="1543"/>
    <x v="454"/>
    <s v="Maine, 2017"/>
  </r>
  <r>
    <s v="Kennebec County"/>
    <s v="Maine"/>
    <n v="2017"/>
    <n v="121289"/>
    <n v="59175"/>
    <n v="62114"/>
    <n v="6110"/>
    <n v="13388"/>
    <n v="14857"/>
    <n v="13600"/>
    <n v="14104"/>
    <n v="18115"/>
    <n v="19049"/>
    <n v="12702"/>
    <n v="6687"/>
    <n v="2677"/>
    <x v="454"/>
    <s v="Maine, 2017"/>
  </r>
  <r>
    <s v="Knox County"/>
    <s v="Maine"/>
    <n v="2017"/>
    <n v="39700"/>
    <n v="19601"/>
    <n v="20099"/>
    <n v="1760"/>
    <n v="4143"/>
    <n v="3968"/>
    <n v="4110"/>
    <n v="4474"/>
    <n v="5471"/>
    <n v="6672"/>
    <n v="5274"/>
    <n v="2527"/>
    <n v="1301"/>
    <x v="454"/>
    <s v="Maine, 2017"/>
  </r>
  <r>
    <s v="Lincoln County"/>
    <s v="Maine"/>
    <n v="2017"/>
    <n v="34021"/>
    <n v="16599"/>
    <n v="17422"/>
    <n v="1333"/>
    <n v="3319"/>
    <n v="3351"/>
    <n v="3106"/>
    <n v="3564"/>
    <n v="4722"/>
    <n v="5865"/>
    <n v="5187"/>
    <n v="2702"/>
    <n v="872"/>
    <x v="454"/>
    <s v="Maine, 2017"/>
  </r>
  <r>
    <s v="Columbus County"/>
    <s v="North Carolina"/>
    <n v="2017"/>
    <n v="57230"/>
    <n v="28290"/>
    <n v="28940"/>
    <n v="2565"/>
    <n v="6382"/>
    <n v="6343"/>
    <n v="5690"/>
    <n v="6488"/>
    <n v="8666"/>
    <n v="9771"/>
    <n v="6615"/>
    <n v="3176"/>
    <n v="1534"/>
    <x v="458"/>
    <s v="North Carolina, 2017"/>
  </r>
  <r>
    <s v="Penobscot County"/>
    <s v="Maine"/>
    <n v="2017"/>
    <n v="152284"/>
    <n v="75404"/>
    <n v="76880"/>
    <n v="7184"/>
    <n v="15974"/>
    <n v="22179"/>
    <n v="19999"/>
    <n v="17107"/>
    <n v="21666"/>
    <n v="22511"/>
    <n v="14604"/>
    <n v="7872"/>
    <n v="3188"/>
    <x v="454"/>
    <s v="Maine, 2017"/>
  </r>
  <r>
    <s v="Piscataquis County"/>
    <s v="Maine"/>
    <n v="2017"/>
    <n v="16960"/>
    <n v="8452"/>
    <n v="8508"/>
    <n v="680"/>
    <n v="1616"/>
    <n v="1731"/>
    <n v="1424"/>
    <n v="1747"/>
    <n v="2498"/>
    <n v="3100"/>
    <n v="2546"/>
    <n v="1166"/>
    <n v="452"/>
    <x v="454"/>
    <s v="Maine, 2017"/>
  </r>
  <r>
    <s v="Somerset County"/>
    <s v="Maine"/>
    <n v="2017"/>
    <n v="50994"/>
    <n v="25180"/>
    <n v="25814"/>
    <n v="2362"/>
    <n v="5767"/>
    <n v="5414"/>
    <n v="5330"/>
    <n v="6054"/>
    <n v="7925"/>
    <n v="8221"/>
    <n v="6023"/>
    <n v="2845"/>
    <n v="1053"/>
    <x v="454"/>
    <s v="Maine, 2017"/>
  </r>
  <r>
    <s v="Waldo County"/>
    <s v="Maine"/>
    <n v="2017"/>
    <n v="39280"/>
    <n v="19269"/>
    <n v="20011"/>
    <n v="1818"/>
    <n v="4336"/>
    <n v="4350"/>
    <n v="4106"/>
    <n v="4618"/>
    <n v="5509"/>
    <n v="6580"/>
    <n v="5038"/>
    <n v="2122"/>
    <n v="803"/>
    <x v="454"/>
    <s v="Maine, 2017"/>
  </r>
  <r>
    <s v="Washington County"/>
    <s v="Maine"/>
    <n v="2017"/>
    <n v="31822"/>
    <n v="15714"/>
    <n v="16108"/>
    <n v="1532"/>
    <n v="3423"/>
    <n v="3431"/>
    <n v="3057"/>
    <n v="3346"/>
    <n v="4446"/>
    <n v="5369"/>
    <n v="4289"/>
    <n v="2148"/>
    <n v="781"/>
    <x v="454"/>
    <s v="Maine, 2017"/>
  </r>
  <r>
    <s v="York County"/>
    <s v="Maine"/>
    <n v="2017"/>
    <n v="201454"/>
    <n v="98215"/>
    <n v="103239"/>
    <n v="9533"/>
    <n v="22488"/>
    <n v="23062"/>
    <n v="22981"/>
    <n v="23466"/>
    <n v="30531"/>
    <n v="31932"/>
    <n v="21833"/>
    <n v="10744"/>
    <n v="4884"/>
    <x v="454"/>
    <s v="Maine, 2017"/>
  </r>
  <r>
    <s v="Allegany County"/>
    <s v="Maryland"/>
    <n v="2017"/>
    <n v="72591"/>
    <n v="37892"/>
    <n v="34699"/>
    <n v="3323"/>
    <n v="7145"/>
    <n v="11634"/>
    <n v="8947"/>
    <n v="8240"/>
    <n v="9672"/>
    <n v="9608"/>
    <n v="7561"/>
    <n v="4427"/>
    <n v="2034"/>
    <x v="462"/>
    <s v="Maryland, 2017"/>
  </r>
  <r>
    <s v="Anne Arundel County"/>
    <s v="Maryland"/>
    <n v="2017"/>
    <n v="564600"/>
    <n v="279581"/>
    <n v="285019"/>
    <n v="34996"/>
    <n v="70785"/>
    <n v="71513"/>
    <n v="79880"/>
    <n v="73829"/>
    <n v="83194"/>
    <n v="72722"/>
    <n v="47287"/>
    <n v="21659"/>
    <n v="8735"/>
    <x v="462"/>
    <s v="Maryland, 2017"/>
  </r>
  <r>
    <s v="Baltimore County"/>
    <s v="Maryland"/>
    <n v="2017"/>
    <n v="828637"/>
    <n v="392930"/>
    <n v="435707"/>
    <n v="49096"/>
    <n v="99446"/>
    <n v="106832"/>
    <n v="114847"/>
    <n v="100666"/>
    <n v="112501"/>
    <n v="111812"/>
    <n v="72384"/>
    <n v="40179"/>
    <n v="20874"/>
    <x v="462"/>
    <s v="Maryland, 2017"/>
  </r>
  <r>
    <s v="Calvert County"/>
    <s v="Maryland"/>
    <n v="2017"/>
    <n v="90824"/>
    <n v="45184"/>
    <n v="45640"/>
    <n v="4874"/>
    <n v="12499"/>
    <n v="12182"/>
    <n v="9623"/>
    <n v="10895"/>
    <n v="15758"/>
    <n v="12611"/>
    <n v="7531"/>
    <n v="3321"/>
    <n v="1530"/>
    <x v="462"/>
    <s v="Maryland, 2017"/>
  </r>
  <r>
    <s v="Caroline County"/>
    <s v="Maryland"/>
    <n v="2017"/>
    <n v="32785"/>
    <n v="15971"/>
    <n v="16814"/>
    <n v="2010"/>
    <n v="4561"/>
    <n v="3998"/>
    <n v="3890"/>
    <n v="4018"/>
    <n v="4710"/>
    <n v="4536"/>
    <n v="2944"/>
    <n v="1464"/>
    <n v="654"/>
    <x v="462"/>
    <s v="Maryland, 2017"/>
  </r>
  <r>
    <s v="Carroll County"/>
    <s v="Maryland"/>
    <n v="2017"/>
    <n v="167319"/>
    <n v="82784"/>
    <n v="84535"/>
    <n v="8583"/>
    <n v="21247"/>
    <n v="22276"/>
    <n v="17962"/>
    <n v="19215"/>
    <n v="28135"/>
    <n v="23834"/>
    <n v="15370"/>
    <n v="7375"/>
    <n v="3322"/>
    <x v="462"/>
    <s v="Maryland, 2017"/>
  </r>
  <r>
    <s v="Cecil County"/>
    <s v="Maryland"/>
    <n v="2017"/>
    <n v="102416"/>
    <n v="50878"/>
    <n v="51538"/>
    <n v="5796"/>
    <n v="13695"/>
    <n v="12956"/>
    <n v="12499"/>
    <n v="12613"/>
    <n v="15725"/>
    <n v="14384"/>
    <n v="9145"/>
    <n v="4097"/>
    <n v="1506"/>
    <x v="462"/>
    <s v="Maryland, 2017"/>
  </r>
  <r>
    <s v="Charles County"/>
    <s v="Maryland"/>
    <n v="2017"/>
    <n v="156021"/>
    <n v="75368"/>
    <n v="80653"/>
    <n v="9533"/>
    <n v="21536"/>
    <n v="21634"/>
    <n v="19680"/>
    <n v="20938"/>
    <n v="25781"/>
    <n v="19166"/>
    <n v="11117"/>
    <n v="4947"/>
    <n v="1689"/>
    <x v="462"/>
    <s v="Maryland, 2017"/>
  </r>
  <r>
    <s v="Dorchester County"/>
    <s v="Maryland"/>
    <n v="2017"/>
    <n v="32386"/>
    <n v="15476"/>
    <n v="16910"/>
    <n v="1922"/>
    <n v="3748"/>
    <n v="3585"/>
    <n v="3837"/>
    <n v="3366"/>
    <n v="4529"/>
    <n v="4893"/>
    <n v="3689"/>
    <n v="2014"/>
    <n v="803"/>
    <x v="462"/>
    <s v="Maryland, 2017"/>
  </r>
  <r>
    <s v="Frederick County"/>
    <s v="Maryland"/>
    <n v="2017"/>
    <n v="246105"/>
    <n v="121305"/>
    <n v="124800"/>
    <n v="14461"/>
    <n v="33082"/>
    <n v="32341"/>
    <n v="30298"/>
    <n v="32028"/>
    <n v="39005"/>
    <n v="32020"/>
    <n v="19379"/>
    <n v="9049"/>
    <n v="4442"/>
    <x v="462"/>
    <s v="Maryland, 2017"/>
  </r>
  <r>
    <s v="Garrett County"/>
    <s v="Maryland"/>
    <n v="2017"/>
    <n v="29516"/>
    <n v="14618"/>
    <n v="14898"/>
    <n v="1403"/>
    <n v="3163"/>
    <n v="3572"/>
    <n v="3113"/>
    <n v="3350"/>
    <n v="4210"/>
    <n v="4579"/>
    <n v="3546"/>
    <n v="1838"/>
    <n v="742"/>
    <x v="462"/>
    <s v="Maryland, 2017"/>
  </r>
  <r>
    <s v="Harford County"/>
    <s v="Maryland"/>
    <n v="2017"/>
    <n v="250132"/>
    <n v="122344"/>
    <n v="127788"/>
    <n v="14001"/>
    <n v="32335"/>
    <n v="31765"/>
    <n v="30704"/>
    <n v="30601"/>
    <n v="38639"/>
    <n v="34719"/>
    <n v="22504"/>
    <n v="10546"/>
    <n v="4318"/>
    <x v="462"/>
    <s v="Maryland, 2017"/>
  </r>
  <r>
    <s v="Howard County"/>
    <s v="Maryland"/>
    <n v="2017"/>
    <n v="312495"/>
    <n v="152843"/>
    <n v="159652"/>
    <n v="18623"/>
    <n v="44013"/>
    <n v="39521"/>
    <n v="38631"/>
    <n v="43527"/>
    <n v="48968"/>
    <n v="39980"/>
    <n v="24638"/>
    <n v="10128"/>
    <n v="4466"/>
    <x v="462"/>
    <s v="Maryland, 2017"/>
  </r>
  <r>
    <s v="Kent County"/>
    <s v="Maryland"/>
    <n v="2017"/>
    <n v="19666"/>
    <n v="9426"/>
    <n v="10240"/>
    <n v="842"/>
    <n v="1747"/>
    <n v="3145"/>
    <n v="2063"/>
    <n v="1608"/>
    <n v="2350"/>
    <n v="2970"/>
    <n v="2750"/>
    <n v="1417"/>
    <n v="774"/>
    <x v="462"/>
    <s v="Maryland, 2017"/>
  </r>
  <r>
    <s v="Montgomery County"/>
    <s v="Maryland"/>
    <n v="2017"/>
    <n v="1039198"/>
    <n v="501571"/>
    <n v="537627"/>
    <n v="66956"/>
    <n v="135557"/>
    <n v="123231"/>
    <n v="137146"/>
    <n v="144056"/>
    <n v="150955"/>
    <n v="134585"/>
    <n v="82787"/>
    <n v="42362"/>
    <n v="21563"/>
    <x v="462"/>
    <s v="Maryland, 2017"/>
  </r>
  <r>
    <s v="Prince George's County"/>
    <s v="Maryland"/>
    <n v="2017"/>
    <n v="905161"/>
    <n v="435878"/>
    <n v="469283"/>
    <n v="59834"/>
    <n v="111151"/>
    <n v="126947"/>
    <n v="135014"/>
    <n v="122972"/>
    <n v="130192"/>
    <n v="112521"/>
    <n v="67505"/>
    <n v="28790"/>
    <n v="10235"/>
    <x v="462"/>
    <s v="Maryland, 2017"/>
  </r>
  <r>
    <s v="Greene County"/>
    <s v="New York"/>
    <n v="2017"/>
    <n v="49071"/>
    <n v="24230"/>
    <n v="24841"/>
    <n v="2489"/>
    <n v="6285"/>
    <n v="5845"/>
    <n v="4921"/>
    <n v="5509"/>
    <n v="7999"/>
    <n v="7270"/>
    <n v="5403"/>
    <n v="2321"/>
    <n v="1029"/>
    <x v="457"/>
    <s v="New York, 2017"/>
  </r>
  <r>
    <s v="St. Mary's County"/>
    <s v="Maryland"/>
    <n v="2017"/>
    <n v="110979"/>
    <n v="55420"/>
    <n v="55559"/>
    <n v="7190"/>
    <n v="15533"/>
    <n v="15225"/>
    <n v="15192"/>
    <n v="14120"/>
    <n v="16967"/>
    <n v="13568"/>
    <n v="7905"/>
    <n v="3845"/>
    <n v="1434"/>
    <x v="462"/>
    <s v="Maryland, 2017"/>
  </r>
  <r>
    <s v="Talbot County"/>
    <s v="Maryland"/>
    <n v="2017"/>
    <n v="37461"/>
    <n v="17595"/>
    <n v="19866"/>
    <n v="1707"/>
    <n v="4001"/>
    <n v="3676"/>
    <n v="3679"/>
    <n v="3656"/>
    <n v="4863"/>
    <n v="5806"/>
    <n v="5492"/>
    <n v="3050"/>
    <n v="1531"/>
    <x v="462"/>
    <s v="Maryland, 2017"/>
  </r>
  <r>
    <s v="Washington County"/>
    <s v="Maryland"/>
    <n v="2017"/>
    <n v="149546"/>
    <n v="75958"/>
    <n v="73588"/>
    <n v="8725"/>
    <n v="18620"/>
    <n v="18285"/>
    <n v="19185"/>
    <n v="18933"/>
    <n v="22260"/>
    <n v="19547"/>
    <n v="13316"/>
    <n v="7424"/>
    <n v="3251"/>
    <x v="462"/>
    <s v="Maryland, 2017"/>
  </r>
  <r>
    <s v="Wicomico County"/>
    <s v="Maryland"/>
    <n v="2017"/>
    <n v="102014"/>
    <n v="48622"/>
    <n v="53392"/>
    <n v="6160"/>
    <n v="12516"/>
    <n v="19379"/>
    <n v="12117"/>
    <n v="11211"/>
    <n v="12721"/>
    <n v="12895"/>
    <n v="8799"/>
    <n v="4372"/>
    <n v="1844"/>
    <x v="462"/>
    <s v="Maryland, 2017"/>
  </r>
  <r>
    <s v="Worcester County"/>
    <s v="Maryland"/>
    <n v="2017"/>
    <n v="51559"/>
    <n v="25205"/>
    <n v="26354"/>
    <n v="2217"/>
    <n v="5276"/>
    <n v="5136"/>
    <n v="4952"/>
    <n v="5053"/>
    <n v="7290"/>
    <n v="8126"/>
    <n v="7621"/>
    <n v="4319"/>
    <n v="1569"/>
    <x v="462"/>
    <s v="Maryland, 2017"/>
  </r>
  <r>
    <s v="Baltimore city"/>
    <s v="Maryland"/>
    <n v="2017"/>
    <n v="619796"/>
    <n v="291377"/>
    <n v="328419"/>
    <n v="40779"/>
    <n v="69736"/>
    <n v="84046"/>
    <n v="115543"/>
    <n v="74938"/>
    <n v="78607"/>
    <n v="76882"/>
    <n v="45912"/>
    <n v="23688"/>
    <n v="9665"/>
    <x v="462"/>
    <s v="Maryland, 2017"/>
  </r>
  <r>
    <s v="Barnstable County"/>
    <s v="Massachusetts"/>
    <n v="2017"/>
    <n v="213900"/>
    <n v="102152"/>
    <n v="111748"/>
    <n v="7962"/>
    <n v="19010"/>
    <n v="21827"/>
    <n v="18749"/>
    <n v="19160"/>
    <n v="29267"/>
    <n v="37065"/>
    <n v="33654"/>
    <n v="18386"/>
    <n v="8820"/>
    <x v="463"/>
    <s v="Massachusetts, 2017"/>
  </r>
  <r>
    <s v="Berkshire County"/>
    <s v="Massachusetts"/>
    <n v="2017"/>
    <n v="127751"/>
    <n v="61741"/>
    <n v="66010"/>
    <n v="5483"/>
    <n v="12522"/>
    <n v="16849"/>
    <n v="13284"/>
    <n v="13441"/>
    <n v="18279"/>
    <n v="20443"/>
    <n v="15176"/>
    <n v="8160"/>
    <n v="4114"/>
    <x v="463"/>
    <s v="Massachusetts, 2017"/>
  </r>
  <r>
    <s v="Bristol County"/>
    <s v="Massachusetts"/>
    <n v="2017"/>
    <n v="557016"/>
    <n v="269719"/>
    <n v="287297"/>
    <n v="29460"/>
    <n v="66132"/>
    <n v="74007"/>
    <n v="69457"/>
    <n v="69334"/>
    <n v="84181"/>
    <n v="75301"/>
    <n v="49891"/>
    <n v="25608"/>
    <n v="13645"/>
    <x v="463"/>
    <s v="Massachusetts, 2017"/>
  </r>
  <r>
    <s v="Henry County"/>
    <s v="Alabama"/>
    <n v="2017"/>
    <n v="17275"/>
    <n v="8282"/>
    <n v="8993"/>
    <n v="755"/>
    <n v="1889"/>
    <n v="1904"/>
    <n v="1835"/>
    <n v="2011"/>
    <n v="2375"/>
    <n v="2847"/>
    <n v="2327"/>
    <n v="786"/>
    <n v="546"/>
    <x v="416"/>
    <s v="Alabama, 2017"/>
  </r>
  <r>
    <s v="Essex County"/>
    <s v="Massachusetts"/>
    <n v="2017"/>
    <n v="775860"/>
    <n v="373886"/>
    <n v="401974"/>
    <n v="43794"/>
    <n v="94458"/>
    <n v="103320"/>
    <n v="93679"/>
    <n v="93446"/>
    <n v="115574"/>
    <n v="107897"/>
    <n v="69344"/>
    <n v="34942"/>
    <n v="19406"/>
    <x v="463"/>
    <s v="Massachusetts, 2017"/>
  </r>
  <r>
    <s v="Franklin County"/>
    <s v="Massachusetts"/>
    <n v="2017"/>
    <n v="70926"/>
    <n v="34663"/>
    <n v="36263"/>
    <n v="3205"/>
    <n v="7177"/>
    <n v="7682"/>
    <n v="8394"/>
    <n v="8202"/>
    <n v="10086"/>
    <n v="12395"/>
    <n v="8486"/>
    <n v="3632"/>
    <n v="1667"/>
    <x v="463"/>
    <s v="Massachusetts, 2017"/>
  </r>
  <r>
    <s v="Hampden County"/>
    <s v="Massachusetts"/>
    <n v="2017"/>
    <n v="469188"/>
    <n v="226391"/>
    <n v="242797"/>
    <n v="26725"/>
    <n v="57977"/>
    <n v="69677"/>
    <n v="60037"/>
    <n v="53828"/>
    <n v="64387"/>
    <n v="62770"/>
    <n v="40871"/>
    <n v="21228"/>
    <n v="11688"/>
    <x v="463"/>
    <s v="Massachusetts, 2017"/>
  </r>
  <r>
    <s v="Hampshire County"/>
    <s v="Massachusetts"/>
    <n v="2017"/>
    <n v="161197"/>
    <n v="75492"/>
    <n v="85705"/>
    <n v="5746"/>
    <n v="13900"/>
    <n v="42481"/>
    <n v="17058"/>
    <n v="15942"/>
    <n v="19917"/>
    <n v="21504"/>
    <n v="14602"/>
    <n v="6620"/>
    <n v="3427"/>
    <x v="463"/>
    <s v="Massachusetts, 2017"/>
  </r>
  <r>
    <s v="Middlesex County"/>
    <s v="Massachusetts"/>
    <n v="2017"/>
    <n v="1582857"/>
    <n v="773112"/>
    <n v="809745"/>
    <n v="87359"/>
    <n v="177553"/>
    <n v="211402"/>
    <n v="241297"/>
    <n v="208571"/>
    <n v="227821"/>
    <n v="200701"/>
    <n v="126784"/>
    <n v="67652"/>
    <n v="33717"/>
    <x v="463"/>
    <s v="Massachusetts, 2017"/>
  </r>
  <r>
    <s v="Nantucket County"/>
    <s v="Massachusetts"/>
    <n v="2017"/>
    <n v="10912"/>
    <n v="5804"/>
    <n v="5108"/>
    <n v="551"/>
    <n v="1308"/>
    <n v="1122"/>
    <n v="1696"/>
    <n v="1520"/>
    <n v="1689"/>
    <n v="1421"/>
    <n v="964"/>
    <n v="471"/>
    <n v="170"/>
    <x v="463"/>
    <s v="Massachusetts, 2017"/>
  </r>
  <r>
    <s v="Norfolk County"/>
    <s v="Massachusetts"/>
    <n v="2017"/>
    <n v="694389"/>
    <n v="333237"/>
    <n v="361152"/>
    <n v="37428"/>
    <n v="84482"/>
    <n v="87263"/>
    <n v="87213"/>
    <n v="87655"/>
    <n v="105052"/>
    <n v="94423"/>
    <n v="59949"/>
    <n v="33388"/>
    <n v="17536"/>
    <x v="463"/>
    <s v="Massachusetts, 2017"/>
  </r>
  <r>
    <s v="Plymouth County"/>
    <s v="Massachusetts"/>
    <n v="2017"/>
    <n v="509114"/>
    <n v="247788"/>
    <n v="261326"/>
    <n v="27012"/>
    <n v="64420"/>
    <n v="65647"/>
    <n v="53631"/>
    <n v="60442"/>
    <n v="79731"/>
    <n v="73427"/>
    <n v="50368"/>
    <n v="24169"/>
    <n v="10267"/>
    <x v="463"/>
    <s v="Massachusetts, 2017"/>
  </r>
  <r>
    <s v="Suffolk County"/>
    <s v="Massachusetts"/>
    <n v="2017"/>
    <n v="780685"/>
    <n v="377572"/>
    <n v="403113"/>
    <n v="42672"/>
    <n v="69073"/>
    <n v="132586"/>
    <n v="178662"/>
    <n v="100200"/>
    <n v="89599"/>
    <n v="79586"/>
    <n v="49528"/>
    <n v="26512"/>
    <n v="12267"/>
    <x v="463"/>
    <s v="Massachusetts, 2017"/>
  </r>
  <r>
    <s v="Worcester County"/>
    <s v="Massachusetts"/>
    <n v="2017"/>
    <n v="818249"/>
    <n v="403587"/>
    <n v="414662"/>
    <n v="44703"/>
    <n v="100062"/>
    <n v="114198"/>
    <n v="102086"/>
    <n v="101204"/>
    <n v="125076"/>
    <n v="111937"/>
    <n v="67444"/>
    <n v="33469"/>
    <n v="18070"/>
    <x v="463"/>
    <s v="Massachusetts, 2017"/>
  </r>
  <r>
    <s v="Allegan County"/>
    <s v="Michigan"/>
    <n v="2017"/>
    <n v="114145"/>
    <n v="56997"/>
    <n v="57148"/>
    <n v="7108"/>
    <n v="16072"/>
    <n v="14225"/>
    <n v="13143"/>
    <n v="13665"/>
    <n v="16411"/>
    <n v="16210"/>
    <n v="10532"/>
    <n v="4935"/>
    <n v="1844"/>
    <x v="446"/>
    <s v="Michigan, 2017"/>
  </r>
  <r>
    <s v="Alpena County"/>
    <s v="Michigan"/>
    <n v="2017"/>
    <n v="28730"/>
    <n v="14169"/>
    <n v="14561"/>
    <n v="1329"/>
    <n v="3081"/>
    <n v="3215"/>
    <n v="2902"/>
    <n v="3059"/>
    <n v="4018"/>
    <n v="4800"/>
    <n v="3431"/>
    <n v="1907"/>
    <n v="988"/>
    <x v="446"/>
    <s v="Michigan, 2017"/>
  </r>
  <r>
    <s v="Antrim County"/>
    <s v="Michigan"/>
    <n v="2017"/>
    <n v="23133"/>
    <n v="11479"/>
    <n v="11654"/>
    <n v="995"/>
    <n v="2496"/>
    <n v="2390"/>
    <n v="1953"/>
    <n v="2196"/>
    <n v="3185"/>
    <n v="3980"/>
    <n v="3472"/>
    <n v="1833"/>
    <n v="633"/>
    <x v="446"/>
    <s v="Michigan, 2017"/>
  </r>
  <r>
    <s v="Baraga County"/>
    <s v="Michigan"/>
    <n v="2017"/>
    <n v="8580"/>
    <n v="5112"/>
    <n v="3468"/>
    <n v="408"/>
    <n v="870"/>
    <n v="1056"/>
    <n v="1197"/>
    <n v="953"/>
    <n v="1119"/>
    <n v="1265"/>
    <n v="1001"/>
    <n v="555"/>
    <n v="156"/>
    <x v="446"/>
    <s v="Michigan, 2017"/>
  </r>
  <r>
    <s v="Franklin County"/>
    <s v="North Carolina"/>
    <n v="2017"/>
    <n v="59607"/>
    <n v="29958"/>
    <n v="29649"/>
    <n v="3342"/>
    <n v="7684"/>
    <n v="7086"/>
    <n v="6420"/>
    <n v="6898"/>
    <n v="8751"/>
    <n v="9073"/>
    <n v="6189"/>
    <n v="3023"/>
    <n v="1141"/>
    <x v="458"/>
    <s v="North Carolina, 2017"/>
  </r>
  <r>
    <s v="Bay County"/>
    <s v="Michigan"/>
    <n v="2017"/>
    <n v="105350"/>
    <n v="51875"/>
    <n v="53475"/>
    <n v="5238"/>
    <n v="12648"/>
    <n v="12693"/>
    <n v="12515"/>
    <n v="12140"/>
    <n v="14433"/>
    <n v="15926"/>
    <n v="11054"/>
    <n v="6280"/>
    <n v="2423"/>
    <x v="446"/>
    <s v="Michigan, 2017"/>
  </r>
  <r>
    <s v="Benzie County"/>
    <s v="Michigan"/>
    <n v="2017"/>
    <n v="17462"/>
    <n v="8694"/>
    <n v="8768"/>
    <n v="805"/>
    <n v="1876"/>
    <n v="1771"/>
    <n v="1618"/>
    <n v="1765"/>
    <n v="2425"/>
    <n v="2933"/>
    <n v="2512"/>
    <n v="1303"/>
    <n v="454"/>
    <x v="446"/>
    <s v="Michigan, 2017"/>
  </r>
  <r>
    <s v="Berrien County"/>
    <s v="Michigan"/>
    <n v="2017"/>
    <n v="154948"/>
    <n v="75835"/>
    <n v="79113"/>
    <n v="9181"/>
    <n v="19246"/>
    <n v="19348"/>
    <n v="17590"/>
    <n v="17675"/>
    <n v="20990"/>
    <n v="22414"/>
    <n v="15930"/>
    <n v="8357"/>
    <n v="4217"/>
    <x v="446"/>
    <s v="Michigan, 2017"/>
  </r>
  <r>
    <s v="Calhoun County"/>
    <s v="Michigan"/>
    <n v="2017"/>
    <n v="134327"/>
    <n v="65652"/>
    <n v="68675"/>
    <n v="8344"/>
    <n v="17439"/>
    <n v="17696"/>
    <n v="16027"/>
    <n v="15977"/>
    <n v="17986"/>
    <n v="18614"/>
    <n v="12522"/>
    <n v="6729"/>
    <n v="2993"/>
    <x v="446"/>
    <s v="Michigan, 2017"/>
  </r>
  <r>
    <s v="Cass County"/>
    <s v="Michigan"/>
    <n v="2017"/>
    <n v="51397"/>
    <n v="25861"/>
    <n v="25536"/>
    <n v="2547"/>
    <n v="6284"/>
    <n v="6219"/>
    <n v="5040"/>
    <n v="5778"/>
    <n v="7544"/>
    <n v="8026"/>
    <n v="6232"/>
    <n v="2921"/>
    <n v="806"/>
    <x v="446"/>
    <s v="Michigan, 2017"/>
  </r>
  <r>
    <s v="Charlevoix County"/>
    <s v="Michigan"/>
    <n v="2017"/>
    <n v="26160"/>
    <n v="12868"/>
    <n v="13292"/>
    <n v="1201"/>
    <n v="2980"/>
    <n v="2856"/>
    <n v="2514"/>
    <n v="2569"/>
    <n v="3725"/>
    <n v="4500"/>
    <n v="3437"/>
    <n v="1812"/>
    <n v="566"/>
    <x v="446"/>
    <s v="Michigan, 2017"/>
  </r>
  <r>
    <s v="Cheboygan County"/>
    <s v="Michigan"/>
    <n v="2017"/>
    <n v="25475"/>
    <n v="12680"/>
    <n v="12795"/>
    <n v="1011"/>
    <n v="2549"/>
    <n v="2693"/>
    <n v="2249"/>
    <n v="2549"/>
    <n v="3500"/>
    <n v="4485"/>
    <n v="3816"/>
    <n v="1880"/>
    <n v="743"/>
    <x v="446"/>
    <s v="Michigan, 2017"/>
  </r>
  <r>
    <s v="Chippewa County"/>
    <s v="Michigan"/>
    <n v="2017"/>
    <n v="38023"/>
    <n v="20948"/>
    <n v="17075"/>
    <n v="1848"/>
    <n v="3991"/>
    <n v="6037"/>
    <n v="4683"/>
    <n v="4809"/>
    <n v="5239"/>
    <n v="5074"/>
    <n v="3643"/>
    <n v="1837"/>
    <n v="862"/>
    <x v="446"/>
    <s v="Michigan, 2017"/>
  </r>
  <r>
    <s v="Clare County"/>
    <s v="Michigan"/>
    <n v="2017"/>
    <n v="30597"/>
    <n v="15148"/>
    <n v="15449"/>
    <n v="1640"/>
    <n v="3313"/>
    <n v="3332"/>
    <n v="3099"/>
    <n v="3177"/>
    <n v="4090"/>
    <n v="5072"/>
    <n v="4083"/>
    <n v="2149"/>
    <n v="642"/>
    <x v="446"/>
    <s v="Michigan, 2017"/>
  </r>
  <r>
    <s v="Clinton County"/>
    <s v="Michigan"/>
    <n v="2017"/>
    <n v="77321"/>
    <n v="38231"/>
    <n v="39090"/>
    <n v="4270"/>
    <n v="10223"/>
    <n v="10355"/>
    <n v="8822"/>
    <n v="9378"/>
    <n v="11454"/>
    <n v="10832"/>
    <n v="7111"/>
    <n v="3477"/>
    <n v="1399"/>
    <x v="446"/>
    <s v="Michigan, 2017"/>
  </r>
  <r>
    <s v="Crawford County"/>
    <s v="Michigan"/>
    <n v="2017"/>
    <n v="13821"/>
    <n v="6953"/>
    <n v="6868"/>
    <n v="593"/>
    <n v="1474"/>
    <n v="1458"/>
    <n v="1224"/>
    <n v="1252"/>
    <n v="2083"/>
    <n v="2421"/>
    <n v="1948"/>
    <n v="1038"/>
    <n v="330"/>
    <x v="446"/>
    <s v="Michigan, 2017"/>
  </r>
  <r>
    <s v="Delta County"/>
    <s v="Michigan"/>
    <n v="2017"/>
    <n v="36395"/>
    <n v="18084"/>
    <n v="18311"/>
    <n v="1853"/>
    <n v="4182"/>
    <n v="3918"/>
    <n v="3605"/>
    <n v="3814"/>
    <n v="4911"/>
    <n v="6101"/>
    <n v="4393"/>
    <n v="2517"/>
    <n v="1101"/>
    <x v="446"/>
    <s v="Michigan, 2017"/>
  </r>
  <r>
    <s v="Dickinson County"/>
    <s v="Michigan"/>
    <n v="2017"/>
    <n v="25694"/>
    <n v="12819"/>
    <n v="12875"/>
    <n v="1268"/>
    <n v="2915"/>
    <n v="2877"/>
    <n v="2685"/>
    <n v="2646"/>
    <n v="3660"/>
    <n v="4225"/>
    <n v="2915"/>
    <n v="1683"/>
    <n v="820"/>
    <x v="446"/>
    <s v="Michigan, 2017"/>
  </r>
  <r>
    <s v="Eaton County"/>
    <s v="Michigan"/>
    <n v="2017"/>
    <n v="108586"/>
    <n v="53065"/>
    <n v="55521"/>
    <n v="6004"/>
    <n v="13054"/>
    <n v="14102"/>
    <n v="13361"/>
    <n v="12785"/>
    <n v="14984"/>
    <n v="15938"/>
    <n v="11094"/>
    <n v="5163"/>
    <n v="2101"/>
    <x v="446"/>
    <s v="Michigan, 2017"/>
  </r>
  <r>
    <s v="Greene County"/>
    <s v="Indiana"/>
    <n v="2017"/>
    <n v="32978"/>
    <n v="16359"/>
    <n v="16619"/>
    <n v="1588"/>
    <n v="3809"/>
    <n v="3826"/>
    <n v="3598"/>
    <n v="3674"/>
    <n v="4437"/>
    <n v="5395"/>
    <n v="3908"/>
    <n v="1925"/>
    <n v="818"/>
    <x v="429"/>
    <s v="Indiana, 2017"/>
  </r>
  <r>
    <s v="Genesee County"/>
    <s v="Michigan"/>
    <n v="2017"/>
    <n v="410881"/>
    <n v="198115"/>
    <n v="212766"/>
    <n v="24596"/>
    <n v="53461"/>
    <n v="54595"/>
    <n v="47862"/>
    <n v="49421"/>
    <n v="57236"/>
    <n v="57519"/>
    <n v="37727"/>
    <n v="20256"/>
    <n v="8208"/>
    <x v="446"/>
    <s v="Michigan, 2017"/>
  </r>
  <r>
    <s v="Gladwin County"/>
    <s v="Michigan"/>
    <n v="2017"/>
    <n v="25324"/>
    <n v="12719"/>
    <n v="12605"/>
    <n v="1233"/>
    <n v="2691"/>
    <n v="2665"/>
    <n v="2235"/>
    <n v="2448"/>
    <n v="3373"/>
    <n v="4248"/>
    <n v="3780"/>
    <n v="2078"/>
    <n v="573"/>
    <x v="446"/>
    <s v="Michigan, 2017"/>
  </r>
  <r>
    <s v="Clay County"/>
    <s v="Arkansas"/>
    <n v="2017"/>
    <n v="15577"/>
    <n v="8445"/>
    <n v="7132"/>
    <n v="578"/>
    <n v="1396"/>
    <n v="1780"/>
    <n v="1683"/>
    <n v="1709"/>
    <n v="2136"/>
    <n v="2533"/>
    <n v="2040"/>
    <n v="1137"/>
    <n v="585"/>
    <x v="418"/>
    <s v="Arkansas, 2017"/>
  </r>
  <r>
    <s v="Grand Traverse County"/>
    <s v="Michigan"/>
    <n v="2017"/>
    <n v="91222"/>
    <n v="44860"/>
    <n v="46362"/>
    <n v="4896"/>
    <n v="10644"/>
    <n v="10304"/>
    <n v="11785"/>
    <n v="10606"/>
    <n v="12818"/>
    <n v="13967"/>
    <n v="9453"/>
    <n v="4381"/>
    <n v="2368"/>
    <x v="446"/>
    <s v="Michigan, 2017"/>
  </r>
  <r>
    <s v="Lawrence County"/>
    <s v="Tennessee"/>
    <n v="2017"/>
    <n v="41319"/>
    <n v="21937"/>
    <n v="19382"/>
    <n v="2029"/>
    <n v="4759"/>
    <n v="6442"/>
    <n v="5350"/>
    <n v="5108"/>
    <n v="5636"/>
    <n v="5261"/>
    <n v="3568"/>
    <n v="2091"/>
    <n v="1075"/>
    <x v="440"/>
    <s v="Tennessee, 2017"/>
  </r>
  <r>
    <s v="Hillsdale County"/>
    <s v="Michigan"/>
    <n v="2017"/>
    <n v="45909"/>
    <n v="22902"/>
    <n v="23007"/>
    <n v="2638"/>
    <n v="5636"/>
    <n v="6404"/>
    <n v="4814"/>
    <n v="5046"/>
    <n v="6174"/>
    <n v="6953"/>
    <n v="4786"/>
    <n v="2523"/>
    <n v="935"/>
    <x v="446"/>
    <s v="Michigan, 2017"/>
  </r>
  <r>
    <s v="Houghton County"/>
    <s v="Michigan"/>
    <n v="2017"/>
    <n v="36333"/>
    <n v="19713"/>
    <n v="16620"/>
    <n v="1907"/>
    <n v="4216"/>
    <n v="9016"/>
    <n v="3754"/>
    <n v="3377"/>
    <n v="3770"/>
    <n v="4379"/>
    <n v="3306"/>
    <n v="1761"/>
    <n v="847"/>
    <x v="446"/>
    <s v="Michigan, 2017"/>
  </r>
  <r>
    <s v="Huron County"/>
    <s v="Michigan"/>
    <n v="2017"/>
    <n v="31750"/>
    <n v="15777"/>
    <n v="15973"/>
    <n v="1544"/>
    <n v="3451"/>
    <n v="3449"/>
    <n v="2961"/>
    <n v="3104"/>
    <n v="4377"/>
    <n v="5299"/>
    <n v="4071"/>
    <n v="2441"/>
    <n v="1053"/>
    <x v="446"/>
    <s v="Michigan, 2017"/>
  </r>
  <r>
    <s v="Ingham County"/>
    <s v="Michigan"/>
    <n v="2017"/>
    <n v="286185"/>
    <n v="139183"/>
    <n v="147002"/>
    <n v="16148"/>
    <n v="31468"/>
    <n v="66774"/>
    <n v="39600"/>
    <n v="31269"/>
    <n v="32102"/>
    <n v="33349"/>
    <n v="21293"/>
    <n v="9595"/>
    <n v="4587"/>
    <x v="446"/>
    <s v="Michigan, 2017"/>
  </r>
  <r>
    <s v="Ionia County"/>
    <s v="Michigan"/>
    <n v="2017"/>
    <n v="64147"/>
    <n v="34130"/>
    <n v="30017"/>
    <n v="3663"/>
    <n v="8606"/>
    <n v="8685"/>
    <n v="8053"/>
    <n v="8675"/>
    <n v="9258"/>
    <n v="8537"/>
    <n v="5330"/>
    <n v="2406"/>
    <n v="934"/>
    <x v="446"/>
    <s v="Michigan, 2017"/>
  </r>
  <r>
    <s v="Iron County"/>
    <s v="Michigan"/>
    <n v="2017"/>
    <n v="11291"/>
    <n v="5576"/>
    <n v="5715"/>
    <n v="432"/>
    <n v="1071"/>
    <n v="983"/>
    <n v="911"/>
    <n v="992"/>
    <n v="1444"/>
    <n v="2196"/>
    <n v="1726"/>
    <n v="952"/>
    <n v="584"/>
    <x v="446"/>
    <s v="Michigan, 2017"/>
  </r>
  <r>
    <s v="Isabella County"/>
    <s v="Michigan"/>
    <n v="2017"/>
    <n v="70572"/>
    <n v="34338"/>
    <n v="36234"/>
    <n v="3310"/>
    <n v="6914"/>
    <n v="22452"/>
    <n v="8748"/>
    <n v="6581"/>
    <n v="7169"/>
    <n v="7370"/>
    <n v="4657"/>
    <n v="2229"/>
    <n v="1142"/>
    <x v="446"/>
    <s v="Michigan, 2017"/>
  </r>
  <r>
    <s v="Jackson County"/>
    <s v="Michigan"/>
    <n v="2017"/>
    <n v="158989"/>
    <n v="81200"/>
    <n v="77789"/>
    <n v="9027"/>
    <n v="19684"/>
    <n v="20985"/>
    <n v="19079"/>
    <n v="18985"/>
    <n v="22688"/>
    <n v="22714"/>
    <n v="14894"/>
    <n v="7712"/>
    <n v="3221"/>
    <x v="446"/>
    <s v="Michigan, 2017"/>
  </r>
  <r>
    <s v="Kalamazoo County"/>
    <s v="Michigan"/>
    <n v="2017"/>
    <n v="259830"/>
    <n v="127247"/>
    <n v="132583"/>
    <n v="15735"/>
    <n v="31607"/>
    <n v="51214"/>
    <n v="34176"/>
    <n v="29674"/>
    <n v="30421"/>
    <n v="31080"/>
    <n v="20428"/>
    <n v="10475"/>
    <n v="5020"/>
    <x v="446"/>
    <s v="Michigan, 2017"/>
  </r>
  <r>
    <s v="Kalkaska County"/>
    <s v="Michigan"/>
    <n v="2017"/>
    <n v="17358"/>
    <n v="8874"/>
    <n v="8484"/>
    <n v="884"/>
    <n v="2177"/>
    <n v="1816"/>
    <n v="1859"/>
    <n v="2023"/>
    <n v="2476"/>
    <n v="2755"/>
    <n v="2074"/>
    <n v="1021"/>
    <n v="273"/>
    <x v="446"/>
    <s v="Michigan, 2017"/>
  </r>
  <r>
    <s v="Kent County"/>
    <s v="Michigan"/>
    <n v="2017"/>
    <n v="636376"/>
    <n v="313134"/>
    <n v="323242"/>
    <n v="44063"/>
    <n v="87840"/>
    <n v="88972"/>
    <n v="96999"/>
    <n v="78395"/>
    <n v="82489"/>
    <n v="77821"/>
    <n v="45100"/>
    <n v="22776"/>
    <n v="11921"/>
    <x v="446"/>
    <s v="Michigan, 2017"/>
  </r>
  <r>
    <s v="Keweenaw County"/>
    <s v="Michigan"/>
    <n v="2017"/>
    <n v="2136"/>
    <n v="1099"/>
    <n v="1037"/>
    <n v="88"/>
    <n v="234"/>
    <n v="163"/>
    <n v="122"/>
    <n v="232"/>
    <n v="225"/>
    <n v="403"/>
    <n v="416"/>
    <n v="209"/>
    <n v="44"/>
    <x v="446"/>
    <s v="Michigan, 2017"/>
  </r>
  <r>
    <s v="Lake County"/>
    <s v="Michigan"/>
    <n v="2017"/>
    <n v="11669"/>
    <n v="5965"/>
    <n v="5704"/>
    <n v="500"/>
    <n v="1087"/>
    <n v="1139"/>
    <n v="971"/>
    <n v="1113"/>
    <n v="1490"/>
    <n v="2242"/>
    <n v="1906"/>
    <n v="953"/>
    <n v="268"/>
    <x v="446"/>
    <s v="Michigan, 2017"/>
  </r>
  <r>
    <s v="Lapeer County"/>
    <s v="Michigan"/>
    <n v="2017"/>
    <n v="88205"/>
    <n v="44663"/>
    <n v="43542"/>
    <n v="4349"/>
    <n v="10913"/>
    <n v="11335"/>
    <n v="8754"/>
    <n v="10254"/>
    <n v="14219"/>
    <n v="13901"/>
    <n v="8961"/>
    <n v="4120"/>
    <n v="1399"/>
    <x v="446"/>
    <s v="Michigan, 2017"/>
  </r>
  <r>
    <s v="Leelanau County"/>
    <s v="Michigan"/>
    <n v="2017"/>
    <n v="21564"/>
    <n v="10681"/>
    <n v="10883"/>
    <n v="885"/>
    <n v="2076"/>
    <n v="2150"/>
    <n v="1794"/>
    <n v="1889"/>
    <n v="2628"/>
    <n v="4119"/>
    <n v="3444"/>
    <n v="1874"/>
    <n v="705"/>
    <x v="446"/>
    <s v="Michigan, 2017"/>
  </r>
  <r>
    <s v="Lenawee County"/>
    <s v="Michigan"/>
    <n v="2017"/>
    <n v="98585"/>
    <n v="49929"/>
    <n v="48656"/>
    <n v="5321"/>
    <n v="11990"/>
    <n v="13413"/>
    <n v="11081"/>
    <n v="11886"/>
    <n v="13636"/>
    <n v="14218"/>
    <n v="10095"/>
    <n v="4867"/>
    <n v="2078"/>
    <x v="446"/>
    <s v="Michigan, 2017"/>
  </r>
  <r>
    <s v="Livingston County"/>
    <s v="Michigan"/>
    <n v="2017"/>
    <n v="186946"/>
    <n v="93729"/>
    <n v="93217"/>
    <n v="9481"/>
    <n v="24080"/>
    <n v="24114"/>
    <n v="19128"/>
    <n v="22112"/>
    <n v="31006"/>
    <n v="28585"/>
    <n v="17863"/>
    <n v="7980"/>
    <n v="2597"/>
    <x v="446"/>
    <s v="Michigan, 2017"/>
  </r>
  <r>
    <s v="Luce County"/>
    <s v="Michigan"/>
    <n v="2017"/>
    <n v="6406"/>
    <n v="3753"/>
    <n v="2653"/>
    <n v="262"/>
    <n v="607"/>
    <n v="732"/>
    <n v="762"/>
    <n v="901"/>
    <n v="876"/>
    <n v="951"/>
    <n v="696"/>
    <n v="396"/>
    <n v="223"/>
    <x v="446"/>
    <s v="Michigan, 2017"/>
  </r>
  <r>
    <s v="Macomb County"/>
    <s v="Michigan"/>
    <n v="2017"/>
    <n v="864019"/>
    <n v="420439"/>
    <n v="443580"/>
    <n v="47524"/>
    <n v="104946"/>
    <n v="108214"/>
    <n v="109070"/>
    <n v="108356"/>
    <n v="128371"/>
    <n v="120227"/>
    <n v="77055"/>
    <n v="40074"/>
    <n v="20182"/>
    <x v="446"/>
    <s v="Michigan, 2017"/>
  </r>
  <r>
    <s v="Winston County"/>
    <s v="Alabama"/>
    <n v="2017"/>
    <n v="24432"/>
    <n v="12697"/>
    <n v="11735"/>
    <n v="935"/>
    <n v="2543"/>
    <n v="2790"/>
    <n v="2369"/>
    <n v="2410"/>
    <n v="3293"/>
    <n v="4266"/>
    <n v="3390"/>
    <n v="1728"/>
    <n v="708"/>
    <x v="416"/>
    <s v="Alabama, 2017"/>
  </r>
  <r>
    <s v="Marquette County"/>
    <s v="Michigan"/>
    <n v="2017"/>
    <n v="67145"/>
    <n v="33898"/>
    <n v="33247"/>
    <n v="3290"/>
    <n v="6786"/>
    <n v="12533"/>
    <n v="7930"/>
    <n v="7082"/>
    <n v="8127"/>
    <n v="9861"/>
    <n v="6605"/>
    <n v="3437"/>
    <n v="1494"/>
    <x v="446"/>
    <s v="Michigan, 2017"/>
  </r>
  <r>
    <s v="Mason County"/>
    <s v="Michigan"/>
    <n v="2017"/>
    <n v="28800"/>
    <n v="14284"/>
    <n v="14516"/>
    <n v="1497"/>
    <n v="3350"/>
    <n v="3285"/>
    <n v="2943"/>
    <n v="2968"/>
    <n v="3735"/>
    <n v="4766"/>
    <n v="3604"/>
    <n v="2016"/>
    <n v="636"/>
    <x v="446"/>
    <s v="Michigan, 2017"/>
  </r>
  <r>
    <s v="Habersham County"/>
    <s v="Georgia"/>
    <n v="2017"/>
    <n v="43181"/>
    <n v="21802"/>
    <n v="21379"/>
    <n v="2054"/>
    <n v="4580"/>
    <n v="9913"/>
    <n v="4525"/>
    <n v="4076"/>
    <n v="4915"/>
    <n v="5633"/>
    <n v="4440"/>
    <n v="2220"/>
    <n v="825"/>
    <x v="421"/>
    <s v="Georgia, 2017"/>
  </r>
  <r>
    <s v="Menominee County"/>
    <s v="Michigan"/>
    <n v="2017"/>
    <n v="23389"/>
    <n v="11834"/>
    <n v="11555"/>
    <n v="1041"/>
    <n v="2513"/>
    <n v="2595"/>
    <n v="2173"/>
    <n v="2449"/>
    <n v="3334"/>
    <n v="4088"/>
    <n v="2886"/>
    <n v="1589"/>
    <n v="721"/>
    <x v="446"/>
    <s v="Michigan, 2017"/>
  </r>
  <r>
    <s v="Midland County"/>
    <s v="Michigan"/>
    <n v="2017"/>
    <n v="83489"/>
    <n v="40954"/>
    <n v="42535"/>
    <n v="4470"/>
    <n v="10349"/>
    <n v="10882"/>
    <n v="9872"/>
    <n v="9866"/>
    <n v="12186"/>
    <n v="11727"/>
    <n v="7604"/>
    <n v="4326"/>
    <n v="2207"/>
    <x v="446"/>
    <s v="Michigan, 2017"/>
  </r>
  <r>
    <s v="Missaukee County"/>
    <s v="Michigan"/>
    <n v="2017"/>
    <n v="14982"/>
    <n v="7634"/>
    <n v="7348"/>
    <n v="968"/>
    <n v="1917"/>
    <n v="1720"/>
    <n v="1619"/>
    <n v="1536"/>
    <n v="2059"/>
    <n v="2238"/>
    <n v="1745"/>
    <n v="912"/>
    <n v="268"/>
    <x v="446"/>
    <s v="Michigan, 2017"/>
  </r>
  <r>
    <s v="Monroe County"/>
    <s v="Michigan"/>
    <n v="2017"/>
    <n v="149619"/>
    <n v="73905"/>
    <n v="75714"/>
    <n v="7979"/>
    <n v="18807"/>
    <n v="18828"/>
    <n v="16631"/>
    <n v="18022"/>
    <n v="22280"/>
    <n v="22727"/>
    <n v="14220"/>
    <n v="7114"/>
    <n v="3011"/>
    <x v="446"/>
    <s v="Michigan, 2017"/>
  </r>
  <r>
    <s v="Montcalm County"/>
    <s v="Michigan"/>
    <n v="2017"/>
    <n v="62956"/>
    <n v="32441"/>
    <n v="30515"/>
    <n v="3623"/>
    <n v="8209"/>
    <n v="7767"/>
    <n v="7594"/>
    <n v="7548"/>
    <n v="9097"/>
    <n v="8882"/>
    <n v="5919"/>
    <n v="3115"/>
    <n v="1202"/>
    <x v="446"/>
    <s v="Michigan, 2017"/>
  </r>
  <r>
    <s v="Montmorency County"/>
    <s v="Michigan"/>
    <n v="2017"/>
    <n v="9290"/>
    <n v="4711"/>
    <n v="4579"/>
    <n v="334"/>
    <n v="795"/>
    <n v="762"/>
    <n v="693"/>
    <n v="780"/>
    <n v="1216"/>
    <n v="1917"/>
    <n v="1623"/>
    <n v="808"/>
    <n v="362"/>
    <x v="446"/>
    <s v="Michigan, 2017"/>
  </r>
  <r>
    <s v="Muskegon County"/>
    <s v="Michigan"/>
    <n v="2017"/>
    <n v="172707"/>
    <n v="85918"/>
    <n v="86789"/>
    <n v="10584"/>
    <n v="23037"/>
    <n v="22326"/>
    <n v="21928"/>
    <n v="20689"/>
    <n v="23108"/>
    <n v="24267"/>
    <n v="15477"/>
    <n v="7852"/>
    <n v="3439"/>
    <x v="446"/>
    <s v="Michigan, 2017"/>
  </r>
  <r>
    <s v="Cidra Municipio"/>
    <s v="Puerto Rico"/>
    <n v="2017"/>
    <n v="47899"/>
    <n v="24036"/>
    <n v="23863"/>
    <n v="2764"/>
    <n v="6273"/>
    <n v="5761"/>
    <n v="5250"/>
    <n v="5215"/>
    <n v="6745"/>
    <n v="7255"/>
    <n v="5096"/>
    <n v="2513"/>
    <n v="1027"/>
    <x v="419"/>
    <s v="Puerto Rico, 2017"/>
  </r>
  <r>
    <s v="Oakland County"/>
    <s v="Michigan"/>
    <n v="2017"/>
    <n v="1241860"/>
    <n v="605231"/>
    <n v="636629"/>
    <n v="68048"/>
    <n v="151917"/>
    <n v="153751"/>
    <n v="155300"/>
    <n v="158333"/>
    <n v="185829"/>
    <n v="176205"/>
    <n v="112677"/>
    <n v="53573"/>
    <n v="26227"/>
    <x v="446"/>
    <s v="Michigan, 2017"/>
  </r>
  <r>
    <s v="Oceana County"/>
    <s v="Michigan"/>
    <n v="2017"/>
    <n v="26317"/>
    <n v="13323"/>
    <n v="12994"/>
    <n v="1534"/>
    <n v="3498"/>
    <n v="3283"/>
    <n v="2603"/>
    <n v="2760"/>
    <n v="3552"/>
    <n v="3880"/>
    <n v="3102"/>
    <n v="1504"/>
    <n v="601"/>
    <x v="446"/>
    <s v="Michigan, 2017"/>
  </r>
  <r>
    <s v="Ogemaw County"/>
    <s v="Michigan"/>
    <n v="2017"/>
    <n v="20979"/>
    <n v="10518"/>
    <n v="10461"/>
    <n v="943"/>
    <n v="2239"/>
    <n v="2181"/>
    <n v="1923"/>
    <n v="2102"/>
    <n v="2728"/>
    <n v="3758"/>
    <n v="2949"/>
    <n v="1577"/>
    <n v="579"/>
    <x v="446"/>
    <s v="Michigan, 2017"/>
  </r>
  <r>
    <s v="Ontonagon County"/>
    <s v="Michigan"/>
    <n v="2017"/>
    <n v="6072"/>
    <n v="3104"/>
    <n v="2968"/>
    <n v="131"/>
    <n v="448"/>
    <n v="483"/>
    <n v="359"/>
    <n v="471"/>
    <n v="871"/>
    <n v="1287"/>
    <n v="1179"/>
    <n v="657"/>
    <n v="186"/>
    <x v="446"/>
    <s v="Michigan, 2017"/>
  </r>
  <r>
    <s v="Osceola County"/>
    <s v="Michigan"/>
    <n v="2017"/>
    <n v="23221"/>
    <n v="11725"/>
    <n v="11496"/>
    <n v="1300"/>
    <n v="3009"/>
    <n v="2807"/>
    <n v="2425"/>
    <n v="2493"/>
    <n v="3118"/>
    <n v="3501"/>
    <n v="2636"/>
    <n v="1417"/>
    <n v="515"/>
    <x v="446"/>
    <s v="Michigan, 2017"/>
  </r>
  <r>
    <s v="Oscoda County"/>
    <s v="Michigan"/>
    <n v="2017"/>
    <n v="8304"/>
    <n v="4266"/>
    <n v="4038"/>
    <n v="404"/>
    <n v="878"/>
    <n v="835"/>
    <n v="701"/>
    <n v="694"/>
    <n v="1049"/>
    <n v="1566"/>
    <n v="1286"/>
    <n v="687"/>
    <n v="204"/>
    <x v="446"/>
    <s v="Michigan, 2017"/>
  </r>
  <r>
    <s v="Taylor County"/>
    <s v="Kentucky"/>
    <n v="2017"/>
    <n v="24247"/>
    <n v="11951"/>
    <n v="12296"/>
    <n v="1343"/>
    <n v="2871"/>
    <n v="2984"/>
    <n v="2443"/>
    <n v="2519"/>
    <n v="3560"/>
    <n v="3749"/>
    <n v="2788"/>
    <n v="1378"/>
    <n v="612"/>
    <x v="451"/>
    <s v="Kentucky, 2017"/>
  </r>
  <r>
    <s v="Ottawa County"/>
    <s v="Michigan"/>
    <n v="2017"/>
    <n v="280243"/>
    <n v="138250"/>
    <n v="141993"/>
    <n v="17900"/>
    <n v="39092"/>
    <n v="50661"/>
    <n v="32758"/>
    <n v="32725"/>
    <n v="35532"/>
    <n v="33043"/>
    <n v="21843"/>
    <n v="11061"/>
    <n v="5628"/>
    <x v="446"/>
    <s v="Michigan, 2017"/>
  </r>
  <r>
    <s v="Roscommon County"/>
    <s v="Michigan"/>
    <n v="2017"/>
    <n v="23934"/>
    <n v="11867"/>
    <n v="12067"/>
    <n v="837"/>
    <n v="2097"/>
    <n v="2026"/>
    <n v="1866"/>
    <n v="1983"/>
    <n v="3067"/>
    <n v="4757"/>
    <n v="4332"/>
    <n v="2220"/>
    <n v="749"/>
    <x v="446"/>
    <s v="Michigan, 2017"/>
  </r>
  <r>
    <s v="Saginaw County"/>
    <s v="Michigan"/>
    <n v="2017"/>
    <n v="193803"/>
    <n v="94017"/>
    <n v="99786"/>
    <n v="11092"/>
    <n v="23492"/>
    <n v="27364"/>
    <n v="22800"/>
    <n v="21419"/>
    <n v="25821"/>
    <n v="27564"/>
    <n v="19157"/>
    <n v="10595"/>
    <n v="4499"/>
    <x v="446"/>
    <s v="Michigan, 2017"/>
  </r>
  <r>
    <s v="St. Clair County"/>
    <s v="Michigan"/>
    <n v="2017"/>
    <n v="159761"/>
    <n v="79295"/>
    <n v="80466"/>
    <n v="8138"/>
    <n v="19777"/>
    <n v="19844"/>
    <n v="17004"/>
    <n v="18703"/>
    <n v="24588"/>
    <n v="24225"/>
    <n v="16131"/>
    <n v="7886"/>
    <n v="3465"/>
    <x v="446"/>
    <s v="Michigan, 2017"/>
  </r>
  <r>
    <s v="St. Joseph County"/>
    <s v="Michigan"/>
    <n v="2017"/>
    <n v="60890"/>
    <n v="30264"/>
    <n v="30626"/>
    <n v="4090"/>
    <n v="8515"/>
    <n v="7591"/>
    <n v="7163"/>
    <n v="7010"/>
    <n v="7896"/>
    <n v="8436"/>
    <n v="5877"/>
    <n v="3155"/>
    <n v="1157"/>
    <x v="446"/>
    <s v="Michigan, 2017"/>
  </r>
  <r>
    <s v="Sanilac County"/>
    <s v="Michigan"/>
    <n v="2017"/>
    <n v="41535"/>
    <n v="20592"/>
    <n v="20943"/>
    <n v="2202"/>
    <n v="5220"/>
    <n v="4880"/>
    <n v="4120"/>
    <n v="4438"/>
    <n v="5842"/>
    <n v="6541"/>
    <n v="4694"/>
    <n v="2570"/>
    <n v="1028"/>
    <x v="446"/>
    <s v="Michigan, 2017"/>
  </r>
  <r>
    <s v="Schoolcraft County"/>
    <s v="Michigan"/>
    <n v="2017"/>
    <n v="8114"/>
    <n v="3977"/>
    <n v="4137"/>
    <n v="332"/>
    <n v="851"/>
    <n v="861"/>
    <n v="596"/>
    <n v="824"/>
    <n v="1102"/>
    <n v="1547"/>
    <n v="1119"/>
    <n v="626"/>
    <n v="256"/>
    <x v="446"/>
    <s v="Michigan, 2017"/>
  </r>
  <r>
    <s v="Greene County"/>
    <s v="Tennessee"/>
    <n v="2017"/>
    <n v="68617"/>
    <n v="33807"/>
    <n v="34810"/>
    <n v="3549"/>
    <n v="8520"/>
    <n v="8912"/>
    <n v="7578"/>
    <n v="8098"/>
    <n v="10234"/>
    <n v="10118"/>
    <n v="6754"/>
    <n v="3506"/>
    <n v="1348"/>
    <x v="440"/>
    <s v="Tennessee, 2017"/>
  </r>
  <r>
    <s v="Tuscola County"/>
    <s v="Michigan"/>
    <n v="2017"/>
    <n v="53569"/>
    <n v="26889"/>
    <n v="26680"/>
    <n v="2703"/>
    <n v="6402"/>
    <n v="6532"/>
    <n v="5709"/>
    <n v="6059"/>
    <n v="7769"/>
    <n v="8310"/>
    <n v="5856"/>
    <n v="3225"/>
    <n v="1004"/>
    <x v="446"/>
    <s v="Michigan, 2017"/>
  </r>
  <r>
    <s v="Van Buren County"/>
    <s v="Michigan"/>
    <n v="2017"/>
    <n v="75190"/>
    <n v="37397"/>
    <n v="37793"/>
    <n v="4608"/>
    <n v="10144"/>
    <n v="9359"/>
    <n v="8083"/>
    <n v="8848"/>
    <n v="10401"/>
    <n v="11350"/>
    <n v="7454"/>
    <n v="3607"/>
    <n v="1336"/>
    <x v="446"/>
    <s v="Michigan, 2017"/>
  </r>
  <r>
    <s v="Washtenaw County"/>
    <s v="Michigan"/>
    <n v="2017"/>
    <n v="361509"/>
    <n v="178949"/>
    <n v="182560"/>
    <n v="18390"/>
    <n v="38933"/>
    <n v="80198"/>
    <n v="50876"/>
    <n v="41610"/>
    <n v="44470"/>
    <n v="41930"/>
    <n v="27439"/>
    <n v="12149"/>
    <n v="5514"/>
    <x v="446"/>
    <s v="Michigan, 2017"/>
  </r>
  <r>
    <s v="Wayne County"/>
    <s v="Michigan"/>
    <n v="2017"/>
    <n v="1763822"/>
    <n v="848339"/>
    <n v="915483"/>
    <n v="115340"/>
    <n v="233347"/>
    <n v="241873"/>
    <n v="229836"/>
    <n v="215620"/>
    <n v="240262"/>
    <n v="233904"/>
    <n v="144522"/>
    <n v="73462"/>
    <n v="35656"/>
    <x v="446"/>
    <s v="Michigan, 2017"/>
  </r>
  <r>
    <s v="Lawrence County"/>
    <s v="Kentucky"/>
    <n v="2017"/>
    <n v="15841"/>
    <n v="8079"/>
    <n v="7762"/>
    <n v="580"/>
    <n v="1576"/>
    <n v="1347"/>
    <n v="1182"/>
    <n v="1326"/>
    <n v="2019"/>
    <n v="2834"/>
    <n v="2872"/>
    <n v="1691"/>
    <n v="414"/>
    <x v="451"/>
    <s v="Kentucky, 2017"/>
  </r>
  <r>
    <s v="Anoka County"/>
    <s v="Minnesota"/>
    <n v="2017"/>
    <n v="344861"/>
    <n v="172482"/>
    <n v="172379"/>
    <n v="21670"/>
    <n v="47426"/>
    <n v="42387"/>
    <n v="45412"/>
    <n v="45966"/>
    <n v="52851"/>
    <n v="46032"/>
    <n v="26919"/>
    <n v="11838"/>
    <n v="4360"/>
    <x v="422"/>
    <s v="Minnesota, 2017"/>
  </r>
  <r>
    <s v="Becker County"/>
    <s v="Minnesota"/>
    <n v="2017"/>
    <n v="33552"/>
    <n v="16672"/>
    <n v="16880"/>
    <n v="2158"/>
    <n v="4657"/>
    <n v="3817"/>
    <n v="3560"/>
    <n v="3633"/>
    <n v="4085"/>
    <n v="5124"/>
    <n v="3726"/>
    <n v="1905"/>
    <n v="887"/>
    <x v="422"/>
    <s v="Minnesota, 2017"/>
  </r>
  <r>
    <s v="Waller County"/>
    <s v="Texas"/>
    <n v="2017"/>
    <n v="45847"/>
    <n v="22775"/>
    <n v="23072"/>
    <n v="3478"/>
    <n v="6303"/>
    <n v="8223"/>
    <n v="5739"/>
    <n v="4815"/>
    <n v="4919"/>
    <n v="5646"/>
    <n v="3819"/>
    <n v="1981"/>
    <n v="924"/>
    <x v="435"/>
    <s v="Texas, 2017"/>
  </r>
  <r>
    <s v="Benton County"/>
    <s v="Minnesota"/>
    <n v="2017"/>
    <n v="39360"/>
    <n v="19652"/>
    <n v="19708"/>
    <n v="2881"/>
    <n v="5540"/>
    <n v="4632"/>
    <n v="6342"/>
    <n v="5117"/>
    <n v="5088"/>
    <n v="4550"/>
    <n v="2734"/>
    <n v="1518"/>
    <n v="958"/>
    <x v="422"/>
    <s v="Minnesota, 2017"/>
  </r>
  <r>
    <s v="Big Stone County"/>
    <s v="Minnesota"/>
    <n v="2017"/>
    <n v="5039"/>
    <n v="2489"/>
    <n v="2550"/>
    <n v="284"/>
    <n v="580"/>
    <n v="503"/>
    <n v="497"/>
    <n v="434"/>
    <n v="651"/>
    <n v="821"/>
    <n v="570"/>
    <n v="494"/>
    <n v="205"/>
    <x v="422"/>
    <s v="Minnesota, 2017"/>
  </r>
  <r>
    <s v="Warren County"/>
    <s v="New York"/>
    <n v="2017"/>
    <n v="65767"/>
    <n v="33054"/>
    <n v="32713"/>
    <n v="3683"/>
    <n v="7274"/>
    <n v="16752"/>
    <n v="8852"/>
    <n v="6907"/>
    <n v="6556"/>
    <n v="7292"/>
    <n v="4540"/>
    <n v="2572"/>
    <n v="1339"/>
    <x v="457"/>
    <s v="New York, 2017"/>
  </r>
  <r>
    <s v="Anson County"/>
    <s v="North Carolina"/>
    <n v="2017"/>
    <n v="25243"/>
    <n v="12550"/>
    <n v="12693"/>
    <n v="1460"/>
    <n v="3042"/>
    <n v="3456"/>
    <n v="2803"/>
    <n v="2501"/>
    <n v="3223"/>
    <n v="3682"/>
    <n v="2427"/>
    <n v="1796"/>
    <n v="853"/>
    <x v="458"/>
    <s v="North Carolina, 2017"/>
  </r>
  <r>
    <s v="Carlton County"/>
    <s v="Minnesota"/>
    <n v="2017"/>
    <n v="35408"/>
    <n v="18500"/>
    <n v="16908"/>
    <n v="1945"/>
    <n v="4728"/>
    <n v="4101"/>
    <n v="4220"/>
    <n v="4477"/>
    <n v="5026"/>
    <n v="5076"/>
    <n v="3202"/>
    <n v="1660"/>
    <n v="973"/>
    <x v="422"/>
    <s v="Minnesota, 2017"/>
  </r>
  <r>
    <s v="Carver County"/>
    <s v="Minnesota"/>
    <n v="2017"/>
    <n v="98799"/>
    <n v="49086"/>
    <n v="49713"/>
    <n v="6452"/>
    <n v="15948"/>
    <n v="12714"/>
    <n v="10970"/>
    <n v="14050"/>
    <n v="16052"/>
    <n v="12311"/>
    <n v="6000"/>
    <n v="2822"/>
    <n v="1480"/>
    <x v="422"/>
    <s v="Minnesota, 2017"/>
  </r>
  <r>
    <s v="Cass County"/>
    <s v="Minnesota"/>
    <n v="2017"/>
    <n v="28810"/>
    <n v="14698"/>
    <n v="14112"/>
    <n v="1624"/>
    <n v="3522"/>
    <n v="2786"/>
    <n v="2589"/>
    <n v="2739"/>
    <n v="3746"/>
    <n v="4817"/>
    <n v="4264"/>
    <n v="2128"/>
    <n v="595"/>
    <x v="422"/>
    <s v="Minnesota, 2017"/>
  </r>
  <r>
    <s v="Chippewa County"/>
    <s v="Minnesota"/>
    <n v="2017"/>
    <n v="12040"/>
    <n v="5994"/>
    <n v="6046"/>
    <n v="820"/>
    <n v="1515"/>
    <n v="1417"/>
    <n v="1334"/>
    <n v="1201"/>
    <n v="1559"/>
    <n v="1748"/>
    <n v="1225"/>
    <n v="590"/>
    <n v="631"/>
    <x v="422"/>
    <s v="Minnesota, 2017"/>
  </r>
  <r>
    <s v="Fulton County"/>
    <s v="New York"/>
    <n v="2017"/>
    <n v="54297"/>
    <n v="28102"/>
    <n v="26195"/>
    <n v="3064"/>
    <n v="7253"/>
    <n v="6586"/>
    <n v="6407"/>
    <n v="7121"/>
    <n v="8846"/>
    <n v="7393"/>
    <n v="4583"/>
    <n v="2174"/>
    <n v="870"/>
    <x v="457"/>
    <s v="New York, 2017"/>
  </r>
  <r>
    <s v="Starr County"/>
    <s v="Texas"/>
    <n v="2017"/>
    <n v="62040"/>
    <n v="30613"/>
    <n v="31427"/>
    <n v="4395"/>
    <n v="7997"/>
    <n v="12186"/>
    <n v="8616"/>
    <n v="7202"/>
    <n v="6995"/>
    <n v="6774"/>
    <n v="3994"/>
    <n v="2509"/>
    <n v="1372"/>
    <x v="435"/>
    <s v="Texas, 2017"/>
  </r>
  <r>
    <s v="Clearwater County"/>
    <s v="Minnesota"/>
    <n v="2017"/>
    <n v="8824"/>
    <n v="4485"/>
    <n v="4339"/>
    <n v="551"/>
    <n v="1268"/>
    <n v="972"/>
    <n v="896"/>
    <n v="1001"/>
    <n v="1104"/>
    <n v="1290"/>
    <n v="935"/>
    <n v="555"/>
    <n v="252"/>
    <x v="422"/>
    <s v="Minnesota, 2017"/>
  </r>
  <r>
    <s v="Cook County"/>
    <s v="Minnesota"/>
    <n v="2017"/>
    <n v="5270"/>
    <n v="2609"/>
    <n v="2661"/>
    <n v="214"/>
    <n v="417"/>
    <n v="445"/>
    <n v="553"/>
    <n v="531"/>
    <n v="686"/>
    <n v="1046"/>
    <n v="880"/>
    <n v="369"/>
    <n v="129"/>
    <x v="422"/>
    <s v="Minnesota, 2017"/>
  </r>
  <r>
    <s v="Cottonwood County"/>
    <s v="Minnesota"/>
    <n v="2017"/>
    <n v="11437"/>
    <n v="5660"/>
    <n v="5777"/>
    <n v="758"/>
    <n v="1557"/>
    <n v="1234"/>
    <n v="1172"/>
    <n v="1166"/>
    <n v="1415"/>
    <n v="1597"/>
    <n v="1212"/>
    <n v="864"/>
    <n v="462"/>
    <x v="422"/>
    <s v="Minnesota, 2017"/>
  </r>
  <r>
    <s v="Dakota County"/>
    <s v="Minnesota"/>
    <n v="2017"/>
    <n v="414655"/>
    <n v="204016"/>
    <n v="210639"/>
    <n v="27207"/>
    <n v="58062"/>
    <n v="50971"/>
    <n v="54912"/>
    <n v="54908"/>
    <n v="61706"/>
    <n v="54655"/>
    <n v="31330"/>
    <n v="15038"/>
    <n v="5866"/>
    <x v="422"/>
    <s v="Minnesota, 2017"/>
  </r>
  <r>
    <s v="Dodge County"/>
    <s v="Minnesota"/>
    <n v="2017"/>
    <n v="20485"/>
    <n v="10301"/>
    <n v="10184"/>
    <n v="1329"/>
    <n v="3237"/>
    <n v="2547"/>
    <n v="2314"/>
    <n v="2734"/>
    <n v="2899"/>
    <n v="2621"/>
    <n v="1542"/>
    <n v="902"/>
    <n v="360"/>
    <x v="422"/>
    <s v="Minnesota, 2017"/>
  </r>
  <r>
    <s v="Douglas County"/>
    <s v="Minnesota"/>
    <n v="2017"/>
    <n v="36891"/>
    <n v="18510"/>
    <n v="18381"/>
    <n v="1991"/>
    <n v="4638"/>
    <n v="3958"/>
    <n v="4237"/>
    <n v="3908"/>
    <n v="4629"/>
    <n v="5563"/>
    <n v="4275"/>
    <n v="2533"/>
    <n v="1159"/>
    <x v="422"/>
    <s v="Minnesota, 2017"/>
  </r>
  <r>
    <s v="Clay County"/>
    <s v="South Dakota"/>
    <n v="2017"/>
    <n v="13966"/>
    <n v="6975"/>
    <n v="6991"/>
    <n v="799"/>
    <n v="1684"/>
    <n v="1446"/>
    <n v="1415"/>
    <n v="1421"/>
    <n v="1814"/>
    <n v="2273"/>
    <n v="1537"/>
    <n v="991"/>
    <n v="586"/>
    <x v="437"/>
    <s v="South Dakota, 2017"/>
  </r>
  <r>
    <s v="Fillmore County"/>
    <s v="Minnesota"/>
    <n v="2017"/>
    <n v="20825"/>
    <n v="10448"/>
    <n v="10377"/>
    <n v="1323"/>
    <n v="2916"/>
    <n v="2251"/>
    <n v="2146"/>
    <n v="2316"/>
    <n v="2620"/>
    <n v="3073"/>
    <n v="2121"/>
    <n v="1260"/>
    <n v="799"/>
    <x v="422"/>
    <s v="Minnesota, 2017"/>
  </r>
  <r>
    <s v="Freeborn County"/>
    <s v="Minnesota"/>
    <n v="2017"/>
    <n v="30619"/>
    <n v="15312"/>
    <n v="15307"/>
    <n v="1720"/>
    <n v="3836"/>
    <n v="3191"/>
    <n v="3490"/>
    <n v="3250"/>
    <n v="4037"/>
    <n v="4452"/>
    <n v="3365"/>
    <n v="2101"/>
    <n v="1177"/>
    <x v="422"/>
    <s v="Minnesota, 2017"/>
  </r>
  <r>
    <s v="Fayette County"/>
    <s v="West Virginia"/>
    <n v="2017"/>
    <n v="46138"/>
    <n v="23014"/>
    <n v="23124"/>
    <n v="2645"/>
    <n v="5966"/>
    <n v="5232"/>
    <n v="5178"/>
    <n v="5227"/>
    <n v="6563"/>
    <n v="6958"/>
    <n v="4491"/>
    <n v="2535"/>
    <n v="1343"/>
    <x v="417"/>
    <s v="West Virginia, 2017"/>
  </r>
  <r>
    <s v="Gray County"/>
    <s v="Kansas"/>
    <n v="2017"/>
    <n v="5923"/>
    <n v="2972"/>
    <n v="2951"/>
    <n v="354"/>
    <n v="762"/>
    <n v="590"/>
    <n v="608"/>
    <n v="632"/>
    <n v="723"/>
    <n v="888"/>
    <n v="712"/>
    <n v="437"/>
    <n v="217"/>
    <x v="434"/>
    <s v="Kansas, 2017"/>
  </r>
  <r>
    <s v="Hennepin County"/>
    <s v="Minnesota"/>
    <n v="2017"/>
    <n v="1224763"/>
    <n v="604629"/>
    <n v="620134"/>
    <n v="80166"/>
    <n v="148897"/>
    <n v="150293"/>
    <n v="209244"/>
    <n v="161523"/>
    <n v="162004"/>
    <n v="154304"/>
    <n v="90284"/>
    <n v="44465"/>
    <n v="23583"/>
    <x v="422"/>
    <s v="Minnesota, 2017"/>
  </r>
  <r>
    <s v="Houston County"/>
    <s v="Minnesota"/>
    <n v="2017"/>
    <n v="18709"/>
    <n v="9371"/>
    <n v="9338"/>
    <n v="970"/>
    <n v="2370"/>
    <n v="2037"/>
    <n v="1881"/>
    <n v="2008"/>
    <n v="2622"/>
    <n v="3087"/>
    <n v="1999"/>
    <n v="1201"/>
    <n v="534"/>
    <x v="422"/>
    <s v="Minnesota, 2017"/>
  </r>
  <r>
    <s v="Pacific County"/>
    <s v="Washington"/>
    <n v="2017"/>
    <n v="20743"/>
    <n v="10411"/>
    <n v="10332"/>
    <n v="1143"/>
    <n v="2533"/>
    <n v="1972"/>
    <n v="1870"/>
    <n v="2091"/>
    <n v="2719"/>
    <n v="3430"/>
    <n v="2957"/>
    <n v="1573"/>
    <n v="455"/>
    <x v="441"/>
    <s v="Washington, 2017"/>
  </r>
  <r>
    <s v="Isanti County"/>
    <s v="Minnesota"/>
    <n v="2017"/>
    <n v="38584"/>
    <n v="19491"/>
    <n v="19093"/>
    <n v="2371"/>
    <n v="5394"/>
    <n v="4583"/>
    <n v="4914"/>
    <n v="4702"/>
    <n v="5778"/>
    <n v="5249"/>
    <n v="3208"/>
    <n v="1607"/>
    <n v="778"/>
    <x v="422"/>
    <s v="Minnesota, 2017"/>
  </r>
  <r>
    <s v="Itasca County"/>
    <s v="Minnesota"/>
    <n v="2017"/>
    <n v="45237"/>
    <n v="22941"/>
    <n v="22296"/>
    <n v="2367"/>
    <n v="5469"/>
    <n v="4894"/>
    <n v="4503"/>
    <n v="4887"/>
    <n v="5873"/>
    <n v="7561"/>
    <n v="5548"/>
    <n v="2817"/>
    <n v="1318"/>
    <x v="422"/>
    <s v="Minnesota, 2017"/>
  </r>
  <r>
    <s v="Kanabec County"/>
    <s v="Minnesota"/>
    <n v="2017"/>
    <n v="15948"/>
    <n v="8101"/>
    <n v="7847"/>
    <n v="802"/>
    <n v="2022"/>
    <n v="1831"/>
    <n v="1618"/>
    <n v="1811"/>
    <n v="2214"/>
    <n v="2570"/>
    <n v="1816"/>
    <n v="944"/>
    <n v="320"/>
    <x v="422"/>
    <s v="Minnesota, 2017"/>
  </r>
  <r>
    <s v="Kandiyohi County"/>
    <s v="Minnesota"/>
    <n v="2017"/>
    <n v="42577"/>
    <n v="21398"/>
    <n v="21179"/>
    <n v="2868"/>
    <n v="5794"/>
    <n v="5243"/>
    <n v="5319"/>
    <n v="4553"/>
    <n v="5174"/>
    <n v="6178"/>
    <n v="3968"/>
    <n v="2353"/>
    <n v="1127"/>
    <x v="422"/>
    <s v="Minnesota, 2017"/>
  </r>
  <r>
    <s v="Kittson County"/>
    <s v="Minnesota"/>
    <n v="2017"/>
    <n v="4384"/>
    <n v="2226"/>
    <n v="2158"/>
    <n v="245"/>
    <n v="508"/>
    <n v="504"/>
    <n v="351"/>
    <n v="439"/>
    <n v="580"/>
    <n v="730"/>
    <n v="493"/>
    <n v="297"/>
    <n v="237"/>
    <x v="422"/>
    <s v="Minnesota, 2017"/>
  </r>
  <r>
    <s v="Big Horn County"/>
    <s v="Montana"/>
    <n v="2017"/>
    <n v="12776"/>
    <n v="6384"/>
    <n v="6392"/>
    <n v="575"/>
    <n v="1410"/>
    <n v="1374"/>
    <n v="1203"/>
    <n v="1261"/>
    <n v="1782"/>
    <n v="2332"/>
    <n v="1529"/>
    <n v="890"/>
    <n v="420"/>
    <x v="426"/>
    <s v="Montana, 2017"/>
  </r>
  <r>
    <s v="Pawnee County"/>
    <s v="Kansas"/>
    <n v="2017"/>
    <n v="6840"/>
    <n v="3411"/>
    <n v="3429"/>
    <n v="327"/>
    <n v="773"/>
    <n v="718"/>
    <n v="556"/>
    <n v="642"/>
    <n v="895"/>
    <n v="1193"/>
    <n v="792"/>
    <n v="603"/>
    <n v="341"/>
    <x v="434"/>
    <s v="Kansas, 2017"/>
  </r>
  <r>
    <s v="Carroll County"/>
    <s v="Mississippi"/>
    <n v="2017"/>
    <n v="10578"/>
    <n v="5426"/>
    <n v="5152"/>
    <n v="530"/>
    <n v="1075"/>
    <n v="953"/>
    <n v="993"/>
    <n v="1085"/>
    <n v="1428"/>
    <n v="1930"/>
    <n v="1345"/>
    <n v="892"/>
    <n v="347"/>
    <x v="423"/>
    <s v="Mississippi, 2017"/>
  </r>
  <r>
    <s v="Petersburg Census Area"/>
    <s v="Alaska"/>
    <n v="2017"/>
    <n v="3841"/>
    <n v="2016"/>
    <n v="1825"/>
    <n v="158"/>
    <n v="481"/>
    <n v="363"/>
    <n v="266"/>
    <n v="377"/>
    <n v="584"/>
    <n v="766"/>
    <n v="485"/>
    <n v="249"/>
    <n v="112"/>
    <x v="425"/>
    <s v="Alaska, 2017"/>
  </r>
  <r>
    <s v="Le Sueur County"/>
    <s v="Minnesota"/>
    <n v="2017"/>
    <n v="27810"/>
    <n v="14086"/>
    <n v="13724"/>
    <n v="1632"/>
    <n v="3855"/>
    <n v="3327"/>
    <n v="2994"/>
    <n v="3336"/>
    <n v="4119"/>
    <n v="3959"/>
    <n v="2581"/>
    <n v="1457"/>
    <n v="550"/>
    <x v="422"/>
    <s v="Minnesota, 2017"/>
  </r>
  <r>
    <s v="Lyon County"/>
    <s v="Minnesota"/>
    <n v="2017"/>
    <n v="25789"/>
    <n v="12902"/>
    <n v="12887"/>
    <n v="1858"/>
    <n v="3602"/>
    <n v="3768"/>
    <n v="3368"/>
    <n v="3059"/>
    <n v="3078"/>
    <n v="3255"/>
    <n v="1929"/>
    <n v="1171"/>
    <n v="701"/>
    <x v="422"/>
    <s v="Minnesota, 2017"/>
  </r>
  <r>
    <s v="Mahnomen County"/>
    <s v="Minnesota"/>
    <n v="2017"/>
    <n v="5500"/>
    <n v="2767"/>
    <n v="2733"/>
    <n v="480"/>
    <n v="985"/>
    <n v="684"/>
    <n v="554"/>
    <n v="542"/>
    <n v="613"/>
    <n v="709"/>
    <n v="513"/>
    <n v="304"/>
    <n v="116"/>
    <x v="422"/>
    <s v="Minnesota, 2017"/>
  </r>
  <r>
    <s v="Marshall County"/>
    <s v="Minnesota"/>
    <n v="2017"/>
    <n v="9397"/>
    <n v="4761"/>
    <n v="4636"/>
    <n v="576"/>
    <n v="1214"/>
    <n v="1057"/>
    <n v="1006"/>
    <n v="979"/>
    <n v="1249"/>
    <n v="1423"/>
    <n v="931"/>
    <n v="632"/>
    <n v="330"/>
    <x v="422"/>
    <s v="Minnesota, 2017"/>
  </r>
  <r>
    <s v="Meeker County"/>
    <s v="Minnesota"/>
    <n v="2017"/>
    <n v="23105"/>
    <n v="11697"/>
    <n v="11408"/>
    <n v="1437"/>
    <n v="3252"/>
    <n v="2604"/>
    <n v="2333"/>
    <n v="2696"/>
    <n v="3062"/>
    <n v="3466"/>
    <n v="2305"/>
    <n v="1359"/>
    <n v="591"/>
    <x v="422"/>
    <s v="Minnesota, 2017"/>
  </r>
  <r>
    <s v="Mille Lacs County"/>
    <s v="Minnesota"/>
    <n v="2017"/>
    <n v="25635"/>
    <n v="12847"/>
    <n v="12788"/>
    <n v="1648"/>
    <n v="3517"/>
    <n v="2929"/>
    <n v="3020"/>
    <n v="2999"/>
    <n v="3550"/>
    <n v="3485"/>
    <n v="2473"/>
    <n v="1323"/>
    <n v="691"/>
    <x v="422"/>
    <s v="Minnesota, 2017"/>
  </r>
  <r>
    <s v="Morrison County"/>
    <s v="Minnesota"/>
    <n v="2017"/>
    <n v="32880"/>
    <n v="16616"/>
    <n v="16264"/>
    <n v="1994"/>
    <n v="4415"/>
    <n v="3724"/>
    <n v="3728"/>
    <n v="3679"/>
    <n v="4549"/>
    <n v="4868"/>
    <n v="3177"/>
    <n v="1747"/>
    <n v="999"/>
    <x v="422"/>
    <s v="Minnesota, 2017"/>
  </r>
  <r>
    <s v="Upshur County"/>
    <s v="Texas"/>
    <n v="2017"/>
    <n v="39386"/>
    <n v="19742"/>
    <n v="19644"/>
    <n v="2530"/>
    <n v="5493"/>
    <n v="4800"/>
    <n v="4733"/>
    <n v="4574"/>
    <n v="4918"/>
    <n v="5144"/>
    <n v="3416"/>
    <n v="2448"/>
    <n v="1330"/>
    <x v="435"/>
    <s v="Texas, 2017"/>
  </r>
  <r>
    <s v="Newton County"/>
    <s v="Arkansas"/>
    <n v="2017"/>
    <n v="8394"/>
    <n v="4178"/>
    <n v="4216"/>
    <n v="436"/>
    <n v="1037"/>
    <n v="851"/>
    <n v="769"/>
    <n v="833"/>
    <n v="1075"/>
    <n v="1330"/>
    <n v="1043"/>
    <n v="716"/>
    <n v="304"/>
    <x v="418"/>
    <s v="Arkansas, 2017"/>
  </r>
  <r>
    <s v="Nicollet County"/>
    <s v="Minnesota"/>
    <n v="2017"/>
    <n v="33477"/>
    <n v="16748"/>
    <n v="16729"/>
    <n v="1920"/>
    <n v="4266"/>
    <n v="5471"/>
    <n v="4536"/>
    <n v="4067"/>
    <n v="4017"/>
    <n v="4267"/>
    <n v="2771"/>
    <n v="1375"/>
    <n v="787"/>
    <x v="422"/>
    <s v="Minnesota, 2017"/>
  </r>
  <r>
    <s v="Shelby County"/>
    <s v="Illinois"/>
    <n v="2017"/>
    <n v="21854"/>
    <n v="11219"/>
    <n v="10635"/>
    <n v="1761"/>
    <n v="3162"/>
    <n v="2951"/>
    <n v="2799"/>
    <n v="2494"/>
    <n v="2546"/>
    <n v="2759"/>
    <n v="1677"/>
    <n v="1031"/>
    <n v="674"/>
    <x v="424"/>
    <s v="Illinois, 2017"/>
  </r>
  <r>
    <s v="Norman County"/>
    <s v="Minnesota"/>
    <n v="2017"/>
    <n v="6589"/>
    <n v="3337"/>
    <n v="3252"/>
    <n v="358"/>
    <n v="887"/>
    <n v="776"/>
    <n v="573"/>
    <n v="751"/>
    <n v="868"/>
    <n v="972"/>
    <n v="667"/>
    <n v="489"/>
    <n v="248"/>
    <x v="422"/>
    <s v="Minnesota, 2017"/>
  </r>
  <r>
    <s v="Olmsted County"/>
    <s v="Minnesota"/>
    <n v="2017"/>
    <n v="151685"/>
    <n v="74208"/>
    <n v="77477"/>
    <n v="10688"/>
    <n v="20964"/>
    <n v="17574"/>
    <n v="22390"/>
    <n v="19274"/>
    <n v="19717"/>
    <n v="19580"/>
    <n v="11639"/>
    <n v="6736"/>
    <n v="3123"/>
    <x v="422"/>
    <s v="Minnesota, 2017"/>
  </r>
  <r>
    <s v="Otter Tail County"/>
    <s v="Minnesota"/>
    <n v="2017"/>
    <n v="57790"/>
    <n v="29049"/>
    <n v="28741"/>
    <n v="3297"/>
    <n v="7026"/>
    <n v="6379"/>
    <n v="5499"/>
    <n v="5662"/>
    <n v="7607"/>
    <n v="9341"/>
    <n v="6976"/>
    <n v="4034"/>
    <n v="1969"/>
    <x v="422"/>
    <s v="Minnesota, 2017"/>
  </r>
  <r>
    <s v="Pennington County"/>
    <s v="Minnesota"/>
    <n v="2017"/>
    <n v="14197"/>
    <n v="7115"/>
    <n v="7082"/>
    <n v="931"/>
    <n v="1801"/>
    <n v="1722"/>
    <n v="1925"/>
    <n v="1660"/>
    <n v="1789"/>
    <n v="1921"/>
    <n v="1305"/>
    <n v="781"/>
    <n v="362"/>
    <x v="422"/>
    <s v="Minnesota, 2017"/>
  </r>
  <r>
    <s v="Caroline County"/>
    <s v="Virginia"/>
    <n v="2017"/>
    <n v="29057"/>
    <n v="15497"/>
    <n v="13560"/>
    <n v="1415"/>
    <n v="3401"/>
    <n v="3199"/>
    <n v="3278"/>
    <n v="3407"/>
    <n v="4349"/>
    <n v="4519"/>
    <n v="3123"/>
    <n v="1778"/>
    <n v="588"/>
    <x v="428"/>
    <s v="Virginia, 2017"/>
  </r>
  <r>
    <s v="Pipestone County"/>
    <s v="Minnesota"/>
    <n v="2017"/>
    <n v="9229"/>
    <n v="4481"/>
    <n v="4748"/>
    <n v="637"/>
    <n v="1291"/>
    <n v="1019"/>
    <n v="1029"/>
    <n v="906"/>
    <n v="1203"/>
    <n v="1261"/>
    <n v="828"/>
    <n v="647"/>
    <n v="408"/>
    <x v="422"/>
    <s v="Minnesota, 2017"/>
  </r>
  <r>
    <s v="Polk County"/>
    <s v="Minnesota"/>
    <n v="2017"/>
    <n v="31564"/>
    <n v="15988"/>
    <n v="15576"/>
    <n v="2101"/>
    <n v="4181"/>
    <n v="4151"/>
    <n v="3833"/>
    <n v="3284"/>
    <n v="4199"/>
    <n v="4315"/>
    <n v="2850"/>
    <n v="1800"/>
    <n v="850"/>
    <x v="422"/>
    <s v="Minnesota, 2017"/>
  </r>
  <r>
    <s v="Pope County"/>
    <s v="Minnesota"/>
    <n v="2017"/>
    <n v="10932"/>
    <n v="5540"/>
    <n v="5392"/>
    <n v="634"/>
    <n v="1298"/>
    <n v="1085"/>
    <n v="1214"/>
    <n v="1104"/>
    <n v="1336"/>
    <n v="1756"/>
    <n v="1341"/>
    <n v="721"/>
    <n v="443"/>
    <x v="422"/>
    <s v="Minnesota, 2017"/>
  </r>
  <r>
    <s v="Ramsey County"/>
    <s v="Minnesota"/>
    <n v="2017"/>
    <n v="537893"/>
    <n v="261783"/>
    <n v="276110"/>
    <n v="37882"/>
    <n v="68164"/>
    <n v="75992"/>
    <n v="88656"/>
    <n v="64002"/>
    <n v="65052"/>
    <n v="66242"/>
    <n v="40333"/>
    <n v="20645"/>
    <n v="10925"/>
    <x v="422"/>
    <s v="Minnesota, 2017"/>
  </r>
  <r>
    <s v="Red Lake County"/>
    <s v="Minnesota"/>
    <n v="2017"/>
    <n v="4017"/>
    <n v="2033"/>
    <n v="1984"/>
    <n v="282"/>
    <n v="543"/>
    <n v="414"/>
    <n v="403"/>
    <n v="483"/>
    <n v="501"/>
    <n v="627"/>
    <n v="398"/>
    <n v="232"/>
    <n v="134"/>
    <x v="422"/>
    <s v="Minnesota, 2017"/>
  </r>
  <r>
    <s v="Harrison County"/>
    <s v="Ohio"/>
    <n v="2017"/>
    <n v="15430"/>
    <n v="7819"/>
    <n v="7611"/>
    <n v="890"/>
    <n v="2161"/>
    <n v="1840"/>
    <n v="1559"/>
    <n v="1552"/>
    <n v="2045"/>
    <n v="2154"/>
    <n v="1598"/>
    <n v="997"/>
    <n v="634"/>
    <x v="464"/>
    <s v="Ohio, 2017"/>
  </r>
  <r>
    <s v="Rice County"/>
    <s v="Minnesota"/>
    <n v="2017"/>
    <n v="65251"/>
    <n v="33283"/>
    <n v="31968"/>
    <n v="3630"/>
    <n v="8348"/>
    <n v="12045"/>
    <n v="7397"/>
    <n v="7555"/>
    <n v="8744"/>
    <n v="8125"/>
    <n v="5261"/>
    <n v="2938"/>
    <n v="1208"/>
    <x v="422"/>
    <s v="Minnesota, 2017"/>
  </r>
  <r>
    <s v="Rock County"/>
    <s v="Minnesota"/>
    <n v="2017"/>
    <n v="9433"/>
    <n v="4641"/>
    <n v="4792"/>
    <n v="614"/>
    <n v="1349"/>
    <n v="1070"/>
    <n v="984"/>
    <n v="1065"/>
    <n v="1207"/>
    <n v="1308"/>
    <n v="908"/>
    <n v="633"/>
    <n v="295"/>
    <x v="422"/>
    <s v="Minnesota, 2017"/>
  </r>
  <r>
    <s v="Roseau County"/>
    <s v="Minnesota"/>
    <n v="2017"/>
    <n v="15537"/>
    <n v="8004"/>
    <n v="7533"/>
    <n v="938"/>
    <n v="2156"/>
    <n v="1983"/>
    <n v="1577"/>
    <n v="1802"/>
    <n v="2370"/>
    <n v="2264"/>
    <n v="1347"/>
    <n v="731"/>
    <n v="369"/>
    <x v="422"/>
    <s v="Minnesota, 2017"/>
  </r>
  <r>
    <s v="St. Louis County"/>
    <s v="Minnesota"/>
    <n v="2017"/>
    <n v="200294"/>
    <n v="100596"/>
    <n v="99698"/>
    <n v="10336"/>
    <n v="21638"/>
    <n v="32080"/>
    <n v="23369"/>
    <n v="21610"/>
    <n v="25123"/>
    <n v="30597"/>
    <n v="19738"/>
    <n v="10632"/>
    <n v="5171"/>
    <x v="422"/>
    <s v="Minnesota, 2017"/>
  </r>
  <r>
    <s v="Scott County"/>
    <s v="Minnesota"/>
    <n v="2017"/>
    <n v="141463"/>
    <n v="70509"/>
    <n v="70954"/>
    <n v="10219"/>
    <n v="23277"/>
    <n v="17544"/>
    <n v="17438"/>
    <n v="21569"/>
    <n v="22223"/>
    <n v="15626"/>
    <n v="8386"/>
    <n v="3597"/>
    <n v="1584"/>
    <x v="422"/>
    <s v="Minnesota, 2017"/>
  </r>
  <r>
    <s v="Sherburne County"/>
    <s v="Minnesota"/>
    <n v="2017"/>
    <n v="92024"/>
    <n v="46991"/>
    <n v="45033"/>
    <n v="6185"/>
    <n v="14441"/>
    <n v="12109"/>
    <n v="12143"/>
    <n v="13178"/>
    <n v="14068"/>
    <n v="10418"/>
    <n v="5823"/>
    <n v="2487"/>
    <n v="1172"/>
    <x v="422"/>
    <s v="Minnesota, 2017"/>
  </r>
  <r>
    <s v="Sibley County"/>
    <s v="Minnesota"/>
    <n v="2017"/>
    <n v="14888"/>
    <n v="7530"/>
    <n v="7358"/>
    <n v="872"/>
    <n v="2086"/>
    <n v="1718"/>
    <n v="1551"/>
    <n v="1825"/>
    <n v="2154"/>
    <n v="2077"/>
    <n v="1328"/>
    <n v="843"/>
    <n v="434"/>
    <x v="422"/>
    <s v="Minnesota, 2017"/>
  </r>
  <r>
    <s v="Stearns County"/>
    <s v="Minnesota"/>
    <n v="2017"/>
    <n v="155300"/>
    <n v="78126"/>
    <n v="77174"/>
    <n v="9886"/>
    <n v="19767"/>
    <n v="30122"/>
    <n v="19362"/>
    <n v="17025"/>
    <n v="19166"/>
    <n v="18581"/>
    <n v="11543"/>
    <n v="6598"/>
    <n v="3250"/>
    <x v="422"/>
    <s v="Minnesota, 2017"/>
  </r>
  <r>
    <s v="Steele County"/>
    <s v="Minnesota"/>
    <n v="2017"/>
    <n v="36612"/>
    <n v="18225"/>
    <n v="18387"/>
    <n v="2411"/>
    <n v="5311"/>
    <n v="4415"/>
    <n v="4414"/>
    <n v="4159"/>
    <n v="5096"/>
    <n v="4865"/>
    <n v="3023"/>
    <n v="1917"/>
    <n v="1001"/>
    <x v="422"/>
    <s v="Minnesota, 2017"/>
  </r>
  <r>
    <s v="Stevens County"/>
    <s v="Minnesota"/>
    <n v="2017"/>
    <n v="9759"/>
    <n v="4850"/>
    <n v="4909"/>
    <n v="520"/>
    <n v="1140"/>
    <n v="2344"/>
    <n v="1096"/>
    <n v="936"/>
    <n v="932"/>
    <n v="1116"/>
    <n v="745"/>
    <n v="502"/>
    <n v="428"/>
    <x v="422"/>
    <s v="Minnesota, 2017"/>
  </r>
  <r>
    <s v="Greene County"/>
    <s v="Iowa"/>
    <n v="2017"/>
    <n v="9448"/>
    <n v="4733"/>
    <n v="4715"/>
    <n v="559"/>
    <n v="1202"/>
    <n v="1027"/>
    <n v="1066"/>
    <n v="970"/>
    <n v="1228"/>
    <n v="1379"/>
    <n v="979"/>
    <n v="653"/>
    <n v="385"/>
    <x v="438"/>
    <s v="Iowa, 2017"/>
  </r>
  <r>
    <s v="Nobles County"/>
    <s v="Minnesota"/>
    <n v="2017"/>
    <n v="21490"/>
    <n v="10729"/>
    <n v="10761"/>
    <n v="1213"/>
    <n v="2677"/>
    <n v="2302"/>
    <n v="2228"/>
    <n v="2335"/>
    <n v="3192"/>
    <n v="3221"/>
    <n v="2373"/>
    <n v="1452"/>
    <n v="497"/>
    <x v="422"/>
    <s v="Minnesota, 2017"/>
  </r>
  <r>
    <s v="Wadena County"/>
    <s v="Minnesota"/>
    <n v="2017"/>
    <n v="13626"/>
    <n v="6757"/>
    <n v="6869"/>
    <n v="902"/>
    <n v="1937"/>
    <n v="1537"/>
    <n v="1417"/>
    <n v="1422"/>
    <n v="1659"/>
    <n v="1881"/>
    <n v="1445"/>
    <n v="993"/>
    <n v="433"/>
    <x v="422"/>
    <s v="Minnesota, 2017"/>
  </r>
  <r>
    <s v="Washington County"/>
    <s v="Minnesota"/>
    <n v="2017"/>
    <n v="250979"/>
    <n v="124207"/>
    <n v="126772"/>
    <n v="15258"/>
    <n v="36139"/>
    <n v="31347"/>
    <n v="29696"/>
    <n v="32620"/>
    <n v="38435"/>
    <n v="34181"/>
    <n v="20100"/>
    <n v="9242"/>
    <n v="3961"/>
    <x v="422"/>
    <s v="Minnesota, 2017"/>
  </r>
  <r>
    <s v="Wilkin County"/>
    <s v="Minnesota"/>
    <n v="2017"/>
    <n v="6398"/>
    <n v="3214"/>
    <n v="3184"/>
    <n v="342"/>
    <n v="843"/>
    <n v="717"/>
    <n v="652"/>
    <n v="699"/>
    <n v="934"/>
    <n v="1034"/>
    <n v="591"/>
    <n v="354"/>
    <n v="232"/>
    <x v="422"/>
    <s v="Minnesota, 2017"/>
  </r>
  <r>
    <s v="Winona County"/>
    <s v="Minnesota"/>
    <n v="2017"/>
    <n v="50992"/>
    <n v="25183"/>
    <n v="25809"/>
    <n v="2449"/>
    <n v="5201"/>
    <n v="12117"/>
    <n v="5985"/>
    <n v="4947"/>
    <n v="5871"/>
    <n v="6533"/>
    <n v="4338"/>
    <n v="2503"/>
    <n v="1048"/>
    <x v="422"/>
    <s v="Minnesota, 2017"/>
  </r>
  <r>
    <s v="Wright County"/>
    <s v="Minnesota"/>
    <n v="2017"/>
    <n v="131130"/>
    <n v="66046"/>
    <n v="65084"/>
    <n v="9509"/>
    <n v="21854"/>
    <n v="15655"/>
    <n v="16207"/>
    <n v="18837"/>
    <n v="19107"/>
    <n v="14942"/>
    <n v="9026"/>
    <n v="4180"/>
    <n v="1813"/>
    <x v="422"/>
    <s v="Minnesota, 2017"/>
  </r>
  <r>
    <s v="Yellow Medicine County"/>
    <s v="Minnesota"/>
    <n v="2017"/>
    <n v="9930"/>
    <n v="5096"/>
    <n v="4834"/>
    <n v="591"/>
    <n v="1288"/>
    <n v="1127"/>
    <n v="1187"/>
    <n v="1028"/>
    <n v="1251"/>
    <n v="1504"/>
    <n v="919"/>
    <n v="652"/>
    <n v="383"/>
    <x v="422"/>
    <s v="Minnesota, 2017"/>
  </r>
  <r>
    <s v="Adams County"/>
    <s v="Mississippi"/>
    <n v="2017"/>
    <n v="31583"/>
    <n v="15680"/>
    <n v="15903"/>
    <n v="1948"/>
    <n v="4078"/>
    <n v="3728"/>
    <n v="3753"/>
    <n v="3748"/>
    <n v="4098"/>
    <n v="4776"/>
    <n v="3025"/>
    <n v="1758"/>
    <n v="671"/>
    <x v="423"/>
    <s v="Mississippi, 2017"/>
  </r>
  <r>
    <s v="Logan County"/>
    <s v="Oklahoma"/>
    <n v="2017"/>
    <n v="37242"/>
    <n v="18345"/>
    <n v="18897"/>
    <n v="2121"/>
    <n v="5121"/>
    <n v="4772"/>
    <n v="4452"/>
    <n v="4617"/>
    <n v="4941"/>
    <n v="4713"/>
    <n v="3837"/>
    <n v="2078"/>
    <n v="590"/>
    <x v="433"/>
    <s v="Oklahoma, 2017"/>
  </r>
  <r>
    <s v="Amite County"/>
    <s v="Mississippi"/>
    <n v="2017"/>
    <n v="12574"/>
    <n v="6133"/>
    <n v="6441"/>
    <n v="705"/>
    <n v="1496"/>
    <n v="1069"/>
    <n v="1608"/>
    <n v="1244"/>
    <n v="1662"/>
    <n v="2091"/>
    <n v="1537"/>
    <n v="782"/>
    <n v="380"/>
    <x v="423"/>
    <s v="Mississippi, 2017"/>
  </r>
  <r>
    <s v="Wright County"/>
    <s v="Missouri"/>
    <n v="2017"/>
    <n v="18731"/>
    <n v="8860"/>
    <n v="9871"/>
    <n v="1265"/>
    <n v="2751"/>
    <n v="2289"/>
    <n v="2086"/>
    <n v="2068"/>
    <n v="2410"/>
    <n v="2425"/>
    <n v="1957"/>
    <n v="1095"/>
    <n v="385"/>
    <x v="427"/>
    <s v="Missouri, 2017"/>
  </r>
  <r>
    <s v="Custer County"/>
    <s v="South Dakota"/>
    <n v="2017"/>
    <n v="8306"/>
    <n v="4257"/>
    <n v="4049"/>
    <n v="316"/>
    <n v="1179"/>
    <n v="1142"/>
    <n v="851"/>
    <n v="1005"/>
    <n v="1177"/>
    <n v="1195"/>
    <n v="797"/>
    <n v="482"/>
    <n v="162"/>
    <x v="437"/>
    <s v="South Dakota, 2017"/>
  </r>
  <r>
    <s v="McCurtain County"/>
    <s v="Oklahoma"/>
    <n v="2017"/>
    <n v="33121"/>
    <n v="15613"/>
    <n v="17508"/>
    <n v="2333"/>
    <n v="4580"/>
    <n v="5072"/>
    <n v="4590"/>
    <n v="3784"/>
    <n v="3993"/>
    <n v="4077"/>
    <n v="2927"/>
    <n v="1174"/>
    <n v="591"/>
    <x v="433"/>
    <s v="Oklahoma, 2017"/>
  </r>
  <r>
    <s v="Calhoun County"/>
    <s v="Mississippi"/>
    <n v="2017"/>
    <n v="14617"/>
    <n v="6994"/>
    <n v="7623"/>
    <n v="889"/>
    <n v="2046"/>
    <n v="1774"/>
    <n v="1601"/>
    <n v="1762"/>
    <n v="1954"/>
    <n v="2011"/>
    <n v="1411"/>
    <n v="809"/>
    <n v="360"/>
    <x v="423"/>
    <s v="Mississippi, 2017"/>
  </r>
  <r>
    <s v="Ritchie County"/>
    <s v="West Virginia"/>
    <n v="2017"/>
    <n v="10221"/>
    <n v="5157"/>
    <n v="5064"/>
    <n v="481"/>
    <n v="1286"/>
    <n v="1314"/>
    <n v="835"/>
    <n v="1103"/>
    <n v="1418"/>
    <n v="1593"/>
    <n v="1432"/>
    <n v="572"/>
    <n v="187"/>
    <x v="417"/>
    <s v="West Virginia, 2017"/>
  </r>
  <r>
    <s v="Chickasaw County"/>
    <s v="Mississippi"/>
    <n v="2017"/>
    <n v="17305"/>
    <n v="8393"/>
    <n v="8912"/>
    <n v="1206"/>
    <n v="2349"/>
    <n v="2424"/>
    <n v="2157"/>
    <n v="1995"/>
    <n v="2205"/>
    <n v="2223"/>
    <n v="1602"/>
    <n v="897"/>
    <n v="247"/>
    <x v="423"/>
    <s v="Mississippi, 2017"/>
  </r>
  <r>
    <s v="McLean County"/>
    <s v="North Dakota"/>
    <n v="2017"/>
    <n v="8360"/>
    <n v="4100"/>
    <n v="4260"/>
    <n v="474"/>
    <n v="1065"/>
    <n v="1026"/>
    <n v="815"/>
    <n v="886"/>
    <n v="1202"/>
    <n v="1183"/>
    <n v="937"/>
    <n v="569"/>
    <n v="203"/>
    <x v="430"/>
    <s v="North Dakota, 2017"/>
  </r>
  <r>
    <s v="Choctaw County"/>
    <s v="Mississippi"/>
    <n v="2017"/>
    <n v="9106"/>
    <n v="4269"/>
    <n v="4837"/>
    <n v="520"/>
    <n v="1137"/>
    <n v="2137"/>
    <n v="943"/>
    <n v="919"/>
    <n v="947"/>
    <n v="1061"/>
    <n v="805"/>
    <n v="438"/>
    <n v="199"/>
    <x v="423"/>
    <s v="Mississippi, 2017"/>
  </r>
  <r>
    <s v="Gu·nica Municipio"/>
    <s v="Puerto Rico"/>
    <n v="2017"/>
    <n v="19990"/>
    <n v="9273"/>
    <n v="10717"/>
    <n v="1145"/>
    <n v="2720"/>
    <n v="2701"/>
    <n v="2464"/>
    <n v="2309"/>
    <n v="2495"/>
    <n v="2775"/>
    <n v="1938"/>
    <n v="1112"/>
    <n v="331"/>
    <x v="419"/>
    <s v="Puerto Rico, 2017"/>
  </r>
  <r>
    <s v="Coahoma County"/>
    <s v="Mississippi"/>
    <n v="2017"/>
    <n v="24296"/>
    <n v="11202"/>
    <n v="13094"/>
    <n v="2031"/>
    <n v="3608"/>
    <n v="3762"/>
    <n v="3030"/>
    <n v="2610"/>
    <n v="2906"/>
    <n v="3022"/>
    <n v="1908"/>
    <n v="958"/>
    <n v="461"/>
    <x v="423"/>
    <s v="Mississippi, 2017"/>
  </r>
  <r>
    <s v="Copiah County"/>
    <s v="Mississippi"/>
    <n v="2017"/>
    <n v="28748"/>
    <n v="13762"/>
    <n v="14986"/>
    <n v="1791"/>
    <n v="3861"/>
    <n v="4200"/>
    <n v="3358"/>
    <n v="3340"/>
    <n v="3623"/>
    <n v="4000"/>
    <n v="2657"/>
    <n v="1464"/>
    <n v="454"/>
    <x v="423"/>
    <s v="Mississippi, 2017"/>
  </r>
  <r>
    <s v="Covington County"/>
    <s v="Mississippi"/>
    <n v="2017"/>
    <n v="19172"/>
    <n v="9219"/>
    <n v="9953"/>
    <n v="1353"/>
    <n v="2660"/>
    <n v="2563"/>
    <n v="2312"/>
    <n v="2253"/>
    <n v="2481"/>
    <n v="2498"/>
    <n v="1833"/>
    <n v="896"/>
    <n v="323"/>
    <x v="423"/>
    <s v="Mississippi, 2017"/>
  </r>
  <r>
    <s v="DeSoto County"/>
    <s v="Mississippi"/>
    <n v="2017"/>
    <n v="173267"/>
    <n v="83838"/>
    <n v="89429"/>
    <n v="10759"/>
    <n v="26425"/>
    <n v="23726"/>
    <n v="22207"/>
    <n v="25382"/>
    <n v="24343"/>
    <n v="19453"/>
    <n v="13120"/>
    <n v="6034"/>
    <n v="1818"/>
    <x v="423"/>
    <s v="Mississippi, 2017"/>
  </r>
  <r>
    <s v="Frederick County"/>
    <s v="Virginia"/>
    <n v="2017"/>
    <n v="75835"/>
    <n v="36106"/>
    <n v="39729"/>
    <n v="5054"/>
    <n v="9694"/>
    <n v="14508"/>
    <n v="11333"/>
    <n v="8702"/>
    <n v="8830"/>
    <n v="8053"/>
    <n v="5494"/>
    <n v="2995"/>
    <n v="1172"/>
    <x v="428"/>
    <s v="Virginia, 2017"/>
  </r>
  <r>
    <s v="Franklin County"/>
    <s v="Mississippi"/>
    <n v="2017"/>
    <n v="7772"/>
    <n v="3752"/>
    <n v="4020"/>
    <n v="435"/>
    <n v="1162"/>
    <n v="758"/>
    <n v="964"/>
    <n v="815"/>
    <n v="1047"/>
    <n v="1171"/>
    <n v="800"/>
    <n v="473"/>
    <n v="147"/>
    <x v="423"/>
    <s v="Mississippi, 2017"/>
  </r>
  <r>
    <s v="Elbert County"/>
    <s v="Colorado"/>
    <n v="2017"/>
    <n v="23545"/>
    <n v="11894"/>
    <n v="11651"/>
    <n v="1824"/>
    <n v="3322"/>
    <n v="3183"/>
    <n v="3167"/>
    <n v="2917"/>
    <n v="3057"/>
    <n v="2730"/>
    <n v="2117"/>
    <n v="851"/>
    <n v="377"/>
    <x v="443"/>
    <s v="Colorado, 2017"/>
  </r>
  <r>
    <s v="Greene County"/>
    <s v="Mississippi"/>
    <n v="2017"/>
    <n v="13801"/>
    <n v="8077"/>
    <n v="5724"/>
    <n v="659"/>
    <n v="1674"/>
    <n v="1548"/>
    <n v="2190"/>
    <n v="2073"/>
    <n v="2111"/>
    <n v="1814"/>
    <n v="1046"/>
    <n v="513"/>
    <n v="173"/>
    <x v="423"/>
    <s v="Mississippi, 2017"/>
  </r>
  <r>
    <s v="Moore County"/>
    <s v="Texas"/>
    <n v="2017"/>
    <n v="21379"/>
    <n v="10097"/>
    <n v="11282"/>
    <n v="1360"/>
    <n v="2863"/>
    <n v="2831"/>
    <n v="2331"/>
    <n v="2886"/>
    <n v="2643"/>
    <n v="2876"/>
    <n v="2108"/>
    <n v="1163"/>
    <n v="318"/>
    <x v="435"/>
    <s v="Texas, 2017"/>
  </r>
  <r>
    <s v="Hancock County"/>
    <s v="Mississippi"/>
    <n v="2017"/>
    <n v="46277"/>
    <n v="22527"/>
    <n v="23750"/>
    <n v="2614"/>
    <n v="5589"/>
    <n v="5518"/>
    <n v="5239"/>
    <n v="5432"/>
    <n v="6697"/>
    <n v="6597"/>
    <n v="5269"/>
    <n v="2600"/>
    <n v="722"/>
    <x v="423"/>
    <s v="Mississippi, 2017"/>
  </r>
  <r>
    <s v="Harrison County"/>
    <s v="Mississippi"/>
    <n v="2017"/>
    <n v="200491"/>
    <n v="98928"/>
    <n v="101563"/>
    <n v="13684"/>
    <n v="27311"/>
    <n v="27984"/>
    <n v="28829"/>
    <n v="24683"/>
    <n v="25935"/>
    <n v="24772"/>
    <n v="16405"/>
    <n v="8257"/>
    <n v="2631"/>
    <x v="423"/>
    <s v="Mississippi, 2017"/>
  </r>
  <r>
    <s v="Hinds County"/>
    <s v="Mississippi"/>
    <n v="2017"/>
    <n v="243249"/>
    <n v="113633"/>
    <n v="129616"/>
    <n v="16198"/>
    <n v="34135"/>
    <n v="38567"/>
    <n v="35325"/>
    <n v="28885"/>
    <n v="29747"/>
    <n v="29634"/>
    <n v="17951"/>
    <n v="8129"/>
    <n v="4678"/>
    <x v="423"/>
    <s v="Mississippi, 2017"/>
  </r>
  <r>
    <s v="Holmes County"/>
    <s v="Mississippi"/>
    <n v="2017"/>
    <n v="18267"/>
    <n v="8707"/>
    <n v="9560"/>
    <n v="1289"/>
    <n v="2767"/>
    <n v="3050"/>
    <n v="2112"/>
    <n v="2096"/>
    <n v="2205"/>
    <n v="2232"/>
    <n v="1407"/>
    <n v="780"/>
    <n v="329"/>
    <x v="423"/>
    <s v="Mississippi, 2017"/>
  </r>
  <r>
    <s v="Gilmer County"/>
    <s v="West Virginia"/>
    <n v="2017"/>
    <n v="8678"/>
    <n v="4108"/>
    <n v="4570"/>
    <n v="590"/>
    <n v="1403"/>
    <n v="1153"/>
    <n v="1056"/>
    <n v="884"/>
    <n v="1075"/>
    <n v="1219"/>
    <n v="735"/>
    <n v="343"/>
    <n v="220"/>
    <x v="417"/>
    <s v="West Virginia, 2017"/>
  </r>
  <r>
    <s v="Issaquena County"/>
    <s v="Mississippi"/>
    <n v="2017"/>
    <n v="1296"/>
    <n v="761"/>
    <n v="535"/>
    <n v="87"/>
    <n v="82"/>
    <n v="98"/>
    <n v="340"/>
    <n v="136"/>
    <n v="127"/>
    <n v="202"/>
    <n v="147"/>
    <n v="50"/>
    <n v="27"/>
    <x v="423"/>
    <s v="Mississippi, 2017"/>
  </r>
  <r>
    <s v="Itawamba County"/>
    <s v="Mississippi"/>
    <n v="2017"/>
    <n v="23439"/>
    <n v="11651"/>
    <n v="11788"/>
    <n v="1272"/>
    <n v="2976"/>
    <n v="3533"/>
    <n v="2725"/>
    <n v="2849"/>
    <n v="3188"/>
    <n v="2983"/>
    <n v="2247"/>
    <n v="1241"/>
    <n v="425"/>
    <x v="423"/>
    <s v="Mississippi, 2017"/>
  </r>
  <r>
    <s v="Jackson County"/>
    <s v="Mississippi"/>
    <n v="2017"/>
    <n v="141314"/>
    <n v="69696"/>
    <n v="71618"/>
    <n v="8246"/>
    <n v="19757"/>
    <n v="17950"/>
    <n v="18316"/>
    <n v="18419"/>
    <n v="19484"/>
    <n v="18660"/>
    <n v="12460"/>
    <n v="6019"/>
    <n v="2003"/>
    <x v="423"/>
    <s v="Mississippi, 2017"/>
  </r>
  <r>
    <s v="Jasper County"/>
    <s v="Mississippi"/>
    <n v="2017"/>
    <n v="16547"/>
    <n v="8008"/>
    <n v="8539"/>
    <n v="1057"/>
    <n v="2089"/>
    <n v="2160"/>
    <n v="1784"/>
    <n v="1832"/>
    <n v="2146"/>
    <n v="2389"/>
    <n v="1759"/>
    <n v="1161"/>
    <n v="170"/>
    <x v="423"/>
    <s v="Mississippi, 2017"/>
  </r>
  <r>
    <s v="Jefferson Davis County"/>
    <s v="Mississippi"/>
    <n v="2017"/>
    <n v="11639"/>
    <n v="5671"/>
    <n v="5968"/>
    <n v="544"/>
    <n v="1408"/>
    <n v="1569"/>
    <n v="1134"/>
    <n v="1393"/>
    <n v="1536"/>
    <n v="1698"/>
    <n v="1478"/>
    <n v="659"/>
    <n v="220"/>
    <x v="423"/>
    <s v="Mississippi, 2017"/>
  </r>
  <r>
    <s v="Jones County"/>
    <s v="Mississippi"/>
    <n v="2017"/>
    <n v="68328"/>
    <n v="33332"/>
    <n v="34996"/>
    <n v="4871"/>
    <n v="9785"/>
    <n v="8881"/>
    <n v="8816"/>
    <n v="7900"/>
    <n v="8470"/>
    <n v="8905"/>
    <n v="6147"/>
    <n v="3485"/>
    <n v="1068"/>
    <x v="423"/>
    <s v="Mississippi, 2017"/>
  </r>
  <r>
    <s v="Kemper County"/>
    <s v="Mississippi"/>
    <n v="2017"/>
    <n v="10082"/>
    <n v="4970"/>
    <n v="5112"/>
    <n v="450"/>
    <n v="1270"/>
    <n v="1448"/>
    <n v="1199"/>
    <n v="1167"/>
    <n v="1371"/>
    <n v="1332"/>
    <n v="1127"/>
    <n v="522"/>
    <n v="196"/>
    <x v="423"/>
    <s v="Mississippi, 2017"/>
  </r>
  <r>
    <s v="Lafayette County"/>
    <s v="Mississippi"/>
    <n v="2017"/>
    <n v="52744"/>
    <n v="25611"/>
    <n v="27133"/>
    <n v="2738"/>
    <n v="5347"/>
    <n v="14600"/>
    <n v="7671"/>
    <n v="5960"/>
    <n v="5206"/>
    <n v="5326"/>
    <n v="3580"/>
    <n v="1672"/>
    <n v="644"/>
    <x v="423"/>
    <s v="Mississippi, 2017"/>
  </r>
  <r>
    <s v="Lamar County"/>
    <s v="Mississippi"/>
    <n v="2017"/>
    <n v="60517"/>
    <n v="29006"/>
    <n v="31511"/>
    <n v="3826"/>
    <n v="8882"/>
    <n v="8512"/>
    <n v="9277"/>
    <n v="8345"/>
    <n v="7553"/>
    <n v="6698"/>
    <n v="4455"/>
    <n v="2199"/>
    <n v="770"/>
    <x v="423"/>
    <s v="Mississippi, 2017"/>
  </r>
  <r>
    <s v="Lauderdale County"/>
    <s v="Mississippi"/>
    <n v="2017"/>
    <n v="78221"/>
    <n v="38002"/>
    <n v="40219"/>
    <n v="4880"/>
    <n v="10750"/>
    <n v="10587"/>
    <n v="10301"/>
    <n v="9297"/>
    <n v="9987"/>
    <n v="10155"/>
    <n v="6832"/>
    <n v="3605"/>
    <n v="1827"/>
    <x v="423"/>
    <s v="Mississippi, 2017"/>
  </r>
  <r>
    <s v="Lawrence County"/>
    <s v="Mississippi"/>
    <n v="2017"/>
    <n v="12659"/>
    <n v="6150"/>
    <n v="6509"/>
    <n v="790"/>
    <n v="1789"/>
    <n v="1658"/>
    <n v="1295"/>
    <n v="1528"/>
    <n v="1682"/>
    <n v="1792"/>
    <n v="1259"/>
    <n v="662"/>
    <n v="204"/>
    <x v="423"/>
    <s v="Mississippi, 2017"/>
  </r>
  <r>
    <s v="Lee County"/>
    <s v="Mississippi"/>
    <n v="2017"/>
    <n v="84840"/>
    <n v="40635"/>
    <n v="44205"/>
    <n v="5900"/>
    <n v="12342"/>
    <n v="10795"/>
    <n v="11332"/>
    <n v="11069"/>
    <n v="11348"/>
    <n v="10231"/>
    <n v="6877"/>
    <n v="3578"/>
    <n v="1368"/>
    <x v="423"/>
    <s v="Mississippi, 2017"/>
  </r>
  <r>
    <s v="Leflore County"/>
    <s v="Mississippi"/>
    <n v="2017"/>
    <n v="30113"/>
    <n v="14013"/>
    <n v="16100"/>
    <n v="2293"/>
    <n v="4785"/>
    <n v="4915"/>
    <n v="3858"/>
    <n v="3381"/>
    <n v="3424"/>
    <n v="3522"/>
    <n v="2217"/>
    <n v="1164"/>
    <n v="554"/>
    <x v="423"/>
    <s v="Mississippi, 2017"/>
  </r>
  <r>
    <s v="Lincoln County"/>
    <s v="Mississippi"/>
    <n v="2017"/>
    <n v="34542"/>
    <n v="16495"/>
    <n v="18047"/>
    <n v="2210"/>
    <n v="4727"/>
    <n v="4560"/>
    <n v="4091"/>
    <n v="4395"/>
    <n v="4517"/>
    <n v="4563"/>
    <n v="3161"/>
    <n v="1818"/>
    <n v="500"/>
    <x v="423"/>
    <s v="Mississippi, 2017"/>
  </r>
  <r>
    <s v="Lowndes County"/>
    <s v="Mississippi"/>
    <n v="2017"/>
    <n v="59558"/>
    <n v="28531"/>
    <n v="31027"/>
    <n v="3926"/>
    <n v="7955"/>
    <n v="8454"/>
    <n v="8090"/>
    <n v="7152"/>
    <n v="7707"/>
    <n v="7639"/>
    <n v="4953"/>
    <n v="2803"/>
    <n v="879"/>
    <x v="423"/>
    <s v="Mississippi, 2017"/>
  </r>
  <r>
    <s v="Madison County"/>
    <s v="Mississippi"/>
    <n v="2017"/>
    <n v="102212"/>
    <n v="48966"/>
    <n v="53246"/>
    <n v="6595"/>
    <n v="14958"/>
    <n v="13532"/>
    <n v="13698"/>
    <n v="13930"/>
    <n v="14198"/>
    <n v="12931"/>
    <n v="7615"/>
    <n v="3238"/>
    <n v="1517"/>
    <x v="423"/>
    <s v="Mississippi, 2017"/>
  </r>
  <r>
    <s v="Marion County"/>
    <s v="Mississippi"/>
    <n v="2017"/>
    <n v="25466"/>
    <n v="12421"/>
    <n v="13045"/>
    <n v="1563"/>
    <n v="3461"/>
    <n v="3245"/>
    <n v="3134"/>
    <n v="3092"/>
    <n v="3309"/>
    <n v="3379"/>
    <n v="2520"/>
    <n v="1262"/>
    <n v="501"/>
    <x v="423"/>
    <s v="Mississippi, 2017"/>
  </r>
  <r>
    <s v="Marshall County"/>
    <s v="Mississippi"/>
    <n v="2017"/>
    <n v="35981"/>
    <n v="17793"/>
    <n v="18188"/>
    <n v="2170"/>
    <n v="4417"/>
    <n v="4927"/>
    <n v="4340"/>
    <n v="4259"/>
    <n v="5042"/>
    <n v="5193"/>
    <n v="3649"/>
    <n v="1599"/>
    <n v="385"/>
    <x v="423"/>
    <s v="Mississippi, 2017"/>
  </r>
  <r>
    <s v="Monroe County"/>
    <s v="Mississippi"/>
    <n v="2017"/>
    <n v="35967"/>
    <n v="17148"/>
    <n v="18819"/>
    <n v="2108"/>
    <n v="4744"/>
    <n v="4407"/>
    <n v="3998"/>
    <n v="4451"/>
    <n v="4796"/>
    <n v="4856"/>
    <n v="3714"/>
    <n v="2167"/>
    <n v="726"/>
    <x v="423"/>
    <s v="Mississippi, 2017"/>
  </r>
  <r>
    <s v="Montgomery County"/>
    <s v="Mississippi"/>
    <n v="2017"/>
    <n v="10309"/>
    <n v="4769"/>
    <n v="5540"/>
    <n v="624"/>
    <n v="1348"/>
    <n v="1207"/>
    <n v="1147"/>
    <n v="1149"/>
    <n v="1330"/>
    <n v="1463"/>
    <n v="1188"/>
    <n v="585"/>
    <n v="268"/>
    <x v="423"/>
    <s v="Mississippi, 2017"/>
  </r>
  <r>
    <s v="Brookings County"/>
    <s v="South Dakota"/>
    <n v="2017"/>
    <n v="29437"/>
    <n v="14095"/>
    <n v="15342"/>
    <n v="2048"/>
    <n v="4892"/>
    <n v="3887"/>
    <n v="3329"/>
    <n v="3609"/>
    <n v="3572"/>
    <n v="3616"/>
    <n v="2588"/>
    <n v="1405"/>
    <n v="491"/>
    <x v="437"/>
    <s v="South Dakota, 2017"/>
  </r>
  <r>
    <s v="Ashley County"/>
    <s v="Arkansas"/>
    <n v="2017"/>
    <n v="21437"/>
    <n v="10043"/>
    <n v="11394"/>
    <n v="1390"/>
    <n v="3189"/>
    <n v="3199"/>
    <n v="2316"/>
    <n v="2673"/>
    <n v="2762"/>
    <n v="2514"/>
    <n v="1983"/>
    <n v="1059"/>
    <n v="352"/>
    <x v="418"/>
    <s v="Arkansas, 2017"/>
  </r>
  <r>
    <s v="Oktibbeha County"/>
    <s v="Mississippi"/>
    <n v="2017"/>
    <n v="49392"/>
    <n v="24860"/>
    <n v="24532"/>
    <n v="2562"/>
    <n v="4759"/>
    <n v="17001"/>
    <n v="6890"/>
    <n v="4460"/>
    <n v="4179"/>
    <n v="4460"/>
    <n v="2934"/>
    <n v="1667"/>
    <n v="480"/>
    <x v="423"/>
    <s v="Mississippi, 2017"/>
  </r>
  <r>
    <s v="Effingham County"/>
    <s v="Illinois"/>
    <n v="2017"/>
    <n v="34229"/>
    <n v="16553"/>
    <n v="17676"/>
    <n v="2485"/>
    <n v="4796"/>
    <n v="4620"/>
    <n v="4297"/>
    <n v="4114"/>
    <n v="4481"/>
    <n v="4455"/>
    <n v="2970"/>
    <n v="1615"/>
    <n v="396"/>
    <x v="424"/>
    <s v="Illinois, 2017"/>
  </r>
  <r>
    <s v="Howell County"/>
    <s v="Missouri"/>
    <n v="2017"/>
    <n v="39763"/>
    <n v="18890"/>
    <n v="20873"/>
    <n v="2812"/>
    <n v="6178"/>
    <n v="5481"/>
    <n v="4539"/>
    <n v="4544"/>
    <n v="4771"/>
    <n v="5121"/>
    <n v="3657"/>
    <n v="1970"/>
    <n v="690"/>
    <x v="427"/>
    <s v="Missouri, 2017"/>
  </r>
  <r>
    <s v="Prentiss County"/>
    <s v="Mississippi"/>
    <n v="2017"/>
    <n v="25389"/>
    <n v="12360"/>
    <n v="13029"/>
    <n v="1552"/>
    <n v="3335"/>
    <n v="3583"/>
    <n v="3011"/>
    <n v="3203"/>
    <n v="3183"/>
    <n v="3132"/>
    <n v="2426"/>
    <n v="1585"/>
    <n v="379"/>
    <x v="423"/>
    <s v="Mississippi, 2017"/>
  </r>
  <r>
    <s v="Quitman County"/>
    <s v="Mississippi"/>
    <n v="2017"/>
    <n v="7537"/>
    <n v="3618"/>
    <n v="3919"/>
    <n v="488"/>
    <n v="1035"/>
    <n v="1015"/>
    <n v="854"/>
    <n v="906"/>
    <n v="1032"/>
    <n v="1036"/>
    <n v="682"/>
    <n v="346"/>
    <n v="143"/>
    <x v="423"/>
    <s v="Mississippi, 2017"/>
  </r>
  <r>
    <s v="Rankin County"/>
    <s v="Mississippi"/>
    <n v="2017"/>
    <n v="149645"/>
    <n v="72198"/>
    <n v="77447"/>
    <n v="9400"/>
    <n v="20301"/>
    <n v="17971"/>
    <n v="21429"/>
    <n v="21422"/>
    <n v="20103"/>
    <n v="18140"/>
    <n v="12533"/>
    <n v="6402"/>
    <n v="1944"/>
    <x v="423"/>
    <s v="Mississippi, 2017"/>
  </r>
  <r>
    <s v="Scott County"/>
    <s v="Mississippi"/>
    <n v="2017"/>
    <n v="28399"/>
    <n v="13781"/>
    <n v="14618"/>
    <n v="2140"/>
    <n v="4189"/>
    <n v="3628"/>
    <n v="3750"/>
    <n v="3639"/>
    <n v="3454"/>
    <n v="3538"/>
    <n v="2383"/>
    <n v="1206"/>
    <n v="472"/>
    <x v="423"/>
    <s v="Mississippi, 2017"/>
  </r>
  <r>
    <s v="Marshall County"/>
    <s v="South Dakota"/>
    <n v="2017"/>
    <n v="4631"/>
    <n v="2177"/>
    <n v="2454"/>
    <n v="238"/>
    <n v="688"/>
    <n v="567"/>
    <n v="518"/>
    <n v="574"/>
    <n v="577"/>
    <n v="717"/>
    <n v="486"/>
    <n v="186"/>
    <n v="80"/>
    <x v="437"/>
    <s v="South Dakota, 2017"/>
  </r>
  <r>
    <s v="Simpson County"/>
    <s v="Mississippi"/>
    <n v="2017"/>
    <n v="27215"/>
    <n v="13234"/>
    <n v="13981"/>
    <n v="1631"/>
    <n v="3948"/>
    <n v="3474"/>
    <n v="3404"/>
    <n v="3223"/>
    <n v="3404"/>
    <n v="3722"/>
    <n v="2559"/>
    <n v="1190"/>
    <n v="660"/>
    <x v="423"/>
    <s v="Mississippi, 2017"/>
  </r>
  <r>
    <s v="Smith County"/>
    <s v="Mississippi"/>
    <n v="2017"/>
    <n v="16114"/>
    <n v="7838"/>
    <n v="8276"/>
    <n v="922"/>
    <n v="2326"/>
    <n v="2063"/>
    <n v="1710"/>
    <n v="1844"/>
    <n v="2162"/>
    <n v="2220"/>
    <n v="1675"/>
    <n v="897"/>
    <n v="295"/>
    <x v="423"/>
    <s v="Mississippi, 2017"/>
  </r>
  <r>
    <s v="Stone County"/>
    <s v="Mississippi"/>
    <n v="2017"/>
    <n v="17981"/>
    <n v="9096"/>
    <n v="8885"/>
    <n v="963"/>
    <n v="2371"/>
    <n v="2962"/>
    <n v="2005"/>
    <n v="2372"/>
    <n v="2360"/>
    <n v="2424"/>
    <n v="1543"/>
    <n v="721"/>
    <n v="260"/>
    <x v="423"/>
    <s v="Mississippi, 2017"/>
  </r>
  <r>
    <s v="Macon County"/>
    <s v="Georgia"/>
    <n v="2017"/>
    <n v="14552"/>
    <n v="8496"/>
    <n v="6056"/>
    <n v="754"/>
    <n v="1369"/>
    <n v="2039"/>
    <n v="3176"/>
    <n v="1891"/>
    <n v="1599"/>
    <n v="1705"/>
    <n v="1172"/>
    <n v="578"/>
    <n v="269"/>
    <x v="421"/>
    <s v="Georgia, 2017"/>
  </r>
  <r>
    <s v="Wyoming County"/>
    <s v="Pennsylvania"/>
    <n v="2017"/>
    <n v="28333"/>
    <n v="13879"/>
    <n v="14454"/>
    <n v="1628"/>
    <n v="3882"/>
    <n v="4428"/>
    <n v="3450"/>
    <n v="3274"/>
    <n v="3753"/>
    <n v="3619"/>
    <n v="2672"/>
    <n v="1113"/>
    <n v="514"/>
    <x v="439"/>
    <s v="Pennsylvania, 2017"/>
  </r>
  <r>
    <s v="Tishomingo County"/>
    <s v="Mississippi"/>
    <n v="2017"/>
    <n v="19476"/>
    <n v="9400"/>
    <n v="10076"/>
    <n v="1102"/>
    <n v="2471"/>
    <n v="2282"/>
    <n v="2068"/>
    <n v="2362"/>
    <n v="2728"/>
    <n v="2592"/>
    <n v="2248"/>
    <n v="1192"/>
    <n v="431"/>
    <x v="423"/>
    <s v="Mississippi, 2017"/>
  </r>
  <r>
    <s v="Morgan County"/>
    <s v="Utah"/>
    <n v="2017"/>
    <n v="10276"/>
    <n v="4818"/>
    <n v="5458"/>
    <n v="928"/>
    <n v="1666"/>
    <n v="1014"/>
    <n v="1754"/>
    <n v="1517"/>
    <n v="1111"/>
    <n v="1183"/>
    <n v="670"/>
    <n v="345"/>
    <n v="88"/>
    <x v="461"/>
    <s v="Utah, 2017"/>
  </r>
  <r>
    <s v="Union County"/>
    <s v="Mississippi"/>
    <n v="2017"/>
    <n v="28202"/>
    <n v="13727"/>
    <n v="14475"/>
    <n v="1878"/>
    <n v="4134"/>
    <n v="3477"/>
    <n v="3601"/>
    <n v="3575"/>
    <n v="3718"/>
    <n v="3312"/>
    <n v="2563"/>
    <n v="1437"/>
    <n v="507"/>
    <x v="423"/>
    <s v="Mississippi, 2017"/>
  </r>
  <r>
    <s v="Rusk County"/>
    <s v="Wisconsin"/>
    <n v="2017"/>
    <n v="14670"/>
    <n v="7186"/>
    <n v="7484"/>
    <n v="882"/>
    <n v="1997"/>
    <n v="2095"/>
    <n v="1128"/>
    <n v="2105"/>
    <n v="1786"/>
    <n v="2006"/>
    <n v="1347"/>
    <n v="1032"/>
    <n v="292"/>
    <x v="431"/>
    <s v="Wisconsin, 2017"/>
  </r>
  <r>
    <s v="Washington County"/>
    <s v="Mississippi"/>
    <n v="2017"/>
    <n v="48002"/>
    <n v="22520"/>
    <n v="25482"/>
    <n v="3689"/>
    <n v="6845"/>
    <n v="6761"/>
    <n v="5920"/>
    <n v="5386"/>
    <n v="6077"/>
    <n v="6574"/>
    <n v="4060"/>
    <n v="2011"/>
    <n v="679"/>
    <x v="423"/>
    <s v="Mississippi, 2017"/>
  </r>
  <r>
    <s v="Wayne County"/>
    <s v="Mississippi"/>
    <n v="2017"/>
    <n v="20458"/>
    <n v="10011"/>
    <n v="10447"/>
    <n v="1408"/>
    <n v="2833"/>
    <n v="2574"/>
    <n v="2670"/>
    <n v="2343"/>
    <n v="2660"/>
    <n v="2696"/>
    <n v="1778"/>
    <n v="1137"/>
    <n v="359"/>
    <x v="423"/>
    <s v="Mississippi, 2017"/>
  </r>
  <r>
    <s v="Tyler County"/>
    <s v="West Virginia"/>
    <n v="2017"/>
    <n v="9084"/>
    <n v="4826"/>
    <n v="4258"/>
    <n v="498"/>
    <n v="1104"/>
    <n v="1174"/>
    <n v="1525"/>
    <n v="969"/>
    <n v="1088"/>
    <n v="1278"/>
    <n v="829"/>
    <n v="485"/>
    <n v="134"/>
    <x v="417"/>
    <s v="West Virginia, 2017"/>
  </r>
  <r>
    <s v="Inyo County"/>
    <s v="California"/>
    <n v="2017"/>
    <n v="18482"/>
    <n v="8998"/>
    <n v="9484"/>
    <n v="1000"/>
    <n v="2504"/>
    <n v="2178"/>
    <n v="2172"/>
    <n v="2146"/>
    <n v="2372"/>
    <n v="2620"/>
    <n v="1979"/>
    <n v="1136"/>
    <n v="375"/>
    <x v="445"/>
    <s v="California, 2017"/>
  </r>
  <r>
    <s v="Summit County"/>
    <s v="Colorado"/>
    <n v="2017"/>
    <n v="27496"/>
    <n v="14846"/>
    <n v="12650"/>
    <n v="1864"/>
    <n v="3782"/>
    <n v="3633"/>
    <n v="4115"/>
    <n v="4055"/>
    <n v="3386"/>
    <n v="3098"/>
    <n v="1937"/>
    <n v="1102"/>
    <n v="524"/>
    <x v="443"/>
    <s v="Colorado, 2017"/>
  </r>
  <r>
    <s v="Adair County"/>
    <s v="Missouri"/>
    <n v="2017"/>
    <n v="25437"/>
    <n v="12013"/>
    <n v="13424"/>
    <n v="1195"/>
    <n v="2541"/>
    <n v="8275"/>
    <n v="2606"/>
    <n v="2065"/>
    <n v="2508"/>
    <n v="2688"/>
    <n v="1962"/>
    <n v="972"/>
    <n v="625"/>
    <x v="427"/>
    <s v="Missouri, 2017"/>
  </r>
  <r>
    <s v="Audrain County"/>
    <s v="Missouri"/>
    <n v="2017"/>
    <n v="25763"/>
    <n v="11744"/>
    <n v="14019"/>
    <n v="1587"/>
    <n v="3310"/>
    <n v="3278"/>
    <n v="3360"/>
    <n v="3079"/>
    <n v="3403"/>
    <n v="3397"/>
    <n v="2400"/>
    <n v="1298"/>
    <n v="651"/>
    <x v="427"/>
    <s v="Missouri, 2017"/>
  </r>
  <r>
    <s v="Grant County"/>
    <s v="West Virginia"/>
    <n v="2017"/>
    <n v="11942"/>
    <n v="5924"/>
    <n v="6018"/>
    <n v="691"/>
    <n v="1672"/>
    <n v="1488"/>
    <n v="1209"/>
    <n v="1361"/>
    <n v="1539"/>
    <n v="1723"/>
    <n v="1229"/>
    <n v="753"/>
    <n v="277"/>
    <x v="417"/>
    <s v="West Virginia, 2017"/>
  </r>
  <r>
    <s v="Benton County"/>
    <s v="Missouri"/>
    <n v="2017"/>
    <n v="18918"/>
    <n v="9308"/>
    <n v="9610"/>
    <n v="756"/>
    <n v="1935"/>
    <n v="1669"/>
    <n v="1498"/>
    <n v="1651"/>
    <n v="2494"/>
    <n v="3433"/>
    <n v="3259"/>
    <n v="1725"/>
    <n v="498"/>
    <x v="427"/>
    <s v="Missouri, 2017"/>
  </r>
  <r>
    <s v="Bollinger County"/>
    <s v="Missouri"/>
    <n v="2017"/>
    <n v="12347"/>
    <n v="6180"/>
    <n v="6167"/>
    <n v="661"/>
    <n v="1590"/>
    <n v="1409"/>
    <n v="1313"/>
    <n v="1405"/>
    <n v="1792"/>
    <n v="1860"/>
    <n v="1372"/>
    <n v="811"/>
    <n v="134"/>
    <x v="427"/>
    <s v="Missouri, 2017"/>
  </r>
  <r>
    <s v="Boone County"/>
    <s v="Missouri"/>
    <n v="2017"/>
    <n v="174589"/>
    <n v="84812"/>
    <n v="89777"/>
    <n v="10403"/>
    <n v="19648"/>
    <n v="40984"/>
    <n v="26830"/>
    <n v="19817"/>
    <n v="19160"/>
    <n v="18667"/>
    <n v="11268"/>
    <n v="5680"/>
    <n v="2132"/>
    <x v="427"/>
    <s v="Missouri, 2017"/>
  </r>
  <r>
    <s v="Moore County"/>
    <s v="North Carolina"/>
    <n v="2017"/>
    <n v="89425"/>
    <n v="44847"/>
    <n v="44578"/>
    <n v="5764"/>
    <n v="11429"/>
    <n v="11899"/>
    <n v="13069"/>
    <n v="10812"/>
    <n v="11753"/>
    <n v="11354"/>
    <n v="7436"/>
    <n v="4122"/>
    <n v="1787"/>
    <x v="458"/>
    <s v="North Carolina, 2017"/>
  </r>
  <r>
    <s v="Butler County"/>
    <s v="Missouri"/>
    <n v="2017"/>
    <n v="42826"/>
    <n v="20735"/>
    <n v="22091"/>
    <n v="2676"/>
    <n v="5595"/>
    <n v="5212"/>
    <n v="5192"/>
    <n v="4899"/>
    <n v="5721"/>
    <n v="5848"/>
    <n v="4311"/>
    <n v="2476"/>
    <n v="896"/>
    <x v="427"/>
    <s v="Missouri, 2017"/>
  </r>
  <r>
    <s v="Callaway County"/>
    <s v="Missouri"/>
    <n v="2017"/>
    <n v="44793"/>
    <n v="22801"/>
    <n v="21992"/>
    <n v="2454"/>
    <n v="5271"/>
    <n v="6775"/>
    <n v="5832"/>
    <n v="5386"/>
    <n v="6433"/>
    <n v="5956"/>
    <n v="4081"/>
    <n v="1872"/>
    <n v="733"/>
    <x v="427"/>
    <s v="Missouri, 2017"/>
  </r>
  <r>
    <s v="Camden County"/>
    <s v="Missouri"/>
    <n v="2017"/>
    <n v="44855"/>
    <n v="22316"/>
    <n v="22539"/>
    <n v="2028"/>
    <n v="4565"/>
    <n v="4602"/>
    <n v="4105"/>
    <n v="3968"/>
    <n v="5842"/>
    <n v="7889"/>
    <n v="7606"/>
    <n v="3164"/>
    <n v="1086"/>
    <x v="427"/>
    <s v="Missouri, 2017"/>
  </r>
  <r>
    <s v="Cape Girardeau County"/>
    <s v="Missouri"/>
    <n v="2017"/>
    <n v="78013"/>
    <n v="37860"/>
    <n v="40153"/>
    <n v="4472"/>
    <n v="9515"/>
    <n v="13940"/>
    <n v="9836"/>
    <n v="8772"/>
    <n v="9457"/>
    <n v="9797"/>
    <n v="6698"/>
    <n v="3757"/>
    <n v="1769"/>
    <x v="427"/>
    <s v="Missouri, 2017"/>
  </r>
  <r>
    <s v="Sitka City and Borough"/>
    <s v="Alaska"/>
    <n v="2017"/>
    <n v="8909"/>
    <n v="4321"/>
    <n v="4588"/>
    <n v="541"/>
    <n v="1108"/>
    <n v="1085"/>
    <n v="896"/>
    <n v="1040"/>
    <n v="1184"/>
    <n v="1239"/>
    <n v="1002"/>
    <n v="559"/>
    <n v="255"/>
    <x v="425"/>
    <s v="Alaska, 2017"/>
  </r>
  <r>
    <s v="Saguache County"/>
    <s v="Colorado"/>
    <n v="2017"/>
    <n v="6255"/>
    <n v="2981"/>
    <n v="3274"/>
    <n v="350"/>
    <n v="865"/>
    <n v="795"/>
    <n v="630"/>
    <n v="710"/>
    <n v="835"/>
    <n v="896"/>
    <n v="679"/>
    <n v="388"/>
    <n v="107"/>
    <x v="443"/>
    <s v="Colorado, 2017"/>
  </r>
  <r>
    <s v="Cass County"/>
    <s v="Missouri"/>
    <n v="2017"/>
    <n v="101888"/>
    <n v="50019"/>
    <n v="51869"/>
    <n v="6146"/>
    <n v="14656"/>
    <n v="12530"/>
    <n v="11905"/>
    <n v="13150"/>
    <n v="14004"/>
    <n v="13545"/>
    <n v="9084"/>
    <n v="4937"/>
    <n v="1931"/>
    <x v="427"/>
    <s v="Missouri, 2017"/>
  </r>
  <r>
    <s v="Jefferson County"/>
    <s v="Mississippi"/>
    <n v="2017"/>
    <n v="7586"/>
    <n v="3768"/>
    <n v="3818"/>
    <n v="479"/>
    <n v="957"/>
    <n v="798"/>
    <n v="732"/>
    <n v="764"/>
    <n v="938"/>
    <n v="1159"/>
    <n v="858"/>
    <n v="575"/>
    <n v="326"/>
    <x v="423"/>
    <s v="Mississippi, 2017"/>
  </r>
  <r>
    <s v="Christian County"/>
    <s v="Missouri"/>
    <n v="2017"/>
    <n v="83028"/>
    <n v="40265"/>
    <n v="42763"/>
    <n v="5313"/>
    <n v="12417"/>
    <n v="10152"/>
    <n v="10704"/>
    <n v="11412"/>
    <n v="10811"/>
    <n v="10152"/>
    <n v="7253"/>
    <n v="3536"/>
    <n v="1278"/>
    <x v="427"/>
    <s v="Missouri, 2017"/>
  </r>
  <r>
    <s v="Clay County"/>
    <s v="Missouri"/>
    <n v="2017"/>
    <n v="236068"/>
    <n v="115761"/>
    <n v="120307"/>
    <n v="15661"/>
    <n v="33127"/>
    <n v="28922"/>
    <n v="33704"/>
    <n v="32806"/>
    <n v="32090"/>
    <n v="28610"/>
    <n v="18602"/>
    <n v="8651"/>
    <n v="3895"/>
    <x v="427"/>
    <s v="Missouri, 2017"/>
  </r>
  <r>
    <s v="Cole County"/>
    <s v="Missouri"/>
    <n v="2017"/>
    <n v="76749"/>
    <n v="38820"/>
    <n v="37929"/>
    <n v="4646"/>
    <n v="9984"/>
    <n v="9819"/>
    <n v="10393"/>
    <n v="9928"/>
    <n v="10486"/>
    <n v="10174"/>
    <n v="6525"/>
    <n v="3497"/>
    <n v="1297"/>
    <x v="427"/>
    <s v="Missouri, 2017"/>
  </r>
  <r>
    <s v="Bremer County"/>
    <s v="Iowa"/>
    <n v="2017"/>
    <n v="24387"/>
    <n v="12030"/>
    <n v="12357"/>
    <n v="1415"/>
    <n v="3254"/>
    <n v="2858"/>
    <n v="2853"/>
    <n v="2779"/>
    <n v="3320"/>
    <n v="3464"/>
    <n v="2578"/>
    <n v="1359"/>
    <n v="507"/>
    <x v="438"/>
    <s v="Iowa, 2017"/>
  </r>
  <r>
    <s v="Worth County"/>
    <s v="Iowa"/>
    <n v="2017"/>
    <n v="7581"/>
    <n v="3877"/>
    <n v="3704"/>
    <n v="352"/>
    <n v="929"/>
    <n v="869"/>
    <n v="659"/>
    <n v="817"/>
    <n v="1021"/>
    <n v="1217"/>
    <n v="948"/>
    <n v="549"/>
    <n v="220"/>
    <x v="438"/>
    <s v="Iowa, 2017"/>
  </r>
  <r>
    <s v="Dallas County"/>
    <s v="Missouri"/>
    <n v="2017"/>
    <n v="16441"/>
    <n v="8117"/>
    <n v="8324"/>
    <n v="1014"/>
    <n v="2215"/>
    <n v="1861"/>
    <n v="1742"/>
    <n v="1736"/>
    <n v="2179"/>
    <n v="2510"/>
    <n v="1812"/>
    <n v="1034"/>
    <n v="338"/>
    <x v="427"/>
    <s v="Missouri, 2017"/>
  </r>
  <r>
    <s v="Liberty County"/>
    <s v="Florida"/>
    <n v="2017"/>
    <n v="8300"/>
    <n v="4164"/>
    <n v="4136"/>
    <n v="526"/>
    <n v="1222"/>
    <n v="1032"/>
    <n v="826"/>
    <n v="899"/>
    <n v="1026"/>
    <n v="1126"/>
    <n v="983"/>
    <n v="468"/>
    <n v="192"/>
    <x v="450"/>
    <s v="Florida, 2017"/>
  </r>
  <r>
    <s v="DeKalb County"/>
    <s v="Missouri"/>
    <n v="2017"/>
    <n v="12564"/>
    <n v="8007"/>
    <n v="4557"/>
    <n v="523"/>
    <n v="1161"/>
    <n v="1469"/>
    <n v="1992"/>
    <n v="1883"/>
    <n v="1921"/>
    <n v="1601"/>
    <n v="1049"/>
    <n v="610"/>
    <n v="355"/>
    <x v="427"/>
    <s v="Missouri, 2017"/>
  </r>
  <r>
    <s v="Dent County"/>
    <s v="Missouri"/>
    <n v="2017"/>
    <n v="15566"/>
    <n v="7774"/>
    <n v="7792"/>
    <n v="889"/>
    <n v="2027"/>
    <n v="1697"/>
    <n v="1675"/>
    <n v="1644"/>
    <n v="2083"/>
    <n v="2308"/>
    <n v="1794"/>
    <n v="919"/>
    <n v="530"/>
    <x v="427"/>
    <s v="Missouri, 2017"/>
  </r>
  <r>
    <s v="Dunklin County"/>
    <s v="Missouri"/>
    <n v="2017"/>
    <n v="30905"/>
    <n v="14856"/>
    <n v="16049"/>
    <n v="2209"/>
    <n v="4440"/>
    <n v="3915"/>
    <n v="3333"/>
    <n v="3588"/>
    <n v="3995"/>
    <n v="3989"/>
    <n v="2957"/>
    <n v="1925"/>
    <n v="554"/>
    <x v="427"/>
    <s v="Missouri, 2017"/>
  </r>
  <r>
    <s v="Franklin County"/>
    <s v="Missouri"/>
    <n v="2017"/>
    <n v="102413"/>
    <n v="51044"/>
    <n v="51369"/>
    <n v="6260"/>
    <n v="13400"/>
    <n v="12474"/>
    <n v="12507"/>
    <n v="11659"/>
    <n v="15231"/>
    <n v="14557"/>
    <n v="9504"/>
    <n v="5187"/>
    <n v="1634"/>
    <x v="427"/>
    <s v="Missouri, 2017"/>
  </r>
  <r>
    <s v="Gasconade County"/>
    <s v="Missouri"/>
    <n v="2017"/>
    <n v="14769"/>
    <n v="7371"/>
    <n v="7398"/>
    <n v="741"/>
    <n v="1797"/>
    <n v="1639"/>
    <n v="1489"/>
    <n v="1487"/>
    <n v="2062"/>
    <n v="2361"/>
    <n v="1716"/>
    <n v="1022"/>
    <n v="455"/>
    <x v="427"/>
    <s v="Missouri, 2017"/>
  </r>
  <r>
    <s v="Gentry County"/>
    <s v="Missouri"/>
    <n v="2017"/>
    <n v="6688"/>
    <n v="3225"/>
    <n v="3463"/>
    <n v="475"/>
    <n v="924"/>
    <n v="775"/>
    <n v="752"/>
    <n v="678"/>
    <n v="858"/>
    <n v="929"/>
    <n v="600"/>
    <n v="453"/>
    <n v="244"/>
    <x v="427"/>
    <s v="Missouri, 2017"/>
  </r>
  <r>
    <s v="Greene County"/>
    <s v="Missouri"/>
    <n v="2017"/>
    <n v="286759"/>
    <n v="139733"/>
    <n v="147026"/>
    <n v="17513"/>
    <n v="33149"/>
    <n v="49558"/>
    <n v="40471"/>
    <n v="33367"/>
    <n v="34190"/>
    <n v="34114"/>
    <n v="24495"/>
    <n v="13496"/>
    <n v="6406"/>
    <x v="427"/>
    <s v="Missouri, 2017"/>
  </r>
  <r>
    <s v="Marshall County"/>
    <s v="Kansas"/>
    <n v="2017"/>
    <n v="10111"/>
    <n v="4937"/>
    <n v="5174"/>
    <n v="712"/>
    <n v="1267"/>
    <n v="1318"/>
    <n v="1241"/>
    <n v="916"/>
    <n v="1228"/>
    <n v="1315"/>
    <n v="1075"/>
    <n v="672"/>
    <n v="367"/>
    <x v="434"/>
    <s v="Kansas, 2017"/>
  </r>
  <r>
    <s v="Palo Alto County"/>
    <s v="Iowa"/>
    <n v="2017"/>
    <n v="9352"/>
    <n v="4547"/>
    <n v="4805"/>
    <n v="388"/>
    <n v="899"/>
    <n v="790"/>
    <n v="672"/>
    <n v="767"/>
    <n v="1190"/>
    <n v="1549"/>
    <n v="1840"/>
    <n v="962"/>
    <n v="295"/>
    <x v="438"/>
    <s v="Iowa, 2017"/>
  </r>
  <r>
    <s v="Iron County"/>
    <s v="Missouri"/>
    <n v="2017"/>
    <n v="10286"/>
    <n v="5114"/>
    <n v="5172"/>
    <n v="494"/>
    <n v="1217"/>
    <n v="1188"/>
    <n v="1022"/>
    <n v="1190"/>
    <n v="1402"/>
    <n v="1643"/>
    <n v="1223"/>
    <n v="673"/>
    <n v="234"/>
    <x v="427"/>
    <s v="Missouri, 2017"/>
  </r>
  <r>
    <s v="Jackson County"/>
    <s v="Missouri"/>
    <n v="2017"/>
    <n v="688554"/>
    <n v="332936"/>
    <n v="355618"/>
    <n v="46735"/>
    <n v="91605"/>
    <n v="85637"/>
    <n v="104939"/>
    <n v="85671"/>
    <n v="90135"/>
    <n v="87762"/>
    <n v="54594"/>
    <n v="28957"/>
    <n v="12519"/>
    <x v="427"/>
    <s v="Missouri, 2017"/>
  </r>
  <r>
    <s v="Jasper County"/>
    <s v="Missouri"/>
    <n v="2017"/>
    <n v="118522"/>
    <n v="57694"/>
    <n v="60828"/>
    <n v="8346"/>
    <n v="16675"/>
    <n v="16273"/>
    <n v="16431"/>
    <n v="14866"/>
    <n v="14417"/>
    <n v="14370"/>
    <n v="9585"/>
    <n v="5490"/>
    <n v="2069"/>
    <x v="427"/>
    <s v="Missouri, 2017"/>
  </r>
  <r>
    <s v="Jefferson County"/>
    <s v="Missouri"/>
    <n v="2017"/>
    <n v="222639"/>
    <n v="110772"/>
    <n v="111867"/>
    <n v="13603"/>
    <n v="30394"/>
    <n v="26539"/>
    <n v="28596"/>
    <n v="29347"/>
    <n v="32979"/>
    <n v="30954"/>
    <n v="18950"/>
    <n v="8584"/>
    <n v="2693"/>
    <x v="427"/>
    <s v="Missouri, 2017"/>
  </r>
  <r>
    <s v="Johnson County"/>
    <s v="Missouri"/>
    <n v="2017"/>
    <n v="53941"/>
    <n v="27891"/>
    <n v="26050"/>
    <n v="3471"/>
    <n v="6265"/>
    <n v="13289"/>
    <n v="7523"/>
    <n v="5541"/>
    <n v="5902"/>
    <n v="5602"/>
    <n v="3685"/>
    <n v="2008"/>
    <n v="655"/>
    <x v="427"/>
    <s v="Missouri, 2017"/>
  </r>
  <r>
    <s v="Laclede County"/>
    <s v="Missouri"/>
    <n v="2017"/>
    <n v="35488"/>
    <n v="17562"/>
    <n v="17926"/>
    <n v="2285"/>
    <n v="4957"/>
    <n v="4158"/>
    <n v="4215"/>
    <n v="4173"/>
    <n v="5033"/>
    <n v="4617"/>
    <n v="3536"/>
    <n v="1907"/>
    <n v="607"/>
    <x v="427"/>
    <s v="Missouri, 2017"/>
  </r>
  <r>
    <s v="Lafayette County"/>
    <s v="Missouri"/>
    <n v="2017"/>
    <n v="32655"/>
    <n v="16121"/>
    <n v="16534"/>
    <n v="1819"/>
    <n v="4309"/>
    <n v="3970"/>
    <n v="3685"/>
    <n v="3661"/>
    <n v="4745"/>
    <n v="4597"/>
    <n v="3103"/>
    <n v="1951"/>
    <n v="815"/>
    <x v="427"/>
    <s v="Missouri, 2017"/>
  </r>
  <r>
    <s v="Lawrence County"/>
    <s v="Missouri"/>
    <n v="2017"/>
    <n v="38131"/>
    <n v="19072"/>
    <n v="19059"/>
    <n v="2492"/>
    <n v="5413"/>
    <n v="4724"/>
    <n v="4256"/>
    <n v="4498"/>
    <n v="5074"/>
    <n v="5021"/>
    <n v="3583"/>
    <n v="2171"/>
    <n v="899"/>
    <x v="427"/>
    <s v="Missouri, 2017"/>
  </r>
  <r>
    <s v="Lewis County"/>
    <s v="Missouri"/>
    <n v="2017"/>
    <n v="10078"/>
    <n v="5081"/>
    <n v="4997"/>
    <n v="563"/>
    <n v="1341"/>
    <n v="1628"/>
    <n v="1118"/>
    <n v="1022"/>
    <n v="1287"/>
    <n v="1301"/>
    <n v="986"/>
    <n v="568"/>
    <n v="264"/>
    <x v="427"/>
    <s v="Missouri, 2017"/>
  </r>
  <r>
    <s v="Lincoln County"/>
    <s v="Missouri"/>
    <n v="2017"/>
    <n v="54800"/>
    <n v="27365"/>
    <n v="27435"/>
    <n v="3632"/>
    <n v="7986"/>
    <n v="7316"/>
    <n v="6971"/>
    <n v="6852"/>
    <n v="7992"/>
    <n v="7131"/>
    <n v="4195"/>
    <n v="1867"/>
    <n v="858"/>
    <x v="427"/>
    <s v="Missouri, 2017"/>
  </r>
  <r>
    <s v="Livingston County"/>
    <s v="Missouri"/>
    <n v="2017"/>
    <n v="15025"/>
    <n v="6805"/>
    <n v="8220"/>
    <n v="885"/>
    <n v="1781"/>
    <n v="1704"/>
    <n v="2024"/>
    <n v="1913"/>
    <n v="1860"/>
    <n v="1902"/>
    <n v="1535"/>
    <n v="869"/>
    <n v="552"/>
    <x v="427"/>
    <s v="Missouri, 2017"/>
  </r>
  <r>
    <s v="McDonald County"/>
    <s v="Missouri"/>
    <n v="2017"/>
    <n v="22753"/>
    <n v="11613"/>
    <n v="11140"/>
    <n v="1529"/>
    <n v="3316"/>
    <n v="2990"/>
    <n v="2595"/>
    <n v="2915"/>
    <n v="3167"/>
    <n v="2892"/>
    <n v="2050"/>
    <n v="949"/>
    <n v="350"/>
    <x v="427"/>
    <s v="Missouri, 2017"/>
  </r>
  <r>
    <s v="Macon County"/>
    <s v="Missouri"/>
    <n v="2017"/>
    <n v="15319"/>
    <n v="7601"/>
    <n v="7718"/>
    <n v="946"/>
    <n v="2128"/>
    <n v="1688"/>
    <n v="1614"/>
    <n v="1605"/>
    <n v="1968"/>
    <n v="2104"/>
    <n v="1740"/>
    <n v="985"/>
    <n v="541"/>
    <x v="427"/>
    <s v="Missouri, 2017"/>
  </r>
  <r>
    <s v="Madison County"/>
    <s v="Missouri"/>
    <n v="2017"/>
    <n v="12226"/>
    <n v="6004"/>
    <n v="6222"/>
    <n v="692"/>
    <n v="1596"/>
    <n v="1388"/>
    <n v="1597"/>
    <n v="1387"/>
    <n v="1634"/>
    <n v="1712"/>
    <n v="1234"/>
    <n v="635"/>
    <n v="351"/>
    <x v="427"/>
    <s v="Missouri, 2017"/>
  </r>
  <r>
    <s v="Maries County"/>
    <s v="Missouri"/>
    <n v="2017"/>
    <n v="8959"/>
    <n v="4496"/>
    <n v="4463"/>
    <n v="415"/>
    <n v="1105"/>
    <n v="1097"/>
    <n v="889"/>
    <n v="1019"/>
    <n v="1274"/>
    <n v="1362"/>
    <n v="1042"/>
    <n v="501"/>
    <n v="255"/>
    <x v="427"/>
    <s v="Missouri, 2017"/>
  </r>
  <r>
    <s v="Marion County"/>
    <s v="Missouri"/>
    <n v="2017"/>
    <n v="28703"/>
    <n v="13841"/>
    <n v="14862"/>
    <n v="1842"/>
    <n v="3737"/>
    <n v="3800"/>
    <n v="3497"/>
    <n v="3319"/>
    <n v="3771"/>
    <n v="3856"/>
    <n v="2644"/>
    <n v="1580"/>
    <n v="657"/>
    <x v="427"/>
    <s v="Missouri, 2017"/>
  </r>
  <r>
    <s v="Crockett County"/>
    <s v="Texas"/>
    <n v="2017"/>
    <n v="3669"/>
    <n v="1835"/>
    <n v="1834"/>
    <n v="218"/>
    <n v="509"/>
    <n v="458"/>
    <n v="351"/>
    <n v="370"/>
    <n v="463"/>
    <n v="558"/>
    <n v="370"/>
    <n v="252"/>
    <n v="120"/>
    <x v="435"/>
    <s v="Texas, 2017"/>
  </r>
  <r>
    <s v="Luna County"/>
    <s v="New Mexico"/>
    <n v="2017"/>
    <n v="24947"/>
    <n v="12291"/>
    <n v="12656"/>
    <n v="1593"/>
    <n v="3253"/>
    <n v="3061"/>
    <n v="2879"/>
    <n v="2741"/>
    <n v="3529"/>
    <n v="3476"/>
    <n v="2539"/>
    <n v="1306"/>
    <n v="570"/>
    <x v="453"/>
    <s v="New Mexico, 2017"/>
  </r>
  <r>
    <s v="Monroe County"/>
    <s v="Missouri"/>
    <n v="2017"/>
    <n v="8676"/>
    <n v="4390"/>
    <n v="4286"/>
    <n v="462"/>
    <n v="1070"/>
    <n v="975"/>
    <n v="854"/>
    <n v="954"/>
    <n v="1112"/>
    <n v="1398"/>
    <n v="1033"/>
    <n v="610"/>
    <n v="208"/>
    <x v="427"/>
    <s v="Missouri, 2017"/>
  </r>
  <r>
    <s v="Pushmataha County"/>
    <s v="Oklahoma"/>
    <n v="2017"/>
    <n v="11618"/>
    <n v="5798"/>
    <n v="5820"/>
    <n v="727"/>
    <n v="1509"/>
    <n v="1210"/>
    <n v="1218"/>
    <n v="1279"/>
    <n v="1587"/>
    <n v="1784"/>
    <n v="1237"/>
    <n v="764"/>
    <n v="303"/>
    <x v="433"/>
    <s v="Oklahoma, 2017"/>
  </r>
  <r>
    <s v="Jefferson County"/>
    <s v="Oregon"/>
    <n v="2017"/>
    <n v="20097"/>
    <n v="10028"/>
    <n v="10069"/>
    <n v="1197"/>
    <n v="2460"/>
    <n v="2064"/>
    <n v="1984"/>
    <n v="1917"/>
    <n v="2690"/>
    <n v="3113"/>
    <n v="2735"/>
    <n v="1385"/>
    <n v="552"/>
    <x v="465"/>
    <s v="Oregon, 2017"/>
  </r>
  <r>
    <s v="Newton County"/>
    <s v="Missouri"/>
    <n v="2017"/>
    <n v="58237"/>
    <n v="28926"/>
    <n v="29311"/>
    <n v="3630"/>
    <n v="7932"/>
    <n v="7627"/>
    <n v="6763"/>
    <n v="6882"/>
    <n v="7721"/>
    <n v="7667"/>
    <n v="5801"/>
    <n v="3227"/>
    <n v="987"/>
    <x v="427"/>
    <s v="Missouri, 2017"/>
  </r>
  <r>
    <s v="Nodaway County"/>
    <s v="Missouri"/>
    <n v="2017"/>
    <n v="22744"/>
    <n v="11302"/>
    <n v="11442"/>
    <n v="1011"/>
    <n v="2030"/>
    <n v="7131"/>
    <n v="2577"/>
    <n v="2115"/>
    <n v="2299"/>
    <n v="2356"/>
    <n v="1668"/>
    <n v="1126"/>
    <n v="431"/>
    <x v="427"/>
    <s v="Missouri, 2017"/>
  </r>
  <r>
    <s v="Osage County"/>
    <s v="Missouri"/>
    <n v="2017"/>
    <n v="13610"/>
    <n v="7105"/>
    <n v="6505"/>
    <n v="760"/>
    <n v="1858"/>
    <n v="1776"/>
    <n v="1500"/>
    <n v="1630"/>
    <n v="2014"/>
    <n v="1832"/>
    <n v="1209"/>
    <n v="704"/>
    <n v="327"/>
    <x v="427"/>
    <s v="Missouri, 2017"/>
  </r>
  <r>
    <s v="Richmond County"/>
    <s v="Virginia"/>
    <n v="2017"/>
    <n v="9328"/>
    <n v="4665"/>
    <n v="4663"/>
    <n v="408"/>
    <n v="1057"/>
    <n v="901"/>
    <n v="760"/>
    <n v="902"/>
    <n v="1173"/>
    <n v="1686"/>
    <n v="1425"/>
    <n v="807"/>
    <n v="209"/>
    <x v="428"/>
    <s v="Virginia, 2017"/>
  </r>
  <r>
    <s v="Pemiscot County"/>
    <s v="Missouri"/>
    <n v="2017"/>
    <n v="17344"/>
    <n v="8210"/>
    <n v="9134"/>
    <n v="1285"/>
    <n v="2498"/>
    <n v="2349"/>
    <n v="2004"/>
    <n v="1952"/>
    <n v="2250"/>
    <n v="2268"/>
    <n v="1527"/>
    <n v="862"/>
    <n v="349"/>
    <x v="427"/>
    <s v="Missouri, 2017"/>
  </r>
  <r>
    <s v="Perry County"/>
    <s v="Missouri"/>
    <n v="2017"/>
    <n v="19135"/>
    <n v="9429"/>
    <n v="9706"/>
    <n v="1127"/>
    <n v="2685"/>
    <n v="2295"/>
    <n v="2211"/>
    <n v="2284"/>
    <n v="2602"/>
    <n v="2686"/>
    <n v="1710"/>
    <n v="1049"/>
    <n v="486"/>
    <x v="427"/>
    <s v="Missouri, 2017"/>
  </r>
  <r>
    <s v="Pettis County"/>
    <s v="Missouri"/>
    <n v="2017"/>
    <n v="42309"/>
    <n v="20777"/>
    <n v="21532"/>
    <n v="2886"/>
    <n v="5916"/>
    <n v="5434"/>
    <n v="5552"/>
    <n v="4821"/>
    <n v="5596"/>
    <n v="5487"/>
    <n v="3562"/>
    <n v="2004"/>
    <n v="1051"/>
    <x v="427"/>
    <s v="Missouri, 2017"/>
  </r>
  <r>
    <s v="Phelps County"/>
    <s v="Missouri"/>
    <n v="2017"/>
    <n v="44873"/>
    <n v="23605"/>
    <n v="21268"/>
    <n v="2623"/>
    <n v="5352"/>
    <n v="9043"/>
    <n v="5510"/>
    <n v="4542"/>
    <n v="5287"/>
    <n v="5646"/>
    <n v="3836"/>
    <n v="2150"/>
    <n v="884"/>
    <x v="427"/>
    <s v="Missouri, 2017"/>
  </r>
  <r>
    <s v="Pike County"/>
    <s v="Missouri"/>
    <n v="2017"/>
    <n v="18517"/>
    <n v="10202"/>
    <n v="8315"/>
    <n v="1114"/>
    <n v="2245"/>
    <n v="2399"/>
    <n v="2441"/>
    <n v="2216"/>
    <n v="2560"/>
    <n v="2418"/>
    <n v="1800"/>
    <n v="966"/>
    <n v="358"/>
    <x v="427"/>
    <s v="Missouri, 2017"/>
  </r>
  <r>
    <s v="Platte County"/>
    <s v="Missouri"/>
    <n v="2017"/>
    <n v="96899"/>
    <n v="47719"/>
    <n v="49180"/>
    <n v="6049"/>
    <n v="13008"/>
    <n v="12139"/>
    <n v="12864"/>
    <n v="13252"/>
    <n v="13878"/>
    <n v="12640"/>
    <n v="8095"/>
    <n v="3469"/>
    <n v="1505"/>
    <x v="427"/>
    <s v="Missouri, 2017"/>
  </r>
  <r>
    <s v="Pulaski County"/>
    <s v="Missouri"/>
    <n v="2017"/>
    <n v="53132"/>
    <n v="30361"/>
    <n v="22771"/>
    <n v="3698"/>
    <n v="6415"/>
    <n v="13796"/>
    <n v="9791"/>
    <n v="5743"/>
    <n v="5388"/>
    <n v="4040"/>
    <n v="2569"/>
    <n v="1095"/>
    <n v="597"/>
    <x v="427"/>
    <s v="Missouri, 2017"/>
  </r>
  <r>
    <s v="Putnam County"/>
    <s v="Missouri"/>
    <n v="2017"/>
    <n v="4846"/>
    <n v="2436"/>
    <n v="2410"/>
    <n v="304"/>
    <n v="580"/>
    <n v="524"/>
    <n v="476"/>
    <n v="477"/>
    <n v="651"/>
    <n v="699"/>
    <n v="614"/>
    <n v="363"/>
    <n v="158"/>
    <x v="427"/>
    <s v="Missouri, 2017"/>
  </r>
  <r>
    <s v="Randolph County"/>
    <s v="Missouri"/>
    <n v="2017"/>
    <n v="24987"/>
    <n v="13075"/>
    <n v="11912"/>
    <n v="1513"/>
    <n v="3082"/>
    <n v="3262"/>
    <n v="3372"/>
    <n v="3197"/>
    <n v="3472"/>
    <n v="3175"/>
    <n v="2166"/>
    <n v="1289"/>
    <n v="459"/>
    <x v="427"/>
    <s v="Missouri, 2017"/>
  </r>
  <r>
    <s v="Reynolds County"/>
    <s v="Missouri"/>
    <n v="2017"/>
    <n v="6361"/>
    <n v="3245"/>
    <n v="3116"/>
    <n v="300"/>
    <n v="755"/>
    <n v="678"/>
    <n v="634"/>
    <n v="761"/>
    <n v="854"/>
    <n v="1002"/>
    <n v="750"/>
    <n v="438"/>
    <n v="189"/>
    <x v="427"/>
    <s v="Missouri, 2017"/>
  </r>
  <r>
    <s v="St. Charles County"/>
    <s v="Missouri"/>
    <n v="2017"/>
    <n v="385115"/>
    <n v="189365"/>
    <n v="195750"/>
    <n v="23732"/>
    <n v="52936"/>
    <n v="49607"/>
    <n v="50396"/>
    <n v="51036"/>
    <n v="54669"/>
    <n v="49801"/>
    <n v="31191"/>
    <n v="15756"/>
    <n v="5991"/>
    <x v="427"/>
    <s v="Missouri, 2017"/>
  </r>
  <r>
    <s v="Claiborne County"/>
    <s v="Mississippi"/>
    <n v="2017"/>
    <n v="9396"/>
    <n v="4744"/>
    <n v="4652"/>
    <n v="430"/>
    <n v="993"/>
    <n v="977"/>
    <n v="860"/>
    <n v="890"/>
    <n v="1224"/>
    <n v="1540"/>
    <n v="1355"/>
    <n v="850"/>
    <n v="277"/>
    <x v="423"/>
    <s v="Mississippi, 2017"/>
  </r>
  <r>
    <s v="Ste. Genevieve County"/>
    <s v="Missouri"/>
    <n v="2017"/>
    <n v="17882"/>
    <n v="8934"/>
    <n v="8948"/>
    <n v="874"/>
    <n v="2285"/>
    <n v="2160"/>
    <n v="1888"/>
    <n v="2027"/>
    <n v="2569"/>
    <n v="2868"/>
    <n v="1794"/>
    <n v="1148"/>
    <n v="269"/>
    <x v="427"/>
    <s v="Missouri, 2017"/>
  </r>
  <r>
    <s v="St. Francois County"/>
    <s v="Missouri"/>
    <n v="2017"/>
    <n v="66248"/>
    <n v="35790"/>
    <n v="30458"/>
    <n v="3581"/>
    <n v="8096"/>
    <n v="8198"/>
    <n v="9764"/>
    <n v="8653"/>
    <n v="9198"/>
    <n v="8510"/>
    <n v="5838"/>
    <n v="3301"/>
    <n v="1109"/>
    <x v="427"/>
    <s v="Missouri, 2017"/>
  </r>
  <r>
    <s v="St. Louis County"/>
    <s v="Missouri"/>
    <n v="2017"/>
    <n v="999539"/>
    <n v="474110"/>
    <n v="525429"/>
    <n v="58328"/>
    <n v="123844"/>
    <n v="128750"/>
    <n v="126821"/>
    <n v="117169"/>
    <n v="135710"/>
    <n v="140297"/>
    <n v="92025"/>
    <n v="49546"/>
    <n v="27049"/>
    <x v="427"/>
    <s v="Missouri, 2017"/>
  </r>
  <r>
    <s v="Saline County"/>
    <s v="Missouri"/>
    <n v="2017"/>
    <n v="23010"/>
    <n v="11372"/>
    <n v="11638"/>
    <n v="1450"/>
    <n v="2988"/>
    <n v="3430"/>
    <n v="2746"/>
    <n v="2714"/>
    <n v="2702"/>
    <n v="2883"/>
    <n v="2204"/>
    <n v="1216"/>
    <n v="677"/>
    <x v="427"/>
    <s v="Missouri, 2017"/>
  </r>
  <r>
    <s v="Schuyler County"/>
    <s v="Missouri"/>
    <n v="2017"/>
    <n v="4450"/>
    <n v="2204"/>
    <n v="2246"/>
    <n v="328"/>
    <n v="650"/>
    <n v="557"/>
    <n v="440"/>
    <n v="476"/>
    <n v="550"/>
    <n v="584"/>
    <n v="466"/>
    <n v="300"/>
    <n v="99"/>
    <x v="427"/>
    <s v="Missouri, 2017"/>
  </r>
  <r>
    <s v="Scotland County"/>
    <s v="Missouri"/>
    <n v="2017"/>
    <n v="4883"/>
    <n v="2382"/>
    <n v="2501"/>
    <n v="396"/>
    <n v="763"/>
    <n v="612"/>
    <n v="550"/>
    <n v="475"/>
    <n v="598"/>
    <n v="583"/>
    <n v="471"/>
    <n v="228"/>
    <n v="207"/>
    <x v="427"/>
    <s v="Missouri, 2017"/>
  </r>
  <r>
    <s v="Scott County"/>
    <s v="Missouri"/>
    <n v="2017"/>
    <n v="38858"/>
    <n v="18844"/>
    <n v="20014"/>
    <n v="2519"/>
    <n v="5203"/>
    <n v="4807"/>
    <n v="4659"/>
    <n v="4487"/>
    <n v="5377"/>
    <n v="5171"/>
    <n v="3893"/>
    <n v="1958"/>
    <n v="784"/>
    <x v="427"/>
    <s v="Missouri, 2017"/>
  </r>
  <r>
    <s v="McCulloch County"/>
    <s v="Texas"/>
    <n v="2017"/>
    <n v="8273"/>
    <n v="4048"/>
    <n v="4225"/>
    <n v="444"/>
    <n v="1059"/>
    <n v="948"/>
    <n v="918"/>
    <n v="788"/>
    <n v="1131"/>
    <n v="1295"/>
    <n v="1023"/>
    <n v="554"/>
    <n v="113"/>
    <x v="435"/>
    <s v="Texas, 2017"/>
  </r>
  <r>
    <s v="Shelby County"/>
    <s v="Missouri"/>
    <n v="2017"/>
    <n v="6084"/>
    <n v="3053"/>
    <n v="3031"/>
    <n v="363"/>
    <n v="829"/>
    <n v="704"/>
    <n v="629"/>
    <n v="668"/>
    <n v="765"/>
    <n v="899"/>
    <n v="647"/>
    <n v="418"/>
    <n v="162"/>
    <x v="427"/>
    <s v="Missouri, 2017"/>
  </r>
  <r>
    <s v="Stoddard County"/>
    <s v="Missouri"/>
    <n v="2017"/>
    <n v="29634"/>
    <n v="14405"/>
    <n v="15229"/>
    <n v="1666"/>
    <n v="3610"/>
    <n v="3715"/>
    <n v="3387"/>
    <n v="3555"/>
    <n v="4021"/>
    <n v="3958"/>
    <n v="3130"/>
    <n v="1879"/>
    <n v="713"/>
    <x v="427"/>
    <s v="Missouri, 2017"/>
  </r>
  <r>
    <s v="Taney County"/>
    <s v="Missouri"/>
    <n v="2017"/>
    <n v="54308"/>
    <n v="26360"/>
    <n v="27948"/>
    <n v="3203"/>
    <n v="6297"/>
    <n v="7523"/>
    <n v="6180"/>
    <n v="5952"/>
    <n v="6909"/>
    <n v="7248"/>
    <n v="6548"/>
    <n v="3286"/>
    <n v="1162"/>
    <x v="427"/>
    <s v="Missouri, 2017"/>
  </r>
  <r>
    <s v="Warren County"/>
    <s v="Missouri"/>
    <n v="2017"/>
    <n v="33554"/>
    <n v="16773"/>
    <n v="16781"/>
    <n v="2152"/>
    <n v="4597"/>
    <n v="3709"/>
    <n v="3971"/>
    <n v="3886"/>
    <n v="4719"/>
    <n v="4748"/>
    <n v="3462"/>
    <n v="1844"/>
    <n v="466"/>
    <x v="427"/>
    <s v="Missouri, 2017"/>
  </r>
  <r>
    <s v="St. Louis city"/>
    <s v="Missouri"/>
    <n v="2017"/>
    <n v="314867"/>
    <n v="152224"/>
    <n v="162643"/>
    <n v="20582"/>
    <n v="32941"/>
    <n v="41203"/>
    <n v="61523"/>
    <n v="40644"/>
    <n v="39176"/>
    <n v="40669"/>
    <n v="21993"/>
    <n v="11251"/>
    <n v="4885"/>
    <x v="427"/>
    <s v="Missouri, 2017"/>
  </r>
  <r>
    <s v="Ozark County"/>
    <s v="Missouri"/>
    <n v="2017"/>
    <n v="9360"/>
    <n v="4694"/>
    <n v="4666"/>
    <n v="430"/>
    <n v="900"/>
    <n v="1652"/>
    <n v="943"/>
    <n v="946"/>
    <n v="1024"/>
    <n v="1501"/>
    <n v="1088"/>
    <n v="617"/>
    <n v="259"/>
    <x v="427"/>
    <s v="Missouri, 2017"/>
  </r>
  <r>
    <s v="Blaine County"/>
    <s v="Montana"/>
    <n v="2017"/>
    <n v="6646"/>
    <n v="3316"/>
    <n v="3330"/>
    <n v="560"/>
    <n v="1122"/>
    <n v="939"/>
    <n v="761"/>
    <n v="713"/>
    <n v="751"/>
    <n v="824"/>
    <n v="570"/>
    <n v="231"/>
    <n v="175"/>
    <x v="426"/>
    <s v="Montana, 2017"/>
  </r>
  <r>
    <s v="Alfalfa County"/>
    <s v="Oklahoma"/>
    <n v="2017"/>
    <n v="5755"/>
    <n v="2896"/>
    <n v="2859"/>
    <n v="258"/>
    <n v="659"/>
    <n v="628"/>
    <n v="470"/>
    <n v="641"/>
    <n v="862"/>
    <n v="963"/>
    <n v="786"/>
    <n v="405"/>
    <n v="83"/>
    <x v="433"/>
    <s v="Oklahoma, 2017"/>
  </r>
  <r>
    <s v="Carbon County"/>
    <s v="Montana"/>
    <n v="2017"/>
    <n v="10466"/>
    <n v="5271"/>
    <n v="5195"/>
    <n v="395"/>
    <n v="1132"/>
    <n v="953"/>
    <n v="891"/>
    <n v="1194"/>
    <n v="1491"/>
    <n v="1931"/>
    <n v="1558"/>
    <n v="621"/>
    <n v="300"/>
    <x v="426"/>
    <s v="Montana, 2017"/>
  </r>
  <r>
    <s v="Sheridan County"/>
    <s v="North Dakota"/>
    <n v="2017"/>
    <n v="1320"/>
    <n v="660"/>
    <n v="660"/>
    <n v="65"/>
    <n v="160"/>
    <n v="122"/>
    <n v="149"/>
    <n v="70"/>
    <n v="169"/>
    <n v="239"/>
    <n v="166"/>
    <n v="126"/>
    <n v="54"/>
    <x v="430"/>
    <s v="North Dakota, 2017"/>
  </r>
  <r>
    <s v="Cascade County"/>
    <s v="Montana"/>
    <n v="2017"/>
    <n v="81816"/>
    <n v="41259"/>
    <n v="40557"/>
    <n v="5497"/>
    <n v="10152"/>
    <n v="10836"/>
    <n v="11461"/>
    <n v="8841"/>
    <n v="9867"/>
    <n v="10925"/>
    <n v="7919"/>
    <n v="4580"/>
    <n v="1738"/>
    <x v="426"/>
    <s v="Montana, 2017"/>
  </r>
  <r>
    <s v="Coal County"/>
    <s v="Oklahoma"/>
    <n v="2017"/>
    <n v="5812"/>
    <n v="2884"/>
    <n v="2928"/>
    <n v="278"/>
    <n v="862"/>
    <n v="776"/>
    <n v="599"/>
    <n v="612"/>
    <n v="682"/>
    <n v="914"/>
    <n v="610"/>
    <n v="328"/>
    <n v="151"/>
    <x v="433"/>
    <s v="Oklahoma, 2017"/>
  </r>
  <r>
    <s v="Big Horn County"/>
    <s v="Wyoming"/>
    <n v="2017"/>
    <n v="11895"/>
    <n v="5916"/>
    <n v="5979"/>
    <n v="756"/>
    <n v="1361"/>
    <n v="1449"/>
    <n v="1523"/>
    <n v="1261"/>
    <n v="1530"/>
    <n v="1802"/>
    <n v="1173"/>
    <n v="689"/>
    <n v="351"/>
    <x v="420"/>
    <s v="Wyoming, 2017"/>
  </r>
  <r>
    <s v="Daniels County"/>
    <s v="Montana"/>
    <n v="2017"/>
    <n v="1788"/>
    <n v="926"/>
    <n v="862"/>
    <n v="97"/>
    <n v="220"/>
    <n v="178"/>
    <n v="141"/>
    <n v="225"/>
    <n v="218"/>
    <n v="286"/>
    <n v="150"/>
    <n v="176"/>
    <n v="97"/>
    <x v="426"/>
    <s v="Montana, 2017"/>
  </r>
  <r>
    <s v="Nevada County"/>
    <s v="Arkansas"/>
    <n v="2017"/>
    <n v="9324"/>
    <n v="4869"/>
    <n v="4455"/>
    <n v="589"/>
    <n v="1183"/>
    <n v="1096"/>
    <n v="1171"/>
    <n v="1064"/>
    <n v="1102"/>
    <n v="1503"/>
    <n v="835"/>
    <n v="619"/>
    <n v="162"/>
    <x v="418"/>
    <s v="Arkansas, 2017"/>
  </r>
  <r>
    <s v="Hitchcock County"/>
    <s v="Nebraska"/>
    <n v="2017"/>
    <n v="2925"/>
    <n v="1526"/>
    <n v="1399"/>
    <n v="240"/>
    <n v="437"/>
    <n v="287"/>
    <n v="395"/>
    <n v="346"/>
    <n v="287"/>
    <n v="462"/>
    <n v="243"/>
    <n v="148"/>
    <n v="80"/>
    <x v="436"/>
    <s v="Nebraska, 2017"/>
  </r>
  <r>
    <s v="Fergus County"/>
    <s v="Montana"/>
    <n v="2017"/>
    <n v="11327"/>
    <n v="5701"/>
    <n v="5626"/>
    <n v="624"/>
    <n v="1299"/>
    <n v="1103"/>
    <n v="1299"/>
    <n v="1225"/>
    <n v="1398"/>
    <n v="1832"/>
    <n v="1385"/>
    <n v="803"/>
    <n v="359"/>
    <x v="426"/>
    <s v="Montana, 2017"/>
  </r>
  <r>
    <s v="Gallatin County"/>
    <s v="Montana"/>
    <n v="2017"/>
    <n v="100733"/>
    <n v="52057"/>
    <n v="48676"/>
    <n v="6005"/>
    <n v="11474"/>
    <n v="19436"/>
    <n v="15949"/>
    <n v="13263"/>
    <n v="11320"/>
    <n v="11815"/>
    <n v="7160"/>
    <n v="3134"/>
    <n v="1177"/>
    <x v="426"/>
    <s v="Montana, 2017"/>
  </r>
  <r>
    <s v="Garfield County"/>
    <s v="Montana"/>
    <n v="2017"/>
    <n v="1086"/>
    <n v="560"/>
    <n v="526"/>
    <n v="84"/>
    <n v="95"/>
    <n v="153"/>
    <n v="130"/>
    <n v="87"/>
    <n v="141"/>
    <n v="170"/>
    <n v="138"/>
    <n v="66"/>
    <n v="22"/>
    <x v="426"/>
    <s v="Montana, 2017"/>
  </r>
  <r>
    <s v="Greene County"/>
    <s v="Illinois"/>
    <n v="2017"/>
    <n v="13677"/>
    <n v="6888"/>
    <n v="6789"/>
    <n v="1228"/>
    <n v="2448"/>
    <n v="2055"/>
    <n v="1720"/>
    <n v="1545"/>
    <n v="1509"/>
    <n v="1631"/>
    <n v="904"/>
    <n v="446"/>
    <n v="191"/>
    <x v="424"/>
    <s v="Illinois, 2017"/>
  </r>
  <r>
    <s v="Granite County"/>
    <s v="Montana"/>
    <n v="2017"/>
    <n v="3206"/>
    <n v="1622"/>
    <n v="1584"/>
    <n v="124"/>
    <n v="348"/>
    <n v="330"/>
    <n v="187"/>
    <n v="297"/>
    <n v="404"/>
    <n v="634"/>
    <n v="533"/>
    <n v="260"/>
    <n v="89"/>
    <x v="426"/>
    <s v="Montana, 2017"/>
  </r>
  <r>
    <s v="Hill County"/>
    <s v="Montana"/>
    <n v="2017"/>
    <n v="16468"/>
    <n v="8332"/>
    <n v="8136"/>
    <n v="1443"/>
    <n v="2382"/>
    <n v="2394"/>
    <n v="2196"/>
    <n v="1774"/>
    <n v="1817"/>
    <n v="2186"/>
    <n v="1297"/>
    <n v="647"/>
    <n v="332"/>
    <x v="426"/>
    <s v="Montana, 2017"/>
  </r>
  <r>
    <s v="Judith Basin County"/>
    <s v="Montana"/>
    <n v="2017"/>
    <n v="1965"/>
    <n v="1047"/>
    <n v="918"/>
    <n v="77"/>
    <n v="174"/>
    <n v="181"/>
    <n v="210"/>
    <n v="165"/>
    <n v="315"/>
    <n v="392"/>
    <n v="281"/>
    <n v="129"/>
    <n v="41"/>
    <x v="426"/>
    <s v="Montana, 2017"/>
  </r>
  <r>
    <s v="Lake County"/>
    <s v="Montana"/>
    <n v="2017"/>
    <n v="29518"/>
    <n v="14595"/>
    <n v="14923"/>
    <n v="1883"/>
    <n v="4087"/>
    <n v="3427"/>
    <n v="3095"/>
    <n v="3059"/>
    <n v="3471"/>
    <n v="4527"/>
    <n v="3599"/>
    <n v="1861"/>
    <n v="509"/>
    <x v="426"/>
    <s v="Montana, 2017"/>
  </r>
  <r>
    <s v="Lewis and Clark County"/>
    <s v="Montana"/>
    <n v="2017"/>
    <n v="66290"/>
    <n v="32898"/>
    <n v="33392"/>
    <n v="3769"/>
    <n v="8135"/>
    <n v="7901"/>
    <n v="8348"/>
    <n v="7832"/>
    <n v="8831"/>
    <n v="10440"/>
    <n v="6791"/>
    <n v="2707"/>
    <n v="1536"/>
    <x v="426"/>
    <s v="Montana, 2017"/>
  </r>
  <r>
    <s v="Liberty County"/>
    <s v="Montana"/>
    <n v="2017"/>
    <n v="2245"/>
    <n v="1144"/>
    <n v="1101"/>
    <n v="124"/>
    <n v="196"/>
    <n v="269"/>
    <n v="255"/>
    <n v="179"/>
    <n v="327"/>
    <n v="391"/>
    <n v="237"/>
    <n v="157"/>
    <n v="110"/>
    <x v="426"/>
    <s v="Montana, 2017"/>
  </r>
  <r>
    <s v="Lincoln County"/>
    <s v="Montana"/>
    <n v="2017"/>
    <n v="19249"/>
    <n v="9634"/>
    <n v="9615"/>
    <n v="825"/>
    <n v="1939"/>
    <n v="1906"/>
    <n v="1519"/>
    <n v="1796"/>
    <n v="2505"/>
    <n v="3756"/>
    <n v="3132"/>
    <n v="1386"/>
    <n v="485"/>
    <x v="426"/>
    <s v="Montana, 2017"/>
  </r>
  <r>
    <s v="Meagher County"/>
    <s v="Montana"/>
    <n v="2017"/>
    <n v="2000"/>
    <n v="972"/>
    <n v="1028"/>
    <n v="152"/>
    <n v="291"/>
    <n v="167"/>
    <n v="199"/>
    <n v="216"/>
    <n v="203"/>
    <n v="317"/>
    <n v="270"/>
    <n v="118"/>
    <n v="67"/>
    <x v="426"/>
    <s v="Montana, 2017"/>
  </r>
  <r>
    <s v="Phillips County"/>
    <s v="Montana"/>
    <n v="2017"/>
    <n v="4194"/>
    <n v="2121"/>
    <n v="2073"/>
    <n v="200"/>
    <n v="434"/>
    <n v="471"/>
    <n v="270"/>
    <n v="367"/>
    <n v="544"/>
    <n v="786"/>
    <n v="681"/>
    <n v="390"/>
    <n v="51"/>
    <x v="426"/>
    <s v="Montana, 2017"/>
  </r>
  <r>
    <s v="Missoula County"/>
    <s v="Montana"/>
    <n v="2017"/>
    <n v="114231"/>
    <n v="57590"/>
    <n v="56641"/>
    <n v="5798"/>
    <n v="12672"/>
    <n v="20231"/>
    <n v="17617"/>
    <n v="14045"/>
    <n v="13243"/>
    <n v="14551"/>
    <n v="9997"/>
    <n v="4169"/>
    <n v="1908"/>
    <x v="426"/>
    <s v="Montana, 2017"/>
  </r>
  <r>
    <s v="Musselshell County"/>
    <s v="Montana"/>
    <n v="2017"/>
    <n v="4766"/>
    <n v="2368"/>
    <n v="2398"/>
    <n v="247"/>
    <n v="554"/>
    <n v="519"/>
    <n v="391"/>
    <n v="436"/>
    <n v="611"/>
    <n v="917"/>
    <n v="672"/>
    <n v="318"/>
    <n v="101"/>
    <x v="426"/>
    <s v="Montana, 2017"/>
  </r>
  <r>
    <s v="Washburn County"/>
    <s v="Wisconsin"/>
    <n v="2017"/>
    <n v="16001"/>
    <n v="7994"/>
    <n v="8007"/>
    <n v="856"/>
    <n v="1629"/>
    <n v="1488"/>
    <n v="1871"/>
    <n v="1899"/>
    <n v="2225"/>
    <n v="2803"/>
    <n v="1985"/>
    <n v="892"/>
    <n v="353"/>
    <x v="431"/>
    <s v="Wisconsin, 2017"/>
  </r>
  <r>
    <s v="Petroleum County"/>
    <s v="Montana"/>
    <n v="2017"/>
    <n v="453"/>
    <n v="235"/>
    <n v="218"/>
    <n v="15"/>
    <n v="39"/>
    <n v="31"/>
    <n v="37"/>
    <n v="59"/>
    <n v="86"/>
    <n v="86"/>
    <n v="48"/>
    <n v="45"/>
    <n v="7"/>
    <x v="426"/>
    <s v="Montana, 2017"/>
  </r>
  <r>
    <s v="Stanton County"/>
    <s v="Nebraska"/>
    <n v="2017"/>
    <n v="6081"/>
    <n v="3004"/>
    <n v="3077"/>
    <n v="416"/>
    <n v="836"/>
    <n v="716"/>
    <n v="690"/>
    <n v="597"/>
    <n v="746"/>
    <n v="895"/>
    <n v="623"/>
    <n v="344"/>
    <n v="218"/>
    <x v="436"/>
    <s v="Nebraska, 2017"/>
  </r>
  <r>
    <s v="Powder River County"/>
    <s v="Montana"/>
    <n v="2017"/>
    <n v="1610"/>
    <n v="776"/>
    <n v="834"/>
    <n v="82"/>
    <n v="116"/>
    <n v="186"/>
    <n v="142"/>
    <n v="158"/>
    <n v="231"/>
    <n v="331"/>
    <n v="193"/>
    <n v="122"/>
    <n v="49"/>
    <x v="426"/>
    <s v="Montana, 2017"/>
  </r>
  <r>
    <s v="Powell County"/>
    <s v="Montana"/>
    <n v="2017"/>
    <n v="6852"/>
    <n v="4243"/>
    <n v="2609"/>
    <n v="248"/>
    <n v="549"/>
    <n v="765"/>
    <n v="841"/>
    <n v="968"/>
    <n v="1099"/>
    <n v="1078"/>
    <n v="765"/>
    <n v="410"/>
    <n v="129"/>
    <x v="426"/>
    <s v="Montana, 2017"/>
  </r>
  <r>
    <s v="Richland County"/>
    <s v="Montana"/>
    <n v="2017"/>
    <n v="11405"/>
    <n v="5795"/>
    <n v="5610"/>
    <n v="773"/>
    <n v="1647"/>
    <n v="1434"/>
    <n v="1476"/>
    <n v="1428"/>
    <n v="1462"/>
    <n v="1644"/>
    <n v="935"/>
    <n v="383"/>
    <n v="223"/>
    <x v="426"/>
    <s v="Montana, 2017"/>
  </r>
  <r>
    <s v="Rosebud County"/>
    <s v="Montana"/>
    <n v="2017"/>
    <n v="9292"/>
    <n v="4654"/>
    <n v="4638"/>
    <n v="689"/>
    <n v="1500"/>
    <n v="1257"/>
    <n v="998"/>
    <n v="1032"/>
    <n v="1155"/>
    <n v="1325"/>
    <n v="857"/>
    <n v="365"/>
    <n v="114"/>
    <x v="426"/>
    <s v="Montana, 2017"/>
  </r>
  <r>
    <s v="Sanders County"/>
    <s v="Montana"/>
    <n v="2017"/>
    <n v="11414"/>
    <n v="5843"/>
    <n v="5571"/>
    <n v="532"/>
    <n v="1109"/>
    <n v="1086"/>
    <n v="870"/>
    <n v="1054"/>
    <n v="1360"/>
    <n v="2270"/>
    <n v="1958"/>
    <n v="1009"/>
    <n v="166"/>
    <x v="426"/>
    <s v="Montana, 2017"/>
  </r>
  <r>
    <s v="Sheridan County"/>
    <s v="Montana"/>
    <n v="2017"/>
    <n v="3568"/>
    <n v="1792"/>
    <n v="1776"/>
    <n v="223"/>
    <n v="414"/>
    <n v="350"/>
    <n v="419"/>
    <n v="334"/>
    <n v="410"/>
    <n v="637"/>
    <n v="435"/>
    <n v="232"/>
    <n v="114"/>
    <x v="426"/>
    <s v="Montana, 2017"/>
  </r>
  <r>
    <s v="Mitchell County"/>
    <s v="Texas"/>
    <n v="2017"/>
    <n v="9342"/>
    <n v="4651"/>
    <n v="4691"/>
    <n v="443"/>
    <n v="1199"/>
    <n v="986"/>
    <n v="815"/>
    <n v="1054"/>
    <n v="1273"/>
    <n v="1683"/>
    <n v="1182"/>
    <n v="536"/>
    <n v="171"/>
    <x v="435"/>
    <s v="Texas, 2017"/>
  </r>
  <r>
    <s v="Sweet Grass County"/>
    <s v="Montana"/>
    <n v="2017"/>
    <n v="3646"/>
    <n v="1763"/>
    <n v="1883"/>
    <n v="155"/>
    <n v="498"/>
    <n v="336"/>
    <n v="270"/>
    <n v="355"/>
    <n v="508"/>
    <n v="563"/>
    <n v="508"/>
    <n v="331"/>
    <n v="122"/>
    <x v="426"/>
    <s v="Montana, 2017"/>
  </r>
  <r>
    <s v="Teton County"/>
    <s v="Montana"/>
    <n v="2017"/>
    <n v="6040"/>
    <n v="2969"/>
    <n v="3071"/>
    <n v="393"/>
    <n v="790"/>
    <n v="680"/>
    <n v="583"/>
    <n v="618"/>
    <n v="756"/>
    <n v="889"/>
    <n v="712"/>
    <n v="420"/>
    <n v="199"/>
    <x v="426"/>
    <s v="Montana, 2017"/>
  </r>
  <r>
    <s v="Hinsdale County"/>
    <s v="Colorado"/>
    <n v="2017"/>
    <n v="790"/>
    <n v="377"/>
    <n v="413"/>
    <n v="32"/>
    <n v="79"/>
    <n v="103"/>
    <n v="78"/>
    <n v="59"/>
    <n v="103"/>
    <n v="171"/>
    <n v="92"/>
    <n v="54"/>
    <n v="19"/>
    <x v="443"/>
    <s v="Colorado, 2017"/>
  </r>
  <r>
    <s v="Valley County"/>
    <s v="Montana"/>
    <n v="2017"/>
    <n v="7561"/>
    <n v="3763"/>
    <n v="3798"/>
    <n v="434"/>
    <n v="935"/>
    <n v="867"/>
    <n v="816"/>
    <n v="802"/>
    <n v="906"/>
    <n v="1194"/>
    <n v="811"/>
    <n v="566"/>
    <n v="230"/>
    <x v="426"/>
    <s v="Montana, 2017"/>
  </r>
  <r>
    <s v="Wheatland County"/>
    <s v="Montana"/>
    <n v="2017"/>
    <n v="2108"/>
    <n v="1084"/>
    <n v="1024"/>
    <n v="163"/>
    <n v="302"/>
    <n v="259"/>
    <n v="207"/>
    <n v="269"/>
    <n v="174"/>
    <n v="333"/>
    <n v="241"/>
    <n v="95"/>
    <n v="65"/>
    <x v="426"/>
    <s v="Montana, 2017"/>
  </r>
  <r>
    <s v="Wibaux County"/>
    <s v="Montana"/>
    <n v="2017"/>
    <n v="1121"/>
    <n v="560"/>
    <n v="561"/>
    <n v="66"/>
    <n v="140"/>
    <n v="104"/>
    <n v="83"/>
    <n v="75"/>
    <n v="213"/>
    <n v="152"/>
    <n v="148"/>
    <n v="82"/>
    <n v="58"/>
    <x v="426"/>
    <s v="Montana, 2017"/>
  </r>
  <r>
    <s v="Yellowstone County"/>
    <s v="Montana"/>
    <n v="2017"/>
    <n v="156332"/>
    <n v="76868"/>
    <n v="79464"/>
    <n v="10117"/>
    <n v="20906"/>
    <n v="18878"/>
    <n v="21577"/>
    <n v="19259"/>
    <n v="19883"/>
    <n v="21179"/>
    <n v="13929"/>
    <n v="7210"/>
    <n v="3394"/>
    <x v="426"/>
    <s v="Montana, 2017"/>
  </r>
  <r>
    <s v="Arthur County"/>
    <s v="Nebraska"/>
    <n v="2017"/>
    <n v="421"/>
    <n v="204"/>
    <n v="217"/>
    <n v="11"/>
    <n v="103"/>
    <n v="43"/>
    <n v="22"/>
    <n v="42"/>
    <n v="50"/>
    <n v="58"/>
    <n v="37"/>
    <n v="52"/>
    <n v="3"/>
    <x v="436"/>
    <s v="Nebraska, 2017"/>
  </r>
  <r>
    <s v="McMullen County"/>
    <s v="Texas"/>
    <n v="2017"/>
    <n v="728"/>
    <n v="356"/>
    <n v="372"/>
    <n v="47"/>
    <n v="90"/>
    <n v="74"/>
    <n v="55"/>
    <n v="84"/>
    <n v="122"/>
    <n v="131"/>
    <n v="84"/>
    <n v="31"/>
    <n v="10"/>
    <x v="435"/>
    <s v="Texas, 2017"/>
  </r>
  <r>
    <s v="Blaine County"/>
    <s v="Nebraska"/>
    <n v="2017"/>
    <n v="502"/>
    <n v="256"/>
    <n v="246"/>
    <n v="27"/>
    <n v="62"/>
    <n v="57"/>
    <n v="34"/>
    <n v="44"/>
    <n v="80"/>
    <n v="77"/>
    <n v="68"/>
    <n v="44"/>
    <n v="9"/>
    <x v="436"/>
    <s v="Nebraska, 2017"/>
  </r>
  <r>
    <s v="Boone County"/>
    <s v="Nebraska"/>
    <n v="2017"/>
    <n v="5357"/>
    <n v="2691"/>
    <n v="2666"/>
    <n v="349"/>
    <n v="683"/>
    <n v="616"/>
    <n v="544"/>
    <n v="486"/>
    <n v="673"/>
    <n v="839"/>
    <n v="536"/>
    <n v="364"/>
    <n v="267"/>
    <x v="436"/>
    <s v="Nebraska, 2017"/>
  </r>
  <r>
    <s v="Collingsworth County"/>
    <s v="Texas"/>
    <n v="2017"/>
    <n v="3058"/>
    <n v="1468"/>
    <n v="1590"/>
    <n v="138"/>
    <n v="396"/>
    <n v="222"/>
    <n v="318"/>
    <n v="299"/>
    <n v="405"/>
    <n v="491"/>
    <n v="374"/>
    <n v="277"/>
    <n v="138"/>
    <x v="435"/>
    <s v="Texas, 2017"/>
  </r>
  <r>
    <s v="Buffalo County"/>
    <s v="Nebraska"/>
    <n v="2017"/>
    <n v="48834"/>
    <n v="24367"/>
    <n v="24467"/>
    <n v="3365"/>
    <n v="6225"/>
    <n v="9427"/>
    <n v="6797"/>
    <n v="5616"/>
    <n v="5293"/>
    <n v="5657"/>
    <n v="3552"/>
    <n v="1910"/>
    <n v="992"/>
    <x v="436"/>
    <s v="Nebraska, 2017"/>
  </r>
  <r>
    <s v="Maricao Municipio"/>
    <s v="Puerto Rico"/>
    <n v="2017"/>
    <n v="6546"/>
    <n v="3231"/>
    <n v="3315"/>
    <n v="340"/>
    <n v="866"/>
    <n v="667"/>
    <n v="605"/>
    <n v="651"/>
    <n v="853"/>
    <n v="1009"/>
    <n v="719"/>
    <n v="602"/>
    <n v="234"/>
    <x v="419"/>
    <s v="Puerto Rico, 2017"/>
  </r>
  <r>
    <s v="Shelby County"/>
    <s v="Texas"/>
    <n v="2017"/>
    <n v="25513"/>
    <n v="12813"/>
    <n v="12700"/>
    <n v="1514"/>
    <n v="3623"/>
    <n v="2987"/>
    <n v="2600"/>
    <n v="3085"/>
    <n v="3815"/>
    <n v="3795"/>
    <n v="2414"/>
    <n v="1215"/>
    <n v="465"/>
    <x v="435"/>
    <s v="Texas, 2017"/>
  </r>
  <r>
    <s v="Cedar County"/>
    <s v="Nebraska"/>
    <n v="2017"/>
    <n v="8561"/>
    <n v="4349"/>
    <n v="4212"/>
    <n v="554"/>
    <n v="1231"/>
    <n v="991"/>
    <n v="774"/>
    <n v="830"/>
    <n v="1088"/>
    <n v="1302"/>
    <n v="832"/>
    <n v="602"/>
    <n v="357"/>
    <x v="436"/>
    <s v="Nebraska, 2017"/>
  </r>
  <r>
    <s v="Chase County"/>
    <s v="Nebraska"/>
    <n v="2017"/>
    <n v="3803"/>
    <n v="1892"/>
    <n v="1911"/>
    <n v="175"/>
    <n v="537"/>
    <n v="394"/>
    <n v="347"/>
    <n v="475"/>
    <n v="468"/>
    <n v="610"/>
    <n v="359"/>
    <n v="283"/>
    <n v="155"/>
    <x v="436"/>
    <s v="Nebraska, 2017"/>
  </r>
  <r>
    <s v="Las Mar?as Municipio"/>
    <s v="Puerto Rico"/>
    <n v="2017"/>
    <n v="10012"/>
    <n v="4899"/>
    <n v="5113"/>
    <n v="656"/>
    <n v="1298"/>
    <n v="1144"/>
    <n v="1350"/>
    <n v="1066"/>
    <n v="1388"/>
    <n v="1370"/>
    <n v="847"/>
    <n v="569"/>
    <n v="324"/>
    <x v="419"/>
    <s v="Puerto Rico, 2017"/>
  </r>
  <r>
    <s v="Clay County"/>
    <s v="Nebraska"/>
    <n v="2017"/>
    <n v="6264"/>
    <n v="3210"/>
    <n v="3054"/>
    <n v="388"/>
    <n v="867"/>
    <n v="711"/>
    <n v="651"/>
    <n v="623"/>
    <n v="840"/>
    <n v="973"/>
    <n v="674"/>
    <n v="364"/>
    <n v="173"/>
    <x v="436"/>
    <s v="Nebraska, 2017"/>
  </r>
  <r>
    <s v="Clay County"/>
    <s v="North Carolina"/>
    <n v="2017"/>
    <n v="10616"/>
    <n v="5527"/>
    <n v="5089"/>
    <n v="952"/>
    <n v="1770"/>
    <n v="1390"/>
    <n v="1346"/>
    <n v="1372"/>
    <n v="1172"/>
    <n v="1288"/>
    <n v="659"/>
    <n v="478"/>
    <n v="189"/>
    <x v="458"/>
    <s v="North Carolina, 2017"/>
  </r>
  <r>
    <s v="Cuming County"/>
    <s v="Nebraska"/>
    <n v="2017"/>
    <n v="9039"/>
    <n v="4557"/>
    <n v="4482"/>
    <n v="547"/>
    <n v="1257"/>
    <n v="1124"/>
    <n v="819"/>
    <n v="913"/>
    <n v="1106"/>
    <n v="1344"/>
    <n v="885"/>
    <n v="684"/>
    <n v="360"/>
    <x v="436"/>
    <s v="Nebraska, 2017"/>
  </r>
  <r>
    <s v="Dakota County"/>
    <s v="Nebraska"/>
    <n v="2017"/>
    <n v="20529"/>
    <n v="10074"/>
    <n v="10455"/>
    <n v="1743"/>
    <n v="3174"/>
    <n v="3024"/>
    <n v="2780"/>
    <n v="2319"/>
    <n v="2520"/>
    <n v="2298"/>
    <n v="1599"/>
    <n v="731"/>
    <n v="341"/>
    <x v="436"/>
    <s v="Nebraska, 2017"/>
  </r>
  <r>
    <s v="Dawson County"/>
    <s v="Nebraska"/>
    <n v="2017"/>
    <n v="23925"/>
    <n v="12235"/>
    <n v="11690"/>
    <n v="1974"/>
    <n v="3515"/>
    <n v="3161"/>
    <n v="3112"/>
    <n v="2714"/>
    <n v="2890"/>
    <n v="3037"/>
    <n v="1892"/>
    <n v="1131"/>
    <n v="499"/>
    <x v="436"/>
    <s v="Nebraska, 2017"/>
  </r>
  <r>
    <s v="Deuel County"/>
    <s v="Nebraska"/>
    <n v="2017"/>
    <n v="1901"/>
    <n v="915"/>
    <n v="986"/>
    <n v="95"/>
    <n v="224"/>
    <n v="217"/>
    <n v="216"/>
    <n v="181"/>
    <n v="229"/>
    <n v="266"/>
    <n v="216"/>
    <n v="184"/>
    <n v="73"/>
    <x v="436"/>
    <s v="Nebraska, 2017"/>
  </r>
  <r>
    <s v="Dodge County"/>
    <s v="Nebraska"/>
    <n v="2017"/>
    <n v="36576"/>
    <n v="17980"/>
    <n v="18596"/>
    <n v="2415"/>
    <n v="4884"/>
    <n v="4684"/>
    <n v="4164"/>
    <n v="4382"/>
    <n v="4387"/>
    <n v="4840"/>
    <n v="3435"/>
    <n v="2295"/>
    <n v="1090"/>
    <x v="436"/>
    <s v="Nebraska, 2017"/>
  </r>
  <r>
    <s v="Douglas County"/>
    <s v="Nebraska"/>
    <n v="2017"/>
    <n v="549706"/>
    <n v="270917"/>
    <n v="278789"/>
    <n v="41820"/>
    <n v="77984"/>
    <n v="73065"/>
    <n v="87468"/>
    <n v="71513"/>
    <n v="68407"/>
    <n v="63804"/>
    <n v="38279"/>
    <n v="18603"/>
    <n v="8763"/>
    <x v="436"/>
    <s v="Nebraska, 2017"/>
  </r>
  <r>
    <s v="Dundy County"/>
    <s v="Nebraska"/>
    <n v="2017"/>
    <n v="2017"/>
    <n v="1004"/>
    <n v="1013"/>
    <n v="114"/>
    <n v="337"/>
    <n v="203"/>
    <n v="167"/>
    <n v="224"/>
    <n v="242"/>
    <n v="297"/>
    <n v="229"/>
    <n v="107"/>
    <n v="97"/>
    <x v="436"/>
    <s v="Nebraska, 2017"/>
  </r>
  <r>
    <s v="Sherman County"/>
    <s v="Texas"/>
    <n v="2017"/>
    <n v="3019"/>
    <n v="1514"/>
    <n v="1505"/>
    <n v="143"/>
    <n v="324"/>
    <n v="309"/>
    <n v="260"/>
    <n v="286"/>
    <n v="386"/>
    <n v="514"/>
    <n v="394"/>
    <n v="278"/>
    <n v="125"/>
    <x v="435"/>
    <s v="Texas, 2017"/>
  </r>
  <r>
    <s v="Frontier County"/>
    <s v="Nebraska"/>
    <n v="2017"/>
    <n v="2624"/>
    <n v="1324"/>
    <n v="1300"/>
    <n v="136"/>
    <n v="289"/>
    <n v="410"/>
    <n v="218"/>
    <n v="236"/>
    <n v="311"/>
    <n v="391"/>
    <n v="326"/>
    <n v="240"/>
    <n v="67"/>
    <x v="436"/>
    <s v="Nebraska, 2017"/>
  </r>
  <r>
    <s v="Washington County"/>
    <s v="Colorado"/>
    <n v="2017"/>
    <n v="4814"/>
    <n v="2356"/>
    <n v="2458"/>
    <n v="246"/>
    <n v="627"/>
    <n v="546"/>
    <n v="460"/>
    <n v="469"/>
    <n v="572"/>
    <n v="767"/>
    <n v="593"/>
    <n v="326"/>
    <n v="208"/>
    <x v="443"/>
    <s v="Colorado, 2017"/>
  </r>
  <r>
    <s v="Gage County"/>
    <s v="Nebraska"/>
    <n v="2017"/>
    <n v="21632"/>
    <n v="10816"/>
    <n v="10816"/>
    <n v="1245"/>
    <n v="2703"/>
    <n v="2325"/>
    <n v="2251"/>
    <n v="2492"/>
    <n v="2962"/>
    <n v="3251"/>
    <n v="2128"/>
    <n v="1497"/>
    <n v="778"/>
    <x v="436"/>
    <s v="Nebraska, 2017"/>
  </r>
  <r>
    <s v="Gilliam County"/>
    <s v="Oregon"/>
    <n v="2017"/>
    <n v="1913"/>
    <n v="960"/>
    <n v="953"/>
    <n v="102"/>
    <n v="189"/>
    <n v="113"/>
    <n v="149"/>
    <n v="247"/>
    <n v="272"/>
    <n v="347"/>
    <n v="262"/>
    <n v="163"/>
    <n v="69"/>
    <x v="465"/>
    <s v="Oregon, 2017"/>
  </r>
  <r>
    <s v="Armstrong County"/>
    <s v="Texas"/>
    <n v="2017"/>
    <n v="1958"/>
    <n v="970"/>
    <n v="988"/>
    <n v="84"/>
    <n v="220"/>
    <n v="245"/>
    <n v="169"/>
    <n v="141"/>
    <n v="226"/>
    <n v="335"/>
    <n v="266"/>
    <n v="188"/>
    <n v="84"/>
    <x v="435"/>
    <s v="Texas, 2017"/>
  </r>
  <r>
    <s v="Gosper County"/>
    <s v="Nebraska"/>
    <n v="2017"/>
    <n v="2019"/>
    <n v="988"/>
    <n v="1031"/>
    <n v="70"/>
    <n v="232"/>
    <n v="233"/>
    <n v="174"/>
    <n v="191"/>
    <n v="306"/>
    <n v="352"/>
    <n v="261"/>
    <n v="142"/>
    <n v="58"/>
    <x v="436"/>
    <s v="Nebraska, 2017"/>
  </r>
  <r>
    <s v="Greeley County"/>
    <s v="Nebraska"/>
    <n v="2017"/>
    <n v="2436"/>
    <n v="1203"/>
    <n v="1233"/>
    <n v="141"/>
    <n v="332"/>
    <n v="266"/>
    <n v="221"/>
    <n v="232"/>
    <n v="289"/>
    <n v="353"/>
    <n v="276"/>
    <n v="225"/>
    <n v="101"/>
    <x v="436"/>
    <s v="Nebraska, 2017"/>
  </r>
  <r>
    <s v="Hall County"/>
    <s v="Nebraska"/>
    <n v="2017"/>
    <n v="61233"/>
    <n v="30843"/>
    <n v="30390"/>
    <n v="4609"/>
    <n v="9409"/>
    <n v="8054"/>
    <n v="7951"/>
    <n v="7647"/>
    <n v="7608"/>
    <n v="7330"/>
    <n v="4637"/>
    <n v="2467"/>
    <n v="1521"/>
    <x v="436"/>
    <s v="Nebraska, 2017"/>
  </r>
  <r>
    <s v="Harlan County"/>
    <s v="Nebraska"/>
    <n v="2017"/>
    <n v="3469"/>
    <n v="1811"/>
    <n v="1658"/>
    <n v="219"/>
    <n v="424"/>
    <n v="328"/>
    <n v="288"/>
    <n v="331"/>
    <n v="424"/>
    <n v="559"/>
    <n v="472"/>
    <n v="288"/>
    <n v="136"/>
    <x v="436"/>
    <s v="Nebraska, 2017"/>
  </r>
  <r>
    <s v="Hayes County"/>
    <s v="Nebraska"/>
    <n v="2017"/>
    <n v="957"/>
    <n v="494"/>
    <n v="463"/>
    <n v="45"/>
    <n v="123"/>
    <n v="91"/>
    <n v="129"/>
    <n v="110"/>
    <n v="85"/>
    <n v="204"/>
    <n v="90"/>
    <n v="54"/>
    <n v="26"/>
    <x v="436"/>
    <s v="Nebraska, 2017"/>
  </r>
  <r>
    <s v="Holt County"/>
    <s v="Nebraska"/>
    <n v="2017"/>
    <n v="10293"/>
    <n v="5157"/>
    <n v="5136"/>
    <n v="655"/>
    <n v="1404"/>
    <n v="1075"/>
    <n v="992"/>
    <n v="1047"/>
    <n v="1333"/>
    <n v="1619"/>
    <n v="1078"/>
    <n v="705"/>
    <n v="385"/>
    <x v="436"/>
    <s v="Nebraska, 2017"/>
  </r>
  <r>
    <s v="Hooker County"/>
    <s v="Nebraska"/>
    <n v="2017"/>
    <n v="684"/>
    <n v="315"/>
    <n v="369"/>
    <n v="11"/>
    <n v="70"/>
    <n v="63"/>
    <n v="66"/>
    <n v="43"/>
    <n v="49"/>
    <n v="137"/>
    <n v="98"/>
    <n v="85"/>
    <n v="62"/>
    <x v="436"/>
    <s v="Nebraska, 2017"/>
  </r>
  <r>
    <s v="Grant County"/>
    <s v="Oregon"/>
    <n v="2017"/>
    <n v="7276"/>
    <n v="3511"/>
    <n v="3765"/>
    <n v="414"/>
    <n v="878"/>
    <n v="752"/>
    <n v="745"/>
    <n v="731"/>
    <n v="868"/>
    <n v="1197"/>
    <n v="853"/>
    <n v="557"/>
    <n v="281"/>
    <x v="465"/>
    <s v="Oregon, 2017"/>
  </r>
  <r>
    <s v="Johnson County"/>
    <s v="Nebraska"/>
    <n v="2017"/>
    <n v="5200"/>
    <n v="3087"/>
    <n v="2113"/>
    <n v="226"/>
    <n v="553"/>
    <n v="676"/>
    <n v="688"/>
    <n v="647"/>
    <n v="779"/>
    <n v="680"/>
    <n v="475"/>
    <n v="289"/>
    <n v="187"/>
    <x v="436"/>
    <s v="Nebraska, 2017"/>
  </r>
  <r>
    <s v="Kearney County"/>
    <s v="Nebraska"/>
    <n v="2017"/>
    <n v="6547"/>
    <n v="3229"/>
    <n v="3318"/>
    <n v="397"/>
    <n v="949"/>
    <n v="716"/>
    <n v="693"/>
    <n v="786"/>
    <n v="835"/>
    <n v="949"/>
    <n v="624"/>
    <n v="327"/>
    <n v="271"/>
    <x v="436"/>
    <s v="Nebraska, 2017"/>
  </r>
  <r>
    <s v="Logan County"/>
    <s v="Nebraska"/>
    <n v="2017"/>
    <n v="720"/>
    <n v="368"/>
    <n v="352"/>
    <n v="43"/>
    <n v="63"/>
    <n v="81"/>
    <n v="65"/>
    <n v="75"/>
    <n v="82"/>
    <n v="132"/>
    <n v="86"/>
    <n v="64"/>
    <n v="29"/>
    <x v="436"/>
    <s v="Nebraska, 2017"/>
  </r>
  <r>
    <s v="Norton city"/>
    <s v="Virginia"/>
    <n v="2017"/>
    <n v="3688"/>
    <n v="1840"/>
    <n v="1848"/>
    <n v="231"/>
    <n v="467"/>
    <n v="378"/>
    <n v="342"/>
    <n v="368"/>
    <n v="478"/>
    <n v="529"/>
    <n v="445"/>
    <n v="372"/>
    <n v="78"/>
    <x v="428"/>
    <s v="Virginia, 2017"/>
  </r>
  <r>
    <s v="Knox County"/>
    <s v="Nebraska"/>
    <n v="2017"/>
    <n v="8496"/>
    <n v="4147"/>
    <n v="4349"/>
    <n v="541"/>
    <n v="1134"/>
    <n v="922"/>
    <n v="708"/>
    <n v="781"/>
    <n v="1083"/>
    <n v="1306"/>
    <n v="956"/>
    <n v="693"/>
    <n v="372"/>
    <x v="436"/>
    <s v="Nebraska, 2017"/>
  </r>
  <r>
    <s v="Lancaster County"/>
    <s v="Nebraska"/>
    <n v="2017"/>
    <n v="306357"/>
    <n v="153788"/>
    <n v="152569"/>
    <n v="20264"/>
    <n v="39569"/>
    <n v="57303"/>
    <n v="43753"/>
    <n v="37159"/>
    <n v="34511"/>
    <n v="35104"/>
    <n v="22528"/>
    <n v="10900"/>
    <n v="5266"/>
    <x v="436"/>
    <s v="Nebraska, 2017"/>
  </r>
  <r>
    <s v="Lincoln County"/>
    <s v="Nebraska"/>
    <n v="2017"/>
    <n v="35569"/>
    <n v="17490"/>
    <n v="18079"/>
    <n v="2130"/>
    <n v="4952"/>
    <n v="4071"/>
    <n v="4239"/>
    <n v="4333"/>
    <n v="4351"/>
    <n v="5205"/>
    <n v="3290"/>
    <n v="2116"/>
    <n v="882"/>
    <x v="436"/>
    <s v="Nebraska, 2017"/>
  </r>
  <r>
    <s v="Loup County"/>
    <s v="Nebraska"/>
    <n v="2017"/>
    <n v="537"/>
    <n v="260"/>
    <n v="277"/>
    <n v="29"/>
    <n v="53"/>
    <n v="54"/>
    <n v="47"/>
    <n v="38"/>
    <n v="73"/>
    <n v="104"/>
    <n v="87"/>
    <n v="43"/>
    <n v="9"/>
    <x v="436"/>
    <s v="Nebraska, 2017"/>
  </r>
  <r>
    <s v="McPherson County"/>
    <s v="Nebraska"/>
    <n v="2017"/>
    <n v="432"/>
    <n v="221"/>
    <n v="211"/>
    <n v="31"/>
    <n v="56"/>
    <n v="23"/>
    <n v="46"/>
    <n v="33"/>
    <n v="89"/>
    <n v="76"/>
    <n v="30"/>
    <n v="32"/>
    <n v="16"/>
    <x v="436"/>
    <s v="Nebraska, 2017"/>
  </r>
  <r>
    <s v="Madison County"/>
    <s v="Nebraska"/>
    <n v="2017"/>
    <n v="35062"/>
    <n v="17437"/>
    <n v="17625"/>
    <n v="2545"/>
    <n v="4798"/>
    <n v="4816"/>
    <n v="4515"/>
    <n v="3947"/>
    <n v="4341"/>
    <n v="4754"/>
    <n v="2723"/>
    <n v="1592"/>
    <n v="1031"/>
    <x v="436"/>
    <s v="Nebraska, 2017"/>
  </r>
  <r>
    <s v="Hidalgo County"/>
    <s v="New Mexico"/>
    <n v="2017"/>
    <n v="4903"/>
    <n v="2460"/>
    <n v="2443"/>
    <n v="255"/>
    <n v="717"/>
    <n v="531"/>
    <n v="521"/>
    <n v="568"/>
    <n v="627"/>
    <n v="719"/>
    <n v="504"/>
    <n v="320"/>
    <n v="141"/>
    <x v="453"/>
    <s v="New Mexico, 2017"/>
  </r>
  <r>
    <s v="Nance County"/>
    <s v="Nebraska"/>
    <n v="2017"/>
    <n v="3569"/>
    <n v="1764"/>
    <n v="1805"/>
    <n v="195"/>
    <n v="464"/>
    <n v="393"/>
    <n v="338"/>
    <n v="383"/>
    <n v="477"/>
    <n v="597"/>
    <n v="333"/>
    <n v="213"/>
    <n v="176"/>
    <x v="436"/>
    <s v="Nebraska, 2017"/>
  </r>
  <r>
    <s v="Wabaunsee County"/>
    <s v="Kansas"/>
    <n v="2017"/>
    <n v="7041"/>
    <n v="3476"/>
    <n v="3565"/>
    <n v="373"/>
    <n v="857"/>
    <n v="1239"/>
    <n v="808"/>
    <n v="662"/>
    <n v="802"/>
    <n v="966"/>
    <n v="693"/>
    <n v="404"/>
    <n v="237"/>
    <x v="434"/>
    <s v="Kansas, 2017"/>
  </r>
  <r>
    <s v="Nuckolls County"/>
    <s v="Nebraska"/>
    <n v="2017"/>
    <n v="4318"/>
    <n v="2163"/>
    <n v="2155"/>
    <n v="213"/>
    <n v="500"/>
    <n v="438"/>
    <n v="402"/>
    <n v="416"/>
    <n v="492"/>
    <n v="706"/>
    <n v="538"/>
    <n v="446"/>
    <n v="167"/>
    <x v="436"/>
    <s v="Nebraska, 2017"/>
  </r>
  <r>
    <s v="Nottoway County"/>
    <s v="Virginia"/>
    <n v="2017"/>
    <n v="15875"/>
    <n v="7783"/>
    <n v="8092"/>
    <n v="1034"/>
    <n v="2099"/>
    <n v="1923"/>
    <n v="1678"/>
    <n v="1808"/>
    <n v="2077"/>
    <n v="2256"/>
    <n v="1514"/>
    <n v="1017"/>
    <n v="469"/>
    <x v="428"/>
    <s v="Virginia, 2017"/>
  </r>
  <r>
    <s v="Pawnee County"/>
    <s v="Nebraska"/>
    <n v="2017"/>
    <n v="2704"/>
    <n v="1317"/>
    <n v="1387"/>
    <n v="147"/>
    <n v="310"/>
    <n v="264"/>
    <n v="224"/>
    <n v="260"/>
    <n v="329"/>
    <n v="437"/>
    <n v="345"/>
    <n v="240"/>
    <n v="148"/>
    <x v="436"/>
    <s v="Nebraska, 2017"/>
  </r>
  <r>
    <s v="Perkins County"/>
    <s v="Nebraska"/>
    <n v="2017"/>
    <n v="2904"/>
    <n v="1474"/>
    <n v="1430"/>
    <n v="185"/>
    <n v="388"/>
    <n v="246"/>
    <n v="354"/>
    <n v="318"/>
    <n v="318"/>
    <n v="451"/>
    <n v="327"/>
    <n v="195"/>
    <n v="122"/>
    <x v="436"/>
    <s v="Nebraska, 2017"/>
  </r>
  <r>
    <s v="Major County"/>
    <s v="Oklahoma"/>
    <n v="2017"/>
    <n v="7175"/>
    <n v="3598"/>
    <n v="3577"/>
    <n v="455"/>
    <n v="1005"/>
    <n v="853"/>
    <n v="730"/>
    <n v="773"/>
    <n v="1022"/>
    <n v="1004"/>
    <n v="681"/>
    <n v="470"/>
    <n v="182"/>
    <x v="433"/>
    <s v="Oklahoma, 2017"/>
  </r>
  <r>
    <s v="Platte County"/>
    <s v="Nebraska"/>
    <n v="2017"/>
    <n v="32875"/>
    <n v="16662"/>
    <n v="16213"/>
    <n v="2371"/>
    <n v="4787"/>
    <n v="4248"/>
    <n v="3874"/>
    <n v="3758"/>
    <n v="4140"/>
    <n v="4337"/>
    <n v="2810"/>
    <n v="1817"/>
    <n v="733"/>
    <x v="436"/>
    <s v="Nebraska, 2017"/>
  </r>
  <r>
    <s v="Polk County"/>
    <s v="Nebraska"/>
    <n v="2017"/>
    <n v="5244"/>
    <n v="2578"/>
    <n v="2666"/>
    <n v="257"/>
    <n v="726"/>
    <n v="628"/>
    <n v="440"/>
    <n v="539"/>
    <n v="707"/>
    <n v="873"/>
    <n v="557"/>
    <n v="340"/>
    <n v="177"/>
    <x v="436"/>
    <s v="Nebraska, 2017"/>
  </r>
  <r>
    <s v="Owen County"/>
    <s v="Kentucky"/>
    <n v="2017"/>
    <n v="10870"/>
    <n v="5552"/>
    <n v="5318"/>
    <n v="618"/>
    <n v="1417"/>
    <n v="1483"/>
    <n v="1248"/>
    <n v="1176"/>
    <n v="1284"/>
    <n v="1555"/>
    <n v="967"/>
    <n v="795"/>
    <n v="327"/>
    <x v="451"/>
    <s v="Kentucky, 2017"/>
  </r>
  <r>
    <s v="Lincoln County"/>
    <s v="Georgia"/>
    <n v="2017"/>
    <n v="8045"/>
    <n v="4036"/>
    <n v="4009"/>
    <n v="408"/>
    <n v="966"/>
    <n v="813"/>
    <n v="783"/>
    <n v="848"/>
    <n v="1069"/>
    <n v="1297"/>
    <n v="897"/>
    <n v="584"/>
    <n v="380"/>
    <x v="421"/>
    <s v="Georgia, 2017"/>
  </r>
  <r>
    <s v="Stonewall County"/>
    <s v="Texas"/>
    <n v="2017"/>
    <n v="1381"/>
    <n v="690"/>
    <n v="691"/>
    <n v="58"/>
    <n v="135"/>
    <n v="178"/>
    <n v="93"/>
    <n v="126"/>
    <n v="170"/>
    <n v="241"/>
    <n v="177"/>
    <n v="112"/>
    <n v="91"/>
    <x v="435"/>
    <s v="Texas, 2017"/>
  </r>
  <r>
    <s v="Sarpy County"/>
    <s v="Nebraska"/>
    <n v="2017"/>
    <n v="175188"/>
    <n v="87568"/>
    <n v="87620"/>
    <n v="13354"/>
    <n v="28011"/>
    <n v="22606"/>
    <n v="25957"/>
    <n v="24782"/>
    <n v="23212"/>
    <n v="18778"/>
    <n v="11343"/>
    <n v="5385"/>
    <n v="1760"/>
    <x v="436"/>
    <s v="Nebraska, 2017"/>
  </r>
  <r>
    <s v="Saunders County"/>
    <s v="Nebraska"/>
    <n v="2017"/>
    <n v="20953"/>
    <n v="10546"/>
    <n v="10407"/>
    <n v="1301"/>
    <n v="3047"/>
    <n v="2406"/>
    <n v="2210"/>
    <n v="2282"/>
    <n v="3065"/>
    <n v="2991"/>
    <n v="2013"/>
    <n v="1112"/>
    <n v="526"/>
    <x v="436"/>
    <s v="Nebraska, 2017"/>
  </r>
  <r>
    <s v="Scotts Bluff County"/>
    <s v="Nebraska"/>
    <n v="2017"/>
    <n v="36509"/>
    <n v="17659"/>
    <n v="18850"/>
    <n v="2460"/>
    <n v="5167"/>
    <n v="4533"/>
    <n v="4330"/>
    <n v="4098"/>
    <n v="4363"/>
    <n v="5026"/>
    <n v="3362"/>
    <n v="2039"/>
    <n v="1131"/>
    <x v="436"/>
    <s v="Nebraska, 2017"/>
  </r>
  <r>
    <s v="Seward County"/>
    <s v="Nebraska"/>
    <n v="2017"/>
    <n v="17045"/>
    <n v="8582"/>
    <n v="8463"/>
    <n v="1076"/>
    <n v="2242"/>
    <n v="2903"/>
    <n v="1796"/>
    <n v="1864"/>
    <n v="2122"/>
    <n v="2194"/>
    <n v="1523"/>
    <n v="928"/>
    <n v="397"/>
    <x v="436"/>
    <s v="Nebraska, 2017"/>
  </r>
  <r>
    <s v="Rooks County"/>
    <s v="Kansas"/>
    <n v="2017"/>
    <n v="5241"/>
    <n v="2604"/>
    <n v="2637"/>
    <n v="254"/>
    <n v="677"/>
    <n v="559"/>
    <n v="554"/>
    <n v="470"/>
    <n v="611"/>
    <n v="782"/>
    <n v="699"/>
    <n v="388"/>
    <n v="247"/>
    <x v="434"/>
    <s v="Kansas, 2017"/>
  </r>
  <r>
    <s v="Sioux County"/>
    <s v="Nebraska"/>
    <n v="2017"/>
    <n v="1256"/>
    <n v="647"/>
    <n v="609"/>
    <n v="82"/>
    <n v="143"/>
    <n v="122"/>
    <n v="153"/>
    <n v="83"/>
    <n v="116"/>
    <n v="269"/>
    <n v="150"/>
    <n v="109"/>
    <n v="29"/>
    <x v="436"/>
    <s v="Nebraska, 2017"/>
  </r>
  <r>
    <s v="Yakutat City and Borough"/>
    <s v="Alaska"/>
    <n v="2017"/>
    <n v="643"/>
    <n v="344"/>
    <n v="299"/>
    <n v="18"/>
    <n v="85"/>
    <n v="81"/>
    <n v="78"/>
    <n v="97"/>
    <n v="39"/>
    <n v="112"/>
    <n v="80"/>
    <n v="47"/>
    <n v="6"/>
    <x v="425"/>
    <s v="Alaska, 2017"/>
  </r>
  <r>
    <s v="Thurston County"/>
    <s v="Nebraska"/>
    <n v="2017"/>
    <n v="7055"/>
    <n v="3502"/>
    <n v="3553"/>
    <n v="658"/>
    <n v="1470"/>
    <n v="1097"/>
    <n v="842"/>
    <n v="650"/>
    <n v="742"/>
    <n v="750"/>
    <n v="466"/>
    <n v="235"/>
    <n v="145"/>
    <x v="436"/>
    <s v="Nebraska, 2017"/>
  </r>
  <r>
    <s v="Clay County"/>
    <s v="Mississippi"/>
    <n v="2017"/>
    <n v="20414"/>
    <n v="10118"/>
    <n v="10296"/>
    <n v="1148"/>
    <n v="2848"/>
    <n v="2688"/>
    <n v="2088"/>
    <n v="2363"/>
    <n v="2946"/>
    <n v="2946"/>
    <n v="1973"/>
    <n v="970"/>
    <n v="444"/>
    <x v="423"/>
    <s v="Mississippi, 2017"/>
  </r>
  <r>
    <s v="Wayne County"/>
    <s v="Nebraska"/>
    <n v="2017"/>
    <n v="9409"/>
    <n v="4772"/>
    <n v="4637"/>
    <n v="483"/>
    <n v="1019"/>
    <n v="2526"/>
    <n v="952"/>
    <n v="968"/>
    <n v="927"/>
    <n v="1150"/>
    <n v="672"/>
    <n v="513"/>
    <n v="199"/>
    <x v="436"/>
    <s v="Nebraska, 2017"/>
  </r>
  <r>
    <s v="Webster County"/>
    <s v="Nebraska"/>
    <n v="2017"/>
    <n v="3597"/>
    <n v="1774"/>
    <n v="1823"/>
    <n v="178"/>
    <n v="483"/>
    <n v="419"/>
    <n v="323"/>
    <n v="344"/>
    <n v="484"/>
    <n v="554"/>
    <n v="397"/>
    <n v="294"/>
    <n v="121"/>
    <x v="436"/>
    <s v="Nebraska, 2017"/>
  </r>
  <r>
    <s v="Treasure County"/>
    <s v="Montana"/>
    <n v="2017"/>
    <n v="846"/>
    <n v="444"/>
    <n v="402"/>
    <n v="44"/>
    <n v="77"/>
    <n v="75"/>
    <n v="65"/>
    <n v="100"/>
    <n v="114"/>
    <n v="154"/>
    <n v="110"/>
    <n v="89"/>
    <n v="18"/>
    <x v="426"/>
    <s v="Montana, 2017"/>
  </r>
  <r>
    <s v="Hardy County"/>
    <s v="West Virginia"/>
    <n v="2017"/>
    <n v="13832"/>
    <n v="6795"/>
    <n v="7037"/>
    <n v="810"/>
    <n v="1796"/>
    <n v="1847"/>
    <n v="1668"/>
    <n v="1459"/>
    <n v="1704"/>
    <n v="1899"/>
    <n v="1318"/>
    <n v="873"/>
    <n v="458"/>
    <x v="417"/>
    <s v="West Virginia, 2017"/>
  </r>
  <r>
    <s v="Churchill County"/>
    <s v="Nevada"/>
    <n v="2017"/>
    <n v="24022"/>
    <n v="12177"/>
    <n v="11845"/>
    <n v="1722"/>
    <n v="3019"/>
    <n v="2941"/>
    <n v="3157"/>
    <n v="2478"/>
    <n v="3124"/>
    <n v="3332"/>
    <n v="2580"/>
    <n v="1292"/>
    <n v="377"/>
    <x v="452"/>
    <s v="Nevada, 2017"/>
  </r>
  <r>
    <s v="Clark County"/>
    <s v="Nevada"/>
    <n v="2017"/>
    <n v="2112436"/>
    <n v="1056002"/>
    <n v="1056434"/>
    <n v="136038"/>
    <n v="281052"/>
    <n v="266476"/>
    <n v="314251"/>
    <n v="296106"/>
    <n v="284383"/>
    <n v="244801"/>
    <n v="180812"/>
    <n v="82023"/>
    <n v="26494"/>
    <x v="452"/>
    <s v="Nevada, 2017"/>
  </r>
  <r>
    <s v="Douglas County"/>
    <s v="Nevada"/>
    <n v="2017"/>
    <n v="47632"/>
    <n v="24047"/>
    <n v="23585"/>
    <n v="1899"/>
    <n v="5023"/>
    <n v="4610"/>
    <n v="4529"/>
    <n v="4661"/>
    <n v="6205"/>
    <n v="8610"/>
    <n v="7340"/>
    <n v="3770"/>
    <n v="985"/>
    <x v="452"/>
    <s v="Nevada, 2017"/>
  </r>
  <r>
    <s v="Waupaca County"/>
    <s v="Wisconsin"/>
    <n v="2017"/>
    <n v="52377"/>
    <n v="27185"/>
    <n v="25192"/>
    <n v="3770"/>
    <n v="8234"/>
    <n v="7297"/>
    <n v="7671"/>
    <n v="6816"/>
    <n v="7024"/>
    <n v="6374"/>
    <n v="3359"/>
    <n v="1335"/>
    <n v="497"/>
    <x v="431"/>
    <s v="Wisconsin, 2017"/>
  </r>
  <r>
    <s v="Esmeralda County"/>
    <s v="Nevada"/>
    <n v="2017"/>
    <n v="1102"/>
    <n v="485"/>
    <n v="617"/>
    <n v="25"/>
    <n v="157"/>
    <n v="102"/>
    <n v="117"/>
    <n v="117"/>
    <n v="101"/>
    <n v="173"/>
    <n v="215"/>
    <n v="59"/>
    <n v="36"/>
    <x v="452"/>
    <s v="Nevada, 2017"/>
  </r>
  <r>
    <s v="Humboldt County"/>
    <s v="Nevada"/>
    <n v="2017"/>
    <n v="17088"/>
    <n v="8879"/>
    <n v="8209"/>
    <n v="1293"/>
    <n v="2631"/>
    <n v="2199"/>
    <n v="2219"/>
    <n v="2192"/>
    <n v="2224"/>
    <n v="2349"/>
    <n v="1224"/>
    <n v="589"/>
    <n v="168"/>
    <x v="452"/>
    <s v="Nevada, 2017"/>
  </r>
  <r>
    <s v="Lyon County"/>
    <s v="Nevada"/>
    <n v="2017"/>
    <n v="52303"/>
    <n v="26400"/>
    <n v="25903"/>
    <n v="2927"/>
    <n v="6479"/>
    <n v="5600"/>
    <n v="6043"/>
    <n v="5965"/>
    <n v="6933"/>
    <n v="7805"/>
    <n v="6881"/>
    <n v="2793"/>
    <n v="877"/>
    <x v="452"/>
    <s v="Nevada, 2017"/>
  </r>
  <r>
    <s v="Mineral County"/>
    <s v="Nevada"/>
    <n v="2017"/>
    <n v="4471"/>
    <n v="2165"/>
    <n v="2306"/>
    <n v="204"/>
    <n v="572"/>
    <n v="405"/>
    <n v="644"/>
    <n v="355"/>
    <n v="576"/>
    <n v="755"/>
    <n v="477"/>
    <n v="389"/>
    <n v="94"/>
    <x v="452"/>
    <s v="Nevada, 2017"/>
  </r>
  <r>
    <s v="Washoe County"/>
    <s v="Nevada"/>
    <n v="2017"/>
    <n v="445551"/>
    <n v="224212"/>
    <n v="221339"/>
    <n v="27049"/>
    <n v="55420"/>
    <n v="58033"/>
    <n v="65092"/>
    <n v="54474"/>
    <n v="59447"/>
    <n v="59227"/>
    <n v="42568"/>
    <n v="17574"/>
    <n v="6667"/>
    <x v="452"/>
    <s v="Nevada, 2017"/>
  </r>
  <r>
    <s v="Camden County"/>
    <s v="North Carolina"/>
    <n v="2017"/>
    <n v="9858"/>
    <n v="5820"/>
    <n v="4038"/>
    <n v="534"/>
    <n v="1167"/>
    <n v="1135"/>
    <n v="1401"/>
    <n v="1323"/>
    <n v="1357"/>
    <n v="1379"/>
    <n v="858"/>
    <n v="534"/>
    <n v="170"/>
    <x v="458"/>
    <s v="North Carolina, 2017"/>
  </r>
  <r>
    <s v="Carson City"/>
    <s v="Nevada"/>
    <n v="2017"/>
    <n v="54219"/>
    <n v="27794"/>
    <n v="26425"/>
    <n v="2825"/>
    <n v="6380"/>
    <n v="6350"/>
    <n v="6627"/>
    <n v="6147"/>
    <n v="7401"/>
    <n v="7990"/>
    <n v="6117"/>
    <n v="2938"/>
    <n v="1444"/>
    <x v="452"/>
    <s v="Nevada, 2017"/>
  </r>
  <r>
    <s v="Belknap County"/>
    <s v="New Hampshire"/>
    <n v="2017"/>
    <n v="60383"/>
    <n v="29705"/>
    <n v="30678"/>
    <n v="2690"/>
    <n v="6665"/>
    <n v="6559"/>
    <n v="6230"/>
    <n v="6647"/>
    <n v="9088"/>
    <n v="10238"/>
    <n v="7418"/>
    <n v="3131"/>
    <n v="1717"/>
    <x v="442"/>
    <s v="New Hampshire, 2017"/>
  </r>
  <r>
    <s v="Carroll County"/>
    <s v="New Hampshire"/>
    <n v="2017"/>
    <n v="47524"/>
    <n v="23734"/>
    <n v="23790"/>
    <n v="1813"/>
    <n v="4405"/>
    <n v="4732"/>
    <n v="4051"/>
    <n v="4717"/>
    <n v="6968"/>
    <n v="8816"/>
    <n v="7257"/>
    <n v="3409"/>
    <n v="1356"/>
    <x v="442"/>
    <s v="New Hampshire, 2017"/>
  </r>
  <r>
    <s v="Cheshire County"/>
    <s v="New Hampshire"/>
    <n v="2017"/>
    <n v="76109"/>
    <n v="37199"/>
    <n v="38910"/>
    <n v="3528"/>
    <n v="7890"/>
    <n v="12088"/>
    <n v="8830"/>
    <n v="7849"/>
    <n v="10573"/>
    <n v="11646"/>
    <n v="8023"/>
    <n v="3727"/>
    <n v="1955"/>
    <x v="442"/>
    <s v="New Hampshire, 2017"/>
  </r>
  <r>
    <s v="Coos County"/>
    <s v="New Hampshire"/>
    <n v="2017"/>
    <n v="32119"/>
    <n v="16923"/>
    <n v="15196"/>
    <n v="1267"/>
    <n v="3014"/>
    <n v="3310"/>
    <n v="3461"/>
    <n v="3667"/>
    <n v="4899"/>
    <n v="5467"/>
    <n v="3971"/>
    <n v="2012"/>
    <n v="1051"/>
    <x v="442"/>
    <s v="New Hampshire, 2017"/>
  </r>
  <r>
    <s v="Grafton County"/>
    <s v="New Hampshire"/>
    <n v="2017"/>
    <n v="89280"/>
    <n v="43952"/>
    <n v="45328"/>
    <n v="3746"/>
    <n v="8528"/>
    <n v="14703"/>
    <n v="10662"/>
    <n v="9213"/>
    <n v="11850"/>
    <n v="13826"/>
    <n v="9668"/>
    <n v="4832"/>
    <n v="2252"/>
    <x v="442"/>
    <s v="New Hampshire, 2017"/>
  </r>
  <r>
    <s v="Hillsborough County"/>
    <s v="New Hampshire"/>
    <n v="2017"/>
    <n v="406371"/>
    <n v="201775"/>
    <n v="204596"/>
    <n v="21800"/>
    <n v="48757"/>
    <n v="52308"/>
    <n v="52187"/>
    <n v="50899"/>
    <n v="64277"/>
    <n v="57623"/>
    <n v="34289"/>
    <n v="16595"/>
    <n v="7636"/>
    <x v="442"/>
    <s v="New Hampshire, 2017"/>
  </r>
  <r>
    <s v="Merrimack County"/>
    <s v="New Hampshire"/>
    <n v="2017"/>
    <n v="147958"/>
    <n v="72864"/>
    <n v="75094"/>
    <n v="7096"/>
    <n v="16539"/>
    <n v="19875"/>
    <n v="16962"/>
    <n v="17647"/>
    <n v="22510"/>
    <n v="22787"/>
    <n v="14156"/>
    <n v="6523"/>
    <n v="3863"/>
    <x v="442"/>
    <s v="New Hampshire, 2017"/>
  </r>
  <r>
    <s v="Rockingham County"/>
    <s v="New Hampshire"/>
    <n v="2017"/>
    <n v="302479"/>
    <n v="149778"/>
    <n v="152701"/>
    <n v="13971"/>
    <n v="35096"/>
    <n v="35675"/>
    <n v="33873"/>
    <n v="36411"/>
    <n v="51208"/>
    <n v="47799"/>
    <n v="29588"/>
    <n v="13338"/>
    <n v="5520"/>
    <x v="442"/>
    <s v="New Hampshire, 2017"/>
  </r>
  <r>
    <s v="Strafford County"/>
    <s v="New Hampshire"/>
    <n v="2017"/>
    <n v="126552"/>
    <n v="61938"/>
    <n v="64614"/>
    <n v="6259"/>
    <n v="13877"/>
    <n v="24653"/>
    <n v="15603"/>
    <n v="14538"/>
    <n v="17479"/>
    <n v="16547"/>
    <n v="10325"/>
    <n v="5172"/>
    <n v="2099"/>
    <x v="442"/>
    <s v="New Hampshire, 2017"/>
  </r>
  <r>
    <s v="Atlantic County"/>
    <s v="New Jersey"/>
    <n v="2017"/>
    <n v="272926"/>
    <n v="132171"/>
    <n v="140755"/>
    <n v="15767"/>
    <n v="33214"/>
    <n v="36651"/>
    <n v="32438"/>
    <n v="31777"/>
    <n v="39779"/>
    <n v="38760"/>
    <n v="25642"/>
    <n v="13287"/>
    <n v="5611"/>
    <x v="466"/>
    <s v="New Jersey, 2017"/>
  </r>
  <r>
    <s v="Bergen County"/>
    <s v="New Jersey"/>
    <n v="2017"/>
    <n v="937920"/>
    <n v="454204"/>
    <n v="483716"/>
    <n v="49660"/>
    <n v="114874"/>
    <n v="113716"/>
    <n v="109145"/>
    <n v="125273"/>
    <n v="143864"/>
    <n v="127861"/>
    <n v="82450"/>
    <n v="46329"/>
    <n v="24748"/>
    <x v="466"/>
    <s v="New Jersey, 2017"/>
  </r>
  <r>
    <s v="Burlington County"/>
    <s v="New Jersey"/>
    <n v="2017"/>
    <n v="449192"/>
    <n v="220995"/>
    <n v="228197"/>
    <n v="23276"/>
    <n v="54960"/>
    <n v="57461"/>
    <n v="54531"/>
    <n v="55747"/>
    <n v="69581"/>
    <n v="62168"/>
    <n v="39775"/>
    <n v="21836"/>
    <n v="9857"/>
    <x v="466"/>
    <s v="New Jersey, 2017"/>
  </r>
  <r>
    <s v="Camden County"/>
    <s v="New Jersey"/>
    <n v="2017"/>
    <n v="510996"/>
    <n v="246942"/>
    <n v="264054"/>
    <n v="31687"/>
    <n v="65874"/>
    <n v="65113"/>
    <n v="69835"/>
    <n v="64803"/>
    <n v="72207"/>
    <n v="66981"/>
    <n v="42192"/>
    <n v="21740"/>
    <n v="10564"/>
    <x v="466"/>
    <s v="New Jersey, 2017"/>
  </r>
  <r>
    <s v="Cape May County"/>
    <s v="New Jersey"/>
    <n v="2017"/>
    <n v="94549"/>
    <n v="46158"/>
    <n v="48391"/>
    <n v="4483"/>
    <n v="9281"/>
    <n v="10874"/>
    <n v="9420"/>
    <n v="9006"/>
    <n v="12780"/>
    <n v="15581"/>
    <n v="13070"/>
    <n v="7221"/>
    <n v="2833"/>
    <x v="466"/>
    <s v="New Jersey, 2017"/>
  </r>
  <r>
    <s v="Cumberland County"/>
    <s v="New Jersey"/>
    <n v="2017"/>
    <n v="154952"/>
    <n v="79550"/>
    <n v="75402"/>
    <n v="10232"/>
    <n v="20620"/>
    <n v="19487"/>
    <n v="22678"/>
    <n v="20620"/>
    <n v="20894"/>
    <n v="18411"/>
    <n v="12573"/>
    <n v="6336"/>
    <n v="3101"/>
    <x v="466"/>
    <s v="New Jersey, 2017"/>
  </r>
  <r>
    <s v="Essex County"/>
    <s v="New Jersey"/>
    <n v="2017"/>
    <n v="800401"/>
    <n v="384515"/>
    <n v="415886"/>
    <n v="52804"/>
    <n v="106674"/>
    <n v="106407"/>
    <n v="108797"/>
    <n v="112893"/>
    <n v="114808"/>
    <n v="95224"/>
    <n v="57971"/>
    <n v="29639"/>
    <n v="15184"/>
    <x v="466"/>
    <s v="New Jersey, 2017"/>
  </r>
  <r>
    <s v="Gloucester County"/>
    <s v="New Jersey"/>
    <n v="2017"/>
    <n v="291372"/>
    <n v="141589"/>
    <n v="149783"/>
    <n v="15904"/>
    <n v="37805"/>
    <n v="39042"/>
    <n v="35267"/>
    <n v="37002"/>
    <n v="44379"/>
    <n v="39828"/>
    <n v="24940"/>
    <n v="11672"/>
    <n v="5533"/>
    <x v="466"/>
    <s v="New Jersey, 2017"/>
  </r>
  <r>
    <s v="Hudson County"/>
    <s v="New Jersey"/>
    <n v="2017"/>
    <n v="679756"/>
    <n v="337345"/>
    <n v="342411"/>
    <n v="47441"/>
    <n v="71218"/>
    <n v="79252"/>
    <n v="142778"/>
    <n v="106722"/>
    <n v="85727"/>
    <n v="70634"/>
    <n v="43138"/>
    <n v="23134"/>
    <n v="9712"/>
    <x v="466"/>
    <s v="New Jersey, 2017"/>
  </r>
  <r>
    <s v="Hunterdon County"/>
    <s v="New Jersey"/>
    <n v="2017"/>
    <n v="125717"/>
    <n v="62901"/>
    <n v="62816"/>
    <n v="4992"/>
    <n v="14908"/>
    <n v="17272"/>
    <n v="10516"/>
    <n v="13652"/>
    <n v="22512"/>
    <n v="21083"/>
    <n v="12449"/>
    <n v="5826"/>
    <n v="2507"/>
    <x v="466"/>
    <s v="New Jersey, 2017"/>
  </r>
  <r>
    <s v="Mercer County"/>
    <s v="New Jersey"/>
    <n v="2017"/>
    <n v="373362"/>
    <n v="182693"/>
    <n v="190669"/>
    <n v="21113"/>
    <n v="44903"/>
    <n v="57312"/>
    <n v="46933"/>
    <n v="48693"/>
    <n v="53879"/>
    <n v="47757"/>
    <n v="29373"/>
    <n v="15427"/>
    <n v="7972"/>
    <x v="466"/>
    <s v="New Jersey, 2017"/>
  </r>
  <r>
    <s v="Middlesex County"/>
    <s v="New Jersey"/>
    <n v="2017"/>
    <n v="837288"/>
    <n v="412127"/>
    <n v="425161"/>
    <n v="49144"/>
    <n v="102608"/>
    <n v="112619"/>
    <n v="116471"/>
    <n v="116519"/>
    <n v="118921"/>
    <n v="105305"/>
    <n v="64824"/>
    <n v="33478"/>
    <n v="17399"/>
    <x v="466"/>
    <s v="New Jersey, 2017"/>
  </r>
  <r>
    <s v="Monmouth County"/>
    <s v="New Jersey"/>
    <n v="2017"/>
    <n v="627551"/>
    <n v="305192"/>
    <n v="322359"/>
    <n v="31705"/>
    <n v="79184"/>
    <n v="80493"/>
    <n v="66098"/>
    <n v="74277"/>
    <n v="101421"/>
    <n v="93245"/>
    <n v="57388"/>
    <n v="28366"/>
    <n v="15374"/>
    <x v="466"/>
    <s v="New Jersey, 2017"/>
  </r>
  <r>
    <s v="Morris County"/>
    <s v="New Jersey"/>
    <n v="2017"/>
    <n v="498847"/>
    <n v="244480"/>
    <n v="254367"/>
    <n v="24949"/>
    <n v="63163"/>
    <n v="63391"/>
    <n v="53600"/>
    <n v="62615"/>
    <n v="82503"/>
    <n v="69584"/>
    <n v="43842"/>
    <n v="23155"/>
    <n v="12045"/>
    <x v="466"/>
    <s v="New Jersey, 2017"/>
  </r>
  <r>
    <s v="Ocean County"/>
    <s v="New Jersey"/>
    <n v="2017"/>
    <n v="589699"/>
    <n v="283959"/>
    <n v="305740"/>
    <n v="40591"/>
    <n v="76524"/>
    <n v="66497"/>
    <n v="63620"/>
    <n v="60978"/>
    <n v="74472"/>
    <n v="76760"/>
    <n v="68178"/>
    <n v="41347"/>
    <n v="20732"/>
    <x v="466"/>
    <s v="New Jersey, 2017"/>
  </r>
  <r>
    <s v="Passaic County"/>
    <s v="New Jersey"/>
    <n v="2017"/>
    <n v="510563"/>
    <n v="248308"/>
    <n v="262255"/>
    <n v="34842"/>
    <n v="67619"/>
    <n v="72057"/>
    <n v="68166"/>
    <n v="65785"/>
    <n v="70558"/>
    <n v="62107"/>
    <n v="39083"/>
    <n v="20572"/>
    <n v="9774"/>
    <x v="466"/>
    <s v="New Jersey, 2017"/>
  </r>
  <r>
    <s v="Salem County"/>
    <s v="New Jersey"/>
    <n v="2017"/>
    <n v="63776"/>
    <n v="31105"/>
    <n v="32671"/>
    <n v="3531"/>
    <n v="7962"/>
    <n v="7953"/>
    <n v="7267"/>
    <n v="7534"/>
    <n v="9175"/>
    <n v="9354"/>
    <n v="6154"/>
    <n v="3155"/>
    <n v="1691"/>
    <x v="466"/>
    <s v="New Jersey, 2017"/>
  </r>
  <r>
    <s v="Somerset County"/>
    <s v="New Jersey"/>
    <n v="2017"/>
    <n v="333316"/>
    <n v="162775"/>
    <n v="170541"/>
    <n v="17653"/>
    <n v="43705"/>
    <n v="41551"/>
    <n v="36285"/>
    <n v="44531"/>
    <n v="55327"/>
    <n v="46309"/>
    <n v="26548"/>
    <n v="14332"/>
    <n v="7075"/>
    <x v="466"/>
    <s v="New Jersey, 2017"/>
  </r>
  <r>
    <s v="Sussex County"/>
    <s v="New Jersey"/>
    <n v="2017"/>
    <n v="143570"/>
    <n v="71475"/>
    <n v="72095"/>
    <n v="6605"/>
    <n v="17287"/>
    <n v="18514"/>
    <n v="14376"/>
    <n v="16821"/>
    <n v="24702"/>
    <n v="23098"/>
    <n v="13979"/>
    <n v="5824"/>
    <n v="2364"/>
    <x v="466"/>
    <s v="New Jersey, 2017"/>
  </r>
  <r>
    <s v="Union County"/>
    <s v="New Jersey"/>
    <n v="2017"/>
    <n v="557320"/>
    <n v="271607"/>
    <n v="285713"/>
    <n v="35278"/>
    <n v="73809"/>
    <n v="71193"/>
    <n v="71926"/>
    <n v="77349"/>
    <n v="82336"/>
    <n v="69467"/>
    <n v="41874"/>
    <n v="22183"/>
    <n v="11905"/>
    <x v="466"/>
    <s v="New Jersey, 2017"/>
  </r>
  <r>
    <s v="Warren County"/>
    <s v="New Jersey"/>
    <n v="2017"/>
    <n v="107088"/>
    <n v="52230"/>
    <n v="54858"/>
    <n v="5059"/>
    <n v="12838"/>
    <n v="13861"/>
    <n v="11284"/>
    <n v="12559"/>
    <n v="17827"/>
    <n v="15944"/>
    <n v="10033"/>
    <n v="4929"/>
    <n v="2754"/>
    <x v="466"/>
    <s v="New Jersey, 2017"/>
  </r>
  <r>
    <s v="Bernalillo County"/>
    <s v="New Mexico"/>
    <n v="2017"/>
    <n v="674855"/>
    <n v="330743"/>
    <n v="344112"/>
    <n v="40559"/>
    <n v="86722"/>
    <n v="89360"/>
    <n v="101227"/>
    <n v="84730"/>
    <n v="86389"/>
    <n v="86756"/>
    <n v="58274"/>
    <n v="29358"/>
    <n v="11480"/>
    <x v="453"/>
    <s v="New Mexico, 2017"/>
  </r>
  <r>
    <s v="Catron County"/>
    <s v="New Mexico"/>
    <n v="2017"/>
    <n v="3547"/>
    <n v="1861"/>
    <n v="1686"/>
    <n v="131"/>
    <n v="250"/>
    <n v="208"/>
    <n v="202"/>
    <n v="244"/>
    <n v="224"/>
    <n v="899"/>
    <n v="894"/>
    <n v="234"/>
    <n v="261"/>
    <x v="453"/>
    <s v="New Mexico, 2017"/>
  </r>
  <r>
    <s v="Chaves County"/>
    <s v="New Mexico"/>
    <n v="2017"/>
    <n v="65454"/>
    <n v="32536"/>
    <n v="32918"/>
    <n v="4603"/>
    <n v="9965"/>
    <n v="9700"/>
    <n v="8301"/>
    <n v="7328"/>
    <n v="7804"/>
    <n v="7860"/>
    <n v="5482"/>
    <n v="3080"/>
    <n v="1331"/>
    <x v="453"/>
    <s v="New Mexico, 2017"/>
  </r>
  <r>
    <s v="Cibola County"/>
    <s v="New Mexico"/>
    <n v="2017"/>
    <n v="27049"/>
    <n v="13678"/>
    <n v="13371"/>
    <n v="1903"/>
    <n v="3538"/>
    <n v="3612"/>
    <n v="3796"/>
    <n v="3479"/>
    <n v="3221"/>
    <n v="3518"/>
    <n v="2286"/>
    <n v="1259"/>
    <n v="437"/>
    <x v="453"/>
    <s v="New Mexico, 2017"/>
  </r>
  <r>
    <s v="Colfax County"/>
    <s v="New Mexico"/>
    <n v="2017"/>
    <n v="12522"/>
    <n v="6317"/>
    <n v="6205"/>
    <n v="621"/>
    <n v="1318"/>
    <n v="1360"/>
    <n v="1213"/>
    <n v="1254"/>
    <n v="1559"/>
    <n v="2088"/>
    <n v="1813"/>
    <n v="980"/>
    <n v="316"/>
    <x v="453"/>
    <s v="New Mexico, 2017"/>
  </r>
  <r>
    <s v="Curry County"/>
    <s v="New Mexico"/>
    <n v="2017"/>
    <n v="50283"/>
    <n v="26139"/>
    <n v="24144"/>
    <n v="4187"/>
    <n v="7301"/>
    <n v="8278"/>
    <n v="8494"/>
    <n v="5838"/>
    <n v="5217"/>
    <n v="5106"/>
    <n v="3271"/>
    <n v="1865"/>
    <n v="726"/>
    <x v="453"/>
    <s v="New Mexico, 2017"/>
  </r>
  <r>
    <s v="De Baca County"/>
    <s v="New Mexico"/>
    <n v="2017"/>
    <n v="2016"/>
    <n v="926"/>
    <n v="1090"/>
    <n v="74"/>
    <n v="301"/>
    <n v="270"/>
    <n v="167"/>
    <n v="259"/>
    <n v="327"/>
    <n v="241"/>
    <n v="230"/>
    <n v="80"/>
    <n v="67"/>
    <x v="453"/>
    <s v="New Mexico, 2017"/>
  </r>
  <r>
    <s v="Do?a Ana County"/>
    <s v="New Mexico"/>
    <n v="2017"/>
    <n v="213849"/>
    <n v="105094"/>
    <n v="108755"/>
    <n v="14749"/>
    <n v="30562"/>
    <n v="40429"/>
    <n v="27297"/>
    <n v="22866"/>
    <n v="23513"/>
    <n v="23675"/>
    <n v="17678"/>
    <n v="9877"/>
    <n v="3203"/>
    <x v="453"/>
    <s v="New Mexico, 2017"/>
  </r>
  <r>
    <s v="Eddy County"/>
    <s v="New Mexico"/>
    <n v="2017"/>
    <n v="56793"/>
    <n v="28792"/>
    <n v="28001"/>
    <n v="4122"/>
    <n v="8340"/>
    <n v="7653"/>
    <n v="7834"/>
    <n v="6487"/>
    <n v="7034"/>
    <n v="7299"/>
    <n v="4441"/>
    <n v="2532"/>
    <n v="1051"/>
    <x v="453"/>
    <s v="New Mexico, 2017"/>
  </r>
  <r>
    <s v="Grant County"/>
    <s v="New Mexico"/>
    <n v="2017"/>
    <n v="28382"/>
    <n v="13940"/>
    <n v="14442"/>
    <n v="1677"/>
    <n v="3259"/>
    <n v="3278"/>
    <n v="2974"/>
    <n v="2769"/>
    <n v="3105"/>
    <n v="4297"/>
    <n v="4067"/>
    <n v="2057"/>
    <n v="899"/>
    <x v="453"/>
    <s v="New Mexico, 2017"/>
  </r>
  <r>
    <s v="Harding County"/>
    <s v="New Mexico"/>
    <n v="2017"/>
    <n v="546"/>
    <n v="291"/>
    <n v="255"/>
    <n v="24"/>
    <n v="69"/>
    <n v="16"/>
    <n v="31"/>
    <n v="32"/>
    <n v="34"/>
    <n v="170"/>
    <n v="84"/>
    <n v="57"/>
    <n v="29"/>
    <x v="453"/>
    <s v="New Mexico, 2017"/>
  </r>
  <r>
    <s v="Lea County"/>
    <s v="New Mexico"/>
    <n v="2017"/>
    <n v="69505"/>
    <n v="35804"/>
    <n v="33701"/>
    <n v="5617"/>
    <n v="12206"/>
    <n v="10065"/>
    <n v="10278"/>
    <n v="8447"/>
    <n v="8130"/>
    <n v="7243"/>
    <n v="4252"/>
    <n v="2374"/>
    <n v="893"/>
    <x v="453"/>
    <s v="New Mexico, 2017"/>
  </r>
  <r>
    <s v="Luquillo Municipio"/>
    <s v="Puerto Rico"/>
    <n v="2017"/>
    <n v="19497"/>
    <n v="9399"/>
    <n v="10098"/>
    <n v="930"/>
    <n v="2121"/>
    <n v="1784"/>
    <n v="1776"/>
    <n v="1808"/>
    <n v="2365"/>
    <n v="3477"/>
    <n v="3166"/>
    <n v="1633"/>
    <n v="437"/>
    <x v="419"/>
    <s v="Puerto Rico, 2017"/>
  </r>
  <r>
    <s v="Los Alamos County"/>
    <s v="New Mexico"/>
    <n v="2017"/>
    <n v="18031"/>
    <n v="9135"/>
    <n v="8896"/>
    <n v="974"/>
    <n v="2379"/>
    <n v="1974"/>
    <n v="1912"/>
    <n v="2061"/>
    <n v="2852"/>
    <n v="2780"/>
    <n v="1815"/>
    <n v="846"/>
    <n v="438"/>
    <x v="453"/>
    <s v="New Mexico, 2017"/>
  </r>
  <r>
    <s v="McKinley County"/>
    <s v="New Mexico"/>
    <n v="2017"/>
    <n v="72849"/>
    <n v="35209"/>
    <n v="37640"/>
    <n v="5892"/>
    <n v="12186"/>
    <n v="11398"/>
    <n v="10212"/>
    <n v="8317"/>
    <n v="8715"/>
    <n v="8053"/>
    <n v="4743"/>
    <n v="2469"/>
    <n v="864"/>
    <x v="453"/>
    <s v="New Mexico, 2017"/>
  </r>
  <r>
    <s v="Mora County"/>
    <s v="New Mexico"/>
    <n v="2017"/>
    <n v="4605"/>
    <n v="2286"/>
    <n v="2319"/>
    <n v="239"/>
    <n v="455"/>
    <n v="867"/>
    <n v="308"/>
    <n v="385"/>
    <n v="536"/>
    <n v="818"/>
    <n v="605"/>
    <n v="318"/>
    <n v="74"/>
    <x v="453"/>
    <s v="New Mexico, 2017"/>
  </r>
  <r>
    <s v="Otero County"/>
    <s v="New Mexico"/>
    <n v="2017"/>
    <n v="65130"/>
    <n v="33478"/>
    <n v="31652"/>
    <n v="4466"/>
    <n v="8571"/>
    <n v="9684"/>
    <n v="9310"/>
    <n v="7086"/>
    <n v="7497"/>
    <n v="7860"/>
    <n v="6031"/>
    <n v="3410"/>
    <n v="1215"/>
    <x v="453"/>
    <s v="New Mexico, 2017"/>
  </r>
  <r>
    <s v="Rio Arriba County"/>
    <s v="New Mexico"/>
    <n v="2017"/>
    <n v="39455"/>
    <n v="19338"/>
    <n v="20117"/>
    <n v="2683"/>
    <n v="5043"/>
    <n v="5125"/>
    <n v="4513"/>
    <n v="4473"/>
    <n v="5082"/>
    <n v="5686"/>
    <n v="4051"/>
    <n v="1997"/>
    <n v="802"/>
    <x v="453"/>
    <s v="New Mexico, 2017"/>
  </r>
  <r>
    <s v="Roosevelt County"/>
    <s v="New Mexico"/>
    <n v="2017"/>
    <n v="19313"/>
    <n v="9665"/>
    <n v="9648"/>
    <n v="1400"/>
    <n v="2577"/>
    <n v="4332"/>
    <n v="2588"/>
    <n v="1947"/>
    <n v="2001"/>
    <n v="1960"/>
    <n v="1294"/>
    <n v="846"/>
    <n v="368"/>
    <x v="453"/>
    <s v="New Mexico, 2017"/>
  </r>
  <r>
    <s v="Sandoval County"/>
    <s v="New Mexico"/>
    <n v="2017"/>
    <n v="138815"/>
    <n v="67939"/>
    <n v="70876"/>
    <n v="7839"/>
    <n v="19788"/>
    <n v="17221"/>
    <n v="16830"/>
    <n v="17892"/>
    <n v="18378"/>
    <n v="19071"/>
    <n v="13851"/>
    <n v="5986"/>
    <n v="1959"/>
    <x v="453"/>
    <s v="New Mexico, 2017"/>
  </r>
  <r>
    <s v="San Juan County"/>
    <s v="New Mexico"/>
    <n v="2017"/>
    <n v="128221"/>
    <n v="63529"/>
    <n v="64692"/>
    <n v="9260"/>
    <n v="20212"/>
    <n v="17445"/>
    <n v="17824"/>
    <n v="15406"/>
    <n v="15288"/>
    <n v="15945"/>
    <n v="9705"/>
    <n v="4936"/>
    <n v="2200"/>
    <x v="453"/>
    <s v="New Mexico, 2017"/>
  </r>
  <r>
    <s v="Park County"/>
    <s v="Wyoming"/>
    <n v="2017"/>
    <n v="28203"/>
    <n v="14114"/>
    <n v="14089"/>
    <n v="1391"/>
    <n v="3045"/>
    <n v="4289"/>
    <n v="3144"/>
    <n v="2969"/>
    <n v="3697"/>
    <n v="4284"/>
    <n v="3240"/>
    <n v="1740"/>
    <n v="404"/>
    <x v="420"/>
    <s v="Wyoming, 2017"/>
  </r>
  <r>
    <s v="Santa Fe County"/>
    <s v="New Mexico"/>
    <n v="2017"/>
    <n v="147514"/>
    <n v="71878"/>
    <n v="75636"/>
    <n v="6904"/>
    <n v="16395"/>
    <n v="15956"/>
    <n v="16773"/>
    <n v="16995"/>
    <n v="19703"/>
    <n v="24085"/>
    <n v="20012"/>
    <n v="7755"/>
    <n v="2936"/>
    <x v="453"/>
    <s v="New Mexico, 2017"/>
  </r>
  <r>
    <s v="Ramsey County"/>
    <s v="North Dakota"/>
    <n v="2017"/>
    <n v="11254"/>
    <n v="5513"/>
    <n v="5741"/>
    <n v="504"/>
    <n v="1041"/>
    <n v="1020"/>
    <n v="775"/>
    <n v="795"/>
    <n v="1339"/>
    <n v="1900"/>
    <n v="2189"/>
    <n v="1349"/>
    <n v="342"/>
    <x v="430"/>
    <s v="North Dakota, 2017"/>
  </r>
  <r>
    <s v="Uintah County"/>
    <s v="Utah"/>
    <n v="2017"/>
    <n v="32809"/>
    <n v="16054"/>
    <n v="16755"/>
    <n v="1478"/>
    <n v="3607"/>
    <n v="3419"/>
    <n v="3163"/>
    <n v="3641"/>
    <n v="4423"/>
    <n v="5485"/>
    <n v="4705"/>
    <n v="2094"/>
    <n v="794"/>
    <x v="461"/>
    <s v="Utah, 2017"/>
  </r>
  <r>
    <s v="Torrance County"/>
    <s v="New Mexico"/>
    <n v="2017"/>
    <n v="15534"/>
    <n v="8126"/>
    <n v="7408"/>
    <n v="755"/>
    <n v="1870"/>
    <n v="1913"/>
    <n v="1726"/>
    <n v="1725"/>
    <n v="2002"/>
    <n v="2562"/>
    <n v="2022"/>
    <n v="848"/>
    <n v="111"/>
    <x v="453"/>
    <s v="New Mexico, 2017"/>
  </r>
  <r>
    <s v="Union County"/>
    <s v="New Mexico"/>
    <n v="2017"/>
    <n v="4216"/>
    <n v="2285"/>
    <n v="1931"/>
    <n v="266"/>
    <n v="500"/>
    <n v="461"/>
    <n v="553"/>
    <n v="531"/>
    <n v="557"/>
    <n v="547"/>
    <n v="436"/>
    <n v="249"/>
    <n v="116"/>
    <x v="453"/>
    <s v="New Mexico, 2017"/>
  </r>
  <r>
    <s v="Valencia County"/>
    <s v="New Mexico"/>
    <n v="2017"/>
    <n v="75845"/>
    <n v="38013"/>
    <n v="37832"/>
    <n v="4488"/>
    <n v="10667"/>
    <n v="10126"/>
    <n v="8917"/>
    <n v="8865"/>
    <n v="10256"/>
    <n v="10408"/>
    <n v="7363"/>
    <n v="3607"/>
    <n v="1148"/>
    <x v="453"/>
    <s v="New Mexico, 2017"/>
  </r>
  <r>
    <s v="Albany County"/>
    <s v="New York"/>
    <n v="2017"/>
    <n v="308580"/>
    <n v="149287"/>
    <n v="159293"/>
    <n v="15646"/>
    <n v="31746"/>
    <n v="56355"/>
    <n v="40246"/>
    <n v="34876"/>
    <n v="40851"/>
    <n v="40725"/>
    <n v="26741"/>
    <n v="13776"/>
    <n v="7618"/>
    <x v="457"/>
    <s v="New York, 2017"/>
  </r>
  <r>
    <s v="Allegany County"/>
    <s v="New York"/>
    <n v="2017"/>
    <n v="47400"/>
    <n v="24013"/>
    <n v="23387"/>
    <n v="2458"/>
    <n v="5459"/>
    <n v="9152"/>
    <n v="4801"/>
    <n v="4720"/>
    <n v="5907"/>
    <n v="6674"/>
    <n v="4686"/>
    <n v="2448"/>
    <n v="1095"/>
    <x v="457"/>
    <s v="New York, 2017"/>
  </r>
  <r>
    <s v="Bronx County"/>
    <s v="New York"/>
    <n v="2017"/>
    <n v="1455846"/>
    <n v="685636"/>
    <n v="770210"/>
    <n v="108200"/>
    <n v="198867"/>
    <n v="221405"/>
    <n v="228343"/>
    <n v="184809"/>
    <n v="189627"/>
    <n v="153318"/>
    <n v="95712"/>
    <n v="52629"/>
    <n v="22936"/>
    <x v="457"/>
    <s v="New York, 2017"/>
  </r>
  <r>
    <s v="Broome County"/>
    <s v="New York"/>
    <n v="2017"/>
    <n v="196124"/>
    <n v="96409"/>
    <n v="99715"/>
    <n v="10248"/>
    <n v="21196"/>
    <n v="34878"/>
    <n v="21958"/>
    <n v="20007"/>
    <n v="25468"/>
    <n v="27275"/>
    <n v="18213"/>
    <n v="11262"/>
    <n v="5619"/>
    <x v="457"/>
    <s v="New York, 2017"/>
  </r>
  <r>
    <s v="Cattaraugus County"/>
    <s v="New York"/>
    <n v="2017"/>
    <n v="78175"/>
    <n v="38739"/>
    <n v="39436"/>
    <n v="4531"/>
    <n v="10021"/>
    <n v="10422"/>
    <n v="8564"/>
    <n v="8484"/>
    <n v="10694"/>
    <n v="11648"/>
    <n v="7808"/>
    <n v="4126"/>
    <n v="1877"/>
    <x v="457"/>
    <s v="New York, 2017"/>
  </r>
  <r>
    <s v="Cayuga County"/>
    <s v="New York"/>
    <n v="2017"/>
    <n v="78319"/>
    <n v="40132"/>
    <n v="38187"/>
    <n v="3954"/>
    <n v="8853"/>
    <n v="10036"/>
    <n v="9534"/>
    <n v="9072"/>
    <n v="11579"/>
    <n v="11681"/>
    <n v="7686"/>
    <n v="3879"/>
    <n v="2045"/>
    <x v="457"/>
    <s v="New York, 2017"/>
  </r>
  <r>
    <s v="Chautauqua County"/>
    <s v="New York"/>
    <n v="2017"/>
    <n v="130846"/>
    <n v="64652"/>
    <n v="66194"/>
    <n v="7083"/>
    <n v="15064"/>
    <n v="18457"/>
    <n v="15141"/>
    <n v="13834"/>
    <n v="17622"/>
    <n v="19415"/>
    <n v="13237"/>
    <n v="7781"/>
    <n v="3212"/>
    <x v="457"/>
    <s v="New York, 2017"/>
  </r>
  <r>
    <s v="Chemung County"/>
    <s v="New York"/>
    <n v="2017"/>
    <n v="86883"/>
    <n v="43018"/>
    <n v="43865"/>
    <n v="5101"/>
    <n v="10595"/>
    <n v="11063"/>
    <n v="10492"/>
    <n v="10276"/>
    <n v="11988"/>
    <n v="12370"/>
    <n v="8237"/>
    <n v="4272"/>
    <n v="2489"/>
    <x v="457"/>
    <s v="New York, 2017"/>
  </r>
  <r>
    <s v="Chenango County"/>
    <s v="New York"/>
    <n v="2017"/>
    <n v="48763"/>
    <n v="24382"/>
    <n v="24381"/>
    <n v="2568"/>
    <n v="5764"/>
    <n v="5870"/>
    <n v="5201"/>
    <n v="5319"/>
    <n v="7127"/>
    <n v="7567"/>
    <n v="5418"/>
    <n v="2858"/>
    <n v="1071"/>
    <x v="457"/>
    <s v="New York, 2017"/>
  </r>
  <r>
    <s v="Clinton County"/>
    <s v="New York"/>
    <n v="2017"/>
    <n v="81224"/>
    <n v="41648"/>
    <n v="39576"/>
    <n v="3967"/>
    <n v="8214"/>
    <n v="13918"/>
    <n v="10019"/>
    <n v="9575"/>
    <n v="11720"/>
    <n v="11277"/>
    <n v="7176"/>
    <n v="3839"/>
    <n v="1519"/>
    <x v="457"/>
    <s v="New York, 2017"/>
  </r>
  <r>
    <s v="Columbia County"/>
    <s v="New York"/>
    <n v="2017"/>
    <n v="61481"/>
    <n v="30856"/>
    <n v="30625"/>
    <n v="2634"/>
    <n v="6316"/>
    <n v="6816"/>
    <n v="6486"/>
    <n v="6654"/>
    <n v="9258"/>
    <n v="10044"/>
    <n v="7707"/>
    <n v="3935"/>
    <n v="1631"/>
    <x v="457"/>
    <s v="New York, 2017"/>
  </r>
  <r>
    <s v="Cortland County"/>
    <s v="New York"/>
    <n v="2017"/>
    <n v="48334"/>
    <n v="23443"/>
    <n v="24891"/>
    <n v="2444"/>
    <n v="5348"/>
    <n v="10343"/>
    <n v="5389"/>
    <n v="5041"/>
    <n v="6235"/>
    <n v="6075"/>
    <n v="4359"/>
    <n v="2111"/>
    <n v="989"/>
    <x v="457"/>
    <s v="New York, 2017"/>
  </r>
  <r>
    <s v="Huntingdon County"/>
    <s v="Pennsylvania"/>
    <n v="2017"/>
    <n v="45950"/>
    <n v="23118"/>
    <n v="22832"/>
    <n v="1882"/>
    <n v="4463"/>
    <n v="6633"/>
    <n v="4448"/>
    <n v="4349"/>
    <n v="6353"/>
    <n v="7358"/>
    <n v="6105"/>
    <n v="3082"/>
    <n v="1277"/>
    <x v="439"/>
    <s v="Pennsylvania, 2017"/>
  </r>
  <r>
    <s v="Dutchess County"/>
    <s v="New York"/>
    <n v="2017"/>
    <n v="295685"/>
    <n v="146993"/>
    <n v="148692"/>
    <n v="13858"/>
    <n v="32782"/>
    <n v="44877"/>
    <n v="33517"/>
    <n v="34440"/>
    <n v="46307"/>
    <n v="42482"/>
    <n v="26673"/>
    <n v="14069"/>
    <n v="6680"/>
    <x v="457"/>
    <s v="New York, 2017"/>
  </r>
  <r>
    <s v="Erie County"/>
    <s v="New York"/>
    <n v="2017"/>
    <n v="923995"/>
    <n v="447024"/>
    <n v="476971"/>
    <n v="50313"/>
    <n v="105237"/>
    <n v="125574"/>
    <n v="127189"/>
    <n v="102308"/>
    <n v="127361"/>
    <n v="130196"/>
    <n v="84337"/>
    <n v="46789"/>
    <n v="24691"/>
    <x v="457"/>
    <s v="New York, 2017"/>
  </r>
  <r>
    <s v="Essex County"/>
    <s v="New York"/>
    <n v="2017"/>
    <n v="38233"/>
    <n v="19936"/>
    <n v="18297"/>
    <n v="1538"/>
    <n v="3544"/>
    <n v="4285"/>
    <n v="4536"/>
    <n v="4304"/>
    <n v="5643"/>
    <n v="6207"/>
    <n v="4615"/>
    <n v="2537"/>
    <n v="1024"/>
    <x v="457"/>
    <s v="New York, 2017"/>
  </r>
  <r>
    <s v="Franklin County"/>
    <s v="New York"/>
    <n v="2017"/>
    <n v="51054"/>
    <n v="27928"/>
    <n v="23126"/>
    <n v="2478"/>
    <n v="5493"/>
    <n v="7221"/>
    <n v="7062"/>
    <n v="6084"/>
    <n v="7751"/>
    <n v="7056"/>
    <n v="4619"/>
    <n v="2485"/>
    <n v="805"/>
    <x v="457"/>
    <s v="New York, 2017"/>
  </r>
  <r>
    <s v="Union County"/>
    <s v="Ohio"/>
    <n v="2017"/>
    <n v="53955"/>
    <n v="26899"/>
    <n v="27056"/>
    <n v="2720"/>
    <n v="6322"/>
    <n v="6262"/>
    <n v="6388"/>
    <n v="6360"/>
    <n v="8223"/>
    <n v="7878"/>
    <n v="5577"/>
    <n v="2711"/>
    <n v="1514"/>
    <x v="464"/>
    <s v="Ohio, 2017"/>
  </r>
  <r>
    <s v="Genesee County"/>
    <s v="New York"/>
    <n v="2017"/>
    <n v="58537"/>
    <n v="29199"/>
    <n v="29338"/>
    <n v="2963"/>
    <n v="6851"/>
    <n v="7483"/>
    <n v="6870"/>
    <n v="6484"/>
    <n v="8885"/>
    <n v="8700"/>
    <n v="5474"/>
    <n v="3245"/>
    <n v="1582"/>
    <x v="457"/>
    <s v="New York, 2017"/>
  </r>
  <r>
    <s v="Hamilton County"/>
    <s v="New York"/>
    <n v="2017"/>
    <n v="4646"/>
    <n v="2387"/>
    <n v="2259"/>
    <n v="148"/>
    <n v="377"/>
    <n v="517"/>
    <n v="310"/>
    <n v="410"/>
    <n v="658"/>
    <n v="944"/>
    <n v="778"/>
    <n v="355"/>
    <n v="149"/>
    <x v="457"/>
    <s v="New York, 2017"/>
  </r>
  <r>
    <s v="Herkimer County"/>
    <s v="New York"/>
    <n v="2017"/>
    <n v="62943"/>
    <n v="31103"/>
    <n v="31840"/>
    <n v="3283"/>
    <n v="7588"/>
    <n v="8093"/>
    <n v="6844"/>
    <n v="6847"/>
    <n v="8914"/>
    <n v="9427"/>
    <n v="6675"/>
    <n v="3431"/>
    <n v="1841"/>
    <x v="457"/>
    <s v="New York, 2017"/>
  </r>
  <r>
    <s v="Jefferson County"/>
    <s v="New York"/>
    <n v="2017"/>
    <n v="116567"/>
    <n v="61385"/>
    <n v="55182"/>
    <n v="9432"/>
    <n v="15031"/>
    <n v="19096"/>
    <n v="19680"/>
    <n v="13432"/>
    <n v="13495"/>
    <n v="12156"/>
    <n v="8233"/>
    <n v="4195"/>
    <n v="1817"/>
    <x v="457"/>
    <s v="New York, 2017"/>
  </r>
  <r>
    <s v="Kings County"/>
    <s v="New York"/>
    <n v="2017"/>
    <n v="2635121"/>
    <n v="1247773"/>
    <n v="1387348"/>
    <n v="196132"/>
    <n v="320582"/>
    <n v="329052"/>
    <n v="479263"/>
    <n v="364039"/>
    <n v="318759"/>
    <n v="289553"/>
    <n v="188068"/>
    <n v="101892"/>
    <n v="47781"/>
    <x v="457"/>
    <s v="New York, 2017"/>
  </r>
  <r>
    <s v="Livingston County"/>
    <s v="New York"/>
    <n v="2017"/>
    <n v="64373"/>
    <n v="32269"/>
    <n v="32104"/>
    <n v="2888"/>
    <n v="6673"/>
    <n v="12095"/>
    <n v="6976"/>
    <n v="6781"/>
    <n v="9288"/>
    <n v="9285"/>
    <n v="5965"/>
    <n v="3049"/>
    <n v="1373"/>
    <x v="457"/>
    <s v="New York, 2017"/>
  </r>
  <r>
    <s v="Madison County"/>
    <s v="New York"/>
    <n v="2017"/>
    <n v="71760"/>
    <n v="35413"/>
    <n v="36347"/>
    <n v="3346"/>
    <n v="8186"/>
    <n v="12521"/>
    <n v="7303"/>
    <n v="7531"/>
    <n v="10448"/>
    <n v="10702"/>
    <n v="6777"/>
    <n v="3426"/>
    <n v="1520"/>
    <x v="457"/>
    <s v="New York, 2017"/>
  </r>
  <r>
    <s v="Monroe County"/>
    <s v="New York"/>
    <n v="2017"/>
    <n v="748680"/>
    <n v="361649"/>
    <n v="387031"/>
    <n v="42164"/>
    <n v="88712"/>
    <n v="107639"/>
    <n v="103767"/>
    <n v="84486"/>
    <n v="102842"/>
    <n v="100403"/>
    <n v="66394"/>
    <n v="34099"/>
    <n v="18174"/>
    <x v="457"/>
    <s v="New York, 2017"/>
  </r>
  <r>
    <s v="Montgomery County"/>
    <s v="New York"/>
    <n v="2017"/>
    <n v="49500"/>
    <n v="24352"/>
    <n v="25148"/>
    <n v="3054"/>
    <n v="6273"/>
    <n v="6047"/>
    <n v="6117"/>
    <n v="5537"/>
    <n v="6634"/>
    <n v="6986"/>
    <n v="4810"/>
    <n v="2553"/>
    <n v="1489"/>
    <x v="457"/>
    <s v="New York, 2017"/>
  </r>
  <r>
    <s v="Nassau County"/>
    <s v="New York"/>
    <n v="2017"/>
    <n v="1363069"/>
    <n v="661718"/>
    <n v="701351"/>
    <n v="74315"/>
    <n v="167622"/>
    <n v="178628"/>
    <n v="155823"/>
    <n v="164284"/>
    <n v="203972"/>
    <n v="189867"/>
    <n v="122285"/>
    <n v="66487"/>
    <n v="39786"/>
    <x v="457"/>
    <s v="New York, 2017"/>
  </r>
  <r>
    <s v="New York County"/>
    <s v="New York"/>
    <n v="2017"/>
    <n v="1653877"/>
    <n v="782142"/>
    <n v="871735"/>
    <n v="82097"/>
    <n v="122890"/>
    <n v="189753"/>
    <n v="374343"/>
    <n v="238802"/>
    <n v="207112"/>
    <n v="186162"/>
    <n v="139364"/>
    <n v="75160"/>
    <n v="38194"/>
    <x v="457"/>
    <s v="New York, 2017"/>
  </r>
  <r>
    <s v="Niagara County"/>
    <s v="New York"/>
    <n v="2017"/>
    <n v="212675"/>
    <n v="103592"/>
    <n v="109083"/>
    <n v="11089"/>
    <n v="24148"/>
    <n v="26936"/>
    <n v="25593"/>
    <n v="23779"/>
    <n v="30903"/>
    <n v="32610"/>
    <n v="20961"/>
    <n v="11050"/>
    <n v="5606"/>
    <x v="457"/>
    <s v="New York, 2017"/>
  </r>
  <r>
    <s v="Oneida County"/>
    <s v="New York"/>
    <n v="2017"/>
    <n v="232324"/>
    <n v="115854"/>
    <n v="116470"/>
    <n v="13376"/>
    <n v="27516"/>
    <n v="31515"/>
    <n v="28585"/>
    <n v="25811"/>
    <n v="32581"/>
    <n v="31921"/>
    <n v="22111"/>
    <n v="12046"/>
    <n v="6862"/>
    <x v="457"/>
    <s v="New York, 2017"/>
  </r>
  <r>
    <s v="Onondaga County"/>
    <s v="New York"/>
    <n v="2017"/>
    <n v="467669"/>
    <n v="225685"/>
    <n v="241984"/>
    <n v="26877"/>
    <n v="56308"/>
    <n v="67971"/>
    <n v="61804"/>
    <n v="52219"/>
    <n v="65162"/>
    <n v="63777"/>
    <n v="40118"/>
    <n v="21647"/>
    <n v="11786"/>
    <x v="457"/>
    <s v="New York, 2017"/>
  </r>
  <r>
    <s v="Ontario County"/>
    <s v="New York"/>
    <n v="2017"/>
    <n v="109491"/>
    <n v="53712"/>
    <n v="55779"/>
    <n v="5532"/>
    <n v="13034"/>
    <n v="14571"/>
    <n v="11674"/>
    <n v="12074"/>
    <n v="16267"/>
    <n v="16413"/>
    <n v="11626"/>
    <n v="5604"/>
    <n v="2696"/>
    <x v="457"/>
    <s v="New York, 2017"/>
  </r>
  <r>
    <s v="Orange County"/>
    <s v="New York"/>
    <n v="2017"/>
    <n v="378174"/>
    <n v="189437"/>
    <n v="188737"/>
    <n v="24827"/>
    <n v="55202"/>
    <n v="57698"/>
    <n v="42875"/>
    <n v="46008"/>
    <n v="55738"/>
    <n v="46814"/>
    <n v="28816"/>
    <n v="13401"/>
    <n v="6795"/>
    <x v="457"/>
    <s v="New York, 2017"/>
  </r>
  <r>
    <s v="Orleans County"/>
    <s v="New York"/>
    <n v="2017"/>
    <n v="41584"/>
    <n v="20662"/>
    <n v="20922"/>
    <n v="2117"/>
    <n v="4630"/>
    <n v="5133"/>
    <n v="5417"/>
    <n v="4692"/>
    <n v="6572"/>
    <n v="6178"/>
    <n v="3993"/>
    <n v="2004"/>
    <n v="848"/>
    <x v="457"/>
    <s v="New York, 2017"/>
  </r>
  <r>
    <s v="Oswego County"/>
    <s v="New York"/>
    <n v="2017"/>
    <n v="119833"/>
    <n v="60028"/>
    <n v="59805"/>
    <n v="6522"/>
    <n v="14492"/>
    <n v="18618"/>
    <n v="14173"/>
    <n v="13324"/>
    <n v="18009"/>
    <n v="17010"/>
    <n v="10661"/>
    <n v="4873"/>
    <n v="2151"/>
    <x v="457"/>
    <s v="New York, 2017"/>
  </r>
  <r>
    <s v="Otsego County"/>
    <s v="New York"/>
    <n v="2017"/>
    <n v="60750"/>
    <n v="29341"/>
    <n v="31409"/>
    <n v="2571"/>
    <n v="5600"/>
    <n v="12575"/>
    <n v="5793"/>
    <n v="5713"/>
    <n v="7870"/>
    <n v="8926"/>
    <n v="6631"/>
    <n v="3592"/>
    <n v="1479"/>
    <x v="457"/>
    <s v="New York, 2017"/>
  </r>
  <r>
    <s v="Putnam County"/>
    <s v="New York"/>
    <n v="2017"/>
    <n v="99464"/>
    <n v="49485"/>
    <n v="49979"/>
    <n v="4440"/>
    <n v="12033"/>
    <n v="12618"/>
    <n v="10375"/>
    <n v="11977"/>
    <n v="17402"/>
    <n v="15105"/>
    <n v="9596"/>
    <n v="4240"/>
    <n v="1678"/>
    <x v="457"/>
    <s v="New York, 2017"/>
  </r>
  <r>
    <s v="Queens County"/>
    <s v="New York"/>
    <n v="2017"/>
    <n v="2339280"/>
    <n v="1134031"/>
    <n v="1205249"/>
    <n v="146432"/>
    <n v="251682"/>
    <n v="275590"/>
    <n v="382758"/>
    <n v="328686"/>
    <n v="326262"/>
    <n v="293032"/>
    <n v="185506"/>
    <n v="101532"/>
    <n v="47800"/>
    <x v="457"/>
    <s v="New York, 2017"/>
  </r>
  <r>
    <s v="Rensselaer County"/>
    <s v="New York"/>
    <n v="2017"/>
    <n v="159800"/>
    <n v="78800"/>
    <n v="81000"/>
    <n v="8526"/>
    <n v="17783"/>
    <n v="22669"/>
    <n v="21869"/>
    <n v="18663"/>
    <n v="22658"/>
    <n v="22676"/>
    <n v="14530"/>
    <n v="6807"/>
    <n v="3619"/>
    <x v="457"/>
    <s v="New York, 2017"/>
  </r>
  <r>
    <s v="Richmond County"/>
    <s v="New York"/>
    <n v="2017"/>
    <n v="475948"/>
    <n v="230325"/>
    <n v="245623"/>
    <n v="27497"/>
    <n v="59162"/>
    <n v="60783"/>
    <n v="62912"/>
    <n v="61082"/>
    <n v="68911"/>
    <n v="63907"/>
    <n v="41989"/>
    <n v="20816"/>
    <n v="8889"/>
    <x v="457"/>
    <s v="New York, 2017"/>
  </r>
  <r>
    <s v="Rockland County"/>
    <s v="New York"/>
    <n v="2017"/>
    <n v="325027"/>
    <n v="159227"/>
    <n v="165800"/>
    <n v="24718"/>
    <n v="50071"/>
    <n v="45591"/>
    <n v="37399"/>
    <n v="36187"/>
    <n v="42882"/>
    <n v="39091"/>
    <n v="26888"/>
    <n v="14895"/>
    <n v="7305"/>
    <x v="457"/>
    <s v="New York, 2017"/>
  </r>
  <r>
    <s v="St. Lawrence County"/>
    <s v="New York"/>
    <n v="2017"/>
    <n v="110817"/>
    <n v="56381"/>
    <n v="54436"/>
    <n v="5946"/>
    <n v="12953"/>
    <n v="19787"/>
    <n v="13221"/>
    <n v="12038"/>
    <n v="14607"/>
    <n v="14788"/>
    <n v="9965"/>
    <n v="5142"/>
    <n v="2370"/>
    <x v="457"/>
    <s v="New York, 2017"/>
  </r>
  <r>
    <s v="Saratoga County"/>
    <s v="New York"/>
    <n v="2017"/>
    <n v="226632"/>
    <n v="111991"/>
    <n v="114641"/>
    <n v="11787"/>
    <n v="26831"/>
    <n v="27729"/>
    <n v="26735"/>
    <n v="28940"/>
    <n v="35477"/>
    <n v="31762"/>
    <n v="22538"/>
    <n v="10351"/>
    <n v="4482"/>
    <x v="457"/>
    <s v="New York, 2017"/>
  </r>
  <r>
    <s v="Schenectady County"/>
    <s v="New York"/>
    <n v="2017"/>
    <n v="155239"/>
    <n v="75537"/>
    <n v="79702"/>
    <n v="9197"/>
    <n v="18650"/>
    <n v="20653"/>
    <n v="19803"/>
    <n v="18804"/>
    <n v="21920"/>
    <n v="21092"/>
    <n v="13317"/>
    <n v="7091"/>
    <n v="4712"/>
    <x v="457"/>
    <s v="New York, 2017"/>
  </r>
  <r>
    <s v="Kleberg County"/>
    <s v="Texas"/>
    <n v="2017"/>
    <n v="31611"/>
    <n v="15700"/>
    <n v="15911"/>
    <n v="1390"/>
    <n v="3227"/>
    <n v="4803"/>
    <n v="3259"/>
    <n v="3344"/>
    <n v="4522"/>
    <n v="4929"/>
    <n v="3636"/>
    <n v="1782"/>
    <n v="719"/>
    <x v="435"/>
    <s v="Texas, 2017"/>
  </r>
  <r>
    <s v="Schuyler County"/>
    <s v="New York"/>
    <n v="2017"/>
    <n v="18112"/>
    <n v="9076"/>
    <n v="9036"/>
    <n v="893"/>
    <n v="1964"/>
    <n v="2078"/>
    <n v="1975"/>
    <n v="2000"/>
    <n v="2772"/>
    <n v="2922"/>
    <n v="2054"/>
    <n v="1089"/>
    <n v="365"/>
    <x v="457"/>
    <s v="New York, 2017"/>
  </r>
  <r>
    <s v="Seneca County"/>
    <s v="New York"/>
    <n v="2017"/>
    <n v="34843"/>
    <n v="18308"/>
    <n v="16535"/>
    <n v="1898"/>
    <n v="3864"/>
    <n v="4211"/>
    <n v="4707"/>
    <n v="3935"/>
    <n v="4912"/>
    <n v="5158"/>
    <n v="3533"/>
    <n v="1862"/>
    <n v="763"/>
    <x v="457"/>
    <s v="New York, 2017"/>
  </r>
  <r>
    <s v="Steuben County"/>
    <s v="New York"/>
    <n v="2017"/>
    <n v="97539"/>
    <n v="48550"/>
    <n v="48989"/>
    <n v="5538"/>
    <n v="12117"/>
    <n v="11722"/>
    <n v="11112"/>
    <n v="11200"/>
    <n v="13863"/>
    <n v="14498"/>
    <n v="9834"/>
    <n v="5419"/>
    <n v="2236"/>
    <x v="457"/>
    <s v="New York, 2017"/>
  </r>
  <r>
    <s v="Suffolk County"/>
    <s v="New York"/>
    <n v="2017"/>
    <n v="1497595"/>
    <n v="737373"/>
    <n v="760222"/>
    <n v="80955"/>
    <n v="185430"/>
    <n v="201069"/>
    <n v="172339"/>
    <n v="183911"/>
    <n v="237570"/>
    <n v="202424"/>
    <n v="132117"/>
    <n v="70577"/>
    <n v="31203"/>
    <x v="457"/>
    <s v="New York, 2017"/>
  </r>
  <r>
    <s v="Sullivan County"/>
    <s v="New York"/>
    <n v="2017"/>
    <n v="75783"/>
    <n v="38941"/>
    <n v="36842"/>
    <n v="4252"/>
    <n v="9047"/>
    <n v="9220"/>
    <n v="8995"/>
    <n v="8540"/>
    <n v="11320"/>
    <n v="11173"/>
    <n v="8148"/>
    <n v="3804"/>
    <n v="1284"/>
    <x v="457"/>
    <s v="New York, 2017"/>
  </r>
  <r>
    <s v="Tompkins County"/>
    <s v="New York"/>
    <n v="2017"/>
    <n v="104415"/>
    <n v="51397"/>
    <n v="53018"/>
    <n v="4393"/>
    <n v="8505"/>
    <n v="31425"/>
    <n v="13436"/>
    <n v="10431"/>
    <n v="11037"/>
    <n v="11898"/>
    <n v="8025"/>
    <n v="3447"/>
    <n v="1818"/>
    <x v="457"/>
    <s v="New York, 2017"/>
  </r>
  <r>
    <s v="Ulster County"/>
    <s v="New York"/>
    <n v="2017"/>
    <n v="180129"/>
    <n v="89377"/>
    <n v="90752"/>
    <n v="8066"/>
    <n v="18725"/>
    <n v="23679"/>
    <n v="21588"/>
    <n v="21073"/>
    <n v="27273"/>
    <n v="27304"/>
    <n v="19092"/>
    <n v="9469"/>
    <n v="3860"/>
    <x v="457"/>
    <s v="New York, 2017"/>
  </r>
  <r>
    <s v="Washington County"/>
    <s v="New York"/>
    <n v="2017"/>
    <n v="62183"/>
    <n v="32148"/>
    <n v="30035"/>
    <n v="3051"/>
    <n v="6845"/>
    <n v="7522"/>
    <n v="7397"/>
    <n v="7470"/>
    <n v="9548"/>
    <n v="9316"/>
    <n v="6423"/>
    <n v="3321"/>
    <n v="1290"/>
    <x v="457"/>
    <s v="New York, 2017"/>
  </r>
  <r>
    <s v="Wayne County"/>
    <s v="New York"/>
    <n v="2017"/>
    <n v="91442"/>
    <n v="45218"/>
    <n v="46224"/>
    <n v="5054"/>
    <n v="11320"/>
    <n v="11179"/>
    <n v="9809"/>
    <n v="10262"/>
    <n v="14281"/>
    <n v="13812"/>
    <n v="9395"/>
    <n v="4468"/>
    <n v="1862"/>
    <x v="457"/>
    <s v="New York, 2017"/>
  </r>
  <r>
    <s v="Westchester County"/>
    <s v="New York"/>
    <n v="2017"/>
    <n v="975321"/>
    <n v="471874"/>
    <n v="503447"/>
    <n v="55593"/>
    <n v="124583"/>
    <n v="127043"/>
    <n v="111655"/>
    <n v="126022"/>
    <n v="146267"/>
    <n v="127898"/>
    <n v="82712"/>
    <n v="48048"/>
    <n v="25500"/>
    <x v="457"/>
    <s v="New York, 2017"/>
  </r>
  <r>
    <s v="Yates County"/>
    <s v="New York"/>
    <n v="2017"/>
    <n v="25083"/>
    <n v="12069"/>
    <n v="13014"/>
    <n v="1517"/>
    <n v="3095"/>
    <n v="3858"/>
    <n v="2605"/>
    <n v="2379"/>
    <n v="3096"/>
    <n v="3770"/>
    <n v="2724"/>
    <n v="1482"/>
    <n v="557"/>
    <x v="457"/>
    <s v="New York, 2017"/>
  </r>
  <r>
    <s v="Alamance County"/>
    <s v="North Carolina"/>
    <n v="2017"/>
    <n v="157844"/>
    <n v="75078"/>
    <n v="82766"/>
    <n v="9227"/>
    <n v="20367"/>
    <n v="21807"/>
    <n v="18992"/>
    <n v="19125"/>
    <n v="22560"/>
    <n v="20166"/>
    <n v="14392"/>
    <n v="7604"/>
    <n v="3604"/>
    <x v="458"/>
    <s v="North Carolina, 2017"/>
  </r>
  <r>
    <s v="Alcorn County"/>
    <s v="Mississippi"/>
    <n v="2017"/>
    <n v="37159"/>
    <n v="18797"/>
    <n v="18362"/>
    <n v="1746"/>
    <n v="4375"/>
    <n v="4477"/>
    <n v="4227"/>
    <n v="4958"/>
    <n v="5336"/>
    <n v="5067"/>
    <n v="4081"/>
    <n v="2089"/>
    <n v="803"/>
    <x v="423"/>
    <s v="Mississippi, 2017"/>
  </r>
  <r>
    <s v="Evans County"/>
    <s v="Georgia"/>
    <n v="2017"/>
    <n v="10935"/>
    <n v="5445"/>
    <n v="5490"/>
    <n v="539"/>
    <n v="1071"/>
    <n v="1249"/>
    <n v="736"/>
    <n v="1313"/>
    <n v="1494"/>
    <n v="1801"/>
    <n v="1585"/>
    <n v="894"/>
    <n v="253"/>
    <x v="421"/>
    <s v="Georgia, 2017"/>
  </r>
  <r>
    <s v="Ashe County"/>
    <s v="North Carolina"/>
    <n v="2017"/>
    <n v="26833"/>
    <n v="13213"/>
    <n v="13620"/>
    <n v="1204"/>
    <n v="2818"/>
    <n v="2604"/>
    <n v="2786"/>
    <n v="3137"/>
    <n v="3747"/>
    <n v="4279"/>
    <n v="3665"/>
    <n v="1890"/>
    <n v="703"/>
    <x v="458"/>
    <s v="North Carolina, 2017"/>
  </r>
  <r>
    <s v="Bertie County"/>
    <s v="North Carolina"/>
    <n v="2017"/>
    <n v="19913"/>
    <n v="10057"/>
    <n v="9856"/>
    <n v="876"/>
    <n v="2127"/>
    <n v="2253"/>
    <n v="2488"/>
    <n v="2223"/>
    <n v="2796"/>
    <n v="3145"/>
    <n v="2176"/>
    <n v="1359"/>
    <n v="470"/>
    <x v="458"/>
    <s v="North Carolina, 2017"/>
  </r>
  <r>
    <s v="Bladen County"/>
    <s v="North Carolina"/>
    <n v="2017"/>
    <n v="34130"/>
    <n v="16241"/>
    <n v="17889"/>
    <n v="1830"/>
    <n v="4169"/>
    <n v="3852"/>
    <n v="3712"/>
    <n v="4184"/>
    <n v="4534"/>
    <n v="5308"/>
    <n v="3990"/>
    <n v="1746"/>
    <n v="805"/>
    <x v="458"/>
    <s v="North Carolina, 2017"/>
  </r>
  <r>
    <s v="Brunswick County"/>
    <s v="North Carolina"/>
    <n v="2017"/>
    <n v="122586"/>
    <n v="59412"/>
    <n v="63174"/>
    <n v="5346"/>
    <n v="11747"/>
    <n v="10173"/>
    <n v="11744"/>
    <n v="12658"/>
    <n v="14726"/>
    <n v="21784"/>
    <n v="23618"/>
    <n v="8563"/>
    <n v="2227"/>
    <x v="458"/>
    <s v="North Carolina, 2017"/>
  </r>
  <r>
    <s v="Buncombe County"/>
    <s v="North Carolina"/>
    <n v="2017"/>
    <n v="252268"/>
    <n v="121002"/>
    <n v="131266"/>
    <n v="12922"/>
    <n v="27058"/>
    <n v="28733"/>
    <n v="34576"/>
    <n v="33281"/>
    <n v="33460"/>
    <n v="35776"/>
    <n v="26934"/>
    <n v="13655"/>
    <n v="5873"/>
    <x v="458"/>
    <s v="North Carolina, 2017"/>
  </r>
  <r>
    <s v="Burke County"/>
    <s v="North Carolina"/>
    <n v="2017"/>
    <n v="88898"/>
    <n v="43908"/>
    <n v="44990"/>
    <n v="4238"/>
    <n v="9846"/>
    <n v="11152"/>
    <n v="10081"/>
    <n v="10644"/>
    <n v="13153"/>
    <n v="13108"/>
    <n v="9681"/>
    <n v="4852"/>
    <n v="2143"/>
    <x v="458"/>
    <s v="North Carolina, 2017"/>
  </r>
  <r>
    <s v="Cabarrus County"/>
    <s v="North Carolina"/>
    <n v="2017"/>
    <n v="196716"/>
    <n v="95708"/>
    <n v="101008"/>
    <n v="12654"/>
    <n v="29843"/>
    <n v="24734"/>
    <n v="23859"/>
    <n v="29044"/>
    <n v="29148"/>
    <n v="22626"/>
    <n v="15104"/>
    <n v="7040"/>
    <n v="2664"/>
    <x v="458"/>
    <s v="North Carolina, 2017"/>
  </r>
  <r>
    <s v="Caldwell County"/>
    <s v="North Carolina"/>
    <n v="2017"/>
    <n v="81805"/>
    <n v="40361"/>
    <n v="41444"/>
    <n v="4071"/>
    <n v="9754"/>
    <n v="9431"/>
    <n v="8645"/>
    <n v="10082"/>
    <n v="12907"/>
    <n v="11844"/>
    <n v="9076"/>
    <n v="4544"/>
    <n v="1451"/>
    <x v="458"/>
    <s v="North Carolina, 2017"/>
  </r>
  <r>
    <s v="Carteret County"/>
    <s v="North Carolina"/>
    <n v="2017"/>
    <n v="68699"/>
    <n v="33760"/>
    <n v="34939"/>
    <n v="3004"/>
    <n v="7182"/>
    <n v="6953"/>
    <n v="7305"/>
    <n v="7834"/>
    <n v="9540"/>
    <n v="11232"/>
    <n v="9508"/>
    <n v="4600"/>
    <n v="1541"/>
    <x v="458"/>
    <s v="North Carolina, 2017"/>
  </r>
  <r>
    <s v="Caswell County"/>
    <s v="North Carolina"/>
    <n v="2017"/>
    <n v="22833"/>
    <n v="11490"/>
    <n v="11343"/>
    <n v="1080"/>
    <n v="2485"/>
    <n v="2657"/>
    <n v="2413"/>
    <n v="2637"/>
    <n v="3416"/>
    <n v="3705"/>
    <n v="2709"/>
    <n v="1197"/>
    <n v="534"/>
    <x v="458"/>
    <s v="North Carolina, 2017"/>
  </r>
  <r>
    <s v="Catawba County"/>
    <s v="North Carolina"/>
    <n v="2017"/>
    <n v="156182"/>
    <n v="76437"/>
    <n v="79745"/>
    <n v="8970"/>
    <n v="20250"/>
    <n v="19591"/>
    <n v="17683"/>
    <n v="19669"/>
    <n v="23003"/>
    <n v="21141"/>
    <n v="15579"/>
    <n v="7808"/>
    <n v="2488"/>
    <x v="458"/>
    <s v="North Carolina, 2017"/>
  </r>
  <r>
    <s v="Chatham County"/>
    <s v="North Carolina"/>
    <n v="2017"/>
    <n v="68364"/>
    <n v="33000"/>
    <n v="35364"/>
    <n v="3408"/>
    <n v="8292"/>
    <n v="6706"/>
    <n v="6233"/>
    <n v="8354"/>
    <n v="9539"/>
    <n v="10299"/>
    <n v="8970"/>
    <n v="4491"/>
    <n v="2072"/>
    <x v="458"/>
    <s v="North Carolina, 2017"/>
  </r>
  <r>
    <s v="Cherokee County"/>
    <s v="North Carolina"/>
    <n v="2017"/>
    <n v="27463"/>
    <n v="13483"/>
    <n v="13980"/>
    <n v="1167"/>
    <n v="2751"/>
    <n v="2603"/>
    <n v="2382"/>
    <n v="2848"/>
    <n v="3535"/>
    <n v="4654"/>
    <n v="4615"/>
    <n v="2167"/>
    <n v="741"/>
    <x v="458"/>
    <s v="North Carolina, 2017"/>
  </r>
  <r>
    <s v="Chowan County"/>
    <s v="North Carolina"/>
    <n v="2017"/>
    <n v="14370"/>
    <n v="6878"/>
    <n v="7492"/>
    <n v="758"/>
    <n v="1655"/>
    <n v="1465"/>
    <n v="1733"/>
    <n v="1602"/>
    <n v="1673"/>
    <n v="2231"/>
    <n v="1848"/>
    <n v="832"/>
    <n v="573"/>
    <x v="458"/>
    <s v="North Carolina, 2017"/>
  </r>
  <r>
    <s v="Cleveland County"/>
    <s v="North Carolina"/>
    <n v="2017"/>
    <n v="97038"/>
    <n v="46733"/>
    <n v="50305"/>
    <n v="5366"/>
    <n v="12197"/>
    <n v="13142"/>
    <n v="10629"/>
    <n v="11282"/>
    <n v="14075"/>
    <n v="13351"/>
    <n v="10157"/>
    <n v="5061"/>
    <n v="1778"/>
    <x v="458"/>
    <s v="North Carolina, 2017"/>
  </r>
  <r>
    <s v="Cumberland County"/>
    <s v="Tennessee"/>
    <n v="2017"/>
    <n v="56589"/>
    <n v="27882"/>
    <n v="28707"/>
    <n v="3138"/>
    <n v="7017"/>
    <n v="7171"/>
    <n v="6733"/>
    <n v="6606"/>
    <n v="7693"/>
    <n v="7747"/>
    <n v="6274"/>
    <n v="3128"/>
    <n v="1082"/>
    <x v="440"/>
    <s v="Tennessee, 2017"/>
  </r>
  <r>
    <s v="Craven County"/>
    <s v="North Carolina"/>
    <n v="2017"/>
    <n v="103374"/>
    <n v="52488"/>
    <n v="50886"/>
    <n v="6983"/>
    <n v="12474"/>
    <n v="16786"/>
    <n v="13865"/>
    <n v="11300"/>
    <n v="11205"/>
    <n v="12768"/>
    <n v="10337"/>
    <n v="5404"/>
    <n v="2252"/>
    <x v="458"/>
    <s v="North Carolina, 2017"/>
  </r>
  <r>
    <s v="Cumberland County"/>
    <s v="North Carolina"/>
    <n v="2017"/>
    <n v="332766"/>
    <n v="165787"/>
    <n v="166979"/>
    <n v="25670"/>
    <n v="44514"/>
    <n v="58596"/>
    <n v="56777"/>
    <n v="38787"/>
    <n v="37802"/>
    <n v="34008"/>
    <n v="21713"/>
    <n v="11173"/>
    <n v="3726"/>
    <x v="458"/>
    <s v="North Carolina, 2017"/>
  </r>
  <r>
    <s v="Currituck County"/>
    <s v="North Carolina"/>
    <n v="2017"/>
    <n v="25247"/>
    <n v="12522"/>
    <n v="12725"/>
    <n v="1407"/>
    <n v="3235"/>
    <n v="2744"/>
    <n v="2630"/>
    <n v="3260"/>
    <n v="4249"/>
    <n v="3824"/>
    <n v="2526"/>
    <n v="1030"/>
    <n v="342"/>
    <x v="458"/>
    <s v="North Carolina, 2017"/>
  </r>
  <r>
    <s v="Dare County"/>
    <s v="North Carolina"/>
    <n v="2017"/>
    <n v="35412"/>
    <n v="17441"/>
    <n v="17971"/>
    <n v="1656"/>
    <n v="4090"/>
    <n v="3384"/>
    <n v="3791"/>
    <n v="4410"/>
    <n v="5121"/>
    <n v="6141"/>
    <n v="4429"/>
    <n v="1886"/>
    <n v="504"/>
    <x v="458"/>
    <s v="North Carolina, 2017"/>
  </r>
  <r>
    <s v="Davidson County"/>
    <s v="North Carolina"/>
    <n v="2017"/>
    <n v="164118"/>
    <n v="80121"/>
    <n v="83997"/>
    <n v="8941"/>
    <n v="21332"/>
    <n v="19417"/>
    <n v="18151"/>
    <n v="20678"/>
    <n v="24982"/>
    <n v="22701"/>
    <n v="16458"/>
    <n v="8863"/>
    <n v="2595"/>
    <x v="458"/>
    <s v="North Carolina, 2017"/>
  </r>
  <r>
    <s v="Davie County"/>
    <s v="North Carolina"/>
    <n v="2017"/>
    <n v="41766"/>
    <n v="20394"/>
    <n v="21372"/>
    <n v="2061"/>
    <n v="5265"/>
    <n v="4731"/>
    <n v="3829"/>
    <n v="5204"/>
    <n v="6326"/>
    <n v="6289"/>
    <n v="4596"/>
    <n v="2746"/>
    <n v="719"/>
    <x v="458"/>
    <s v="North Carolina, 2017"/>
  </r>
  <r>
    <s v="Duplin County"/>
    <s v="North Carolina"/>
    <n v="2017"/>
    <n v="59350"/>
    <n v="29020"/>
    <n v="30330"/>
    <n v="3845"/>
    <n v="8246"/>
    <n v="7430"/>
    <n v="6773"/>
    <n v="7307"/>
    <n v="7868"/>
    <n v="8024"/>
    <n v="5769"/>
    <n v="3132"/>
    <n v="956"/>
    <x v="458"/>
    <s v="North Carolina, 2017"/>
  </r>
  <r>
    <s v="Durham County"/>
    <s v="North Carolina"/>
    <n v="2017"/>
    <n v="300865"/>
    <n v="143946"/>
    <n v="156919"/>
    <n v="20509"/>
    <n v="35099"/>
    <n v="40395"/>
    <n v="54326"/>
    <n v="43383"/>
    <n v="37617"/>
    <n v="34511"/>
    <n v="21308"/>
    <n v="9053"/>
    <n v="4664"/>
    <x v="458"/>
    <s v="North Carolina, 2017"/>
  </r>
  <r>
    <s v="Edgecombe County"/>
    <s v="North Carolina"/>
    <n v="2017"/>
    <n v="54032"/>
    <n v="25088"/>
    <n v="28944"/>
    <n v="3242"/>
    <n v="7055"/>
    <n v="7018"/>
    <n v="6307"/>
    <n v="5857"/>
    <n v="7016"/>
    <n v="7995"/>
    <n v="5582"/>
    <n v="2872"/>
    <n v="1088"/>
    <x v="458"/>
    <s v="North Carolina, 2017"/>
  </r>
  <r>
    <s v="Forsyth County"/>
    <s v="North Carolina"/>
    <n v="2017"/>
    <n v="368362"/>
    <n v="174966"/>
    <n v="193396"/>
    <n v="22966"/>
    <n v="49073"/>
    <n v="50910"/>
    <n v="47313"/>
    <n v="45723"/>
    <n v="50699"/>
    <n v="47140"/>
    <n v="31567"/>
    <n v="16527"/>
    <n v="6444"/>
    <x v="458"/>
    <s v="North Carolina, 2017"/>
  </r>
  <r>
    <s v="Gaston County"/>
    <s v="North Carolina"/>
    <n v="2017"/>
    <n v="214049"/>
    <n v="103191"/>
    <n v="110858"/>
    <n v="12920"/>
    <n v="27691"/>
    <n v="26553"/>
    <n v="26487"/>
    <n v="28311"/>
    <n v="31455"/>
    <n v="27904"/>
    <n v="19505"/>
    <n v="9245"/>
    <n v="3978"/>
    <x v="458"/>
    <s v="North Carolina, 2017"/>
  </r>
  <r>
    <s v="Graham County"/>
    <s v="North Carolina"/>
    <n v="2017"/>
    <n v="8607"/>
    <n v="4212"/>
    <n v="4395"/>
    <n v="341"/>
    <n v="1136"/>
    <n v="1077"/>
    <n v="808"/>
    <n v="939"/>
    <n v="1124"/>
    <n v="1222"/>
    <n v="1127"/>
    <n v="561"/>
    <n v="272"/>
    <x v="458"/>
    <s v="North Carolina, 2017"/>
  </r>
  <r>
    <s v="Granville County"/>
    <s v="North Carolina"/>
    <n v="2017"/>
    <n v="58503"/>
    <n v="29686"/>
    <n v="28817"/>
    <n v="2879"/>
    <n v="7058"/>
    <n v="7641"/>
    <n v="6477"/>
    <n v="7528"/>
    <n v="9446"/>
    <n v="8293"/>
    <n v="5595"/>
    <n v="2678"/>
    <n v="908"/>
    <x v="458"/>
    <s v="North Carolina, 2017"/>
  </r>
  <r>
    <s v="Guilford County"/>
    <s v="North Carolina"/>
    <n v="2017"/>
    <n v="517197"/>
    <n v="245216"/>
    <n v="271981"/>
    <n v="31008"/>
    <n v="65672"/>
    <n v="76121"/>
    <n v="70776"/>
    <n v="65856"/>
    <n v="70971"/>
    <n v="63637"/>
    <n v="42524"/>
    <n v="21601"/>
    <n v="9031"/>
    <x v="458"/>
    <s v="North Carolina, 2017"/>
  </r>
  <r>
    <s v="Harnett County"/>
    <s v="North Carolina"/>
    <n v="2017"/>
    <n v="128753"/>
    <n v="63747"/>
    <n v="65006"/>
    <n v="9766"/>
    <n v="19618"/>
    <n v="17232"/>
    <n v="20042"/>
    <n v="17601"/>
    <n v="16138"/>
    <n v="13526"/>
    <n v="9116"/>
    <n v="4327"/>
    <n v="1387"/>
    <x v="458"/>
    <s v="North Carolina, 2017"/>
  </r>
  <r>
    <s v="Haywood County"/>
    <s v="North Carolina"/>
    <n v="2017"/>
    <n v="59854"/>
    <n v="29008"/>
    <n v="30846"/>
    <n v="2834"/>
    <n v="6145"/>
    <n v="6064"/>
    <n v="6319"/>
    <n v="6781"/>
    <n v="8339"/>
    <n v="9178"/>
    <n v="8230"/>
    <n v="4574"/>
    <n v="1390"/>
    <x v="458"/>
    <s v="North Carolina, 2017"/>
  </r>
  <r>
    <s v="Henderson County"/>
    <s v="North Carolina"/>
    <n v="2017"/>
    <n v="112156"/>
    <n v="54226"/>
    <n v="57930"/>
    <n v="5498"/>
    <n v="12481"/>
    <n v="11216"/>
    <n v="11329"/>
    <n v="12980"/>
    <n v="14707"/>
    <n v="16231"/>
    <n v="15648"/>
    <n v="8440"/>
    <n v="3626"/>
    <x v="458"/>
    <s v="North Carolina, 2017"/>
  </r>
  <r>
    <s v="Hertford County"/>
    <s v="North Carolina"/>
    <n v="2017"/>
    <n v="24262"/>
    <n v="12026"/>
    <n v="12236"/>
    <n v="1152"/>
    <n v="2702"/>
    <n v="3531"/>
    <n v="2854"/>
    <n v="2684"/>
    <n v="3243"/>
    <n v="3677"/>
    <n v="2491"/>
    <n v="1315"/>
    <n v="613"/>
    <x v="458"/>
    <s v="North Carolina, 2017"/>
  </r>
  <r>
    <s v="Hoke County"/>
    <s v="North Carolina"/>
    <n v="2017"/>
    <n v="52571"/>
    <n v="25993"/>
    <n v="26578"/>
    <n v="4680"/>
    <n v="8026"/>
    <n v="6505"/>
    <n v="9758"/>
    <n v="7307"/>
    <n v="6274"/>
    <n v="5465"/>
    <n v="2969"/>
    <n v="1098"/>
    <n v="489"/>
    <x v="458"/>
    <s v="North Carolina, 2017"/>
  </r>
  <r>
    <s v="Iredell County"/>
    <s v="North Carolina"/>
    <n v="2017"/>
    <n v="169798"/>
    <n v="83570"/>
    <n v="86228"/>
    <n v="9512"/>
    <n v="23154"/>
    <n v="21485"/>
    <n v="19543"/>
    <n v="22579"/>
    <n v="26455"/>
    <n v="21804"/>
    <n v="15335"/>
    <n v="7612"/>
    <n v="2319"/>
    <x v="458"/>
    <s v="North Carolina, 2017"/>
  </r>
  <r>
    <s v="Jackson County"/>
    <s v="North Carolina"/>
    <n v="2017"/>
    <n v="41725"/>
    <n v="20395"/>
    <n v="21330"/>
    <n v="1918"/>
    <n v="4038"/>
    <n v="9053"/>
    <n v="4862"/>
    <n v="4179"/>
    <n v="4655"/>
    <n v="5347"/>
    <n v="4747"/>
    <n v="2396"/>
    <n v="530"/>
    <x v="458"/>
    <s v="North Carolina, 2017"/>
  </r>
  <r>
    <s v="Johnston County"/>
    <s v="North Carolina"/>
    <n v="2017"/>
    <n v="186308"/>
    <n v="91408"/>
    <n v="94900"/>
    <n v="12160"/>
    <n v="28388"/>
    <n v="23089"/>
    <n v="22064"/>
    <n v="27442"/>
    <n v="27994"/>
    <n v="22110"/>
    <n v="14755"/>
    <n v="6206"/>
    <n v="2100"/>
    <x v="458"/>
    <s v="North Carolina, 2017"/>
  </r>
  <r>
    <s v="Lee County"/>
    <s v="North Carolina"/>
    <n v="2017"/>
    <n v="59805"/>
    <n v="29055"/>
    <n v="30750"/>
    <n v="3920"/>
    <n v="8579"/>
    <n v="7600"/>
    <n v="7371"/>
    <n v="7489"/>
    <n v="8082"/>
    <n v="7572"/>
    <n v="5428"/>
    <n v="2818"/>
    <n v="946"/>
    <x v="458"/>
    <s v="North Carolina, 2017"/>
  </r>
  <r>
    <s v="Lenoir County"/>
    <s v="North Carolina"/>
    <n v="2017"/>
    <n v="57934"/>
    <n v="27701"/>
    <n v="30233"/>
    <n v="3339"/>
    <n v="7392"/>
    <n v="7023"/>
    <n v="6628"/>
    <n v="6473"/>
    <n v="7803"/>
    <n v="8527"/>
    <n v="6091"/>
    <n v="3445"/>
    <n v="1213"/>
    <x v="458"/>
    <s v="North Carolina, 2017"/>
  </r>
  <r>
    <s v="Lincoln County"/>
    <s v="North Carolina"/>
    <n v="2017"/>
    <n v="80504"/>
    <n v="39867"/>
    <n v="40637"/>
    <n v="4149"/>
    <n v="10166"/>
    <n v="9299"/>
    <n v="8622"/>
    <n v="10657"/>
    <n v="12836"/>
    <n v="11642"/>
    <n v="8219"/>
    <n v="3554"/>
    <n v="1360"/>
    <x v="458"/>
    <s v="North Carolina, 2017"/>
  </r>
  <r>
    <s v="McDowell County"/>
    <s v="North Carolina"/>
    <n v="2017"/>
    <n v="45069"/>
    <n v="22706"/>
    <n v="22363"/>
    <n v="2049"/>
    <n v="5519"/>
    <n v="5165"/>
    <n v="5027"/>
    <n v="5774"/>
    <n v="6475"/>
    <n v="6539"/>
    <n v="4983"/>
    <n v="2845"/>
    <n v="693"/>
    <x v="458"/>
    <s v="North Carolina, 2017"/>
  </r>
  <r>
    <s v="Macon County"/>
    <s v="North Carolina"/>
    <n v="2017"/>
    <n v="34160"/>
    <n v="16467"/>
    <n v="17693"/>
    <n v="1695"/>
    <n v="3411"/>
    <n v="3478"/>
    <n v="3546"/>
    <n v="3362"/>
    <n v="4053"/>
    <n v="5223"/>
    <n v="5420"/>
    <n v="2969"/>
    <n v="1003"/>
    <x v="458"/>
    <s v="North Carolina, 2017"/>
  </r>
  <r>
    <s v="Madison County"/>
    <s v="North Carolina"/>
    <n v="2017"/>
    <n v="21347"/>
    <n v="10564"/>
    <n v="10783"/>
    <n v="940"/>
    <n v="2230"/>
    <n v="3003"/>
    <n v="2159"/>
    <n v="2523"/>
    <n v="2887"/>
    <n v="3201"/>
    <n v="2622"/>
    <n v="1354"/>
    <n v="428"/>
    <x v="458"/>
    <s v="North Carolina, 2017"/>
  </r>
  <r>
    <s v="Martin County"/>
    <s v="North Carolina"/>
    <n v="2017"/>
    <n v="23227"/>
    <n v="10910"/>
    <n v="12317"/>
    <n v="1208"/>
    <n v="2789"/>
    <n v="2609"/>
    <n v="2383"/>
    <n v="2371"/>
    <n v="3145"/>
    <n v="3838"/>
    <n v="2893"/>
    <n v="1400"/>
    <n v="591"/>
    <x v="458"/>
    <s v="North Carolina, 2017"/>
  </r>
  <r>
    <s v="Mecklenburg County"/>
    <s v="North Carolina"/>
    <n v="2017"/>
    <n v="1034290"/>
    <n v="497122"/>
    <n v="537168"/>
    <n v="70968"/>
    <n v="140711"/>
    <n v="134565"/>
    <n v="172834"/>
    <n v="156161"/>
    <n v="141259"/>
    <n v="110625"/>
    <n v="65456"/>
    <n v="29931"/>
    <n v="11780"/>
    <x v="458"/>
    <s v="North Carolina, 2017"/>
  </r>
  <r>
    <s v="Montgomery County"/>
    <s v="North Carolina"/>
    <n v="2017"/>
    <n v="27445"/>
    <n v="13584"/>
    <n v="13861"/>
    <n v="1556"/>
    <n v="3556"/>
    <n v="3423"/>
    <n v="2720"/>
    <n v="3284"/>
    <n v="3845"/>
    <n v="3897"/>
    <n v="3086"/>
    <n v="1563"/>
    <n v="515"/>
    <x v="458"/>
    <s v="North Carolina, 2017"/>
  </r>
  <r>
    <s v="Nash County"/>
    <s v="North Carolina"/>
    <n v="2017"/>
    <n v="94125"/>
    <n v="45178"/>
    <n v="48947"/>
    <n v="5312"/>
    <n v="11988"/>
    <n v="12313"/>
    <n v="10517"/>
    <n v="11240"/>
    <n v="13456"/>
    <n v="13428"/>
    <n v="9533"/>
    <n v="4571"/>
    <n v="1767"/>
    <x v="458"/>
    <s v="North Carolina, 2017"/>
  </r>
  <r>
    <s v="New Hanover County"/>
    <s v="North Carolina"/>
    <n v="2017"/>
    <n v="219866"/>
    <n v="105213"/>
    <n v="114653"/>
    <n v="11336"/>
    <n v="23841"/>
    <n v="35184"/>
    <n v="29619"/>
    <n v="27905"/>
    <n v="28069"/>
    <n v="28221"/>
    <n v="21396"/>
    <n v="10291"/>
    <n v="4004"/>
    <x v="458"/>
    <s v="North Carolina, 2017"/>
  </r>
  <r>
    <s v="Northampton County"/>
    <s v="North Carolina"/>
    <n v="2017"/>
    <n v="20426"/>
    <n v="9944"/>
    <n v="10482"/>
    <n v="945"/>
    <n v="2143"/>
    <n v="2272"/>
    <n v="2041"/>
    <n v="1942"/>
    <n v="2780"/>
    <n v="3459"/>
    <n v="2732"/>
    <n v="1602"/>
    <n v="510"/>
    <x v="458"/>
    <s v="North Carolina, 2017"/>
  </r>
  <r>
    <s v="Onslow County"/>
    <s v="North Carolina"/>
    <n v="2017"/>
    <n v="192685"/>
    <n v="107245"/>
    <n v="85440"/>
    <n v="17763"/>
    <n v="23567"/>
    <n v="49794"/>
    <n v="35700"/>
    <n v="19059"/>
    <n v="16005"/>
    <n v="14355"/>
    <n v="9699"/>
    <n v="5454"/>
    <n v="1289"/>
    <x v="458"/>
    <s v="North Carolina, 2017"/>
  </r>
  <r>
    <s v="Orange County"/>
    <s v="North Carolina"/>
    <n v="2017"/>
    <n v="141812"/>
    <n v="67598"/>
    <n v="74214"/>
    <n v="6637"/>
    <n v="16779"/>
    <n v="30867"/>
    <n v="17737"/>
    <n v="16616"/>
    <n v="18566"/>
    <n v="17229"/>
    <n v="10997"/>
    <n v="4542"/>
    <n v="1842"/>
    <x v="458"/>
    <s v="North Carolina, 2017"/>
  </r>
  <r>
    <s v="Pamlico County"/>
    <s v="North Carolina"/>
    <n v="2017"/>
    <n v="12803"/>
    <n v="6561"/>
    <n v="6242"/>
    <n v="511"/>
    <n v="1123"/>
    <n v="1345"/>
    <n v="1314"/>
    <n v="1264"/>
    <n v="1579"/>
    <n v="2231"/>
    <n v="2047"/>
    <n v="1014"/>
    <n v="375"/>
    <x v="458"/>
    <s v="North Carolina, 2017"/>
  </r>
  <r>
    <s v="Pasquotank County"/>
    <s v="North Carolina"/>
    <n v="2017"/>
    <n v="39546"/>
    <n v="19203"/>
    <n v="20343"/>
    <n v="2518"/>
    <n v="4891"/>
    <n v="5566"/>
    <n v="5389"/>
    <n v="4489"/>
    <n v="5249"/>
    <n v="5272"/>
    <n v="3654"/>
    <n v="1805"/>
    <n v="713"/>
    <x v="458"/>
    <s v="North Carolina, 2017"/>
  </r>
  <r>
    <s v="Pender County"/>
    <s v="North Carolina"/>
    <n v="2017"/>
    <n v="57630"/>
    <n v="28562"/>
    <n v="29068"/>
    <n v="3263"/>
    <n v="7349"/>
    <n v="6525"/>
    <n v="6276"/>
    <n v="7578"/>
    <n v="8407"/>
    <n v="8259"/>
    <n v="6215"/>
    <n v="2891"/>
    <n v="867"/>
    <x v="458"/>
    <s v="North Carolina, 2017"/>
  </r>
  <r>
    <s v="Comanche County"/>
    <s v="Texas"/>
    <n v="2017"/>
    <n v="13506"/>
    <n v="6485"/>
    <n v="7021"/>
    <n v="628"/>
    <n v="1620"/>
    <n v="1166"/>
    <n v="1362"/>
    <n v="1314"/>
    <n v="1785"/>
    <n v="2148"/>
    <n v="2122"/>
    <n v="1138"/>
    <n v="223"/>
    <x v="435"/>
    <s v="Texas, 2017"/>
  </r>
  <r>
    <s v="Pitt County"/>
    <s v="North Carolina"/>
    <n v="2017"/>
    <n v="176484"/>
    <n v="83309"/>
    <n v="93175"/>
    <n v="10543"/>
    <n v="21689"/>
    <n v="38720"/>
    <n v="23959"/>
    <n v="20950"/>
    <n v="20185"/>
    <n v="19332"/>
    <n v="12584"/>
    <n v="6441"/>
    <n v="2081"/>
    <x v="458"/>
    <s v="North Carolina, 2017"/>
  </r>
  <r>
    <s v="Polk County"/>
    <s v="North Carolina"/>
    <n v="2017"/>
    <n v="20434"/>
    <n v="9782"/>
    <n v="10652"/>
    <n v="717"/>
    <n v="1988"/>
    <n v="2081"/>
    <n v="1669"/>
    <n v="1937"/>
    <n v="2740"/>
    <n v="3522"/>
    <n v="3075"/>
    <n v="1748"/>
    <n v="957"/>
    <x v="458"/>
    <s v="North Carolina, 2017"/>
  </r>
  <r>
    <s v="Randolph County"/>
    <s v="North Carolina"/>
    <n v="2017"/>
    <n v="142827"/>
    <n v="70344"/>
    <n v="72483"/>
    <n v="8129"/>
    <n v="19024"/>
    <n v="17599"/>
    <n v="16151"/>
    <n v="17831"/>
    <n v="21243"/>
    <n v="19233"/>
    <n v="14178"/>
    <n v="7060"/>
    <n v="2379"/>
    <x v="458"/>
    <s v="North Carolina, 2017"/>
  </r>
  <r>
    <s v="Richmond County"/>
    <s v="North Carolina"/>
    <n v="2017"/>
    <n v="45447"/>
    <n v="22193"/>
    <n v="23254"/>
    <n v="2697"/>
    <n v="6080"/>
    <n v="6126"/>
    <n v="5192"/>
    <n v="5590"/>
    <n v="6063"/>
    <n v="6101"/>
    <n v="4522"/>
    <n v="2421"/>
    <n v="655"/>
    <x v="458"/>
    <s v="North Carolina, 2017"/>
  </r>
  <r>
    <s v="Robeson County"/>
    <s v="North Carolina"/>
    <n v="2017"/>
    <n v="134187"/>
    <n v="64702"/>
    <n v="69485"/>
    <n v="9219"/>
    <n v="19277"/>
    <n v="20107"/>
    <n v="16834"/>
    <n v="16531"/>
    <n v="17129"/>
    <n v="16683"/>
    <n v="11439"/>
    <n v="5049"/>
    <n v="1919"/>
    <x v="458"/>
    <s v="North Carolina, 2017"/>
  </r>
  <r>
    <s v="Rockingham County"/>
    <s v="North Carolina"/>
    <n v="2017"/>
    <n v="91566"/>
    <n v="44133"/>
    <n v="47433"/>
    <n v="4740"/>
    <n v="10772"/>
    <n v="10599"/>
    <n v="9674"/>
    <n v="10931"/>
    <n v="13565"/>
    <n v="13979"/>
    <n v="9927"/>
    <n v="5246"/>
    <n v="2133"/>
    <x v="458"/>
    <s v="North Carolina, 2017"/>
  </r>
  <r>
    <s v="Rowan County"/>
    <s v="North Carolina"/>
    <n v="2017"/>
    <n v="138940"/>
    <n v="68811"/>
    <n v="70129"/>
    <n v="7906"/>
    <n v="18038"/>
    <n v="17918"/>
    <n v="16741"/>
    <n v="16972"/>
    <n v="19683"/>
    <n v="18882"/>
    <n v="13261"/>
    <n v="6920"/>
    <n v="2619"/>
    <x v="458"/>
    <s v="North Carolina, 2017"/>
  </r>
  <r>
    <s v="Rutherford County"/>
    <s v="North Carolina"/>
    <n v="2017"/>
    <n v="66523"/>
    <n v="32275"/>
    <n v="34248"/>
    <n v="3319"/>
    <n v="7994"/>
    <n v="7763"/>
    <n v="6988"/>
    <n v="7607"/>
    <n v="9742"/>
    <n v="9760"/>
    <n v="7888"/>
    <n v="3799"/>
    <n v="1663"/>
    <x v="458"/>
    <s v="North Carolina, 2017"/>
  </r>
  <r>
    <s v="Sampson County"/>
    <s v="North Carolina"/>
    <n v="2017"/>
    <n v="63664"/>
    <n v="31251"/>
    <n v="32413"/>
    <n v="4097"/>
    <n v="8964"/>
    <n v="8104"/>
    <n v="7178"/>
    <n v="8013"/>
    <n v="8550"/>
    <n v="8338"/>
    <n v="5989"/>
    <n v="3458"/>
    <n v="973"/>
    <x v="458"/>
    <s v="North Carolina, 2017"/>
  </r>
  <r>
    <s v="Scotland County"/>
    <s v="North Carolina"/>
    <n v="2017"/>
    <n v="35445"/>
    <n v="17546"/>
    <n v="17899"/>
    <n v="2223"/>
    <n v="4610"/>
    <n v="5004"/>
    <n v="4081"/>
    <n v="4387"/>
    <n v="4540"/>
    <n v="4841"/>
    <n v="3405"/>
    <n v="1587"/>
    <n v="767"/>
    <x v="458"/>
    <s v="North Carolina, 2017"/>
  </r>
  <r>
    <s v="Stanly County"/>
    <s v="North Carolina"/>
    <n v="2017"/>
    <n v="60875"/>
    <n v="30309"/>
    <n v="30566"/>
    <n v="3387"/>
    <n v="7513"/>
    <n v="7654"/>
    <n v="7014"/>
    <n v="7336"/>
    <n v="8786"/>
    <n v="8215"/>
    <n v="6551"/>
    <n v="3242"/>
    <n v="1177"/>
    <x v="458"/>
    <s v="North Carolina, 2017"/>
  </r>
  <r>
    <s v="Stokes County"/>
    <s v="North Carolina"/>
    <n v="2017"/>
    <n v="46124"/>
    <n v="22555"/>
    <n v="23569"/>
    <n v="2099"/>
    <n v="5254"/>
    <n v="5176"/>
    <n v="4859"/>
    <n v="5436"/>
    <n v="7240"/>
    <n v="7138"/>
    <n v="5199"/>
    <n v="2837"/>
    <n v="886"/>
    <x v="458"/>
    <s v="North Carolina, 2017"/>
  </r>
  <r>
    <s v="Surry County"/>
    <s v="North Carolina"/>
    <n v="2017"/>
    <n v="72315"/>
    <n v="35166"/>
    <n v="37149"/>
    <n v="3828"/>
    <n v="8979"/>
    <n v="8755"/>
    <n v="7471"/>
    <n v="8843"/>
    <n v="10554"/>
    <n v="10030"/>
    <n v="7891"/>
    <n v="4038"/>
    <n v="1926"/>
    <x v="458"/>
    <s v="North Carolina, 2017"/>
  </r>
  <r>
    <s v="Transylvania County"/>
    <s v="North Carolina"/>
    <n v="2017"/>
    <n v="33291"/>
    <n v="16018"/>
    <n v="17273"/>
    <n v="1315"/>
    <n v="3111"/>
    <n v="3854"/>
    <n v="3057"/>
    <n v="3028"/>
    <n v="4220"/>
    <n v="5193"/>
    <n v="5188"/>
    <n v="2991"/>
    <n v="1334"/>
    <x v="458"/>
    <s v="North Carolina, 2017"/>
  </r>
  <r>
    <s v="Tyrrell County"/>
    <s v="North Carolina"/>
    <n v="2017"/>
    <n v="4090"/>
    <n v="2367"/>
    <n v="1723"/>
    <n v="106"/>
    <n v="396"/>
    <n v="375"/>
    <n v="502"/>
    <n v="502"/>
    <n v="564"/>
    <n v="744"/>
    <n v="473"/>
    <n v="329"/>
    <n v="99"/>
    <x v="458"/>
    <s v="North Carolina, 2017"/>
  </r>
  <r>
    <s v="Union County"/>
    <s v="North Carolina"/>
    <n v="2017"/>
    <n v="222095"/>
    <n v="109435"/>
    <n v="112660"/>
    <n v="13233"/>
    <n v="37333"/>
    <n v="30912"/>
    <n v="21491"/>
    <n v="32330"/>
    <n v="36059"/>
    <n v="24825"/>
    <n v="16444"/>
    <n v="6891"/>
    <n v="2577"/>
    <x v="458"/>
    <s v="North Carolina, 2017"/>
  </r>
  <r>
    <s v="Vance County"/>
    <s v="North Carolina"/>
    <n v="2017"/>
    <n v="44420"/>
    <n v="20915"/>
    <n v="23505"/>
    <n v="2790"/>
    <n v="5991"/>
    <n v="5901"/>
    <n v="5049"/>
    <n v="4988"/>
    <n v="5985"/>
    <n v="6232"/>
    <n v="4422"/>
    <n v="2260"/>
    <n v="802"/>
    <x v="458"/>
    <s v="North Carolina, 2017"/>
  </r>
  <r>
    <s v="Wake County"/>
    <s v="North Carolina"/>
    <n v="2017"/>
    <n v="1023811"/>
    <n v="497677"/>
    <n v="526134"/>
    <n v="65687"/>
    <n v="144881"/>
    <n v="136124"/>
    <n v="151466"/>
    <n v="157092"/>
    <n v="148601"/>
    <n v="112209"/>
    <n v="66908"/>
    <n v="29472"/>
    <n v="11371"/>
    <x v="458"/>
    <s v="North Carolina, 2017"/>
  </r>
  <r>
    <s v="Watauga County"/>
    <s v="North Carolina"/>
    <n v="2017"/>
    <n v="53421"/>
    <n v="26657"/>
    <n v="26764"/>
    <n v="1803"/>
    <n v="3890"/>
    <n v="17557"/>
    <n v="5577"/>
    <n v="4831"/>
    <n v="5597"/>
    <n v="6243"/>
    <n v="4814"/>
    <n v="2315"/>
    <n v="794"/>
    <x v="458"/>
    <s v="North Carolina, 2017"/>
  </r>
  <r>
    <s v="Wayne County"/>
    <s v="North Carolina"/>
    <n v="2017"/>
    <n v="124496"/>
    <n v="61075"/>
    <n v="63421"/>
    <n v="8357"/>
    <n v="16460"/>
    <n v="17416"/>
    <n v="16558"/>
    <n v="14787"/>
    <n v="16101"/>
    <n v="16081"/>
    <n v="10835"/>
    <n v="5872"/>
    <n v="2029"/>
    <x v="458"/>
    <s v="North Carolina, 2017"/>
  </r>
  <r>
    <s v="Wilkes County"/>
    <s v="North Carolina"/>
    <n v="2017"/>
    <n v="68525"/>
    <n v="33737"/>
    <n v="34788"/>
    <n v="3332"/>
    <n v="8496"/>
    <n v="7853"/>
    <n v="7055"/>
    <n v="8224"/>
    <n v="9863"/>
    <n v="10007"/>
    <n v="7941"/>
    <n v="4401"/>
    <n v="1353"/>
    <x v="458"/>
    <s v="North Carolina, 2017"/>
  </r>
  <r>
    <s v="Wilson County"/>
    <s v="North Carolina"/>
    <n v="2017"/>
    <n v="81379"/>
    <n v="38532"/>
    <n v="42847"/>
    <n v="4963"/>
    <n v="10875"/>
    <n v="10530"/>
    <n v="9681"/>
    <n v="9599"/>
    <n v="10980"/>
    <n v="11280"/>
    <n v="7855"/>
    <n v="3963"/>
    <n v="1653"/>
    <x v="458"/>
    <s v="North Carolina, 2017"/>
  </r>
  <r>
    <s v="Yadkin County"/>
    <s v="North Carolina"/>
    <n v="2017"/>
    <n v="37825"/>
    <n v="18574"/>
    <n v="19251"/>
    <n v="2008"/>
    <n v="4668"/>
    <n v="4595"/>
    <n v="3842"/>
    <n v="4699"/>
    <n v="5662"/>
    <n v="5275"/>
    <n v="4062"/>
    <n v="2299"/>
    <n v="715"/>
    <x v="458"/>
    <s v="North Carolina, 2017"/>
  </r>
  <r>
    <s v="Yancey County"/>
    <s v="North Carolina"/>
    <n v="2017"/>
    <n v="17605"/>
    <n v="8689"/>
    <n v="8916"/>
    <n v="842"/>
    <n v="1891"/>
    <n v="1837"/>
    <n v="1708"/>
    <n v="2053"/>
    <n v="2409"/>
    <n v="2618"/>
    <n v="2425"/>
    <n v="1481"/>
    <n v="341"/>
    <x v="458"/>
    <s v="North Carolina, 2017"/>
  </r>
  <r>
    <s v="Billings County"/>
    <s v="North Dakota"/>
    <n v="2017"/>
    <n v="983"/>
    <n v="566"/>
    <n v="417"/>
    <n v="85"/>
    <n v="102"/>
    <n v="82"/>
    <n v="112"/>
    <n v="116"/>
    <n v="132"/>
    <n v="174"/>
    <n v="78"/>
    <n v="75"/>
    <n v="27"/>
    <x v="430"/>
    <s v="North Dakota, 2017"/>
  </r>
  <r>
    <s v="Bottineau County"/>
    <s v="North Dakota"/>
    <n v="2017"/>
    <n v="6651"/>
    <n v="3478"/>
    <n v="3173"/>
    <n v="384"/>
    <n v="778"/>
    <n v="845"/>
    <n v="638"/>
    <n v="673"/>
    <n v="826"/>
    <n v="1045"/>
    <n v="812"/>
    <n v="436"/>
    <n v="214"/>
    <x v="430"/>
    <s v="North Dakota, 2017"/>
  </r>
  <r>
    <s v="Bowman County"/>
    <s v="North Dakota"/>
    <n v="2017"/>
    <n v="3226"/>
    <n v="1544"/>
    <n v="1682"/>
    <n v="218"/>
    <n v="423"/>
    <n v="370"/>
    <n v="344"/>
    <n v="382"/>
    <n v="320"/>
    <n v="532"/>
    <n v="306"/>
    <n v="236"/>
    <n v="95"/>
    <x v="430"/>
    <s v="North Dakota, 2017"/>
  </r>
  <r>
    <s v="Burke County"/>
    <s v="North Dakota"/>
    <n v="2017"/>
    <n v="2253"/>
    <n v="1198"/>
    <n v="1055"/>
    <n v="207"/>
    <n v="324"/>
    <n v="250"/>
    <n v="315"/>
    <n v="197"/>
    <n v="304"/>
    <n v="311"/>
    <n v="205"/>
    <n v="113"/>
    <n v="27"/>
    <x v="430"/>
    <s v="North Dakota, 2017"/>
  </r>
  <r>
    <s v="Burleigh County"/>
    <s v="North Dakota"/>
    <n v="2017"/>
    <n v="92372"/>
    <n v="46218"/>
    <n v="46154"/>
    <n v="6334"/>
    <n v="11670"/>
    <n v="11856"/>
    <n v="14097"/>
    <n v="11157"/>
    <n v="11550"/>
    <n v="12087"/>
    <n v="7315"/>
    <n v="3790"/>
    <n v="2516"/>
    <x v="430"/>
    <s v="North Dakota, 2017"/>
  </r>
  <r>
    <s v="Cass County"/>
    <s v="North Dakota"/>
    <n v="2017"/>
    <n v="170620"/>
    <n v="86284"/>
    <n v="84336"/>
    <n v="12085"/>
    <n v="20245"/>
    <n v="31694"/>
    <n v="29168"/>
    <n v="21259"/>
    <n v="19135"/>
    <n v="18379"/>
    <n v="10296"/>
    <n v="5428"/>
    <n v="2931"/>
    <x v="430"/>
    <s v="North Dakota, 2017"/>
  </r>
  <r>
    <s v="Cavalier County"/>
    <s v="North Dakota"/>
    <n v="2017"/>
    <n v="3817"/>
    <n v="1944"/>
    <n v="1873"/>
    <n v="250"/>
    <n v="413"/>
    <n v="380"/>
    <n v="324"/>
    <n v="323"/>
    <n v="484"/>
    <n v="637"/>
    <n v="489"/>
    <n v="356"/>
    <n v="161"/>
    <x v="430"/>
    <s v="North Dakota, 2017"/>
  </r>
  <r>
    <s v="Dickey County"/>
    <s v="North Dakota"/>
    <n v="2017"/>
    <n v="5041"/>
    <n v="2513"/>
    <n v="2528"/>
    <n v="266"/>
    <n v="625"/>
    <n v="667"/>
    <n v="537"/>
    <n v="539"/>
    <n v="654"/>
    <n v="693"/>
    <n v="505"/>
    <n v="284"/>
    <n v="271"/>
    <x v="430"/>
    <s v="North Dakota, 2017"/>
  </r>
  <r>
    <s v="Sedgwick County"/>
    <s v="Colorado"/>
    <n v="2017"/>
    <n v="2378"/>
    <n v="1217"/>
    <n v="1161"/>
    <n v="116"/>
    <n v="265"/>
    <n v="174"/>
    <n v="213"/>
    <n v="262"/>
    <n v="296"/>
    <n v="418"/>
    <n v="317"/>
    <n v="154"/>
    <n v="163"/>
    <x v="443"/>
    <s v="Colorado, 2017"/>
  </r>
  <r>
    <s v="Dunn County"/>
    <s v="North Dakota"/>
    <n v="2017"/>
    <n v="4349"/>
    <n v="2306"/>
    <n v="2043"/>
    <n v="285"/>
    <n v="516"/>
    <n v="513"/>
    <n v="560"/>
    <n v="418"/>
    <n v="603"/>
    <n v="762"/>
    <n v="398"/>
    <n v="203"/>
    <n v="91"/>
    <x v="430"/>
    <s v="North Dakota, 2017"/>
  </r>
  <r>
    <s v="Eddy County"/>
    <s v="North Dakota"/>
    <n v="2017"/>
    <n v="2321"/>
    <n v="1146"/>
    <n v="1175"/>
    <n v="162"/>
    <n v="264"/>
    <n v="261"/>
    <n v="214"/>
    <n v="242"/>
    <n v="318"/>
    <n v="361"/>
    <n v="232"/>
    <n v="161"/>
    <n v="106"/>
    <x v="430"/>
    <s v="North Dakota, 2017"/>
  </r>
  <r>
    <s v="Foster County"/>
    <s v="North Dakota"/>
    <n v="2017"/>
    <n v="3389"/>
    <n v="1693"/>
    <n v="1696"/>
    <n v="162"/>
    <n v="375"/>
    <n v="322"/>
    <n v="214"/>
    <n v="296"/>
    <n v="514"/>
    <n v="535"/>
    <n v="444"/>
    <n v="334"/>
    <n v="193"/>
    <x v="430"/>
    <s v="North Dakota, 2017"/>
  </r>
  <r>
    <s v="Golden Valley County"/>
    <s v="North Dakota"/>
    <n v="2017"/>
    <n v="1892"/>
    <n v="930"/>
    <n v="962"/>
    <n v="146"/>
    <n v="236"/>
    <n v="257"/>
    <n v="186"/>
    <n v="194"/>
    <n v="223"/>
    <n v="271"/>
    <n v="207"/>
    <n v="94"/>
    <n v="78"/>
    <x v="430"/>
    <s v="North Dakota, 2017"/>
  </r>
  <r>
    <s v="Grand Forks County"/>
    <s v="North Dakota"/>
    <n v="2017"/>
    <n v="70130"/>
    <n v="36438"/>
    <n v="33692"/>
    <n v="4725"/>
    <n v="7515"/>
    <n v="17155"/>
    <n v="11031"/>
    <n v="6896"/>
    <n v="7041"/>
    <n v="7714"/>
    <n v="4443"/>
    <n v="2374"/>
    <n v="1236"/>
    <x v="430"/>
    <s v="North Dakota, 2017"/>
  </r>
  <r>
    <s v="Faulk County"/>
    <s v="South Dakota"/>
    <n v="2017"/>
    <n v="2276"/>
    <n v="1153"/>
    <n v="1123"/>
    <n v="141"/>
    <n v="216"/>
    <n v="250"/>
    <n v="216"/>
    <n v="174"/>
    <n v="257"/>
    <n v="345"/>
    <n v="354"/>
    <n v="188"/>
    <n v="135"/>
    <x v="437"/>
    <s v="South Dakota, 2017"/>
  </r>
  <r>
    <s v="Kidder County"/>
    <s v="North Dakota"/>
    <n v="2017"/>
    <n v="2457"/>
    <n v="1316"/>
    <n v="1141"/>
    <n v="160"/>
    <n v="262"/>
    <n v="291"/>
    <n v="290"/>
    <n v="239"/>
    <n v="278"/>
    <n v="448"/>
    <n v="244"/>
    <n v="197"/>
    <n v="48"/>
    <x v="430"/>
    <s v="North Dakota, 2017"/>
  </r>
  <r>
    <s v="Harper County"/>
    <s v="Kansas"/>
    <n v="2017"/>
    <n v="5951"/>
    <n v="3091"/>
    <n v="2860"/>
    <n v="343"/>
    <n v="807"/>
    <n v="648"/>
    <n v="649"/>
    <n v="660"/>
    <n v="823"/>
    <n v="858"/>
    <n v="609"/>
    <n v="396"/>
    <n v="158"/>
    <x v="434"/>
    <s v="Kansas, 2017"/>
  </r>
  <r>
    <s v="McIntosh County"/>
    <s v="North Dakota"/>
    <n v="2017"/>
    <n v="2680"/>
    <n v="1310"/>
    <n v="1370"/>
    <n v="127"/>
    <n v="261"/>
    <n v="196"/>
    <n v="251"/>
    <n v="208"/>
    <n v="362"/>
    <n v="415"/>
    <n v="335"/>
    <n v="320"/>
    <n v="205"/>
    <x v="430"/>
    <s v="North Dakota, 2017"/>
  </r>
  <r>
    <s v="Morton County"/>
    <s v="North Dakota"/>
    <n v="2017"/>
    <n v="30059"/>
    <n v="15395"/>
    <n v="14664"/>
    <n v="1879"/>
    <n v="3749"/>
    <n v="3402"/>
    <n v="4585"/>
    <n v="3847"/>
    <n v="3862"/>
    <n v="4193"/>
    <n v="2466"/>
    <n v="1330"/>
    <n v="746"/>
    <x v="430"/>
    <s v="North Dakota, 2017"/>
  </r>
  <r>
    <s v="Mountrail County"/>
    <s v="North Dakota"/>
    <n v="2017"/>
    <n v="9986"/>
    <n v="5519"/>
    <n v="4467"/>
    <n v="754"/>
    <n v="1417"/>
    <n v="1521"/>
    <n v="1435"/>
    <n v="1204"/>
    <n v="1280"/>
    <n v="1267"/>
    <n v="662"/>
    <n v="309"/>
    <n v="137"/>
    <x v="430"/>
    <s v="North Dakota, 2017"/>
  </r>
  <r>
    <s v="Nelson County"/>
    <s v="North Dakota"/>
    <n v="2017"/>
    <n v="2971"/>
    <n v="1530"/>
    <n v="1441"/>
    <n v="153"/>
    <n v="290"/>
    <n v="269"/>
    <n v="307"/>
    <n v="253"/>
    <n v="372"/>
    <n v="522"/>
    <n v="401"/>
    <n v="240"/>
    <n v="164"/>
    <x v="430"/>
    <s v="North Dakota, 2017"/>
  </r>
  <r>
    <s v="Gregory County"/>
    <s v="South Dakota"/>
    <n v="2017"/>
    <n v="4272"/>
    <n v="2155"/>
    <n v="2117"/>
    <n v="290"/>
    <n v="481"/>
    <n v="440"/>
    <n v="544"/>
    <n v="330"/>
    <n v="608"/>
    <n v="608"/>
    <n v="481"/>
    <n v="327"/>
    <n v="163"/>
    <x v="437"/>
    <s v="South Dakota, 2017"/>
  </r>
  <r>
    <s v="Calhoun County"/>
    <s v="Arkansas"/>
    <n v="2017"/>
    <n v="5411"/>
    <n v="2772"/>
    <n v="2639"/>
    <n v="285"/>
    <n v="699"/>
    <n v="631"/>
    <n v="503"/>
    <n v="615"/>
    <n v="736"/>
    <n v="825"/>
    <n v="518"/>
    <n v="326"/>
    <n v="273"/>
    <x v="418"/>
    <s v="Arkansas, 2017"/>
  </r>
  <r>
    <s v="Renville County"/>
    <s v="North Dakota"/>
    <n v="2017"/>
    <n v="2543"/>
    <n v="1241"/>
    <n v="1302"/>
    <n v="197"/>
    <n v="358"/>
    <n v="256"/>
    <n v="318"/>
    <n v="281"/>
    <n v="352"/>
    <n v="332"/>
    <n v="199"/>
    <n v="158"/>
    <n v="92"/>
    <x v="430"/>
    <s v="North Dakota, 2017"/>
  </r>
  <r>
    <s v="Richland County"/>
    <s v="North Dakota"/>
    <n v="2017"/>
    <n v="16333"/>
    <n v="8434"/>
    <n v="7899"/>
    <n v="880"/>
    <n v="2009"/>
    <n v="2879"/>
    <n v="1814"/>
    <n v="1626"/>
    <n v="1999"/>
    <n v="2457"/>
    <n v="1309"/>
    <n v="925"/>
    <n v="435"/>
    <x v="430"/>
    <s v="North Dakota, 2017"/>
  </r>
  <r>
    <s v="Sargent County"/>
    <s v="North Dakota"/>
    <n v="2017"/>
    <n v="3883"/>
    <n v="2008"/>
    <n v="1875"/>
    <n v="190"/>
    <n v="441"/>
    <n v="426"/>
    <n v="408"/>
    <n v="410"/>
    <n v="540"/>
    <n v="644"/>
    <n v="474"/>
    <n v="206"/>
    <n v="144"/>
    <x v="430"/>
    <s v="North Dakota, 2017"/>
  </r>
  <r>
    <s v="Sioux County"/>
    <s v="North Dakota"/>
    <n v="2017"/>
    <n v="4420"/>
    <n v="2212"/>
    <n v="2208"/>
    <n v="475"/>
    <n v="930"/>
    <n v="703"/>
    <n v="575"/>
    <n v="497"/>
    <n v="524"/>
    <n v="396"/>
    <n v="203"/>
    <n v="100"/>
    <n v="17"/>
    <x v="430"/>
    <s v="North Dakota, 2017"/>
  </r>
  <r>
    <s v="Slope County"/>
    <s v="North Dakota"/>
    <n v="2017"/>
    <n v="674"/>
    <n v="350"/>
    <n v="324"/>
    <n v="53"/>
    <n v="68"/>
    <n v="50"/>
    <n v="58"/>
    <n v="57"/>
    <n v="78"/>
    <n v="147"/>
    <n v="86"/>
    <n v="41"/>
    <n v="36"/>
    <x v="430"/>
    <s v="North Dakota, 2017"/>
  </r>
  <r>
    <s v="Stark County"/>
    <s v="North Dakota"/>
    <n v="2017"/>
    <n v="30316"/>
    <n v="15719"/>
    <n v="14597"/>
    <n v="2351"/>
    <n v="4084"/>
    <n v="4060"/>
    <n v="5174"/>
    <n v="3615"/>
    <n v="3632"/>
    <n v="3506"/>
    <n v="1841"/>
    <n v="1370"/>
    <n v="683"/>
    <x v="430"/>
    <s v="North Dakota, 2017"/>
  </r>
  <r>
    <s v="Stutsman County"/>
    <s v="North Dakota"/>
    <n v="2017"/>
    <n v="21058"/>
    <n v="10781"/>
    <n v="10277"/>
    <n v="1200"/>
    <n v="2322"/>
    <n v="2991"/>
    <n v="2679"/>
    <n v="2300"/>
    <n v="2586"/>
    <n v="3222"/>
    <n v="1893"/>
    <n v="1169"/>
    <n v="696"/>
    <x v="430"/>
    <s v="North Dakota, 2017"/>
  </r>
  <r>
    <s v="Highland County"/>
    <s v="Virginia"/>
    <n v="2017"/>
    <n v="2258"/>
    <n v="1143"/>
    <n v="1115"/>
    <n v="108"/>
    <n v="328"/>
    <n v="179"/>
    <n v="161"/>
    <n v="252"/>
    <n v="265"/>
    <n v="413"/>
    <n v="231"/>
    <n v="201"/>
    <n v="120"/>
    <x v="428"/>
    <s v="Virginia, 2017"/>
  </r>
  <r>
    <s v="Walsh County"/>
    <s v="North Dakota"/>
    <n v="2017"/>
    <n v="10920"/>
    <n v="5606"/>
    <n v="5314"/>
    <n v="710"/>
    <n v="1376"/>
    <n v="1152"/>
    <n v="1156"/>
    <n v="1119"/>
    <n v="1498"/>
    <n v="1661"/>
    <n v="1117"/>
    <n v="760"/>
    <n v="371"/>
    <x v="430"/>
    <s v="North Dakota, 2017"/>
  </r>
  <r>
    <s v="Ward County"/>
    <s v="North Dakota"/>
    <n v="2017"/>
    <n v="69628"/>
    <n v="36366"/>
    <n v="33262"/>
    <n v="5342"/>
    <n v="8763"/>
    <n v="12439"/>
    <n v="12390"/>
    <n v="8029"/>
    <n v="7424"/>
    <n v="7059"/>
    <n v="4233"/>
    <n v="2664"/>
    <n v="1285"/>
    <x v="430"/>
    <s v="North Dakota, 2017"/>
  </r>
  <r>
    <s v="Dinwiddie County"/>
    <s v="Virginia"/>
    <n v="2017"/>
    <n v="27926"/>
    <n v="13960"/>
    <n v="13966"/>
    <n v="1719"/>
    <n v="3855"/>
    <n v="3370"/>
    <n v="2944"/>
    <n v="3454"/>
    <n v="3938"/>
    <n v="4013"/>
    <n v="2738"/>
    <n v="1441"/>
    <n v="454"/>
    <x v="428"/>
    <s v="Virginia, 2017"/>
  </r>
  <r>
    <s v="Allen County"/>
    <s v="Ohio"/>
    <n v="2017"/>
    <n v="104157"/>
    <n v="52614"/>
    <n v="51543"/>
    <n v="6457"/>
    <n v="13647"/>
    <n v="14827"/>
    <n v="12729"/>
    <n v="12109"/>
    <n v="13099"/>
    <n v="14301"/>
    <n v="9397"/>
    <n v="5093"/>
    <n v="2498"/>
    <x v="464"/>
    <s v="Ohio, 2017"/>
  </r>
  <r>
    <s v="Athens County"/>
    <s v="Ohio"/>
    <n v="2017"/>
    <n v="65563"/>
    <n v="32641"/>
    <n v="32922"/>
    <n v="2621"/>
    <n v="5389"/>
    <n v="21314"/>
    <n v="8066"/>
    <n v="6489"/>
    <n v="6863"/>
    <n v="7124"/>
    <n v="4626"/>
    <n v="2110"/>
    <n v="961"/>
    <x v="464"/>
    <s v="Ohio, 2017"/>
  </r>
  <r>
    <s v="Auglaize County"/>
    <s v="Ohio"/>
    <n v="2017"/>
    <n v="45778"/>
    <n v="22866"/>
    <n v="22912"/>
    <n v="2920"/>
    <n v="6282"/>
    <n v="5648"/>
    <n v="5053"/>
    <n v="5225"/>
    <n v="6226"/>
    <n v="6644"/>
    <n v="4167"/>
    <n v="2413"/>
    <n v="1200"/>
    <x v="464"/>
    <s v="Ohio, 2017"/>
  </r>
  <r>
    <s v="Belmont County"/>
    <s v="Ohio"/>
    <n v="2017"/>
    <n v="68889"/>
    <n v="35167"/>
    <n v="33722"/>
    <n v="3449"/>
    <n v="7284"/>
    <n v="7590"/>
    <n v="8506"/>
    <n v="8326"/>
    <n v="9704"/>
    <n v="10790"/>
    <n v="7234"/>
    <n v="4104"/>
    <n v="1902"/>
    <x v="464"/>
    <s v="Ohio, 2017"/>
  </r>
  <r>
    <s v="Douglas County"/>
    <s v="Wisconsin"/>
    <n v="2017"/>
    <n v="43799"/>
    <n v="21693"/>
    <n v="22106"/>
    <n v="2497"/>
    <n v="5852"/>
    <n v="5177"/>
    <n v="4810"/>
    <n v="5489"/>
    <n v="6283"/>
    <n v="6203"/>
    <n v="4328"/>
    <n v="2388"/>
    <n v="772"/>
    <x v="431"/>
    <s v="Wisconsin, 2017"/>
  </r>
  <r>
    <s v="Butler County"/>
    <s v="Ohio"/>
    <n v="2017"/>
    <n v="375702"/>
    <n v="184149"/>
    <n v="191553"/>
    <n v="23403"/>
    <n v="51065"/>
    <n v="61811"/>
    <n v="43877"/>
    <n v="45764"/>
    <n v="50829"/>
    <n v="47870"/>
    <n v="29832"/>
    <n v="14748"/>
    <n v="6503"/>
    <x v="464"/>
    <s v="Ohio, 2017"/>
  </r>
  <r>
    <s v="Carroll County"/>
    <s v="Ohio"/>
    <n v="2017"/>
    <n v="27825"/>
    <n v="13824"/>
    <n v="14001"/>
    <n v="1318"/>
    <n v="3394"/>
    <n v="3320"/>
    <n v="2690"/>
    <n v="3185"/>
    <n v="4014"/>
    <n v="4474"/>
    <n v="3173"/>
    <n v="1641"/>
    <n v="616"/>
    <x v="464"/>
    <s v="Ohio, 2017"/>
  </r>
  <r>
    <s v="Champaign County"/>
    <s v="Ohio"/>
    <n v="2017"/>
    <n v="39005"/>
    <n v="19453"/>
    <n v="19552"/>
    <n v="2106"/>
    <n v="5190"/>
    <n v="5075"/>
    <n v="4204"/>
    <n v="4749"/>
    <n v="5595"/>
    <n v="5361"/>
    <n v="3997"/>
    <n v="1911"/>
    <n v="817"/>
    <x v="464"/>
    <s v="Ohio, 2017"/>
  </r>
  <r>
    <s v="Clark County"/>
    <s v="Ohio"/>
    <n v="2017"/>
    <n v="135520"/>
    <n v="65575"/>
    <n v="69945"/>
    <n v="8008"/>
    <n v="17481"/>
    <n v="17507"/>
    <n v="15436"/>
    <n v="15204"/>
    <n v="18143"/>
    <n v="18971"/>
    <n v="14013"/>
    <n v="7590"/>
    <n v="3167"/>
    <x v="464"/>
    <s v="Ohio, 2017"/>
  </r>
  <r>
    <s v="Clermont County"/>
    <s v="Ohio"/>
    <n v="2017"/>
    <n v="202166"/>
    <n v="99940"/>
    <n v="102226"/>
    <n v="11929"/>
    <n v="27974"/>
    <n v="24610"/>
    <n v="24199"/>
    <n v="25755"/>
    <n v="29339"/>
    <n v="28770"/>
    <n v="18013"/>
    <n v="8408"/>
    <n v="3169"/>
    <x v="464"/>
    <s v="Ohio, 2017"/>
  </r>
  <r>
    <s v="Columbiana County"/>
    <s v="Ohio"/>
    <n v="2017"/>
    <n v="104584"/>
    <n v="52586"/>
    <n v="51998"/>
    <n v="5532"/>
    <n v="12204"/>
    <n v="11977"/>
    <n v="11499"/>
    <n v="12841"/>
    <n v="14684"/>
    <n v="16243"/>
    <n v="10997"/>
    <n v="5849"/>
    <n v="2758"/>
    <x v="464"/>
    <s v="Ohio, 2017"/>
  </r>
  <r>
    <s v="Coshocton County"/>
    <s v="Ohio"/>
    <n v="2017"/>
    <n v="36602"/>
    <n v="18192"/>
    <n v="18410"/>
    <n v="2274"/>
    <n v="4756"/>
    <n v="4364"/>
    <n v="4144"/>
    <n v="4199"/>
    <n v="4857"/>
    <n v="5406"/>
    <n v="3696"/>
    <n v="1974"/>
    <n v="932"/>
    <x v="464"/>
    <s v="Ohio, 2017"/>
  </r>
  <r>
    <s v="Crawford County"/>
    <s v="Ohio"/>
    <n v="2017"/>
    <n v="42231"/>
    <n v="20626"/>
    <n v="21605"/>
    <n v="2412"/>
    <n v="5167"/>
    <n v="5069"/>
    <n v="4514"/>
    <n v="4949"/>
    <n v="5642"/>
    <n v="6106"/>
    <n v="4558"/>
    <n v="2729"/>
    <n v="1085"/>
    <x v="464"/>
    <s v="Ohio, 2017"/>
  </r>
  <r>
    <s v="Cuyahoga County"/>
    <s v="Ohio"/>
    <n v="2017"/>
    <n v="1257401"/>
    <n v="599033"/>
    <n v="658368"/>
    <n v="72569"/>
    <n v="147004"/>
    <n v="163379"/>
    <n v="167297"/>
    <n v="144987"/>
    <n v="169645"/>
    <n v="178992"/>
    <n v="114187"/>
    <n v="65401"/>
    <n v="33940"/>
    <x v="464"/>
    <s v="Ohio, 2017"/>
  </r>
  <r>
    <s v="Darke County"/>
    <s v="Ohio"/>
    <n v="2017"/>
    <n v="51919"/>
    <n v="25569"/>
    <n v="26350"/>
    <n v="3094"/>
    <n v="7148"/>
    <n v="6285"/>
    <n v="5374"/>
    <n v="5926"/>
    <n v="7189"/>
    <n v="7239"/>
    <n v="5314"/>
    <n v="3079"/>
    <n v="1271"/>
    <x v="464"/>
    <s v="Ohio, 2017"/>
  </r>
  <r>
    <s v="Defiance County"/>
    <s v="Ohio"/>
    <n v="2017"/>
    <n v="38311"/>
    <n v="18969"/>
    <n v="19342"/>
    <n v="2172"/>
    <n v="5125"/>
    <n v="5155"/>
    <n v="4433"/>
    <n v="4680"/>
    <n v="4800"/>
    <n v="5402"/>
    <n v="3676"/>
    <n v="1952"/>
    <n v="916"/>
    <x v="464"/>
    <s v="Ohio, 2017"/>
  </r>
  <r>
    <s v="Delaware County"/>
    <s v="Ohio"/>
    <n v="2017"/>
    <n v="193024"/>
    <n v="95515"/>
    <n v="97509"/>
    <n v="12287"/>
    <n v="31478"/>
    <n v="23654"/>
    <n v="19339"/>
    <n v="30007"/>
    <n v="29703"/>
    <n v="22989"/>
    <n v="14777"/>
    <n v="6553"/>
    <n v="2237"/>
    <x v="464"/>
    <s v="Ohio, 2017"/>
  </r>
  <r>
    <s v="Erie County"/>
    <s v="Ohio"/>
    <n v="2017"/>
    <n v="75369"/>
    <n v="36972"/>
    <n v="38397"/>
    <n v="3970"/>
    <n v="8749"/>
    <n v="9027"/>
    <n v="8227"/>
    <n v="8128"/>
    <n v="10291"/>
    <n v="11728"/>
    <n v="8648"/>
    <n v="4605"/>
    <n v="1996"/>
    <x v="464"/>
    <s v="Ohio, 2017"/>
  </r>
  <r>
    <s v="Fairfield County"/>
    <s v="Ohio"/>
    <n v="2017"/>
    <n v="151526"/>
    <n v="75440"/>
    <n v="76086"/>
    <n v="8881"/>
    <n v="21129"/>
    <n v="19757"/>
    <n v="17762"/>
    <n v="19981"/>
    <n v="22070"/>
    <n v="19563"/>
    <n v="13260"/>
    <n v="6658"/>
    <n v="2465"/>
    <x v="464"/>
    <s v="Ohio, 2017"/>
  </r>
  <r>
    <s v="Fayette County"/>
    <s v="Ohio"/>
    <n v="2017"/>
    <n v="28659"/>
    <n v="14027"/>
    <n v="14632"/>
    <n v="1803"/>
    <n v="3871"/>
    <n v="3418"/>
    <n v="3339"/>
    <n v="3578"/>
    <n v="3974"/>
    <n v="3885"/>
    <n v="2826"/>
    <n v="1421"/>
    <n v="544"/>
    <x v="464"/>
    <s v="Ohio, 2017"/>
  </r>
  <r>
    <s v="Franklin County"/>
    <s v="Ohio"/>
    <n v="2017"/>
    <n v="1253507"/>
    <n v="611086"/>
    <n v="642421"/>
    <n v="90402"/>
    <n v="159516"/>
    <n v="172765"/>
    <n v="224059"/>
    <n v="167093"/>
    <n v="157292"/>
    <n v="141911"/>
    <n v="83505"/>
    <n v="38692"/>
    <n v="18272"/>
    <x v="464"/>
    <s v="Ohio, 2017"/>
  </r>
  <r>
    <s v="Clinton County"/>
    <s v="Ohio"/>
    <n v="2017"/>
    <n v="42296"/>
    <n v="20912"/>
    <n v="21384"/>
    <n v="2509"/>
    <n v="5828"/>
    <n v="5522"/>
    <n v="4638"/>
    <n v="4903"/>
    <n v="5846"/>
    <n v="6165"/>
    <n v="3870"/>
    <n v="2070"/>
    <n v="945"/>
    <x v="464"/>
    <s v="Ohio, 2017"/>
  </r>
  <r>
    <s v="Gallia County"/>
    <s v="Ohio"/>
    <n v="2017"/>
    <n v="30203"/>
    <n v="14814"/>
    <n v="15389"/>
    <n v="1933"/>
    <n v="3863"/>
    <n v="3791"/>
    <n v="3625"/>
    <n v="3375"/>
    <n v="4032"/>
    <n v="4283"/>
    <n v="3005"/>
    <n v="1670"/>
    <n v="626"/>
    <x v="464"/>
    <s v="Ohio, 2017"/>
  </r>
  <r>
    <s v="Geauga County"/>
    <s v="Ohio"/>
    <n v="2017"/>
    <n v="93895"/>
    <n v="46220"/>
    <n v="47675"/>
    <n v="4934"/>
    <n v="12943"/>
    <n v="12257"/>
    <n v="7673"/>
    <n v="9781"/>
    <n v="14186"/>
    <n v="14705"/>
    <n v="10187"/>
    <n v="5144"/>
    <n v="2085"/>
    <x v="464"/>
    <s v="Ohio, 2017"/>
  </r>
  <r>
    <s v="Greene County"/>
    <s v="Ohio"/>
    <n v="2017"/>
    <n v="164825"/>
    <n v="81014"/>
    <n v="83811"/>
    <n v="9207"/>
    <n v="18994"/>
    <n v="26615"/>
    <n v="21771"/>
    <n v="18213"/>
    <n v="21420"/>
    <n v="22401"/>
    <n v="15132"/>
    <n v="7691"/>
    <n v="3381"/>
    <x v="464"/>
    <s v="Ohio, 2017"/>
  </r>
  <r>
    <s v="Guernsey County"/>
    <s v="Ohio"/>
    <n v="2017"/>
    <n v="39414"/>
    <n v="19544"/>
    <n v="19870"/>
    <n v="2368"/>
    <n v="4905"/>
    <n v="4777"/>
    <n v="4479"/>
    <n v="4448"/>
    <n v="5458"/>
    <n v="5819"/>
    <n v="4084"/>
    <n v="2217"/>
    <n v="859"/>
    <x v="464"/>
    <s v="Ohio, 2017"/>
  </r>
  <r>
    <s v="Hamilton County"/>
    <s v="Ohio"/>
    <n v="2017"/>
    <n v="808703"/>
    <n v="389496"/>
    <n v="419207"/>
    <n v="53606"/>
    <n v="103326"/>
    <n v="108334"/>
    <n v="119370"/>
    <n v="94256"/>
    <n v="105717"/>
    <n v="107002"/>
    <n v="64653"/>
    <n v="34233"/>
    <n v="18206"/>
    <x v="464"/>
    <s v="Ohio, 2017"/>
  </r>
  <r>
    <s v="Hancock County"/>
    <s v="Ohio"/>
    <n v="2017"/>
    <n v="75508"/>
    <n v="37209"/>
    <n v="38299"/>
    <n v="4543"/>
    <n v="9566"/>
    <n v="10060"/>
    <n v="10041"/>
    <n v="8916"/>
    <n v="10039"/>
    <n v="10361"/>
    <n v="6705"/>
    <n v="3544"/>
    <n v="1733"/>
    <x v="464"/>
    <s v="Ohio, 2017"/>
  </r>
  <r>
    <s v="Hardin County"/>
    <s v="Ohio"/>
    <n v="2017"/>
    <n v="31576"/>
    <n v="15620"/>
    <n v="15956"/>
    <n v="1966"/>
    <n v="4149"/>
    <n v="6223"/>
    <n v="3220"/>
    <n v="3609"/>
    <n v="3837"/>
    <n v="3841"/>
    <n v="2710"/>
    <n v="1247"/>
    <n v="774"/>
    <x v="464"/>
    <s v="Ohio, 2017"/>
  </r>
  <r>
    <s v="Highland County"/>
    <s v="Ohio"/>
    <n v="2017"/>
    <n v="43031"/>
    <n v="21262"/>
    <n v="21769"/>
    <n v="2708"/>
    <n v="5752"/>
    <n v="5338"/>
    <n v="4787"/>
    <n v="5235"/>
    <n v="5933"/>
    <n v="5803"/>
    <n v="4265"/>
    <n v="2372"/>
    <n v="838"/>
    <x v="464"/>
    <s v="Ohio, 2017"/>
  </r>
  <r>
    <s v="Hocking County"/>
    <s v="Ohio"/>
    <n v="2017"/>
    <n v="28547"/>
    <n v="14122"/>
    <n v="14425"/>
    <n v="1574"/>
    <n v="3663"/>
    <n v="3382"/>
    <n v="3007"/>
    <n v="3498"/>
    <n v="4103"/>
    <n v="4181"/>
    <n v="3083"/>
    <n v="1568"/>
    <n v="488"/>
    <x v="464"/>
    <s v="Ohio, 2017"/>
  </r>
  <r>
    <s v="Holmes County"/>
    <s v="Ohio"/>
    <n v="2017"/>
    <n v="43808"/>
    <n v="21874"/>
    <n v="21934"/>
    <n v="3810"/>
    <n v="8025"/>
    <n v="6893"/>
    <n v="5306"/>
    <n v="4735"/>
    <n v="4878"/>
    <n v="4594"/>
    <n v="3081"/>
    <n v="1799"/>
    <n v="687"/>
    <x v="464"/>
    <s v="Ohio, 2017"/>
  </r>
  <r>
    <s v="Huron County"/>
    <s v="Ohio"/>
    <n v="2017"/>
    <n v="58497"/>
    <n v="28837"/>
    <n v="29660"/>
    <n v="3634"/>
    <n v="8190"/>
    <n v="7425"/>
    <n v="6895"/>
    <n v="7017"/>
    <n v="7990"/>
    <n v="8136"/>
    <n v="5357"/>
    <n v="2611"/>
    <n v="1242"/>
    <x v="464"/>
    <s v="Ohio, 2017"/>
  </r>
  <r>
    <s v="Jackson County"/>
    <s v="Ohio"/>
    <n v="2017"/>
    <n v="32624"/>
    <n v="15953"/>
    <n v="16671"/>
    <n v="2087"/>
    <n v="4338"/>
    <n v="3957"/>
    <n v="4055"/>
    <n v="4082"/>
    <n v="4316"/>
    <n v="4559"/>
    <n v="3162"/>
    <n v="1589"/>
    <n v="479"/>
    <x v="464"/>
    <s v="Ohio, 2017"/>
  </r>
  <r>
    <s v="Jefferson County"/>
    <s v="Ohio"/>
    <n v="2017"/>
    <n v="67349"/>
    <n v="32579"/>
    <n v="34770"/>
    <n v="3355"/>
    <n v="7336"/>
    <n v="8875"/>
    <n v="6962"/>
    <n v="7489"/>
    <n v="9041"/>
    <n v="10746"/>
    <n v="7498"/>
    <n v="4254"/>
    <n v="1793"/>
    <x v="464"/>
    <s v="Ohio, 2017"/>
  </r>
  <r>
    <s v="Knox County"/>
    <s v="Ohio"/>
    <n v="2017"/>
    <n v="60945"/>
    <n v="29830"/>
    <n v="31115"/>
    <n v="3608"/>
    <n v="7926"/>
    <n v="9758"/>
    <n v="6588"/>
    <n v="6674"/>
    <n v="7828"/>
    <n v="8356"/>
    <n v="5854"/>
    <n v="3068"/>
    <n v="1285"/>
    <x v="464"/>
    <s v="Ohio, 2017"/>
  </r>
  <r>
    <s v="Lake County"/>
    <s v="Ohio"/>
    <n v="2017"/>
    <n v="229701"/>
    <n v="112214"/>
    <n v="117487"/>
    <n v="11572"/>
    <n v="27148"/>
    <n v="26957"/>
    <n v="26501"/>
    <n v="26684"/>
    <n v="33365"/>
    <n v="35097"/>
    <n v="23806"/>
    <n v="12792"/>
    <n v="5779"/>
    <x v="464"/>
    <s v="Ohio, 2017"/>
  </r>
  <r>
    <s v="Lawrence County"/>
    <s v="Ohio"/>
    <n v="2017"/>
    <n v="61057"/>
    <n v="29977"/>
    <n v="31080"/>
    <n v="3487"/>
    <n v="7748"/>
    <n v="7107"/>
    <n v="7210"/>
    <n v="7701"/>
    <n v="8392"/>
    <n v="8506"/>
    <n v="6355"/>
    <n v="3583"/>
    <n v="968"/>
    <x v="464"/>
    <s v="Ohio, 2017"/>
  </r>
  <r>
    <s v="Licking County"/>
    <s v="Ohio"/>
    <n v="2017"/>
    <n v="170678"/>
    <n v="83575"/>
    <n v="87103"/>
    <n v="10306"/>
    <n v="22734"/>
    <n v="22754"/>
    <n v="19661"/>
    <n v="20961"/>
    <n v="24504"/>
    <n v="23458"/>
    <n v="15779"/>
    <n v="7864"/>
    <n v="2657"/>
    <x v="464"/>
    <s v="Ohio, 2017"/>
  </r>
  <r>
    <s v="Logan County"/>
    <s v="Ohio"/>
    <n v="2017"/>
    <n v="45323"/>
    <n v="22419"/>
    <n v="22904"/>
    <n v="2780"/>
    <n v="6054"/>
    <n v="5525"/>
    <n v="4960"/>
    <n v="5376"/>
    <n v="6354"/>
    <n v="6740"/>
    <n v="4407"/>
    <n v="2311"/>
    <n v="816"/>
    <x v="464"/>
    <s v="Ohio, 2017"/>
  </r>
  <r>
    <s v="Lorain County"/>
    <s v="Ohio"/>
    <n v="2017"/>
    <n v="305405"/>
    <n v="150419"/>
    <n v="154986"/>
    <n v="17496"/>
    <n v="38957"/>
    <n v="39609"/>
    <n v="33429"/>
    <n v="37847"/>
    <n v="43392"/>
    <n v="43334"/>
    <n v="29482"/>
    <n v="14829"/>
    <n v="7030"/>
    <x v="464"/>
    <s v="Ohio, 2017"/>
  </r>
  <r>
    <s v="Lucas County"/>
    <s v="Ohio"/>
    <n v="2017"/>
    <n v="433404"/>
    <n v="210162"/>
    <n v="223242"/>
    <n v="27876"/>
    <n v="55877"/>
    <n v="58952"/>
    <n v="59275"/>
    <n v="50902"/>
    <n v="56540"/>
    <n v="59106"/>
    <n v="37080"/>
    <n v="18291"/>
    <n v="9505"/>
    <x v="464"/>
    <s v="Ohio, 2017"/>
  </r>
  <r>
    <s v="Madison County"/>
    <s v="Ohio"/>
    <n v="2017"/>
    <n v="43732"/>
    <n v="23892"/>
    <n v="19840"/>
    <n v="2245"/>
    <n v="5249"/>
    <n v="5233"/>
    <n v="5830"/>
    <n v="6216"/>
    <n v="6890"/>
    <n v="5734"/>
    <n v="3657"/>
    <n v="1853"/>
    <n v="825"/>
    <x v="464"/>
    <s v="Ohio, 2017"/>
  </r>
  <r>
    <s v="Mahoning County"/>
    <s v="Ohio"/>
    <n v="2017"/>
    <n v="231857"/>
    <n v="112946"/>
    <n v="118911"/>
    <n v="11946"/>
    <n v="26507"/>
    <n v="29094"/>
    <n v="26155"/>
    <n v="26152"/>
    <n v="30851"/>
    <n v="35722"/>
    <n v="23953"/>
    <n v="13527"/>
    <n v="7950"/>
    <x v="464"/>
    <s v="Ohio, 2017"/>
  </r>
  <r>
    <s v="Marion County"/>
    <s v="Ohio"/>
    <n v="2017"/>
    <n v="65483"/>
    <n v="34853"/>
    <n v="30630"/>
    <n v="3840"/>
    <n v="7472"/>
    <n v="7887"/>
    <n v="8706"/>
    <n v="8325"/>
    <n v="9267"/>
    <n v="9127"/>
    <n v="6215"/>
    <n v="3011"/>
    <n v="1633"/>
    <x v="464"/>
    <s v="Ohio, 2017"/>
  </r>
  <r>
    <s v="Medina County"/>
    <s v="Ohio"/>
    <n v="2017"/>
    <n v="176362"/>
    <n v="87232"/>
    <n v="89130"/>
    <n v="9554"/>
    <n v="23645"/>
    <n v="21380"/>
    <n v="18593"/>
    <n v="22705"/>
    <n v="27114"/>
    <n v="24941"/>
    <n v="17084"/>
    <n v="7739"/>
    <n v="3607"/>
    <x v="464"/>
    <s v="Ohio, 2017"/>
  </r>
  <r>
    <s v="Scott County"/>
    <s v="Virginia"/>
    <n v="2017"/>
    <n v="23234"/>
    <n v="11517"/>
    <n v="11717"/>
    <n v="1232"/>
    <n v="2898"/>
    <n v="2640"/>
    <n v="2568"/>
    <n v="2849"/>
    <n v="3303"/>
    <n v="3553"/>
    <n v="2436"/>
    <n v="1286"/>
    <n v="469"/>
    <x v="428"/>
    <s v="Virginia, 2017"/>
  </r>
  <r>
    <s v="Mercer County"/>
    <s v="Ohio"/>
    <n v="2017"/>
    <n v="40723"/>
    <n v="20484"/>
    <n v="20239"/>
    <n v="2832"/>
    <n v="5811"/>
    <n v="5171"/>
    <n v="4495"/>
    <n v="4476"/>
    <n v="5307"/>
    <n v="5874"/>
    <n v="3595"/>
    <n v="2131"/>
    <n v="1031"/>
    <x v="464"/>
    <s v="Ohio, 2017"/>
  </r>
  <r>
    <s v="Miami County"/>
    <s v="Ohio"/>
    <n v="2017"/>
    <n v="104081"/>
    <n v="51484"/>
    <n v="52597"/>
    <n v="6120"/>
    <n v="13618"/>
    <n v="12406"/>
    <n v="11841"/>
    <n v="12657"/>
    <n v="14445"/>
    <n v="14700"/>
    <n v="10574"/>
    <n v="5527"/>
    <n v="2193"/>
    <x v="464"/>
    <s v="Ohio, 2017"/>
  </r>
  <r>
    <s v="Monroe County"/>
    <s v="Ohio"/>
    <n v="2017"/>
    <n v="14239"/>
    <n v="7140"/>
    <n v="7099"/>
    <n v="763"/>
    <n v="1675"/>
    <n v="1550"/>
    <n v="1415"/>
    <n v="1596"/>
    <n v="1960"/>
    <n v="2193"/>
    <n v="1752"/>
    <n v="996"/>
    <n v="339"/>
    <x v="464"/>
    <s v="Ohio, 2017"/>
  </r>
  <r>
    <s v="Montgomery County"/>
    <s v="Ohio"/>
    <n v="2017"/>
    <n v="531987"/>
    <n v="256138"/>
    <n v="275849"/>
    <n v="32759"/>
    <n v="65803"/>
    <n v="70736"/>
    <n v="69914"/>
    <n v="60952"/>
    <n v="70001"/>
    <n v="71647"/>
    <n v="49671"/>
    <n v="28430"/>
    <n v="12074"/>
    <x v="464"/>
    <s v="Ohio, 2017"/>
  </r>
  <r>
    <s v="Morrow County"/>
    <s v="Ohio"/>
    <n v="2017"/>
    <n v="34935"/>
    <n v="17467"/>
    <n v="17468"/>
    <n v="1963"/>
    <n v="4866"/>
    <n v="4337"/>
    <n v="3580"/>
    <n v="4444"/>
    <n v="4953"/>
    <n v="5280"/>
    <n v="3238"/>
    <n v="1631"/>
    <n v="643"/>
    <x v="464"/>
    <s v="Ohio, 2017"/>
  </r>
  <r>
    <s v="Muskingum County"/>
    <s v="Ohio"/>
    <n v="2017"/>
    <n v="85933"/>
    <n v="41718"/>
    <n v="44215"/>
    <n v="5238"/>
    <n v="10949"/>
    <n v="11563"/>
    <n v="10211"/>
    <n v="9961"/>
    <n v="11669"/>
    <n v="11901"/>
    <n v="8113"/>
    <n v="4411"/>
    <n v="1917"/>
    <x v="464"/>
    <s v="Ohio, 2017"/>
  </r>
  <r>
    <s v="Ottawa County"/>
    <s v="Ohio"/>
    <n v="2017"/>
    <n v="40769"/>
    <n v="20272"/>
    <n v="20497"/>
    <n v="1745"/>
    <n v="4562"/>
    <n v="4297"/>
    <n v="3735"/>
    <n v="4369"/>
    <n v="5697"/>
    <n v="7088"/>
    <n v="5437"/>
    <n v="2638"/>
    <n v="1201"/>
    <x v="464"/>
    <s v="Ohio, 2017"/>
  </r>
  <r>
    <s v="Adams County"/>
    <s v="Washington"/>
    <n v="2017"/>
    <n v="18951"/>
    <n v="9493"/>
    <n v="9458"/>
    <n v="1125"/>
    <n v="2601"/>
    <n v="2184"/>
    <n v="2170"/>
    <n v="2190"/>
    <n v="2630"/>
    <n v="2770"/>
    <n v="1908"/>
    <n v="1128"/>
    <n v="245"/>
    <x v="441"/>
    <s v="Washington, 2017"/>
  </r>
  <r>
    <s v="Perry County"/>
    <s v="Ohio"/>
    <n v="2017"/>
    <n v="35983"/>
    <n v="18012"/>
    <n v="17971"/>
    <n v="2181"/>
    <n v="4859"/>
    <n v="4575"/>
    <n v="4125"/>
    <n v="4434"/>
    <n v="5172"/>
    <n v="5020"/>
    <n v="3443"/>
    <n v="1503"/>
    <n v="671"/>
    <x v="464"/>
    <s v="Ohio, 2017"/>
  </r>
  <r>
    <s v="Pickaway County"/>
    <s v="Ohio"/>
    <n v="2017"/>
    <n v="57075"/>
    <n v="30052"/>
    <n v="27023"/>
    <n v="3210"/>
    <n v="6969"/>
    <n v="7481"/>
    <n v="7384"/>
    <n v="7913"/>
    <n v="8368"/>
    <n v="7272"/>
    <n v="4936"/>
    <n v="2736"/>
    <n v="806"/>
    <x v="464"/>
    <s v="Ohio, 2017"/>
  </r>
  <r>
    <s v="Pike County"/>
    <s v="Ohio"/>
    <n v="2017"/>
    <n v="28291"/>
    <n v="14102"/>
    <n v="14189"/>
    <n v="1690"/>
    <n v="3742"/>
    <n v="3477"/>
    <n v="3256"/>
    <n v="3499"/>
    <n v="3914"/>
    <n v="3955"/>
    <n v="2733"/>
    <n v="1463"/>
    <n v="562"/>
    <x v="464"/>
    <s v="Ohio, 2017"/>
  </r>
  <r>
    <s v="Portage County"/>
    <s v="Ohio"/>
    <n v="2017"/>
    <n v="162080"/>
    <n v="79258"/>
    <n v="82822"/>
    <n v="7512"/>
    <n v="17593"/>
    <n v="33083"/>
    <n v="17908"/>
    <n v="17465"/>
    <n v="22060"/>
    <n v="22258"/>
    <n v="14365"/>
    <n v="7008"/>
    <n v="2828"/>
    <x v="464"/>
    <s v="Ohio, 2017"/>
  </r>
  <r>
    <s v="Preble County"/>
    <s v="Ohio"/>
    <n v="2017"/>
    <n v="41328"/>
    <n v="20452"/>
    <n v="20876"/>
    <n v="2331"/>
    <n v="5395"/>
    <n v="5003"/>
    <n v="4511"/>
    <n v="4931"/>
    <n v="5840"/>
    <n v="6027"/>
    <n v="4289"/>
    <n v="2146"/>
    <n v="855"/>
    <x v="464"/>
    <s v="Ohio, 2017"/>
  </r>
  <r>
    <s v="Putnam County"/>
    <s v="Ohio"/>
    <n v="2017"/>
    <n v="34037"/>
    <n v="16979"/>
    <n v="17058"/>
    <n v="2294"/>
    <n v="4952"/>
    <n v="4241"/>
    <n v="3667"/>
    <n v="3756"/>
    <n v="4763"/>
    <n v="4927"/>
    <n v="2887"/>
    <n v="1758"/>
    <n v="792"/>
    <x v="464"/>
    <s v="Ohio, 2017"/>
  </r>
  <r>
    <s v="Richland County"/>
    <s v="Ohio"/>
    <n v="2017"/>
    <n v="121533"/>
    <n v="61682"/>
    <n v="59851"/>
    <n v="7021"/>
    <n v="14871"/>
    <n v="14882"/>
    <n v="14730"/>
    <n v="14470"/>
    <n v="16042"/>
    <n v="16997"/>
    <n v="12240"/>
    <n v="7182"/>
    <n v="3098"/>
    <x v="464"/>
    <s v="Ohio, 2017"/>
  </r>
  <r>
    <s v="Payne County"/>
    <s v="Oklahoma"/>
    <n v="2017"/>
    <n v="77125"/>
    <n v="40622"/>
    <n v="36503"/>
    <n v="4202"/>
    <n v="9480"/>
    <n v="9244"/>
    <n v="9638"/>
    <n v="10393"/>
    <n v="11451"/>
    <n v="10835"/>
    <n v="6863"/>
    <n v="3715"/>
    <n v="1304"/>
    <x v="433"/>
    <s v="Oklahoma, 2017"/>
  </r>
  <r>
    <s v="Sandusky County"/>
    <s v="Ohio"/>
    <n v="2017"/>
    <n v="59559"/>
    <n v="29478"/>
    <n v="30081"/>
    <n v="3409"/>
    <n v="7750"/>
    <n v="7399"/>
    <n v="6516"/>
    <n v="7157"/>
    <n v="8206"/>
    <n v="8742"/>
    <n v="5776"/>
    <n v="3244"/>
    <n v="1360"/>
    <x v="464"/>
    <s v="Ohio, 2017"/>
  </r>
  <r>
    <s v="Scioto County"/>
    <s v="Ohio"/>
    <n v="2017"/>
    <n v="76871"/>
    <n v="37968"/>
    <n v="38903"/>
    <n v="4226"/>
    <n v="9552"/>
    <n v="10072"/>
    <n v="9799"/>
    <n v="9503"/>
    <n v="10093"/>
    <n v="10497"/>
    <n v="7231"/>
    <n v="4319"/>
    <n v="1579"/>
    <x v="464"/>
    <s v="Ohio, 2017"/>
  </r>
  <r>
    <s v="Seneca County"/>
    <s v="Ohio"/>
    <n v="2017"/>
    <n v="55549"/>
    <n v="27734"/>
    <n v="27815"/>
    <n v="2864"/>
    <n v="7250"/>
    <n v="8394"/>
    <n v="6251"/>
    <n v="6447"/>
    <n v="7134"/>
    <n v="7980"/>
    <n v="5078"/>
    <n v="2668"/>
    <n v="1483"/>
    <x v="464"/>
    <s v="Ohio, 2017"/>
  </r>
  <r>
    <s v="Shelby County"/>
    <s v="Ohio"/>
    <n v="2017"/>
    <n v="48902"/>
    <n v="24685"/>
    <n v="24217"/>
    <n v="3152"/>
    <n v="7154"/>
    <n v="6305"/>
    <n v="5557"/>
    <n v="5861"/>
    <n v="6823"/>
    <n v="6726"/>
    <n v="4192"/>
    <n v="2184"/>
    <n v="948"/>
    <x v="464"/>
    <s v="Ohio, 2017"/>
  </r>
  <r>
    <s v="Stark County"/>
    <s v="Ohio"/>
    <n v="2017"/>
    <n v="374273"/>
    <n v="181773"/>
    <n v="192500"/>
    <n v="21025"/>
    <n v="45733"/>
    <n v="48316"/>
    <n v="43344"/>
    <n v="42867"/>
    <n v="50976"/>
    <n v="54121"/>
    <n v="37662"/>
    <n v="20293"/>
    <n v="9936"/>
    <x v="464"/>
    <s v="Ohio, 2017"/>
  </r>
  <r>
    <s v="Summit County"/>
    <s v="Ohio"/>
    <n v="2017"/>
    <n v="541318"/>
    <n v="262534"/>
    <n v="278784"/>
    <n v="30651"/>
    <n v="64340"/>
    <n v="69569"/>
    <n v="69576"/>
    <n v="63700"/>
    <n v="75691"/>
    <n v="77991"/>
    <n v="50367"/>
    <n v="25428"/>
    <n v="14005"/>
    <x v="464"/>
    <s v="Ohio, 2017"/>
  </r>
  <r>
    <s v="Trumbull County"/>
    <s v="Ohio"/>
    <n v="2017"/>
    <n v="203341"/>
    <n v="99211"/>
    <n v="104130"/>
    <n v="10578"/>
    <n v="23860"/>
    <n v="24373"/>
    <n v="22421"/>
    <n v="22790"/>
    <n v="27965"/>
    <n v="30941"/>
    <n v="22571"/>
    <n v="11920"/>
    <n v="5922"/>
    <x v="464"/>
    <s v="Ohio, 2017"/>
  </r>
  <r>
    <s v="Tuscarawas County"/>
    <s v="Ohio"/>
    <n v="2017"/>
    <n v="92531"/>
    <n v="45562"/>
    <n v="46969"/>
    <n v="5700"/>
    <n v="11772"/>
    <n v="11062"/>
    <n v="10548"/>
    <n v="10837"/>
    <n v="12237"/>
    <n v="13322"/>
    <n v="9335"/>
    <n v="5135"/>
    <n v="2583"/>
    <x v="464"/>
    <s v="Ohio, 2017"/>
  </r>
  <r>
    <s v="Long County"/>
    <s v="Georgia"/>
    <n v="2017"/>
    <n v="13142"/>
    <n v="6608"/>
    <n v="6534"/>
    <n v="714"/>
    <n v="1705"/>
    <n v="1598"/>
    <n v="1383"/>
    <n v="1739"/>
    <n v="1893"/>
    <n v="2023"/>
    <n v="1266"/>
    <n v="687"/>
    <n v="134"/>
    <x v="421"/>
    <s v="Georgia, 2017"/>
  </r>
  <r>
    <s v="Warren County"/>
    <s v="Ohio"/>
    <n v="2017"/>
    <n v="223868"/>
    <n v="112736"/>
    <n v="111132"/>
    <n v="13221"/>
    <n v="33533"/>
    <n v="27705"/>
    <n v="25343"/>
    <n v="31325"/>
    <n v="34825"/>
    <n v="28408"/>
    <n v="17431"/>
    <n v="8812"/>
    <n v="3265"/>
    <x v="464"/>
    <s v="Ohio, 2017"/>
  </r>
  <r>
    <s v="Washington County"/>
    <s v="Ohio"/>
    <n v="2017"/>
    <n v="60871"/>
    <n v="30077"/>
    <n v="30794"/>
    <n v="3073"/>
    <n v="6788"/>
    <n v="7828"/>
    <n v="6733"/>
    <n v="6916"/>
    <n v="8313"/>
    <n v="9299"/>
    <n v="6663"/>
    <n v="3851"/>
    <n v="1407"/>
    <x v="464"/>
    <s v="Ohio, 2017"/>
  </r>
  <r>
    <s v="Wayne County"/>
    <s v="Ohio"/>
    <n v="2017"/>
    <n v="115915"/>
    <n v="57412"/>
    <n v="58503"/>
    <n v="7771"/>
    <n v="15836"/>
    <n v="16360"/>
    <n v="13397"/>
    <n v="13074"/>
    <n v="14730"/>
    <n v="15603"/>
    <n v="10721"/>
    <n v="5816"/>
    <n v="2607"/>
    <x v="464"/>
    <s v="Ohio, 2017"/>
  </r>
  <r>
    <s v="Williams County"/>
    <s v="Ohio"/>
    <n v="2017"/>
    <n v="37061"/>
    <n v="18360"/>
    <n v="18701"/>
    <n v="2160"/>
    <n v="4836"/>
    <n v="4409"/>
    <n v="4325"/>
    <n v="4417"/>
    <n v="4976"/>
    <n v="5388"/>
    <n v="3527"/>
    <n v="2167"/>
    <n v="856"/>
    <x v="464"/>
    <s v="Ohio, 2017"/>
  </r>
  <r>
    <s v="Wood County"/>
    <s v="Ohio"/>
    <n v="2017"/>
    <n v="129504"/>
    <n v="63767"/>
    <n v="65737"/>
    <n v="6897"/>
    <n v="14999"/>
    <n v="27895"/>
    <n v="15455"/>
    <n v="14489"/>
    <n v="15387"/>
    <n v="16093"/>
    <n v="10477"/>
    <n v="5611"/>
    <n v="2201"/>
    <x v="464"/>
    <s v="Ohio, 2017"/>
  </r>
  <r>
    <s v="Wyandot County"/>
    <s v="Ohio"/>
    <n v="2017"/>
    <n v="22190"/>
    <n v="10992"/>
    <n v="11198"/>
    <n v="1246"/>
    <n v="3018"/>
    <n v="2614"/>
    <n v="2407"/>
    <n v="2754"/>
    <n v="2977"/>
    <n v="3180"/>
    <n v="2129"/>
    <n v="1271"/>
    <n v="594"/>
    <x v="464"/>
    <s v="Ohio, 2017"/>
  </r>
  <r>
    <s v="Haskell County"/>
    <s v="Texas"/>
    <n v="2017"/>
    <n v="5877"/>
    <n v="3502"/>
    <n v="2375"/>
    <n v="333"/>
    <n v="654"/>
    <n v="559"/>
    <n v="625"/>
    <n v="878"/>
    <n v="899"/>
    <n v="834"/>
    <n v="565"/>
    <n v="349"/>
    <n v="181"/>
    <x v="435"/>
    <s v="Texas, 2017"/>
  </r>
  <r>
    <s v="Atoka County"/>
    <s v="Oklahoma"/>
    <n v="2017"/>
    <n v="13899"/>
    <n v="7340"/>
    <n v="6559"/>
    <n v="824"/>
    <n v="1790"/>
    <n v="1623"/>
    <n v="1764"/>
    <n v="1682"/>
    <n v="1738"/>
    <n v="1913"/>
    <n v="1506"/>
    <n v="903"/>
    <n v="156"/>
    <x v="433"/>
    <s v="Oklahoma, 2017"/>
  </r>
  <r>
    <s v="Beaver County"/>
    <s v="Oklahoma"/>
    <n v="2017"/>
    <n v="5445"/>
    <n v="2701"/>
    <n v="2744"/>
    <n v="312"/>
    <n v="849"/>
    <n v="660"/>
    <n v="540"/>
    <n v="653"/>
    <n v="689"/>
    <n v="746"/>
    <n v="565"/>
    <n v="340"/>
    <n v="91"/>
    <x v="433"/>
    <s v="Oklahoma, 2017"/>
  </r>
  <r>
    <s v="Bryan County"/>
    <s v="Oklahoma"/>
    <n v="2017"/>
    <n v="45068"/>
    <n v="21890"/>
    <n v="23178"/>
    <n v="2929"/>
    <n v="5836"/>
    <n v="6318"/>
    <n v="6132"/>
    <n v="5134"/>
    <n v="5519"/>
    <n v="5404"/>
    <n v="4580"/>
    <n v="2358"/>
    <n v="858"/>
    <x v="433"/>
    <s v="Oklahoma, 2017"/>
  </r>
  <r>
    <s v="Canadian County"/>
    <s v="Oklahoma"/>
    <n v="2017"/>
    <n v="132922"/>
    <n v="66068"/>
    <n v="66854"/>
    <n v="9174"/>
    <n v="20103"/>
    <n v="16030"/>
    <n v="19517"/>
    <n v="19053"/>
    <n v="17227"/>
    <n v="15489"/>
    <n v="10055"/>
    <n v="4535"/>
    <n v="1739"/>
    <x v="433"/>
    <s v="Oklahoma, 2017"/>
  </r>
  <r>
    <s v="Carter County"/>
    <s v="Oklahoma"/>
    <n v="2017"/>
    <n v="48407"/>
    <n v="23449"/>
    <n v="24958"/>
    <n v="3324"/>
    <n v="6886"/>
    <n v="6138"/>
    <n v="6035"/>
    <n v="6104"/>
    <n v="6022"/>
    <n v="6261"/>
    <n v="4306"/>
    <n v="2366"/>
    <n v="965"/>
    <x v="433"/>
    <s v="Oklahoma, 2017"/>
  </r>
  <r>
    <s v="Cherokee County"/>
    <s v="Oklahoma"/>
    <n v="2017"/>
    <n v="48404"/>
    <n v="23854"/>
    <n v="24550"/>
    <n v="3087"/>
    <n v="6080"/>
    <n v="9223"/>
    <n v="5838"/>
    <n v="5289"/>
    <n v="5601"/>
    <n v="5791"/>
    <n v="4485"/>
    <n v="2333"/>
    <n v="677"/>
    <x v="433"/>
    <s v="Oklahoma, 2017"/>
  </r>
  <r>
    <s v="Jeff Davis County"/>
    <s v="Texas"/>
    <n v="2017"/>
    <n v="2221"/>
    <n v="1118"/>
    <n v="1103"/>
    <n v="141"/>
    <n v="312"/>
    <n v="200"/>
    <n v="249"/>
    <n v="224"/>
    <n v="267"/>
    <n v="298"/>
    <n v="288"/>
    <n v="176"/>
    <n v="66"/>
    <x v="435"/>
    <s v="Texas, 2017"/>
  </r>
  <r>
    <s v="Cleveland County"/>
    <s v="Oklahoma"/>
    <n v="2017"/>
    <n v="274024"/>
    <n v="136970"/>
    <n v="137054"/>
    <n v="15686"/>
    <n v="34880"/>
    <n v="50815"/>
    <n v="41311"/>
    <n v="34821"/>
    <n v="32513"/>
    <n v="30774"/>
    <n v="20199"/>
    <n v="9459"/>
    <n v="3566"/>
    <x v="433"/>
    <s v="Oklahoma, 2017"/>
  </r>
  <r>
    <s v="Broadwater County"/>
    <s v="Montana"/>
    <n v="2017"/>
    <n v="5666"/>
    <n v="2819"/>
    <n v="2847"/>
    <n v="348"/>
    <n v="803"/>
    <n v="718"/>
    <n v="555"/>
    <n v="639"/>
    <n v="683"/>
    <n v="793"/>
    <n v="629"/>
    <n v="364"/>
    <n v="134"/>
    <x v="426"/>
    <s v="Montana, 2017"/>
  </r>
  <r>
    <s v="Comanche County"/>
    <s v="Oklahoma"/>
    <n v="2017"/>
    <n v="123066"/>
    <n v="63755"/>
    <n v="59311"/>
    <n v="8954"/>
    <n v="16207"/>
    <n v="20514"/>
    <n v="20433"/>
    <n v="15066"/>
    <n v="14392"/>
    <n v="13279"/>
    <n v="8121"/>
    <n v="4512"/>
    <n v="1588"/>
    <x v="433"/>
    <s v="Oklahoma, 2017"/>
  </r>
  <r>
    <s v="Dixon County"/>
    <s v="Nebraska"/>
    <n v="2017"/>
    <n v="6000"/>
    <n v="2973"/>
    <n v="3027"/>
    <n v="323"/>
    <n v="813"/>
    <n v="764"/>
    <n v="678"/>
    <n v="687"/>
    <n v="784"/>
    <n v="822"/>
    <n v="640"/>
    <n v="364"/>
    <n v="125"/>
    <x v="436"/>
    <s v="Nebraska, 2017"/>
  </r>
  <r>
    <s v="Craig County"/>
    <s v="Oklahoma"/>
    <n v="2017"/>
    <n v="14563"/>
    <n v="7416"/>
    <n v="7147"/>
    <n v="821"/>
    <n v="1862"/>
    <n v="1655"/>
    <n v="1734"/>
    <n v="1747"/>
    <n v="2028"/>
    <n v="1905"/>
    <n v="1585"/>
    <n v="840"/>
    <n v="386"/>
    <x v="433"/>
    <s v="Oklahoma, 2017"/>
  </r>
  <r>
    <s v="Creek County"/>
    <s v="Oklahoma"/>
    <n v="2017"/>
    <n v="70899"/>
    <n v="35142"/>
    <n v="35757"/>
    <n v="4436"/>
    <n v="9599"/>
    <n v="8901"/>
    <n v="8307"/>
    <n v="8495"/>
    <n v="9577"/>
    <n v="9683"/>
    <n v="6987"/>
    <n v="3796"/>
    <n v="1118"/>
    <x v="433"/>
    <s v="Oklahoma, 2017"/>
  </r>
  <r>
    <s v="Custer County"/>
    <s v="Oklahoma"/>
    <n v="2017"/>
    <n v="29169"/>
    <n v="14654"/>
    <n v="14515"/>
    <n v="2190"/>
    <n v="3967"/>
    <n v="5997"/>
    <n v="4033"/>
    <n v="2853"/>
    <n v="3267"/>
    <n v="3023"/>
    <n v="2131"/>
    <n v="1097"/>
    <n v="611"/>
    <x v="433"/>
    <s v="Oklahoma, 2017"/>
  </r>
  <r>
    <s v="Marinette County"/>
    <s v="Wisconsin"/>
    <n v="2017"/>
    <n v="41878"/>
    <n v="20687"/>
    <n v="21191"/>
    <n v="2094"/>
    <n v="5033"/>
    <n v="4676"/>
    <n v="4073"/>
    <n v="4361"/>
    <n v="5360"/>
    <n v="6346"/>
    <n v="6038"/>
    <n v="3100"/>
    <n v="797"/>
    <x v="431"/>
    <s v="Wisconsin, 2017"/>
  </r>
  <r>
    <s v="Dewey County"/>
    <s v="Oklahoma"/>
    <n v="2017"/>
    <n v="4904"/>
    <n v="2464"/>
    <n v="2440"/>
    <n v="350"/>
    <n v="719"/>
    <n v="613"/>
    <n v="502"/>
    <n v="495"/>
    <n v="639"/>
    <n v="647"/>
    <n v="497"/>
    <n v="317"/>
    <n v="125"/>
    <x v="433"/>
    <s v="Oklahoma, 2017"/>
  </r>
  <r>
    <s v="Ellis County"/>
    <s v="Oklahoma"/>
    <n v="2017"/>
    <n v="4102"/>
    <n v="1983"/>
    <n v="2119"/>
    <n v="260"/>
    <n v="554"/>
    <n v="444"/>
    <n v="380"/>
    <n v="453"/>
    <n v="546"/>
    <n v="606"/>
    <n v="462"/>
    <n v="294"/>
    <n v="103"/>
    <x v="433"/>
    <s v="Oklahoma, 2017"/>
  </r>
  <r>
    <s v="Garfield County"/>
    <s v="Oklahoma"/>
    <n v="2017"/>
    <n v="62421"/>
    <n v="30927"/>
    <n v="31494"/>
    <n v="4825"/>
    <n v="9072"/>
    <n v="7904"/>
    <n v="8819"/>
    <n v="7137"/>
    <n v="7327"/>
    <n v="7830"/>
    <n v="5039"/>
    <n v="3091"/>
    <n v="1377"/>
    <x v="433"/>
    <s v="Oklahoma, 2017"/>
  </r>
  <r>
    <s v="Grady County"/>
    <s v="Oklahoma"/>
    <n v="2017"/>
    <n v="54351"/>
    <n v="27146"/>
    <n v="27205"/>
    <n v="3248"/>
    <n v="7663"/>
    <n v="6892"/>
    <n v="6687"/>
    <n v="6864"/>
    <n v="7371"/>
    <n v="7388"/>
    <n v="4933"/>
    <n v="2390"/>
    <n v="915"/>
    <x v="433"/>
    <s v="Oklahoma, 2017"/>
  </r>
  <r>
    <s v="Greer County"/>
    <s v="Oklahoma"/>
    <n v="2017"/>
    <n v="6018"/>
    <n v="3463"/>
    <n v="2555"/>
    <n v="354"/>
    <n v="627"/>
    <n v="747"/>
    <n v="867"/>
    <n v="908"/>
    <n v="692"/>
    <n v="758"/>
    <n v="527"/>
    <n v="321"/>
    <n v="217"/>
    <x v="433"/>
    <s v="Oklahoma, 2017"/>
  </r>
  <r>
    <s v="Harmon County"/>
    <s v="Oklahoma"/>
    <n v="2017"/>
    <n v="2758"/>
    <n v="1344"/>
    <n v="1414"/>
    <n v="114"/>
    <n v="437"/>
    <n v="254"/>
    <n v="339"/>
    <n v="346"/>
    <n v="338"/>
    <n v="425"/>
    <n v="266"/>
    <n v="154"/>
    <n v="85"/>
    <x v="433"/>
    <s v="Oklahoma, 2017"/>
  </r>
  <r>
    <s v="Harper County"/>
    <s v="Oklahoma"/>
    <n v="2017"/>
    <n v="3843"/>
    <n v="1948"/>
    <n v="1895"/>
    <n v="295"/>
    <n v="581"/>
    <n v="407"/>
    <n v="447"/>
    <n v="447"/>
    <n v="467"/>
    <n v="530"/>
    <n v="314"/>
    <n v="263"/>
    <n v="92"/>
    <x v="433"/>
    <s v="Oklahoma, 2017"/>
  </r>
  <r>
    <s v="Jackson County"/>
    <s v="Oklahoma"/>
    <n v="2017"/>
    <n v="25574"/>
    <n v="12735"/>
    <n v="12839"/>
    <n v="2068"/>
    <n v="3585"/>
    <n v="3641"/>
    <n v="3676"/>
    <n v="3159"/>
    <n v="2864"/>
    <n v="2948"/>
    <n v="2022"/>
    <n v="1145"/>
    <n v="466"/>
    <x v="433"/>
    <s v="Oklahoma, 2017"/>
  </r>
  <r>
    <s v="Jefferson County"/>
    <s v="Oklahoma"/>
    <n v="2017"/>
    <n v="6270"/>
    <n v="3158"/>
    <n v="3112"/>
    <n v="411"/>
    <n v="819"/>
    <n v="751"/>
    <n v="631"/>
    <n v="715"/>
    <n v="767"/>
    <n v="940"/>
    <n v="706"/>
    <n v="378"/>
    <n v="152"/>
    <x v="433"/>
    <s v="Oklahoma, 2017"/>
  </r>
  <r>
    <s v="Red Willow County"/>
    <s v="Nebraska"/>
    <n v="2017"/>
    <n v="11039"/>
    <n v="5482"/>
    <n v="5557"/>
    <n v="705"/>
    <n v="1568"/>
    <n v="1371"/>
    <n v="1293"/>
    <n v="1252"/>
    <n v="1407"/>
    <n v="1472"/>
    <n v="1140"/>
    <n v="580"/>
    <n v="251"/>
    <x v="436"/>
    <s v="Nebraska, 2017"/>
  </r>
  <r>
    <s v="Jefferson County"/>
    <s v="Pennsylvania"/>
    <n v="2017"/>
    <n v="45173"/>
    <n v="22375"/>
    <n v="22798"/>
    <n v="3138"/>
    <n v="6325"/>
    <n v="5925"/>
    <n v="5210"/>
    <n v="5090"/>
    <n v="5315"/>
    <n v="5863"/>
    <n v="4521"/>
    <n v="2809"/>
    <n v="977"/>
    <x v="439"/>
    <s v="Pennsylvania, 2017"/>
  </r>
  <r>
    <s v="Charles Mix County"/>
    <s v="South Dakota"/>
    <n v="2017"/>
    <n v="9127"/>
    <n v="4493"/>
    <n v="4634"/>
    <n v="594"/>
    <n v="1231"/>
    <n v="987"/>
    <n v="1076"/>
    <n v="976"/>
    <n v="1172"/>
    <n v="1340"/>
    <n v="1022"/>
    <n v="543"/>
    <n v="186"/>
    <x v="437"/>
    <s v="South Dakota, 2017"/>
  </r>
  <r>
    <s v="Latimer County"/>
    <s v="Oklahoma"/>
    <n v="2017"/>
    <n v="10621"/>
    <n v="5387"/>
    <n v="5234"/>
    <n v="606"/>
    <n v="1309"/>
    <n v="1556"/>
    <n v="1173"/>
    <n v="1098"/>
    <n v="1339"/>
    <n v="1350"/>
    <n v="1160"/>
    <n v="751"/>
    <n v="279"/>
    <x v="433"/>
    <s v="Oklahoma, 2017"/>
  </r>
  <r>
    <s v="Le Flore County"/>
    <s v="Oklahoma"/>
    <n v="2017"/>
    <n v="49860"/>
    <n v="25028"/>
    <n v="24832"/>
    <n v="3050"/>
    <n v="6842"/>
    <n v="6369"/>
    <n v="5896"/>
    <n v="6137"/>
    <n v="6443"/>
    <n v="6549"/>
    <n v="5069"/>
    <n v="2645"/>
    <n v="860"/>
    <x v="433"/>
    <s v="Oklahoma, 2017"/>
  </r>
  <r>
    <s v="Lincoln County"/>
    <s v="Oklahoma"/>
    <n v="2017"/>
    <n v="34759"/>
    <n v="17278"/>
    <n v="17481"/>
    <n v="2132"/>
    <n v="4856"/>
    <n v="4245"/>
    <n v="3822"/>
    <n v="3930"/>
    <n v="4879"/>
    <n v="4875"/>
    <n v="3688"/>
    <n v="1861"/>
    <n v="471"/>
    <x v="433"/>
    <s v="Oklahoma, 2017"/>
  </r>
  <r>
    <s v="Love County"/>
    <s v="Oklahoma"/>
    <n v="2017"/>
    <n v="9843"/>
    <n v="4850"/>
    <n v="4993"/>
    <n v="623"/>
    <n v="1418"/>
    <n v="1289"/>
    <n v="1106"/>
    <n v="1097"/>
    <n v="1230"/>
    <n v="1248"/>
    <n v="1090"/>
    <n v="549"/>
    <n v="193"/>
    <x v="433"/>
    <s v="Oklahoma, 2017"/>
  </r>
  <r>
    <s v="McClain County"/>
    <s v="Oklahoma"/>
    <n v="2017"/>
    <n v="37919"/>
    <n v="18800"/>
    <n v="19119"/>
    <n v="2338"/>
    <n v="5812"/>
    <n v="4691"/>
    <n v="4501"/>
    <n v="5148"/>
    <n v="4980"/>
    <n v="4872"/>
    <n v="3402"/>
    <n v="1713"/>
    <n v="462"/>
    <x v="433"/>
    <s v="Oklahoma, 2017"/>
  </r>
  <r>
    <s v="McIntosh County"/>
    <s v="Oklahoma"/>
    <n v="2017"/>
    <n v="19874"/>
    <n v="9812"/>
    <n v="10062"/>
    <n v="1086"/>
    <n v="2234"/>
    <n v="2115"/>
    <n v="1992"/>
    <n v="2052"/>
    <n v="2489"/>
    <n v="3093"/>
    <n v="2749"/>
    <n v="1511"/>
    <n v="553"/>
    <x v="433"/>
    <s v="Oklahoma, 2017"/>
  </r>
  <r>
    <s v="Somervell County"/>
    <s v="Texas"/>
    <n v="2017"/>
    <n v="7730"/>
    <n v="3836"/>
    <n v="3894"/>
    <n v="536"/>
    <n v="1127"/>
    <n v="821"/>
    <n v="844"/>
    <n v="843"/>
    <n v="941"/>
    <n v="1107"/>
    <n v="777"/>
    <n v="497"/>
    <n v="237"/>
    <x v="435"/>
    <s v="Texas, 2017"/>
  </r>
  <r>
    <s v="Mayes County"/>
    <s v="Oklahoma"/>
    <n v="2017"/>
    <n v="40929"/>
    <n v="20424"/>
    <n v="20505"/>
    <n v="2516"/>
    <n v="5453"/>
    <n v="5259"/>
    <n v="4817"/>
    <n v="4715"/>
    <n v="5303"/>
    <n v="5697"/>
    <n v="4265"/>
    <n v="2132"/>
    <n v="772"/>
    <x v="433"/>
    <s v="Oklahoma, 2017"/>
  </r>
  <r>
    <s v="Cannon County"/>
    <s v="Tennessee"/>
    <n v="2017"/>
    <n v="13797"/>
    <n v="6918"/>
    <n v="6879"/>
    <n v="844"/>
    <n v="1820"/>
    <n v="1589"/>
    <n v="1633"/>
    <n v="1654"/>
    <n v="1754"/>
    <n v="1910"/>
    <n v="1534"/>
    <n v="787"/>
    <n v="272"/>
    <x v="440"/>
    <s v="Tennessee, 2017"/>
  </r>
  <r>
    <s v="Muskogee County"/>
    <s v="Oklahoma"/>
    <n v="2017"/>
    <n v="69471"/>
    <n v="33978"/>
    <n v="35493"/>
    <n v="4728"/>
    <n v="9527"/>
    <n v="9110"/>
    <n v="8958"/>
    <n v="8476"/>
    <n v="8588"/>
    <n v="9004"/>
    <n v="6304"/>
    <n v="3258"/>
    <n v="1518"/>
    <x v="433"/>
    <s v="Oklahoma, 2017"/>
  </r>
  <r>
    <s v="Catahoula Parish"/>
    <s v="Louisiana"/>
    <n v="2017"/>
    <n v="10448"/>
    <n v="5150"/>
    <n v="5298"/>
    <n v="575"/>
    <n v="1419"/>
    <n v="1249"/>
    <n v="1187"/>
    <n v="1175"/>
    <n v="1418"/>
    <n v="1476"/>
    <n v="1085"/>
    <n v="664"/>
    <n v="200"/>
    <x v="456"/>
    <s v="Louisiana, 2017"/>
  </r>
  <r>
    <s v="Oklahoma County"/>
    <s v="Oklahoma"/>
    <n v="2017"/>
    <n v="774203"/>
    <n v="378842"/>
    <n v="395361"/>
    <n v="60210"/>
    <n v="109022"/>
    <n v="102013"/>
    <n v="122833"/>
    <n v="97513"/>
    <n v="92559"/>
    <n v="91212"/>
    <n v="57235"/>
    <n v="28986"/>
    <n v="12620"/>
    <x v="433"/>
    <s v="Oklahoma, 2017"/>
  </r>
  <r>
    <s v="Okmulgee County"/>
    <s v="Oklahoma"/>
    <n v="2017"/>
    <n v="39121"/>
    <n v="19298"/>
    <n v="19823"/>
    <n v="2500"/>
    <n v="5343"/>
    <n v="5416"/>
    <n v="4585"/>
    <n v="4361"/>
    <n v="4869"/>
    <n v="5275"/>
    <n v="3836"/>
    <n v="2088"/>
    <n v="848"/>
    <x v="433"/>
    <s v="Oklahoma, 2017"/>
  </r>
  <r>
    <s v="Osage County"/>
    <s v="Oklahoma"/>
    <n v="2017"/>
    <n v="47350"/>
    <n v="23748"/>
    <n v="23602"/>
    <n v="2519"/>
    <n v="6335"/>
    <n v="5535"/>
    <n v="5461"/>
    <n v="5447"/>
    <n v="6462"/>
    <n v="7077"/>
    <n v="5081"/>
    <n v="2730"/>
    <n v="703"/>
    <x v="433"/>
    <s v="Oklahoma, 2017"/>
  </r>
  <r>
    <s v="Ottawa County"/>
    <s v="Oklahoma"/>
    <n v="2017"/>
    <n v="31725"/>
    <n v="15570"/>
    <n v="16155"/>
    <n v="2211"/>
    <n v="4349"/>
    <n v="4538"/>
    <n v="3639"/>
    <n v="3588"/>
    <n v="3840"/>
    <n v="3919"/>
    <n v="3161"/>
    <n v="1846"/>
    <n v="634"/>
    <x v="433"/>
    <s v="Oklahoma, 2017"/>
  </r>
  <r>
    <s v="Pawnee County"/>
    <s v="Oklahoma"/>
    <n v="2017"/>
    <n v="16448"/>
    <n v="8214"/>
    <n v="8234"/>
    <n v="999"/>
    <n v="2232"/>
    <n v="1975"/>
    <n v="1754"/>
    <n v="1892"/>
    <n v="2227"/>
    <n v="2358"/>
    <n v="1787"/>
    <n v="925"/>
    <n v="299"/>
    <x v="433"/>
    <s v="Oklahoma, 2017"/>
  </r>
  <r>
    <s v="Moca Municipio"/>
    <s v="Puerto Rico"/>
    <n v="2017"/>
    <n v="38289"/>
    <n v="18680"/>
    <n v="19609"/>
    <n v="2654"/>
    <n v="5049"/>
    <n v="5830"/>
    <n v="5427"/>
    <n v="4300"/>
    <n v="4479"/>
    <n v="4440"/>
    <n v="3344"/>
    <n v="2099"/>
    <n v="667"/>
    <x v="419"/>
    <s v="Puerto Rico, 2017"/>
  </r>
  <r>
    <s v="Pottawatomie County"/>
    <s v="Oklahoma"/>
    <n v="2017"/>
    <n v="71614"/>
    <n v="34122"/>
    <n v="37492"/>
    <n v="4588"/>
    <n v="9751"/>
    <n v="10260"/>
    <n v="8996"/>
    <n v="8831"/>
    <n v="9183"/>
    <n v="8845"/>
    <n v="6559"/>
    <n v="3471"/>
    <n v="1130"/>
    <x v="433"/>
    <s v="Oklahoma, 2017"/>
  </r>
  <r>
    <s v="Roger Mills County"/>
    <s v="Oklahoma"/>
    <n v="2017"/>
    <n v="3734"/>
    <n v="1816"/>
    <n v="1918"/>
    <n v="242"/>
    <n v="580"/>
    <n v="465"/>
    <n v="380"/>
    <n v="388"/>
    <n v="451"/>
    <n v="525"/>
    <n v="397"/>
    <n v="217"/>
    <n v="89"/>
    <x v="433"/>
    <s v="Oklahoma, 2017"/>
  </r>
  <r>
    <s v="Rogers County"/>
    <s v="Oklahoma"/>
    <n v="2017"/>
    <n v="90098"/>
    <n v="44923"/>
    <n v="45175"/>
    <n v="5298"/>
    <n v="12511"/>
    <n v="12300"/>
    <n v="10760"/>
    <n v="10988"/>
    <n v="12676"/>
    <n v="11788"/>
    <n v="8138"/>
    <n v="4266"/>
    <n v="1373"/>
    <x v="433"/>
    <s v="Oklahoma, 2017"/>
  </r>
  <r>
    <s v="Cass County"/>
    <s v="Nebraska"/>
    <n v="2017"/>
    <n v="25246"/>
    <n v="12357"/>
    <n v="12889"/>
    <n v="1678"/>
    <n v="3618"/>
    <n v="3427"/>
    <n v="2782"/>
    <n v="2923"/>
    <n v="3239"/>
    <n v="3237"/>
    <n v="2485"/>
    <n v="1411"/>
    <n v="446"/>
    <x v="436"/>
    <s v="Nebraska, 2017"/>
  </r>
  <r>
    <s v="Stephens County"/>
    <s v="Oklahoma"/>
    <n v="2017"/>
    <n v="44293"/>
    <n v="21476"/>
    <n v="22817"/>
    <n v="2662"/>
    <n v="5970"/>
    <n v="5278"/>
    <n v="5212"/>
    <n v="5204"/>
    <n v="5611"/>
    <n v="6274"/>
    <n v="4341"/>
    <n v="2723"/>
    <n v="1018"/>
    <x v="433"/>
    <s v="Oklahoma, 2017"/>
  </r>
  <r>
    <s v="Texas County"/>
    <s v="Oklahoma"/>
    <n v="2017"/>
    <n v="21409"/>
    <n v="11444"/>
    <n v="9965"/>
    <n v="1694"/>
    <n v="3253"/>
    <n v="3438"/>
    <n v="3082"/>
    <n v="2742"/>
    <n v="2414"/>
    <n v="2455"/>
    <n v="1319"/>
    <n v="834"/>
    <n v="178"/>
    <x v="433"/>
    <s v="Oklahoma, 2017"/>
  </r>
  <r>
    <s v="Tulsa County"/>
    <s v="Oklahoma"/>
    <n v="2017"/>
    <n v="637123"/>
    <n v="310812"/>
    <n v="326311"/>
    <n v="46559"/>
    <n v="89867"/>
    <n v="84256"/>
    <n v="93896"/>
    <n v="81515"/>
    <n v="79523"/>
    <n v="76549"/>
    <n v="48838"/>
    <n v="25066"/>
    <n v="11054"/>
    <x v="433"/>
    <s v="Oklahoma, 2017"/>
  </r>
  <r>
    <s v="Wagoner County"/>
    <s v="Oklahoma"/>
    <n v="2017"/>
    <n v="76830"/>
    <n v="37961"/>
    <n v="38869"/>
    <n v="4790"/>
    <n v="11135"/>
    <n v="9282"/>
    <n v="9580"/>
    <n v="10192"/>
    <n v="10223"/>
    <n v="10010"/>
    <n v="7302"/>
    <n v="3415"/>
    <n v="901"/>
    <x v="433"/>
    <s v="Oklahoma, 2017"/>
  </r>
  <r>
    <s v="Washington County"/>
    <s v="Oklahoma"/>
    <n v="2017"/>
    <n v="51867"/>
    <n v="25196"/>
    <n v="26671"/>
    <n v="3285"/>
    <n v="6964"/>
    <n v="6196"/>
    <n v="6518"/>
    <n v="5856"/>
    <n v="6270"/>
    <n v="7049"/>
    <n v="5036"/>
    <n v="3284"/>
    <n v="1409"/>
    <x v="433"/>
    <s v="Oklahoma, 2017"/>
  </r>
  <r>
    <s v="Woodward County"/>
    <s v="Oklahoma"/>
    <n v="2017"/>
    <n v="21140"/>
    <n v="11155"/>
    <n v="9985"/>
    <n v="1514"/>
    <n v="3016"/>
    <n v="2797"/>
    <n v="2838"/>
    <n v="2820"/>
    <n v="2651"/>
    <n v="2532"/>
    <n v="1627"/>
    <n v="1035"/>
    <n v="310"/>
    <x v="433"/>
    <s v="Oklahoma, 2017"/>
  </r>
  <r>
    <s v="Baker County"/>
    <s v="Oregon"/>
    <n v="2017"/>
    <n v="15980"/>
    <n v="8156"/>
    <n v="7824"/>
    <n v="808"/>
    <n v="1775"/>
    <n v="1569"/>
    <n v="1791"/>
    <n v="1627"/>
    <n v="1874"/>
    <n v="2561"/>
    <n v="2284"/>
    <n v="1278"/>
    <n v="413"/>
    <x v="465"/>
    <s v="Oregon, 2017"/>
  </r>
  <r>
    <s v="Benton County"/>
    <s v="Oregon"/>
    <n v="2017"/>
    <n v="88249"/>
    <n v="44598"/>
    <n v="43651"/>
    <n v="3708"/>
    <n v="8276"/>
    <n v="22855"/>
    <n v="11400"/>
    <n v="8760"/>
    <n v="9257"/>
    <n v="11075"/>
    <n v="7628"/>
    <n v="3596"/>
    <n v="1694"/>
    <x v="465"/>
    <s v="Oregon, 2017"/>
  </r>
  <r>
    <s v="Clackamas County"/>
    <s v="Oregon"/>
    <n v="2017"/>
    <n v="399962"/>
    <n v="196834"/>
    <n v="203128"/>
    <n v="21847"/>
    <n v="49947"/>
    <n v="48043"/>
    <n v="47657"/>
    <n v="51486"/>
    <n v="56525"/>
    <n v="58424"/>
    <n v="40293"/>
    <n v="17711"/>
    <n v="8029"/>
    <x v="465"/>
    <s v="Oregon, 2017"/>
  </r>
  <r>
    <s v="Clatsop County"/>
    <s v="Oregon"/>
    <n v="2017"/>
    <n v="38021"/>
    <n v="18909"/>
    <n v="19112"/>
    <n v="2073"/>
    <n v="4055"/>
    <n v="4496"/>
    <n v="4418"/>
    <n v="4360"/>
    <n v="4740"/>
    <n v="6241"/>
    <n v="4743"/>
    <n v="2026"/>
    <n v="869"/>
    <x v="465"/>
    <s v="Oregon, 2017"/>
  </r>
  <r>
    <s v="Columbia County"/>
    <s v="Oregon"/>
    <n v="2017"/>
    <n v="50207"/>
    <n v="25179"/>
    <n v="25028"/>
    <n v="2606"/>
    <n v="6321"/>
    <n v="5714"/>
    <n v="5368"/>
    <n v="6280"/>
    <n v="7211"/>
    <n v="7901"/>
    <n v="5524"/>
    <n v="2356"/>
    <n v="926"/>
    <x v="465"/>
    <s v="Oregon, 2017"/>
  </r>
  <r>
    <s v="Coos County"/>
    <s v="Oregon"/>
    <n v="2017"/>
    <n v="62921"/>
    <n v="30820"/>
    <n v="32101"/>
    <n v="3111"/>
    <n v="6583"/>
    <n v="6527"/>
    <n v="6709"/>
    <n v="6243"/>
    <n v="7939"/>
    <n v="10469"/>
    <n v="8862"/>
    <n v="4712"/>
    <n v="1766"/>
    <x v="465"/>
    <s v="Oregon, 2017"/>
  </r>
  <r>
    <s v="Crook County"/>
    <s v="Oregon"/>
    <n v="2017"/>
    <n v="21717"/>
    <n v="10627"/>
    <n v="11090"/>
    <n v="985"/>
    <n v="2401"/>
    <n v="2108"/>
    <n v="2216"/>
    <n v="2461"/>
    <n v="2701"/>
    <n v="3599"/>
    <n v="3270"/>
    <n v="1567"/>
    <n v="409"/>
    <x v="465"/>
    <s v="Oregon, 2017"/>
  </r>
  <r>
    <s v="Curry County"/>
    <s v="Oregon"/>
    <n v="2017"/>
    <n v="22377"/>
    <n v="10898"/>
    <n v="11479"/>
    <n v="859"/>
    <n v="2002"/>
    <n v="1668"/>
    <n v="1864"/>
    <n v="2060"/>
    <n v="2563"/>
    <n v="4138"/>
    <n v="4289"/>
    <n v="1913"/>
    <n v="1021"/>
    <x v="465"/>
    <s v="Oregon, 2017"/>
  </r>
  <r>
    <s v="Deschutes County"/>
    <s v="Oregon"/>
    <n v="2017"/>
    <n v="175321"/>
    <n v="86629"/>
    <n v="88692"/>
    <n v="9240"/>
    <n v="21331"/>
    <n v="18906"/>
    <n v="21974"/>
    <n v="23015"/>
    <n v="22707"/>
    <n v="25711"/>
    <n v="20769"/>
    <n v="8440"/>
    <n v="3228"/>
    <x v="465"/>
    <s v="Oregon, 2017"/>
  </r>
  <r>
    <s v="Douglas County"/>
    <s v="Oregon"/>
    <n v="2017"/>
    <n v="107576"/>
    <n v="53134"/>
    <n v="54442"/>
    <n v="5556"/>
    <n v="11645"/>
    <n v="11325"/>
    <n v="11677"/>
    <n v="10862"/>
    <n v="13414"/>
    <n v="17175"/>
    <n v="14777"/>
    <n v="7978"/>
    <n v="3167"/>
    <x v="465"/>
    <s v="Oregon, 2017"/>
  </r>
  <r>
    <s v="Calhoun County"/>
    <s v="West Virginia"/>
    <n v="2017"/>
    <n v="7209"/>
    <n v="3647"/>
    <n v="3562"/>
    <n v="327"/>
    <n v="741"/>
    <n v="626"/>
    <n v="650"/>
    <n v="718"/>
    <n v="842"/>
    <n v="1322"/>
    <n v="1113"/>
    <n v="612"/>
    <n v="258"/>
    <x v="417"/>
    <s v="West Virginia, 2017"/>
  </r>
  <r>
    <s v="Grant County"/>
    <s v="South Dakota"/>
    <n v="2017"/>
    <n v="7195"/>
    <n v="3633"/>
    <n v="3562"/>
    <n v="390"/>
    <n v="844"/>
    <n v="770"/>
    <n v="724"/>
    <n v="804"/>
    <n v="881"/>
    <n v="1183"/>
    <n v="948"/>
    <n v="509"/>
    <n v="142"/>
    <x v="437"/>
    <s v="South Dakota, 2017"/>
  </r>
  <r>
    <s v="Hood River County"/>
    <s v="Oregon"/>
    <n v="2017"/>
    <n v="22938"/>
    <n v="11512"/>
    <n v="11426"/>
    <n v="1518"/>
    <n v="3143"/>
    <n v="2862"/>
    <n v="2884"/>
    <n v="2966"/>
    <n v="3151"/>
    <n v="3070"/>
    <n v="2000"/>
    <n v="894"/>
    <n v="450"/>
    <x v="465"/>
    <s v="Oregon, 2017"/>
  </r>
  <r>
    <s v="Jackson County"/>
    <s v="Oregon"/>
    <n v="2017"/>
    <n v="212070"/>
    <n v="103422"/>
    <n v="108648"/>
    <n v="12033"/>
    <n v="24771"/>
    <n v="24478"/>
    <n v="25953"/>
    <n v="24297"/>
    <n v="25886"/>
    <n v="31146"/>
    <n v="25507"/>
    <n v="11943"/>
    <n v="6056"/>
    <x v="465"/>
    <s v="Oregon, 2017"/>
  </r>
  <r>
    <s v="Josephine County"/>
    <s v="Oregon"/>
    <n v="2017"/>
    <n v="84514"/>
    <n v="41320"/>
    <n v="43194"/>
    <n v="4079"/>
    <n v="9476"/>
    <n v="8829"/>
    <n v="8384"/>
    <n v="8788"/>
    <n v="10332"/>
    <n v="13560"/>
    <n v="12258"/>
    <n v="6433"/>
    <n v="2375"/>
    <x v="465"/>
    <s v="Oregon, 2017"/>
  </r>
  <r>
    <s v="Klamath County"/>
    <s v="Oregon"/>
    <n v="2017"/>
    <n v="66018"/>
    <n v="32995"/>
    <n v="33023"/>
    <n v="4059"/>
    <n v="7891"/>
    <n v="8001"/>
    <n v="7841"/>
    <n v="7250"/>
    <n v="8153"/>
    <n v="9849"/>
    <n v="7829"/>
    <n v="3566"/>
    <n v="1579"/>
    <x v="465"/>
    <s v="Oregon, 2017"/>
  </r>
  <r>
    <s v="Swisher County"/>
    <s v="Texas"/>
    <n v="2017"/>
    <n v="7807"/>
    <n v="4165"/>
    <n v="3642"/>
    <n v="417"/>
    <n v="828"/>
    <n v="737"/>
    <n v="835"/>
    <n v="824"/>
    <n v="997"/>
    <n v="1321"/>
    <n v="1141"/>
    <n v="529"/>
    <n v="178"/>
    <x v="435"/>
    <s v="Texas, 2017"/>
  </r>
  <r>
    <s v="Lane County"/>
    <s v="Oregon"/>
    <n v="2017"/>
    <n v="363471"/>
    <n v="179116"/>
    <n v="184355"/>
    <n v="18196"/>
    <n v="38395"/>
    <n v="59732"/>
    <n v="46139"/>
    <n v="42341"/>
    <n v="43292"/>
    <n v="50912"/>
    <n v="38364"/>
    <n v="17345"/>
    <n v="8755"/>
    <x v="465"/>
    <s v="Oregon, 2017"/>
  </r>
  <r>
    <s v="Linn County"/>
    <s v="Oregon"/>
    <n v="2017"/>
    <n v="121074"/>
    <n v="59757"/>
    <n v="61317"/>
    <n v="7428"/>
    <n v="15673"/>
    <n v="14625"/>
    <n v="15547"/>
    <n v="14484"/>
    <n v="15257"/>
    <n v="16757"/>
    <n v="12629"/>
    <n v="5984"/>
    <n v="2690"/>
    <x v="465"/>
    <s v="Oregon, 2017"/>
  </r>
  <r>
    <s v="Malheur County"/>
    <s v="Oregon"/>
    <n v="2017"/>
    <n v="30421"/>
    <n v="16514"/>
    <n v="13907"/>
    <n v="2124"/>
    <n v="4322"/>
    <n v="4259"/>
    <n v="4077"/>
    <n v="3697"/>
    <n v="3538"/>
    <n v="3543"/>
    <n v="2767"/>
    <n v="1394"/>
    <n v="700"/>
    <x v="465"/>
    <s v="Oregon, 2017"/>
  </r>
  <r>
    <s v="Marion County"/>
    <s v="Oregon"/>
    <n v="2017"/>
    <n v="330453"/>
    <n v="164623"/>
    <n v="165830"/>
    <n v="22490"/>
    <n v="47107"/>
    <n v="45344"/>
    <n v="45034"/>
    <n v="41489"/>
    <n v="40413"/>
    <n v="40302"/>
    <n v="28050"/>
    <n v="13903"/>
    <n v="6321"/>
    <x v="465"/>
    <s v="Oregon, 2017"/>
  </r>
  <r>
    <s v="Morrow County"/>
    <s v="Oregon"/>
    <n v="2017"/>
    <n v="11153"/>
    <n v="5724"/>
    <n v="5429"/>
    <n v="820"/>
    <n v="1704"/>
    <n v="1538"/>
    <n v="1093"/>
    <n v="1381"/>
    <n v="1363"/>
    <n v="1547"/>
    <n v="1053"/>
    <n v="375"/>
    <n v="279"/>
    <x v="465"/>
    <s v="Oregon, 2017"/>
  </r>
  <r>
    <s v="Multnomah County"/>
    <s v="Oregon"/>
    <n v="2017"/>
    <n v="788459"/>
    <n v="390542"/>
    <n v="397917"/>
    <n v="45833"/>
    <n v="84695"/>
    <n v="89671"/>
    <n v="146856"/>
    <n v="127271"/>
    <n v="102839"/>
    <n v="94601"/>
    <n v="59495"/>
    <n v="24435"/>
    <n v="12763"/>
    <x v="465"/>
    <s v="Oregon, 2017"/>
  </r>
  <r>
    <s v="Polk County"/>
    <s v="Oregon"/>
    <n v="2017"/>
    <n v="79666"/>
    <n v="38699"/>
    <n v="40967"/>
    <n v="4611"/>
    <n v="10584"/>
    <n v="13555"/>
    <n v="9066"/>
    <n v="9018"/>
    <n v="9335"/>
    <n v="10071"/>
    <n v="7841"/>
    <n v="3615"/>
    <n v="1970"/>
    <x v="465"/>
    <s v="Oregon, 2017"/>
  </r>
  <r>
    <s v="Sherman County"/>
    <s v="Oregon"/>
    <n v="2017"/>
    <n v="1635"/>
    <n v="864"/>
    <n v="771"/>
    <n v="57"/>
    <n v="135"/>
    <n v="138"/>
    <n v="153"/>
    <n v="197"/>
    <n v="259"/>
    <n v="276"/>
    <n v="212"/>
    <n v="171"/>
    <n v="37"/>
    <x v="465"/>
    <s v="Oregon, 2017"/>
  </r>
  <r>
    <s v="Posey County"/>
    <s v="Indiana"/>
    <n v="2017"/>
    <n v="25840"/>
    <n v="13059"/>
    <n v="12781"/>
    <n v="1273"/>
    <n v="2853"/>
    <n v="2540"/>
    <n v="2759"/>
    <n v="2667"/>
    <n v="3111"/>
    <n v="4523"/>
    <n v="3745"/>
    <n v="1654"/>
    <n v="715"/>
    <x v="429"/>
    <s v="Indiana, 2017"/>
  </r>
  <r>
    <s v="Umatilla County"/>
    <s v="Oregon"/>
    <n v="2017"/>
    <n v="76736"/>
    <n v="40006"/>
    <n v="36730"/>
    <n v="5344"/>
    <n v="11126"/>
    <n v="10369"/>
    <n v="10342"/>
    <n v="9576"/>
    <n v="9407"/>
    <n v="9396"/>
    <n v="6431"/>
    <n v="3286"/>
    <n v="1459"/>
    <x v="465"/>
    <s v="Oregon, 2017"/>
  </r>
  <r>
    <s v="Wallowa County"/>
    <s v="Oregon"/>
    <n v="2017"/>
    <n v="6864"/>
    <n v="3297"/>
    <n v="3567"/>
    <n v="307"/>
    <n v="732"/>
    <n v="435"/>
    <n v="724"/>
    <n v="631"/>
    <n v="817"/>
    <n v="1341"/>
    <n v="1079"/>
    <n v="542"/>
    <n v="256"/>
    <x v="465"/>
    <s v="Oregon, 2017"/>
  </r>
  <r>
    <s v="Wasco County"/>
    <s v="Oregon"/>
    <n v="2017"/>
    <n v="25687"/>
    <n v="12804"/>
    <n v="12883"/>
    <n v="1645"/>
    <n v="3241"/>
    <n v="2939"/>
    <n v="3139"/>
    <n v="2944"/>
    <n v="2980"/>
    <n v="3803"/>
    <n v="2903"/>
    <n v="1378"/>
    <n v="715"/>
    <x v="465"/>
    <s v="Oregon, 2017"/>
  </r>
  <r>
    <s v="Washington County"/>
    <s v="Oregon"/>
    <n v="2017"/>
    <n v="572071"/>
    <n v="282381"/>
    <n v="289690"/>
    <n v="36772"/>
    <n v="77634"/>
    <n v="69775"/>
    <n v="88255"/>
    <n v="86048"/>
    <n v="77354"/>
    <n v="66768"/>
    <n v="41871"/>
    <n v="18218"/>
    <n v="9376"/>
    <x v="465"/>
    <s v="Oregon, 2017"/>
  </r>
  <r>
    <s v="Wheeler County"/>
    <s v="Oregon"/>
    <n v="2017"/>
    <n v="1415"/>
    <n v="686"/>
    <n v="729"/>
    <n v="56"/>
    <n v="121"/>
    <n v="128"/>
    <n v="122"/>
    <n v="86"/>
    <n v="138"/>
    <n v="290"/>
    <n v="234"/>
    <n v="196"/>
    <n v="44"/>
    <x v="465"/>
    <s v="Oregon, 2017"/>
  </r>
  <r>
    <s v="Yamhill County"/>
    <s v="Oregon"/>
    <n v="2017"/>
    <n v="102366"/>
    <n v="51188"/>
    <n v="51178"/>
    <n v="5913"/>
    <n v="13572"/>
    <n v="14652"/>
    <n v="12623"/>
    <n v="12873"/>
    <n v="13166"/>
    <n v="13333"/>
    <n v="9407"/>
    <n v="4818"/>
    <n v="2009"/>
    <x v="465"/>
    <s v="Oregon, 2017"/>
  </r>
  <r>
    <s v="Adams County"/>
    <s v="Pennsylvania"/>
    <n v="2017"/>
    <n v="101589"/>
    <n v="50055"/>
    <n v="51534"/>
    <n v="5096"/>
    <n v="11903"/>
    <n v="13729"/>
    <n v="10707"/>
    <n v="11355"/>
    <n v="15065"/>
    <n v="14851"/>
    <n v="10763"/>
    <n v="5725"/>
    <n v="2395"/>
    <x v="439"/>
    <s v="Pennsylvania, 2017"/>
  </r>
  <r>
    <s v="Allegheny County"/>
    <s v="Pennsylvania"/>
    <n v="2017"/>
    <n v="1229605"/>
    <n v="593177"/>
    <n v="636428"/>
    <n v="64840"/>
    <n v="127632"/>
    <n v="154237"/>
    <n v="184426"/>
    <n v="140479"/>
    <n v="161287"/>
    <n v="178619"/>
    <n v="114900"/>
    <n v="66711"/>
    <n v="36474"/>
    <x v="439"/>
    <s v="Pennsylvania, 2017"/>
  </r>
  <r>
    <s v="Armstrong County"/>
    <s v="Pennsylvania"/>
    <n v="2017"/>
    <n v="66737"/>
    <n v="33176"/>
    <n v="33561"/>
    <n v="3325"/>
    <n v="7304"/>
    <n v="7188"/>
    <n v="7078"/>
    <n v="7629"/>
    <n v="9872"/>
    <n v="10710"/>
    <n v="7437"/>
    <n v="4230"/>
    <n v="1964"/>
    <x v="439"/>
    <s v="Pennsylvania, 2017"/>
  </r>
  <r>
    <s v="Beaver County"/>
    <s v="Pennsylvania"/>
    <n v="2017"/>
    <n v="168161"/>
    <n v="81606"/>
    <n v="86555"/>
    <n v="8750"/>
    <n v="18529"/>
    <n v="18900"/>
    <n v="19398"/>
    <n v="18630"/>
    <n v="23769"/>
    <n v="26551"/>
    <n v="17701"/>
    <n v="10776"/>
    <n v="5157"/>
    <x v="439"/>
    <s v="Pennsylvania, 2017"/>
  </r>
  <r>
    <s v="Bedford County"/>
    <s v="Pennsylvania"/>
    <n v="2017"/>
    <n v="48891"/>
    <n v="24404"/>
    <n v="24487"/>
    <n v="2417"/>
    <n v="5572"/>
    <n v="5407"/>
    <n v="4839"/>
    <n v="5554"/>
    <n v="7131"/>
    <n v="7468"/>
    <n v="5656"/>
    <n v="3413"/>
    <n v="1434"/>
    <x v="439"/>
    <s v="Pennsylvania, 2017"/>
  </r>
  <r>
    <s v="Berks County"/>
    <s v="Pennsylvania"/>
    <n v="2017"/>
    <n v="415500"/>
    <n v="204283"/>
    <n v="211217"/>
    <n v="24336"/>
    <n v="53028"/>
    <n v="58156"/>
    <n v="49577"/>
    <n v="48811"/>
    <n v="59163"/>
    <n v="54821"/>
    <n v="37049"/>
    <n v="21305"/>
    <n v="9254"/>
    <x v="439"/>
    <s v="Pennsylvania, 2017"/>
  </r>
  <r>
    <s v="Blair County"/>
    <s v="Pennsylvania"/>
    <n v="2017"/>
    <n v="124736"/>
    <n v="61106"/>
    <n v="63630"/>
    <n v="6803"/>
    <n v="14569"/>
    <n v="15012"/>
    <n v="14637"/>
    <n v="14446"/>
    <n v="16724"/>
    <n v="18373"/>
    <n v="13008"/>
    <n v="7363"/>
    <n v="3801"/>
    <x v="439"/>
    <s v="Pennsylvania, 2017"/>
  </r>
  <r>
    <s v="Bradford County"/>
    <s v="Pennsylvania"/>
    <n v="2017"/>
    <n v="61546"/>
    <n v="30348"/>
    <n v="31198"/>
    <n v="3637"/>
    <n v="7596"/>
    <n v="6917"/>
    <n v="6561"/>
    <n v="6528"/>
    <n v="8837"/>
    <n v="9238"/>
    <n v="6906"/>
    <n v="3640"/>
    <n v="1686"/>
    <x v="439"/>
    <s v="Pennsylvania, 2017"/>
  </r>
  <r>
    <s v="Bucks County"/>
    <s v="Pennsylvania"/>
    <n v="2017"/>
    <n v="626486"/>
    <n v="307319"/>
    <n v="319167"/>
    <n v="30676"/>
    <n v="75751"/>
    <n v="76413"/>
    <n v="68597"/>
    <n v="73809"/>
    <n v="98424"/>
    <n v="95476"/>
    <n v="60139"/>
    <n v="32079"/>
    <n v="15122"/>
    <x v="439"/>
    <s v="Pennsylvania, 2017"/>
  </r>
  <r>
    <s v="Butler County"/>
    <s v="Pennsylvania"/>
    <n v="2017"/>
    <n v="185984"/>
    <n v="91847"/>
    <n v="94137"/>
    <n v="9535"/>
    <n v="21722"/>
    <n v="23824"/>
    <n v="20502"/>
    <n v="22134"/>
    <n v="28209"/>
    <n v="27967"/>
    <n v="17789"/>
    <n v="9364"/>
    <n v="4938"/>
    <x v="439"/>
    <s v="Pennsylvania, 2017"/>
  </r>
  <r>
    <s v="Cambria County"/>
    <s v="Pennsylvania"/>
    <n v="2017"/>
    <n v="135871"/>
    <n v="66777"/>
    <n v="69094"/>
    <n v="6691"/>
    <n v="14812"/>
    <n v="17427"/>
    <n v="14025"/>
    <n v="14988"/>
    <n v="18176"/>
    <n v="21357"/>
    <n v="14954"/>
    <n v="8909"/>
    <n v="4532"/>
    <x v="439"/>
    <s v="Pennsylvania, 2017"/>
  </r>
  <r>
    <s v="Carbon County"/>
    <s v="Pennsylvania"/>
    <n v="2017"/>
    <n v="63987"/>
    <n v="31716"/>
    <n v="32271"/>
    <n v="2964"/>
    <n v="7318"/>
    <n v="6764"/>
    <n v="6908"/>
    <n v="7493"/>
    <n v="9836"/>
    <n v="10078"/>
    <n v="7215"/>
    <n v="3766"/>
    <n v="1645"/>
    <x v="439"/>
    <s v="Pennsylvania, 2017"/>
  </r>
  <r>
    <s v="Centre County"/>
    <s v="Pennsylvania"/>
    <n v="2017"/>
    <n v="160646"/>
    <n v="84313"/>
    <n v="76333"/>
    <n v="6602"/>
    <n v="13603"/>
    <n v="44398"/>
    <n v="22593"/>
    <n v="16664"/>
    <n v="18457"/>
    <n v="17626"/>
    <n v="11548"/>
    <n v="6457"/>
    <n v="2698"/>
    <x v="439"/>
    <s v="Pennsylvania, 2017"/>
  </r>
  <r>
    <s v="Chester County"/>
    <s v="Pennsylvania"/>
    <n v="2017"/>
    <n v="514652"/>
    <n v="253509"/>
    <n v="261143"/>
    <n v="28965"/>
    <n v="69190"/>
    <n v="68911"/>
    <n v="58413"/>
    <n v="63858"/>
    <n v="77530"/>
    <n v="70738"/>
    <n v="44473"/>
    <n v="21538"/>
    <n v="11036"/>
    <x v="439"/>
    <s v="Pennsylvania, 2017"/>
  </r>
  <r>
    <s v="Clarion County"/>
    <s v="Pennsylvania"/>
    <n v="2017"/>
    <n v="38747"/>
    <n v="18932"/>
    <n v="19815"/>
    <n v="1926"/>
    <n v="4000"/>
    <n v="6540"/>
    <n v="4345"/>
    <n v="4126"/>
    <n v="5116"/>
    <n v="5585"/>
    <n v="3847"/>
    <n v="2356"/>
    <n v="906"/>
    <x v="439"/>
    <s v="Pennsylvania, 2017"/>
  </r>
  <r>
    <s v="Clearfield County"/>
    <s v="Pennsylvania"/>
    <n v="2017"/>
    <n v="80539"/>
    <n v="41950"/>
    <n v="38589"/>
    <n v="3732"/>
    <n v="8532"/>
    <n v="9195"/>
    <n v="9349"/>
    <n v="10358"/>
    <n v="12169"/>
    <n v="11759"/>
    <n v="8368"/>
    <n v="4983"/>
    <n v="2094"/>
    <x v="439"/>
    <s v="Pennsylvania, 2017"/>
  </r>
  <r>
    <s v="Clinton County"/>
    <s v="Pennsylvania"/>
    <n v="2017"/>
    <n v="39321"/>
    <n v="19293"/>
    <n v="20028"/>
    <n v="2111"/>
    <n v="4530"/>
    <n v="7442"/>
    <n v="4168"/>
    <n v="4179"/>
    <n v="4865"/>
    <n v="5092"/>
    <n v="3771"/>
    <n v="2115"/>
    <n v="1048"/>
    <x v="439"/>
    <s v="Pennsylvania, 2017"/>
  </r>
  <r>
    <s v="Columbia County"/>
    <s v="Pennsylvania"/>
    <n v="2017"/>
    <n v="66615"/>
    <n v="32085"/>
    <n v="34530"/>
    <n v="3056"/>
    <n v="6761"/>
    <n v="12832"/>
    <n v="6813"/>
    <n v="7150"/>
    <n v="8677"/>
    <n v="9394"/>
    <n v="6583"/>
    <n v="3694"/>
    <n v="1655"/>
    <x v="439"/>
    <s v="Pennsylvania, 2017"/>
  </r>
  <r>
    <s v="Crawford County"/>
    <s v="Pennsylvania"/>
    <n v="2017"/>
    <n v="86847"/>
    <n v="42498"/>
    <n v="44349"/>
    <n v="4731"/>
    <n v="10356"/>
    <n v="11589"/>
    <n v="9454"/>
    <n v="9488"/>
    <n v="11856"/>
    <n v="12918"/>
    <n v="9673"/>
    <n v="5100"/>
    <n v="1682"/>
    <x v="439"/>
    <s v="Pennsylvania, 2017"/>
  </r>
  <r>
    <s v="Cumberland County"/>
    <s v="Pennsylvania"/>
    <n v="2017"/>
    <n v="245801"/>
    <n v="121449"/>
    <n v="124352"/>
    <n v="13277"/>
    <n v="28105"/>
    <n v="33243"/>
    <n v="31857"/>
    <n v="29876"/>
    <n v="33785"/>
    <n v="32951"/>
    <n v="23730"/>
    <n v="12855"/>
    <n v="6122"/>
    <x v="439"/>
    <s v="Pennsylvania, 2017"/>
  </r>
  <r>
    <s v="Dauphin County"/>
    <s v="Pennsylvania"/>
    <n v="2017"/>
    <n v="273329"/>
    <n v="132330"/>
    <n v="140999"/>
    <n v="17117"/>
    <n v="33714"/>
    <n v="33666"/>
    <n v="37091"/>
    <n v="32806"/>
    <n v="37536"/>
    <n v="38397"/>
    <n v="24566"/>
    <n v="12763"/>
    <n v="5673"/>
    <x v="439"/>
    <s v="Pennsylvania, 2017"/>
  </r>
  <r>
    <s v="Delaware County"/>
    <s v="Pennsylvania"/>
    <n v="2017"/>
    <n v="563384"/>
    <n v="270775"/>
    <n v="292609"/>
    <n v="33721"/>
    <n v="69058"/>
    <n v="80331"/>
    <n v="72010"/>
    <n v="66577"/>
    <n v="77730"/>
    <n v="77035"/>
    <n v="46435"/>
    <n v="26400"/>
    <n v="14087"/>
    <x v="439"/>
    <s v="Pennsylvania, 2017"/>
  </r>
  <r>
    <s v="Elk County"/>
    <s v="Pennsylvania"/>
    <n v="2017"/>
    <n v="30781"/>
    <n v="15435"/>
    <n v="15346"/>
    <n v="1542"/>
    <n v="3355"/>
    <n v="3357"/>
    <n v="3015"/>
    <n v="3340"/>
    <n v="4836"/>
    <n v="4951"/>
    <n v="3332"/>
    <n v="2253"/>
    <n v="800"/>
    <x v="439"/>
    <s v="Pennsylvania, 2017"/>
  </r>
  <r>
    <s v="Erie County"/>
    <s v="Pennsylvania"/>
    <n v="2017"/>
    <n v="277794"/>
    <n v="137134"/>
    <n v="140660"/>
    <n v="15764"/>
    <n v="33936"/>
    <n v="39992"/>
    <n v="36144"/>
    <n v="31206"/>
    <n v="36475"/>
    <n v="39102"/>
    <n v="25073"/>
    <n v="13430"/>
    <n v="6672"/>
    <x v="439"/>
    <s v="Pennsylvania, 2017"/>
  </r>
  <r>
    <s v="Fayette County"/>
    <s v="Pennsylvania"/>
    <n v="2017"/>
    <n v="133160"/>
    <n v="65640"/>
    <n v="67520"/>
    <n v="6713"/>
    <n v="14419"/>
    <n v="15019"/>
    <n v="15348"/>
    <n v="15765"/>
    <n v="19037"/>
    <n v="20774"/>
    <n v="14268"/>
    <n v="7771"/>
    <n v="4046"/>
    <x v="439"/>
    <s v="Pennsylvania, 2017"/>
  </r>
  <r>
    <s v="Hutchinson County"/>
    <s v="South Dakota"/>
    <n v="2017"/>
    <n v="7388"/>
    <n v="5972"/>
    <n v="1416"/>
    <n v="145"/>
    <n v="346"/>
    <n v="825"/>
    <n v="1764"/>
    <n v="1214"/>
    <n v="756"/>
    <n v="763"/>
    <n v="958"/>
    <n v="501"/>
    <n v="116"/>
    <x v="437"/>
    <s v="South Dakota, 2017"/>
  </r>
  <r>
    <s v="Franklin County"/>
    <s v="Pennsylvania"/>
    <n v="2017"/>
    <n v="153003"/>
    <n v="75535"/>
    <n v="77468"/>
    <n v="9062"/>
    <n v="19490"/>
    <n v="18264"/>
    <n v="17857"/>
    <n v="18631"/>
    <n v="21062"/>
    <n v="20393"/>
    <n v="15461"/>
    <n v="8495"/>
    <n v="4288"/>
    <x v="439"/>
    <s v="Pennsylvania, 2017"/>
  </r>
  <r>
    <s v="Greene County"/>
    <s v="Pennsylvania"/>
    <n v="2017"/>
    <n v="37338"/>
    <n v="19397"/>
    <n v="17941"/>
    <n v="1893"/>
    <n v="4048"/>
    <n v="4868"/>
    <n v="4590"/>
    <n v="4635"/>
    <n v="5313"/>
    <n v="5480"/>
    <n v="3808"/>
    <n v="1738"/>
    <n v="965"/>
    <x v="439"/>
    <s v="Pennsylvania, 2017"/>
  </r>
  <r>
    <s v="Barron County"/>
    <s v="Wisconsin"/>
    <n v="2017"/>
    <n v="45686"/>
    <n v="24129"/>
    <n v="21557"/>
    <n v="2179"/>
    <n v="4918"/>
    <n v="6014"/>
    <n v="5500"/>
    <n v="5537"/>
    <n v="6376"/>
    <n v="6434"/>
    <n v="5015"/>
    <n v="2640"/>
    <n v="1073"/>
    <x v="431"/>
    <s v="Wisconsin, 2017"/>
  </r>
  <r>
    <s v="Indiana County"/>
    <s v="Pennsylvania"/>
    <n v="2017"/>
    <n v="86551"/>
    <n v="43449"/>
    <n v="43102"/>
    <n v="4115"/>
    <n v="8870"/>
    <n v="17616"/>
    <n v="8844"/>
    <n v="8552"/>
    <n v="11045"/>
    <n v="12236"/>
    <n v="8426"/>
    <n v="4735"/>
    <n v="2112"/>
    <x v="439"/>
    <s v="Pennsylvania, 2017"/>
  </r>
  <r>
    <s v="Juniata County"/>
    <s v="Pennsylvania"/>
    <n v="2017"/>
    <n v="24448"/>
    <n v="12210"/>
    <n v="12238"/>
    <n v="1356"/>
    <n v="3184"/>
    <n v="2820"/>
    <n v="2729"/>
    <n v="2799"/>
    <n v="3460"/>
    <n v="3431"/>
    <n v="2572"/>
    <n v="1310"/>
    <n v="787"/>
    <x v="439"/>
    <s v="Pennsylvania, 2017"/>
  </r>
  <r>
    <s v="Lackawanna County"/>
    <s v="Pennsylvania"/>
    <n v="2017"/>
    <n v="211960"/>
    <n v="102652"/>
    <n v="109308"/>
    <n v="11148"/>
    <n v="24127"/>
    <n v="27472"/>
    <n v="26157"/>
    <n v="23946"/>
    <n v="29043"/>
    <n v="29912"/>
    <n v="21531"/>
    <n v="11853"/>
    <n v="6771"/>
    <x v="439"/>
    <s v="Pennsylvania, 2017"/>
  </r>
  <r>
    <s v="Lancaster County"/>
    <s v="Pennsylvania"/>
    <n v="2017"/>
    <n v="536494"/>
    <n v="262686"/>
    <n v="273808"/>
    <n v="35700"/>
    <n v="71234"/>
    <n v="71812"/>
    <n v="68463"/>
    <n v="60958"/>
    <n v="69428"/>
    <n v="69066"/>
    <n v="47680"/>
    <n v="27882"/>
    <n v="14271"/>
    <x v="439"/>
    <s v="Pennsylvania, 2017"/>
  </r>
  <r>
    <s v="Lawrence County"/>
    <s v="Pennsylvania"/>
    <n v="2017"/>
    <n v="88231"/>
    <n v="42663"/>
    <n v="45568"/>
    <n v="4543"/>
    <n v="9994"/>
    <n v="10732"/>
    <n v="9206"/>
    <n v="9701"/>
    <n v="11996"/>
    <n v="13825"/>
    <n v="9401"/>
    <n v="5709"/>
    <n v="3124"/>
    <x v="439"/>
    <s v="Pennsylvania, 2017"/>
  </r>
  <r>
    <s v="Lebanon County"/>
    <s v="Pennsylvania"/>
    <n v="2017"/>
    <n v="137616"/>
    <n v="67390"/>
    <n v="70226"/>
    <n v="8393"/>
    <n v="17954"/>
    <n v="17100"/>
    <n v="15808"/>
    <n v="16042"/>
    <n v="18370"/>
    <n v="18474"/>
    <n v="13836"/>
    <n v="8055"/>
    <n v="3584"/>
    <x v="439"/>
    <s v="Pennsylvania, 2017"/>
  </r>
  <r>
    <s v="Lehigh County"/>
    <s v="Pennsylvania"/>
    <n v="2017"/>
    <n v="360774"/>
    <n v="176067"/>
    <n v="184707"/>
    <n v="21420"/>
    <n v="46398"/>
    <n v="47777"/>
    <n v="46280"/>
    <n v="44742"/>
    <n v="49786"/>
    <n v="46940"/>
    <n v="31269"/>
    <n v="17013"/>
    <n v="9149"/>
    <x v="439"/>
    <s v="Pennsylvania, 2017"/>
  </r>
  <r>
    <s v="Luzerne County"/>
    <s v="Pennsylvania"/>
    <n v="2017"/>
    <n v="318222"/>
    <n v="156922"/>
    <n v="161300"/>
    <n v="16046"/>
    <n v="34851"/>
    <n v="40635"/>
    <n v="38717"/>
    <n v="37091"/>
    <n v="45237"/>
    <n v="44737"/>
    <n v="32503"/>
    <n v="18122"/>
    <n v="10283"/>
    <x v="439"/>
    <s v="Pennsylvania, 2017"/>
  </r>
  <r>
    <s v="Lycoming County"/>
    <s v="Pennsylvania"/>
    <n v="2017"/>
    <n v="115398"/>
    <n v="56644"/>
    <n v="58754"/>
    <n v="6436"/>
    <n v="13335"/>
    <n v="15183"/>
    <n v="14846"/>
    <n v="12899"/>
    <n v="15364"/>
    <n v="16624"/>
    <n v="11275"/>
    <n v="6290"/>
    <n v="3146"/>
    <x v="439"/>
    <s v="Pennsylvania, 2017"/>
  </r>
  <r>
    <s v="McKean County"/>
    <s v="Pennsylvania"/>
    <n v="2017"/>
    <n v="42070"/>
    <n v="21802"/>
    <n v="20268"/>
    <n v="2083"/>
    <n v="4719"/>
    <n v="5550"/>
    <n v="4839"/>
    <n v="5243"/>
    <n v="5797"/>
    <n v="6195"/>
    <n v="4115"/>
    <n v="2244"/>
    <n v="1285"/>
    <x v="439"/>
    <s v="Pennsylvania, 2017"/>
  </r>
  <r>
    <s v="Mercer County"/>
    <s v="Pennsylvania"/>
    <n v="2017"/>
    <n v="113623"/>
    <n v="55992"/>
    <n v="57631"/>
    <n v="5569"/>
    <n v="12578"/>
    <n v="16077"/>
    <n v="11476"/>
    <n v="12141"/>
    <n v="15842"/>
    <n v="16978"/>
    <n v="12019"/>
    <n v="7183"/>
    <n v="3760"/>
    <x v="439"/>
    <s v="Pennsylvania, 2017"/>
  </r>
  <r>
    <s v="Chesterfield County"/>
    <s v="South Carolina"/>
    <n v="2017"/>
    <n v="46452"/>
    <n v="22748"/>
    <n v="23704"/>
    <n v="2819"/>
    <n v="5882"/>
    <n v="5245"/>
    <n v="5143"/>
    <n v="5012"/>
    <n v="6449"/>
    <n v="6401"/>
    <n v="5114"/>
    <n v="2935"/>
    <n v="1452"/>
    <x v="459"/>
    <s v="South Carolina, 2017"/>
  </r>
  <r>
    <s v="Monroe County"/>
    <s v="Pennsylvania"/>
    <n v="2017"/>
    <n v="167306"/>
    <n v="82610"/>
    <n v="84696"/>
    <n v="7514"/>
    <n v="19562"/>
    <n v="25963"/>
    <n v="17530"/>
    <n v="18397"/>
    <n v="26658"/>
    <n v="25390"/>
    <n v="16159"/>
    <n v="7214"/>
    <n v="2919"/>
    <x v="439"/>
    <s v="Pennsylvania, 2017"/>
  </r>
  <r>
    <s v="Montgomery County"/>
    <s v="Pennsylvania"/>
    <n v="2017"/>
    <n v="818677"/>
    <n v="397990"/>
    <n v="420687"/>
    <n v="45778"/>
    <n v="101229"/>
    <n v="98542"/>
    <n v="101774"/>
    <n v="102243"/>
    <n v="119437"/>
    <n v="113353"/>
    <n v="72981"/>
    <n v="40816"/>
    <n v="22524"/>
    <x v="439"/>
    <s v="Pennsylvania, 2017"/>
  </r>
  <r>
    <s v="Montour County"/>
    <s v="Pennsylvania"/>
    <n v="2017"/>
    <n v="18302"/>
    <n v="8858"/>
    <n v="9444"/>
    <n v="991"/>
    <n v="2035"/>
    <n v="1851"/>
    <n v="2460"/>
    <n v="2057"/>
    <n v="2430"/>
    <n v="2794"/>
    <n v="1849"/>
    <n v="1318"/>
    <n v="517"/>
    <x v="439"/>
    <s v="Pennsylvania, 2017"/>
  </r>
  <r>
    <s v="Northampton County"/>
    <s v="Pennsylvania"/>
    <n v="2017"/>
    <n v="300941"/>
    <n v="147829"/>
    <n v="153112"/>
    <n v="15023"/>
    <n v="35023"/>
    <n v="41658"/>
    <n v="34784"/>
    <n v="35494"/>
    <n v="43080"/>
    <n v="42388"/>
    <n v="29112"/>
    <n v="15647"/>
    <n v="8732"/>
    <x v="439"/>
    <s v="Pennsylvania, 2017"/>
  </r>
  <r>
    <s v="Northumberland County"/>
    <s v="Pennsylvania"/>
    <n v="2017"/>
    <n v="93038"/>
    <n v="46851"/>
    <n v="46187"/>
    <n v="4885"/>
    <n v="10317"/>
    <n v="10262"/>
    <n v="11005"/>
    <n v="10909"/>
    <n v="13178"/>
    <n v="13842"/>
    <n v="9954"/>
    <n v="5573"/>
    <n v="3113"/>
    <x v="439"/>
    <s v="Pennsylvania, 2017"/>
  </r>
  <r>
    <s v="Perry County"/>
    <s v="Pennsylvania"/>
    <n v="2017"/>
    <n v="45878"/>
    <n v="23135"/>
    <n v="22743"/>
    <n v="2629"/>
    <n v="5479"/>
    <n v="5411"/>
    <n v="5218"/>
    <n v="5463"/>
    <n v="6932"/>
    <n v="7007"/>
    <n v="4743"/>
    <n v="2117"/>
    <n v="879"/>
    <x v="439"/>
    <s v="Pennsylvania, 2017"/>
  </r>
  <r>
    <s v="Philadelphia County"/>
    <s v="Pennsylvania"/>
    <n v="2017"/>
    <n v="1569657"/>
    <n v="742412"/>
    <n v="827245"/>
    <n v="107736"/>
    <n v="184323"/>
    <n v="225602"/>
    <n v="287873"/>
    <n v="192104"/>
    <n v="189075"/>
    <n v="179937"/>
    <n v="113452"/>
    <n v="60578"/>
    <n v="28977"/>
    <x v="439"/>
    <s v="Pennsylvania, 2017"/>
  </r>
  <r>
    <s v="Pike County"/>
    <s v="Pennsylvania"/>
    <n v="2017"/>
    <n v="55687"/>
    <n v="27956"/>
    <n v="27731"/>
    <n v="2040"/>
    <n v="6415"/>
    <n v="6852"/>
    <n v="4868"/>
    <n v="6173"/>
    <n v="9097"/>
    <n v="8819"/>
    <n v="6994"/>
    <n v="3174"/>
    <n v="1255"/>
    <x v="439"/>
    <s v="Pennsylvania, 2017"/>
  </r>
  <r>
    <s v="Potter County"/>
    <s v="Pennsylvania"/>
    <n v="2017"/>
    <n v="17070"/>
    <n v="8604"/>
    <n v="8466"/>
    <n v="889"/>
    <n v="2051"/>
    <n v="1918"/>
    <n v="1648"/>
    <n v="1718"/>
    <n v="2345"/>
    <n v="2710"/>
    <n v="2122"/>
    <n v="1134"/>
    <n v="535"/>
    <x v="439"/>
    <s v="Pennsylvania, 2017"/>
  </r>
  <r>
    <s v="Schuylkill County"/>
    <s v="Pennsylvania"/>
    <n v="2017"/>
    <n v="144287"/>
    <n v="73691"/>
    <n v="70596"/>
    <n v="6915"/>
    <n v="16382"/>
    <n v="15552"/>
    <n v="16846"/>
    <n v="18205"/>
    <n v="21195"/>
    <n v="21236"/>
    <n v="15138"/>
    <n v="8576"/>
    <n v="4242"/>
    <x v="439"/>
    <s v="Pennsylvania, 2017"/>
  </r>
  <r>
    <s v="Snyder County"/>
    <s v="Pennsylvania"/>
    <n v="2017"/>
    <n v="40570"/>
    <n v="20076"/>
    <n v="20494"/>
    <n v="2271"/>
    <n v="5027"/>
    <n v="6401"/>
    <n v="4477"/>
    <n v="4507"/>
    <n v="5455"/>
    <n v="5412"/>
    <n v="3871"/>
    <n v="2272"/>
    <n v="877"/>
    <x v="439"/>
    <s v="Pennsylvania, 2017"/>
  </r>
  <r>
    <s v="Somerset County"/>
    <s v="Pennsylvania"/>
    <n v="2017"/>
    <n v="75619"/>
    <n v="39289"/>
    <n v="36330"/>
    <n v="3416"/>
    <n v="7834"/>
    <n v="8116"/>
    <n v="8521"/>
    <n v="9136"/>
    <n v="10903"/>
    <n v="11877"/>
    <n v="8443"/>
    <n v="4930"/>
    <n v="2443"/>
    <x v="439"/>
    <s v="Pennsylvania, 2017"/>
  </r>
  <r>
    <s v="Bent County"/>
    <s v="Colorado"/>
    <n v="2017"/>
    <n v="6192"/>
    <n v="3234"/>
    <n v="2958"/>
    <n v="191"/>
    <n v="378"/>
    <n v="722"/>
    <n v="541"/>
    <n v="608"/>
    <n v="901"/>
    <n v="1184"/>
    <n v="943"/>
    <n v="497"/>
    <n v="227"/>
    <x v="443"/>
    <s v="Colorado, 2017"/>
  </r>
  <r>
    <s v="Susquehanna County"/>
    <s v="Pennsylvania"/>
    <n v="2017"/>
    <n v="41716"/>
    <n v="20988"/>
    <n v="20728"/>
    <n v="1860"/>
    <n v="4577"/>
    <n v="4604"/>
    <n v="4136"/>
    <n v="4336"/>
    <n v="6315"/>
    <n v="6977"/>
    <n v="5141"/>
    <n v="2780"/>
    <n v="990"/>
    <x v="439"/>
    <s v="Pennsylvania, 2017"/>
  </r>
  <r>
    <s v="Tioga County"/>
    <s v="Pennsylvania"/>
    <n v="2017"/>
    <n v="41550"/>
    <n v="20599"/>
    <n v="20951"/>
    <n v="2220"/>
    <n v="4648"/>
    <n v="5388"/>
    <n v="4634"/>
    <n v="4397"/>
    <n v="5624"/>
    <n v="6235"/>
    <n v="4697"/>
    <n v="2719"/>
    <n v="988"/>
    <x v="439"/>
    <s v="Pennsylvania, 2017"/>
  </r>
  <r>
    <s v="Union County"/>
    <s v="Pennsylvania"/>
    <n v="2017"/>
    <n v="45056"/>
    <n v="24776"/>
    <n v="20280"/>
    <n v="1993"/>
    <n v="4546"/>
    <n v="7853"/>
    <n v="5528"/>
    <n v="5844"/>
    <n v="6218"/>
    <n v="5503"/>
    <n v="3949"/>
    <n v="2389"/>
    <n v="1233"/>
    <x v="439"/>
    <s v="Pennsylvania, 2017"/>
  </r>
  <r>
    <s v="Venango County"/>
    <s v="Pennsylvania"/>
    <n v="2017"/>
    <n v="52880"/>
    <n v="26094"/>
    <n v="26786"/>
    <n v="2796"/>
    <n v="5837"/>
    <n v="5908"/>
    <n v="5428"/>
    <n v="5771"/>
    <n v="7409"/>
    <n v="8940"/>
    <n v="6013"/>
    <n v="3623"/>
    <n v="1155"/>
    <x v="439"/>
    <s v="Pennsylvania, 2017"/>
  </r>
  <r>
    <s v="Warren County"/>
    <s v="Pennsylvania"/>
    <n v="2017"/>
    <n v="40345"/>
    <n v="20152"/>
    <n v="20193"/>
    <n v="2002"/>
    <n v="4385"/>
    <n v="4501"/>
    <n v="4077"/>
    <n v="4309"/>
    <n v="5878"/>
    <n v="6593"/>
    <n v="4770"/>
    <n v="2742"/>
    <n v="1088"/>
    <x v="439"/>
    <s v="Pennsylvania, 2017"/>
  </r>
  <r>
    <s v="Washington County"/>
    <s v="Pennsylvania"/>
    <n v="2017"/>
    <n v="207661"/>
    <n v="101746"/>
    <n v="105915"/>
    <n v="10501"/>
    <n v="23093"/>
    <n v="25591"/>
    <n v="22476"/>
    <n v="23980"/>
    <n v="29966"/>
    <n v="32117"/>
    <n v="22042"/>
    <n v="12064"/>
    <n v="5831"/>
    <x v="439"/>
    <s v="Pennsylvania, 2017"/>
  </r>
  <r>
    <s v="Wayne County"/>
    <s v="Pennsylvania"/>
    <n v="2017"/>
    <n v="51656"/>
    <n v="27404"/>
    <n v="24252"/>
    <n v="2079"/>
    <n v="4988"/>
    <n v="5537"/>
    <n v="5581"/>
    <n v="5761"/>
    <n v="7784"/>
    <n v="8355"/>
    <n v="6831"/>
    <n v="3262"/>
    <n v="1478"/>
    <x v="439"/>
    <s v="Pennsylvania, 2017"/>
  </r>
  <r>
    <s v="Westmoreland County"/>
    <s v="Pennsylvania"/>
    <n v="2017"/>
    <n v="356835"/>
    <n v="174211"/>
    <n v="182624"/>
    <n v="16498"/>
    <n v="37827"/>
    <n v="40940"/>
    <n v="36575"/>
    <n v="39402"/>
    <n v="52683"/>
    <n v="57621"/>
    <n v="40946"/>
    <n v="22968"/>
    <n v="11375"/>
    <x v="439"/>
    <s v="Pennsylvania, 2017"/>
  </r>
  <r>
    <s v="York County"/>
    <s v="Pennsylvania"/>
    <n v="2017"/>
    <n v="442216"/>
    <n v="218524"/>
    <n v="223692"/>
    <n v="25357"/>
    <n v="56077"/>
    <n v="54489"/>
    <n v="53458"/>
    <n v="54428"/>
    <n v="64921"/>
    <n v="61485"/>
    <n v="41276"/>
    <n v="22216"/>
    <n v="8509"/>
    <x v="439"/>
    <s v="Pennsylvania, 2017"/>
  </r>
  <r>
    <s v="Bristol County"/>
    <s v="Rhode Island"/>
    <n v="2017"/>
    <n v="49028"/>
    <n v="23625"/>
    <n v="25403"/>
    <n v="1927"/>
    <n v="5608"/>
    <n v="7450"/>
    <n v="4886"/>
    <n v="5197"/>
    <n v="7240"/>
    <n v="7362"/>
    <n v="4870"/>
    <n v="3151"/>
    <n v="1337"/>
    <x v="467"/>
    <s v="Rhode Island, 2017"/>
  </r>
  <r>
    <s v="Kent County"/>
    <s v="Rhode Island"/>
    <n v="2017"/>
    <n v="164012"/>
    <n v="79338"/>
    <n v="84674"/>
    <n v="8016"/>
    <n v="17808"/>
    <n v="17999"/>
    <n v="20757"/>
    <n v="20186"/>
    <n v="25308"/>
    <n v="25080"/>
    <n v="16195"/>
    <n v="7517"/>
    <n v="5146"/>
    <x v="467"/>
    <s v="Rhode Island, 2017"/>
  </r>
  <r>
    <s v="Newport County"/>
    <s v="Rhode Island"/>
    <n v="2017"/>
    <n v="83204"/>
    <n v="40952"/>
    <n v="42252"/>
    <n v="3658"/>
    <n v="8476"/>
    <n v="10803"/>
    <n v="9786"/>
    <n v="9286"/>
    <n v="11954"/>
    <n v="12483"/>
    <n v="9556"/>
    <n v="4804"/>
    <n v="2398"/>
    <x v="467"/>
    <s v="Rhode Island, 2017"/>
  </r>
  <r>
    <s v="Providence County"/>
    <s v="Rhode Island"/>
    <n v="2017"/>
    <n v="633704"/>
    <n v="307512"/>
    <n v="326192"/>
    <n v="36260"/>
    <n v="73021"/>
    <n v="95105"/>
    <n v="93798"/>
    <n v="77489"/>
    <n v="86388"/>
    <n v="79871"/>
    <n v="49093"/>
    <n v="27013"/>
    <n v="15666"/>
    <x v="467"/>
    <s v="Rhode Island, 2017"/>
  </r>
  <r>
    <s v="Washington County"/>
    <s v="Rhode Island"/>
    <n v="2017"/>
    <n v="126190"/>
    <n v="61154"/>
    <n v="65036"/>
    <n v="4710"/>
    <n v="12881"/>
    <n v="23155"/>
    <n v="11320"/>
    <n v="12353"/>
    <n v="18534"/>
    <n v="19839"/>
    <n v="13625"/>
    <n v="6668"/>
    <n v="3105"/>
    <x v="467"/>
    <s v="Rhode Island, 2017"/>
  </r>
  <r>
    <s v="Abbeville County"/>
    <s v="South Carolina"/>
    <n v="2017"/>
    <n v="24788"/>
    <n v="12044"/>
    <n v="12744"/>
    <n v="1316"/>
    <n v="2977"/>
    <n v="3385"/>
    <n v="2405"/>
    <n v="2787"/>
    <n v="3283"/>
    <n v="3661"/>
    <n v="3024"/>
    <n v="1346"/>
    <n v="604"/>
    <x v="459"/>
    <s v="South Carolina, 2017"/>
  </r>
  <r>
    <s v="Aiken County"/>
    <s v="South Carolina"/>
    <n v="2017"/>
    <n v="165707"/>
    <n v="80260"/>
    <n v="85447"/>
    <n v="9667"/>
    <n v="20473"/>
    <n v="20397"/>
    <n v="20892"/>
    <n v="19120"/>
    <n v="22122"/>
    <n v="23536"/>
    <n v="17689"/>
    <n v="8213"/>
    <n v="3598"/>
    <x v="459"/>
    <s v="South Carolina, 2017"/>
  </r>
  <r>
    <s v="Anderson County"/>
    <s v="South Carolina"/>
    <n v="2017"/>
    <n v="194174"/>
    <n v="93474"/>
    <n v="100700"/>
    <n v="11519"/>
    <n v="25599"/>
    <n v="24322"/>
    <n v="22786"/>
    <n v="23699"/>
    <n v="26989"/>
    <n v="25815"/>
    <n v="19792"/>
    <n v="10042"/>
    <n v="3611"/>
    <x v="459"/>
    <s v="South Carolina, 2017"/>
  </r>
  <r>
    <s v="Union County"/>
    <s v="South Dakota"/>
    <n v="2017"/>
    <n v="14842"/>
    <n v="7218"/>
    <n v="7624"/>
    <n v="728"/>
    <n v="1701"/>
    <n v="2511"/>
    <n v="1375"/>
    <n v="1788"/>
    <n v="1709"/>
    <n v="2131"/>
    <n v="1740"/>
    <n v="951"/>
    <n v="208"/>
    <x v="437"/>
    <s v="South Dakota, 2017"/>
  </r>
  <r>
    <s v="Barnwell County"/>
    <s v="South Carolina"/>
    <n v="2017"/>
    <n v="21788"/>
    <n v="10369"/>
    <n v="11419"/>
    <n v="1440"/>
    <n v="2991"/>
    <n v="2971"/>
    <n v="2291"/>
    <n v="2465"/>
    <n v="2948"/>
    <n v="3055"/>
    <n v="2223"/>
    <n v="962"/>
    <n v="442"/>
    <x v="459"/>
    <s v="South Carolina, 2017"/>
  </r>
  <r>
    <s v="Beaufort County"/>
    <s v="South Carolina"/>
    <n v="2017"/>
    <n v="179316"/>
    <n v="88524"/>
    <n v="90792"/>
    <n v="10134"/>
    <n v="19724"/>
    <n v="22554"/>
    <n v="20819"/>
    <n v="18332"/>
    <n v="19229"/>
    <n v="23849"/>
    <n v="27722"/>
    <n v="12396"/>
    <n v="4557"/>
    <x v="459"/>
    <s v="South Carolina, 2017"/>
  </r>
  <r>
    <s v="Berkeley County"/>
    <s v="South Carolina"/>
    <n v="2017"/>
    <n v="204632"/>
    <n v="101773"/>
    <n v="102859"/>
    <n v="13600"/>
    <n v="28104"/>
    <n v="28305"/>
    <n v="29952"/>
    <n v="26892"/>
    <n v="27175"/>
    <n v="24629"/>
    <n v="17062"/>
    <n v="6620"/>
    <n v="2293"/>
    <x v="459"/>
    <s v="South Carolina, 2017"/>
  </r>
  <r>
    <s v="Fulton County"/>
    <s v="Pennsylvania"/>
    <n v="2017"/>
    <n v="14808"/>
    <n v="7071"/>
    <n v="7737"/>
    <n v="727"/>
    <n v="1675"/>
    <n v="1668"/>
    <n v="1504"/>
    <n v="1695"/>
    <n v="2064"/>
    <n v="2378"/>
    <n v="2001"/>
    <n v="890"/>
    <n v="206"/>
    <x v="439"/>
    <s v="Pennsylvania, 2017"/>
  </r>
  <r>
    <s v="Charleston County"/>
    <s v="South Carolina"/>
    <n v="2017"/>
    <n v="387847"/>
    <n v="187854"/>
    <n v="199993"/>
    <n v="23485"/>
    <n v="42526"/>
    <n v="48869"/>
    <n v="66854"/>
    <n v="48603"/>
    <n v="49196"/>
    <n v="50296"/>
    <n v="35814"/>
    <n v="15293"/>
    <n v="6911"/>
    <x v="459"/>
    <s v="South Carolina, 2017"/>
  </r>
  <r>
    <s v="Cherokee County"/>
    <s v="South Carolina"/>
    <n v="2017"/>
    <n v="56549"/>
    <n v="27527"/>
    <n v="29022"/>
    <n v="3334"/>
    <n v="7656"/>
    <n v="7845"/>
    <n v="6862"/>
    <n v="6972"/>
    <n v="7804"/>
    <n v="7230"/>
    <n v="5295"/>
    <n v="2530"/>
    <n v="1021"/>
    <x v="459"/>
    <s v="South Carolina, 2017"/>
  </r>
  <r>
    <s v="Chester County"/>
    <s v="South Carolina"/>
    <n v="2017"/>
    <n v="32424"/>
    <n v="15850"/>
    <n v="16574"/>
    <n v="1917"/>
    <n v="4239"/>
    <n v="3895"/>
    <n v="3612"/>
    <n v="3649"/>
    <n v="4601"/>
    <n v="4864"/>
    <n v="3405"/>
    <n v="1468"/>
    <n v="774"/>
    <x v="459"/>
    <s v="South Carolina, 2017"/>
  </r>
  <r>
    <s v="Colleton County"/>
    <s v="South Carolina"/>
    <n v="2017"/>
    <n v="37581"/>
    <n v="18265"/>
    <n v="19316"/>
    <n v="2160"/>
    <n v="4765"/>
    <n v="4599"/>
    <n v="4283"/>
    <n v="4225"/>
    <n v="5114"/>
    <n v="5385"/>
    <n v="4287"/>
    <n v="1848"/>
    <n v="915"/>
    <x v="459"/>
    <s v="South Carolina, 2017"/>
  </r>
  <r>
    <s v="Darlington County"/>
    <s v="South Carolina"/>
    <n v="2017"/>
    <n v="67572"/>
    <n v="31915"/>
    <n v="35657"/>
    <n v="3946"/>
    <n v="8713"/>
    <n v="8850"/>
    <n v="7524"/>
    <n v="8046"/>
    <n v="9145"/>
    <n v="9770"/>
    <n v="7063"/>
    <n v="3344"/>
    <n v="1171"/>
    <x v="459"/>
    <s v="South Carolina, 2017"/>
  </r>
  <r>
    <s v="Dillon County"/>
    <s v="South Carolina"/>
    <n v="2017"/>
    <n v="31073"/>
    <n v="14568"/>
    <n v="16505"/>
    <n v="2143"/>
    <n v="4589"/>
    <n v="3974"/>
    <n v="3879"/>
    <n v="3620"/>
    <n v="3985"/>
    <n v="4071"/>
    <n v="2863"/>
    <n v="1405"/>
    <n v="544"/>
    <x v="459"/>
    <s v="South Carolina, 2017"/>
  </r>
  <r>
    <s v="Dorchester County"/>
    <s v="South Carolina"/>
    <n v="2017"/>
    <n v="151716"/>
    <n v="73919"/>
    <n v="77797"/>
    <n v="9422"/>
    <n v="22080"/>
    <n v="19447"/>
    <n v="21128"/>
    <n v="20673"/>
    <n v="21655"/>
    <n v="18393"/>
    <n v="12232"/>
    <n v="5000"/>
    <n v="1686"/>
    <x v="459"/>
    <s v="South Carolina, 2017"/>
  </r>
  <r>
    <s v="Jefferson County"/>
    <s v="Idaho"/>
    <n v="2017"/>
    <n v="26620"/>
    <n v="14332"/>
    <n v="12288"/>
    <n v="1070"/>
    <n v="2938"/>
    <n v="3272"/>
    <n v="3249"/>
    <n v="3597"/>
    <n v="3908"/>
    <n v="3997"/>
    <n v="2832"/>
    <n v="1393"/>
    <n v="364"/>
    <x v="444"/>
    <s v="Idaho, 2017"/>
  </r>
  <r>
    <s v="Fairfield County"/>
    <s v="South Carolina"/>
    <n v="2017"/>
    <n v="22868"/>
    <n v="10782"/>
    <n v="12086"/>
    <n v="1100"/>
    <n v="2576"/>
    <n v="2767"/>
    <n v="2306"/>
    <n v="2565"/>
    <n v="3401"/>
    <n v="3856"/>
    <n v="2643"/>
    <n v="1210"/>
    <n v="444"/>
    <x v="459"/>
    <s v="South Carolina, 2017"/>
  </r>
  <r>
    <s v="Florence County"/>
    <s v="South Carolina"/>
    <n v="2017"/>
    <n v="138537"/>
    <n v="64593"/>
    <n v="73944"/>
    <n v="8822"/>
    <n v="18989"/>
    <n v="18103"/>
    <n v="17536"/>
    <n v="17347"/>
    <n v="18308"/>
    <n v="18130"/>
    <n v="13040"/>
    <n v="5869"/>
    <n v="2393"/>
    <x v="459"/>
    <s v="South Carolina, 2017"/>
  </r>
  <r>
    <s v="Georgetown County"/>
    <s v="South Carolina"/>
    <n v="2017"/>
    <n v="61065"/>
    <n v="28957"/>
    <n v="32108"/>
    <n v="2928"/>
    <n v="6712"/>
    <n v="6635"/>
    <n v="5693"/>
    <n v="6294"/>
    <n v="7677"/>
    <n v="9763"/>
    <n v="9669"/>
    <n v="4311"/>
    <n v="1383"/>
    <x v="459"/>
    <s v="South Carolina, 2017"/>
  </r>
  <r>
    <s v="Greenville County"/>
    <s v="South Carolina"/>
    <n v="2017"/>
    <n v="490332"/>
    <n v="238009"/>
    <n v="252323"/>
    <n v="31426"/>
    <n v="64669"/>
    <n v="63433"/>
    <n v="67011"/>
    <n v="64194"/>
    <n v="66938"/>
    <n v="60904"/>
    <n v="43144"/>
    <n v="20937"/>
    <n v="7676"/>
    <x v="459"/>
    <s v="South Carolina, 2017"/>
  </r>
  <r>
    <s v="Greenwood County"/>
    <s v="South Carolina"/>
    <n v="2017"/>
    <n v="69981"/>
    <n v="32489"/>
    <n v="37492"/>
    <n v="4369"/>
    <n v="9006"/>
    <n v="9533"/>
    <n v="8600"/>
    <n v="8257"/>
    <n v="9234"/>
    <n v="8797"/>
    <n v="6789"/>
    <n v="3664"/>
    <n v="1732"/>
    <x v="459"/>
    <s v="South Carolina, 2017"/>
  </r>
  <r>
    <s v="Klickitat County"/>
    <s v="Washington"/>
    <n v="2017"/>
    <n v="20066"/>
    <n v="10350"/>
    <n v="9716"/>
    <n v="1102"/>
    <n v="2572"/>
    <n v="2472"/>
    <n v="2579"/>
    <n v="2568"/>
    <n v="2695"/>
    <n v="2684"/>
    <n v="2083"/>
    <n v="1012"/>
    <n v="299"/>
    <x v="441"/>
    <s v="Washington, 2017"/>
  </r>
  <r>
    <s v="Horry County"/>
    <s v="South Carolina"/>
    <n v="2017"/>
    <n v="310186"/>
    <n v="150251"/>
    <n v="159935"/>
    <n v="15750"/>
    <n v="33177"/>
    <n v="34774"/>
    <n v="37680"/>
    <n v="35860"/>
    <n v="40170"/>
    <n v="46683"/>
    <n v="43191"/>
    <n v="17613"/>
    <n v="5288"/>
    <x v="459"/>
    <s v="South Carolina, 2017"/>
  </r>
  <r>
    <s v="Jasper County"/>
    <s v="South Carolina"/>
    <n v="2017"/>
    <n v="27465"/>
    <n v="14058"/>
    <n v="13407"/>
    <n v="1651"/>
    <n v="3568"/>
    <n v="3085"/>
    <n v="4161"/>
    <n v="3175"/>
    <n v="3671"/>
    <n v="3784"/>
    <n v="2874"/>
    <n v="938"/>
    <n v="558"/>
    <x v="459"/>
    <s v="South Carolina, 2017"/>
  </r>
  <r>
    <s v="Kershaw County"/>
    <s v="South Carolina"/>
    <n v="2017"/>
    <n v="63734"/>
    <n v="30877"/>
    <n v="32857"/>
    <n v="3639"/>
    <n v="8651"/>
    <n v="7597"/>
    <n v="7218"/>
    <n v="7623"/>
    <n v="8813"/>
    <n v="9288"/>
    <n v="6619"/>
    <n v="3197"/>
    <n v="1089"/>
    <x v="459"/>
    <s v="South Carolina, 2017"/>
  </r>
  <r>
    <s v="Lancaster County"/>
    <s v="South Carolina"/>
    <n v="2017"/>
    <n v="86544"/>
    <n v="42328"/>
    <n v="44216"/>
    <n v="5070"/>
    <n v="10707"/>
    <n v="9412"/>
    <n v="10233"/>
    <n v="11538"/>
    <n v="11467"/>
    <n v="11132"/>
    <n v="10690"/>
    <n v="4892"/>
    <n v="1403"/>
    <x v="459"/>
    <s v="South Carolina, 2017"/>
  </r>
  <r>
    <s v="Laurens County"/>
    <s v="South Carolina"/>
    <n v="2017"/>
    <n v="66508"/>
    <n v="32342"/>
    <n v="34166"/>
    <n v="3889"/>
    <n v="8378"/>
    <n v="8973"/>
    <n v="7603"/>
    <n v="7712"/>
    <n v="9267"/>
    <n v="9273"/>
    <n v="6760"/>
    <n v="3009"/>
    <n v="1644"/>
    <x v="459"/>
    <s v="South Carolina, 2017"/>
  </r>
  <r>
    <s v="Lee County"/>
    <s v="South Carolina"/>
    <n v="2017"/>
    <n v="17897"/>
    <n v="9246"/>
    <n v="8651"/>
    <n v="1009"/>
    <n v="2161"/>
    <n v="2338"/>
    <n v="2313"/>
    <n v="2040"/>
    <n v="2389"/>
    <n v="2643"/>
    <n v="1783"/>
    <n v="889"/>
    <n v="332"/>
    <x v="459"/>
    <s v="South Carolina, 2017"/>
  </r>
  <r>
    <s v="Lexington County"/>
    <s v="South Carolina"/>
    <n v="2017"/>
    <n v="281870"/>
    <n v="137467"/>
    <n v="144403"/>
    <n v="17002"/>
    <n v="37935"/>
    <n v="34174"/>
    <n v="37585"/>
    <n v="37098"/>
    <n v="39813"/>
    <n v="37167"/>
    <n v="25250"/>
    <n v="11254"/>
    <n v="4592"/>
    <x v="459"/>
    <s v="South Carolina, 2017"/>
  </r>
  <r>
    <s v="Newberry County"/>
    <s v="South Carolina"/>
    <n v="2017"/>
    <n v="37914"/>
    <n v="18494"/>
    <n v="19420"/>
    <n v="2274"/>
    <n v="4705"/>
    <n v="5133"/>
    <n v="4141"/>
    <n v="4360"/>
    <n v="5005"/>
    <n v="5348"/>
    <n v="4129"/>
    <n v="1941"/>
    <n v="878"/>
    <x v="459"/>
    <s v="South Carolina, 2017"/>
  </r>
  <r>
    <s v="Oconee County"/>
    <s v="South Carolina"/>
    <n v="2017"/>
    <n v="75926"/>
    <n v="37417"/>
    <n v="38509"/>
    <n v="4005"/>
    <n v="8704"/>
    <n v="8749"/>
    <n v="8391"/>
    <n v="8144"/>
    <n v="9804"/>
    <n v="11485"/>
    <n v="10103"/>
    <n v="4885"/>
    <n v="1656"/>
    <x v="459"/>
    <s v="South Carolina, 2017"/>
  </r>
  <r>
    <s v="Orangeburg County"/>
    <s v="South Carolina"/>
    <n v="2017"/>
    <n v="89116"/>
    <n v="41789"/>
    <n v="47327"/>
    <n v="5134"/>
    <n v="11404"/>
    <n v="13234"/>
    <n v="10476"/>
    <n v="9038"/>
    <n v="11616"/>
    <n v="12293"/>
    <n v="9443"/>
    <n v="4570"/>
    <n v="1908"/>
    <x v="459"/>
    <s v="South Carolina, 2017"/>
  </r>
  <r>
    <s v="Pickens County"/>
    <s v="South Carolina"/>
    <n v="2017"/>
    <n v="121449"/>
    <n v="60358"/>
    <n v="61091"/>
    <n v="6105"/>
    <n v="13337"/>
    <n v="25915"/>
    <n v="14129"/>
    <n v="13223"/>
    <n v="15154"/>
    <n v="14724"/>
    <n v="11154"/>
    <n v="5882"/>
    <n v="1826"/>
    <x v="459"/>
    <s v="South Carolina, 2017"/>
  </r>
  <r>
    <s v="Richland County"/>
    <s v="South Carolina"/>
    <n v="2017"/>
    <n v="404869"/>
    <n v="196424"/>
    <n v="208445"/>
    <n v="23827"/>
    <n v="49178"/>
    <n v="80644"/>
    <n v="59754"/>
    <n v="49816"/>
    <n v="49329"/>
    <n v="45517"/>
    <n v="29105"/>
    <n v="12981"/>
    <n v="4718"/>
    <x v="459"/>
    <s v="South Carolina, 2017"/>
  </r>
  <r>
    <s v="Saluda County"/>
    <s v="South Carolina"/>
    <n v="2017"/>
    <n v="20228"/>
    <n v="10050"/>
    <n v="10178"/>
    <n v="1296"/>
    <n v="2482"/>
    <n v="2401"/>
    <n v="2345"/>
    <n v="2602"/>
    <n v="2640"/>
    <n v="2773"/>
    <n v="2120"/>
    <n v="1174"/>
    <n v="395"/>
    <x v="459"/>
    <s v="South Carolina, 2017"/>
  </r>
  <r>
    <s v="Spartanburg County"/>
    <s v="South Carolina"/>
    <n v="2017"/>
    <n v="297732"/>
    <n v="144327"/>
    <n v="153405"/>
    <n v="18209"/>
    <n v="39542"/>
    <n v="40568"/>
    <n v="38130"/>
    <n v="36522"/>
    <n v="41186"/>
    <n v="37736"/>
    <n v="27448"/>
    <n v="13278"/>
    <n v="5113"/>
    <x v="459"/>
    <s v="South Carolina, 2017"/>
  </r>
  <r>
    <s v="Sumter County"/>
    <s v="South Carolina"/>
    <n v="2017"/>
    <n v="107379"/>
    <n v="51688"/>
    <n v="55691"/>
    <n v="7317"/>
    <n v="14622"/>
    <n v="15890"/>
    <n v="14489"/>
    <n v="12083"/>
    <n v="13613"/>
    <n v="13180"/>
    <n v="9454"/>
    <n v="4934"/>
    <n v="1797"/>
    <x v="459"/>
    <s v="South Carolina, 2017"/>
  </r>
  <r>
    <s v="Lauderdale County"/>
    <s v="Tennessee"/>
    <n v="2017"/>
    <n v="27772"/>
    <n v="13346"/>
    <n v="14426"/>
    <n v="1512"/>
    <n v="3301"/>
    <n v="3273"/>
    <n v="2978"/>
    <n v="3266"/>
    <n v="3949"/>
    <n v="4195"/>
    <n v="3082"/>
    <n v="1710"/>
    <n v="506"/>
    <x v="440"/>
    <s v="Tennessee, 2017"/>
  </r>
  <r>
    <s v="Williamsburg County"/>
    <s v="South Carolina"/>
    <n v="2017"/>
    <n v="32256"/>
    <n v="15564"/>
    <n v="16692"/>
    <n v="1651"/>
    <n v="4038"/>
    <n v="4017"/>
    <n v="3844"/>
    <n v="3709"/>
    <n v="4222"/>
    <n v="4834"/>
    <n v="3658"/>
    <n v="1662"/>
    <n v="621"/>
    <x v="459"/>
    <s v="South Carolina, 2017"/>
  </r>
  <r>
    <s v="York County"/>
    <s v="South Carolina"/>
    <n v="2017"/>
    <n v="251664"/>
    <n v="121451"/>
    <n v="130213"/>
    <n v="15788"/>
    <n v="35560"/>
    <n v="32578"/>
    <n v="31090"/>
    <n v="34955"/>
    <n v="36642"/>
    <n v="31417"/>
    <n v="21120"/>
    <n v="9404"/>
    <n v="3110"/>
    <x v="459"/>
    <s v="South Carolina, 2017"/>
  </r>
  <r>
    <s v="Aurora County"/>
    <s v="South Dakota"/>
    <n v="2017"/>
    <n v="2739"/>
    <n v="1445"/>
    <n v="1294"/>
    <n v="185"/>
    <n v="365"/>
    <n v="370"/>
    <n v="295"/>
    <n v="271"/>
    <n v="355"/>
    <n v="348"/>
    <n v="280"/>
    <n v="182"/>
    <n v="88"/>
    <x v="437"/>
    <s v="South Dakota, 2017"/>
  </r>
  <r>
    <s v="Socorro County"/>
    <s v="New Mexico"/>
    <n v="2017"/>
    <n v="18163"/>
    <n v="9219"/>
    <n v="8944"/>
    <n v="1591"/>
    <n v="2649"/>
    <n v="1857"/>
    <n v="2537"/>
    <n v="1816"/>
    <n v="2198"/>
    <n v="2524"/>
    <n v="1472"/>
    <n v="1034"/>
    <n v="485"/>
    <x v="453"/>
    <s v="New Mexico, 2017"/>
  </r>
  <r>
    <s v="Bennett County"/>
    <s v="South Dakota"/>
    <n v="2017"/>
    <n v="3440"/>
    <n v="1567"/>
    <n v="1873"/>
    <n v="298"/>
    <n v="738"/>
    <n v="497"/>
    <n v="441"/>
    <n v="372"/>
    <n v="329"/>
    <n v="360"/>
    <n v="171"/>
    <n v="201"/>
    <n v="33"/>
    <x v="437"/>
    <s v="South Dakota, 2017"/>
  </r>
  <r>
    <s v="Brown County"/>
    <s v="South Dakota"/>
    <n v="2017"/>
    <n v="38637"/>
    <n v="18909"/>
    <n v="19728"/>
    <n v="2430"/>
    <n v="5226"/>
    <n v="5493"/>
    <n v="5173"/>
    <n v="4277"/>
    <n v="4728"/>
    <n v="5057"/>
    <n v="3121"/>
    <n v="2122"/>
    <n v="1010"/>
    <x v="437"/>
    <s v="South Dakota, 2017"/>
  </r>
  <r>
    <s v="Clark County"/>
    <s v="South Dakota"/>
    <n v="2017"/>
    <n v="3642"/>
    <n v="1877"/>
    <n v="1765"/>
    <n v="310"/>
    <n v="443"/>
    <n v="449"/>
    <n v="407"/>
    <n v="321"/>
    <n v="412"/>
    <n v="552"/>
    <n v="389"/>
    <n v="234"/>
    <n v="125"/>
    <x v="437"/>
    <s v="South Dakota, 2017"/>
  </r>
  <r>
    <s v="Henderson County"/>
    <s v="Tennessee"/>
    <n v="2017"/>
    <n v="27963"/>
    <n v="14163"/>
    <n v="13800"/>
    <n v="1748"/>
    <n v="3886"/>
    <n v="3505"/>
    <n v="3607"/>
    <n v="3267"/>
    <n v="3646"/>
    <n v="3816"/>
    <n v="2305"/>
    <n v="1449"/>
    <n v="734"/>
    <x v="440"/>
    <s v="Tennessee, 2017"/>
  </r>
  <r>
    <s v="Corson County"/>
    <s v="South Dakota"/>
    <n v="2017"/>
    <n v="4177"/>
    <n v="2125"/>
    <n v="2052"/>
    <n v="433"/>
    <n v="833"/>
    <n v="600"/>
    <n v="508"/>
    <n v="426"/>
    <n v="481"/>
    <n v="459"/>
    <n v="275"/>
    <n v="110"/>
    <n v="52"/>
    <x v="437"/>
    <s v="South Dakota, 2017"/>
  </r>
  <r>
    <s v="Davison County"/>
    <s v="South Dakota"/>
    <n v="2017"/>
    <n v="19753"/>
    <n v="9895"/>
    <n v="9858"/>
    <n v="1145"/>
    <n v="2574"/>
    <n v="2778"/>
    <n v="2512"/>
    <n v="2298"/>
    <n v="2358"/>
    <n v="2639"/>
    <n v="1665"/>
    <n v="1098"/>
    <n v="686"/>
    <x v="437"/>
    <s v="South Dakota, 2017"/>
  </r>
  <r>
    <s v="Hansford County"/>
    <s v="Texas"/>
    <n v="2017"/>
    <n v="5524"/>
    <n v="2834"/>
    <n v="2690"/>
    <n v="311"/>
    <n v="668"/>
    <n v="546"/>
    <n v="560"/>
    <n v="506"/>
    <n v="673"/>
    <n v="882"/>
    <n v="722"/>
    <n v="475"/>
    <n v="181"/>
    <x v="435"/>
    <s v="Texas, 2017"/>
  </r>
  <r>
    <s v="Deuel County"/>
    <s v="South Dakota"/>
    <n v="2017"/>
    <n v="4282"/>
    <n v="2246"/>
    <n v="2036"/>
    <n v="246"/>
    <n v="576"/>
    <n v="444"/>
    <n v="427"/>
    <n v="459"/>
    <n v="570"/>
    <n v="656"/>
    <n v="477"/>
    <n v="304"/>
    <n v="123"/>
    <x v="437"/>
    <s v="South Dakota, 2017"/>
  </r>
  <r>
    <s v="Dewey County"/>
    <s v="South Dakota"/>
    <n v="2017"/>
    <n v="5709"/>
    <n v="2823"/>
    <n v="2886"/>
    <n v="667"/>
    <n v="1076"/>
    <n v="870"/>
    <n v="697"/>
    <n v="598"/>
    <n v="678"/>
    <n v="574"/>
    <n v="323"/>
    <n v="192"/>
    <n v="34"/>
    <x v="437"/>
    <s v="South Dakota, 2017"/>
  </r>
  <r>
    <s v="Stanley County"/>
    <s v="South Dakota"/>
    <n v="2017"/>
    <n v="2940"/>
    <n v="1448"/>
    <n v="1492"/>
    <n v="187"/>
    <n v="394"/>
    <n v="303"/>
    <n v="254"/>
    <n v="258"/>
    <n v="367"/>
    <n v="471"/>
    <n v="328"/>
    <n v="186"/>
    <n v="192"/>
    <x v="437"/>
    <s v="South Dakota, 2017"/>
  </r>
  <r>
    <s v="Fall River County"/>
    <s v="South Dakota"/>
    <n v="2017"/>
    <n v="6783"/>
    <n v="3424"/>
    <n v="3359"/>
    <n v="315"/>
    <n v="658"/>
    <n v="638"/>
    <n v="567"/>
    <n v="616"/>
    <n v="1015"/>
    <n v="1238"/>
    <n v="989"/>
    <n v="517"/>
    <n v="230"/>
    <x v="437"/>
    <s v="South Dakota, 2017"/>
  </r>
  <r>
    <s v="Potter County"/>
    <s v="South Dakota"/>
    <n v="2017"/>
    <n v="2327"/>
    <n v="1196"/>
    <n v="1131"/>
    <n v="162"/>
    <n v="279"/>
    <n v="222"/>
    <n v="227"/>
    <n v="209"/>
    <n v="293"/>
    <n v="373"/>
    <n v="298"/>
    <n v="147"/>
    <n v="117"/>
    <x v="437"/>
    <s v="South Dakota, 2017"/>
  </r>
  <r>
    <s v="Mellette County"/>
    <s v="South Dakota"/>
    <n v="2017"/>
    <n v="2084"/>
    <n v="1047"/>
    <n v="1037"/>
    <n v="110"/>
    <n v="327"/>
    <n v="210"/>
    <n v="197"/>
    <n v="192"/>
    <n v="270"/>
    <n v="299"/>
    <n v="207"/>
    <n v="208"/>
    <n v="64"/>
    <x v="437"/>
    <s v="South Dakota, 2017"/>
  </r>
  <r>
    <s v="Schleicher County"/>
    <s v="Texas"/>
    <n v="2017"/>
    <n v="3303"/>
    <n v="1673"/>
    <n v="1630"/>
    <n v="193"/>
    <n v="408"/>
    <n v="340"/>
    <n v="343"/>
    <n v="297"/>
    <n v="386"/>
    <n v="510"/>
    <n v="337"/>
    <n v="304"/>
    <n v="185"/>
    <x v="435"/>
    <s v="Texas, 2017"/>
  </r>
  <r>
    <s v="Hanson County"/>
    <s v="South Dakota"/>
    <n v="2017"/>
    <n v="3404"/>
    <n v="1714"/>
    <n v="1690"/>
    <n v="296"/>
    <n v="618"/>
    <n v="420"/>
    <n v="316"/>
    <n v="411"/>
    <n v="409"/>
    <n v="439"/>
    <n v="349"/>
    <n v="107"/>
    <n v="39"/>
    <x v="437"/>
    <s v="South Dakota, 2017"/>
  </r>
  <r>
    <s v="Harding County"/>
    <s v="South Dakota"/>
    <n v="2017"/>
    <n v="1281"/>
    <n v="684"/>
    <n v="597"/>
    <n v="102"/>
    <n v="125"/>
    <n v="171"/>
    <n v="202"/>
    <n v="107"/>
    <n v="162"/>
    <n v="172"/>
    <n v="153"/>
    <n v="69"/>
    <n v="18"/>
    <x v="437"/>
    <s v="South Dakota, 2017"/>
  </r>
  <r>
    <s v="Gaines County"/>
    <s v="Texas"/>
    <n v="2017"/>
    <n v="17572"/>
    <n v="8599"/>
    <n v="8973"/>
    <n v="1258"/>
    <n v="2289"/>
    <n v="1873"/>
    <n v="2579"/>
    <n v="2021"/>
    <n v="2286"/>
    <n v="2531"/>
    <n v="1501"/>
    <n v="733"/>
    <n v="501"/>
    <x v="435"/>
    <s v="Texas, 2017"/>
  </r>
  <r>
    <s v="Refugio County"/>
    <s v="Texas"/>
    <n v="2017"/>
    <n v="7277"/>
    <n v="3616"/>
    <n v="3661"/>
    <n v="535"/>
    <n v="896"/>
    <n v="859"/>
    <n v="673"/>
    <n v="723"/>
    <n v="850"/>
    <n v="1052"/>
    <n v="701"/>
    <n v="516"/>
    <n v="472"/>
    <x v="435"/>
    <s v="Texas, 2017"/>
  </r>
  <r>
    <s v="Hyde County"/>
    <s v="South Dakota"/>
    <n v="2017"/>
    <n v="1373"/>
    <n v="686"/>
    <n v="687"/>
    <n v="90"/>
    <n v="129"/>
    <n v="143"/>
    <n v="112"/>
    <n v="121"/>
    <n v="231"/>
    <n v="218"/>
    <n v="146"/>
    <n v="106"/>
    <n v="77"/>
    <x v="437"/>
    <s v="South Dakota, 2017"/>
  </r>
  <r>
    <s v="Jerauld County"/>
    <s v="South Dakota"/>
    <n v="2017"/>
    <n v="2034"/>
    <n v="955"/>
    <n v="1079"/>
    <n v="134"/>
    <n v="289"/>
    <n v="131"/>
    <n v="208"/>
    <n v="197"/>
    <n v="194"/>
    <n v="354"/>
    <n v="242"/>
    <n v="189"/>
    <n v="96"/>
    <x v="437"/>
    <s v="South Dakota, 2017"/>
  </r>
  <r>
    <s v="Keya Paha County"/>
    <s v="Nebraska"/>
    <n v="2017"/>
    <n v="740"/>
    <n v="375"/>
    <n v="365"/>
    <n v="15"/>
    <n v="82"/>
    <n v="44"/>
    <n v="56"/>
    <n v="87"/>
    <n v="110"/>
    <n v="177"/>
    <n v="62"/>
    <n v="84"/>
    <n v="23"/>
    <x v="436"/>
    <s v="Nebraska, 2017"/>
  </r>
  <r>
    <s v="Cameron County"/>
    <s v="Pennsylvania"/>
    <n v="2017"/>
    <n v="5000"/>
    <n v="2527"/>
    <n v="2473"/>
    <n v="307"/>
    <n v="580"/>
    <n v="505"/>
    <n v="514"/>
    <n v="515"/>
    <n v="641"/>
    <n v="829"/>
    <n v="560"/>
    <n v="295"/>
    <n v="254"/>
    <x v="439"/>
    <s v="Pennsylvania, 2017"/>
  </r>
  <r>
    <s v="Lawrence County"/>
    <s v="South Dakota"/>
    <n v="2017"/>
    <n v="25018"/>
    <n v="12441"/>
    <n v="12577"/>
    <n v="1140"/>
    <n v="2647"/>
    <n v="4034"/>
    <n v="2978"/>
    <n v="2527"/>
    <n v="2933"/>
    <n v="4010"/>
    <n v="2740"/>
    <n v="1340"/>
    <n v="669"/>
    <x v="437"/>
    <s v="South Dakota, 2017"/>
  </r>
  <r>
    <s v="Lincoln County"/>
    <s v="South Dakota"/>
    <n v="2017"/>
    <n v="53147"/>
    <n v="26250"/>
    <n v="26897"/>
    <n v="4171"/>
    <n v="8956"/>
    <n v="5921"/>
    <n v="8136"/>
    <n v="7987"/>
    <n v="6399"/>
    <n v="5685"/>
    <n v="3568"/>
    <n v="1545"/>
    <n v="779"/>
    <x v="437"/>
    <s v="South Dakota, 2017"/>
  </r>
  <r>
    <s v="Fisher County"/>
    <s v="Texas"/>
    <n v="2017"/>
    <n v="3882"/>
    <n v="2024"/>
    <n v="1858"/>
    <n v="326"/>
    <n v="593"/>
    <n v="526"/>
    <n v="460"/>
    <n v="433"/>
    <n v="427"/>
    <n v="529"/>
    <n v="318"/>
    <n v="176"/>
    <n v="94"/>
    <x v="435"/>
    <s v="Texas, 2017"/>
  </r>
  <r>
    <s v="Lincoln County"/>
    <s v="Colorado"/>
    <n v="2017"/>
    <n v="5515"/>
    <n v="2784"/>
    <n v="2731"/>
    <n v="420"/>
    <n v="837"/>
    <n v="619"/>
    <n v="552"/>
    <n v="587"/>
    <n v="695"/>
    <n v="784"/>
    <n v="518"/>
    <n v="290"/>
    <n v="213"/>
    <x v="443"/>
    <s v="Colorado, 2017"/>
  </r>
  <r>
    <s v="McPherson County"/>
    <s v="South Dakota"/>
    <n v="2017"/>
    <n v="2366"/>
    <n v="1180"/>
    <n v="1186"/>
    <n v="154"/>
    <n v="245"/>
    <n v="223"/>
    <n v="196"/>
    <n v="179"/>
    <n v="335"/>
    <n v="313"/>
    <n v="266"/>
    <n v="238"/>
    <n v="217"/>
    <x v="437"/>
    <s v="South Dakota, 2017"/>
  </r>
  <r>
    <s v="Owsley County"/>
    <s v="Kentucky"/>
    <n v="2017"/>
    <n v="4759"/>
    <n v="2477"/>
    <n v="2282"/>
    <n v="391"/>
    <n v="589"/>
    <n v="513"/>
    <n v="591"/>
    <n v="453"/>
    <n v="550"/>
    <n v="719"/>
    <n v="520"/>
    <n v="306"/>
    <n v="127"/>
    <x v="451"/>
    <s v="Kentucky, 2017"/>
  </r>
  <r>
    <s v="Miner County"/>
    <s v="South Dakota"/>
    <n v="2017"/>
    <n v="2255"/>
    <n v="1167"/>
    <n v="1088"/>
    <n v="128"/>
    <n v="365"/>
    <n v="206"/>
    <n v="237"/>
    <n v="247"/>
    <n v="278"/>
    <n v="338"/>
    <n v="204"/>
    <n v="136"/>
    <n v="116"/>
    <x v="437"/>
    <s v="South Dakota, 2017"/>
  </r>
  <r>
    <s v="Minnehaha County"/>
    <s v="South Dakota"/>
    <n v="2017"/>
    <n v="183660"/>
    <n v="92360"/>
    <n v="91300"/>
    <n v="14303"/>
    <n v="25283"/>
    <n v="23835"/>
    <n v="29040"/>
    <n v="23498"/>
    <n v="23167"/>
    <n v="22230"/>
    <n v="12872"/>
    <n v="6071"/>
    <n v="3361"/>
    <x v="437"/>
    <s v="South Dakota, 2017"/>
  </r>
  <r>
    <s v="Oglala Lakota County"/>
    <s v="South Dakota"/>
    <n v="2017"/>
    <n v="14291"/>
    <n v="6934"/>
    <n v="7357"/>
    <n v="1507"/>
    <n v="3026"/>
    <n v="2579"/>
    <n v="2069"/>
    <n v="1522"/>
    <n v="1537"/>
    <n v="1150"/>
    <n v="585"/>
    <n v="278"/>
    <n v="38"/>
    <x v="437"/>
    <s v="South Dakota, 2017"/>
  </r>
  <r>
    <s v="Pennington County"/>
    <s v="South Dakota"/>
    <n v="2017"/>
    <n v="108126"/>
    <n v="54305"/>
    <n v="53821"/>
    <n v="7353"/>
    <n v="14232"/>
    <n v="13387"/>
    <n v="14933"/>
    <n v="12512"/>
    <n v="13100"/>
    <n v="15354"/>
    <n v="10152"/>
    <n v="4970"/>
    <n v="2133"/>
    <x v="437"/>
    <s v="South Dakota, 2017"/>
  </r>
  <r>
    <s v="Towner County"/>
    <s v="North Dakota"/>
    <n v="2017"/>
    <n v="2318"/>
    <n v="1130"/>
    <n v="1188"/>
    <n v="132"/>
    <n v="268"/>
    <n v="209"/>
    <n v="198"/>
    <n v="199"/>
    <n v="237"/>
    <n v="413"/>
    <n v="337"/>
    <n v="208"/>
    <n v="117"/>
    <x v="430"/>
    <s v="North Dakota, 2017"/>
  </r>
  <r>
    <s v="Lanier County"/>
    <s v="Georgia"/>
    <n v="2017"/>
    <n v="10250"/>
    <n v="5192"/>
    <n v="5058"/>
    <n v="833"/>
    <n v="1592"/>
    <n v="1350"/>
    <n v="981"/>
    <n v="984"/>
    <n v="1224"/>
    <n v="1369"/>
    <n v="1058"/>
    <n v="656"/>
    <n v="203"/>
    <x v="421"/>
    <s v="Georgia, 2017"/>
  </r>
  <r>
    <s v="Lipscomb County"/>
    <s v="Texas"/>
    <n v="2017"/>
    <n v="2994"/>
    <n v="1552"/>
    <n v="1442"/>
    <n v="199"/>
    <n v="393"/>
    <n v="291"/>
    <n v="323"/>
    <n v="362"/>
    <n v="401"/>
    <n v="465"/>
    <n v="378"/>
    <n v="166"/>
    <n v="16"/>
    <x v="435"/>
    <s v="Texas, 2017"/>
  </r>
  <r>
    <s v="Sully County"/>
    <s v="South Dakota"/>
    <n v="2017"/>
    <n v="1390"/>
    <n v="756"/>
    <n v="634"/>
    <n v="85"/>
    <n v="197"/>
    <n v="172"/>
    <n v="120"/>
    <n v="122"/>
    <n v="247"/>
    <n v="172"/>
    <n v="136"/>
    <n v="115"/>
    <n v="24"/>
    <x v="437"/>
    <s v="South Dakota, 2017"/>
  </r>
  <r>
    <s v="Walworth County"/>
    <s v="South Dakota"/>
    <n v="2017"/>
    <n v="5502"/>
    <n v="2678"/>
    <n v="2824"/>
    <n v="371"/>
    <n v="610"/>
    <n v="583"/>
    <n v="584"/>
    <n v="662"/>
    <n v="625"/>
    <n v="784"/>
    <n v="619"/>
    <n v="432"/>
    <n v="232"/>
    <x v="437"/>
    <s v="South Dakota, 2017"/>
  </r>
  <r>
    <s v="Taylor County"/>
    <s v="Florida"/>
    <n v="2017"/>
    <n v="22660"/>
    <n v="11786"/>
    <n v="10874"/>
    <n v="1311"/>
    <n v="2676"/>
    <n v="2814"/>
    <n v="2689"/>
    <n v="2687"/>
    <n v="3254"/>
    <n v="3232"/>
    <n v="2069"/>
    <n v="1403"/>
    <n v="525"/>
    <x v="450"/>
    <s v="Florida, 2017"/>
  </r>
  <r>
    <s v="Ziebach County"/>
    <s v="South Dakota"/>
    <n v="2017"/>
    <n v="2837"/>
    <n v="1421"/>
    <n v="1416"/>
    <n v="218"/>
    <n v="559"/>
    <n v="486"/>
    <n v="316"/>
    <n v="385"/>
    <n v="350"/>
    <n v="275"/>
    <n v="139"/>
    <n v="75"/>
    <n v="34"/>
    <x v="437"/>
    <s v="South Dakota, 2017"/>
  </r>
  <r>
    <s v="Anderson County"/>
    <s v="Tennessee"/>
    <n v="2017"/>
    <n v="75538"/>
    <n v="36803"/>
    <n v="38735"/>
    <n v="3996"/>
    <n v="9094"/>
    <n v="8774"/>
    <n v="8771"/>
    <n v="8843"/>
    <n v="10510"/>
    <n v="11065"/>
    <n v="8151"/>
    <n v="4517"/>
    <n v="1817"/>
    <x v="440"/>
    <s v="Tennessee, 2017"/>
  </r>
  <r>
    <s v="Bedford County"/>
    <s v="Tennessee"/>
    <n v="2017"/>
    <n v="46854"/>
    <n v="23127"/>
    <n v="23727"/>
    <n v="3157"/>
    <n v="6920"/>
    <n v="5951"/>
    <n v="6201"/>
    <n v="5913"/>
    <n v="6310"/>
    <n v="5582"/>
    <n v="4229"/>
    <n v="1731"/>
    <n v="860"/>
    <x v="440"/>
    <s v="Tennessee, 2017"/>
  </r>
  <r>
    <s v="Benton County"/>
    <s v="Tennessee"/>
    <n v="2017"/>
    <n v="16154"/>
    <n v="7794"/>
    <n v="8360"/>
    <n v="804"/>
    <n v="1728"/>
    <n v="1795"/>
    <n v="1497"/>
    <n v="1925"/>
    <n v="2271"/>
    <n v="2405"/>
    <n v="2213"/>
    <n v="1024"/>
    <n v="492"/>
    <x v="440"/>
    <s v="Tennessee, 2017"/>
  </r>
  <r>
    <s v="Bledsoe County"/>
    <s v="Tennessee"/>
    <n v="2017"/>
    <n v="14413"/>
    <n v="8385"/>
    <n v="6028"/>
    <n v="625"/>
    <n v="1260"/>
    <n v="1539"/>
    <n v="1834"/>
    <n v="2120"/>
    <n v="2424"/>
    <n v="2049"/>
    <n v="1609"/>
    <n v="719"/>
    <n v="234"/>
    <x v="440"/>
    <s v="Tennessee, 2017"/>
  </r>
  <r>
    <s v="Blount County"/>
    <s v="Tennessee"/>
    <n v="2017"/>
    <n v="127135"/>
    <n v="61640"/>
    <n v="65495"/>
    <n v="6519"/>
    <n v="15016"/>
    <n v="15191"/>
    <n v="14223"/>
    <n v="15752"/>
    <n v="18466"/>
    <n v="17982"/>
    <n v="14360"/>
    <n v="6967"/>
    <n v="2659"/>
    <x v="440"/>
    <s v="Tennessee, 2017"/>
  </r>
  <r>
    <s v="Bradley County"/>
    <s v="Tennessee"/>
    <n v="2017"/>
    <n v="103666"/>
    <n v="50468"/>
    <n v="53198"/>
    <n v="5960"/>
    <n v="13113"/>
    <n v="14587"/>
    <n v="12618"/>
    <n v="13272"/>
    <n v="14448"/>
    <n v="12955"/>
    <n v="9859"/>
    <n v="5148"/>
    <n v="1706"/>
    <x v="440"/>
    <s v="Tennessee, 2017"/>
  </r>
  <r>
    <s v="Campbell County"/>
    <s v="Tennessee"/>
    <n v="2017"/>
    <n v="39824"/>
    <n v="19411"/>
    <n v="20413"/>
    <n v="2050"/>
    <n v="4581"/>
    <n v="4600"/>
    <n v="4400"/>
    <n v="4987"/>
    <n v="5671"/>
    <n v="5630"/>
    <n v="4656"/>
    <n v="2490"/>
    <n v="759"/>
    <x v="440"/>
    <s v="Tennessee, 2017"/>
  </r>
  <r>
    <s v="Carroll County"/>
    <s v="Tennessee"/>
    <n v="2017"/>
    <n v="28137"/>
    <n v="13758"/>
    <n v="14379"/>
    <n v="1651"/>
    <n v="3364"/>
    <n v="3737"/>
    <n v="3006"/>
    <n v="3210"/>
    <n v="3916"/>
    <n v="3748"/>
    <n v="3234"/>
    <n v="1518"/>
    <n v="753"/>
    <x v="440"/>
    <s v="Tennessee, 2017"/>
  </r>
  <r>
    <s v="Carter County"/>
    <s v="Tennessee"/>
    <n v="2017"/>
    <n v="56500"/>
    <n v="27736"/>
    <n v="28764"/>
    <n v="2470"/>
    <n v="6360"/>
    <n v="6315"/>
    <n v="6707"/>
    <n v="6880"/>
    <n v="8119"/>
    <n v="8210"/>
    <n v="6674"/>
    <n v="3569"/>
    <n v="1196"/>
    <x v="440"/>
    <s v="Tennessee, 2017"/>
  </r>
  <r>
    <s v="Bates County"/>
    <s v="Missouri"/>
    <n v="2017"/>
    <n v="17097"/>
    <n v="8199"/>
    <n v="8898"/>
    <n v="1002"/>
    <n v="2149"/>
    <n v="3083"/>
    <n v="1949"/>
    <n v="1972"/>
    <n v="2070"/>
    <n v="2054"/>
    <n v="1611"/>
    <n v="915"/>
    <n v="292"/>
    <x v="427"/>
    <s v="Missouri, 2017"/>
  </r>
  <r>
    <s v="Obion County"/>
    <s v="Tennessee"/>
    <n v="2017"/>
    <n v="31566"/>
    <n v="15284"/>
    <n v="16282"/>
    <n v="1506"/>
    <n v="3392"/>
    <n v="4190"/>
    <n v="3812"/>
    <n v="3776"/>
    <n v="4368"/>
    <n v="4600"/>
    <n v="3645"/>
    <n v="1560"/>
    <n v="717"/>
    <x v="440"/>
    <s v="Tennessee, 2017"/>
  </r>
  <r>
    <s v="Clay County"/>
    <s v="Tennessee"/>
    <n v="2017"/>
    <n v="7684"/>
    <n v="3777"/>
    <n v="3907"/>
    <n v="410"/>
    <n v="864"/>
    <n v="810"/>
    <n v="722"/>
    <n v="816"/>
    <n v="1136"/>
    <n v="1107"/>
    <n v="1089"/>
    <n v="575"/>
    <n v="155"/>
    <x v="440"/>
    <s v="Tennessee, 2017"/>
  </r>
  <r>
    <s v="Coffee County"/>
    <s v="Tennessee"/>
    <n v="2017"/>
    <n v="54074"/>
    <n v="26397"/>
    <n v="27677"/>
    <n v="3397"/>
    <n v="7392"/>
    <n v="6564"/>
    <n v="6603"/>
    <n v="6450"/>
    <n v="7502"/>
    <n v="6995"/>
    <n v="5218"/>
    <n v="2822"/>
    <n v="1131"/>
    <x v="440"/>
    <s v="Tennessee, 2017"/>
  </r>
  <r>
    <s v="Braxton County"/>
    <s v="West Virginia"/>
    <n v="2017"/>
    <n v="14554"/>
    <n v="6915"/>
    <n v="7639"/>
    <n v="895"/>
    <n v="2085"/>
    <n v="1720"/>
    <n v="1789"/>
    <n v="1683"/>
    <n v="1936"/>
    <n v="1833"/>
    <n v="1482"/>
    <n v="773"/>
    <n v="358"/>
    <x v="417"/>
    <s v="West Virginia, 2017"/>
  </r>
  <r>
    <s v="Davidson County"/>
    <s v="Tennessee"/>
    <n v="2017"/>
    <n v="678322"/>
    <n v="327080"/>
    <n v="351242"/>
    <n v="46636"/>
    <n v="78048"/>
    <n v="89612"/>
    <n v="132001"/>
    <n v="92902"/>
    <n v="83701"/>
    <n v="77967"/>
    <n v="45714"/>
    <n v="22559"/>
    <n v="9182"/>
    <x v="440"/>
    <s v="Tennessee, 2017"/>
  </r>
  <r>
    <s v="Cherokee County"/>
    <s v="Iowa"/>
    <n v="2017"/>
    <n v="11681"/>
    <n v="5744"/>
    <n v="5937"/>
    <n v="626"/>
    <n v="1425"/>
    <n v="1240"/>
    <n v="1190"/>
    <n v="1302"/>
    <n v="1563"/>
    <n v="1688"/>
    <n v="1529"/>
    <n v="807"/>
    <n v="311"/>
    <x v="438"/>
    <s v="Iowa, 2017"/>
  </r>
  <r>
    <s v="DeKalb County"/>
    <s v="Tennessee"/>
    <n v="2017"/>
    <n v="19380"/>
    <n v="9705"/>
    <n v="9675"/>
    <n v="1018"/>
    <n v="2470"/>
    <n v="2269"/>
    <n v="2302"/>
    <n v="2484"/>
    <n v="2720"/>
    <n v="2726"/>
    <n v="2079"/>
    <n v="969"/>
    <n v="343"/>
    <x v="440"/>
    <s v="Tennessee, 2017"/>
  </r>
  <r>
    <s v="Dickson County"/>
    <s v="Tennessee"/>
    <n v="2017"/>
    <n v="51341"/>
    <n v="25100"/>
    <n v="26241"/>
    <n v="3202"/>
    <n v="6717"/>
    <n v="6402"/>
    <n v="6379"/>
    <n v="6495"/>
    <n v="7520"/>
    <n v="6812"/>
    <n v="4739"/>
    <n v="2270"/>
    <n v="805"/>
    <x v="440"/>
    <s v="Tennessee, 2017"/>
  </r>
  <r>
    <s v="Dyer County"/>
    <s v="Tennessee"/>
    <n v="2017"/>
    <n v="37751"/>
    <n v="18201"/>
    <n v="19550"/>
    <n v="2260"/>
    <n v="5177"/>
    <n v="4866"/>
    <n v="4226"/>
    <n v="4832"/>
    <n v="5253"/>
    <n v="4899"/>
    <n v="3728"/>
    <n v="1673"/>
    <n v="837"/>
    <x v="440"/>
    <s v="Tennessee, 2017"/>
  </r>
  <r>
    <s v="Fayette County"/>
    <s v="Tennessee"/>
    <n v="2017"/>
    <n v="39336"/>
    <n v="19329"/>
    <n v="20007"/>
    <n v="2067"/>
    <n v="4544"/>
    <n v="4197"/>
    <n v="4364"/>
    <n v="4586"/>
    <n v="5534"/>
    <n v="6445"/>
    <n v="4692"/>
    <n v="2249"/>
    <n v="658"/>
    <x v="440"/>
    <s v="Tennessee, 2017"/>
  </r>
  <r>
    <s v="Franklin County"/>
    <s v="Tennessee"/>
    <n v="2017"/>
    <n v="41397"/>
    <n v="20224"/>
    <n v="21173"/>
    <n v="1998"/>
    <n v="4996"/>
    <n v="6220"/>
    <n v="4301"/>
    <n v="4873"/>
    <n v="5276"/>
    <n v="5958"/>
    <n v="4553"/>
    <n v="2501"/>
    <n v="721"/>
    <x v="440"/>
    <s v="Tennessee, 2017"/>
  </r>
  <r>
    <s v="Gibson County"/>
    <s v="Tennessee"/>
    <n v="2017"/>
    <n v="49222"/>
    <n v="23447"/>
    <n v="25775"/>
    <n v="3320"/>
    <n v="6614"/>
    <n v="6120"/>
    <n v="5644"/>
    <n v="5979"/>
    <n v="6563"/>
    <n v="6368"/>
    <n v="4734"/>
    <n v="2615"/>
    <n v="1265"/>
    <x v="440"/>
    <s v="Tennessee, 2017"/>
  </r>
  <r>
    <s v="Giles County"/>
    <s v="Tennessee"/>
    <n v="2017"/>
    <n v="29024"/>
    <n v="14119"/>
    <n v="14905"/>
    <n v="1679"/>
    <n v="3348"/>
    <n v="3550"/>
    <n v="3074"/>
    <n v="3448"/>
    <n v="4198"/>
    <n v="4200"/>
    <n v="3333"/>
    <n v="1696"/>
    <n v="498"/>
    <x v="440"/>
    <s v="Tennessee, 2017"/>
  </r>
  <r>
    <s v="Grainger County"/>
    <s v="Tennessee"/>
    <n v="2017"/>
    <n v="22942"/>
    <n v="11383"/>
    <n v="11559"/>
    <n v="1107"/>
    <n v="2765"/>
    <n v="2602"/>
    <n v="2460"/>
    <n v="2791"/>
    <n v="3450"/>
    <n v="3360"/>
    <n v="2724"/>
    <n v="1359"/>
    <n v="324"/>
    <x v="440"/>
    <s v="Tennessee, 2017"/>
  </r>
  <r>
    <s v="Grundy County"/>
    <s v="Tennessee"/>
    <n v="2017"/>
    <n v="13359"/>
    <n v="6575"/>
    <n v="6784"/>
    <n v="775"/>
    <n v="1700"/>
    <n v="1572"/>
    <n v="1450"/>
    <n v="1594"/>
    <n v="1763"/>
    <n v="1801"/>
    <n v="1647"/>
    <n v="889"/>
    <n v="168"/>
    <x v="440"/>
    <s v="Tennessee, 2017"/>
  </r>
  <r>
    <s v="Hamblen County"/>
    <s v="Tennessee"/>
    <n v="2017"/>
    <n v="63465"/>
    <n v="31109"/>
    <n v="32356"/>
    <n v="3903"/>
    <n v="8349"/>
    <n v="7648"/>
    <n v="7267"/>
    <n v="8157"/>
    <n v="8830"/>
    <n v="8114"/>
    <n v="6606"/>
    <n v="3482"/>
    <n v="1109"/>
    <x v="440"/>
    <s v="Tennessee, 2017"/>
  </r>
  <r>
    <s v="Hamilton County"/>
    <s v="Tennessee"/>
    <n v="2017"/>
    <n v="354589"/>
    <n v="170993"/>
    <n v="183596"/>
    <n v="20718"/>
    <n v="41730"/>
    <n v="44913"/>
    <n v="49381"/>
    <n v="44436"/>
    <n v="47130"/>
    <n v="47947"/>
    <n v="33029"/>
    <n v="17582"/>
    <n v="7723"/>
    <x v="440"/>
    <s v="Tennessee, 2017"/>
  </r>
  <r>
    <s v="Dallam County"/>
    <s v="Texas"/>
    <n v="2017"/>
    <n v="6605"/>
    <n v="3273"/>
    <n v="3332"/>
    <n v="337"/>
    <n v="778"/>
    <n v="714"/>
    <n v="737"/>
    <n v="808"/>
    <n v="908"/>
    <n v="1074"/>
    <n v="744"/>
    <n v="384"/>
    <n v="121"/>
    <x v="435"/>
    <s v="Texas, 2017"/>
  </r>
  <r>
    <s v="Hardeman County"/>
    <s v="Tennessee"/>
    <n v="2017"/>
    <n v="25784"/>
    <n v="14076"/>
    <n v="11708"/>
    <n v="1268"/>
    <n v="2845"/>
    <n v="3358"/>
    <n v="3558"/>
    <n v="3278"/>
    <n v="3687"/>
    <n v="3355"/>
    <n v="2640"/>
    <n v="1386"/>
    <n v="409"/>
    <x v="440"/>
    <s v="Tennessee, 2017"/>
  </r>
  <r>
    <s v="Hardin County"/>
    <s v="Tennessee"/>
    <n v="2017"/>
    <n v="25813"/>
    <n v="12669"/>
    <n v="13144"/>
    <n v="1334"/>
    <n v="3001"/>
    <n v="2826"/>
    <n v="2682"/>
    <n v="2977"/>
    <n v="3650"/>
    <n v="3785"/>
    <n v="3214"/>
    <n v="1724"/>
    <n v="620"/>
    <x v="440"/>
    <s v="Tennessee, 2017"/>
  </r>
  <r>
    <s v="Hawkins County"/>
    <s v="Tennessee"/>
    <n v="2017"/>
    <n v="56402"/>
    <n v="27525"/>
    <n v="28877"/>
    <n v="2811"/>
    <n v="6744"/>
    <n v="6377"/>
    <n v="6010"/>
    <n v="6840"/>
    <n v="8383"/>
    <n v="8345"/>
    <n v="6697"/>
    <n v="3091"/>
    <n v="1104"/>
    <x v="440"/>
    <s v="Tennessee, 2017"/>
  </r>
  <r>
    <s v="Hickman County"/>
    <s v="Tennessee"/>
    <n v="2017"/>
    <n v="24502"/>
    <n v="12830"/>
    <n v="11672"/>
    <n v="1351"/>
    <n v="2894"/>
    <n v="3120"/>
    <n v="3051"/>
    <n v="3158"/>
    <n v="3587"/>
    <n v="3384"/>
    <n v="2341"/>
    <n v="1269"/>
    <n v="347"/>
    <x v="440"/>
    <s v="Tennessee, 2017"/>
  </r>
  <r>
    <s v="Houston County"/>
    <s v="Tennessee"/>
    <n v="2017"/>
    <n v="8188"/>
    <n v="4106"/>
    <n v="4082"/>
    <n v="431"/>
    <n v="1077"/>
    <n v="966"/>
    <n v="903"/>
    <n v="907"/>
    <n v="1102"/>
    <n v="1142"/>
    <n v="1026"/>
    <n v="446"/>
    <n v="188"/>
    <x v="440"/>
    <s v="Tennessee, 2017"/>
  </r>
  <r>
    <s v="Jefferson County"/>
    <s v="Tennessee"/>
    <n v="2017"/>
    <n v="52887"/>
    <n v="25886"/>
    <n v="27001"/>
    <n v="2623"/>
    <n v="6058"/>
    <n v="7030"/>
    <n v="5774"/>
    <n v="6239"/>
    <n v="7660"/>
    <n v="7420"/>
    <n v="6137"/>
    <n v="2883"/>
    <n v="1063"/>
    <x v="440"/>
    <s v="Tennessee, 2017"/>
  </r>
  <r>
    <s v="Johnson County"/>
    <s v="Tennessee"/>
    <n v="2017"/>
    <n v="17846"/>
    <n v="9625"/>
    <n v="8221"/>
    <n v="763"/>
    <n v="1754"/>
    <n v="1840"/>
    <n v="2102"/>
    <n v="2380"/>
    <n v="2648"/>
    <n v="2537"/>
    <n v="2320"/>
    <n v="1195"/>
    <n v="307"/>
    <x v="440"/>
    <s v="Tennessee, 2017"/>
  </r>
  <r>
    <s v="Knox County"/>
    <s v="Tennessee"/>
    <n v="2017"/>
    <n v="452286"/>
    <n v="219839"/>
    <n v="232447"/>
    <n v="26263"/>
    <n v="53884"/>
    <n v="71406"/>
    <n v="60807"/>
    <n v="56630"/>
    <n v="59932"/>
    <n v="56567"/>
    <n v="39092"/>
    <n v="19644"/>
    <n v="8061"/>
    <x v="440"/>
    <s v="Tennessee, 2017"/>
  </r>
  <r>
    <s v="Cameron Parish"/>
    <s v="Louisiana"/>
    <n v="2017"/>
    <n v="7588"/>
    <n v="4761"/>
    <n v="2827"/>
    <n v="319"/>
    <n v="641"/>
    <n v="962"/>
    <n v="1280"/>
    <n v="1193"/>
    <n v="1107"/>
    <n v="907"/>
    <n v="674"/>
    <n v="377"/>
    <n v="128"/>
    <x v="456"/>
    <s v="Louisiana, 2017"/>
  </r>
  <r>
    <s v="Lewis County"/>
    <s v="Tennessee"/>
    <n v="2017"/>
    <n v="11944"/>
    <n v="5864"/>
    <n v="6080"/>
    <n v="599"/>
    <n v="1496"/>
    <n v="1319"/>
    <n v="1241"/>
    <n v="1363"/>
    <n v="1648"/>
    <n v="1787"/>
    <n v="1392"/>
    <n v="859"/>
    <n v="240"/>
    <x v="440"/>
    <s v="Tennessee, 2017"/>
  </r>
  <r>
    <s v="Lincoln County"/>
    <s v="Tennessee"/>
    <n v="2017"/>
    <n v="33543"/>
    <n v="16488"/>
    <n v="17055"/>
    <n v="1713"/>
    <n v="4478"/>
    <n v="3732"/>
    <n v="3532"/>
    <n v="4133"/>
    <n v="4685"/>
    <n v="4982"/>
    <n v="3623"/>
    <n v="1948"/>
    <n v="717"/>
    <x v="440"/>
    <s v="Tennessee, 2017"/>
  </r>
  <r>
    <s v="Loudon County"/>
    <s v="Tennessee"/>
    <n v="2017"/>
    <n v="51024"/>
    <n v="24934"/>
    <n v="26090"/>
    <n v="2663"/>
    <n v="5697"/>
    <n v="5323"/>
    <n v="5059"/>
    <n v="5566"/>
    <n v="6407"/>
    <n v="7549"/>
    <n v="7748"/>
    <n v="3740"/>
    <n v="1272"/>
    <x v="440"/>
    <s v="Tennessee, 2017"/>
  </r>
  <r>
    <s v="McMinn County"/>
    <s v="Tennessee"/>
    <n v="2017"/>
    <n v="52569"/>
    <n v="25630"/>
    <n v="26939"/>
    <n v="2724"/>
    <n v="6556"/>
    <n v="6378"/>
    <n v="5952"/>
    <n v="6259"/>
    <n v="7434"/>
    <n v="7340"/>
    <n v="5824"/>
    <n v="3175"/>
    <n v="927"/>
    <x v="440"/>
    <s v="Tennessee, 2017"/>
  </r>
  <r>
    <s v="Macon County"/>
    <s v="Tennessee"/>
    <n v="2017"/>
    <n v="23239"/>
    <n v="11381"/>
    <n v="11858"/>
    <n v="1636"/>
    <n v="3116"/>
    <n v="2832"/>
    <n v="3048"/>
    <n v="2781"/>
    <n v="3275"/>
    <n v="2936"/>
    <n v="2266"/>
    <n v="968"/>
    <n v="381"/>
    <x v="440"/>
    <s v="Tennessee, 2017"/>
  </r>
  <r>
    <s v="Madison County"/>
    <s v="Tennessee"/>
    <n v="2017"/>
    <n v="97887"/>
    <n v="46449"/>
    <n v="51438"/>
    <n v="6202"/>
    <n v="12222"/>
    <n v="14766"/>
    <n v="12125"/>
    <n v="11459"/>
    <n v="12876"/>
    <n v="13108"/>
    <n v="8873"/>
    <n v="4534"/>
    <n v="1722"/>
    <x v="440"/>
    <s v="Tennessee, 2017"/>
  </r>
  <r>
    <s v="Marshall County"/>
    <s v="Tennessee"/>
    <n v="2017"/>
    <n v="31753"/>
    <n v="15700"/>
    <n v="16053"/>
    <n v="1827"/>
    <n v="4331"/>
    <n v="3824"/>
    <n v="3872"/>
    <n v="4183"/>
    <n v="4481"/>
    <n v="4373"/>
    <n v="2981"/>
    <n v="1388"/>
    <n v="493"/>
    <x v="440"/>
    <s v="Tennessee, 2017"/>
  </r>
  <r>
    <s v="Maury County"/>
    <s v="Tennessee"/>
    <n v="2017"/>
    <n v="87606"/>
    <n v="42201"/>
    <n v="45405"/>
    <n v="5897"/>
    <n v="11457"/>
    <n v="10112"/>
    <n v="11525"/>
    <n v="11412"/>
    <n v="11738"/>
    <n v="12328"/>
    <n v="7943"/>
    <n v="3707"/>
    <n v="1487"/>
    <x v="440"/>
    <s v="Tennessee, 2017"/>
  </r>
  <r>
    <s v="Meigs County"/>
    <s v="Tennessee"/>
    <n v="2017"/>
    <n v="11830"/>
    <n v="5767"/>
    <n v="6063"/>
    <n v="596"/>
    <n v="1398"/>
    <n v="1287"/>
    <n v="1217"/>
    <n v="1464"/>
    <n v="1756"/>
    <n v="1777"/>
    <n v="1554"/>
    <n v="673"/>
    <n v="108"/>
    <x v="440"/>
    <s v="Tennessee, 2017"/>
  </r>
  <r>
    <s v="Monroe County"/>
    <s v="Tennessee"/>
    <n v="2017"/>
    <n v="45698"/>
    <n v="22571"/>
    <n v="23127"/>
    <n v="2573"/>
    <n v="5508"/>
    <n v="5576"/>
    <n v="4882"/>
    <n v="5417"/>
    <n v="6226"/>
    <n v="6564"/>
    <n v="5677"/>
    <n v="2380"/>
    <n v="895"/>
    <x v="440"/>
    <s v="Tennessee, 2017"/>
  </r>
  <r>
    <s v="Montgomery County"/>
    <s v="Tennessee"/>
    <n v="2017"/>
    <n v="192120"/>
    <n v="96196"/>
    <n v="95924"/>
    <n v="16545"/>
    <n v="28015"/>
    <n v="29598"/>
    <n v="36738"/>
    <n v="25371"/>
    <n v="21645"/>
    <n v="17494"/>
    <n v="10248"/>
    <n v="4969"/>
    <n v="1497"/>
    <x v="440"/>
    <s v="Tennessee, 2017"/>
  </r>
  <r>
    <s v="Howard County"/>
    <s v="Nebraska"/>
    <n v="2017"/>
    <n v="6302"/>
    <n v="3108"/>
    <n v="3194"/>
    <n v="317"/>
    <n v="714"/>
    <n v="705"/>
    <n v="591"/>
    <n v="817"/>
    <n v="902"/>
    <n v="929"/>
    <n v="792"/>
    <n v="368"/>
    <n v="167"/>
    <x v="436"/>
    <s v="Nebraska, 2017"/>
  </r>
  <r>
    <s v="Morgan County"/>
    <s v="Tennessee"/>
    <n v="2017"/>
    <n v="21639"/>
    <n v="12088"/>
    <n v="9551"/>
    <n v="1010"/>
    <n v="2392"/>
    <n v="2628"/>
    <n v="2968"/>
    <n v="3034"/>
    <n v="3222"/>
    <n v="2907"/>
    <n v="2138"/>
    <n v="989"/>
    <n v="351"/>
    <x v="440"/>
    <s v="Tennessee, 2017"/>
  </r>
  <r>
    <s v="Lake County"/>
    <s v="Oregon"/>
    <n v="2017"/>
    <n v="7882"/>
    <n v="3960"/>
    <n v="3922"/>
    <n v="531"/>
    <n v="880"/>
    <n v="893"/>
    <n v="867"/>
    <n v="879"/>
    <n v="1020"/>
    <n v="1219"/>
    <n v="960"/>
    <n v="444"/>
    <n v="189"/>
    <x v="465"/>
    <s v="Oregon, 2017"/>
  </r>
  <r>
    <s v="Morrill County"/>
    <s v="Nebraska"/>
    <n v="2017"/>
    <n v="5071"/>
    <n v="2566"/>
    <n v="2505"/>
    <n v="222"/>
    <n v="520"/>
    <n v="379"/>
    <n v="524"/>
    <n v="538"/>
    <n v="788"/>
    <n v="773"/>
    <n v="763"/>
    <n v="475"/>
    <n v="89"/>
    <x v="436"/>
    <s v="Nebraska, 2017"/>
  </r>
  <r>
    <s v="Putnam County"/>
    <s v="Tennessee"/>
    <n v="2017"/>
    <n v="75565"/>
    <n v="37302"/>
    <n v="38263"/>
    <n v="4331"/>
    <n v="8857"/>
    <n v="14218"/>
    <n v="9382"/>
    <n v="8446"/>
    <n v="9128"/>
    <n v="8902"/>
    <n v="7283"/>
    <n v="3741"/>
    <n v="1277"/>
    <x v="440"/>
    <s v="Tennessee, 2017"/>
  </r>
  <r>
    <s v="Rhea County"/>
    <s v="Tennessee"/>
    <n v="2017"/>
    <n v="32478"/>
    <n v="16027"/>
    <n v="16451"/>
    <n v="1897"/>
    <n v="4221"/>
    <n v="4267"/>
    <n v="3629"/>
    <n v="3964"/>
    <n v="4426"/>
    <n v="4284"/>
    <n v="3528"/>
    <n v="1619"/>
    <n v="643"/>
    <x v="440"/>
    <s v="Tennessee, 2017"/>
  </r>
  <r>
    <s v="Roane County"/>
    <s v="Tennessee"/>
    <n v="2017"/>
    <n v="52926"/>
    <n v="25970"/>
    <n v="26956"/>
    <n v="2318"/>
    <n v="5848"/>
    <n v="5880"/>
    <n v="5349"/>
    <n v="5857"/>
    <n v="7680"/>
    <n v="8463"/>
    <n v="6787"/>
    <n v="3530"/>
    <n v="1214"/>
    <x v="440"/>
    <s v="Tennessee, 2017"/>
  </r>
  <r>
    <s v="Robertson County"/>
    <s v="Tennessee"/>
    <n v="2017"/>
    <n v="68575"/>
    <n v="33839"/>
    <n v="34736"/>
    <n v="4435"/>
    <n v="9579"/>
    <n v="8338"/>
    <n v="8643"/>
    <n v="9075"/>
    <n v="9972"/>
    <n v="9137"/>
    <n v="5688"/>
    <n v="2831"/>
    <n v="877"/>
    <x v="440"/>
    <s v="Tennessee, 2017"/>
  </r>
  <r>
    <s v="Rutherford County"/>
    <s v="Tennessee"/>
    <n v="2017"/>
    <n v="298456"/>
    <n v="147195"/>
    <n v="151261"/>
    <n v="19835"/>
    <n v="42347"/>
    <n v="50734"/>
    <n v="43542"/>
    <n v="42568"/>
    <n v="39477"/>
    <n v="31080"/>
    <n v="18148"/>
    <n v="7880"/>
    <n v="2845"/>
    <x v="440"/>
    <s v="Tennessee, 2017"/>
  </r>
  <r>
    <s v="Sevier County"/>
    <s v="Tennessee"/>
    <n v="2017"/>
    <n v="95523"/>
    <n v="46856"/>
    <n v="48667"/>
    <n v="5195"/>
    <n v="11392"/>
    <n v="11595"/>
    <n v="11227"/>
    <n v="11471"/>
    <n v="13643"/>
    <n v="13740"/>
    <n v="10759"/>
    <n v="4728"/>
    <n v="1773"/>
    <x v="440"/>
    <s v="Tennessee, 2017"/>
  </r>
  <r>
    <s v="Shelby County"/>
    <s v="Tennessee"/>
    <n v="2017"/>
    <n v="937847"/>
    <n v="446846"/>
    <n v="491001"/>
    <n v="67140"/>
    <n v="130535"/>
    <n v="132806"/>
    <n v="134973"/>
    <n v="119091"/>
    <n v="122705"/>
    <n v="116180"/>
    <n v="69037"/>
    <n v="31615"/>
    <n v="13765"/>
    <x v="440"/>
    <s v="Tennessee, 2017"/>
  </r>
  <r>
    <s v="Smith County"/>
    <s v="Tennessee"/>
    <n v="2017"/>
    <n v="19279"/>
    <n v="9617"/>
    <n v="9662"/>
    <n v="1108"/>
    <n v="2628"/>
    <n v="2346"/>
    <n v="2167"/>
    <n v="2280"/>
    <n v="2991"/>
    <n v="2700"/>
    <n v="1922"/>
    <n v="897"/>
    <n v="240"/>
    <x v="440"/>
    <s v="Tennessee, 2017"/>
  </r>
  <r>
    <s v="Washington County"/>
    <s v="North Carolina"/>
    <n v="2017"/>
    <n v="13248"/>
    <n v="6582"/>
    <n v="6666"/>
    <n v="734"/>
    <n v="1574"/>
    <n v="1523"/>
    <n v="1400"/>
    <n v="1502"/>
    <n v="2013"/>
    <n v="1945"/>
    <n v="1583"/>
    <n v="794"/>
    <n v="180"/>
    <x v="458"/>
    <s v="North Carolina, 2017"/>
  </r>
  <r>
    <s v="Sullivan County"/>
    <s v="Tennessee"/>
    <n v="2017"/>
    <n v="156519"/>
    <n v="75908"/>
    <n v="80611"/>
    <n v="7858"/>
    <n v="17351"/>
    <n v="17962"/>
    <n v="16854"/>
    <n v="18925"/>
    <n v="22442"/>
    <n v="22764"/>
    <n v="18409"/>
    <n v="10164"/>
    <n v="3790"/>
    <x v="440"/>
    <s v="Tennessee, 2017"/>
  </r>
  <r>
    <s v="Sumner County"/>
    <s v="Tennessee"/>
    <n v="2017"/>
    <n v="175730"/>
    <n v="85968"/>
    <n v="89762"/>
    <n v="10746"/>
    <n v="24208"/>
    <n v="21487"/>
    <n v="21371"/>
    <n v="23777"/>
    <n v="25505"/>
    <n v="22610"/>
    <n v="15931"/>
    <n v="7099"/>
    <n v="2996"/>
    <x v="440"/>
    <s v="Tennessee, 2017"/>
  </r>
  <r>
    <s v="Tipton County"/>
    <s v="Tennessee"/>
    <n v="2017"/>
    <n v="61434"/>
    <n v="30363"/>
    <n v="31071"/>
    <n v="3805"/>
    <n v="8858"/>
    <n v="8336"/>
    <n v="7592"/>
    <n v="7846"/>
    <n v="8906"/>
    <n v="7881"/>
    <n v="5010"/>
    <n v="2350"/>
    <n v="850"/>
    <x v="440"/>
    <s v="Tennessee, 2017"/>
  </r>
  <r>
    <s v="Trousdale County"/>
    <s v="Tennessee"/>
    <n v="2017"/>
    <n v="8773"/>
    <n v="4654"/>
    <n v="4119"/>
    <n v="467"/>
    <n v="1066"/>
    <n v="1241"/>
    <n v="1277"/>
    <n v="1096"/>
    <n v="1190"/>
    <n v="1075"/>
    <n v="871"/>
    <n v="372"/>
    <n v="118"/>
    <x v="440"/>
    <s v="Tennessee, 2017"/>
  </r>
  <r>
    <s v="Van Buren County"/>
    <s v="Tennessee"/>
    <n v="2017"/>
    <n v="5675"/>
    <n v="2870"/>
    <n v="2805"/>
    <n v="280"/>
    <n v="591"/>
    <n v="644"/>
    <n v="391"/>
    <n v="772"/>
    <n v="806"/>
    <n v="974"/>
    <n v="782"/>
    <n v="341"/>
    <n v="94"/>
    <x v="440"/>
    <s v="Tennessee, 2017"/>
  </r>
  <r>
    <s v="Warren County"/>
    <s v="Tennessee"/>
    <n v="2017"/>
    <n v="40210"/>
    <n v="19846"/>
    <n v="20364"/>
    <n v="2432"/>
    <n v="5515"/>
    <n v="4832"/>
    <n v="4662"/>
    <n v="5294"/>
    <n v="5399"/>
    <n v="5304"/>
    <n v="3980"/>
    <n v="2131"/>
    <n v="661"/>
    <x v="440"/>
    <s v="Tennessee, 2017"/>
  </r>
  <r>
    <s v="Washington County"/>
    <s v="Tennessee"/>
    <n v="2017"/>
    <n v="126437"/>
    <n v="61427"/>
    <n v="65010"/>
    <n v="6576"/>
    <n v="13913"/>
    <n v="19638"/>
    <n v="15863"/>
    <n v="15449"/>
    <n v="16717"/>
    <n v="16674"/>
    <n v="12733"/>
    <n v="6615"/>
    <n v="2259"/>
    <x v="440"/>
    <s v="Tennessee, 2017"/>
  </r>
  <r>
    <s v="Wayne County"/>
    <s v="Tennessee"/>
    <n v="2017"/>
    <n v="16713"/>
    <n v="9273"/>
    <n v="7440"/>
    <n v="706"/>
    <n v="1757"/>
    <n v="1987"/>
    <n v="2233"/>
    <n v="2255"/>
    <n v="2470"/>
    <n v="2269"/>
    <n v="1750"/>
    <n v="1056"/>
    <n v="230"/>
    <x v="440"/>
    <s v="Tennessee, 2017"/>
  </r>
  <r>
    <s v="Sioux County"/>
    <s v="Iowa"/>
    <n v="2017"/>
    <n v="33776"/>
    <n v="16466"/>
    <n v="17310"/>
    <n v="1765"/>
    <n v="3664"/>
    <n v="6871"/>
    <n v="3613"/>
    <n v="3583"/>
    <n v="4193"/>
    <n v="4291"/>
    <n v="3196"/>
    <n v="1871"/>
    <n v="729"/>
    <x v="438"/>
    <s v="Iowa, 2017"/>
  </r>
  <r>
    <s v="Williamson County"/>
    <s v="Tennessee"/>
    <n v="2017"/>
    <n v="212161"/>
    <n v="103812"/>
    <n v="108349"/>
    <n v="12754"/>
    <n v="35351"/>
    <n v="26718"/>
    <n v="19578"/>
    <n v="31413"/>
    <n v="33658"/>
    <n v="27230"/>
    <n v="15866"/>
    <n v="7008"/>
    <n v="2585"/>
    <x v="440"/>
    <s v="Tennessee, 2017"/>
  </r>
  <r>
    <s v="Wilson County"/>
    <s v="Tennessee"/>
    <n v="2017"/>
    <n v="128874"/>
    <n v="63009"/>
    <n v="65865"/>
    <n v="7749"/>
    <n v="17935"/>
    <n v="15151"/>
    <n v="14823"/>
    <n v="17616"/>
    <n v="19539"/>
    <n v="17053"/>
    <n v="12218"/>
    <n v="5167"/>
    <n v="1623"/>
    <x v="440"/>
    <s v="Tennessee, 2017"/>
  </r>
  <r>
    <s v="Anderson County"/>
    <s v="Texas"/>
    <n v="2017"/>
    <n v="57747"/>
    <n v="35292"/>
    <n v="22455"/>
    <n v="2958"/>
    <n v="6342"/>
    <n v="6574"/>
    <n v="8708"/>
    <n v="9942"/>
    <n v="8270"/>
    <n v="6819"/>
    <n v="4837"/>
    <n v="2537"/>
    <n v="760"/>
    <x v="435"/>
    <s v="Texas, 2017"/>
  </r>
  <r>
    <s v="Angelina County"/>
    <s v="Texas"/>
    <n v="2017"/>
    <n v="87700"/>
    <n v="42707"/>
    <n v="44993"/>
    <n v="6073"/>
    <n v="12879"/>
    <n v="11785"/>
    <n v="11105"/>
    <n v="10712"/>
    <n v="11216"/>
    <n v="10545"/>
    <n v="7629"/>
    <n v="3875"/>
    <n v="1881"/>
    <x v="435"/>
    <s v="Texas, 2017"/>
  </r>
  <r>
    <s v="Aransas County"/>
    <s v="Texas"/>
    <n v="2017"/>
    <n v="24832"/>
    <n v="12448"/>
    <n v="12384"/>
    <n v="1231"/>
    <n v="2626"/>
    <n v="2717"/>
    <n v="2239"/>
    <n v="2452"/>
    <n v="3341"/>
    <n v="3799"/>
    <n v="3738"/>
    <n v="2148"/>
    <n v="541"/>
    <x v="435"/>
    <s v="Texas, 2017"/>
  </r>
  <r>
    <s v="Steele County"/>
    <s v="North Dakota"/>
    <n v="2017"/>
    <n v="1929"/>
    <n v="974"/>
    <n v="955"/>
    <n v="103"/>
    <n v="225"/>
    <n v="201"/>
    <n v="159"/>
    <n v="226"/>
    <n v="289"/>
    <n v="325"/>
    <n v="226"/>
    <n v="118"/>
    <n v="57"/>
    <x v="430"/>
    <s v="North Dakota, 2017"/>
  </r>
  <r>
    <s v="Atascosa County"/>
    <s v="Texas"/>
    <n v="2017"/>
    <n v="48139"/>
    <n v="24051"/>
    <n v="24088"/>
    <n v="3447"/>
    <n v="7658"/>
    <n v="6602"/>
    <n v="6146"/>
    <n v="6014"/>
    <n v="5935"/>
    <n v="5641"/>
    <n v="3962"/>
    <n v="2034"/>
    <n v="700"/>
    <x v="435"/>
    <s v="Texas, 2017"/>
  </r>
  <r>
    <s v="Bailey County"/>
    <s v="Texas"/>
    <n v="2017"/>
    <n v="7098"/>
    <n v="3678"/>
    <n v="3420"/>
    <n v="527"/>
    <n v="1085"/>
    <n v="1148"/>
    <n v="753"/>
    <n v="1117"/>
    <n v="579"/>
    <n v="876"/>
    <n v="511"/>
    <n v="382"/>
    <n v="120"/>
    <x v="435"/>
    <s v="Texas, 2017"/>
  </r>
  <r>
    <s v="Bastrop County"/>
    <s v="Texas"/>
    <n v="2017"/>
    <n v="80306"/>
    <n v="40845"/>
    <n v="39461"/>
    <n v="5212"/>
    <n v="11733"/>
    <n v="10202"/>
    <n v="9293"/>
    <n v="10143"/>
    <n v="11199"/>
    <n v="11409"/>
    <n v="7167"/>
    <n v="2612"/>
    <n v="1336"/>
    <x v="435"/>
    <s v="Texas, 2017"/>
  </r>
  <r>
    <s v="Bee County"/>
    <s v="Texas"/>
    <n v="2017"/>
    <n v="32729"/>
    <n v="19883"/>
    <n v="12846"/>
    <n v="1946"/>
    <n v="3939"/>
    <n v="4664"/>
    <n v="5711"/>
    <n v="4718"/>
    <n v="4470"/>
    <n v="3438"/>
    <n v="2180"/>
    <n v="1133"/>
    <n v="530"/>
    <x v="435"/>
    <s v="Texas, 2017"/>
  </r>
  <r>
    <s v="Bell County"/>
    <s v="Texas"/>
    <n v="2017"/>
    <n v="336506"/>
    <n v="168147"/>
    <n v="168359"/>
    <n v="29456"/>
    <n v="50321"/>
    <n v="54179"/>
    <n v="57833"/>
    <n v="42683"/>
    <n v="36853"/>
    <n v="31441"/>
    <n v="20061"/>
    <n v="9401"/>
    <n v="4278"/>
    <x v="435"/>
    <s v="Texas, 2017"/>
  </r>
  <r>
    <s v="Bexar County"/>
    <s v="Texas"/>
    <n v="2017"/>
    <n v="1892004"/>
    <n v="932577"/>
    <n v="959427"/>
    <n v="136756"/>
    <n v="275082"/>
    <n v="282450"/>
    <n v="297352"/>
    <n v="252467"/>
    <n v="233607"/>
    <n v="198495"/>
    <n v="126661"/>
    <n v="63401"/>
    <n v="25733"/>
    <x v="435"/>
    <s v="Texas, 2017"/>
  </r>
  <r>
    <s v="Monroe County"/>
    <s v="Kentucky"/>
    <n v="2017"/>
    <n v="11089"/>
    <n v="5576"/>
    <n v="5513"/>
    <n v="455"/>
    <n v="1210"/>
    <n v="1216"/>
    <n v="688"/>
    <n v="1336"/>
    <n v="1561"/>
    <n v="1998"/>
    <n v="1667"/>
    <n v="768"/>
    <n v="190"/>
    <x v="451"/>
    <s v="Kentucky, 2017"/>
  </r>
  <r>
    <s v="Borden County"/>
    <s v="Texas"/>
    <n v="2017"/>
    <n v="602"/>
    <n v="309"/>
    <n v="293"/>
    <n v="75"/>
    <n v="65"/>
    <n v="45"/>
    <n v="79"/>
    <n v="66"/>
    <n v="63"/>
    <n v="67"/>
    <n v="87"/>
    <n v="45"/>
    <n v="10"/>
    <x v="435"/>
    <s v="Texas, 2017"/>
  </r>
  <r>
    <s v="Bosque County"/>
    <s v="Texas"/>
    <n v="2017"/>
    <n v="17955"/>
    <n v="8831"/>
    <n v="9124"/>
    <n v="982"/>
    <n v="2211"/>
    <n v="1920"/>
    <n v="1687"/>
    <n v="1822"/>
    <n v="2338"/>
    <n v="2671"/>
    <n v="2468"/>
    <n v="1402"/>
    <n v="454"/>
    <x v="435"/>
    <s v="Texas, 2017"/>
  </r>
  <r>
    <s v="Bowie County"/>
    <s v="Texas"/>
    <n v="2017"/>
    <n v="93635"/>
    <n v="47173"/>
    <n v="46462"/>
    <n v="5973"/>
    <n v="12403"/>
    <n v="12078"/>
    <n v="12305"/>
    <n v="12377"/>
    <n v="12259"/>
    <n v="11427"/>
    <n v="8503"/>
    <n v="4395"/>
    <n v="1915"/>
    <x v="435"/>
    <s v="Texas, 2017"/>
  </r>
  <r>
    <s v="Brazoria County"/>
    <s v="Texas"/>
    <n v="2017"/>
    <n v="345995"/>
    <n v="175156"/>
    <n v="170839"/>
    <n v="24699"/>
    <n v="52885"/>
    <n v="44001"/>
    <n v="48263"/>
    <n v="50536"/>
    <n v="47414"/>
    <n v="39841"/>
    <n v="23695"/>
    <n v="11194"/>
    <n v="3467"/>
    <x v="435"/>
    <s v="Texas, 2017"/>
  </r>
  <r>
    <s v="Brazos County"/>
    <s v="Texas"/>
    <n v="2017"/>
    <n v="214231"/>
    <n v="108478"/>
    <n v="105753"/>
    <n v="13375"/>
    <n v="24109"/>
    <n v="65683"/>
    <n v="33828"/>
    <n v="22464"/>
    <n v="19467"/>
    <n v="17195"/>
    <n v="10571"/>
    <n v="5126"/>
    <n v="2413"/>
    <x v="435"/>
    <s v="Texas, 2017"/>
  </r>
  <r>
    <s v="Brewster County"/>
    <s v="Texas"/>
    <n v="2017"/>
    <n v="9220"/>
    <n v="4464"/>
    <n v="4756"/>
    <n v="503"/>
    <n v="1102"/>
    <n v="878"/>
    <n v="1270"/>
    <n v="1100"/>
    <n v="1135"/>
    <n v="1369"/>
    <n v="1136"/>
    <n v="551"/>
    <n v="176"/>
    <x v="435"/>
    <s v="Texas, 2017"/>
  </r>
  <r>
    <s v="Brown County"/>
    <s v="Texas"/>
    <n v="2017"/>
    <n v="37787"/>
    <n v="18741"/>
    <n v="19046"/>
    <n v="2114"/>
    <n v="4878"/>
    <n v="5085"/>
    <n v="4455"/>
    <n v="4203"/>
    <n v="4735"/>
    <n v="5067"/>
    <n v="4128"/>
    <n v="2384"/>
    <n v="738"/>
    <x v="435"/>
    <s v="Texas, 2017"/>
  </r>
  <r>
    <s v="Burnet County"/>
    <s v="Texas"/>
    <n v="2017"/>
    <n v="45017"/>
    <n v="22234"/>
    <n v="22783"/>
    <n v="2398"/>
    <n v="5542"/>
    <n v="5840"/>
    <n v="4073"/>
    <n v="5179"/>
    <n v="5447"/>
    <n v="6872"/>
    <n v="5735"/>
    <n v="3110"/>
    <n v="821"/>
    <x v="435"/>
    <s v="Texas, 2017"/>
  </r>
  <r>
    <s v="Caldwell County"/>
    <s v="Texas"/>
    <n v="2017"/>
    <n v="40544"/>
    <n v="20563"/>
    <n v="19981"/>
    <n v="2470"/>
    <n v="5425"/>
    <n v="6584"/>
    <n v="5289"/>
    <n v="5125"/>
    <n v="5237"/>
    <n v="5052"/>
    <n v="3215"/>
    <n v="1517"/>
    <n v="630"/>
    <x v="435"/>
    <s v="Texas, 2017"/>
  </r>
  <r>
    <s v="Calhoun County"/>
    <s v="Texas"/>
    <n v="2017"/>
    <n v="21821"/>
    <n v="10976"/>
    <n v="10845"/>
    <n v="1460"/>
    <n v="3070"/>
    <n v="2847"/>
    <n v="2784"/>
    <n v="2444"/>
    <n v="2846"/>
    <n v="2761"/>
    <n v="2037"/>
    <n v="1048"/>
    <n v="524"/>
    <x v="435"/>
    <s v="Texas, 2017"/>
  </r>
  <r>
    <s v="Cameron County"/>
    <s v="Texas"/>
    <n v="2017"/>
    <n v="420201"/>
    <n v="203657"/>
    <n v="216544"/>
    <n v="36194"/>
    <n v="73275"/>
    <n v="67485"/>
    <n v="50997"/>
    <n v="52423"/>
    <n v="46751"/>
    <n v="40446"/>
    <n v="29296"/>
    <n v="17394"/>
    <n v="5940"/>
    <x v="435"/>
    <s v="Texas, 2017"/>
  </r>
  <r>
    <s v="Camp County"/>
    <s v="Texas"/>
    <n v="2017"/>
    <n v="12670"/>
    <n v="6215"/>
    <n v="6455"/>
    <n v="934"/>
    <n v="1856"/>
    <n v="1703"/>
    <n v="1501"/>
    <n v="1242"/>
    <n v="1567"/>
    <n v="1613"/>
    <n v="1260"/>
    <n v="770"/>
    <n v="224"/>
    <x v="435"/>
    <s v="Texas, 2017"/>
  </r>
  <r>
    <s v="Cass County"/>
    <s v="Texas"/>
    <n v="2017"/>
    <n v="30118"/>
    <n v="14599"/>
    <n v="15519"/>
    <n v="1751"/>
    <n v="3857"/>
    <n v="3462"/>
    <n v="3087"/>
    <n v="3486"/>
    <n v="3897"/>
    <n v="4240"/>
    <n v="3586"/>
    <n v="1941"/>
    <n v="811"/>
    <x v="435"/>
    <s v="Texas, 2017"/>
  </r>
  <r>
    <s v="Perry County"/>
    <s v="Tennessee"/>
    <n v="2017"/>
    <n v="7891"/>
    <n v="3958"/>
    <n v="3933"/>
    <n v="640"/>
    <n v="1366"/>
    <n v="1147"/>
    <n v="849"/>
    <n v="881"/>
    <n v="909"/>
    <n v="957"/>
    <n v="624"/>
    <n v="370"/>
    <n v="148"/>
    <x v="440"/>
    <s v="Tennessee, 2017"/>
  </r>
  <r>
    <s v="San Lorenzo Municipio"/>
    <s v="Puerto Rico"/>
    <n v="2017"/>
    <n v="39283"/>
    <n v="19679"/>
    <n v="19604"/>
    <n v="2743"/>
    <n v="6266"/>
    <n v="5417"/>
    <n v="5054"/>
    <n v="5041"/>
    <n v="5913"/>
    <n v="4656"/>
    <n v="2678"/>
    <n v="1099"/>
    <n v="416"/>
    <x v="419"/>
    <s v="Puerto Rico, 2017"/>
  </r>
  <r>
    <s v="Cherokee County"/>
    <s v="Texas"/>
    <n v="2017"/>
    <n v="51594"/>
    <n v="26307"/>
    <n v="25287"/>
    <n v="3612"/>
    <n v="7365"/>
    <n v="6953"/>
    <n v="5949"/>
    <n v="6241"/>
    <n v="6448"/>
    <n v="6369"/>
    <n v="4974"/>
    <n v="2787"/>
    <n v="896"/>
    <x v="435"/>
    <s v="Texas, 2017"/>
  </r>
  <r>
    <s v="Nicholas County"/>
    <s v="Kentucky"/>
    <n v="2017"/>
    <n v="7064"/>
    <n v="3933"/>
    <n v="3131"/>
    <n v="451"/>
    <n v="790"/>
    <n v="1060"/>
    <n v="1435"/>
    <n v="898"/>
    <n v="593"/>
    <n v="765"/>
    <n v="545"/>
    <n v="353"/>
    <n v="174"/>
    <x v="451"/>
    <s v="Kentucky, 2017"/>
  </r>
  <r>
    <s v="Clay County"/>
    <s v="Texas"/>
    <n v="2017"/>
    <n v="10369"/>
    <n v="5184"/>
    <n v="5185"/>
    <n v="478"/>
    <n v="1292"/>
    <n v="1153"/>
    <n v="999"/>
    <n v="1117"/>
    <n v="1419"/>
    <n v="1697"/>
    <n v="1280"/>
    <n v="738"/>
    <n v="196"/>
    <x v="435"/>
    <s v="Texas, 2017"/>
  </r>
  <r>
    <s v="Cochran County"/>
    <s v="Texas"/>
    <n v="2017"/>
    <n v="2932"/>
    <n v="1492"/>
    <n v="1440"/>
    <n v="228"/>
    <n v="457"/>
    <n v="427"/>
    <n v="447"/>
    <n v="264"/>
    <n v="330"/>
    <n v="341"/>
    <n v="209"/>
    <n v="195"/>
    <n v="34"/>
    <x v="435"/>
    <s v="Texas, 2017"/>
  </r>
  <r>
    <s v="Coke County"/>
    <s v="Texas"/>
    <n v="2017"/>
    <n v="3238"/>
    <n v="1609"/>
    <n v="1629"/>
    <n v="84"/>
    <n v="414"/>
    <n v="334"/>
    <n v="208"/>
    <n v="389"/>
    <n v="472"/>
    <n v="473"/>
    <n v="482"/>
    <n v="300"/>
    <n v="82"/>
    <x v="435"/>
    <s v="Texas, 2017"/>
  </r>
  <r>
    <s v="Teton County"/>
    <s v="Idaho"/>
    <n v="2017"/>
    <n v="8422"/>
    <n v="4282"/>
    <n v="4140"/>
    <n v="486"/>
    <n v="1071"/>
    <n v="734"/>
    <n v="908"/>
    <n v="842"/>
    <n v="1094"/>
    <n v="1415"/>
    <n v="1072"/>
    <n v="664"/>
    <n v="136"/>
    <x v="444"/>
    <s v="Idaho, 2017"/>
  </r>
  <r>
    <s v="Collin County"/>
    <s v="Texas"/>
    <n v="2017"/>
    <n v="914075"/>
    <n v="448915"/>
    <n v="465160"/>
    <n v="58809"/>
    <n v="143572"/>
    <n v="116767"/>
    <n v="116843"/>
    <n v="148743"/>
    <n v="139537"/>
    <n v="97757"/>
    <n v="58979"/>
    <n v="25241"/>
    <n v="7827"/>
    <x v="435"/>
    <s v="Texas, 2017"/>
  </r>
  <r>
    <s v="Comal County"/>
    <s v="Texas"/>
    <n v="2017"/>
    <n v="129100"/>
    <n v="63732"/>
    <n v="65368"/>
    <n v="7488"/>
    <n v="16806"/>
    <n v="15257"/>
    <n v="14057"/>
    <n v="15381"/>
    <n v="18340"/>
    <n v="19156"/>
    <n v="13883"/>
    <n v="6273"/>
    <n v="2459"/>
    <x v="435"/>
    <s v="Texas, 2017"/>
  </r>
  <r>
    <s v="Cottle County"/>
    <s v="Texas"/>
    <n v="2017"/>
    <n v="1498"/>
    <n v="758"/>
    <n v="740"/>
    <n v="152"/>
    <n v="164"/>
    <n v="121"/>
    <n v="138"/>
    <n v="102"/>
    <n v="242"/>
    <n v="195"/>
    <n v="225"/>
    <n v="141"/>
    <n v="18"/>
    <x v="435"/>
    <s v="Texas, 2017"/>
  </r>
  <r>
    <s v="Culberson County"/>
    <s v="Texas"/>
    <n v="2017"/>
    <n v="2257"/>
    <n v="1162"/>
    <n v="1095"/>
    <n v="172"/>
    <n v="274"/>
    <n v="244"/>
    <n v="349"/>
    <n v="199"/>
    <n v="273"/>
    <n v="302"/>
    <n v="239"/>
    <n v="122"/>
    <n v="83"/>
    <x v="435"/>
    <s v="Texas, 2017"/>
  </r>
  <r>
    <s v="Nemaha County"/>
    <s v="Nebraska"/>
    <n v="2017"/>
    <n v="7207"/>
    <n v="3880"/>
    <n v="3327"/>
    <n v="673"/>
    <n v="1204"/>
    <n v="952"/>
    <n v="1150"/>
    <n v="850"/>
    <n v="876"/>
    <n v="727"/>
    <n v="424"/>
    <n v="274"/>
    <n v="77"/>
    <x v="436"/>
    <s v="Nebraska, 2017"/>
  </r>
  <r>
    <s v="Dallas County"/>
    <s v="Texas"/>
    <n v="2017"/>
    <n v="2552213"/>
    <n v="1257751"/>
    <n v="1294462"/>
    <n v="194615"/>
    <n v="380715"/>
    <n v="355121"/>
    <n v="411723"/>
    <n v="357390"/>
    <n v="327923"/>
    <n v="269342"/>
    <n v="153384"/>
    <n v="72789"/>
    <n v="29211"/>
    <x v="435"/>
    <s v="Texas, 2017"/>
  </r>
  <r>
    <s v="Denton County"/>
    <s v="Texas"/>
    <n v="2017"/>
    <n v="781321"/>
    <n v="384390"/>
    <n v="396931"/>
    <n v="51541"/>
    <n v="115544"/>
    <n v="108104"/>
    <n v="116753"/>
    <n v="121864"/>
    <n v="114088"/>
    <n v="81836"/>
    <n v="47027"/>
    <n v="18668"/>
    <n v="5896"/>
    <x v="435"/>
    <s v="Texas, 2017"/>
  </r>
  <r>
    <s v="DeWitt County"/>
    <s v="Texas"/>
    <n v="2017"/>
    <n v="20474"/>
    <n v="10697"/>
    <n v="9777"/>
    <n v="1374"/>
    <n v="2494"/>
    <n v="2176"/>
    <n v="2342"/>
    <n v="2675"/>
    <n v="2631"/>
    <n v="2922"/>
    <n v="2048"/>
    <n v="1221"/>
    <n v="591"/>
    <x v="435"/>
    <s v="Texas, 2017"/>
  </r>
  <r>
    <s v="Dimmit County"/>
    <s v="Texas"/>
    <n v="2017"/>
    <n v="10822"/>
    <n v="5284"/>
    <n v="5538"/>
    <n v="1051"/>
    <n v="1683"/>
    <n v="1527"/>
    <n v="1372"/>
    <n v="1374"/>
    <n v="1007"/>
    <n v="1215"/>
    <n v="911"/>
    <n v="396"/>
    <n v="286"/>
    <x v="435"/>
    <s v="Texas, 2017"/>
  </r>
  <r>
    <s v="Hudspeth County"/>
    <s v="Texas"/>
    <n v="2017"/>
    <n v="3433"/>
    <n v="1714"/>
    <n v="1719"/>
    <n v="171"/>
    <n v="366"/>
    <n v="646"/>
    <n v="289"/>
    <n v="325"/>
    <n v="371"/>
    <n v="462"/>
    <n v="427"/>
    <n v="294"/>
    <n v="82"/>
    <x v="435"/>
    <s v="Texas, 2017"/>
  </r>
  <r>
    <s v="Jefferson County"/>
    <s v="Montana"/>
    <n v="2017"/>
    <n v="11434"/>
    <n v="5891"/>
    <n v="5543"/>
    <n v="786"/>
    <n v="1638"/>
    <n v="1615"/>
    <n v="1458"/>
    <n v="1387"/>
    <n v="1337"/>
    <n v="1153"/>
    <n v="1149"/>
    <n v="731"/>
    <n v="180"/>
    <x v="426"/>
    <s v="Montana, 2017"/>
  </r>
  <r>
    <s v="Hart County"/>
    <s v="Kentucky"/>
    <n v="2017"/>
    <n v="18278"/>
    <n v="9337"/>
    <n v="8941"/>
    <n v="958"/>
    <n v="2213"/>
    <n v="2578"/>
    <n v="1862"/>
    <n v="1854"/>
    <n v="2241"/>
    <n v="2578"/>
    <n v="2179"/>
    <n v="1265"/>
    <n v="550"/>
    <x v="451"/>
    <s v="Kentucky, 2017"/>
  </r>
  <r>
    <s v="Edwards County"/>
    <s v="Texas"/>
    <n v="2017"/>
    <n v="2111"/>
    <n v="965"/>
    <n v="1146"/>
    <n v="105"/>
    <n v="152"/>
    <n v="249"/>
    <n v="152"/>
    <n v="257"/>
    <n v="315"/>
    <n v="280"/>
    <n v="402"/>
    <n v="183"/>
    <n v="16"/>
    <x v="435"/>
    <s v="Texas, 2017"/>
  </r>
  <r>
    <s v="Ellis County"/>
    <s v="Texas"/>
    <n v="2017"/>
    <n v="164092"/>
    <n v="80837"/>
    <n v="83255"/>
    <n v="10963"/>
    <n v="25474"/>
    <n v="22963"/>
    <n v="20591"/>
    <n v="21705"/>
    <n v="22610"/>
    <n v="20030"/>
    <n v="12249"/>
    <n v="5738"/>
    <n v="1769"/>
    <x v="435"/>
    <s v="Texas, 2017"/>
  </r>
  <r>
    <s v="El Paso County"/>
    <s v="Texas"/>
    <n v="2017"/>
    <n v="834825"/>
    <n v="409199"/>
    <n v="425626"/>
    <n v="65726"/>
    <n v="129145"/>
    <n v="136355"/>
    <n v="121220"/>
    <n v="104809"/>
    <n v="98058"/>
    <n v="84445"/>
    <n v="52818"/>
    <n v="30379"/>
    <n v="11870"/>
    <x v="435"/>
    <s v="Texas, 2017"/>
  </r>
  <r>
    <s v="Erath County"/>
    <s v="Texas"/>
    <n v="2017"/>
    <n v="41016"/>
    <n v="20118"/>
    <n v="20898"/>
    <n v="2403"/>
    <n v="4835"/>
    <n v="10565"/>
    <n v="4901"/>
    <n v="4082"/>
    <n v="4351"/>
    <n v="4213"/>
    <n v="3214"/>
    <n v="1752"/>
    <n v="700"/>
    <x v="435"/>
    <s v="Texas, 2017"/>
  </r>
  <r>
    <s v="Falls County"/>
    <s v="Texas"/>
    <n v="2017"/>
    <n v="17289"/>
    <n v="8135"/>
    <n v="9154"/>
    <n v="1043"/>
    <n v="2050"/>
    <n v="2206"/>
    <n v="2474"/>
    <n v="2029"/>
    <n v="2322"/>
    <n v="2230"/>
    <n v="1571"/>
    <n v="902"/>
    <n v="462"/>
    <x v="435"/>
    <s v="Texas, 2017"/>
  </r>
  <r>
    <s v="Fannin County"/>
    <s v="Texas"/>
    <n v="2017"/>
    <n v="33787"/>
    <n v="17846"/>
    <n v="15941"/>
    <n v="1720"/>
    <n v="4139"/>
    <n v="4099"/>
    <n v="4170"/>
    <n v="3972"/>
    <n v="4823"/>
    <n v="4505"/>
    <n v="3640"/>
    <n v="1886"/>
    <n v="833"/>
    <x v="435"/>
    <s v="Texas, 2017"/>
  </r>
  <r>
    <s v="Fayette County"/>
    <s v="Texas"/>
    <n v="2017"/>
    <n v="24963"/>
    <n v="12188"/>
    <n v="12775"/>
    <n v="1227"/>
    <n v="3065"/>
    <n v="2697"/>
    <n v="2365"/>
    <n v="2510"/>
    <n v="3209"/>
    <n v="3967"/>
    <n v="3237"/>
    <n v="1856"/>
    <n v="830"/>
    <x v="435"/>
    <s v="Texas, 2017"/>
  </r>
  <r>
    <s v="Fillmore County"/>
    <s v="Nebraska"/>
    <n v="2017"/>
    <n v="5953"/>
    <n v="2911"/>
    <n v="3042"/>
    <n v="382"/>
    <n v="942"/>
    <n v="800"/>
    <n v="646"/>
    <n v="734"/>
    <n v="615"/>
    <n v="733"/>
    <n v="589"/>
    <n v="346"/>
    <n v="166"/>
    <x v="436"/>
    <s v="Nebraska, 2017"/>
  </r>
  <r>
    <s v="Fort Bend County"/>
    <s v="Texas"/>
    <n v="2017"/>
    <n v="711421"/>
    <n v="349697"/>
    <n v="361724"/>
    <n v="49857"/>
    <n v="114150"/>
    <n v="94297"/>
    <n v="88256"/>
    <n v="109031"/>
    <n v="101435"/>
    <n v="85346"/>
    <n v="45607"/>
    <n v="17509"/>
    <n v="5933"/>
    <x v="435"/>
    <s v="Texas, 2017"/>
  </r>
  <r>
    <s v="Franklin County"/>
    <s v="Texas"/>
    <n v="2017"/>
    <n v="10639"/>
    <n v="5409"/>
    <n v="5230"/>
    <n v="612"/>
    <n v="1461"/>
    <n v="1381"/>
    <n v="1026"/>
    <n v="1229"/>
    <n v="1249"/>
    <n v="1554"/>
    <n v="1219"/>
    <n v="763"/>
    <n v="145"/>
    <x v="435"/>
    <s v="Texas, 2017"/>
  </r>
  <r>
    <s v="Frio County"/>
    <s v="Texas"/>
    <n v="2017"/>
    <n v="19110"/>
    <n v="11363"/>
    <n v="7747"/>
    <n v="1225"/>
    <n v="2477"/>
    <n v="3918"/>
    <n v="3109"/>
    <n v="2253"/>
    <n v="2140"/>
    <n v="1633"/>
    <n v="1393"/>
    <n v="703"/>
    <n v="259"/>
    <x v="435"/>
    <s v="Texas, 2017"/>
  </r>
  <r>
    <s v="Galveston County"/>
    <s v="Texas"/>
    <n v="2017"/>
    <n v="321184"/>
    <n v="158564"/>
    <n v="162620"/>
    <n v="20839"/>
    <n v="44577"/>
    <n v="41710"/>
    <n v="42597"/>
    <n v="41856"/>
    <n v="44608"/>
    <n v="42741"/>
    <n v="25812"/>
    <n v="12011"/>
    <n v="4433"/>
    <x v="435"/>
    <s v="Texas, 2017"/>
  </r>
  <r>
    <s v="Goliad County"/>
    <s v="Texas"/>
    <n v="2017"/>
    <n v="7510"/>
    <n v="3778"/>
    <n v="3732"/>
    <n v="376"/>
    <n v="961"/>
    <n v="960"/>
    <n v="577"/>
    <n v="772"/>
    <n v="1075"/>
    <n v="1212"/>
    <n v="926"/>
    <n v="584"/>
    <n v="67"/>
    <x v="435"/>
    <s v="Texas, 2017"/>
  </r>
  <r>
    <s v="Gonzales County"/>
    <s v="Texas"/>
    <n v="2017"/>
    <n v="20558"/>
    <n v="10400"/>
    <n v="10158"/>
    <n v="1493"/>
    <n v="3094"/>
    <n v="2777"/>
    <n v="2411"/>
    <n v="2248"/>
    <n v="2599"/>
    <n v="2657"/>
    <n v="1891"/>
    <n v="975"/>
    <n v="413"/>
    <x v="435"/>
    <s v="Texas, 2017"/>
  </r>
  <r>
    <s v="Gray County"/>
    <s v="Texas"/>
    <n v="2017"/>
    <n v="22962"/>
    <n v="12143"/>
    <n v="10819"/>
    <n v="1668"/>
    <n v="3256"/>
    <n v="2742"/>
    <n v="3184"/>
    <n v="3054"/>
    <n v="2836"/>
    <n v="2605"/>
    <n v="1896"/>
    <n v="1178"/>
    <n v="543"/>
    <x v="435"/>
    <s v="Texas, 2017"/>
  </r>
  <r>
    <s v="Grayson County"/>
    <s v="Texas"/>
    <n v="2017"/>
    <n v="126146"/>
    <n v="61556"/>
    <n v="64590"/>
    <n v="7976"/>
    <n v="16940"/>
    <n v="16150"/>
    <n v="15112"/>
    <n v="14510"/>
    <n v="16666"/>
    <n v="17079"/>
    <n v="12747"/>
    <n v="6311"/>
    <n v="2655"/>
    <x v="435"/>
    <s v="Texas, 2017"/>
  </r>
  <r>
    <s v="Gregg County"/>
    <s v="Texas"/>
    <n v="2017"/>
    <n v="123402"/>
    <n v="60366"/>
    <n v="63036"/>
    <n v="9444"/>
    <n v="17589"/>
    <n v="17030"/>
    <n v="17025"/>
    <n v="14688"/>
    <n v="14893"/>
    <n v="14889"/>
    <n v="9679"/>
    <n v="5727"/>
    <n v="2438"/>
    <x v="435"/>
    <s v="Texas, 2017"/>
  </r>
  <r>
    <s v="Grimes County"/>
    <s v="Texas"/>
    <n v="2017"/>
    <n v="27358"/>
    <n v="15070"/>
    <n v="12288"/>
    <n v="1469"/>
    <n v="3590"/>
    <n v="3523"/>
    <n v="3164"/>
    <n v="3530"/>
    <n v="3762"/>
    <n v="3944"/>
    <n v="2654"/>
    <n v="1299"/>
    <n v="423"/>
    <x v="435"/>
    <s v="Texas, 2017"/>
  </r>
  <r>
    <s v="Guadalupe County"/>
    <s v="Texas"/>
    <n v="2017"/>
    <n v="150889"/>
    <n v="74611"/>
    <n v="76278"/>
    <n v="9771"/>
    <n v="22340"/>
    <n v="20730"/>
    <n v="18994"/>
    <n v="20992"/>
    <n v="21179"/>
    <n v="17173"/>
    <n v="11809"/>
    <n v="5951"/>
    <n v="1950"/>
    <x v="435"/>
    <s v="Texas, 2017"/>
  </r>
  <r>
    <s v="Hale County"/>
    <s v="Texas"/>
    <n v="2017"/>
    <n v="34527"/>
    <n v="17906"/>
    <n v="16621"/>
    <n v="2536"/>
    <n v="5423"/>
    <n v="5591"/>
    <n v="4690"/>
    <n v="4004"/>
    <n v="4179"/>
    <n v="3636"/>
    <n v="2406"/>
    <n v="1376"/>
    <n v="686"/>
    <x v="435"/>
    <s v="Texas, 2017"/>
  </r>
  <r>
    <s v="Conejos County"/>
    <s v="Colorado"/>
    <n v="2017"/>
    <n v="8220"/>
    <n v="4062"/>
    <n v="4158"/>
    <n v="441"/>
    <n v="965"/>
    <n v="946"/>
    <n v="748"/>
    <n v="901"/>
    <n v="972"/>
    <n v="1163"/>
    <n v="1058"/>
    <n v="613"/>
    <n v="413"/>
    <x v="443"/>
    <s v="Colorado, 2017"/>
  </r>
  <r>
    <s v="Hardin County"/>
    <s v="Texas"/>
    <n v="2017"/>
    <n v="55993"/>
    <n v="27365"/>
    <n v="28628"/>
    <n v="3630"/>
    <n v="7718"/>
    <n v="7055"/>
    <n v="6982"/>
    <n v="7069"/>
    <n v="7325"/>
    <n v="7389"/>
    <n v="5384"/>
    <n v="2483"/>
    <n v="958"/>
    <x v="435"/>
    <s v="Texas, 2017"/>
  </r>
  <r>
    <s v="Harris County"/>
    <s v="Texas"/>
    <n v="2017"/>
    <n v="4525519"/>
    <n v="2251060"/>
    <n v="2274459"/>
    <n v="349782"/>
    <n v="680852"/>
    <n v="630021"/>
    <n v="733155"/>
    <n v="647130"/>
    <n v="571543"/>
    <n v="480307"/>
    <n v="268785"/>
    <n v="118778"/>
    <n v="45166"/>
    <x v="435"/>
    <s v="Texas, 2017"/>
  </r>
  <r>
    <s v="Hays County"/>
    <s v="Texas"/>
    <n v="2017"/>
    <n v="194843"/>
    <n v="96973"/>
    <n v="97870"/>
    <n v="12176"/>
    <n v="25933"/>
    <n v="41561"/>
    <n v="27320"/>
    <n v="25364"/>
    <n v="22460"/>
    <n v="20190"/>
    <n v="12832"/>
    <n v="5495"/>
    <n v="1512"/>
    <x v="435"/>
    <s v="Texas, 2017"/>
  </r>
  <r>
    <s v="Henderson County"/>
    <s v="Texas"/>
    <n v="2017"/>
    <n v="79687"/>
    <n v="38840"/>
    <n v="40847"/>
    <n v="4516"/>
    <n v="9737"/>
    <n v="9572"/>
    <n v="8429"/>
    <n v="8667"/>
    <n v="10273"/>
    <n v="11545"/>
    <n v="9693"/>
    <n v="5467"/>
    <n v="1788"/>
    <x v="435"/>
    <s v="Texas, 2017"/>
  </r>
  <r>
    <s v="Hidalgo County"/>
    <s v="Texas"/>
    <n v="2017"/>
    <n v="839539"/>
    <n v="410383"/>
    <n v="429156"/>
    <n v="80396"/>
    <n v="155650"/>
    <n v="138398"/>
    <n v="111125"/>
    <n v="109024"/>
    <n v="89278"/>
    <n v="68101"/>
    <n v="49032"/>
    <n v="28320"/>
    <n v="10215"/>
    <x v="435"/>
    <s v="Texas, 2017"/>
  </r>
  <r>
    <s v="Hill County"/>
    <s v="Texas"/>
    <n v="2017"/>
    <n v="35098"/>
    <n v="17374"/>
    <n v="17724"/>
    <n v="2089"/>
    <n v="4713"/>
    <n v="4385"/>
    <n v="3769"/>
    <n v="3795"/>
    <n v="4434"/>
    <n v="4816"/>
    <n v="4120"/>
    <n v="2221"/>
    <n v="756"/>
    <x v="435"/>
    <s v="Texas, 2017"/>
  </r>
  <r>
    <s v="Hockley County"/>
    <s v="Texas"/>
    <n v="2017"/>
    <n v="23273"/>
    <n v="11505"/>
    <n v="11768"/>
    <n v="1602"/>
    <n v="3542"/>
    <n v="3816"/>
    <n v="3096"/>
    <n v="2610"/>
    <n v="2712"/>
    <n v="2752"/>
    <n v="1775"/>
    <n v="1012"/>
    <n v="356"/>
    <x v="435"/>
    <s v="Texas, 2017"/>
  </r>
  <r>
    <s v="Hood County"/>
    <s v="Texas"/>
    <n v="2017"/>
    <n v="55418"/>
    <n v="27199"/>
    <n v="28219"/>
    <n v="3163"/>
    <n v="6627"/>
    <n v="5845"/>
    <n v="5738"/>
    <n v="5367"/>
    <n v="6909"/>
    <n v="8459"/>
    <n v="7571"/>
    <n v="4380"/>
    <n v="1359"/>
    <x v="435"/>
    <s v="Texas, 2017"/>
  </r>
  <r>
    <s v="Hopkins County"/>
    <s v="Texas"/>
    <n v="2017"/>
    <n v="35929"/>
    <n v="17643"/>
    <n v="18286"/>
    <n v="2355"/>
    <n v="5257"/>
    <n v="4334"/>
    <n v="4191"/>
    <n v="4250"/>
    <n v="4694"/>
    <n v="4527"/>
    <n v="3573"/>
    <n v="2146"/>
    <n v="602"/>
    <x v="435"/>
    <s v="Texas, 2017"/>
  </r>
  <r>
    <s v="Houston County"/>
    <s v="Texas"/>
    <n v="2017"/>
    <n v="22849"/>
    <n v="12274"/>
    <n v="10575"/>
    <n v="1171"/>
    <n v="2475"/>
    <n v="2556"/>
    <n v="2423"/>
    <n v="2919"/>
    <n v="3294"/>
    <n v="3239"/>
    <n v="2571"/>
    <n v="1574"/>
    <n v="627"/>
    <x v="435"/>
    <s v="Texas, 2017"/>
  </r>
  <r>
    <s v="Howard County"/>
    <s v="Texas"/>
    <n v="2017"/>
    <n v="36491"/>
    <n v="20588"/>
    <n v="15903"/>
    <n v="2340"/>
    <n v="4381"/>
    <n v="5041"/>
    <n v="5432"/>
    <n v="5242"/>
    <n v="5214"/>
    <n v="4269"/>
    <n v="2510"/>
    <n v="1478"/>
    <n v="584"/>
    <x v="435"/>
    <s v="Texas, 2017"/>
  </r>
  <r>
    <s v="Hunt County"/>
    <s v="Texas"/>
    <n v="2017"/>
    <n v="90322"/>
    <n v="44432"/>
    <n v="45890"/>
    <n v="5633"/>
    <n v="12269"/>
    <n v="12648"/>
    <n v="11039"/>
    <n v="10569"/>
    <n v="12311"/>
    <n v="11754"/>
    <n v="8345"/>
    <n v="4252"/>
    <n v="1502"/>
    <x v="435"/>
    <s v="Texas, 2017"/>
  </r>
  <r>
    <s v="Hutchinson County"/>
    <s v="Texas"/>
    <n v="2017"/>
    <n v="21704"/>
    <n v="10838"/>
    <n v="10866"/>
    <n v="1490"/>
    <n v="3187"/>
    <n v="2850"/>
    <n v="2687"/>
    <n v="2709"/>
    <n v="2551"/>
    <n v="2904"/>
    <n v="1823"/>
    <n v="1105"/>
    <n v="398"/>
    <x v="435"/>
    <s v="Texas, 2017"/>
  </r>
  <r>
    <s v="Irion County"/>
    <s v="Texas"/>
    <n v="2017"/>
    <n v="1592"/>
    <n v="853"/>
    <n v="739"/>
    <n v="78"/>
    <n v="246"/>
    <n v="217"/>
    <n v="107"/>
    <n v="138"/>
    <n v="266"/>
    <n v="259"/>
    <n v="143"/>
    <n v="105"/>
    <n v="33"/>
    <x v="435"/>
    <s v="Texas, 2017"/>
  </r>
  <r>
    <s v="Prairie County"/>
    <s v="Arkansas"/>
    <n v="2017"/>
    <n v="8839"/>
    <n v="4973"/>
    <n v="3866"/>
    <n v="508"/>
    <n v="1025"/>
    <n v="1201"/>
    <n v="1164"/>
    <n v="1210"/>
    <n v="1229"/>
    <n v="1085"/>
    <n v="819"/>
    <n v="365"/>
    <n v="233"/>
    <x v="418"/>
    <s v="Arkansas, 2017"/>
  </r>
  <r>
    <s v="Floyd County"/>
    <s v="Virginia"/>
    <n v="2017"/>
    <n v="14756"/>
    <n v="7214"/>
    <n v="7542"/>
    <n v="1046"/>
    <n v="2178"/>
    <n v="1775"/>
    <n v="1547"/>
    <n v="1955"/>
    <n v="1777"/>
    <n v="2030"/>
    <n v="1284"/>
    <n v="787"/>
    <n v="377"/>
    <x v="428"/>
    <s v="Virginia, 2017"/>
  </r>
  <r>
    <s v="Jasper County"/>
    <s v="Texas"/>
    <n v="2017"/>
    <n v="35444"/>
    <n v="17420"/>
    <n v="18024"/>
    <n v="2088"/>
    <n v="5109"/>
    <n v="4318"/>
    <n v="4038"/>
    <n v="3850"/>
    <n v="4653"/>
    <n v="4850"/>
    <n v="3892"/>
    <n v="1804"/>
    <n v="842"/>
    <x v="435"/>
    <s v="Texas, 2017"/>
  </r>
  <r>
    <s v="Jefferson County"/>
    <s v="Texas"/>
    <n v="2017"/>
    <n v="254574"/>
    <n v="130404"/>
    <n v="124170"/>
    <n v="17476"/>
    <n v="33196"/>
    <n v="35145"/>
    <n v="37374"/>
    <n v="32005"/>
    <n v="32814"/>
    <n v="31725"/>
    <n v="19171"/>
    <n v="11096"/>
    <n v="4572"/>
    <x v="435"/>
    <s v="Texas, 2017"/>
  </r>
  <r>
    <s v="Johnson County"/>
    <s v="Texas"/>
    <n v="2017"/>
    <n v="160173"/>
    <n v="79887"/>
    <n v="80286"/>
    <n v="10550"/>
    <n v="24030"/>
    <n v="21281"/>
    <n v="20234"/>
    <n v="20964"/>
    <n v="21908"/>
    <n v="19615"/>
    <n v="13238"/>
    <n v="6365"/>
    <n v="1988"/>
    <x v="435"/>
    <s v="Texas, 2017"/>
  </r>
  <r>
    <s v="Jones County"/>
    <s v="Texas"/>
    <n v="2017"/>
    <n v="19969"/>
    <n v="12658"/>
    <n v="7311"/>
    <n v="906"/>
    <n v="1989"/>
    <n v="2368"/>
    <n v="3603"/>
    <n v="3107"/>
    <n v="2745"/>
    <n v="2324"/>
    <n v="1709"/>
    <n v="848"/>
    <n v="370"/>
    <x v="435"/>
    <s v="Texas, 2017"/>
  </r>
  <r>
    <s v="Kaufman County"/>
    <s v="Texas"/>
    <n v="2017"/>
    <n v="114852"/>
    <n v="56347"/>
    <n v="58505"/>
    <n v="8170"/>
    <n v="18225"/>
    <n v="14773"/>
    <n v="14964"/>
    <n v="16081"/>
    <n v="15612"/>
    <n v="13513"/>
    <n v="8336"/>
    <n v="3854"/>
    <n v="1324"/>
    <x v="435"/>
    <s v="Texas, 2017"/>
  </r>
  <r>
    <s v="Kendall County"/>
    <s v="Texas"/>
    <n v="2017"/>
    <n v="40306"/>
    <n v="19568"/>
    <n v="20738"/>
    <n v="2087"/>
    <n v="5516"/>
    <n v="5146"/>
    <n v="3683"/>
    <n v="4877"/>
    <n v="5674"/>
    <n v="5844"/>
    <n v="4384"/>
    <n v="2160"/>
    <n v="935"/>
    <x v="435"/>
    <s v="Texas, 2017"/>
  </r>
  <r>
    <s v="Kent County"/>
    <s v="Texas"/>
    <n v="2017"/>
    <n v="680"/>
    <n v="311"/>
    <n v="369"/>
    <n v="62"/>
    <n v="70"/>
    <n v="52"/>
    <n v="65"/>
    <n v="70"/>
    <n v="85"/>
    <n v="86"/>
    <n v="118"/>
    <n v="31"/>
    <n v="41"/>
    <x v="435"/>
    <s v="Texas, 2017"/>
  </r>
  <r>
    <s v="Kerr County"/>
    <s v="Texas"/>
    <n v="2017"/>
    <n v="50761"/>
    <n v="24563"/>
    <n v="26198"/>
    <n v="2587"/>
    <n v="5520"/>
    <n v="5997"/>
    <n v="5106"/>
    <n v="4624"/>
    <n v="5899"/>
    <n v="7488"/>
    <n v="7207"/>
    <n v="4318"/>
    <n v="2015"/>
    <x v="435"/>
    <s v="Texas, 2017"/>
  </r>
  <r>
    <s v="Kimble County"/>
    <s v="Texas"/>
    <n v="2017"/>
    <n v="4432"/>
    <n v="2140"/>
    <n v="2292"/>
    <n v="255"/>
    <n v="389"/>
    <n v="458"/>
    <n v="305"/>
    <n v="465"/>
    <n v="447"/>
    <n v="781"/>
    <n v="723"/>
    <n v="416"/>
    <n v="193"/>
    <x v="435"/>
    <s v="Texas, 2017"/>
  </r>
  <r>
    <s v="King County"/>
    <s v="Texas"/>
    <n v="2017"/>
    <n v="289"/>
    <n v="150"/>
    <n v="139"/>
    <n v="21"/>
    <n v="45"/>
    <n v="16"/>
    <n v="77"/>
    <n v="30"/>
    <n v="47"/>
    <n v="32"/>
    <n v="9"/>
    <n v="12"/>
    <n v="0"/>
    <x v="435"/>
    <s v="Texas, 2017"/>
  </r>
  <r>
    <s v="Knox County"/>
    <s v="Texas"/>
    <n v="2017"/>
    <n v="3753"/>
    <n v="1879"/>
    <n v="1874"/>
    <n v="293"/>
    <n v="578"/>
    <n v="430"/>
    <n v="392"/>
    <n v="376"/>
    <n v="433"/>
    <n v="561"/>
    <n v="325"/>
    <n v="277"/>
    <n v="88"/>
    <x v="435"/>
    <s v="Texas, 2017"/>
  </r>
  <r>
    <s v="Lamar County"/>
    <s v="Texas"/>
    <n v="2017"/>
    <n v="49401"/>
    <n v="23876"/>
    <n v="25525"/>
    <n v="3259"/>
    <n v="6404"/>
    <n v="6229"/>
    <n v="5810"/>
    <n v="5693"/>
    <n v="6496"/>
    <n v="6418"/>
    <n v="5232"/>
    <n v="2827"/>
    <n v="1033"/>
    <x v="435"/>
    <s v="Texas, 2017"/>
  </r>
  <r>
    <s v="La Salle County"/>
    <s v="Texas"/>
    <n v="2017"/>
    <n v="7418"/>
    <n v="4347"/>
    <n v="3071"/>
    <n v="592"/>
    <n v="703"/>
    <n v="1029"/>
    <n v="1444"/>
    <n v="749"/>
    <n v="998"/>
    <n v="742"/>
    <n v="707"/>
    <n v="395"/>
    <n v="59"/>
    <x v="435"/>
    <s v="Texas, 2017"/>
  </r>
  <r>
    <s v="Lavaca County"/>
    <s v="Texas"/>
    <n v="2017"/>
    <n v="19859"/>
    <n v="9596"/>
    <n v="10263"/>
    <n v="1182"/>
    <n v="2741"/>
    <n v="2226"/>
    <n v="1973"/>
    <n v="1977"/>
    <n v="2464"/>
    <n v="2833"/>
    <n v="2294"/>
    <n v="1540"/>
    <n v="629"/>
    <x v="435"/>
    <s v="Texas, 2017"/>
  </r>
  <r>
    <s v="Leon County"/>
    <s v="Texas"/>
    <n v="2017"/>
    <n v="16966"/>
    <n v="8485"/>
    <n v="8481"/>
    <n v="1046"/>
    <n v="2120"/>
    <n v="2118"/>
    <n v="1381"/>
    <n v="1873"/>
    <n v="1921"/>
    <n v="2528"/>
    <n v="2365"/>
    <n v="1010"/>
    <n v="604"/>
    <x v="435"/>
    <s v="Texas, 2017"/>
  </r>
  <r>
    <s v="Liberty County"/>
    <s v="Texas"/>
    <n v="2017"/>
    <n v="79884"/>
    <n v="39491"/>
    <n v="40393"/>
    <n v="5518"/>
    <n v="11339"/>
    <n v="10832"/>
    <n v="11259"/>
    <n v="10059"/>
    <n v="10854"/>
    <n v="9803"/>
    <n v="6452"/>
    <n v="2854"/>
    <n v="914"/>
    <x v="435"/>
    <s v="Texas, 2017"/>
  </r>
  <r>
    <s v="Limestone County"/>
    <s v="Texas"/>
    <n v="2017"/>
    <n v="23480"/>
    <n v="12071"/>
    <n v="11409"/>
    <n v="1513"/>
    <n v="2912"/>
    <n v="3007"/>
    <n v="2950"/>
    <n v="2754"/>
    <n v="2929"/>
    <n v="3240"/>
    <n v="2392"/>
    <n v="1283"/>
    <n v="500"/>
    <x v="435"/>
    <s v="Texas, 2017"/>
  </r>
  <r>
    <s v="Llano County"/>
    <s v="Texas"/>
    <n v="2017"/>
    <n v="20195"/>
    <n v="9848"/>
    <n v="10347"/>
    <n v="760"/>
    <n v="1631"/>
    <n v="1641"/>
    <n v="1635"/>
    <n v="1421"/>
    <n v="2480"/>
    <n v="3465"/>
    <n v="3890"/>
    <n v="2552"/>
    <n v="720"/>
    <x v="435"/>
    <s v="Texas, 2017"/>
  </r>
  <r>
    <s v="Lubbock County"/>
    <s v="Texas"/>
    <n v="2017"/>
    <n v="298042"/>
    <n v="147080"/>
    <n v="150962"/>
    <n v="20303"/>
    <n v="40206"/>
    <n v="62629"/>
    <n v="43623"/>
    <n v="33445"/>
    <n v="31853"/>
    <n v="30758"/>
    <n v="19605"/>
    <n v="11369"/>
    <n v="4251"/>
    <x v="435"/>
    <s v="Texas, 2017"/>
  </r>
  <r>
    <s v="Lynn County"/>
    <s v="Texas"/>
    <n v="2017"/>
    <n v="5785"/>
    <n v="2957"/>
    <n v="2828"/>
    <n v="386"/>
    <n v="907"/>
    <n v="683"/>
    <n v="691"/>
    <n v="685"/>
    <n v="740"/>
    <n v="721"/>
    <n v="562"/>
    <n v="310"/>
    <n v="100"/>
    <x v="435"/>
    <s v="Texas, 2017"/>
  </r>
  <r>
    <s v="Monroe County"/>
    <s v="Arkansas"/>
    <n v="2017"/>
    <n v="8145"/>
    <n v="4171"/>
    <n v="3974"/>
    <n v="481"/>
    <n v="1103"/>
    <n v="729"/>
    <n v="942"/>
    <n v="1016"/>
    <n v="989"/>
    <n v="1149"/>
    <n v="1005"/>
    <n v="523"/>
    <n v="208"/>
    <x v="418"/>
    <s v="Arkansas, 2017"/>
  </r>
  <r>
    <s v="McLennan County"/>
    <s v="Texas"/>
    <n v="2017"/>
    <n v="245720"/>
    <n v="119894"/>
    <n v="125826"/>
    <n v="17309"/>
    <n v="33379"/>
    <n v="46913"/>
    <n v="31456"/>
    <n v="27429"/>
    <n v="28099"/>
    <n v="27632"/>
    <n v="18422"/>
    <n v="10303"/>
    <n v="4778"/>
    <x v="435"/>
    <s v="Texas, 2017"/>
  </r>
  <r>
    <s v="Madison County"/>
    <s v="Texas"/>
    <n v="2017"/>
    <n v="13979"/>
    <n v="8649"/>
    <n v="5330"/>
    <n v="610"/>
    <n v="1749"/>
    <n v="1949"/>
    <n v="2638"/>
    <n v="1894"/>
    <n v="1575"/>
    <n v="1463"/>
    <n v="1164"/>
    <n v="709"/>
    <n v="228"/>
    <x v="435"/>
    <s v="Texas, 2017"/>
  </r>
  <r>
    <s v="McCormick County"/>
    <s v="South Carolina"/>
    <n v="2017"/>
    <n v="10140"/>
    <n v="5025"/>
    <n v="5115"/>
    <n v="468"/>
    <n v="1099"/>
    <n v="920"/>
    <n v="968"/>
    <n v="993"/>
    <n v="1466"/>
    <n v="1739"/>
    <n v="1486"/>
    <n v="823"/>
    <n v="178"/>
    <x v="459"/>
    <s v="South Carolina, 2017"/>
  </r>
  <r>
    <s v="Martin County"/>
    <s v="Texas"/>
    <n v="2017"/>
    <n v="5547"/>
    <n v="2856"/>
    <n v="2691"/>
    <n v="499"/>
    <n v="977"/>
    <n v="814"/>
    <n v="684"/>
    <n v="656"/>
    <n v="733"/>
    <n v="511"/>
    <n v="391"/>
    <n v="187"/>
    <n v="95"/>
    <x v="435"/>
    <s v="Texas, 2017"/>
  </r>
  <r>
    <s v="Matagorda County"/>
    <s v="Texas"/>
    <n v="2017"/>
    <n v="36744"/>
    <n v="18249"/>
    <n v="18495"/>
    <n v="2586"/>
    <n v="5307"/>
    <n v="4879"/>
    <n v="4520"/>
    <n v="4046"/>
    <n v="4557"/>
    <n v="5083"/>
    <n v="3181"/>
    <n v="1773"/>
    <n v="812"/>
    <x v="435"/>
    <s v="Texas, 2017"/>
  </r>
  <r>
    <s v="Maverick County"/>
    <s v="Texas"/>
    <n v="2017"/>
    <n v="57471"/>
    <n v="28522"/>
    <n v="28949"/>
    <n v="5446"/>
    <n v="9773"/>
    <n v="10047"/>
    <n v="7216"/>
    <n v="6970"/>
    <n v="6256"/>
    <n v="5337"/>
    <n v="3626"/>
    <n v="2353"/>
    <n v="447"/>
    <x v="435"/>
    <s v="Texas, 2017"/>
  </r>
  <r>
    <s v="Medina County"/>
    <s v="Texas"/>
    <n v="2017"/>
    <n v="48548"/>
    <n v="25073"/>
    <n v="23475"/>
    <n v="2803"/>
    <n v="6509"/>
    <n v="6899"/>
    <n v="5819"/>
    <n v="5612"/>
    <n v="6760"/>
    <n v="6444"/>
    <n v="4626"/>
    <n v="2235"/>
    <n v="841"/>
    <x v="435"/>
    <s v="Texas, 2017"/>
  </r>
  <r>
    <s v="Menard County"/>
    <s v="Texas"/>
    <n v="2017"/>
    <n v="2123"/>
    <n v="1159"/>
    <n v="964"/>
    <n v="47"/>
    <n v="288"/>
    <n v="150"/>
    <n v="263"/>
    <n v="165"/>
    <n v="344"/>
    <n v="288"/>
    <n v="353"/>
    <n v="174"/>
    <n v="51"/>
    <x v="435"/>
    <s v="Texas, 2017"/>
  </r>
  <r>
    <s v="Midland County"/>
    <s v="Texas"/>
    <n v="2017"/>
    <n v="159883"/>
    <n v="80338"/>
    <n v="79545"/>
    <n v="13753"/>
    <n v="24295"/>
    <n v="22196"/>
    <n v="27570"/>
    <n v="19888"/>
    <n v="18017"/>
    <n v="17778"/>
    <n v="8862"/>
    <n v="5075"/>
    <n v="2449"/>
    <x v="435"/>
    <s v="Texas, 2017"/>
  </r>
  <r>
    <s v="Milam County"/>
    <s v="Texas"/>
    <n v="2017"/>
    <n v="24479"/>
    <n v="12194"/>
    <n v="12285"/>
    <n v="1531"/>
    <n v="3346"/>
    <n v="3010"/>
    <n v="2893"/>
    <n v="2378"/>
    <n v="3163"/>
    <n v="3366"/>
    <n v="2692"/>
    <n v="1495"/>
    <n v="605"/>
    <x v="435"/>
    <s v="Texas, 2017"/>
  </r>
  <r>
    <s v="Mills County"/>
    <s v="Texas"/>
    <n v="2017"/>
    <n v="4887"/>
    <n v="2275"/>
    <n v="2612"/>
    <n v="155"/>
    <n v="791"/>
    <n v="595"/>
    <n v="328"/>
    <n v="414"/>
    <n v="531"/>
    <n v="729"/>
    <n v="627"/>
    <n v="515"/>
    <n v="202"/>
    <x v="435"/>
    <s v="Texas, 2017"/>
  </r>
  <r>
    <s v="Montague County"/>
    <s v="Texas"/>
    <n v="2017"/>
    <n v="19406"/>
    <n v="9512"/>
    <n v="9894"/>
    <n v="1125"/>
    <n v="2596"/>
    <n v="2084"/>
    <n v="2111"/>
    <n v="1963"/>
    <n v="2604"/>
    <n v="2635"/>
    <n v="2430"/>
    <n v="1392"/>
    <n v="466"/>
    <x v="435"/>
    <s v="Texas, 2017"/>
  </r>
  <r>
    <s v="Montgomery County"/>
    <s v="Texas"/>
    <n v="2017"/>
    <n v="535187"/>
    <n v="265034"/>
    <n v="270153"/>
    <n v="36648"/>
    <n v="81484"/>
    <n v="69014"/>
    <n v="67530"/>
    <n v="73635"/>
    <n v="74895"/>
    <n v="66018"/>
    <n v="41918"/>
    <n v="17379"/>
    <n v="6666"/>
    <x v="435"/>
    <s v="Texas, 2017"/>
  </r>
  <r>
    <s v="Morris County"/>
    <s v="Texas"/>
    <n v="2017"/>
    <n v="12530"/>
    <n v="6022"/>
    <n v="6508"/>
    <n v="795"/>
    <n v="1596"/>
    <n v="1266"/>
    <n v="1571"/>
    <n v="1439"/>
    <n v="1446"/>
    <n v="1805"/>
    <n v="1381"/>
    <n v="872"/>
    <n v="359"/>
    <x v="435"/>
    <s v="Texas, 2017"/>
  </r>
  <r>
    <s v="Sterling County"/>
    <s v="Texas"/>
    <n v="2017"/>
    <n v="1114"/>
    <n v="575"/>
    <n v="539"/>
    <n v="62"/>
    <n v="165"/>
    <n v="145"/>
    <n v="172"/>
    <n v="68"/>
    <n v="97"/>
    <n v="84"/>
    <n v="170"/>
    <n v="118"/>
    <n v="33"/>
    <x v="435"/>
    <s v="Texas, 2017"/>
  </r>
  <r>
    <s v="Nacogdoches County"/>
    <s v="Texas"/>
    <n v="2017"/>
    <n v="65411"/>
    <n v="31297"/>
    <n v="34114"/>
    <n v="4444"/>
    <n v="8483"/>
    <n v="15185"/>
    <n v="7744"/>
    <n v="6660"/>
    <n v="6889"/>
    <n v="7378"/>
    <n v="4952"/>
    <n v="2537"/>
    <n v="1139"/>
    <x v="435"/>
    <s v="Texas, 2017"/>
  </r>
  <r>
    <s v="Navarro County"/>
    <s v="Texas"/>
    <n v="2017"/>
    <n v="48239"/>
    <n v="23726"/>
    <n v="24513"/>
    <n v="3457"/>
    <n v="7058"/>
    <n v="6277"/>
    <n v="5493"/>
    <n v="5694"/>
    <n v="6231"/>
    <n v="6107"/>
    <n v="4668"/>
    <n v="2315"/>
    <n v="939"/>
    <x v="435"/>
    <s v="Texas, 2017"/>
  </r>
  <r>
    <s v="Newton County"/>
    <s v="Texas"/>
    <n v="2017"/>
    <n v="14187"/>
    <n v="7436"/>
    <n v="6751"/>
    <n v="737"/>
    <n v="1586"/>
    <n v="2002"/>
    <n v="1528"/>
    <n v="1598"/>
    <n v="2043"/>
    <n v="1988"/>
    <n v="1624"/>
    <n v="926"/>
    <n v="155"/>
    <x v="435"/>
    <s v="Texas, 2017"/>
  </r>
  <r>
    <s v="Nolan County"/>
    <s v="Texas"/>
    <n v="2017"/>
    <n v="14990"/>
    <n v="7629"/>
    <n v="7361"/>
    <n v="971"/>
    <n v="2210"/>
    <n v="2052"/>
    <n v="1616"/>
    <n v="1709"/>
    <n v="1853"/>
    <n v="1949"/>
    <n v="1460"/>
    <n v="746"/>
    <n v="424"/>
    <x v="435"/>
    <s v="Texas, 2017"/>
  </r>
  <r>
    <s v="Nueces County"/>
    <s v="Texas"/>
    <n v="2017"/>
    <n v="358484"/>
    <n v="176836"/>
    <n v="181648"/>
    <n v="24641"/>
    <n v="50134"/>
    <n v="51881"/>
    <n v="52218"/>
    <n v="44277"/>
    <n v="44153"/>
    <n v="43329"/>
    <n v="27633"/>
    <n v="14806"/>
    <n v="5412"/>
    <x v="435"/>
    <s v="Texas, 2017"/>
  </r>
  <r>
    <s v="Haakon County"/>
    <s v="South Dakota"/>
    <n v="2017"/>
    <n v="2083"/>
    <n v="1208"/>
    <n v="875"/>
    <n v="116"/>
    <n v="429"/>
    <n v="379"/>
    <n v="213"/>
    <n v="209"/>
    <n v="180"/>
    <n v="270"/>
    <n v="176"/>
    <n v="93"/>
    <n v="18"/>
    <x v="437"/>
    <s v="South Dakota, 2017"/>
  </r>
  <r>
    <s v="Orange County"/>
    <s v="Texas"/>
    <n v="2017"/>
    <n v="83909"/>
    <n v="41505"/>
    <n v="42404"/>
    <n v="5710"/>
    <n v="11577"/>
    <n v="10624"/>
    <n v="10652"/>
    <n v="10283"/>
    <n v="11287"/>
    <n v="11210"/>
    <n v="7260"/>
    <n v="3902"/>
    <n v="1404"/>
    <x v="435"/>
    <s v="Texas, 2017"/>
  </r>
  <r>
    <s v="Palo Pinto County"/>
    <s v="Texas"/>
    <n v="2017"/>
    <n v="28109"/>
    <n v="13904"/>
    <n v="14205"/>
    <n v="1815"/>
    <n v="3627"/>
    <n v="3536"/>
    <n v="3151"/>
    <n v="3022"/>
    <n v="3815"/>
    <n v="3883"/>
    <n v="3009"/>
    <n v="1744"/>
    <n v="507"/>
    <x v="435"/>
    <s v="Texas, 2017"/>
  </r>
  <r>
    <s v="Panola County"/>
    <s v="Texas"/>
    <n v="2017"/>
    <n v="23574"/>
    <n v="11635"/>
    <n v="11939"/>
    <n v="1468"/>
    <n v="3238"/>
    <n v="3026"/>
    <n v="2572"/>
    <n v="3128"/>
    <n v="2750"/>
    <n v="3320"/>
    <n v="2304"/>
    <n v="1406"/>
    <n v="362"/>
    <x v="435"/>
    <s v="Texas, 2017"/>
  </r>
  <r>
    <s v="Parker County"/>
    <s v="Texas"/>
    <n v="2017"/>
    <n v="125963"/>
    <n v="62545"/>
    <n v="63418"/>
    <n v="7662"/>
    <n v="17881"/>
    <n v="15870"/>
    <n v="14368"/>
    <n v="15575"/>
    <n v="18544"/>
    <n v="17389"/>
    <n v="11643"/>
    <n v="5183"/>
    <n v="1848"/>
    <x v="435"/>
    <s v="Texas, 2017"/>
  </r>
  <r>
    <s v="Parmer County"/>
    <s v="Texas"/>
    <n v="2017"/>
    <n v="9871"/>
    <n v="5065"/>
    <n v="4806"/>
    <n v="764"/>
    <n v="1646"/>
    <n v="1388"/>
    <n v="1306"/>
    <n v="1140"/>
    <n v="1228"/>
    <n v="1105"/>
    <n v="753"/>
    <n v="377"/>
    <n v="164"/>
    <x v="435"/>
    <s v="Texas, 2017"/>
  </r>
  <r>
    <s v="Polk County"/>
    <s v="Texas"/>
    <n v="2017"/>
    <n v="46974"/>
    <n v="25288"/>
    <n v="21686"/>
    <n v="2545"/>
    <n v="5452"/>
    <n v="5439"/>
    <n v="5346"/>
    <n v="5482"/>
    <n v="6430"/>
    <n v="7463"/>
    <n v="5798"/>
    <n v="2334"/>
    <n v="685"/>
    <x v="435"/>
    <s v="Texas, 2017"/>
  </r>
  <r>
    <s v="Potter County"/>
    <s v="Texas"/>
    <n v="2017"/>
    <n v="121230"/>
    <n v="62467"/>
    <n v="58763"/>
    <n v="9941"/>
    <n v="18560"/>
    <n v="16260"/>
    <n v="18656"/>
    <n v="15590"/>
    <n v="14730"/>
    <n v="13403"/>
    <n v="7908"/>
    <n v="4240"/>
    <n v="1942"/>
    <x v="435"/>
    <s v="Texas, 2017"/>
  </r>
  <r>
    <s v="Pocahontas County"/>
    <s v="Iowa"/>
    <n v="2017"/>
    <n v="7191"/>
    <n v="3558"/>
    <n v="3633"/>
    <n v="542"/>
    <n v="1161"/>
    <n v="971"/>
    <n v="484"/>
    <n v="886"/>
    <n v="857"/>
    <n v="717"/>
    <n v="871"/>
    <n v="555"/>
    <n v="147"/>
    <x v="438"/>
    <s v="Iowa, 2017"/>
  </r>
  <r>
    <s v="Randall County"/>
    <s v="Texas"/>
    <n v="2017"/>
    <n v="130552"/>
    <n v="64149"/>
    <n v="66403"/>
    <n v="8479"/>
    <n v="17842"/>
    <n v="18764"/>
    <n v="19184"/>
    <n v="16426"/>
    <n v="15588"/>
    <n v="16140"/>
    <n v="10493"/>
    <n v="5729"/>
    <n v="1907"/>
    <x v="435"/>
    <s v="Texas, 2017"/>
  </r>
  <r>
    <s v="Baca County"/>
    <s v="Colorado"/>
    <n v="2017"/>
    <n v="3735"/>
    <n v="1986"/>
    <n v="1749"/>
    <n v="251"/>
    <n v="630"/>
    <n v="502"/>
    <n v="558"/>
    <n v="497"/>
    <n v="417"/>
    <n v="467"/>
    <n v="227"/>
    <n v="112"/>
    <n v="74"/>
    <x v="443"/>
    <s v="Colorado, 2017"/>
  </r>
  <r>
    <s v="Real County"/>
    <s v="Texas"/>
    <n v="2017"/>
    <n v="3358"/>
    <n v="1553"/>
    <n v="1805"/>
    <n v="229"/>
    <n v="271"/>
    <n v="440"/>
    <n v="174"/>
    <n v="300"/>
    <n v="279"/>
    <n v="520"/>
    <n v="483"/>
    <n v="501"/>
    <n v="161"/>
    <x v="435"/>
    <s v="Texas, 2017"/>
  </r>
  <r>
    <s v="Roberts County"/>
    <s v="Texas"/>
    <n v="2017"/>
    <n v="889"/>
    <n v="404"/>
    <n v="485"/>
    <n v="45"/>
    <n v="155"/>
    <n v="92"/>
    <n v="117"/>
    <n v="93"/>
    <n v="108"/>
    <n v="95"/>
    <n v="103"/>
    <n v="68"/>
    <n v="13"/>
    <x v="435"/>
    <s v="Texas, 2017"/>
  </r>
  <r>
    <s v="Rockwall County"/>
    <s v="Texas"/>
    <n v="2017"/>
    <n v="90414"/>
    <n v="44463"/>
    <n v="45951"/>
    <n v="5657"/>
    <n v="14697"/>
    <n v="11756"/>
    <n v="10261"/>
    <n v="13611"/>
    <n v="13265"/>
    <n v="10591"/>
    <n v="6558"/>
    <n v="2839"/>
    <n v="1179"/>
    <x v="435"/>
    <s v="Texas, 2017"/>
  </r>
  <r>
    <s v="Runnels County"/>
    <s v="Texas"/>
    <n v="2017"/>
    <n v="10266"/>
    <n v="5050"/>
    <n v="5216"/>
    <n v="612"/>
    <n v="1383"/>
    <n v="1278"/>
    <n v="1084"/>
    <n v="1156"/>
    <n v="1254"/>
    <n v="1405"/>
    <n v="1107"/>
    <n v="661"/>
    <n v="326"/>
    <x v="435"/>
    <s v="Texas, 2017"/>
  </r>
  <r>
    <s v="Rusk County"/>
    <s v="Texas"/>
    <n v="2017"/>
    <n v="53026"/>
    <n v="27810"/>
    <n v="25216"/>
    <n v="3233"/>
    <n v="7010"/>
    <n v="6603"/>
    <n v="7182"/>
    <n v="6739"/>
    <n v="7023"/>
    <n v="6824"/>
    <n v="4727"/>
    <n v="2663"/>
    <n v="1022"/>
    <x v="435"/>
    <s v="Texas, 2017"/>
  </r>
  <r>
    <s v="San Patricio County"/>
    <s v="Texas"/>
    <n v="2017"/>
    <n v="66867"/>
    <n v="33592"/>
    <n v="33275"/>
    <n v="4977"/>
    <n v="10162"/>
    <n v="9324"/>
    <n v="8836"/>
    <n v="8200"/>
    <n v="8261"/>
    <n v="7673"/>
    <n v="5616"/>
    <n v="2871"/>
    <n v="947"/>
    <x v="435"/>
    <s v="Texas, 2017"/>
  </r>
  <r>
    <s v="Scurry County"/>
    <s v="Texas"/>
    <n v="2017"/>
    <n v="17346"/>
    <n v="9446"/>
    <n v="7900"/>
    <n v="1239"/>
    <n v="2438"/>
    <n v="2485"/>
    <n v="2331"/>
    <n v="2242"/>
    <n v="2097"/>
    <n v="1975"/>
    <n v="1354"/>
    <n v="867"/>
    <n v="318"/>
    <x v="435"/>
    <s v="Texas, 2017"/>
  </r>
  <r>
    <s v="Jackson County"/>
    <s v="South Dakota"/>
    <n v="2017"/>
    <n v="3067"/>
    <n v="1590"/>
    <n v="1477"/>
    <n v="183"/>
    <n v="389"/>
    <n v="418"/>
    <n v="352"/>
    <n v="458"/>
    <n v="479"/>
    <n v="359"/>
    <n v="240"/>
    <n v="154"/>
    <n v="35"/>
    <x v="437"/>
    <s v="South Dakota, 2017"/>
  </r>
  <r>
    <s v="Smith County"/>
    <s v="Texas"/>
    <n v="2017"/>
    <n v="222277"/>
    <n v="107355"/>
    <n v="114922"/>
    <n v="15270"/>
    <n v="30701"/>
    <n v="31671"/>
    <n v="29933"/>
    <n v="26289"/>
    <n v="26936"/>
    <n v="26823"/>
    <n v="19429"/>
    <n v="11276"/>
    <n v="3949"/>
    <x v="435"/>
    <s v="Texas, 2017"/>
  </r>
  <r>
    <s v="Sutton County"/>
    <s v="Texas"/>
    <n v="2017"/>
    <n v="3894"/>
    <n v="2127"/>
    <n v="1767"/>
    <n v="183"/>
    <n v="590"/>
    <n v="448"/>
    <n v="458"/>
    <n v="506"/>
    <n v="477"/>
    <n v="577"/>
    <n v="426"/>
    <n v="185"/>
    <n v="44"/>
    <x v="435"/>
    <s v="Texas, 2017"/>
  </r>
  <r>
    <s v="Tarrant County"/>
    <s v="Texas"/>
    <n v="2017"/>
    <n v="1983675"/>
    <n v="971142"/>
    <n v="1012533"/>
    <n v="143311"/>
    <n v="302712"/>
    <n v="274071"/>
    <n v="293978"/>
    <n v="273805"/>
    <n v="268489"/>
    <n v="219220"/>
    <n v="126504"/>
    <n v="58731"/>
    <n v="22854"/>
    <x v="435"/>
    <s v="Texas, 2017"/>
  </r>
  <r>
    <s v="Taylor County"/>
    <s v="Texas"/>
    <n v="2017"/>
    <n v="135371"/>
    <n v="66258"/>
    <n v="69113"/>
    <n v="9984"/>
    <n v="18313"/>
    <n v="24934"/>
    <n v="19544"/>
    <n v="14532"/>
    <n v="14572"/>
    <n v="14621"/>
    <n v="10118"/>
    <n v="6159"/>
    <n v="2594"/>
    <x v="435"/>
    <s v="Texas, 2017"/>
  </r>
  <r>
    <s v="Terry County"/>
    <s v="Texas"/>
    <n v="2017"/>
    <n v="12755"/>
    <n v="6753"/>
    <n v="6002"/>
    <n v="1031"/>
    <n v="1930"/>
    <n v="1641"/>
    <n v="1885"/>
    <n v="1413"/>
    <n v="1541"/>
    <n v="1408"/>
    <n v="1051"/>
    <n v="634"/>
    <n v="221"/>
    <x v="435"/>
    <s v="Texas, 2017"/>
  </r>
  <r>
    <s v="Throckmorton County"/>
    <s v="Texas"/>
    <n v="2017"/>
    <n v="1541"/>
    <n v="705"/>
    <n v="836"/>
    <n v="88"/>
    <n v="134"/>
    <n v="203"/>
    <n v="155"/>
    <n v="106"/>
    <n v="236"/>
    <n v="213"/>
    <n v="211"/>
    <n v="146"/>
    <n v="49"/>
    <x v="435"/>
    <s v="Texas, 2017"/>
  </r>
  <r>
    <s v="Titus County"/>
    <s v="Texas"/>
    <n v="2017"/>
    <n v="32664"/>
    <n v="16055"/>
    <n v="16609"/>
    <n v="2512"/>
    <n v="5420"/>
    <n v="4945"/>
    <n v="3919"/>
    <n v="4002"/>
    <n v="3998"/>
    <n v="3496"/>
    <n v="2493"/>
    <n v="1351"/>
    <n v="528"/>
    <x v="435"/>
    <s v="Texas, 2017"/>
  </r>
  <r>
    <s v="Tom Green County"/>
    <s v="Texas"/>
    <n v="2017"/>
    <n v="116906"/>
    <n v="57848"/>
    <n v="59058"/>
    <n v="8019"/>
    <n v="15389"/>
    <n v="18804"/>
    <n v="18320"/>
    <n v="12581"/>
    <n v="13083"/>
    <n v="13631"/>
    <n v="9399"/>
    <n v="5407"/>
    <n v="2273"/>
    <x v="435"/>
    <s v="Texas, 2017"/>
  </r>
  <r>
    <s v="Travis County"/>
    <s v="Texas"/>
    <n v="2017"/>
    <n v="1176584"/>
    <n v="593319"/>
    <n v="583265"/>
    <n v="78517"/>
    <n v="148368"/>
    <n v="154476"/>
    <n v="234526"/>
    <n v="185184"/>
    <n v="149624"/>
    <n v="121545"/>
    <n v="65672"/>
    <n v="27330"/>
    <n v="11342"/>
    <x v="435"/>
    <s v="Texas, 2017"/>
  </r>
  <r>
    <s v="Trinity County"/>
    <s v="Texas"/>
    <n v="2017"/>
    <n v="14481"/>
    <n v="6959"/>
    <n v="7522"/>
    <n v="659"/>
    <n v="1810"/>
    <n v="1413"/>
    <n v="1325"/>
    <n v="1429"/>
    <n v="1832"/>
    <n v="2227"/>
    <n v="2151"/>
    <n v="1353"/>
    <n v="282"/>
    <x v="435"/>
    <s v="Texas, 2017"/>
  </r>
  <r>
    <s v="Tyler County"/>
    <s v="Texas"/>
    <n v="2017"/>
    <n v="21456"/>
    <n v="11726"/>
    <n v="9730"/>
    <n v="1102"/>
    <n v="2252"/>
    <n v="3056"/>
    <n v="2503"/>
    <n v="2406"/>
    <n v="2641"/>
    <n v="2970"/>
    <n v="2628"/>
    <n v="1341"/>
    <n v="557"/>
    <x v="435"/>
    <s v="Texas, 2017"/>
  </r>
  <r>
    <s v="Upton County"/>
    <s v="Texas"/>
    <n v="2017"/>
    <n v="3575"/>
    <n v="1747"/>
    <n v="1828"/>
    <n v="362"/>
    <n v="568"/>
    <n v="421"/>
    <n v="476"/>
    <n v="435"/>
    <n v="424"/>
    <n v="407"/>
    <n v="259"/>
    <n v="168"/>
    <n v="55"/>
    <x v="435"/>
    <s v="Texas, 2017"/>
  </r>
  <r>
    <s v="Uvalde County"/>
    <s v="Texas"/>
    <n v="2017"/>
    <n v="27015"/>
    <n v="13188"/>
    <n v="13827"/>
    <n v="2128"/>
    <n v="4099"/>
    <n v="4109"/>
    <n v="3416"/>
    <n v="3102"/>
    <n v="2880"/>
    <n v="2850"/>
    <n v="2481"/>
    <n v="1489"/>
    <n v="461"/>
    <x v="435"/>
    <s v="Texas, 2017"/>
  </r>
  <r>
    <s v="Val Verde County"/>
    <s v="Texas"/>
    <n v="2017"/>
    <n v="48976"/>
    <n v="24836"/>
    <n v="24140"/>
    <n v="4199"/>
    <n v="7629"/>
    <n v="7862"/>
    <n v="6834"/>
    <n v="5764"/>
    <n v="5392"/>
    <n v="4486"/>
    <n v="3770"/>
    <n v="2115"/>
    <n v="925"/>
    <x v="435"/>
    <s v="Texas, 2017"/>
  </r>
  <r>
    <s v="Van Zandt County"/>
    <s v="Texas"/>
    <n v="2017"/>
    <n v="53607"/>
    <n v="26307"/>
    <n v="27300"/>
    <n v="2967"/>
    <n v="7054"/>
    <n v="6553"/>
    <n v="5383"/>
    <n v="6121"/>
    <n v="7258"/>
    <n v="7594"/>
    <n v="6143"/>
    <n v="3536"/>
    <n v="998"/>
    <x v="435"/>
    <s v="Texas, 2017"/>
  </r>
  <r>
    <s v="Victoria County"/>
    <s v="Texas"/>
    <n v="2017"/>
    <n v="91518"/>
    <n v="44790"/>
    <n v="46728"/>
    <n v="6637"/>
    <n v="13085"/>
    <n v="12533"/>
    <n v="12584"/>
    <n v="10636"/>
    <n v="11088"/>
    <n v="11258"/>
    <n v="7814"/>
    <n v="3849"/>
    <n v="2034"/>
    <x v="435"/>
    <s v="Texas, 2017"/>
  </r>
  <r>
    <s v="Walker County"/>
    <s v="Texas"/>
    <n v="2017"/>
    <n v="70818"/>
    <n v="41435"/>
    <n v="29383"/>
    <n v="3120"/>
    <n v="5821"/>
    <n v="15881"/>
    <n v="10195"/>
    <n v="9919"/>
    <n v="9607"/>
    <n v="7802"/>
    <n v="5077"/>
    <n v="2319"/>
    <n v="1077"/>
    <x v="435"/>
    <s v="Texas, 2017"/>
  </r>
  <r>
    <s v="Noble County"/>
    <s v="Oklahoma"/>
    <n v="2017"/>
    <n v="11498"/>
    <n v="5790"/>
    <n v="5708"/>
    <n v="841"/>
    <n v="1814"/>
    <n v="1630"/>
    <n v="1612"/>
    <n v="1398"/>
    <n v="1348"/>
    <n v="1241"/>
    <n v="888"/>
    <n v="545"/>
    <n v="181"/>
    <x v="433"/>
    <s v="Oklahoma, 2017"/>
  </r>
  <r>
    <s v="Washington County"/>
    <s v="Texas"/>
    <n v="2017"/>
    <n v="34667"/>
    <n v="17199"/>
    <n v="17468"/>
    <n v="1966"/>
    <n v="4152"/>
    <n v="5324"/>
    <n v="3354"/>
    <n v="3652"/>
    <n v="4374"/>
    <n v="4800"/>
    <n v="3785"/>
    <n v="1889"/>
    <n v="1371"/>
    <x v="435"/>
    <s v="Texas, 2017"/>
  </r>
  <r>
    <s v="Webb County"/>
    <s v="Texas"/>
    <n v="2017"/>
    <n v="269624"/>
    <n v="131657"/>
    <n v="137967"/>
    <n v="26693"/>
    <n v="49911"/>
    <n v="45689"/>
    <n v="36082"/>
    <n v="35616"/>
    <n v="29876"/>
    <n v="22098"/>
    <n v="13900"/>
    <n v="6735"/>
    <n v="3024"/>
    <x v="435"/>
    <s v="Texas, 2017"/>
  </r>
  <r>
    <s v="Wharton County"/>
    <s v="Texas"/>
    <n v="2017"/>
    <n v="41430"/>
    <n v="20355"/>
    <n v="21075"/>
    <n v="2829"/>
    <n v="6177"/>
    <n v="5594"/>
    <n v="4988"/>
    <n v="4689"/>
    <n v="5164"/>
    <n v="5386"/>
    <n v="3605"/>
    <n v="2035"/>
    <n v="963"/>
    <x v="435"/>
    <s v="Texas, 2017"/>
  </r>
  <r>
    <s v="Wheeler County"/>
    <s v="Texas"/>
    <n v="2017"/>
    <n v="5599"/>
    <n v="2871"/>
    <n v="2728"/>
    <n v="402"/>
    <n v="837"/>
    <n v="612"/>
    <n v="698"/>
    <n v="596"/>
    <n v="701"/>
    <n v="735"/>
    <n v="586"/>
    <n v="295"/>
    <n v="137"/>
    <x v="435"/>
    <s v="Texas, 2017"/>
  </r>
  <r>
    <s v="Wichita County"/>
    <s v="Texas"/>
    <n v="2017"/>
    <n v="131778"/>
    <n v="68339"/>
    <n v="63439"/>
    <n v="8626"/>
    <n v="16410"/>
    <n v="22796"/>
    <n v="19710"/>
    <n v="14887"/>
    <n v="15329"/>
    <n v="15646"/>
    <n v="9861"/>
    <n v="5911"/>
    <n v="2602"/>
    <x v="435"/>
    <s v="Texas, 2017"/>
  </r>
  <r>
    <s v="Wilbarger County"/>
    <s v="Texas"/>
    <n v="2017"/>
    <n v="12972"/>
    <n v="6415"/>
    <n v="6557"/>
    <n v="748"/>
    <n v="1711"/>
    <n v="1746"/>
    <n v="1743"/>
    <n v="1497"/>
    <n v="1498"/>
    <n v="1872"/>
    <n v="1199"/>
    <n v="728"/>
    <n v="230"/>
    <x v="435"/>
    <s v="Texas, 2017"/>
  </r>
  <r>
    <s v="Willacy County"/>
    <s v="Texas"/>
    <n v="2017"/>
    <n v="21839"/>
    <n v="11821"/>
    <n v="10018"/>
    <n v="1397"/>
    <n v="3104"/>
    <n v="3745"/>
    <n v="3294"/>
    <n v="2964"/>
    <n v="2305"/>
    <n v="2172"/>
    <n v="1587"/>
    <n v="945"/>
    <n v="326"/>
    <x v="435"/>
    <s v="Texas, 2017"/>
  </r>
  <r>
    <s v="Williamson County"/>
    <s v="Texas"/>
    <n v="2017"/>
    <n v="508313"/>
    <n v="250106"/>
    <n v="258207"/>
    <n v="34552"/>
    <n v="78452"/>
    <n v="63059"/>
    <n v="70935"/>
    <n v="82981"/>
    <n v="69240"/>
    <n v="52165"/>
    <n v="35532"/>
    <n v="15525"/>
    <n v="5872"/>
    <x v="435"/>
    <s v="Texas, 2017"/>
  </r>
  <r>
    <s v="Wilson County"/>
    <s v="Texas"/>
    <n v="2017"/>
    <n v="47205"/>
    <n v="23703"/>
    <n v="23502"/>
    <n v="2761"/>
    <n v="6628"/>
    <n v="6185"/>
    <n v="5239"/>
    <n v="5804"/>
    <n v="7022"/>
    <n v="6703"/>
    <n v="4164"/>
    <n v="1741"/>
    <n v="958"/>
    <x v="435"/>
    <s v="Texas, 2017"/>
  </r>
  <r>
    <s v="Chariton County"/>
    <s v="Missouri"/>
    <n v="2017"/>
    <n v="7777"/>
    <n v="3968"/>
    <n v="3809"/>
    <n v="654"/>
    <n v="1300"/>
    <n v="1233"/>
    <n v="980"/>
    <n v="974"/>
    <n v="963"/>
    <n v="800"/>
    <n v="466"/>
    <n v="254"/>
    <n v="153"/>
    <x v="427"/>
    <s v="Missouri, 2017"/>
  </r>
  <r>
    <s v="Wood County"/>
    <s v="Texas"/>
    <n v="2017"/>
    <n v="43315"/>
    <n v="21523"/>
    <n v="21792"/>
    <n v="2077"/>
    <n v="4899"/>
    <n v="4869"/>
    <n v="4034"/>
    <n v="4153"/>
    <n v="5226"/>
    <n v="6426"/>
    <n v="6618"/>
    <n v="3664"/>
    <n v="1349"/>
    <x v="435"/>
    <s v="Texas, 2017"/>
  </r>
  <r>
    <s v="Yoakum County"/>
    <s v="Texas"/>
    <n v="2017"/>
    <n v="8481"/>
    <n v="4286"/>
    <n v="4195"/>
    <n v="783"/>
    <n v="1589"/>
    <n v="1232"/>
    <n v="1036"/>
    <n v="1057"/>
    <n v="920"/>
    <n v="920"/>
    <n v="562"/>
    <n v="352"/>
    <n v="30"/>
    <x v="435"/>
    <s v="Texas, 2017"/>
  </r>
  <r>
    <s v="Archuleta County"/>
    <s v="Colorado"/>
    <n v="2017"/>
    <n v="12152"/>
    <n v="6163"/>
    <n v="5989"/>
    <n v="1007"/>
    <n v="2069"/>
    <n v="2130"/>
    <n v="1389"/>
    <n v="1375"/>
    <n v="1300"/>
    <n v="1268"/>
    <n v="902"/>
    <n v="527"/>
    <n v="185"/>
    <x v="443"/>
    <s v="Colorado, 2017"/>
  </r>
  <r>
    <s v="Beaver County"/>
    <s v="Utah"/>
    <n v="2017"/>
    <n v="6414"/>
    <n v="3296"/>
    <n v="3118"/>
    <n v="567"/>
    <n v="1148"/>
    <n v="899"/>
    <n v="734"/>
    <n v="768"/>
    <n v="633"/>
    <n v="779"/>
    <n v="529"/>
    <n v="260"/>
    <n v="97"/>
    <x v="461"/>
    <s v="Utah, 2017"/>
  </r>
  <r>
    <s v="Box Elder County"/>
    <s v="Utah"/>
    <n v="2017"/>
    <n v="52182"/>
    <n v="26423"/>
    <n v="25759"/>
    <n v="4526"/>
    <n v="9671"/>
    <n v="7426"/>
    <n v="6269"/>
    <n v="6631"/>
    <n v="5608"/>
    <n v="5660"/>
    <n v="3492"/>
    <n v="2194"/>
    <n v="705"/>
    <x v="461"/>
    <s v="Utah, 2017"/>
  </r>
  <r>
    <s v="Cache County"/>
    <s v="Utah"/>
    <n v="2017"/>
    <n v="120288"/>
    <n v="60247"/>
    <n v="60041"/>
    <n v="10991"/>
    <n v="20493"/>
    <n v="28692"/>
    <n v="16883"/>
    <n v="13556"/>
    <n v="9905"/>
    <n v="9319"/>
    <n v="5836"/>
    <n v="3292"/>
    <n v="1321"/>
    <x v="461"/>
    <s v="Utah, 2017"/>
  </r>
  <r>
    <s v="Carbon County"/>
    <s v="Utah"/>
    <n v="2017"/>
    <n v="20512"/>
    <n v="10088"/>
    <n v="10424"/>
    <n v="1425"/>
    <n v="3127"/>
    <n v="2866"/>
    <n v="2548"/>
    <n v="2465"/>
    <n v="2107"/>
    <n v="2760"/>
    <n v="1840"/>
    <n v="970"/>
    <n v="404"/>
    <x v="461"/>
    <s v="Utah, 2017"/>
  </r>
  <r>
    <s v="Davis County"/>
    <s v="Utah"/>
    <n v="2017"/>
    <n v="334977"/>
    <n v="168534"/>
    <n v="166443"/>
    <n v="30238"/>
    <n v="63301"/>
    <n v="48175"/>
    <n v="48392"/>
    <n v="46982"/>
    <n v="35528"/>
    <n v="30985"/>
    <n v="18406"/>
    <n v="9683"/>
    <n v="3287"/>
    <x v="461"/>
    <s v="Utah, 2017"/>
  </r>
  <r>
    <s v="Emery County"/>
    <s v="Utah"/>
    <n v="2017"/>
    <n v="10410"/>
    <n v="5306"/>
    <n v="5104"/>
    <n v="756"/>
    <n v="1948"/>
    <n v="1350"/>
    <n v="1146"/>
    <n v="1200"/>
    <n v="1093"/>
    <n v="1335"/>
    <n v="962"/>
    <n v="456"/>
    <n v="164"/>
    <x v="461"/>
    <s v="Utah, 2017"/>
  </r>
  <r>
    <s v="Grand County"/>
    <s v="Utah"/>
    <n v="2017"/>
    <n v="9544"/>
    <n v="4823"/>
    <n v="4721"/>
    <n v="602"/>
    <n v="1222"/>
    <n v="1164"/>
    <n v="988"/>
    <n v="1441"/>
    <n v="1084"/>
    <n v="1471"/>
    <n v="958"/>
    <n v="380"/>
    <n v="234"/>
    <x v="461"/>
    <s v="Utah, 2017"/>
  </r>
  <r>
    <s v="Iron County"/>
    <s v="Utah"/>
    <n v="2017"/>
    <n v="48504"/>
    <n v="24108"/>
    <n v="24396"/>
    <n v="4082"/>
    <n v="7773"/>
    <n v="9737"/>
    <n v="6445"/>
    <n v="5505"/>
    <n v="4417"/>
    <n v="4797"/>
    <n v="3535"/>
    <n v="1821"/>
    <n v="392"/>
    <x v="461"/>
    <s v="Utah, 2017"/>
  </r>
  <r>
    <s v="Kane County"/>
    <s v="Utah"/>
    <n v="2017"/>
    <n v="7246"/>
    <n v="3656"/>
    <n v="3590"/>
    <n v="416"/>
    <n v="926"/>
    <n v="875"/>
    <n v="799"/>
    <n v="735"/>
    <n v="808"/>
    <n v="1100"/>
    <n v="1000"/>
    <n v="425"/>
    <n v="162"/>
    <x v="461"/>
    <s v="Utah, 2017"/>
  </r>
  <r>
    <s v="Piute County"/>
    <s v="Utah"/>
    <n v="2017"/>
    <n v="1860"/>
    <n v="966"/>
    <n v="894"/>
    <n v="91"/>
    <n v="249"/>
    <n v="161"/>
    <n v="262"/>
    <n v="205"/>
    <n v="153"/>
    <n v="263"/>
    <n v="260"/>
    <n v="155"/>
    <n v="61"/>
    <x v="461"/>
    <s v="Utah, 2017"/>
  </r>
  <r>
    <s v="Salt Lake County"/>
    <s v="Utah"/>
    <n v="2017"/>
    <n v="1106700"/>
    <n v="555589"/>
    <n v="551111"/>
    <n v="87892"/>
    <n v="173892"/>
    <n v="155114"/>
    <n v="184448"/>
    <n v="157865"/>
    <n v="125373"/>
    <n v="111744"/>
    <n v="66207"/>
    <n v="31340"/>
    <n v="12825"/>
    <x v="461"/>
    <s v="Utah, 2017"/>
  </r>
  <r>
    <s v="San Juan County"/>
    <s v="Utah"/>
    <n v="2017"/>
    <n v="15193"/>
    <n v="7654"/>
    <n v="7539"/>
    <n v="1210"/>
    <n v="2772"/>
    <n v="2398"/>
    <n v="1790"/>
    <n v="1657"/>
    <n v="1693"/>
    <n v="1735"/>
    <n v="1110"/>
    <n v="547"/>
    <n v="281"/>
    <x v="461"/>
    <s v="Utah, 2017"/>
  </r>
  <r>
    <s v="Sanpete County"/>
    <s v="Utah"/>
    <n v="2017"/>
    <n v="28892"/>
    <n v="15311"/>
    <n v="13581"/>
    <n v="1888"/>
    <n v="4373"/>
    <n v="5918"/>
    <n v="3491"/>
    <n v="3628"/>
    <n v="2986"/>
    <n v="2858"/>
    <n v="2262"/>
    <n v="1139"/>
    <n v="349"/>
    <x v="461"/>
    <s v="Utah, 2017"/>
  </r>
  <r>
    <s v="Sevier County"/>
    <s v="Utah"/>
    <n v="2017"/>
    <n v="20961"/>
    <n v="10756"/>
    <n v="10205"/>
    <n v="1499"/>
    <n v="3723"/>
    <n v="2866"/>
    <n v="2411"/>
    <n v="2618"/>
    <n v="2182"/>
    <n v="2400"/>
    <n v="1871"/>
    <n v="1037"/>
    <n v="354"/>
    <x v="461"/>
    <s v="Utah, 2017"/>
  </r>
  <r>
    <s v="Utah County"/>
    <s v="Utah"/>
    <n v="2017"/>
    <n v="576496"/>
    <n v="290874"/>
    <n v="285622"/>
    <n v="57798"/>
    <n v="111213"/>
    <n v="126688"/>
    <n v="82562"/>
    <n v="70923"/>
    <n v="47595"/>
    <n v="37940"/>
    <n v="24524"/>
    <n v="13034"/>
    <n v="4219"/>
    <x v="461"/>
    <s v="Utah, 2017"/>
  </r>
  <r>
    <s v="Wasatch County"/>
    <s v="Utah"/>
    <n v="2017"/>
    <n v="29306"/>
    <n v="14903"/>
    <n v="14403"/>
    <n v="2312"/>
    <n v="5698"/>
    <n v="3940"/>
    <n v="3556"/>
    <n v="4462"/>
    <n v="3282"/>
    <n v="3173"/>
    <n v="1932"/>
    <n v="694"/>
    <n v="257"/>
    <x v="461"/>
    <s v="Utah, 2017"/>
  </r>
  <r>
    <s v="Washington County"/>
    <s v="Utah"/>
    <n v="2017"/>
    <n v="155577"/>
    <n v="77178"/>
    <n v="78399"/>
    <n v="11309"/>
    <n v="24658"/>
    <n v="21219"/>
    <n v="18670"/>
    <n v="17309"/>
    <n v="14438"/>
    <n v="17001"/>
    <n v="17047"/>
    <n v="9937"/>
    <n v="3989"/>
    <x v="461"/>
    <s v="Utah, 2017"/>
  </r>
  <r>
    <s v="Wayne County"/>
    <s v="Utah"/>
    <n v="2017"/>
    <n v="2700"/>
    <n v="1403"/>
    <n v="1297"/>
    <n v="154"/>
    <n v="421"/>
    <n v="330"/>
    <n v="274"/>
    <n v="304"/>
    <n v="309"/>
    <n v="394"/>
    <n v="331"/>
    <n v="132"/>
    <n v="51"/>
    <x v="461"/>
    <s v="Utah, 2017"/>
  </r>
  <r>
    <s v="Weber County"/>
    <s v="Utah"/>
    <n v="2017"/>
    <n v="244101"/>
    <n v="122542"/>
    <n v="121559"/>
    <n v="19518"/>
    <n v="39903"/>
    <n v="35102"/>
    <n v="37431"/>
    <n v="32469"/>
    <n v="26926"/>
    <n v="25559"/>
    <n v="15924"/>
    <n v="7757"/>
    <n v="3512"/>
    <x v="461"/>
    <s v="Utah, 2017"/>
  </r>
  <r>
    <s v="Addison County"/>
    <s v="Vermont"/>
    <n v="2017"/>
    <n v="36825"/>
    <n v="18214"/>
    <n v="18611"/>
    <n v="1579"/>
    <n v="3702"/>
    <n v="6337"/>
    <n v="3639"/>
    <n v="3995"/>
    <n v="5285"/>
    <n v="5763"/>
    <n v="3986"/>
    <n v="1773"/>
    <n v="766"/>
    <x v="460"/>
    <s v="Vermont, 2017"/>
  </r>
  <r>
    <s v="Caledonia County"/>
    <s v="Vermont"/>
    <n v="2017"/>
    <n v="30576"/>
    <n v="15366"/>
    <n v="15210"/>
    <n v="1493"/>
    <n v="3562"/>
    <n v="3984"/>
    <n v="3240"/>
    <n v="3497"/>
    <n v="4234"/>
    <n v="4950"/>
    <n v="3436"/>
    <n v="1497"/>
    <n v="683"/>
    <x v="460"/>
    <s v="Vermont, 2017"/>
  </r>
  <r>
    <s v="Chittenden County"/>
    <s v="Vermont"/>
    <n v="2017"/>
    <n v="160985"/>
    <n v="78928"/>
    <n v="82057"/>
    <n v="7766"/>
    <n v="16469"/>
    <n v="31491"/>
    <n v="22110"/>
    <n v="18537"/>
    <n v="21671"/>
    <n v="21099"/>
    <n v="12697"/>
    <n v="6002"/>
    <n v="3143"/>
    <x v="460"/>
    <s v="Vermont, 2017"/>
  </r>
  <r>
    <s v="Essex County"/>
    <s v="Vermont"/>
    <n v="2017"/>
    <n v="6203"/>
    <n v="3135"/>
    <n v="3068"/>
    <n v="264"/>
    <n v="625"/>
    <n v="607"/>
    <n v="521"/>
    <n v="640"/>
    <n v="951"/>
    <n v="1110"/>
    <n v="888"/>
    <n v="416"/>
    <n v="181"/>
    <x v="460"/>
    <s v="Vermont, 2017"/>
  </r>
  <r>
    <s v="Franklin County"/>
    <s v="Vermont"/>
    <n v="2017"/>
    <n v="48816"/>
    <n v="24251"/>
    <n v="24565"/>
    <n v="2865"/>
    <n v="6190"/>
    <n v="5905"/>
    <n v="5973"/>
    <n v="6303"/>
    <n v="7423"/>
    <n v="7055"/>
    <n v="4259"/>
    <n v="2007"/>
    <n v="836"/>
    <x v="460"/>
    <s v="Vermont, 2017"/>
  </r>
  <r>
    <s v="Grand Isle County"/>
    <s v="Vermont"/>
    <n v="2017"/>
    <n v="6950"/>
    <n v="3432"/>
    <n v="3518"/>
    <n v="297"/>
    <n v="682"/>
    <n v="753"/>
    <n v="716"/>
    <n v="747"/>
    <n v="1126"/>
    <n v="1354"/>
    <n v="889"/>
    <n v="283"/>
    <n v="103"/>
    <x v="460"/>
    <s v="Vermont, 2017"/>
  </r>
  <r>
    <s v="Orange County"/>
    <s v="Vermont"/>
    <n v="2017"/>
    <n v="28901"/>
    <n v="14358"/>
    <n v="14543"/>
    <n v="1353"/>
    <n v="3088"/>
    <n v="3470"/>
    <n v="3047"/>
    <n v="3236"/>
    <n v="4301"/>
    <n v="4966"/>
    <n v="3425"/>
    <n v="1533"/>
    <n v="482"/>
    <x v="460"/>
    <s v="Vermont, 2017"/>
  </r>
  <r>
    <s v="Orleans County"/>
    <s v="Vermont"/>
    <n v="2017"/>
    <n v="26951"/>
    <n v="13534"/>
    <n v="13417"/>
    <n v="1340"/>
    <n v="3081"/>
    <n v="2940"/>
    <n v="2868"/>
    <n v="3105"/>
    <n v="3747"/>
    <n v="4239"/>
    <n v="3381"/>
    <n v="1566"/>
    <n v="684"/>
    <x v="460"/>
    <s v="Vermont, 2017"/>
  </r>
  <r>
    <s v="Rutland County"/>
    <s v="Vermont"/>
    <n v="2017"/>
    <n v="59676"/>
    <n v="29275"/>
    <n v="30401"/>
    <n v="2611"/>
    <n v="6035"/>
    <n v="7874"/>
    <n v="6215"/>
    <n v="6188"/>
    <n v="8775"/>
    <n v="9992"/>
    <n v="7183"/>
    <n v="3331"/>
    <n v="1472"/>
    <x v="460"/>
    <s v="Vermont, 2017"/>
  </r>
  <r>
    <s v="Washington County"/>
    <s v="Vermont"/>
    <n v="2017"/>
    <n v="58691"/>
    <n v="28997"/>
    <n v="29694"/>
    <n v="2828"/>
    <n v="6560"/>
    <n v="7470"/>
    <n v="6376"/>
    <n v="7229"/>
    <n v="8626"/>
    <n v="9144"/>
    <n v="6211"/>
    <n v="3093"/>
    <n v="1154"/>
    <x v="460"/>
    <s v="Vermont, 2017"/>
  </r>
  <r>
    <s v="Windham County"/>
    <s v="Vermont"/>
    <n v="2017"/>
    <n v="43332"/>
    <n v="21172"/>
    <n v="22160"/>
    <n v="1943"/>
    <n v="4521"/>
    <n v="5029"/>
    <n v="4690"/>
    <n v="4586"/>
    <n v="6170"/>
    <n v="7645"/>
    <n v="5359"/>
    <n v="2291"/>
    <n v="1098"/>
    <x v="460"/>
    <s v="Vermont, 2017"/>
  </r>
  <r>
    <s v="Windsor County"/>
    <s v="Vermont"/>
    <n v="2017"/>
    <n v="55485"/>
    <n v="27171"/>
    <n v="28314"/>
    <n v="2467"/>
    <n v="5892"/>
    <n v="5521"/>
    <n v="6137"/>
    <n v="6073"/>
    <n v="8103"/>
    <n v="9507"/>
    <n v="6969"/>
    <n v="3588"/>
    <n v="1228"/>
    <x v="460"/>
    <s v="Vermont, 2017"/>
  </r>
  <r>
    <s v="Albemarle County"/>
    <s v="Virginia"/>
    <n v="2017"/>
    <n v="105105"/>
    <n v="50283"/>
    <n v="54822"/>
    <n v="5673"/>
    <n v="12221"/>
    <n v="16398"/>
    <n v="13647"/>
    <n v="12112"/>
    <n v="13422"/>
    <n v="14110"/>
    <n v="9718"/>
    <n v="5044"/>
    <n v="2760"/>
    <x v="428"/>
    <s v="Virginia, 2017"/>
  </r>
  <r>
    <s v="Alleghany County"/>
    <s v="Virginia"/>
    <n v="2017"/>
    <n v="15489"/>
    <n v="7586"/>
    <n v="7903"/>
    <n v="712"/>
    <n v="1678"/>
    <n v="1714"/>
    <n v="1552"/>
    <n v="1666"/>
    <n v="2181"/>
    <n v="2410"/>
    <n v="2070"/>
    <n v="1085"/>
    <n v="421"/>
    <x v="428"/>
    <s v="Virginia, 2017"/>
  </r>
  <r>
    <s v="Amelia County"/>
    <s v="Virginia"/>
    <n v="2017"/>
    <n v="12802"/>
    <n v="6644"/>
    <n v="6158"/>
    <n v="707"/>
    <n v="1478"/>
    <n v="1655"/>
    <n v="1114"/>
    <n v="1306"/>
    <n v="2134"/>
    <n v="2044"/>
    <n v="1479"/>
    <n v="663"/>
    <n v="222"/>
    <x v="428"/>
    <s v="Virginia, 2017"/>
  </r>
  <r>
    <s v="Amherst County"/>
    <s v="Virginia"/>
    <n v="2017"/>
    <n v="31819"/>
    <n v="15331"/>
    <n v="16488"/>
    <n v="1709"/>
    <n v="3472"/>
    <n v="4185"/>
    <n v="3242"/>
    <n v="3661"/>
    <n v="4597"/>
    <n v="4745"/>
    <n v="3541"/>
    <n v="2072"/>
    <n v="595"/>
    <x v="428"/>
    <s v="Virginia, 2017"/>
  </r>
  <r>
    <s v="Appomattox County"/>
    <s v="Virginia"/>
    <n v="2017"/>
    <n v="15462"/>
    <n v="7507"/>
    <n v="7955"/>
    <n v="865"/>
    <n v="1823"/>
    <n v="1760"/>
    <n v="1810"/>
    <n v="1770"/>
    <n v="2132"/>
    <n v="2285"/>
    <n v="1788"/>
    <n v="864"/>
    <n v="365"/>
    <x v="428"/>
    <s v="Virginia, 2017"/>
  </r>
  <r>
    <s v="Arlington County"/>
    <s v="Virginia"/>
    <n v="2017"/>
    <n v="229534"/>
    <n v="114403"/>
    <n v="115131"/>
    <n v="13690"/>
    <n v="20928"/>
    <n v="23046"/>
    <n v="59844"/>
    <n v="38059"/>
    <n v="28850"/>
    <n v="22564"/>
    <n v="13904"/>
    <n v="5763"/>
    <n v="2886"/>
    <x v="428"/>
    <s v="Virginia, 2017"/>
  </r>
  <r>
    <s v="Augusta County"/>
    <s v="Virginia"/>
    <n v="2017"/>
    <n v="74390"/>
    <n v="37695"/>
    <n v="36695"/>
    <n v="3542"/>
    <n v="8364"/>
    <n v="8587"/>
    <n v="8413"/>
    <n v="8756"/>
    <n v="11117"/>
    <n v="11302"/>
    <n v="8454"/>
    <n v="4740"/>
    <n v="1115"/>
    <x v="428"/>
    <s v="Virginia, 2017"/>
  </r>
  <r>
    <s v="Bedford County"/>
    <s v="Virginia"/>
    <n v="2017"/>
    <n v="77319"/>
    <n v="38012"/>
    <n v="39307"/>
    <n v="3742"/>
    <n v="9024"/>
    <n v="9040"/>
    <n v="7165"/>
    <n v="8716"/>
    <n v="11884"/>
    <n v="12412"/>
    <n v="9375"/>
    <n v="4651"/>
    <n v="1310"/>
    <x v="428"/>
    <s v="Virginia, 2017"/>
  </r>
  <r>
    <s v="Bland County"/>
    <s v="Virginia"/>
    <n v="2017"/>
    <n v="6524"/>
    <n v="3617"/>
    <n v="2907"/>
    <n v="242"/>
    <n v="588"/>
    <n v="678"/>
    <n v="772"/>
    <n v="958"/>
    <n v="999"/>
    <n v="947"/>
    <n v="823"/>
    <n v="423"/>
    <n v="94"/>
    <x v="428"/>
    <s v="Virginia, 2017"/>
  </r>
  <r>
    <s v="Botetourt County"/>
    <s v="Virginia"/>
    <n v="2017"/>
    <n v="33149"/>
    <n v="16421"/>
    <n v="16728"/>
    <n v="1433"/>
    <n v="3745"/>
    <n v="3838"/>
    <n v="3067"/>
    <n v="3529"/>
    <n v="5319"/>
    <n v="5405"/>
    <n v="4102"/>
    <n v="2040"/>
    <n v="671"/>
    <x v="428"/>
    <s v="Virginia, 2017"/>
  </r>
  <r>
    <s v="Wetzel County"/>
    <s v="West Virginia"/>
    <n v="2017"/>
    <n v="16435"/>
    <n v="8557"/>
    <n v="7878"/>
    <n v="772"/>
    <n v="1663"/>
    <n v="2101"/>
    <n v="1990"/>
    <n v="1954"/>
    <n v="2251"/>
    <n v="2469"/>
    <n v="1830"/>
    <n v="978"/>
    <n v="427"/>
    <x v="417"/>
    <s v="West Virginia, 2017"/>
  </r>
  <r>
    <s v="Buchanan County"/>
    <s v="Virginia"/>
    <n v="2017"/>
    <n v="22611"/>
    <n v="11378"/>
    <n v="11233"/>
    <n v="970"/>
    <n v="2293"/>
    <n v="2387"/>
    <n v="2611"/>
    <n v="2674"/>
    <n v="3491"/>
    <n v="3667"/>
    <n v="2729"/>
    <n v="1449"/>
    <n v="340"/>
    <x v="428"/>
    <s v="Virginia, 2017"/>
  </r>
  <r>
    <s v="Campbell County"/>
    <s v="Virginia"/>
    <n v="2017"/>
    <n v="55158"/>
    <n v="26745"/>
    <n v="28413"/>
    <n v="2792"/>
    <n v="6282"/>
    <n v="6718"/>
    <n v="6974"/>
    <n v="6384"/>
    <n v="7868"/>
    <n v="7853"/>
    <n v="5878"/>
    <n v="3181"/>
    <n v="1228"/>
    <x v="428"/>
    <s v="Virginia, 2017"/>
  </r>
  <r>
    <s v="Carroll County"/>
    <s v="Virginia"/>
    <n v="2017"/>
    <n v="29767"/>
    <n v="14993"/>
    <n v="14774"/>
    <n v="1536"/>
    <n v="3250"/>
    <n v="3073"/>
    <n v="2923"/>
    <n v="3361"/>
    <n v="4316"/>
    <n v="4657"/>
    <n v="3889"/>
    <n v="2053"/>
    <n v="709"/>
    <x v="428"/>
    <s v="Virginia, 2017"/>
  </r>
  <r>
    <s v="Charles City County"/>
    <s v="Virginia"/>
    <n v="2017"/>
    <n v="7022"/>
    <n v="3437"/>
    <n v="3585"/>
    <n v="289"/>
    <n v="630"/>
    <n v="685"/>
    <n v="688"/>
    <n v="694"/>
    <n v="1202"/>
    <n v="1288"/>
    <n v="947"/>
    <n v="457"/>
    <n v="142"/>
    <x v="428"/>
    <s v="Virginia, 2017"/>
  </r>
  <r>
    <s v="Charlotte County"/>
    <s v="Virginia"/>
    <n v="2017"/>
    <n v="12176"/>
    <n v="5991"/>
    <n v="6185"/>
    <n v="732"/>
    <n v="1360"/>
    <n v="1606"/>
    <n v="1025"/>
    <n v="1340"/>
    <n v="1706"/>
    <n v="1841"/>
    <n v="1485"/>
    <n v="737"/>
    <n v="344"/>
    <x v="428"/>
    <s v="Virginia, 2017"/>
  </r>
  <r>
    <s v="Chesterfield County"/>
    <s v="Virginia"/>
    <n v="2017"/>
    <n v="335594"/>
    <n v="161644"/>
    <n v="173950"/>
    <n v="19991"/>
    <n v="46267"/>
    <n v="45430"/>
    <n v="39519"/>
    <n v="45562"/>
    <n v="49333"/>
    <n v="44606"/>
    <n v="28696"/>
    <n v="11100"/>
    <n v="5090"/>
    <x v="428"/>
    <s v="Virginia, 2017"/>
  </r>
  <r>
    <s v="Culpeper County"/>
    <s v="Virginia"/>
    <n v="2017"/>
    <n v="49795"/>
    <n v="25057"/>
    <n v="24738"/>
    <n v="3251"/>
    <n v="7262"/>
    <n v="6037"/>
    <n v="5773"/>
    <n v="6517"/>
    <n v="7325"/>
    <n v="6359"/>
    <n v="4429"/>
    <n v="2032"/>
    <n v="810"/>
    <x v="428"/>
    <s v="Virginia, 2017"/>
  </r>
  <r>
    <s v="Cumberland County"/>
    <s v="Virginia"/>
    <n v="2017"/>
    <n v="9797"/>
    <n v="4830"/>
    <n v="4967"/>
    <n v="507"/>
    <n v="1084"/>
    <n v="1261"/>
    <n v="972"/>
    <n v="1131"/>
    <n v="1428"/>
    <n v="1412"/>
    <n v="1343"/>
    <n v="474"/>
    <n v="185"/>
    <x v="428"/>
    <s v="Virginia, 2017"/>
  </r>
  <r>
    <s v="Essex County"/>
    <s v="Virginia"/>
    <n v="2017"/>
    <n v="11083"/>
    <n v="4899"/>
    <n v="6184"/>
    <n v="704"/>
    <n v="1337"/>
    <n v="1282"/>
    <n v="969"/>
    <n v="1281"/>
    <n v="1479"/>
    <n v="1746"/>
    <n v="1378"/>
    <n v="680"/>
    <n v="227"/>
    <x v="428"/>
    <s v="Virginia, 2017"/>
  </r>
  <r>
    <s v="Fairfax County"/>
    <s v="Virginia"/>
    <n v="2017"/>
    <n v="1142004"/>
    <n v="565593"/>
    <n v="576411"/>
    <n v="74377"/>
    <n v="151116"/>
    <n v="139332"/>
    <n v="157519"/>
    <n v="166670"/>
    <n v="170390"/>
    <n v="143623"/>
    <n v="86138"/>
    <n v="37112"/>
    <n v="15727"/>
    <x v="428"/>
    <s v="Virginia, 2017"/>
  </r>
  <r>
    <s v="Fauquier County"/>
    <s v="Virginia"/>
    <n v="2017"/>
    <n v="68406"/>
    <n v="33858"/>
    <n v="34548"/>
    <n v="3976"/>
    <n v="9149"/>
    <n v="8511"/>
    <n v="7165"/>
    <n v="8439"/>
    <n v="10957"/>
    <n v="9771"/>
    <n v="6428"/>
    <n v="2995"/>
    <n v="1015"/>
    <x v="428"/>
    <s v="Virginia, 2017"/>
  </r>
  <r>
    <s v="Franklin County"/>
    <s v="Virginia"/>
    <n v="2017"/>
    <n v="56277"/>
    <n v="27631"/>
    <n v="28646"/>
    <n v="2630"/>
    <n v="6220"/>
    <n v="6808"/>
    <n v="5720"/>
    <n v="5947"/>
    <n v="7989"/>
    <n v="8938"/>
    <n v="7420"/>
    <n v="3813"/>
    <n v="792"/>
    <x v="428"/>
    <s v="Virginia, 2017"/>
  </r>
  <r>
    <s v="Gloucester County"/>
    <s v="Virginia"/>
    <n v="2017"/>
    <n v="37035"/>
    <n v="18278"/>
    <n v="18757"/>
    <n v="1954"/>
    <n v="4119"/>
    <n v="4163"/>
    <n v="4327"/>
    <n v="4236"/>
    <n v="5776"/>
    <n v="5902"/>
    <n v="3917"/>
    <n v="1881"/>
    <n v="760"/>
    <x v="428"/>
    <s v="Virginia, 2017"/>
  </r>
  <r>
    <s v="Goochland County"/>
    <s v="Virginia"/>
    <n v="2017"/>
    <n v="22148"/>
    <n v="10897"/>
    <n v="11251"/>
    <n v="861"/>
    <n v="2453"/>
    <n v="2268"/>
    <n v="1952"/>
    <n v="2486"/>
    <n v="3801"/>
    <n v="3899"/>
    <n v="2873"/>
    <n v="1270"/>
    <n v="285"/>
    <x v="428"/>
    <s v="Virginia, 2017"/>
  </r>
  <r>
    <s v="Park County"/>
    <s v="Montana"/>
    <n v="2017"/>
    <n v="15708"/>
    <n v="7875"/>
    <n v="7833"/>
    <n v="675"/>
    <n v="1571"/>
    <n v="1615"/>
    <n v="1639"/>
    <n v="1825"/>
    <n v="2363"/>
    <n v="2435"/>
    <n v="2018"/>
    <n v="1136"/>
    <n v="431"/>
    <x v="426"/>
    <s v="Montana, 2017"/>
  </r>
  <r>
    <s v="Greene County"/>
    <s v="Virginia"/>
    <n v="2017"/>
    <n v="19213"/>
    <n v="9387"/>
    <n v="9826"/>
    <n v="1180"/>
    <n v="2706"/>
    <n v="2073"/>
    <n v="2595"/>
    <n v="2348"/>
    <n v="2701"/>
    <n v="2604"/>
    <n v="1909"/>
    <n v="751"/>
    <n v="346"/>
    <x v="428"/>
    <s v="Virginia, 2017"/>
  </r>
  <r>
    <s v="Greensville County"/>
    <s v="Virginia"/>
    <n v="2017"/>
    <n v="11606"/>
    <n v="7238"/>
    <n v="4368"/>
    <n v="528"/>
    <n v="1091"/>
    <n v="1281"/>
    <n v="1892"/>
    <n v="1706"/>
    <n v="1876"/>
    <n v="1517"/>
    <n v="1074"/>
    <n v="545"/>
    <n v="96"/>
    <x v="428"/>
    <s v="Virginia, 2017"/>
  </r>
  <r>
    <s v="Halifax County"/>
    <s v="Virginia"/>
    <n v="2017"/>
    <n v="35030"/>
    <n v="16505"/>
    <n v="18525"/>
    <n v="1808"/>
    <n v="4117"/>
    <n v="4055"/>
    <n v="3415"/>
    <n v="3780"/>
    <n v="4685"/>
    <n v="5370"/>
    <n v="4424"/>
    <n v="2339"/>
    <n v="1037"/>
    <x v="428"/>
    <s v="Virginia, 2017"/>
  </r>
  <r>
    <s v="Hanover County"/>
    <s v="Virginia"/>
    <n v="2017"/>
    <n v="103218"/>
    <n v="50653"/>
    <n v="52565"/>
    <n v="5114"/>
    <n v="13642"/>
    <n v="13888"/>
    <n v="9752"/>
    <n v="12815"/>
    <n v="16336"/>
    <n v="15145"/>
    <n v="9953"/>
    <n v="4777"/>
    <n v="1796"/>
    <x v="428"/>
    <s v="Virginia, 2017"/>
  </r>
  <r>
    <s v="Henrico County"/>
    <s v="Virginia"/>
    <n v="2017"/>
    <n v="324073"/>
    <n v="153299"/>
    <n v="170774"/>
    <n v="20322"/>
    <n v="42298"/>
    <n v="38837"/>
    <n v="46134"/>
    <n v="43843"/>
    <n v="45555"/>
    <n v="41212"/>
    <n v="26125"/>
    <n v="12549"/>
    <n v="7198"/>
    <x v="428"/>
    <s v="Virginia, 2017"/>
  </r>
  <r>
    <s v="Henry County"/>
    <s v="Virginia"/>
    <n v="2017"/>
    <n v="51956"/>
    <n v="25038"/>
    <n v="26918"/>
    <n v="2508"/>
    <n v="5873"/>
    <n v="5572"/>
    <n v="5166"/>
    <n v="5616"/>
    <n v="7672"/>
    <n v="7858"/>
    <n v="6481"/>
    <n v="3996"/>
    <n v="1214"/>
    <x v="428"/>
    <s v="Virginia, 2017"/>
  </r>
  <r>
    <s v="Isle of Wight County"/>
    <s v="Virginia"/>
    <n v="2017"/>
    <n v="36090"/>
    <n v="17651"/>
    <n v="18439"/>
    <n v="1788"/>
    <n v="4388"/>
    <n v="4141"/>
    <n v="3677"/>
    <n v="4314"/>
    <n v="5757"/>
    <n v="5749"/>
    <n v="3787"/>
    <n v="2000"/>
    <n v="489"/>
    <x v="428"/>
    <s v="Virginia, 2017"/>
  </r>
  <r>
    <s v="James City County"/>
    <s v="Virginia"/>
    <n v="2017"/>
    <n v="73028"/>
    <n v="35265"/>
    <n v="37763"/>
    <n v="3481"/>
    <n v="8684"/>
    <n v="8092"/>
    <n v="7244"/>
    <n v="8048"/>
    <n v="9957"/>
    <n v="10258"/>
    <n v="9670"/>
    <n v="5163"/>
    <n v="2431"/>
    <x v="428"/>
    <s v="Virginia, 2017"/>
  </r>
  <r>
    <s v="King George County"/>
    <s v="Virginia"/>
    <n v="2017"/>
    <n v="25564"/>
    <n v="12839"/>
    <n v="12725"/>
    <n v="1617"/>
    <n v="3836"/>
    <n v="3319"/>
    <n v="3024"/>
    <n v="3582"/>
    <n v="3902"/>
    <n v="3188"/>
    <n v="1893"/>
    <n v="872"/>
    <n v="331"/>
    <x v="428"/>
    <s v="Virginia, 2017"/>
  </r>
  <r>
    <s v="Lancaster County"/>
    <s v="Virginia"/>
    <n v="2017"/>
    <n v="10848"/>
    <n v="5013"/>
    <n v="5835"/>
    <n v="436"/>
    <n v="940"/>
    <n v="890"/>
    <n v="759"/>
    <n v="973"/>
    <n v="1191"/>
    <n v="1904"/>
    <n v="1968"/>
    <n v="1118"/>
    <n v="669"/>
    <x v="428"/>
    <s v="Virginia, 2017"/>
  </r>
  <r>
    <s v="Loudoun County"/>
    <s v="Virginia"/>
    <n v="2017"/>
    <n v="374558"/>
    <n v="185575"/>
    <n v="188983"/>
    <n v="28200"/>
    <n v="63464"/>
    <n v="43428"/>
    <n v="46979"/>
    <n v="65372"/>
    <n v="59621"/>
    <n v="36322"/>
    <n v="19217"/>
    <n v="9009"/>
    <n v="2946"/>
    <x v="428"/>
    <s v="Virginia, 2017"/>
  </r>
  <r>
    <s v="Lunenburg County"/>
    <s v="Virginia"/>
    <n v="2017"/>
    <n v="12369"/>
    <n v="6367"/>
    <n v="6002"/>
    <n v="607"/>
    <n v="1310"/>
    <n v="1394"/>
    <n v="1336"/>
    <n v="1493"/>
    <n v="1737"/>
    <n v="1969"/>
    <n v="1475"/>
    <n v="734"/>
    <n v="314"/>
    <x v="428"/>
    <s v="Virginia, 2017"/>
  </r>
  <r>
    <s v="Madison County"/>
    <s v="Virginia"/>
    <n v="2017"/>
    <n v="13108"/>
    <n v="6369"/>
    <n v="6739"/>
    <n v="539"/>
    <n v="1701"/>
    <n v="1522"/>
    <n v="1418"/>
    <n v="1341"/>
    <n v="1731"/>
    <n v="2206"/>
    <n v="1517"/>
    <n v="824"/>
    <n v="309"/>
    <x v="428"/>
    <s v="Virginia, 2017"/>
  </r>
  <r>
    <s v="Mathews County"/>
    <s v="Virginia"/>
    <n v="2017"/>
    <n v="8830"/>
    <n v="4229"/>
    <n v="4601"/>
    <n v="253"/>
    <n v="738"/>
    <n v="882"/>
    <n v="838"/>
    <n v="746"/>
    <n v="1294"/>
    <n v="1468"/>
    <n v="1522"/>
    <n v="727"/>
    <n v="362"/>
    <x v="428"/>
    <s v="Virginia, 2017"/>
  </r>
  <r>
    <s v="Mecklenburg County"/>
    <s v="Virginia"/>
    <n v="2017"/>
    <n v="30959"/>
    <n v="14944"/>
    <n v="16015"/>
    <n v="1410"/>
    <n v="3359"/>
    <n v="3415"/>
    <n v="3032"/>
    <n v="3187"/>
    <n v="4170"/>
    <n v="4903"/>
    <n v="4261"/>
    <n v="2187"/>
    <n v="1035"/>
    <x v="428"/>
    <s v="Virginia, 2017"/>
  </r>
  <r>
    <s v="Montgomery County"/>
    <s v="Virginia"/>
    <n v="2017"/>
    <n v="97692"/>
    <n v="50448"/>
    <n v="47244"/>
    <n v="4404"/>
    <n v="8376"/>
    <n v="30037"/>
    <n v="13905"/>
    <n v="10160"/>
    <n v="10222"/>
    <n v="9333"/>
    <n v="6534"/>
    <n v="3475"/>
    <n v="1246"/>
    <x v="428"/>
    <s v="Virginia, 2017"/>
  </r>
  <r>
    <s v="Northampton County"/>
    <s v="Virginia"/>
    <n v="2017"/>
    <n v="11998"/>
    <n v="5737"/>
    <n v="6261"/>
    <n v="729"/>
    <n v="1326"/>
    <n v="1201"/>
    <n v="1144"/>
    <n v="1112"/>
    <n v="1451"/>
    <n v="2016"/>
    <n v="1704"/>
    <n v="852"/>
    <n v="463"/>
    <x v="428"/>
    <s v="Virginia, 2017"/>
  </r>
  <r>
    <s v="Montgomery County"/>
    <s v="Missouri"/>
    <n v="2017"/>
    <n v="12254"/>
    <n v="6051"/>
    <n v="6203"/>
    <n v="328"/>
    <n v="1208"/>
    <n v="944"/>
    <n v="999"/>
    <n v="924"/>
    <n v="1440"/>
    <n v="2103"/>
    <n v="2576"/>
    <n v="1379"/>
    <n v="353"/>
    <x v="427"/>
    <s v="Missouri, 2017"/>
  </r>
  <r>
    <s v="Orange County"/>
    <s v="Virginia"/>
    <n v="2017"/>
    <n v="35265"/>
    <n v="17341"/>
    <n v="17924"/>
    <n v="2011"/>
    <n v="4400"/>
    <n v="4088"/>
    <n v="3790"/>
    <n v="4361"/>
    <n v="4830"/>
    <n v="4831"/>
    <n v="4057"/>
    <n v="2303"/>
    <n v="594"/>
    <x v="428"/>
    <s v="Virginia, 2017"/>
  </r>
  <r>
    <s v="Page County"/>
    <s v="Virginia"/>
    <n v="2017"/>
    <n v="23694"/>
    <n v="11638"/>
    <n v="12056"/>
    <n v="1127"/>
    <n v="2817"/>
    <n v="2549"/>
    <n v="2534"/>
    <n v="2805"/>
    <n v="3581"/>
    <n v="3458"/>
    <n v="2840"/>
    <n v="1556"/>
    <n v="427"/>
    <x v="428"/>
    <s v="Virginia, 2017"/>
  </r>
  <r>
    <s v="Pittsylvania County"/>
    <s v="Virginia"/>
    <n v="2017"/>
    <n v="61970"/>
    <n v="30372"/>
    <n v="31598"/>
    <n v="2728"/>
    <n v="7066"/>
    <n v="6939"/>
    <n v="6239"/>
    <n v="7110"/>
    <n v="9397"/>
    <n v="9841"/>
    <n v="7541"/>
    <n v="4104"/>
    <n v="1005"/>
    <x v="428"/>
    <s v="Virginia, 2017"/>
  </r>
  <r>
    <s v="Powhatan County"/>
    <s v="Virginia"/>
    <n v="2017"/>
    <n v="28364"/>
    <n v="15185"/>
    <n v="13179"/>
    <n v="1178"/>
    <n v="3031"/>
    <n v="3463"/>
    <n v="2894"/>
    <n v="3841"/>
    <n v="4952"/>
    <n v="4317"/>
    <n v="3147"/>
    <n v="1130"/>
    <n v="411"/>
    <x v="428"/>
    <s v="Virginia, 2017"/>
  </r>
  <r>
    <s v="Prince Edward County"/>
    <s v="Virginia"/>
    <n v="2017"/>
    <n v="22903"/>
    <n v="11379"/>
    <n v="11524"/>
    <n v="1044"/>
    <n v="2037"/>
    <n v="7096"/>
    <n v="1967"/>
    <n v="2128"/>
    <n v="2445"/>
    <n v="2644"/>
    <n v="1999"/>
    <n v="1000"/>
    <n v="543"/>
    <x v="428"/>
    <s v="Virginia, 2017"/>
  </r>
  <r>
    <s v="Prince George County"/>
    <s v="Virginia"/>
    <n v="2017"/>
    <n v="37704"/>
    <n v="20643"/>
    <n v="17061"/>
    <n v="2064"/>
    <n v="4645"/>
    <n v="4777"/>
    <n v="6014"/>
    <n v="5517"/>
    <n v="5340"/>
    <n v="4581"/>
    <n v="3008"/>
    <n v="1451"/>
    <n v="307"/>
    <x v="428"/>
    <s v="Virginia, 2017"/>
  </r>
  <r>
    <s v="Prince William County"/>
    <s v="Virginia"/>
    <n v="2017"/>
    <n v="450763"/>
    <n v="224843"/>
    <n v="225920"/>
    <n v="34235"/>
    <n v="70349"/>
    <n v="59574"/>
    <n v="63434"/>
    <n v="69486"/>
    <n v="66602"/>
    <n v="47647"/>
    <n v="26103"/>
    <n v="9856"/>
    <n v="3477"/>
    <x v="428"/>
    <s v="Virginia, 2017"/>
  </r>
  <r>
    <s v="Pulaski County"/>
    <s v="Virginia"/>
    <n v="2017"/>
    <n v="34330"/>
    <n v="17152"/>
    <n v="17178"/>
    <n v="1599"/>
    <n v="3459"/>
    <n v="3736"/>
    <n v="3671"/>
    <n v="4091"/>
    <n v="5208"/>
    <n v="5216"/>
    <n v="4372"/>
    <n v="2238"/>
    <n v="740"/>
    <x v="428"/>
    <s v="Virginia, 2017"/>
  </r>
  <r>
    <s v="Roanoke County"/>
    <s v="Virginia"/>
    <n v="2017"/>
    <n v="93419"/>
    <n v="44811"/>
    <n v="48608"/>
    <n v="4491"/>
    <n v="11061"/>
    <n v="11030"/>
    <n v="10002"/>
    <n v="11542"/>
    <n v="13302"/>
    <n v="13460"/>
    <n v="10332"/>
    <n v="5647"/>
    <n v="2552"/>
    <x v="428"/>
    <s v="Virginia, 2017"/>
  </r>
  <r>
    <s v="Rockbridge County"/>
    <s v="Virginia"/>
    <n v="2017"/>
    <n v="22440"/>
    <n v="11143"/>
    <n v="11297"/>
    <n v="1084"/>
    <n v="2161"/>
    <n v="2319"/>
    <n v="2261"/>
    <n v="2332"/>
    <n v="3132"/>
    <n v="3700"/>
    <n v="2995"/>
    <n v="1800"/>
    <n v="656"/>
    <x v="428"/>
    <s v="Virginia, 2017"/>
  </r>
  <r>
    <s v="Rockingham County"/>
    <s v="Virginia"/>
    <n v="2017"/>
    <n v="78653"/>
    <n v="38485"/>
    <n v="40168"/>
    <n v="4433"/>
    <n v="9997"/>
    <n v="10529"/>
    <n v="8546"/>
    <n v="9384"/>
    <n v="10781"/>
    <n v="10783"/>
    <n v="7773"/>
    <n v="4478"/>
    <n v="1949"/>
    <x v="428"/>
    <s v="Virginia, 2017"/>
  </r>
  <r>
    <s v="Russell County"/>
    <s v="Virginia"/>
    <n v="2017"/>
    <n v="27725"/>
    <n v="13563"/>
    <n v="14162"/>
    <n v="1317"/>
    <n v="3092"/>
    <n v="3042"/>
    <n v="3067"/>
    <n v="3419"/>
    <n v="3990"/>
    <n v="4458"/>
    <n v="3160"/>
    <n v="1602"/>
    <n v="578"/>
    <x v="428"/>
    <s v="Virginia, 2017"/>
  </r>
  <r>
    <s v="Shenandoah County"/>
    <s v="Virginia"/>
    <n v="2017"/>
    <n v="42854"/>
    <n v="20850"/>
    <n v="22004"/>
    <n v="2407"/>
    <n v="5010"/>
    <n v="4852"/>
    <n v="4686"/>
    <n v="4793"/>
    <n v="6181"/>
    <n v="6129"/>
    <n v="4958"/>
    <n v="2720"/>
    <n v="1118"/>
    <x v="428"/>
    <s v="Virginia, 2017"/>
  </r>
  <r>
    <s v="Smyth County"/>
    <s v="Virginia"/>
    <n v="2017"/>
    <n v="31298"/>
    <n v="15386"/>
    <n v="15912"/>
    <n v="1522"/>
    <n v="3542"/>
    <n v="3497"/>
    <n v="3495"/>
    <n v="3746"/>
    <n v="4475"/>
    <n v="4599"/>
    <n v="3562"/>
    <n v="2229"/>
    <n v="631"/>
    <x v="428"/>
    <s v="Virginia, 2017"/>
  </r>
  <r>
    <s v="Spotsylvania County"/>
    <s v="Virginia"/>
    <n v="2017"/>
    <n v="130159"/>
    <n v="63945"/>
    <n v="66214"/>
    <n v="8149"/>
    <n v="18958"/>
    <n v="17390"/>
    <n v="16122"/>
    <n v="17025"/>
    <n v="19905"/>
    <n v="16123"/>
    <n v="10356"/>
    <n v="4413"/>
    <n v="1718"/>
    <x v="428"/>
    <s v="Virginia, 2017"/>
  </r>
  <r>
    <s v="Stafford County"/>
    <s v="Virginia"/>
    <n v="2017"/>
    <n v="141159"/>
    <n v="70984"/>
    <n v="70175"/>
    <n v="8981"/>
    <n v="21451"/>
    <n v="21172"/>
    <n v="18478"/>
    <n v="19472"/>
    <n v="22552"/>
    <n v="15796"/>
    <n v="8623"/>
    <n v="3366"/>
    <n v="1268"/>
    <x v="428"/>
    <s v="Virginia, 2017"/>
  </r>
  <r>
    <s v="Surry County"/>
    <s v="Virginia"/>
    <n v="2017"/>
    <n v="6670"/>
    <n v="3213"/>
    <n v="3457"/>
    <n v="293"/>
    <n v="681"/>
    <n v="710"/>
    <n v="700"/>
    <n v="662"/>
    <n v="1108"/>
    <n v="1194"/>
    <n v="806"/>
    <n v="451"/>
    <n v="65"/>
    <x v="428"/>
    <s v="Virginia, 2017"/>
  </r>
  <r>
    <s v="Sussex County"/>
    <s v="Virginia"/>
    <n v="2017"/>
    <n v="11595"/>
    <n v="7552"/>
    <n v="4043"/>
    <n v="490"/>
    <n v="958"/>
    <n v="1199"/>
    <n v="2079"/>
    <n v="1695"/>
    <n v="1730"/>
    <n v="1542"/>
    <n v="1090"/>
    <n v="635"/>
    <n v="177"/>
    <x v="428"/>
    <s v="Virginia, 2017"/>
  </r>
  <r>
    <s v="Tazewell County"/>
    <s v="Virginia"/>
    <n v="2017"/>
    <n v="42689"/>
    <n v="21055"/>
    <n v="21634"/>
    <n v="2211"/>
    <n v="4607"/>
    <n v="4944"/>
    <n v="4665"/>
    <n v="5257"/>
    <n v="5919"/>
    <n v="6643"/>
    <n v="4933"/>
    <n v="2621"/>
    <n v="889"/>
    <x v="428"/>
    <s v="Virginia, 2017"/>
  </r>
  <r>
    <s v="Warren County"/>
    <s v="Virginia"/>
    <n v="2017"/>
    <n v="38991"/>
    <n v="19445"/>
    <n v="19546"/>
    <n v="2246"/>
    <n v="5037"/>
    <n v="4907"/>
    <n v="4859"/>
    <n v="4519"/>
    <n v="6174"/>
    <n v="5479"/>
    <n v="3492"/>
    <n v="1646"/>
    <n v="632"/>
    <x v="428"/>
    <s v="Virginia, 2017"/>
  </r>
  <r>
    <s v="Washington County"/>
    <s v="Virginia"/>
    <n v="2017"/>
    <n v="54457"/>
    <n v="26857"/>
    <n v="27600"/>
    <n v="2332"/>
    <n v="6015"/>
    <n v="6228"/>
    <n v="5682"/>
    <n v="6554"/>
    <n v="7884"/>
    <n v="8354"/>
    <n v="6639"/>
    <n v="3580"/>
    <n v="1189"/>
    <x v="428"/>
    <s v="Virginia, 2017"/>
  </r>
  <r>
    <s v="Wythe County"/>
    <s v="Virginia"/>
    <n v="2017"/>
    <n v="29048"/>
    <n v="14200"/>
    <n v="14848"/>
    <n v="1353"/>
    <n v="3455"/>
    <n v="3079"/>
    <n v="3135"/>
    <n v="3682"/>
    <n v="4223"/>
    <n v="4304"/>
    <n v="3385"/>
    <n v="1611"/>
    <n v="821"/>
    <x v="428"/>
    <s v="Virginia, 2017"/>
  </r>
  <r>
    <s v="York County"/>
    <s v="Virginia"/>
    <n v="2017"/>
    <n v="67196"/>
    <n v="33024"/>
    <n v="34172"/>
    <n v="3704"/>
    <n v="9421"/>
    <n v="9244"/>
    <n v="7514"/>
    <n v="8522"/>
    <n v="10094"/>
    <n v="8793"/>
    <n v="5915"/>
    <n v="2981"/>
    <n v="1008"/>
    <x v="428"/>
    <s v="Virginia, 2017"/>
  </r>
  <r>
    <s v="Alexandria city"/>
    <s v="Virginia"/>
    <n v="2017"/>
    <n v="154710"/>
    <n v="74501"/>
    <n v="80209"/>
    <n v="11307"/>
    <n v="13259"/>
    <n v="12480"/>
    <n v="35352"/>
    <n v="28520"/>
    <n v="20937"/>
    <n v="16616"/>
    <n v="10255"/>
    <n v="4121"/>
    <n v="1863"/>
    <x v="428"/>
    <s v="Virginia, 2017"/>
  </r>
  <r>
    <s v="Charlottesville city"/>
    <s v="Virginia"/>
    <n v="2017"/>
    <n v="46487"/>
    <n v="22336"/>
    <n v="24151"/>
    <n v="2565"/>
    <n v="3867"/>
    <n v="10301"/>
    <n v="9803"/>
    <n v="5468"/>
    <n v="4866"/>
    <n v="4791"/>
    <n v="2889"/>
    <n v="1287"/>
    <n v="650"/>
    <x v="428"/>
    <s v="Virginia, 2017"/>
  </r>
  <r>
    <s v="Chesapeake city"/>
    <s v="Virginia"/>
    <n v="2017"/>
    <n v="235410"/>
    <n v="114935"/>
    <n v="120475"/>
    <n v="14930"/>
    <n v="32106"/>
    <n v="31694"/>
    <n v="33065"/>
    <n v="31259"/>
    <n v="33943"/>
    <n v="29817"/>
    <n v="17435"/>
    <n v="7941"/>
    <n v="3220"/>
    <x v="428"/>
    <s v="Virginia, 2017"/>
  </r>
  <r>
    <s v="Colonial Heights city"/>
    <s v="Virginia"/>
    <n v="2017"/>
    <n v="17582"/>
    <n v="8108"/>
    <n v="9474"/>
    <n v="1126"/>
    <n v="2279"/>
    <n v="1885"/>
    <n v="2412"/>
    <n v="1949"/>
    <n v="2222"/>
    <n v="2147"/>
    <n v="1765"/>
    <n v="1213"/>
    <n v="584"/>
    <x v="428"/>
    <s v="Virginia, 2017"/>
  </r>
  <r>
    <s v="Danville city"/>
    <s v="Virginia"/>
    <n v="2017"/>
    <n v="41911"/>
    <n v="19129"/>
    <n v="22782"/>
    <n v="2630"/>
    <n v="5156"/>
    <n v="5235"/>
    <n v="5241"/>
    <n v="4272"/>
    <n v="5141"/>
    <n v="5977"/>
    <n v="4304"/>
    <n v="2542"/>
    <n v="1413"/>
    <x v="428"/>
    <s v="Virginia, 2017"/>
  </r>
  <r>
    <s v="Fairfax city"/>
    <s v="Virginia"/>
    <n v="2017"/>
    <n v="23580"/>
    <n v="11621"/>
    <n v="11959"/>
    <n v="1662"/>
    <n v="2631"/>
    <n v="3008"/>
    <n v="3263"/>
    <n v="3148"/>
    <n v="3410"/>
    <n v="3083"/>
    <n v="1847"/>
    <n v="1073"/>
    <n v="455"/>
    <x v="428"/>
    <s v="Virginia, 2017"/>
  </r>
  <r>
    <s v="Butler County"/>
    <s v="Nebraska"/>
    <n v="2017"/>
    <n v="8334"/>
    <n v="3663"/>
    <n v="4671"/>
    <n v="512"/>
    <n v="1241"/>
    <n v="850"/>
    <n v="1127"/>
    <n v="866"/>
    <n v="1014"/>
    <n v="1185"/>
    <n v="863"/>
    <n v="389"/>
    <n v="287"/>
    <x v="436"/>
    <s v="Nebraska, 2017"/>
  </r>
  <r>
    <s v="Fredericksburg city"/>
    <s v="Virginia"/>
    <n v="2017"/>
    <n v="28135"/>
    <n v="12890"/>
    <n v="15245"/>
    <n v="1949"/>
    <n v="3093"/>
    <n v="6359"/>
    <n v="4463"/>
    <n v="3693"/>
    <n v="2925"/>
    <n v="2693"/>
    <n v="1723"/>
    <n v="940"/>
    <n v="297"/>
    <x v="428"/>
    <s v="Virginia, 2017"/>
  </r>
  <r>
    <s v="Hampton city"/>
    <s v="Virginia"/>
    <n v="2017"/>
    <n v="136255"/>
    <n v="65820"/>
    <n v="70435"/>
    <n v="8414"/>
    <n v="15961"/>
    <n v="21284"/>
    <n v="21119"/>
    <n v="14973"/>
    <n v="17479"/>
    <n v="17832"/>
    <n v="11160"/>
    <n v="5784"/>
    <n v="2249"/>
    <x v="428"/>
    <s v="Virginia, 2017"/>
  </r>
  <r>
    <s v="Harrisonburg city"/>
    <s v="Virginia"/>
    <n v="2017"/>
    <n v="53064"/>
    <n v="25414"/>
    <n v="27650"/>
    <n v="2729"/>
    <n v="4729"/>
    <n v="19196"/>
    <n v="7623"/>
    <n v="5683"/>
    <n v="4435"/>
    <n v="4061"/>
    <n v="2367"/>
    <n v="1416"/>
    <n v="825"/>
    <x v="428"/>
    <s v="Virginia, 2017"/>
  </r>
  <r>
    <s v="Hopewell city"/>
    <s v="Virginia"/>
    <n v="2017"/>
    <n v="22353"/>
    <n v="10342"/>
    <n v="12011"/>
    <n v="1660"/>
    <n v="3158"/>
    <n v="2763"/>
    <n v="3178"/>
    <n v="2567"/>
    <n v="2883"/>
    <n v="2681"/>
    <n v="1970"/>
    <n v="953"/>
    <n v="540"/>
    <x v="428"/>
    <s v="Virginia, 2017"/>
  </r>
  <r>
    <s v="Lynchburg city"/>
    <s v="Virginia"/>
    <n v="2017"/>
    <n v="79237"/>
    <n v="37166"/>
    <n v="42071"/>
    <n v="4776"/>
    <n v="8219"/>
    <n v="22287"/>
    <n v="10364"/>
    <n v="6962"/>
    <n v="7651"/>
    <n v="7962"/>
    <n v="5650"/>
    <n v="3306"/>
    <n v="2060"/>
    <x v="428"/>
    <s v="Virginia, 2017"/>
  </r>
  <r>
    <s v="Manassas city"/>
    <s v="Virginia"/>
    <n v="2017"/>
    <n v="41379"/>
    <n v="20675"/>
    <n v="20704"/>
    <n v="3460"/>
    <n v="5999"/>
    <n v="5481"/>
    <n v="6612"/>
    <n v="5993"/>
    <n v="5593"/>
    <n v="4595"/>
    <n v="2376"/>
    <n v="889"/>
    <n v="381"/>
    <x v="428"/>
    <s v="Virginia, 2017"/>
  </r>
  <r>
    <s v="Manassas Park city"/>
    <s v="Virginia"/>
    <n v="2017"/>
    <n v="16117"/>
    <n v="8482"/>
    <n v="7635"/>
    <n v="1058"/>
    <n v="2482"/>
    <n v="2048"/>
    <n v="2620"/>
    <n v="2806"/>
    <n v="2462"/>
    <n v="1441"/>
    <n v="827"/>
    <n v="299"/>
    <n v="74"/>
    <x v="428"/>
    <s v="Virginia, 2017"/>
  </r>
  <r>
    <s v="Buffalo County"/>
    <s v="Wisconsin"/>
    <n v="2017"/>
    <n v="13256"/>
    <n v="6010"/>
    <n v="7246"/>
    <n v="1003"/>
    <n v="1761"/>
    <n v="1355"/>
    <n v="1446"/>
    <n v="1582"/>
    <n v="1716"/>
    <n v="1830"/>
    <n v="1357"/>
    <n v="813"/>
    <n v="393"/>
    <x v="431"/>
    <s v="Wisconsin, 2017"/>
  </r>
  <r>
    <s v="Newport News city"/>
    <s v="Virginia"/>
    <n v="2017"/>
    <n v="180775"/>
    <n v="87598"/>
    <n v="93177"/>
    <n v="13302"/>
    <n v="22524"/>
    <n v="28977"/>
    <n v="30486"/>
    <n v="21229"/>
    <n v="22022"/>
    <n v="20448"/>
    <n v="12470"/>
    <n v="6603"/>
    <n v="2714"/>
    <x v="428"/>
    <s v="Virginia, 2017"/>
  </r>
  <r>
    <s v="Norfolk city"/>
    <s v="Virginia"/>
    <n v="2017"/>
    <n v="245752"/>
    <n v="128254"/>
    <n v="117498"/>
    <n v="16601"/>
    <n v="26010"/>
    <n v="51490"/>
    <n v="46741"/>
    <n v="27672"/>
    <n v="26157"/>
    <n v="25810"/>
    <n v="14555"/>
    <n v="6973"/>
    <n v="3743"/>
    <x v="428"/>
    <s v="Virginia, 2017"/>
  </r>
  <r>
    <s v="Petersburg city"/>
    <s v="Virginia"/>
    <n v="2017"/>
    <n v="32037"/>
    <n v="14703"/>
    <n v="17334"/>
    <n v="2364"/>
    <n v="3317"/>
    <n v="4144"/>
    <n v="4937"/>
    <n v="3140"/>
    <n v="4519"/>
    <n v="4386"/>
    <n v="2928"/>
    <n v="1550"/>
    <n v="752"/>
    <x v="428"/>
    <s v="Virginia, 2017"/>
  </r>
  <r>
    <s v="Poquoson city"/>
    <s v="Virginia"/>
    <n v="2017"/>
    <n v="12022"/>
    <n v="5864"/>
    <n v="6158"/>
    <n v="502"/>
    <n v="1629"/>
    <n v="1594"/>
    <n v="1160"/>
    <n v="1417"/>
    <n v="1822"/>
    <n v="1672"/>
    <n v="1283"/>
    <n v="713"/>
    <n v="230"/>
    <x v="428"/>
    <s v="Virginia, 2017"/>
  </r>
  <r>
    <s v="Portsmouth city"/>
    <s v="Virginia"/>
    <n v="2017"/>
    <n v="95536"/>
    <n v="46070"/>
    <n v="49466"/>
    <n v="7219"/>
    <n v="12041"/>
    <n v="12779"/>
    <n v="15495"/>
    <n v="11038"/>
    <n v="11732"/>
    <n v="11888"/>
    <n v="7489"/>
    <n v="3946"/>
    <n v="1909"/>
    <x v="428"/>
    <s v="Virginia, 2017"/>
  </r>
  <r>
    <s v="Richmond city"/>
    <s v="Virginia"/>
    <n v="2017"/>
    <n v="220892"/>
    <n v="104853"/>
    <n v="116039"/>
    <n v="13393"/>
    <n v="20961"/>
    <n v="35508"/>
    <n v="45872"/>
    <n v="25341"/>
    <n v="26187"/>
    <n v="27008"/>
    <n v="15401"/>
    <n v="7246"/>
    <n v="3975"/>
    <x v="428"/>
    <s v="Virginia, 2017"/>
  </r>
  <r>
    <s v="Roanoke city"/>
    <s v="Virginia"/>
    <n v="2017"/>
    <n v="99572"/>
    <n v="47736"/>
    <n v="51836"/>
    <n v="6854"/>
    <n v="11815"/>
    <n v="11405"/>
    <n v="15339"/>
    <n v="12709"/>
    <n v="12936"/>
    <n v="13142"/>
    <n v="8651"/>
    <n v="3994"/>
    <n v="2727"/>
    <x v="428"/>
    <s v="Virginia, 2017"/>
  </r>
  <r>
    <s v="Salem city"/>
    <s v="Virginia"/>
    <n v="2017"/>
    <n v="25521"/>
    <n v="11947"/>
    <n v="13574"/>
    <n v="1426"/>
    <n v="2655"/>
    <n v="4265"/>
    <n v="2939"/>
    <n v="2676"/>
    <n v="3324"/>
    <n v="3525"/>
    <n v="2572"/>
    <n v="1373"/>
    <n v="766"/>
    <x v="428"/>
    <s v="Virginia, 2017"/>
  </r>
  <r>
    <s v="Staunton city"/>
    <s v="Virginia"/>
    <n v="2017"/>
    <n v="24273"/>
    <n v="11130"/>
    <n v="13143"/>
    <n v="1362"/>
    <n v="2372"/>
    <n v="3242"/>
    <n v="3252"/>
    <n v="2912"/>
    <n v="2881"/>
    <n v="3333"/>
    <n v="2680"/>
    <n v="1434"/>
    <n v="805"/>
    <x v="428"/>
    <s v="Virginia, 2017"/>
  </r>
  <r>
    <s v="Suffolk city"/>
    <s v="Virginia"/>
    <n v="2017"/>
    <n v="88057"/>
    <n v="42594"/>
    <n v="45463"/>
    <n v="5925"/>
    <n v="12291"/>
    <n v="10875"/>
    <n v="11626"/>
    <n v="11590"/>
    <n v="12934"/>
    <n v="11057"/>
    <n v="7202"/>
    <n v="3087"/>
    <n v="1470"/>
    <x v="428"/>
    <s v="Virginia, 2017"/>
  </r>
  <r>
    <s v="Virginia Beach city"/>
    <s v="Virginia"/>
    <n v="2017"/>
    <n v="450057"/>
    <n v="221350"/>
    <n v="228707"/>
    <n v="29075"/>
    <n v="55900"/>
    <n v="61590"/>
    <n v="74677"/>
    <n v="58110"/>
    <n v="60203"/>
    <n v="53163"/>
    <n v="33923"/>
    <n v="16284"/>
    <n v="7132"/>
    <x v="428"/>
    <s v="Virginia, 2017"/>
  </r>
  <r>
    <s v="Williamsburg city"/>
    <s v="Virginia"/>
    <n v="2017"/>
    <n v="14817"/>
    <n v="6829"/>
    <n v="7988"/>
    <n v="501"/>
    <n v="898"/>
    <n v="6148"/>
    <n v="1679"/>
    <n v="912"/>
    <n v="1242"/>
    <n v="1278"/>
    <n v="1199"/>
    <n v="704"/>
    <n v="256"/>
    <x v="428"/>
    <s v="Virginia, 2017"/>
  </r>
  <r>
    <s v="Winchester city"/>
    <s v="Virginia"/>
    <n v="2017"/>
    <n v="27516"/>
    <n v="13444"/>
    <n v="14072"/>
    <n v="1840"/>
    <n v="3366"/>
    <n v="4086"/>
    <n v="3562"/>
    <n v="3390"/>
    <n v="3897"/>
    <n v="3199"/>
    <n v="2338"/>
    <n v="1151"/>
    <n v="687"/>
    <x v="428"/>
    <s v="Virginia, 2017"/>
  </r>
  <r>
    <s v="Benton County"/>
    <s v="Washington"/>
    <n v="2017"/>
    <n v="190529"/>
    <n v="95438"/>
    <n v="95091"/>
    <n v="13691"/>
    <n v="28860"/>
    <n v="25133"/>
    <n v="25826"/>
    <n v="23086"/>
    <n v="23702"/>
    <n v="24093"/>
    <n v="15701"/>
    <n v="7349"/>
    <n v="3088"/>
    <x v="441"/>
    <s v="Washington, 2017"/>
  </r>
  <r>
    <s v="Chelan County"/>
    <s v="Washington"/>
    <n v="2017"/>
    <n v="75138"/>
    <n v="37352"/>
    <n v="37786"/>
    <n v="4967"/>
    <n v="10119"/>
    <n v="9412"/>
    <n v="9277"/>
    <n v="8425"/>
    <n v="9146"/>
    <n v="10553"/>
    <n v="7562"/>
    <n v="3485"/>
    <n v="2192"/>
    <x v="441"/>
    <s v="Washington, 2017"/>
  </r>
  <r>
    <s v="Clallam County"/>
    <s v="Washington"/>
    <n v="2017"/>
    <n v="73439"/>
    <n v="36389"/>
    <n v="37050"/>
    <n v="3513"/>
    <n v="6954"/>
    <n v="7432"/>
    <n v="7559"/>
    <n v="7054"/>
    <n v="8424"/>
    <n v="12348"/>
    <n v="11575"/>
    <n v="6081"/>
    <n v="2499"/>
    <x v="441"/>
    <s v="Washington, 2017"/>
  </r>
  <r>
    <s v="Clark County"/>
    <s v="Washington"/>
    <n v="2017"/>
    <n v="457474"/>
    <n v="226178"/>
    <n v="231296"/>
    <n v="28917"/>
    <n v="64869"/>
    <n v="57835"/>
    <n v="58576"/>
    <n v="61530"/>
    <n v="62503"/>
    <n v="58836"/>
    <n v="40229"/>
    <n v="16549"/>
    <n v="7630"/>
    <x v="441"/>
    <s v="Washington, 2017"/>
  </r>
  <r>
    <s v="Columbia County"/>
    <s v="Washington"/>
    <n v="2017"/>
    <n v="3999"/>
    <n v="1956"/>
    <n v="2043"/>
    <n v="195"/>
    <n v="415"/>
    <n v="346"/>
    <n v="359"/>
    <n v="441"/>
    <n v="514"/>
    <n v="653"/>
    <n v="621"/>
    <n v="310"/>
    <n v="145"/>
    <x v="441"/>
    <s v="Washington, 2017"/>
  </r>
  <r>
    <s v="Cowlitz County"/>
    <s v="Washington"/>
    <n v="2017"/>
    <n v="103590"/>
    <n v="51079"/>
    <n v="52511"/>
    <n v="6169"/>
    <n v="13561"/>
    <n v="12258"/>
    <n v="12008"/>
    <n v="12001"/>
    <n v="13901"/>
    <n v="14871"/>
    <n v="11260"/>
    <n v="5255"/>
    <n v="2306"/>
    <x v="441"/>
    <s v="Washington, 2017"/>
  </r>
  <r>
    <s v="Douglas County"/>
    <s v="Washington"/>
    <n v="2017"/>
    <n v="40585"/>
    <n v="20382"/>
    <n v="20203"/>
    <n v="2783"/>
    <n v="6148"/>
    <n v="5205"/>
    <n v="4854"/>
    <n v="4804"/>
    <n v="5040"/>
    <n v="5188"/>
    <n v="3828"/>
    <n v="1910"/>
    <n v="825"/>
    <x v="441"/>
    <s v="Washington, 2017"/>
  </r>
  <r>
    <s v="Ferry County"/>
    <s v="Washington"/>
    <n v="2017"/>
    <n v="7568"/>
    <n v="3911"/>
    <n v="3657"/>
    <n v="342"/>
    <n v="785"/>
    <n v="881"/>
    <n v="592"/>
    <n v="827"/>
    <n v="942"/>
    <n v="1465"/>
    <n v="1130"/>
    <n v="452"/>
    <n v="152"/>
    <x v="441"/>
    <s v="Washington, 2017"/>
  </r>
  <r>
    <s v="Franklin County"/>
    <s v="Washington"/>
    <n v="2017"/>
    <n v="89124"/>
    <n v="46383"/>
    <n v="42741"/>
    <n v="8358"/>
    <n v="16862"/>
    <n v="12781"/>
    <n v="13976"/>
    <n v="12023"/>
    <n v="9698"/>
    <n v="7918"/>
    <n v="4580"/>
    <n v="2186"/>
    <n v="742"/>
    <x v="441"/>
    <s v="Washington, 2017"/>
  </r>
  <r>
    <s v="Grays Harbor County"/>
    <s v="Washington"/>
    <n v="2017"/>
    <n v="71454"/>
    <n v="36786"/>
    <n v="34668"/>
    <n v="4049"/>
    <n v="8225"/>
    <n v="7982"/>
    <n v="8331"/>
    <n v="8280"/>
    <n v="9347"/>
    <n v="11264"/>
    <n v="8531"/>
    <n v="3651"/>
    <n v="1794"/>
    <x v="441"/>
    <s v="Washington, 2017"/>
  </r>
  <r>
    <s v="Island County"/>
    <s v="Washington"/>
    <n v="2017"/>
    <n v="80323"/>
    <n v="40020"/>
    <n v="40303"/>
    <n v="4555"/>
    <n v="8118"/>
    <n v="9539"/>
    <n v="10525"/>
    <n v="8011"/>
    <n v="9219"/>
    <n v="12096"/>
    <n v="11210"/>
    <n v="5160"/>
    <n v="1890"/>
    <x v="441"/>
    <s v="Washington, 2017"/>
  </r>
  <r>
    <s v="Jefferson County"/>
    <s v="Washington"/>
    <n v="2017"/>
    <n v="30524"/>
    <n v="14981"/>
    <n v="15543"/>
    <n v="1061"/>
    <n v="2206"/>
    <n v="2223"/>
    <n v="2591"/>
    <n v="2508"/>
    <n v="3404"/>
    <n v="6469"/>
    <n v="6439"/>
    <n v="2792"/>
    <n v="831"/>
    <x v="441"/>
    <s v="Washington, 2017"/>
  </r>
  <r>
    <s v="King County"/>
    <s v="Washington"/>
    <n v="2017"/>
    <n v="2118119"/>
    <n v="1058695"/>
    <n v="1059424"/>
    <n v="127205"/>
    <n v="241950"/>
    <n v="248874"/>
    <n v="366842"/>
    <n v="315613"/>
    <n v="294726"/>
    <n v="259089"/>
    <n v="156327"/>
    <n v="70388"/>
    <n v="37105"/>
    <x v="441"/>
    <s v="Washington, 2017"/>
  </r>
  <r>
    <s v="Kitsap County"/>
    <s v="Washington"/>
    <n v="2017"/>
    <n v="258903"/>
    <n v="132104"/>
    <n v="126799"/>
    <n v="14923"/>
    <n v="29829"/>
    <n v="35965"/>
    <n v="35807"/>
    <n v="29297"/>
    <n v="33924"/>
    <n v="36818"/>
    <n v="26681"/>
    <n v="11227"/>
    <n v="4432"/>
    <x v="441"/>
    <s v="Washington, 2017"/>
  </r>
  <r>
    <s v="Kittitas County"/>
    <s v="Washington"/>
    <n v="2017"/>
    <n v="43726"/>
    <n v="22039"/>
    <n v="21687"/>
    <n v="2127"/>
    <n v="4308"/>
    <n v="10998"/>
    <n v="5086"/>
    <n v="4394"/>
    <n v="4813"/>
    <n v="5437"/>
    <n v="4018"/>
    <n v="1744"/>
    <n v="801"/>
    <x v="441"/>
    <s v="Washington, 2017"/>
  </r>
  <r>
    <s v="Lewis County"/>
    <s v="Washington"/>
    <n v="2017"/>
    <n v="76012"/>
    <n v="37884"/>
    <n v="38128"/>
    <n v="4479"/>
    <n v="9101"/>
    <n v="9059"/>
    <n v="8698"/>
    <n v="8657"/>
    <n v="9663"/>
    <n v="11215"/>
    <n v="8971"/>
    <n v="4177"/>
    <n v="1992"/>
    <x v="441"/>
    <s v="Washington, 2017"/>
  </r>
  <r>
    <s v="Lincoln County"/>
    <s v="Washington"/>
    <n v="2017"/>
    <n v="10344"/>
    <n v="5264"/>
    <n v="5080"/>
    <n v="491"/>
    <n v="1281"/>
    <n v="1057"/>
    <n v="889"/>
    <n v="1087"/>
    <n v="1246"/>
    <n v="1734"/>
    <n v="1488"/>
    <n v="869"/>
    <n v="202"/>
    <x v="441"/>
    <s v="Washington, 2017"/>
  </r>
  <r>
    <s v="Mason County"/>
    <s v="Washington"/>
    <n v="2017"/>
    <n v="61569"/>
    <n v="31695"/>
    <n v="29874"/>
    <n v="3238"/>
    <n v="6640"/>
    <n v="6587"/>
    <n v="6937"/>
    <n v="6707"/>
    <n v="7899"/>
    <n v="10223"/>
    <n v="8251"/>
    <n v="3862"/>
    <n v="1225"/>
    <x v="441"/>
    <s v="Washington, 2017"/>
  </r>
  <r>
    <s v="Pend Oreille County"/>
    <s v="Washington"/>
    <n v="2017"/>
    <n v="13066"/>
    <n v="6636"/>
    <n v="6430"/>
    <n v="604"/>
    <n v="1453"/>
    <n v="1241"/>
    <n v="1183"/>
    <n v="1252"/>
    <n v="1752"/>
    <n v="2401"/>
    <n v="2086"/>
    <n v="840"/>
    <n v="254"/>
    <x v="441"/>
    <s v="Washington, 2017"/>
  </r>
  <r>
    <s v="Pierce County"/>
    <s v="Washington"/>
    <n v="2017"/>
    <n v="845193"/>
    <n v="420170"/>
    <n v="425023"/>
    <n v="57317"/>
    <n v="111167"/>
    <n v="113451"/>
    <n v="128007"/>
    <n v="108803"/>
    <n v="112498"/>
    <n v="104970"/>
    <n v="65533"/>
    <n v="30532"/>
    <n v="12915"/>
    <x v="441"/>
    <s v="Washington, 2017"/>
  </r>
  <r>
    <s v="San Juan County"/>
    <s v="Washington"/>
    <n v="2017"/>
    <n v="16221"/>
    <n v="7817"/>
    <n v="8404"/>
    <n v="463"/>
    <n v="1316"/>
    <n v="1294"/>
    <n v="1242"/>
    <n v="1604"/>
    <n v="2031"/>
    <n v="3310"/>
    <n v="3189"/>
    <n v="1314"/>
    <n v="458"/>
    <x v="441"/>
    <s v="Washington, 2017"/>
  </r>
  <r>
    <s v="Skagit County"/>
    <s v="Washington"/>
    <n v="2017"/>
    <n v="121725"/>
    <n v="60223"/>
    <n v="61502"/>
    <n v="7423"/>
    <n v="15179"/>
    <n v="14556"/>
    <n v="14845"/>
    <n v="13988"/>
    <n v="14953"/>
    <n v="17496"/>
    <n v="13775"/>
    <n v="6647"/>
    <n v="2863"/>
    <x v="441"/>
    <s v="Washington, 2017"/>
  </r>
  <r>
    <s v="Snohomish County"/>
    <s v="Washington"/>
    <n v="2017"/>
    <n v="771904"/>
    <n v="387078"/>
    <n v="384826"/>
    <n v="48841"/>
    <n v="98891"/>
    <n v="94055"/>
    <n v="111618"/>
    <n v="107127"/>
    <n v="113495"/>
    <n v="102578"/>
    <n v="58388"/>
    <n v="25570"/>
    <n v="11341"/>
    <x v="441"/>
    <s v="Washington, 2017"/>
  </r>
  <r>
    <s v="Spokane County"/>
    <s v="Washington"/>
    <n v="2017"/>
    <n v="490764"/>
    <n v="243266"/>
    <n v="247498"/>
    <n v="30209"/>
    <n v="61141"/>
    <n v="67807"/>
    <n v="71298"/>
    <n v="58879"/>
    <n v="62721"/>
    <n v="65124"/>
    <n v="43511"/>
    <n v="20811"/>
    <n v="9263"/>
    <x v="441"/>
    <s v="Washington, 2017"/>
  </r>
  <r>
    <s v="Thurston County"/>
    <s v="Washington"/>
    <n v="2017"/>
    <n v="269885"/>
    <n v="132099"/>
    <n v="137786"/>
    <n v="15934"/>
    <n v="33073"/>
    <n v="33261"/>
    <n v="38524"/>
    <n v="35316"/>
    <n v="34826"/>
    <n v="36679"/>
    <n v="26023"/>
    <n v="11774"/>
    <n v="4475"/>
    <x v="441"/>
    <s v="Washington, 2017"/>
  </r>
  <r>
    <s v="Wahkiakum County"/>
    <s v="Washington"/>
    <n v="2017"/>
    <n v="4105"/>
    <n v="1985"/>
    <n v="2120"/>
    <n v="161"/>
    <n v="375"/>
    <n v="450"/>
    <n v="281"/>
    <n v="355"/>
    <n v="523"/>
    <n v="654"/>
    <n v="837"/>
    <n v="342"/>
    <n v="127"/>
    <x v="441"/>
    <s v="Washington, 2017"/>
  </r>
  <r>
    <s v="Walla Walla County"/>
    <s v="Washington"/>
    <n v="2017"/>
    <n v="59862"/>
    <n v="30692"/>
    <n v="29170"/>
    <n v="3354"/>
    <n v="7316"/>
    <n v="10057"/>
    <n v="7528"/>
    <n v="6695"/>
    <n v="7246"/>
    <n v="7711"/>
    <n v="5361"/>
    <n v="2884"/>
    <n v="1710"/>
    <x v="441"/>
    <s v="Washington, 2017"/>
  </r>
  <r>
    <s v="Whatcom County"/>
    <s v="Washington"/>
    <n v="2017"/>
    <n v="212738"/>
    <n v="105396"/>
    <n v="107342"/>
    <n v="11682"/>
    <n v="23498"/>
    <n v="38231"/>
    <n v="27612"/>
    <n v="24787"/>
    <n v="25748"/>
    <n v="27249"/>
    <n v="20826"/>
    <n v="9121"/>
    <n v="3984"/>
    <x v="441"/>
    <s v="Washington, 2017"/>
  </r>
  <r>
    <s v="Whitman County"/>
    <s v="Washington"/>
    <n v="2017"/>
    <n v="47794"/>
    <n v="24423"/>
    <n v="23371"/>
    <n v="2039"/>
    <n v="4088"/>
    <n v="18302"/>
    <n v="6465"/>
    <n v="4057"/>
    <n v="3949"/>
    <n v="4194"/>
    <n v="2686"/>
    <n v="1423"/>
    <n v="591"/>
    <x v="441"/>
    <s v="Washington, 2017"/>
  </r>
  <r>
    <s v="Yakima County"/>
    <s v="Washington"/>
    <n v="2017"/>
    <n v="248279"/>
    <n v="124369"/>
    <n v="123910"/>
    <n v="20539"/>
    <n v="41817"/>
    <n v="36503"/>
    <n v="32333"/>
    <n v="29529"/>
    <n v="28585"/>
    <n v="26929"/>
    <n v="18426"/>
    <n v="9466"/>
    <n v="4152"/>
    <x v="441"/>
    <s v="Washington, 2017"/>
  </r>
  <r>
    <s v="Barbour County"/>
    <s v="West Virginia"/>
    <n v="2017"/>
    <n v="16790"/>
    <n v="8165"/>
    <n v="8625"/>
    <n v="878"/>
    <n v="1879"/>
    <n v="2714"/>
    <n v="1713"/>
    <n v="1887"/>
    <n v="2250"/>
    <n v="2351"/>
    <n v="1869"/>
    <n v="837"/>
    <n v="412"/>
    <x v="417"/>
    <s v="West Virginia, 2017"/>
  </r>
  <r>
    <s v="Berkeley County"/>
    <s v="West Virginia"/>
    <n v="2017"/>
    <n v="111610"/>
    <n v="54961"/>
    <n v="56649"/>
    <n v="6971"/>
    <n v="15242"/>
    <n v="13237"/>
    <n v="14835"/>
    <n v="15232"/>
    <n v="16245"/>
    <n v="14580"/>
    <n v="9609"/>
    <n v="4292"/>
    <n v="1367"/>
    <x v="417"/>
    <s v="West Virginia, 2017"/>
  </r>
  <r>
    <s v="Boone County"/>
    <s v="West Virginia"/>
    <n v="2017"/>
    <n v="23236"/>
    <n v="11530"/>
    <n v="11706"/>
    <n v="1247"/>
    <n v="2906"/>
    <n v="2641"/>
    <n v="2392"/>
    <n v="3203"/>
    <n v="3163"/>
    <n v="3602"/>
    <n v="2481"/>
    <n v="1252"/>
    <n v="349"/>
    <x v="417"/>
    <s v="West Virginia, 2017"/>
  </r>
  <r>
    <s v="Brooke County"/>
    <s v="West Virginia"/>
    <n v="2017"/>
    <n v="23067"/>
    <n v="11287"/>
    <n v="11780"/>
    <n v="974"/>
    <n v="2341"/>
    <n v="3143"/>
    <n v="2197"/>
    <n v="2597"/>
    <n v="3071"/>
    <n v="3704"/>
    <n v="2826"/>
    <n v="1645"/>
    <n v="569"/>
    <x v="417"/>
    <s v="West Virginia, 2017"/>
  </r>
  <r>
    <s v="Cabell County"/>
    <s v="West Virginia"/>
    <n v="2017"/>
    <n v="96100"/>
    <n v="47121"/>
    <n v="48979"/>
    <n v="5567"/>
    <n v="10437"/>
    <n v="16211"/>
    <n v="12184"/>
    <n v="11210"/>
    <n v="11402"/>
    <n v="12343"/>
    <n v="9484"/>
    <n v="5082"/>
    <n v="2180"/>
    <x v="417"/>
    <s v="West Virginia, 2017"/>
  </r>
  <r>
    <s v="Harrison County"/>
    <s v="Missouri"/>
    <n v="2017"/>
    <n v="8901"/>
    <n v="4443"/>
    <n v="4458"/>
    <n v="510"/>
    <n v="1141"/>
    <n v="1014"/>
    <n v="839"/>
    <n v="1107"/>
    <n v="1251"/>
    <n v="1362"/>
    <n v="994"/>
    <n v="545"/>
    <n v="138"/>
    <x v="427"/>
    <s v="Missouri, 2017"/>
  </r>
  <r>
    <s v="Franklin city"/>
    <s v="Virginia"/>
    <n v="2017"/>
    <n v="8570"/>
    <n v="4641"/>
    <n v="3929"/>
    <n v="343"/>
    <n v="811"/>
    <n v="1176"/>
    <n v="918"/>
    <n v="1069"/>
    <n v="1323"/>
    <n v="1267"/>
    <n v="1030"/>
    <n v="512"/>
    <n v="121"/>
    <x v="428"/>
    <s v="Virginia, 2017"/>
  </r>
  <r>
    <s v="Greenbrier County"/>
    <s v="West Virginia"/>
    <n v="2017"/>
    <n v="35523"/>
    <n v="17349"/>
    <n v="18174"/>
    <n v="1835"/>
    <n v="3869"/>
    <n v="3748"/>
    <n v="3982"/>
    <n v="4115"/>
    <n v="4812"/>
    <n v="5390"/>
    <n v="4423"/>
    <n v="2618"/>
    <n v="731"/>
    <x v="417"/>
    <s v="West Virginia, 2017"/>
  </r>
  <r>
    <s v="Hampshire County"/>
    <s v="West Virginia"/>
    <n v="2017"/>
    <n v="23412"/>
    <n v="12081"/>
    <n v="11331"/>
    <n v="1075"/>
    <n v="2692"/>
    <n v="2651"/>
    <n v="2342"/>
    <n v="2712"/>
    <n v="3441"/>
    <n v="3763"/>
    <n v="2966"/>
    <n v="1250"/>
    <n v="520"/>
    <x v="417"/>
    <s v="West Virginia, 2017"/>
  </r>
  <r>
    <s v="Hancock County"/>
    <s v="West Virginia"/>
    <n v="2017"/>
    <n v="29921"/>
    <n v="14495"/>
    <n v="15426"/>
    <n v="1478"/>
    <n v="3277"/>
    <n v="3103"/>
    <n v="3019"/>
    <n v="3587"/>
    <n v="4235"/>
    <n v="4882"/>
    <n v="3412"/>
    <n v="2071"/>
    <n v="857"/>
    <x v="417"/>
    <s v="West Virginia, 2017"/>
  </r>
  <r>
    <s v="Harrison County"/>
    <s v="West Virginia"/>
    <n v="2017"/>
    <n v="68438"/>
    <n v="33365"/>
    <n v="35073"/>
    <n v="3982"/>
    <n v="8252"/>
    <n v="7707"/>
    <n v="8318"/>
    <n v="8477"/>
    <n v="9365"/>
    <n v="9925"/>
    <n v="7023"/>
    <n v="3743"/>
    <n v="1646"/>
    <x v="417"/>
    <s v="West Virginia, 2017"/>
  </r>
  <r>
    <s v="Jackson County"/>
    <s v="West Virginia"/>
    <n v="2017"/>
    <n v="29123"/>
    <n v="14440"/>
    <n v="14683"/>
    <n v="1655"/>
    <n v="3617"/>
    <n v="3335"/>
    <n v="3200"/>
    <n v="3504"/>
    <n v="4056"/>
    <n v="4219"/>
    <n v="3028"/>
    <n v="1660"/>
    <n v="849"/>
    <x v="417"/>
    <s v="West Virginia, 2017"/>
  </r>
  <r>
    <s v="Jefferson County"/>
    <s v="West Virginia"/>
    <n v="2017"/>
    <n v="55673"/>
    <n v="27488"/>
    <n v="28185"/>
    <n v="3119"/>
    <n v="7367"/>
    <n v="7087"/>
    <n v="6361"/>
    <n v="7322"/>
    <n v="8673"/>
    <n v="7598"/>
    <n v="5172"/>
    <n v="2332"/>
    <n v="642"/>
    <x v="417"/>
    <s v="West Virginia, 2017"/>
  </r>
  <r>
    <s v="Kanawha County"/>
    <s v="West Virginia"/>
    <n v="2017"/>
    <n v="187827"/>
    <n v="90415"/>
    <n v="97412"/>
    <n v="10430"/>
    <n v="21238"/>
    <n v="21165"/>
    <n v="23016"/>
    <n v="22894"/>
    <n v="24985"/>
    <n v="28842"/>
    <n v="20068"/>
    <n v="10727"/>
    <n v="4462"/>
    <x v="417"/>
    <s v="West Virginia, 2017"/>
  </r>
  <r>
    <s v="Lewis County"/>
    <s v="West Virginia"/>
    <n v="2017"/>
    <n v="16371"/>
    <n v="8198"/>
    <n v="8173"/>
    <n v="1023"/>
    <n v="1852"/>
    <n v="1751"/>
    <n v="1927"/>
    <n v="1975"/>
    <n v="2322"/>
    <n v="2326"/>
    <n v="1887"/>
    <n v="921"/>
    <n v="387"/>
    <x v="417"/>
    <s v="West Virginia, 2017"/>
  </r>
  <r>
    <s v="Marshall County"/>
    <s v="West Virginia"/>
    <n v="2017"/>
    <n v="32006"/>
    <n v="15780"/>
    <n v="16226"/>
    <n v="1677"/>
    <n v="3672"/>
    <n v="3500"/>
    <n v="3408"/>
    <n v="3766"/>
    <n v="4357"/>
    <n v="5194"/>
    <n v="3763"/>
    <n v="1980"/>
    <n v="689"/>
    <x v="417"/>
    <s v="West Virginia, 2017"/>
  </r>
  <r>
    <s v="Mason County"/>
    <s v="West Virginia"/>
    <n v="2017"/>
    <n v="27000"/>
    <n v="13010"/>
    <n v="13990"/>
    <n v="1461"/>
    <n v="3195"/>
    <n v="2896"/>
    <n v="2977"/>
    <n v="3354"/>
    <n v="3571"/>
    <n v="4297"/>
    <n v="3049"/>
    <n v="1673"/>
    <n v="527"/>
    <x v="417"/>
    <s v="West Virginia, 2017"/>
  </r>
  <r>
    <s v="Mercer County"/>
    <s v="West Virginia"/>
    <n v="2017"/>
    <n v="60963"/>
    <n v="29134"/>
    <n v="31829"/>
    <n v="3598"/>
    <n v="6809"/>
    <n v="7472"/>
    <n v="7020"/>
    <n v="7102"/>
    <n v="7655"/>
    <n v="9004"/>
    <n v="7044"/>
    <n v="3749"/>
    <n v="1510"/>
    <x v="417"/>
    <s v="West Virginia, 2017"/>
  </r>
  <r>
    <s v="Mingo County"/>
    <s v="West Virginia"/>
    <n v="2017"/>
    <n v="25150"/>
    <n v="12190"/>
    <n v="12960"/>
    <n v="1579"/>
    <n v="3117"/>
    <n v="2665"/>
    <n v="2975"/>
    <n v="3238"/>
    <n v="3478"/>
    <n v="3918"/>
    <n v="2590"/>
    <n v="1326"/>
    <n v="264"/>
    <x v="417"/>
    <s v="West Virginia, 2017"/>
  </r>
  <r>
    <s v="Monongalia County"/>
    <s v="West Virginia"/>
    <n v="2017"/>
    <n v="103715"/>
    <n v="53632"/>
    <n v="50083"/>
    <n v="5228"/>
    <n v="9134"/>
    <n v="25771"/>
    <n v="17808"/>
    <n v="11840"/>
    <n v="11075"/>
    <n v="11109"/>
    <n v="6983"/>
    <n v="3465"/>
    <n v="1302"/>
    <x v="417"/>
    <s v="West Virginia, 2017"/>
  </r>
  <r>
    <s v="Ohio County"/>
    <s v="West Virginia"/>
    <n v="2017"/>
    <n v="42906"/>
    <n v="20667"/>
    <n v="22239"/>
    <n v="2244"/>
    <n v="4481"/>
    <n v="6003"/>
    <n v="4699"/>
    <n v="4798"/>
    <n v="5334"/>
    <n v="6682"/>
    <n v="4646"/>
    <n v="2710"/>
    <n v="1309"/>
    <x v="417"/>
    <s v="West Virginia, 2017"/>
  </r>
  <r>
    <s v="Pendleton County"/>
    <s v="West Virginia"/>
    <n v="2017"/>
    <n v="7138"/>
    <n v="3583"/>
    <n v="3555"/>
    <n v="312"/>
    <n v="719"/>
    <n v="756"/>
    <n v="625"/>
    <n v="701"/>
    <n v="1000"/>
    <n v="1232"/>
    <n v="933"/>
    <n v="557"/>
    <n v="303"/>
    <x v="417"/>
    <s v="West Virginia, 2017"/>
  </r>
  <r>
    <s v="Pocahontas County"/>
    <s v="West Virginia"/>
    <n v="2017"/>
    <n v="8574"/>
    <n v="4467"/>
    <n v="4107"/>
    <n v="427"/>
    <n v="803"/>
    <n v="798"/>
    <n v="915"/>
    <n v="937"/>
    <n v="1230"/>
    <n v="1472"/>
    <n v="1189"/>
    <n v="646"/>
    <n v="157"/>
    <x v="417"/>
    <s v="West Virginia, 2017"/>
  </r>
  <r>
    <s v="Putnam County"/>
    <s v="West Virginia"/>
    <n v="2017"/>
    <n v="56644"/>
    <n v="27904"/>
    <n v="28740"/>
    <n v="3271"/>
    <n v="7310"/>
    <n v="6228"/>
    <n v="6591"/>
    <n v="7640"/>
    <n v="8068"/>
    <n v="8060"/>
    <n v="5704"/>
    <n v="3056"/>
    <n v="716"/>
    <x v="417"/>
    <s v="West Virginia, 2017"/>
  </r>
  <r>
    <s v="Raleigh County"/>
    <s v="West Virginia"/>
    <n v="2017"/>
    <n v="77097"/>
    <n v="38718"/>
    <n v="38379"/>
    <n v="4399"/>
    <n v="9090"/>
    <n v="8476"/>
    <n v="9438"/>
    <n v="10262"/>
    <n v="9564"/>
    <n v="11408"/>
    <n v="8384"/>
    <n v="4102"/>
    <n v="1974"/>
    <x v="417"/>
    <s v="West Virginia, 2017"/>
  </r>
  <r>
    <s v="Randolph County"/>
    <s v="West Virginia"/>
    <n v="2017"/>
    <n v="29152"/>
    <n v="14921"/>
    <n v="14231"/>
    <n v="1514"/>
    <n v="3109"/>
    <n v="3459"/>
    <n v="3644"/>
    <n v="3351"/>
    <n v="3969"/>
    <n v="4208"/>
    <n v="3498"/>
    <n v="1727"/>
    <n v="673"/>
    <x v="417"/>
    <s v="West Virginia, 2017"/>
  </r>
  <r>
    <s v="Saline County"/>
    <s v="Nebraska"/>
    <n v="2017"/>
    <n v="14348"/>
    <n v="7100"/>
    <n v="7248"/>
    <n v="722"/>
    <n v="1822"/>
    <n v="1532"/>
    <n v="1391"/>
    <n v="1730"/>
    <n v="1999"/>
    <n v="2288"/>
    <n v="1680"/>
    <n v="885"/>
    <n v="299"/>
    <x v="436"/>
    <s v="Nebraska, 2017"/>
  </r>
  <r>
    <s v="Summers County"/>
    <s v="West Virginia"/>
    <n v="2017"/>
    <n v="13210"/>
    <n v="5969"/>
    <n v="7241"/>
    <n v="513"/>
    <n v="1332"/>
    <n v="1182"/>
    <n v="1484"/>
    <n v="1697"/>
    <n v="1820"/>
    <n v="2212"/>
    <n v="1628"/>
    <n v="949"/>
    <n v="393"/>
    <x v="417"/>
    <s v="West Virginia, 2017"/>
  </r>
  <r>
    <s v="Clark County"/>
    <s v="Missouri"/>
    <n v="2017"/>
    <n v="7035"/>
    <n v="3534"/>
    <n v="3501"/>
    <n v="318"/>
    <n v="652"/>
    <n v="808"/>
    <n v="663"/>
    <n v="756"/>
    <n v="1029"/>
    <n v="1121"/>
    <n v="978"/>
    <n v="511"/>
    <n v="199"/>
    <x v="427"/>
    <s v="Missouri, 2017"/>
  </r>
  <r>
    <s v="San Augustine County"/>
    <s v="Texas"/>
    <n v="2017"/>
    <n v="8949"/>
    <n v="4454"/>
    <n v="4495"/>
    <n v="473"/>
    <n v="978"/>
    <n v="982"/>
    <n v="850"/>
    <n v="1033"/>
    <n v="1302"/>
    <n v="1480"/>
    <n v="1069"/>
    <n v="584"/>
    <n v="198"/>
    <x v="435"/>
    <s v="Texas, 2017"/>
  </r>
  <r>
    <s v="Ashland County"/>
    <s v="Wisconsin"/>
    <n v="2017"/>
    <n v="15779"/>
    <n v="7954"/>
    <n v="7825"/>
    <n v="846"/>
    <n v="2075"/>
    <n v="2187"/>
    <n v="1651"/>
    <n v="1675"/>
    <n v="2106"/>
    <n v="2455"/>
    <n v="1581"/>
    <n v="856"/>
    <n v="347"/>
    <x v="431"/>
    <s v="Wisconsin, 2017"/>
  </r>
  <r>
    <s v="Roane County"/>
    <s v="West Virginia"/>
    <n v="2017"/>
    <n v="15004"/>
    <n v="7642"/>
    <n v="7362"/>
    <n v="600"/>
    <n v="1529"/>
    <n v="1436"/>
    <n v="1232"/>
    <n v="1370"/>
    <n v="2125"/>
    <n v="2946"/>
    <n v="2364"/>
    <n v="1082"/>
    <n v="320"/>
    <x v="417"/>
    <s v="West Virginia, 2017"/>
  </r>
  <r>
    <s v="Brown County"/>
    <s v="Wisconsin"/>
    <n v="2017"/>
    <n v="258004"/>
    <n v="128020"/>
    <n v="129984"/>
    <n v="17067"/>
    <n v="35095"/>
    <n v="34634"/>
    <n v="35318"/>
    <n v="32452"/>
    <n v="35807"/>
    <n v="32997"/>
    <n v="19753"/>
    <n v="10162"/>
    <n v="4719"/>
    <x v="431"/>
    <s v="Wisconsin, 2017"/>
  </r>
  <r>
    <s v="Calumet County"/>
    <s v="Wisconsin"/>
    <n v="2017"/>
    <n v="49737"/>
    <n v="24812"/>
    <n v="24925"/>
    <n v="2939"/>
    <n v="7231"/>
    <n v="6113"/>
    <n v="5310"/>
    <n v="6787"/>
    <n v="7862"/>
    <n v="6741"/>
    <n v="3896"/>
    <n v="1993"/>
    <n v="865"/>
    <x v="431"/>
    <s v="Wisconsin, 2017"/>
  </r>
  <r>
    <s v="Chippewa County"/>
    <s v="Wisconsin"/>
    <n v="2017"/>
    <n v="63445"/>
    <n v="33015"/>
    <n v="30430"/>
    <n v="3676"/>
    <n v="8308"/>
    <n v="6996"/>
    <n v="7918"/>
    <n v="7697"/>
    <n v="9113"/>
    <n v="9335"/>
    <n v="5918"/>
    <n v="3074"/>
    <n v="1410"/>
    <x v="431"/>
    <s v="Wisconsin, 2017"/>
  </r>
  <r>
    <s v="Clark County"/>
    <s v="Wisconsin"/>
    <n v="2017"/>
    <n v="34513"/>
    <n v="17507"/>
    <n v="17006"/>
    <n v="2826"/>
    <n v="5642"/>
    <n v="4321"/>
    <n v="3468"/>
    <n v="3747"/>
    <n v="4376"/>
    <n v="4588"/>
    <n v="2895"/>
    <n v="1732"/>
    <n v="918"/>
    <x v="431"/>
    <s v="Wisconsin, 2017"/>
  </r>
  <r>
    <s v="Marion County"/>
    <s v="West Virginia"/>
    <n v="2017"/>
    <n v="56790"/>
    <n v="29007"/>
    <n v="27783"/>
    <n v="3059"/>
    <n v="7119"/>
    <n v="6626"/>
    <n v="6563"/>
    <n v="7097"/>
    <n v="8557"/>
    <n v="8397"/>
    <n v="5452"/>
    <n v="2661"/>
    <n v="1259"/>
    <x v="417"/>
    <s v="West Virginia, 2017"/>
  </r>
  <r>
    <s v="Crawford County"/>
    <s v="Wisconsin"/>
    <n v="2017"/>
    <n v="16313"/>
    <n v="8469"/>
    <n v="7844"/>
    <n v="805"/>
    <n v="1954"/>
    <n v="1917"/>
    <n v="1707"/>
    <n v="1650"/>
    <n v="2272"/>
    <n v="2582"/>
    <n v="1964"/>
    <n v="888"/>
    <n v="574"/>
    <x v="431"/>
    <s v="Wisconsin, 2017"/>
  </r>
  <r>
    <s v="Dane County"/>
    <s v="Wisconsin"/>
    <n v="2017"/>
    <n v="522837"/>
    <n v="259686"/>
    <n v="263151"/>
    <n v="30780"/>
    <n v="61074"/>
    <n v="89787"/>
    <n v="81501"/>
    <n v="67423"/>
    <n v="65615"/>
    <n v="62246"/>
    <n v="38629"/>
    <n v="17485"/>
    <n v="8297"/>
    <x v="431"/>
    <s v="Wisconsin, 2017"/>
  </r>
  <r>
    <s v="Dodge County"/>
    <s v="Wisconsin"/>
    <n v="2017"/>
    <n v="87833"/>
    <n v="46032"/>
    <n v="41801"/>
    <n v="4337"/>
    <n v="10392"/>
    <n v="10093"/>
    <n v="10931"/>
    <n v="11098"/>
    <n v="13625"/>
    <n v="13040"/>
    <n v="7684"/>
    <n v="4494"/>
    <n v="2139"/>
    <x v="431"/>
    <s v="Wisconsin, 2017"/>
  </r>
  <r>
    <s v="Door County"/>
    <s v="Wisconsin"/>
    <n v="2017"/>
    <n v="27443"/>
    <n v="13602"/>
    <n v="13841"/>
    <n v="1016"/>
    <n v="2622"/>
    <n v="2427"/>
    <n v="2462"/>
    <n v="2853"/>
    <n v="3576"/>
    <n v="5039"/>
    <n v="4362"/>
    <n v="2100"/>
    <n v="986"/>
    <x v="431"/>
    <s v="Wisconsin, 2017"/>
  </r>
  <r>
    <s v="Dunn County"/>
    <s v="Wisconsin"/>
    <n v="2017"/>
    <n v="44260"/>
    <n v="22296"/>
    <n v="21964"/>
    <n v="2314"/>
    <n v="5061"/>
    <n v="10006"/>
    <n v="5130"/>
    <n v="4682"/>
    <n v="5216"/>
    <n v="5366"/>
    <n v="3744"/>
    <n v="1932"/>
    <n v="809"/>
    <x v="431"/>
    <s v="Wisconsin, 2017"/>
  </r>
  <r>
    <s v="Eau Claire County"/>
    <s v="Wisconsin"/>
    <n v="2017"/>
    <n v="102388"/>
    <n v="50371"/>
    <n v="52017"/>
    <n v="5899"/>
    <n v="11653"/>
    <n v="20739"/>
    <n v="13937"/>
    <n v="11162"/>
    <n v="11959"/>
    <n v="12345"/>
    <n v="8389"/>
    <n v="4020"/>
    <n v="2285"/>
    <x v="431"/>
    <s v="Wisconsin, 2017"/>
  </r>
  <r>
    <s v="Florence County"/>
    <s v="Wisconsin"/>
    <n v="2017"/>
    <n v="4354"/>
    <n v="2260"/>
    <n v="2094"/>
    <n v="178"/>
    <n v="395"/>
    <n v="371"/>
    <n v="371"/>
    <n v="387"/>
    <n v="735"/>
    <n v="867"/>
    <n v="609"/>
    <n v="308"/>
    <n v="133"/>
    <x v="431"/>
    <s v="Wisconsin, 2017"/>
  </r>
  <r>
    <s v="Fond du Lac County"/>
    <s v="Wisconsin"/>
    <n v="2017"/>
    <n v="102082"/>
    <n v="49962"/>
    <n v="52120"/>
    <n v="5603"/>
    <n v="12812"/>
    <n v="12893"/>
    <n v="12002"/>
    <n v="12117"/>
    <n v="14601"/>
    <n v="14774"/>
    <n v="9571"/>
    <n v="5116"/>
    <n v="2593"/>
    <x v="431"/>
    <s v="Wisconsin, 2017"/>
  </r>
  <r>
    <s v="Grant County"/>
    <s v="Wisconsin"/>
    <n v="2017"/>
    <n v="51742"/>
    <n v="26915"/>
    <n v="24827"/>
    <n v="2698"/>
    <n v="6138"/>
    <n v="11179"/>
    <n v="5529"/>
    <n v="5026"/>
    <n v="6049"/>
    <n v="6700"/>
    <n v="4321"/>
    <n v="2695"/>
    <n v="1407"/>
    <x v="431"/>
    <s v="Wisconsin, 2017"/>
  </r>
  <r>
    <s v="Green County"/>
    <s v="Wisconsin"/>
    <n v="2017"/>
    <n v="36869"/>
    <n v="18265"/>
    <n v="18604"/>
    <n v="1973"/>
    <n v="4992"/>
    <n v="4100"/>
    <n v="3962"/>
    <n v="4563"/>
    <n v="5428"/>
    <n v="5592"/>
    <n v="3484"/>
    <n v="1852"/>
    <n v="923"/>
    <x v="431"/>
    <s v="Wisconsin, 2017"/>
  </r>
  <r>
    <s v="Green Lake County"/>
    <s v="Wisconsin"/>
    <n v="2017"/>
    <n v="18745"/>
    <n v="9405"/>
    <n v="9340"/>
    <n v="1029"/>
    <n v="2438"/>
    <n v="2003"/>
    <n v="1851"/>
    <n v="1943"/>
    <n v="2586"/>
    <n v="2969"/>
    <n v="2203"/>
    <n v="1100"/>
    <n v="623"/>
    <x v="431"/>
    <s v="Wisconsin, 2017"/>
  </r>
  <r>
    <s v="Iron County"/>
    <s v="Wisconsin"/>
    <n v="2017"/>
    <n v="5748"/>
    <n v="2923"/>
    <n v="2825"/>
    <n v="164"/>
    <n v="507"/>
    <n v="453"/>
    <n v="474"/>
    <n v="557"/>
    <n v="852"/>
    <n v="1098"/>
    <n v="877"/>
    <n v="558"/>
    <n v="208"/>
    <x v="431"/>
    <s v="Wisconsin, 2017"/>
  </r>
  <r>
    <s v="Jefferson County"/>
    <s v="Wisconsin"/>
    <n v="2017"/>
    <n v="84586"/>
    <n v="42282"/>
    <n v="42304"/>
    <n v="4452"/>
    <n v="10700"/>
    <n v="11883"/>
    <n v="9800"/>
    <n v="10574"/>
    <n v="12332"/>
    <n v="11817"/>
    <n v="7654"/>
    <n v="3819"/>
    <n v="1555"/>
    <x v="431"/>
    <s v="Wisconsin, 2017"/>
  </r>
  <r>
    <s v="Juneau County"/>
    <s v="Wisconsin"/>
    <n v="2017"/>
    <n v="26427"/>
    <n v="14008"/>
    <n v="12419"/>
    <n v="1343"/>
    <n v="3056"/>
    <n v="2752"/>
    <n v="2909"/>
    <n v="3091"/>
    <n v="4015"/>
    <n v="4072"/>
    <n v="2997"/>
    <n v="1502"/>
    <n v="690"/>
    <x v="431"/>
    <s v="Wisconsin, 2017"/>
  </r>
  <r>
    <s v="Kenosha County"/>
    <s v="Wisconsin"/>
    <n v="2017"/>
    <n v="167886"/>
    <n v="83033"/>
    <n v="84853"/>
    <n v="9952"/>
    <n v="22720"/>
    <n v="24004"/>
    <n v="21309"/>
    <n v="21358"/>
    <n v="25169"/>
    <n v="21854"/>
    <n v="12271"/>
    <n v="6326"/>
    <n v="2923"/>
    <x v="431"/>
    <s v="Wisconsin, 2017"/>
  </r>
  <r>
    <s v="Kewaunee County"/>
    <s v="Wisconsin"/>
    <n v="2017"/>
    <n v="20378"/>
    <n v="10331"/>
    <n v="10047"/>
    <n v="1039"/>
    <n v="2614"/>
    <n v="2298"/>
    <n v="2037"/>
    <n v="2485"/>
    <n v="3017"/>
    <n v="3059"/>
    <n v="2067"/>
    <n v="1227"/>
    <n v="535"/>
    <x v="431"/>
    <s v="Wisconsin, 2017"/>
  </r>
  <r>
    <s v="La Crosse County"/>
    <s v="Wisconsin"/>
    <n v="2017"/>
    <n v="117582"/>
    <n v="57373"/>
    <n v="60209"/>
    <n v="6260"/>
    <n v="13492"/>
    <n v="23343"/>
    <n v="14935"/>
    <n v="12947"/>
    <n v="14062"/>
    <n v="14974"/>
    <n v="9671"/>
    <n v="5421"/>
    <n v="2477"/>
    <x v="431"/>
    <s v="Wisconsin, 2017"/>
  </r>
  <r>
    <s v="Langlade County"/>
    <s v="Wisconsin"/>
    <n v="2017"/>
    <n v="19190"/>
    <n v="9709"/>
    <n v="9481"/>
    <n v="912"/>
    <n v="2138"/>
    <n v="2042"/>
    <n v="1838"/>
    <n v="1993"/>
    <n v="2807"/>
    <n v="3191"/>
    <n v="2304"/>
    <n v="1408"/>
    <n v="557"/>
    <x v="431"/>
    <s v="Wisconsin, 2017"/>
  </r>
  <r>
    <s v="Lincoln County"/>
    <s v="Wisconsin"/>
    <n v="2017"/>
    <n v="27994"/>
    <n v="14053"/>
    <n v="13941"/>
    <n v="1282"/>
    <n v="3044"/>
    <n v="3104"/>
    <n v="2618"/>
    <n v="3248"/>
    <n v="4427"/>
    <n v="4653"/>
    <n v="3044"/>
    <n v="1834"/>
    <n v="740"/>
    <x v="431"/>
    <s v="Wisconsin, 2017"/>
  </r>
  <r>
    <s v="Manitowoc County"/>
    <s v="Wisconsin"/>
    <n v="2017"/>
    <n v="79680"/>
    <n v="39612"/>
    <n v="40068"/>
    <n v="4211"/>
    <n v="9509"/>
    <n v="9055"/>
    <n v="8534"/>
    <n v="9093"/>
    <n v="11638"/>
    <n v="12621"/>
    <n v="8110"/>
    <n v="4602"/>
    <n v="2307"/>
    <x v="431"/>
    <s v="Wisconsin, 2017"/>
  </r>
  <r>
    <s v="Marathon County"/>
    <s v="Wisconsin"/>
    <n v="2017"/>
    <n v="135293"/>
    <n v="68001"/>
    <n v="67292"/>
    <n v="8161"/>
    <n v="17760"/>
    <n v="16462"/>
    <n v="16201"/>
    <n v="16431"/>
    <n v="19370"/>
    <n v="19054"/>
    <n v="12056"/>
    <n v="6468"/>
    <n v="3330"/>
    <x v="431"/>
    <s v="Wisconsin, 2017"/>
  </r>
  <r>
    <s v="Marquette County"/>
    <s v="Wisconsin"/>
    <n v="2017"/>
    <n v="15164"/>
    <n v="7699"/>
    <n v="7465"/>
    <n v="774"/>
    <n v="1695"/>
    <n v="1393"/>
    <n v="1393"/>
    <n v="1495"/>
    <n v="2252"/>
    <n v="2635"/>
    <n v="2033"/>
    <n v="1099"/>
    <n v="395"/>
    <x v="431"/>
    <s v="Wisconsin, 2017"/>
  </r>
  <r>
    <s v="Milwaukee County"/>
    <s v="Wisconsin"/>
    <n v="2017"/>
    <n v="956586"/>
    <n v="462784"/>
    <n v="493802"/>
    <n v="67339"/>
    <n v="128122"/>
    <n v="133473"/>
    <n v="155989"/>
    <n v="120273"/>
    <n v="117277"/>
    <n v="113955"/>
    <n v="65821"/>
    <n v="34030"/>
    <n v="20307"/>
    <x v="431"/>
    <s v="Wisconsin, 2017"/>
  </r>
  <r>
    <s v="Oconto County"/>
    <s v="Wisconsin"/>
    <n v="2017"/>
    <n v="37465"/>
    <n v="19145"/>
    <n v="18320"/>
    <n v="1825"/>
    <n v="4405"/>
    <n v="3827"/>
    <n v="3627"/>
    <n v="4307"/>
    <n v="6061"/>
    <n v="6268"/>
    <n v="4215"/>
    <n v="2187"/>
    <n v="743"/>
    <x v="431"/>
    <s v="Wisconsin, 2017"/>
  </r>
  <r>
    <s v="Oneida County"/>
    <s v="Wisconsin"/>
    <n v="2017"/>
    <n v="35352"/>
    <n v="17790"/>
    <n v="17562"/>
    <n v="1559"/>
    <n v="3418"/>
    <n v="3343"/>
    <n v="3320"/>
    <n v="3412"/>
    <n v="5275"/>
    <n v="6443"/>
    <n v="4831"/>
    <n v="2606"/>
    <n v="1145"/>
    <x v="431"/>
    <s v="Wisconsin, 2017"/>
  </r>
  <r>
    <s v="Outagamie County"/>
    <s v="Wisconsin"/>
    <n v="2017"/>
    <n v="183288"/>
    <n v="91418"/>
    <n v="91870"/>
    <n v="11649"/>
    <n v="24757"/>
    <n v="23894"/>
    <n v="24132"/>
    <n v="23448"/>
    <n v="26811"/>
    <n v="23864"/>
    <n v="14112"/>
    <n v="7396"/>
    <n v="3225"/>
    <x v="431"/>
    <s v="Wisconsin, 2017"/>
  </r>
  <r>
    <s v="Ozaukee County"/>
    <s v="Wisconsin"/>
    <n v="2017"/>
    <n v="87817"/>
    <n v="43131"/>
    <n v="44686"/>
    <n v="4448"/>
    <n v="11053"/>
    <n v="11547"/>
    <n v="8187"/>
    <n v="9950"/>
    <n v="13208"/>
    <n v="13562"/>
    <n v="8882"/>
    <n v="4587"/>
    <n v="2393"/>
    <x v="431"/>
    <s v="Wisconsin, 2017"/>
  </r>
  <r>
    <s v="Pepin County"/>
    <s v="Wisconsin"/>
    <n v="2017"/>
    <n v="7282"/>
    <n v="3701"/>
    <n v="3581"/>
    <n v="414"/>
    <n v="882"/>
    <n v="791"/>
    <n v="698"/>
    <n v="778"/>
    <n v="1019"/>
    <n v="1196"/>
    <n v="797"/>
    <n v="480"/>
    <n v="227"/>
    <x v="431"/>
    <s v="Wisconsin, 2017"/>
  </r>
  <r>
    <s v="Pierce County"/>
    <s v="Wisconsin"/>
    <n v="2017"/>
    <n v="41226"/>
    <n v="20501"/>
    <n v="20725"/>
    <n v="2067"/>
    <n v="5164"/>
    <n v="8124"/>
    <n v="4542"/>
    <n v="4699"/>
    <n v="5635"/>
    <n v="5548"/>
    <n v="3237"/>
    <n v="1463"/>
    <n v="747"/>
    <x v="431"/>
    <s v="Wisconsin, 2017"/>
  </r>
  <r>
    <s v="Polk County"/>
    <s v="Wisconsin"/>
    <n v="2017"/>
    <n v="43328"/>
    <n v="21809"/>
    <n v="21519"/>
    <n v="2218"/>
    <n v="5492"/>
    <n v="4746"/>
    <n v="4360"/>
    <n v="4961"/>
    <n v="6481"/>
    <n v="6909"/>
    <n v="4708"/>
    <n v="2410"/>
    <n v="1043"/>
    <x v="431"/>
    <s v="Wisconsin, 2017"/>
  </r>
  <r>
    <s v="Portage County"/>
    <s v="Wisconsin"/>
    <n v="2017"/>
    <n v="70371"/>
    <n v="35333"/>
    <n v="35038"/>
    <n v="3568"/>
    <n v="7857"/>
    <n v="14209"/>
    <n v="8278"/>
    <n v="7471"/>
    <n v="9138"/>
    <n v="9290"/>
    <n v="6089"/>
    <n v="3254"/>
    <n v="1217"/>
    <x v="431"/>
    <s v="Wisconsin, 2017"/>
  </r>
  <r>
    <s v="Price County"/>
    <s v="Wisconsin"/>
    <n v="2017"/>
    <n v="13566"/>
    <n v="6898"/>
    <n v="6668"/>
    <n v="502"/>
    <n v="1322"/>
    <n v="1333"/>
    <n v="1057"/>
    <n v="1402"/>
    <n v="2041"/>
    <n v="2669"/>
    <n v="1812"/>
    <n v="995"/>
    <n v="433"/>
    <x v="431"/>
    <s v="Wisconsin, 2017"/>
  </r>
  <r>
    <s v="Racine County"/>
    <s v="Wisconsin"/>
    <n v="2017"/>
    <n v="195101"/>
    <n v="96480"/>
    <n v="98621"/>
    <n v="12096"/>
    <n v="25899"/>
    <n v="24576"/>
    <n v="23146"/>
    <n v="23580"/>
    <n v="28670"/>
    <n v="27484"/>
    <n v="16888"/>
    <n v="8861"/>
    <n v="3901"/>
    <x v="431"/>
    <s v="Wisconsin, 2017"/>
  </r>
  <r>
    <s v="Richland County"/>
    <s v="Wisconsin"/>
    <n v="2017"/>
    <n v="17626"/>
    <n v="8897"/>
    <n v="8729"/>
    <n v="921"/>
    <n v="2284"/>
    <n v="2111"/>
    <n v="1661"/>
    <n v="1888"/>
    <n v="2236"/>
    <n v="2872"/>
    <n v="1911"/>
    <n v="1148"/>
    <n v="594"/>
    <x v="431"/>
    <s v="Wisconsin, 2017"/>
  </r>
  <r>
    <s v="Rock County"/>
    <s v="Wisconsin"/>
    <n v="2017"/>
    <n v="161226"/>
    <n v="79293"/>
    <n v="81933"/>
    <n v="9828"/>
    <n v="21701"/>
    <n v="20905"/>
    <n v="19694"/>
    <n v="19982"/>
    <n v="22607"/>
    <n v="21781"/>
    <n v="13910"/>
    <n v="7426"/>
    <n v="3392"/>
    <x v="431"/>
    <s v="Wisconsin, 2017"/>
  </r>
  <r>
    <s v="St. Croix County"/>
    <s v="Wisconsin"/>
    <n v="2017"/>
    <n v="87142"/>
    <n v="43468"/>
    <n v="43674"/>
    <n v="5512"/>
    <n v="13129"/>
    <n v="10346"/>
    <n v="10162"/>
    <n v="12213"/>
    <n v="13285"/>
    <n v="11584"/>
    <n v="6598"/>
    <n v="3090"/>
    <n v="1223"/>
    <x v="431"/>
    <s v="Wisconsin, 2017"/>
  </r>
  <r>
    <s v="Sauk County"/>
    <s v="Wisconsin"/>
    <n v="2017"/>
    <n v="63340"/>
    <n v="31555"/>
    <n v="31785"/>
    <n v="3797"/>
    <n v="8302"/>
    <n v="7227"/>
    <n v="7527"/>
    <n v="7898"/>
    <n v="8844"/>
    <n v="8900"/>
    <n v="6119"/>
    <n v="3095"/>
    <n v="1631"/>
    <x v="431"/>
    <s v="Wisconsin, 2017"/>
  </r>
  <r>
    <s v="Sawyer County"/>
    <s v="Wisconsin"/>
    <n v="2017"/>
    <n v="16384"/>
    <n v="8315"/>
    <n v="8069"/>
    <n v="835"/>
    <n v="1879"/>
    <n v="1583"/>
    <n v="1453"/>
    <n v="1568"/>
    <n v="2203"/>
    <n v="2957"/>
    <n v="2373"/>
    <n v="1176"/>
    <n v="357"/>
    <x v="431"/>
    <s v="Wisconsin, 2017"/>
  </r>
  <r>
    <s v="Shawano County"/>
    <s v="Wisconsin"/>
    <n v="2017"/>
    <n v="41136"/>
    <n v="20632"/>
    <n v="20504"/>
    <n v="2226"/>
    <n v="5125"/>
    <n v="4486"/>
    <n v="4237"/>
    <n v="4552"/>
    <n v="6172"/>
    <n v="6108"/>
    <n v="4536"/>
    <n v="2715"/>
    <n v="979"/>
    <x v="431"/>
    <s v="Wisconsin, 2017"/>
  </r>
  <r>
    <s v="Sheboygan County"/>
    <s v="Wisconsin"/>
    <n v="2017"/>
    <n v="115094"/>
    <n v="57875"/>
    <n v="57219"/>
    <n v="6486"/>
    <n v="14895"/>
    <n v="14262"/>
    <n v="13350"/>
    <n v="13756"/>
    <n v="16639"/>
    <n v="16700"/>
    <n v="10442"/>
    <n v="5761"/>
    <n v="2803"/>
    <x v="431"/>
    <s v="Wisconsin, 2017"/>
  </r>
  <r>
    <s v="Taylor County"/>
    <s v="Wisconsin"/>
    <n v="2017"/>
    <n v="20344"/>
    <n v="10402"/>
    <n v="9942"/>
    <n v="1160"/>
    <n v="2872"/>
    <n v="2254"/>
    <n v="1976"/>
    <n v="2341"/>
    <n v="2938"/>
    <n v="3176"/>
    <n v="1864"/>
    <n v="1171"/>
    <n v="592"/>
    <x v="431"/>
    <s v="Wisconsin, 2017"/>
  </r>
  <r>
    <s v="Caddo County"/>
    <s v="Oklahoma"/>
    <n v="2017"/>
    <n v="29510"/>
    <n v="14902"/>
    <n v="14608"/>
    <n v="1986"/>
    <n v="4080"/>
    <n v="3368"/>
    <n v="3275"/>
    <n v="3550"/>
    <n v="4140"/>
    <n v="4095"/>
    <n v="2747"/>
    <n v="1549"/>
    <n v="720"/>
    <x v="433"/>
    <s v="Oklahoma, 2017"/>
  </r>
  <r>
    <s v="Vilas County"/>
    <s v="Wisconsin"/>
    <n v="2017"/>
    <n v="21465"/>
    <n v="10734"/>
    <n v="10731"/>
    <n v="836"/>
    <n v="2139"/>
    <n v="1798"/>
    <n v="1686"/>
    <n v="1849"/>
    <n v="3000"/>
    <n v="3846"/>
    <n v="3619"/>
    <n v="2053"/>
    <n v="639"/>
    <x v="431"/>
    <s v="Wisconsin, 2017"/>
  </r>
  <r>
    <s v="Washington County"/>
    <s v="Wisconsin"/>
    <n v="2017"/>
    <n v="133967"/>
    <n v="66558"/>
    <n v="67409"/>
    <n v="7206"/>
    <n v="17634"/>
    <n v="15393"/>
    <n v="14145"/>
    <n v="16577"/>
    <n v="21679"/>
    <n v="19556"/>
    <n v="12352"/>
    <n v="6327"/>
    <n v="3098"/>
    <x v="431"/>
    <s v="Wisconsin, 2017"/>
  </r>
  <r>
    <s v="Waukesha County"/>
    <s v="Wisconsin"/>
    <n v="2017"/>
    <n v="396731"/>
    <n v="194879"/>
    <n v="201852"/>
    <n v="20359"/>
    <n v="50420"/>
    <n v="48195"/>
    <n v="41259"/>
    <n v="47951"/>
    <n v="60706"/>
    <n v="60361"/>
    <n v="37843"/>
    <n v="20522"/>
    <n v="9115"/>
    <x v="431"/>
    <s v="Wisconsin, 2017"/>
  </r>
  <r>
    <s v="Waushara County"/>
    <s v="Wisconsin"/>
    <n v="2017"/>
    <n v="24170"/>
    <n v="12679"/>
    <n v="11491"/>
    <n v="1153"/>
    <n v="2565"/>
    <n v="2319"/>
    <n v="2445"/>
    <n v="2417"/>
    <n v="3729"/>
    <n v="4042"/>
    <n v="3176"/>
    <n v="1677"/>
    <n v="647"/>
    <x v="431"/>
    <s v="Wisconsin, 2017"/>
  </r>
  <r>
    <s v="Winnebago County"/>
    <s v="Wisconsin"/>
    <n v="2017"/>
    <n v="169540"/>
    <n v="85384"/>
    <n v="84156"/>
    <n v="9454"/>
    <n v="19888"/>
    <n v="26564"/>
    <n v="22367"/>
    <n v="20160"/>
    <n v="23482"/>
    <n v="22241"/>
    <n v="13763"/>
    <n v="8196"/>
    <n v="3425"/>
    <x v="431"/>
    <s v="Wisconsin, 2017"/>
  </r>
  <r>
    <s v="Wood County"/>
    <s v="Wisconsin"/>
    <n v="2017"/>
    <n v="73427"/>
    <n v="36265"/>
    <n v="37162"/>
    <n v="4137"/>
    <n v="9083"/>
    <n v="8197"/>
    <n v="8212"/>
    <n v="8124"/>
    <n v="10494"/>
    <n v="11112"/>
    <n v="7500"/>
    <n v="4257"/>
    <n v="2311"/>
    <x v="431"/>
    <s v="Wisconsin, 2017"/>
  </r>
  <r>
    <s v="Albany County"/>
    <s v="Wyoming"/>
    <n v="2017"/>
    <n v="37944"/>
    <n v="19883"/>
    <n v="18061"/>
    <n v="1905"/>
    <n v="3412"/>
    <n v="11722"/>
    <n v="6268"/>
    <n v="3655"/>
    <n v="3254"/>
    <n v="3817"/>
    <n v="2373"/>
    <n v="1062"/>
    <n v="476"/>
    <x v="420"/>
    <s v="Wyoming, 2017"/>
  </r>
  <r>
    <s v="Campbell County"/>
    <s v="Wyoming"/>
    <n v="2017"/>
    <n v="48116"/>
    <n v="25001"/>
    <n v="23115"/>
    <n v="3734"/>
    <n v="7888"/>
    <n v="6029"/>
    <n v="7806"/>
    <n v="6669"/>
    <n v="5998"/>
    <n v="6307"/>
    <n v="2432"/>
    <n v="1040"/>
    <n v="213"/>
    <x v="420"/>
    <s v="Wyoming, 2017"/>
  </r>
  <r>
    <s v="Carbon County"/>
    <s v="Wyoming"/>
    <n v="2017"/>
    <n v="15689"/>
    <n v="8456"/>
    <n v="7233"/>
    <n v="1045"/>
    <n v="2096"/>
    <n v="1904"/>
    <n v="2084"/>
    <n v="1975"/>
    <n v="1909"/>
    <n v="2345"/>
    <n v="1382"/>
    <n v="730"/>
    <n v="219"/>
    <x v="420"/>
    <s v="Wyoming, 2017"/>
  </r>
  <r>
    <s v="Converse County"/>
    <s v="Wyoming"/>
    <n v="2017"/>
    <n v="14166"/>
    <n v="7279"/>
    <n v="6887"/>
    <n v="910"/>
    <n v="2033"/>
    <n v="1696"/>
    <n v="1729"/>
    <n v="1599"/>
    <n v="2094"/>
    <n v="2032"/>
    <n v="1229"/>
    <n v="624"/>
    <n v="220"/>
    <x v="420"/>
    <s v="Wyoming, 2017"/>
  </r>
  <r>
    <s v="Goshen County"/>
    <s v="Wyoming"/>
    <n v="2017"/>
    <n v="13479"/>
    <n v="6967"/>
    <n v="6512"/>
    <n v="729"/>
    <n v="1578"/>
    <n v="1723"/>
    <n v="1545"/>
    <n v="1452"/>
    <n v="1641"/>
    <n v="1991"/>
    <n v="1557"/>
    <n v="878"/>
    <n v="385"/>
    <x v="420"/>
    <s v="Wyoming, 2017"/>
  </r>
  <r>
    <s v="Laramie County"/>
    <s v="Wyoming"/>
    <n v="2017"/>
    <n v="97031"/>
    <n v="49218"/>
    <n v="47813"/>
    <n v="6209"/>
    <n v="12837"/>
    <n v="12779"/>
    <n v="14544"/>
    <n v="11380"/>
    <n v="12346"/>
    <n v="12779"/>
    <n v="8372"/>
    <n v="3966"/>
    <n v="1819"/>
    <x v="420"/>
    <s v="Wyoming, 2017"/>
  </r>
  <r>
    <s v="Natrona County"/>
    <s v="Wyoming"/>
    <n v="2017"/>
    <n v="81023"/>
    <n v="41061"/>
    <n v="39962"/>
    <n v="5511"/>
    <n v="11003"/>
    <n v="10129"/>
    <n v="12258"/>
    <n v="10475"/>
    <n v="9768"/>
    <n v="11100"/>
    <n v="6148"/>
    <n v="3032"/>
    <n v="1599"/>
    <x v="420"/>
    <s v="Wyoming, 2017"/>
  </r>
  <r>
    <s v="Dickens County"/>
    <s v="Texas"/>
    <n v="2017"/>
    <n v="2479"/>
    <n v="1098"/>
    <n v="1381"/>
    <n v="131"/>
    <n v="205"/>
    <n v="377"/>
    <n v="389"/>
    <n v="237"/>
    <n v="340"/>
    <n v="329"/>
    <n v="231"/>
    <n v="185"/>
    <n v="55"/>
    <x v="435"/>
    <s v="Texas, 2017"/>
  </r>
  <r>
    <s v="Platte County"/>
    <s v="Wyoming"/>
    <n v="2017"/>
    <n v="8703"/>
    <n v="4535"/>
    <n v="4168"/>
    <n v="492"/>
    <n v="997"/>
    <n v="928"/>
    <n v="872"/>
    <n v="821"/>
    <n v="1218"/>
    <n v="1370"/>
    <n v="1151"/>
    <n v="655"/>
    <n v="199"/>
    <x v="420"/>
    <s v="Wyoming, 2017"/>
  </r>
  <r>
    <s v="Sheridan County"/>
    <s v="Wyoming"/>
    <n v="2017"/>
    <n v="29964"/>
    <n v="14816"/>
    <n v="15148"/>
    <n v="1626"/>
    <n v="3660"/>
    <n v="3606"/>
    <n v="3451"/>
    <n v="3588"/>
    <n v="3709"/>
    <n v="4720"/>
    <n v="3317"/>
    <n v="1510"/>
    <n v="777"/>
    <x v="420"/>
    <s v="Wyoming, 2017"/>
  </r>
  <r>
    <s v="Butte County"/>
    <s v="South Dakota"/>
    <n v="2017"/>
    <n v="10037"/>
    <n v="5447"/>
    <n v="4590"/>
    <n v="628"/>
    <n v="1535"/>
    <n v="823"/>
    <n v="1203"/>
    <n v="1585"/>
    <n v="1325"/>
    <n v="1405"/>
    <n v="975"/>
    <n v="411"/>
    <n v="147"/>
    <x v="437"/>
    <s v="South Dakota, 2017"/>
  </r>
  <r>
    <s v="Sweetwater County"/>
    <s v="Wyoming"/>
    <n v="2017"/>
    <n v="44527"/>
    <n v="22981"/>
    <n v="21546"/>
    <n v="3209"/>
    <n v="6854"/>
    <n v="6071"/>
    <n v="6845"/>
    <n v="6016"/>
    <n v="5246"/>
    <n v="5947"/>
    <n v="2807"/>
    <n v="1111"/>
    <n v="421"/>
    <x v="420"/>
    <s v="Wyoming, 2017"/>
  </r>
  <r>
    <s v="Teton County"/>
    <s v="Wyoming"/>
    <n v="2017"/>
    <n v="22923"/>
    <n v="12169"/>
    <n v="10754"/>
    <n v="1226"/>
    <n v="2707"/>
    <n v="1982"/>
    <n v="4386"/>
    <n v="3627"/>
    <n v="3028"/>
    <n v="3056"/>
    <n v="1930"/>
    <n v="665"/>
    <n v="316"/>
    <x v="420"/>
    <s v="Wyoming, 2017"/>
  </r>
  <r>
    <s v="Uinta County"/>
    <s v="Wyoming"/>
    <n v="2017"/>
    <n v="20758"/>
    <n v="10593"/>
    <n v="10165"/>
    <n v="1556"/>
    <n v="3592"/>
    <n v="2632"/>
    <n v="2550"/>
    <n v="2737"/>
    <n v="2395"/>
    <n v="2870"/>
    <n v="1562"/>
    <n v="535"/>
    <n v="329"/>
    <x v="420"/>
    <s v="Wyoming, 2017"/>
  </r>
  <r>
    <s v="Washakie County"/>
    <s v="Wyoming"/>
    <n v="2017"/>
    <n v="8253"/>
    <n v="4118"/>
    <n v="4135"/>
    <n v="454"/>
    <n v="1108"/>
    <n v="986"/>
    <n v="851"/>
    <n v="965"/>
    <n v="1062"/>
    <n v="1174"/>
    <n v="958"/>
    <n v="531"/>
    <n v="164"/>
    <x v="420"/>
    <s v="Wyoming, 2017"/>
  </r>
  <r>
    <s v="Weston County"/>
    <s v="Wyoming"/>
    <n v="2017"/>
    <n v="7117"/>
    <n v="3756"/>
    <n v="3361"/>
    <n v="386"/>
    <n v="892"/>
    <n v="765"/>
    <n v="841"/>
    <n v="863"/>
    <n v="888"/>
    <n v="1185"/>
    <n v="675"/>
    <n v="411"/>
    <n v="211"/>
    <x v="420"/>
    <s v="Wyoming, 2017"/>
  </r>
  <r>
    <s v="Adjuntas Municipio"/>
    <s v="Puerto Rico"/>
    <n v="2017"/>
    <n v="18525"/>
    <n v="9297"/>
    <n v="9228"/>
    <n v="963"/>
    <n v="2361"/>
    <n v="2598"/>
    <n v="2297"/>
    <n v="2169"/>
    <n v="2515"/>
    <n v="2481"/>
    <n v="1844"/>
    <n v="944"/>
    <n v="353"/>
    <x v="419"/>
    <s v="Puerto Rico, 2017"/>
  </r>
  <r>
    <s v="Aguadilla Municipio"/>
    <s v="Puerto Rico"/>
    <n v="2017"/>
    <n v="55722"/>
    <n v="27122"/>
    <n v="28600"/>
    <n v="2625"/>
    <n v="6680"/>
    <n v="7625"/>
    <n v="6786"/>
    <n v="7063"/>
    <n v="7072"/>
    <n v="7083"/>
    <n v="6415"/>
    <n v="3487"/>
    <n v="886"/>
    <x v="419"/>
    <s v="Puerto Rico, 2017"/>
  </r>
  <r>
    <s v="Aguas Buenas Municipio"/>
    <s v="Puerto Rico"/>
    <n v="2017"/>
    <n v="26855"/>
    <n v="13057"/>
    <n v="13798"/>
    <n v="1254"/>
    <n v="3394"/>
    <n v="3740"/>
    <n v="3362"/>
    <n v="3452"/>
    <n v="3584"/>
    <n v="3451"/>
    <n v="2647"/>
    <n v="1445"/>
    <n v="526"/>
    <x v="419"/>
    <s v="Puerto Rico, 2017"/>
  </r>
  <r>
    <s v="Aibonito Municipio"/>
    <s v="Puerto Rico"/>
    <n v="2017"/>
    <n v="24008"/>
    <n v="11552"/>
    <n v="12456"/>
    <n v="1235"/>
    <n v="2798"/>
    <n v="3240"/>
    <n v="2997"/>
    <n v="2700"/>
    <n v="3342"/>
    <n v="3366"/>
    <n v="2499"/>
    <n v="1351"/>
    <n v="480"/>
    <x v="419"/>
    <s v="Puerto Rico, 2017"/>
  </r>
  <r>
    <s v="A?asco Municipio"/>
    <s v="Puerto Rico"/>
    <n v="2017"/>
    <n v="27892"/>
    <n v="13499"/>
    <n v="14393"/>
    <n v="1256"/>
    <n v="3241"/>
    <n v="3881"/>
    <n v="3294"/>
    <n v="3645"/>
    <n v="3927"/>
    <n v="3526"/>
    <n v="3054"/>
    <n v="1703"/>
    <n v="365"/>
    <x v="419"/>
    <s v="Puerto Rico, 2017"/>
  </r>
  <r>
    <s v="Arecibo Municipio"/>
    <s v="Puerto Rico"/>
    <n v="2017"/>
    <n v="89550"/>
    <n v="43000"/>
    <n v="46550"/>
    <n v="4301"/>
    <n v="10084"/>
    <n v="12529"/>
    <n v="10765"/>
    <n v="11370"/>
    <n v="12087"/>
    <n v="10784"/>
    <n v="9905"/>
    <n v="5577"/>
    <n v="2148"/>
    <x v="419"/>
    <s v="Puerto Rico, 2017"/>
  </r>
  <r>
    <s v="Arroyo Municipio"/>
    <s v="Puerto Rico"/>
    <n v="2017"/>
    <n v="18504"/>
    <n v="8593"/>
    <n v="9911"/>
    <n v="960"/>
    <n v="2564"/>
    <n v="2573"/>
    <n v="2294"/>
    <n v="2467"/>
    <n v="2249"/>
    <n v="2218"/>
    <n v="1982"/>
    <n v="882"/>
    <n v="315"/>
    <x v="419"/>
    <s v="Puerto Rico, 2017"/>
  </r>
  <r>
    <s v="Barceloneta Municipio"/>
    <s v="Puerto Rico"/>
    <n v="2017"/>
    <n v="24583"/>
    <n v="11693"/>
    <n v="12890"/>
    <n v="1340"/>
    <n v="3062"/>
    <n v="3488"/>
    <n v="3177"/>
    <n v="3485"/>
    <n v="3075"/>
    <n v="2644"/>
    <n v="2519"/>
    <n v="1290"/>
    <n v="503"/>
    <x v="419"/>
    <s v="Puerto Rico, 2017"/>
  </r>
  <r>
    <s v="Barranquitas Municipio"/>
    <s v="Puerto Rico"/>
    <n v="2017"/>
    <n v="29237"/>
    <n v="14398"/>
    <n v="14839"/>
    <n v="1804"/>
    <n v="3848"/>
    <n v="4733"/>
    <n v="4045"/>
    <n v="3343"/>
    <n v="3933"/>
    <n v="3516"/>
    <n v="2358"/>
    <n v="1176"/>
    <n v="481"/>
    <x v="419"/>
    <s v="Puerto Rico, 2017"/>
  </r>
  <r>
    <s v="Bayam?n Municipio"/>
    <s v="Puerto Rico"/>
    <n v="2017"/>
    <n v="188614"/>
    <n v="89275"/>
    <n v="99339"/>
    <n v="8933"/>
    <n v="20761"/>
    <n v="26132"/>
    <n v="25687"/>
    <n v="22684"/>
    <n v="24296"/>
    <n v="23104"/>
    <n v="18952"/>
    <n v="13408"/>
    <n v="4657"/>
    <x v="419"/>
    <s v="Puerto Rico, 2017"/>
  </r>
  <r>
    <s v="Cabo Rojo Municipio"/>
    <s v="Puerto Rico"/>
    <n v="2017"/>
    <n v="49726"/>
    <n v="23597"/>
    <n v="26129"/>
    <n v="2169"/>
    <n v="5841"/>
    <n v="6606"/>
    <n v="5402"/>
    <n v="6683"/>
    <n v="6686"/>
    <n v="5863"/>
    <n v="5832"/>
    <n v="3666"/>
    <n v="978"/>
    <x v="419"/>
    <s v="Puerto Rico, 2017"/>
  </r>
  <r>
    <s v="Caguas Municipio"/>
    <s v="Puerto Rico"/>
    <n v="2017"/>
    <n v="134269"/>
    <n v="62604"/>
    <n v="71665"/>
    <n v="6413"/>
    <n v="16265"/>
    <n v="18589"/>
    <n v="16865"/>
    <n v="17580"/>
    <n v="17938"/>
    <n v="16233"/>
    <n v="13486"/>
    <n v="8103"/>
    <n v="2797"/>
    <x v="419"/>
    <s v="Puerto Rico, 2017"/>
  </r>
  <r>
    <s v="Can?vanas Municipio"/>
    <s v="Puerto Rico"/>
    <n v="2017"/>
    <n v="46779"/>
    <n v="22577"/>
    <n v="24202"/>
    <n v="2597"/>
    <n v="6065"/>
    <n v="6760"/>
    <n v="5656"/>
    <n v="6592"/>
    <n v="6663"/>
    <n v="5347"/>
    <n v="4283"/>
    <n v="2158"/>
    <n v="658"/>
    <x v="419"/>
    <s v="Puerto Rico, 2017"/>
  </r>
  <r>
    <s v="Carolina Municipio"/>
    <s v="Puerto Rico"/>
    <n v="2017"/>
    <n v="161684"/>
    <n v="74194"/>
    <n v="87490"/>
    <n v="7733"/>
    <n v="18238"/>
    <n v="22596"/>
    <n v="19766"/>
    <n v="20767"/>
    <n v="21276"/>
    <n v="18882"/>
    <n v="17776"/>
    <n v="10762"/>
    <n v="3888"/>
    <x v="419"/>
    <s v="Puerto Rico, 2017"/>
  </r>
  <r>
    <s v="Cata?o Municipio"/>
    <s v="Puerto Rico"/>
    <n v="2017"/>
    <n v="25595"/>
    <n v="12111"/>
    <n v="13484"/>
    <n v="1375"/>
    <n v="3210"/>
    <n v="3671"/>
    <n v="3444"/>
    <n v="2923"/>
    <n v="3208"/>
    <n v="3408"/>
    <n v="2390"/>
    <n v="1388"/>
    <n v="578"/>
    <x v="419"/>
    <s v="Puerto Rico, 2017"/>
  </r>
  <r>
    <s v="Cayey Municipio"/>
    <s v="Puerto Rico"/>
    <n v="2017"/>
    <n v="45431"/>
    <n v="21821"/>
    <n v="23610"/>
    <n v="2126"/>
    <n v="5294"/>
    <n v="6357"/>
    <n v="5636"/>
    <n v="5651"/>
    <n v="6200"/>
    <n v="5854"/>
    <n v="4871"/>
    <n v="2545"/>
    <n v="897"/>
    <x v="419"/>
    <s v="Puerto Rico, 2017"/>
  </r>
  <r>
    <s v="Ceiba Municipio"/>
    <s v="Puerto Rico"/>
    <n v="2017"/>
    <n v="12238"/>
    <n v="5749"/>
    <n v="6489"/>
    <n v="605"/>
    <n v="1424"/>
    <n v="1730"/>
    <n v="1447"/>
    <n v="1504"/>
    <n v="1569"/>
    <n v="1369"/>
    <n v="1526"/>
    <n v="785"/>
    <n v="279"/>
    <x v="419"/>
    <s v="Puerto Rico, 2017"/>
  </r>
  <r>
    <s v="Ciales Municipio"/>
    <s v="Puerto Rico"/>
    <n v="2017"/>
    <n v="17325"/>
    <n v="8450"/>
    <n v="8875"/>
    <n v="988"/>
    <n v="2105"/>
    <n v="2384"/>
    <n v="2184"/>
    <n v="1919"/>
    <n v="2328"/>
    <n v="2403"/>
    <n v="1763"/>
    <n v="1009"/>
    <n v="242"/>
    <x v="419"/>
    <s v="Puerto Rico, 2017"/>
  </r>
  <r>
    <s v="Coamo Municipio"/>
    <s v="Puerto Rico"/>
    <n v="2017"/>
    <n v="39796"/>
    <n v="19317"/>
    <n v="20479"/>
    <n v="1987"/>
    <n v="5194"/>
    <n v="5184"/>
    <n v="5019"/>
    <n v="5513"/>
    <n v="5380"/>
    <n v="5217"/>
    <n v="3907"/>
    <n v="1836"/>
    <n v="559"/>
    <x v="419"/>
    <s v="Puerto Rico, 2017"/>
  </r>
  <r>
    <s v="Comer?o Municipio"/>
    <s v="Puerto Rico"/>
    <n v="2017"/>
    <n v="19914"/>
    <n v="9893"/>
    <n v="10021"/>
    <n v="1030"/>
    <n v="2504"/>
    <n v="2889"/>
    <n v="2740"/>
    <n v="2384"/>
    <n v="2710"/>
    <n v="2469"/>
    <n v="1888"/>
    <n v="884"/>
    <n v="416"/>
    <x v="419"/>
    <s v="Puerto Rico, 2017"/>
  </r>
  <r>
    <s v="Corozal Municipio"/>
    <s v="Puerto Rico"/>
    <n v="2017"/>
    <n v="34933"/>
    <n v="16959"/>
    <n v="17974"/>
    <n v="1914"/>
    <n v="4492"/>
    <n v="5087"/>
    <n v="4577"/>
    <n v="4254"/>
    <n v="4665"/>
    <n v="4371"/>
    <n v="3253"/>
    <n v="1740"/>
    <n v="580"/>
    <x v="419"/>
    <s v="Puerto Rico, 2017"/>
  </r>
  <r>
    <s v="Rock County"/>
    <s v="Nebraska"/>
    <n v="2017"/>
    <n v="1494"/>
    <n v="818"/>
    <n v="676"/>
    <n v="73"/>
    <n v="177"/>
    <n v="125"/>
    <n v="320"/>
    <n v="134"/>
    <n v="163"/>
    <n v="197"/>
    <n v="153"/>
    <n v="108"/>
    <n v="44"/>
    <x v="436"/>
    <s v="Nebraska, 2017"/>
  </r>
  <r>
    <s v="Fajardo Municipio"/>
    <s v="Puerto Rico"/>
    <n v="2017"/>
    <n v="33075"/>
    <n v="15470"/>
    <n v="17605"/>
    <n v="1795"/>
    <n v="3991"/>
    <n v="4792"/>
    <n v="3843"/>
    <n v="4165"/>
    <n v="4266"/>
    <n v="3544"/>
    <n v="3644"/>
    <n v="2132"/>
    <n v="903"/>
    <x v="419"/>
    <s v="Puerto Rico, 2017"/>
  </r>
  <r>
    <s v="Guayama Municipio"/>
    <s v="Puerto Rico"/>
    <n v="2017"/>
    <n v="42623"/>
    <n v="21194"/>
    <n v="21429"/>
    <n v="2111"/>
    <n v="5439"/>
    <n v="6383"/>
    <n v="5930"/>
    <n v="5560"/>
    <n v="5328"/>
    <n v="5057"/>
    <n v="4033"/>
    <n v="2069"/>
    <n v="713"/>
    <x v="419"/>
    <s v="Puerto Rico, 2017"/>
  </r>
  <r>
    <s v="Guayanilla Municipio"/>
    <s v="Puerto Rico"/>
    <n v="2017"/>
    <n v="19578"/>
    <n v="9364"/>
    <n v="10214"/>
    <n v="1028"/>
    <n v="2525"/>
    <n v="2675"/>
    <n v="2448"/>
    <n v="2422"/>
    <n v="2378"/>
    <n v="2518"/>
    <n v="2139"/>
    <n v="1052"/>
    <n v="393"/>
    <x v="419"/>
    <s v="Puerto Rico, 2017"/>
  </r>
  <r>
    <s v="Guaynabo Municipio"/>
    <s v="Puerto Rico"/>
    <n v="2017"/>
    <n v="90773"/>
    <n v="42840"/>
    <n v="47933"/>
    <n v="3915"/>
    <n v="9373"/>
    <n v="11644"/>
    <n v="11511"/>
    <n v="11448"/>
    <n v="12569"/>
    <n v="12437"/>
    <n v="9512"/>
    <n v="5867"/>
    <n v="2497"/>
    <x v="419"/>
    <s v="Puerto Rico, 2017"/>
  </r>
  <r>
    <s v="Gurabo Municipio"/>
    <s v="Puerto Rico"/>
    <n v="2017"/>
    <n v="47074"/>
    <n v="22290"/>
    <n v="24784"/>
    <n v="2237"/>
    <n v="6244"/>
    <n v="6679"/>
    <n v="6006"/>
    <n v="7265"/>
    <n v="6672"/>
    <n v="5313"/>
    <n v="4004"/>
    <n v="2105"/>
    <n v="549"/>
    <x v="419"/>
    <s v="Puerto Rico, 2017"/>
  </r>
  <r>
    <s v="Hatillo Municipio"/>
    <s v="Puerto Rico"/>
    <n v="2017"/>
    <n v="40978"/>
    <n v="19706"/>
    <n v="21272"/>
    <n v="1853"/>
    <n v="4915"/>
    <n v="5516"/>
    <n v="5171"/>
    <n v="5454"/>
    <n v="5678"/>
    <n v="5026"/>
    <n v="4454"/>
    <n v="2150"/>
    <n v="761"/>
    <x v="419"/>
    <s v="Puerto Rico, 2017"/>
  </r>
  <r>
    <s v="Humacao Municipio"/>
    <s v="Puerto Rico"/>
    <n v="2017"/>
    <n v="54736"/>
    <n v="25892"/>
    <n v="28844"/>
    <n v="2712"/>
    <n v="6338"/>
    <n v="7477"/>
    <n v="6377"/>
    <n v="7039"/>
    <n v="7089"/>
    <n v="7287"/>
    <n v="6214"/>
    <n v="3020"/>
    <n v="1183"/>
    <x v="419"/>
    <s v="Puerto Rico, 2017"/>
  </r>
  <r>
    <s v="Isabela Municipio"/>
    <s v="Puerto Rico"/>
    <n v="2017"/>
    <n v="43314"/>
    <n v="21069"/>
    <n v="22245"/>
    <n v="1940"/>
    <n v="5149"/>
    <n v="5890"/>
    <n v="5253"/>
    <n v="5872"/>
    <n v="5965"/>
    <n v="5417"/>
    <n v="4627"/>
    <n v="2204"/>
    <n v="997"/>
    <x v="419"/>
    <s v="Puerto Rico, 2017"/>
  </r>
  <r>
    <s v="Hamilton County"/>
    <s v="Iowa"/>
    <n v="2017"/>
    <n v="15297"/>
    <n v="7728"/>
    <n v="7569"/>
    <n v="873"/>
    <n v="2052"/>
    <n v="2338"/>
    <n v="2030"/>
    <n v="1915"/>
    <n v="1956"/>
    <n v="1889"/>
    <n v="1385"/>
    <n v="497"/>
    <n v="362"/>
    <x v="438"/>
    <s v="Iowa, 2017"/>
  </r>
  <r>
    <s v="Juana D?az Municipio"/>
    <s v="Puerto Rico"/>
    <n v="2017"/>
    <n v="47952"/>
    <n v="22892"/>
    <n v="25060"/>
    <n v="2753"/>
    <n v="6368"/>
    <n v="7165"/>
    <n v="5907"/>
    <n v="6305"/>
    <n v="6340"/>
    <n v="5637"/>
    <n v="4453"/>
    <n v="2370"/>
    <n v="654"/>
    <x v="419"/>
    <s v="Puerto Rico, 2017"/>
  </r>
  <r>
    <s v="Juncos Municipio"/>
    <s v="Puerto Rico"/>
    <n v="2017"/>
    <n v="39704"/>
    <n v="18926"/>
    <n v="20778"/>
    <n v="2089"/>
    <n v="5341"/>
    <n v="5760"/>
    <n v="5389"/>
    <n v="5976"/>
    <n v="5050"/>
    <n v="4373"/>
    <n v="3438"/>
    <n v="1591"/>
    <n v="697"/>
    <x v="419"/>
    <s v="Puerto Rico, 2017"/>
  </r>
  <r>
    <s v="Lajas Municipio"/>
    <s v="Puerto Rico"/>
    <n v="2017"/>
    <n v="23893"/>
    <n v="11470"/>
    <n v="12423"/>
    <n v="1068"/>
    <n v="2683"/>
    <n v="3235"/>
    <n v="2648"/>
    <n v="2825"/>
    <n v="3036"/>
    <n v="3188"/>
    <n v="3000"/>
    <n v="1556"/>
    <n v="654"/>
    <x v="419"/>
    <s v="Puerto Rico, 2017"/>
  </r>
  <r>
    <s v="Las Piedras Municipio"/>
    <s v="Puerto Rico"/>
    <n v="2017"/>
    <n v="38253"/>
    <n v="18424"/>
    <n v="19829"/>
    <n v="1873"/>
    <n v="4964"/>
    <n v="5155"/>
    <n v="5065"/>
    <n v="5608"/>
    <n v="4859"/>
    <n v="4734"/>
    <n v="3656"/>
    <n v="1551"/>
    <n v="788"/>
    <x v="419"/>
    <s v="Puerto Rico, 2017"/>
  </r>
  <r>
    <s v="Maunabo Municipio"/>
    <s v="Puerto Rico"/>
    <n v="2017"/>
    <n v="11297"/>
    <n v="5567"/>
    <n v="5730"/>
    <n v="586"/>
    <n v="1334"/>
    <n v="1476"/>
    <n v="1272"/>
    <n v="1355"/>
    <n v="1518"/>
    <n v="1529"/>
    <n v="1322"/>
    <n v="697"/>
    <n v="208"/>
    <x v="419"/>
    <s v="Puerto Rico, 2017"/>
  </r>
  <r>
    <s v="Mayag?ez Municipio"/>
    <s v="Puerto Rico"/>
    <n v="2017"/>
    <n v="79615"/>
    <n v="38050"/>
    <n v="41565"/>
    <n v="3475"/>
    <n v="8256"/>
    <n v="15444"/>
    <n v="9094"/>
    <n v="7762"/>
    <n v="8661"/>
    <n v="9714"/>
    <n v="9240"/>
    <n v="5850"/>
    <n v="2119"/>
    <x v="419"/>
    <s v="Puerto Rico, 2017"/>
  </r>
  <r>
    <s v="Morovis Municipio"/>
    <s v="Puerto Rico"/>
    <n v="2017"/>
    <n v="31785"/>
    <n v="15775"/>
    <n v="16010"/>
    <n v="1668"/>
    <n v="4243"/>
    <n v="4870"/>
    <n v="4342"/>
    <n v="4047"/>
    <n v="4284"/>
    <n v="3919"/>
    <n v="2629"/>
    <n v="1270"/>
    <n v="513"/>
    <x v="419"/>
    <s v="Puerto Rico, 2017"/>
  </r>
  <r>
    <s v="Marlboro County"/>
    <s v="South Carolina"/>
    <n v="2017"/>
    <n v="29112"/>
    <n v="14338"/>
    <n v="14774"/>
    <n v="1614"/>
    <n v="3498"/>
    <n v="4193"/>
    <n v="3856"/>
    <n v="3386"/>
    <n v="3918"/>
    <n v="3825"/>
    <n v="2808"/>
    <n v="1368"/>
    <n v="646"/>
    <x v="459"/>
    <s v="South Carolina, 2017"/>
  </r>
  <r>
    <s v="Patillas Municipio"/>
    <s v="Puerto Rico"/>
    <n v="2017"/>
    <n v="17769"/>
    <n v="8702"/>
    <n v="9067"/>
    <n v="859"/>
    <n v="2080"/>
    <n v="2409"/>
    <n v="2039"/>
    <n v="1966"/>
    <n v="2512"/>
    <n v="2526"/>
    <n v="2006"/>
    <n v="1127"/>
    <n v="245"/>
    <x v="419"/>
    <s v="Puerto Rico, 2017"/>
  </r>
  <r>
    <s v="Ponce Municipio"/>
    <s v="Puerto Rico"/>
    <n v="2017"/>
    <n v="148863"/>
    <n v="71773"/>
    <n v="77090"/>
    <n v="8087"/>
    <n v="17830"/>
    <n v="21776"/>
    <n v="18897"/>
    <n v="17199"/>
    <n v="17688"/>
    <n v="18984"/>
    <n v="16004"/>
    <n v="9079"/>
    <n v="3319"/>
    <x v="419"/>
    <s v="Puerto Rico, 2017"/>
  </r>
  <r>
    <s v="Quebradillas Municipio"/>
    <s v="Puerto Rico"/>
    <n v="2017"/>
    <n v="24548"/>
    <n v="11869"/>
    <n v="12679"/>
    <n v="1240"/>
    <n v="2998"/>
    <n v="3396"/>
    <n v="3065"/>
    <n v="3127"/>
    <n v="3297"/>
    <n v="3027"/>
    <n v="2640"/>
    <n v="1256"/>
    <n v="502"/>
    <x v="419"/>
    <s v="Puerto Rico, 2017"/>
  </r>
  <r>
    <s v="Grand County"/>
    <s v="Colorado"/>
    <n v="2017"/>
    <n v="14526"/>
    <n v="7092"/>
    <n v="7434"/>
    <n v="635"/>
    <n v="1594"/>
    <n v="1704"/>
    <n v="1498"/>
    <n v="1918"/>
    <n v="2004"/>
    <n v="1934"/>
    <n v="1889"/>
    <n v="1101"/>
    <n v="249"/>
    <x v="443"/>
    <s v="Colorado, 2017"/>
  </r>
  <r>
    <s v="R?o Grande Municipio"/>
    <s v="Puerto Rico"/>
    <n v="2017"/>
    <n v="51768"/>
    <n v="25120"/>
    <n v="26648"/>
    <n v="2434"/>
    <n v="6189"/>
    <n v="7470"/>
    <n v="6554"/>
    <n v="6831"/>
    <n v="7009"/>
    <n v="6101"/>
    <n v="5606"/>
    <n v="2734"/>
    <n v="840"/>
    <x v="419"/>
    <s v="Puerto Rico, 2017"/>
  </r>
  <r>
    <s v="Sabana Grande Municipio"/>
    <s v="Puerto Rico"/>
    <n v="2017"/>
    <n v="23610"/>
    <n v="11156"/>
    <n v="12454"/>
    <n v="1210"/>
    <n v="2828"/>
    <n v="3272"/>
    <n v="2677"/>
    <n v="2960"/>
    <n v="2885"/>
    <n v="2933"/>
    <n v="2761"/>
    <n v="1583"/>
    <n v="501"/>
    <x v="419"/>
    <s v="Puerto Rico, 2017"/>
  </r>
  <r>
    <s v="San Germ·n Municipio"/>
    <s v="Puerto Rico"/>
    <n v="2017"/>
    <n v="32937"/>
    <n v="16004"/>
    <n v="16933"/>
    <n v="1640"/>
    <n v="3709"/>
    <n v="4794"/>
    <n v="3651"/>
    <n v="3687"/>
    <n v="4016"/>
    <n v="4154"/>
    <n v="4078"/>
    <n v="2471"/>
    <n v="737"/>
    <x v="419"/>
    <s v="Puerto Rico, 2017"/>
  </r>
  <r>
    <s v="San Juan Municipio"/>
    <s v="Puerto Rico"/>
    <n v="2017"/>
    <n v="355181"/>
    <n v="162661"/>
    <n v="192520"/>
    <n v="17294"/>
    <n v="38260"/>
    <n v="48053"/>
    <n v="45223"/>
    <n v="42566"/>
    <n v="46153"/>
    <n v="45539"/>
    <n v="36657"/>
    <n v="24455"/>
    <n v="10981"/>
    <x v="419"/>
    <s v="Puerto Rico, 2017"/>
  </r>
  <r>
    <s v="Santa Isabel Municipio"/>
    <s v="Puerto Rico"/>
    <n v="2017"/>
    <n v="22475"/>
    <n v="10855"/>
    <n v="11620"/>
    <n v="1206"/>
    <n v="3189"/>
    <n v="3434"/>
    <n v="2721"/>
    <n v="3451"/>
    <n v="2832"/>
    <n v="2321"/>
    <n v="2044"/>
    <n v="839"/>
    <n v="438"/>
    <x v="419"/>
    <s v="Puerto Rico, 2017"/>
  </r>
  <r>
    <s v="Toa Baja Municipio"/>
    <s v="Puerto Rico"/>
    <n v="2017"/>
    <n v="81905"/>
    <n v="38453"/>
    <n v="43452"/>
    <n v="4149"/>
    <n v="9950"/>
    <n v="11534"/>
    <n v="10971"/>
    <n v="10704"/>
    <n v="10602"/>
    <n v="9919"/>
    <n v="8219"/>
    <n v="4284"/>
    <n v="1573"/>
    <x v="419"/>
    <s v="Puerto Rico, 2017"/>
  </r>
  <r>
    <s v="Trujillo Alto Municipio"/>
    <s v="Puerto Rico"/>
    <n v="2017"/>
    <n v="69478"/>
    <n v="32747"/>
    <n v="36731"/>
    <n v="3328"/>
    <n v="8744"/>
    <n v="9711"/>
    <n v="8839"/>
    <n v="9360"/>
    <n v="9397"/>
    <n v="8532"/>
    <n v="6777"/>
    <n v="3378"/>
    <n v="1412"/>
    <x v="419"/>
    <s v="Puerto Rico, 2017"/>
  </r>
  <r>
    <s v="Utuado Municipio"/>
    <s v="Puerto Rico"/>
    <n v="2017"/>
    <n v="30209"/>
    <n v="14686"/>
    <n v="15523"/>
    <n v="1501"/>
    <n v="3660"/>
    <n v="4169"/>
    <n v="3563"/>
    <n v="3392"/>
    <n v="3978"/>
    <n v="4182"/>
    <n v="3374"/>
    <n v="1688"/>
    <n v="702"/>
    <x v="419"/>
    <s v="Puerto Rico, 2017"/>
  </r>
  <r>
    <s v="Vega Baja Municipio"/>
    <s v="Puerto Rico"/>
    <n v="2017"/>
    <n v="54754"/>
    <n v="26269"/>
    <n v="28485"/>
    <n v="2743"/>
    <n v="6732"/>
    <n v="7604"/>
    <n v="6899"/>
    <n v="6863"/>
    <n v="7280"/>
    <n v="6838"/>
    <n v="5662"/>
    <n v="2769"/>
    <n v="1364"/>
    <x v="419"/>
    <s v="Puerto Rico, 2017"/>
  </r>
  <r>
    <s v="Meigs County"/>
    <s v="Ohio"/>
    <n v="2017"/>
    <n v="23659"/>
    <n v="11510"/>
    <n v="12149"/>
    <n v="1334"/>
    <n v="3026"/>
    <n v="3830"/>
    <n v="2875"/>
    <n v="2779"/>
    <n v="3120"/>
    <n v="3158"/>
    <n v="2189"/>
    <n v="1053"/>
    <n v="295"/>
    <x v="464"/>
    <s v="Ohio, 2017"/>
  </r>
  <r>
    <s v="Yabucoa Municipio"/>
    <s v="Puerto Rico"/>
    <n v="2017"/>
    <n v="35025"/>
    <n v="16984"/>
    <n v="18041"/>
    <n v="1638"/>
    <n v="4317"/>
    <n v="4909"/>
    <n v="4052"/>
    <n v="4355"/>
    <n v="4794"/>
    <n v="4824"/>
    <n v="3707"/>
    <n v="1666"/>
    <n v="763"/>
    <x v="419"/>
    <s v="Puerto Rico, 2017"/>
  </r>
  <r>
    <s v="Yauco Municipio"/>
    <s v="Puerto Rico"/>
    <n v="2017"/>
    <n v="37585"/>
    <n v="18052"/>
    <n v="19533"/>
    <n v="1793"/>
    <n v="4450"/>
    <n v="4907"/>
    <n v="4324"/>
    <n v="4646"/>
    <n v="5042"/>
    <n v="5155"/>
    <n v="4217"/>
    <n v="2213"/>
    <n v="838"/>
    <x v="419"/>
    <s v="Puerto Rico, 2017"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  <r>
    <m/>
    <m/>
    <m/>
    <m/>
    <m/>
    <m/>
    <m/>
    <m/>
    <m/>
    <m/>
    <m/>
    <m/>
    <m/>
    <m/>
    <m/>
    <m/>
    <x v="468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2830F0-21EE-4CB3-A24F-03E76ADE787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:L463" firstHeaderRow="0" firstDataRow="1" firstDataCol="1"/>
  <pivotFields count="18">
    <pivotField showAll="0"/>
    <pivotField showAll="0"/>
    <pivotField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470">
        <item x="0"/>
        <item x="52"/>
        <item x="104"/>
        <item x="156"/>
        <item x="208"/>
        <item x="260"/>
        <item x="312"/>
        <item x="364"/>
        <item x="416"/>
        <item x="1"/>
        <item x="55"/>
        <item x="107"/>
        <item x="159"/>
        <item x="220"/>
        <item x="272"/>
        <item x="325"/>
        <item x="376"/>
        <item x="425"/>
        <item x="2"/>
        <item x="57"/>
        <item x="112"/>
        <item x="165"/>
        <item x="224"/>
        <item x="276"/>
        <item x="331"/>
        <item x="382"/>
        <item x="432"/>
        <item x="3"/>
        <item x="58"/>
        <item x="114"/>
        <item x="157"/>
        <item x="209"/>
        <item x="266"/>
        <item x="333"/>
        <item x="373"/>
        <item x="418"/>
        <item x="4"/>
        <item x="60"/>
        <item x="111"/>
        <item x="173"/>
        <item x="228"/>
        <item x="283"/>
        <item x="337"/>
        <item x="366"/>
        <item x="445"/>
        <item x="5"/>
        <item x="62"/>
        <item x="110"/>
        <item x="163"/>
        <item x="230"/>
        <item x="274"/>
        <item x="313"/>
        <item x="397"/>
        <item x="443"/>
        <item x="6"/>
        <item x="66"/>
        <item x="123"/>
        <item x="178"/>
        <item x="234"/>
        <item x="289"/>
        <item x="341"/>
        <item x="400"/>
        <item x="447"/>
        <item x="7"/>
        <item x="67"/>
        <item x="124"/>
        <item x="179"/>
        <item x="235"/>
        <item x="290"/>
        <item x="342"/>
        <item x="401"/>
        <item x="448"/>
        <item x="8"/>
        <item x="68"/>
        <item x="125"/>
        <item x="180"/>
        <item x="236"/>
        <item x="291"/>
        <item x="343"/>
        <item x="402"/>
        <item x="449"/>
        <item x="9"/>
        <item x="69"/>
        <item x="126"/>
        <item x="161"/>
        <item x="217"/>
        <item x="292"/>
        <item x="344"/>
        <item x="390"/>
        <item x="450"/>
        <item x="10"/>
        <item x="70"/>
        <item x="130"/>
        <item x="169"/>
        <item x="223"/>
        <item x="273"/>
        <item x="329"/>
        <item x="380"/>
        <item x="421"/>
        <item x="11"/>
        <item x="72"/>
        <item x="133"/>
        <item x="189"/>
        <item x="243"/>
        <item x="299"/>
        <item x="349"/>
        <item x="407"/>
        <item x="455"/>
        <item x="12"/>
        <item x="73"/>
        <item x="117"/>
        <item x="174"/>
        <item x="225"/>
        <item x="277"/>
        <item x="338"/>
        <item x="370"/>
        <item x="444"/>
        <item x="13"/>
        <item x="59"/>
        <item x="127"/>
        <item x="190"/>
        <item x="237"/>
        <item x="281"/>
        <item x="334"/>
        <item x="399"/>
        <item x="424"/>
        <item x="14"/>
        <item x="75"/>
        <item x="141"/>
        <item x="182"/>
        <item x="227"/>
        <item x="296"/>
        <item x="317"/>
        <item x="391"/>
        <item x="429"/>
        <item x="15"/>
        <item x="76"/>
        <item x="128"/>
        <item x="170"/>
        <item x="245"/>
        <item x="279"/>
        <item x="330"/>
        <item x="393"/>
        <item x="438"/>
        <item x="16"/>
        <item x="80"/>
        <item x="113"/>
        <item x="172"/>
        <item x="247"/>
        <item x="284"/>
        <item x="324"/>
        <item x="371"/>
        <item x="434"/>
        <item x="17"/>
        <item x="71"/>
        <item x="109"/>
        <item x="186"/>
        <item x="222"/>
        <item x="278"/>
        <item x="318"/>
        <item x="367"/>
        <item x="451"/>
        <item x="18"/>
        <item x="64"/>
        <item x="147"/>
        <item x="181"/>
        <item x="210"/>
        <item x="303"/>
        <item x="328"/>
        <item x="385"/>
        <item x="456"/>
        <item x="19"/>
        <item x="85"/>
        <item x="129"/>
        <item x="196"/>
        <item x="250"/>
        <item x="304"/>
        <item x="350"/>
        <item x="411"/>
        <item x="454"/>
        <item x="20"/>
        <item x="82"/>
        <item x="148"/>
        <item x="197"/>
        <item x="251"/>
        <item x="305"/>
        <item x="320"/>
        <item x="408"/>
        <item x="462"/>
        <item x="21"/>
        <item x="65"/>
        <item x="150"/>
        <item x="198"/>
        <item x="252"/>
        <item x="306"/>
        <item x="357"/>
        <item x="394"/>
        <item x="463"/>
        <item x="22"/>
        <item x="77"/>
        <item x="146"/>
        <item x="195"/>
        <item x="214"/>
        <item x="295"/>
        <item x="323"/>
        <item x="383"/>
        <item x="446"/>
        <item x="23"/>
        <item x="56"/>
        <item x="136"/>
        <item x="162"/>
        <item x="233"/>
        <item x="263"/>
        <item x="347"/>
        <item x="392"/>
        <item x="422"/>
        <item x="24"/>
        <item x="86"/>
        <item x="139"/>
        <item x="188"/>
        <item x="212"/>
        <item x="285"/>
        <item x="327"/>
        <item x="381"/>
        <item x="423"/>
        <item x="25"/>
        <item x="88"/>
        <item x="115"/>
        <item x="167"/>
        <item x="231"/>
        <item x="265"/>
        <item x="332"/>
        <item x="395"/>
        <item x="427"/>
        <item x="26"/>
        <item x="89"/>
        <item x="144"/>
        <item x="193"/>
        <item x="216"/>
        <item x="301"/>
        <item x="348"/>
        <item x="389"/>
        <item x="426"/>
        <item x="27"/>
        <item x="74"/>
        <item x="121"/>
        <item x="176"/>
        <item x="219"/>
        <item x="271"/>
        <item x="322"/>
        <item x="379"/>
        <item x="436"/>
        <item x="28"/>
        <item x="91"/>
        <item x="131"/>
        <item x="199"/>
        <item x="246"/>
        <item x="275"/>
        <item x="360"/>
        <item x="368"/>
        <item x="452"/>
        <item x="29"/>
        <item x="92"/>
        <item x="143"/>
        <item x="202"/>
        <item x="256"/>
        <item x="309"/>
        <item x="361"/>
        <item x="413"/>
        <item x="442"/>
        <item x="30"/>
        <item x="93"/>
        <item x="151"/>
        <item x="203"/>
        <item x="257"/>
        <item x="310"/>
        <item x="362"/>
        <item x="414"/>
        <item x="466"/>
        <item x="31"/>
        <item x="90"/>
        <item x="135"/>
        <item x="177"/>
        <item x="238"/>
        <item x="298"/>
        <item x="359"/>
        <item x="405"/>
        <item x="453"/>
        <item x="32"/>
        <item x="94"/>
        <item x="142"/>
        <item x="200"/>
        <item x="229"/>
        <item x="293"/>
        <item x="363"/>
        <item x="403"/>
        <item x="457"/>
        <item x="33"/>
        <item x="84"/>
        <item x="132"/>
        <item x="168"/>
        <item x="249"/>
        <item x="297"/>
        <item x="316"/>
        <item x="378"/>
        <item x="458"/>
        <item x="34"/>
        <item x="63"/>
        <item x="116"/>
        <item x="194"/>
        <item x="218"/>
        <item x="287"/>
        <item x="339"/>
        <item x="388"/>
        <item x="430"/>
        <item x="35"/>
        <item x="95"/>
        <item x="120"/>
        <item x="206"/>
        <item x="242"/>
        <item x="294"/>
        <item x="353"/>
        <item x="374"/>
        <item x="464"/>
        <item x="36"/>
        <item x="97"/>
        <item x="122"/>
        <item x="191"/>
        <item x="244"/>
        <item x="268"/>
        <item x="319"/>
        <item x="365"/>
        <item x="433"/>
        <item x="37"/>
        <item x="98"/>
        <item x="153"/>
        <item x="205"/>
        <item x="211"/>
        <item x="269"/>
        <item x="358"/>
        <item x="406"/>
        <item x="465"/>
        <item x="38"/>
        <item x="99"/>
        <item x="149"/>
        <item x="175"/>
        <item x="253"/>
        <item x="308"/>
        <item x="326"/>
        <item x="404"/>
        <item x="439"/>
        <item h="1" x="51"/>
        <item h="1" x="87"/>
        <item h="1" x="145"/>
        <item h="1" x="204"/>
        <item h="1" x="213"/>
        <item h="1" x="261"/>
        <item h="1" x="346"/>
        <item h="1" x="369"/>
        <item h="1" x="419"/>
        <item x="39"/>
        <item x="100"/>
        <item x="154"/>
        <item x="207"/>
        <item x="259"/>
        <item x="311"/>
        <item x="352"/>
        <item x="415"/>
        <item x="467"/>
        <item x="40"/>
        <item x="61"/>
        <item x="140"/>
        <item x="185"/>
        <item x="215"/>
        <item x="267"/>
        <item x="351"/>
        <item x="410"/>
        <item x="459"/>
        <item x="41"/>
        <item x="78"/>
        <item x="105"/>
        <item x="164"/>
        <item x="240"/>
        <item x="288"/>
        <item x="340"/>
        <item x="377"/>
        <item x="437"/>
        <item x="42"/>
        <item x="83"/>
        <item x="138"/>
        <item x="171"/>
        <item x="248"/>
        <item x="262"/>
        <item x="314"/>
        <item x="386"/>
        <item x="440"/>
        <item x="43"/>
        <item x="54"/>
        <item x="106"/>
        <item x="160"/>
        <item x="221"/>
        <item x="264"/>
        <item x="315"/>
        <item x="384"/>
        <item x="435"/>
        <item x="44"/>
        <item x="101"/>
        <item x="134"/>
        <item x="201"/>
        <item x="241"/>
        <item x="302"/>
        <item x="355"/>
        <item x="409"/>
        <item x="461"/>
        <item x="45"/>
        <item x="102"/>
        <item x="137"/>
        <item x="192"/>
        <item x="254"/>
        <item x="307"/>
        <item x="356"/>
        <item x="412"/>
        <item x="460"/>
        <item x="46"/>
        <item x="53"/>
        <item x="119"/>
        <item x="166"/>
        <item x="226"/>
        <item x="270"/>
        <item x="321"/>
        <item x="396"/>
        <item x="428"/>
        <item x="47"/>
        <item x="103"/>
        <item x="155"/>
        <item x="183"/>
        <item x="255"/>
        <item x="282"/>
        <item x="335"/>
        <item x="372"/>
        <item x="441"/>
        <item x="48"/>
        <item x="79"/>
        <item x="108"/>
        <item x="187"/>
        <item x="239"/>
        <item x="300"/>
        <item x="336"/>
        <item x="398"/>
        <item x="417"/>
        <item x="49"/>
        <item x="96"/>
        <item x="152"/>
        <item x="184"/>
        <item x="232"/>
        <item x="286"/>
        <item x="345"/>
        <item x="375"/>
        <item x="431"/>
        <item x="50"/>
        <item x="81"/>
        <item x="118"/>
        <item x="158"/>
        <item x="258"/>
        <item x="280"/>
        <item x="354"/>
        <item x="387"/>
        <item x="420"/>
        <item x="468"/>
        <item t="default"/>
      </items>
    </pivotField>
    <pivotField showAll="0"/>
  </pivotFields>
  <rowFields count="1">
    <field x="16"/>
  </rowFields>
  <rowItems count="4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dataFields count="11">
    <dataField name="Sum of Under 5 years" fld="6" baseField="0" baseItem="0" numFmtId="2"/>
    <dataField name="Sum of 5 to 14 years" fld="7" baseField="0" baseItem="0"/>
    <dataField name="Sum of 15 to 24 years" fld="8" baseField="0" baseItem="0"/>
    <dataField name="Sum of 25 to 34 years" fld="9" baseField="0" baseItem="0"/>
    <dataField name="Sum of 35 to 44 years" fld="10" baseField="0" baseItem="0"/>
    <dataField name="Sum of 45 to 54 years" fld="11" baseField="0" baseItem="0"/>
    <dataField name="Sum of 55 to 64 years" fld="12" baseField="0" baseItem="0"/>
    <dataField name="Sum of 65 to 74 years" fld="13" baseField="0" baseItem="0"/>
    <dataField name="Sum of 75 to 84 years" fld="14" baseField="0" baseItem="0"/>
    <dataField name="Sum of 85 years and over" fld="15" baseField="0" baseItem="0"/>
    <dataField name="Sum of Total population" fld="3" baseField="0" baseItem="0"/>
  </dataFields>
  <formats count="3">
    <format dxfId="2">
      <pivotArea outline="0" collapsedLevelsAreSubtotals="1" fieldPosition="0"/>
    </format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J471"/>
  <sheetViews>
    <sheetView tabSelected="1" topLeftCell="V1" workbookViewId="0">
      <selection activeCell="AH3" sqref="AH3"/>
    </sheetView>
  </sheetViews>
  <sheetFormatPr defaultRowHeight="14.4" x14ac:dyDescent="0.3"/>
  <cols>
    <col min="1" max="1" width="22.33203125" bestFit="1" customWidth="1"/>
    <col min="2" max="2" width="19.21875" bestFit="1" customWidth="1"/>
    <col min="3" max="3" width="18.21875" style="2" bestFit="1" customWidth="1"/>
    <col min="4" max="10" width="19.21875" bestFit="1" customWidth="1"/>
    <col min="11" max="11" width="22.5546875" bestFit="1" customWidth="1"/>
    <col min="12" max="12" width="21.6640625" bestFit="1" customWidth="1"/>
    <col min="13" max="13" width="22.5546875" customWidth="1"/>
    <col min="23" max="23" width="10.77734375" customWidth="1"/>
    <col min="24" max="24" width="19" customWidth="1"/>
    <col min="25" max="27" width="12.33203125" bestFit="1" customWidth="1"/>
    <col min="28" max="28" width="12" bestFit="1" customWidth="1"/>
    <col min="29" max="29" width="15.44140625" bestFit="1" customWidth="1"/>
    <col min="30" max="33" width="12" bestFit="1" customWidth="1"/>
    <col min="34" max="34" width="10.88671875" customWidth="1"/>
    <col min="35" max="35" width="23" customWidth="1"/>
    <col min="36" max="36" width="20.44140625" customWidth="1"/>
  </cols>
  <sheetData>
    <row r="1" spans="1:36" x14ac:dyDescent="0.3">
      <c r="B1" s="1" t="s">
        <v>0</v>
      </c>
      <c r="M1" s="3" t="s">
        <v>1</v>
      </c>
      <c r="X1" s="4" t="s">
        <v>2</v>
      </c>
    </row>
    <row r="2" spans="1:36" x14ac:dyDescent="0.3">
      <c r="A2" s="9" t="s">
        <v>3</v>
      </c>
      <c r="B2" s="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t="s">
        <v>14</v>
      </c>
      <c r="M2" s="5" t="s">
        <v>15</v>
      </c>
      <c r="N2" s="5" t="s">
        <v>16</v>
      </c>
      <c r="O2" s="5" t="s">
        <v>17</v>
      </c>
      <c r="P2" s="5" t="s">
        <v>18</v>
      </c>
      <c r="Q2" s="5" t="s">
        <v>19</v>
      </c>
      <c r="R2" s="5" t="s">
        <v>20</v>
      </c>
      <c r="S2" s="5" t="s">
        <v>21</v>
      </c>
      <c r="T2" s="5" t="s">
        <v>22</v>
      </c>
      <c r="U2" s="5" t="s">
        <v>23</v>
      </c>
      <c r="V2" s="5" t="s">
        <v>24</v>
      </c>
      <c r="W2" s="5" t="s">
        <v>25</v>
      </c>
      <c r="X2" s="6" t="s">
        <v>15</v>
      </c>
      <c r="Y2" s="6" t="s">
        <v>16</v>
      </c>
      <c r="Z2" s="6" t="s">
        <v>26</v>
      </c>
      <c r="AA2" s="6" t="s">
        <v>18</v>
      </c>
      <c r="AB2" s="6" t="s">
        <v>19</v>
      </c>
      <c r="AC2" s="6" t="s">
        <v>20</v>
      </c>
      <c r="AD2" s="6" t="s">
        <v>21</v>
      </c>
      <c r="AE2" s="6" t="s">
        <v>22</v>
      </c>
      <c r="AF2" s="6" t="s">
        <v>23</v>
      </c>
      <c r="AG2" s="6" t="s">
        <v>24</v>
      </c>
      <c r="AH2" s="4" t="s">
        <v>545</v>
      </c>
      <c r="AI2" s="44" t="s">
        <v>543</v>
      </c>
      <c r="AJ2" s="39" t="s">
        <v>544</v>
      </c>
    </row>
    <row r="3" spans="1:36" x14ac:dyDescent="0.3">
      <c r="A3" s="37" t="s">
        <v>27</v>
      </c>
      <c r="B3" s="2">
        <v>307928.86300000001</v>
      </c>
      <c r="C3" s="7">
        <v>619584.35199999996</v>
      </c>
      <c r="D3" s="7">
        <v>656445.02499999991</v>
      </c>
      <c r="E3" s="7">
        <v>601454.68900000001</v>
      </c>
      <c r="F3" s="7">
        <v>631297.47299999988</v>
      </c>
      <c r="G3" s="7">
        <v>665153.42000000027</v>
      </c>
      <c r="H3" s="7">
        <v>525898.70899999992</v>
      </c>
      <c r="I3" s="7">
        <v>336355.46100000001</v>
      </c>
      <c r="J3" s="7">
        <v>213823.889</v>
      </c>
      <c r="K3" s="7">
        <v>76362.826000000015</v>
      </c>
      <c r="L3" s="7">
        <v>4633360</v>
      </c>
      <c r="M3" s="7">
        <f>VLOOKUP(A3,'[1]CDC- Aggregation'!$A$5:$L$463,2,FALSE)</f>
        <v>0</v>
      </c>
      <c r="N3" s="7">
        <f>VLOOKUP(A3,'[1]CDC- Aggregation'!$A$5:$L$463,3,FALSE)</f>
        <v>0</v>
      </c>
      <c r="O3" s="7">
        <f>VLOOKUP(A3,'[1]CDC- Aggregation'!$A$5:$L$463,4,FALSE)</f>
        <v>0</v>
      </c>
      <c r="P3" s="7">
        <f>VLOOKUP(A3,'[1]CDC- Aggregation'!$A$5:$L$463,5,FALSE)</f>
        <v>0</v>
      </c>
      <c r="Q3" s="7">
        <f>VLOOKUP(A3,'[1]CDC- Aggregation'!$A$5:$L$463,6,FALSE)</f>
        <v>0</v>
      </c>
      <c r="R3" s="7">
        <f>VLOOKUP(A3,'[1]CDC- Aggregation'!$A$5:$L$463,7,FALSE)</f>
        <v>23</v>
      </c>
      <c r="S3" s="7">
        <f>VLOOKUP(A3,'[1]CDC- Aggregation'!$A$5:$L$463,8,FALSE)</f>
        <v>32</v>
      </c>
      <c r="T3" s="7">
        <v>83</v>
      </c>
      <c r="U3" s="7">
        <v>261</v>
      </c>
      <c r="V3" s="7">
        <v>356</v>
      </c>
      <c r="W3" s="7">
        <v>755</v>
      </c>
      <c r="X3" s="8">
        <f>M3/B3</f>
        <v>0</v>
      </c>
      <c r="Y3" s="8">
        <f>N3/C3</f>
        <v>0</v>
      </c>
      <c r="Z3" s="8">
        <f t="shared" ref="Z3:AA18" si="0">O3/D3</f>
        <v>0</v>
      </c>
      <c r="AA3" s="8">
        <f>P3/GETPIVOTDATA("Sum of 25 to 34 years",$A$2,"Combined Key","Alabama, 2009")</f>
        <v>0</v>
      </c>
      <c r="AB3" s="8">
        <f>Q3/GETPIVOTDATA("Sum of 35 to 44 years",$A$2,"Combined Key","Alabama, 2009")</f>
        <v>0</v>
      </c>
      <c r="AC3" s="8">
        <f>R3/GETPIVOTDATA("Sum of 45 to 54 years",$A$2,"Combined Key","Alabama, 2009")</f>
        <v>3.4578488674086636E-5</v>
      </c>
      <c r="AD3" s="8">
        <f t="shared" ref="AD3:AH18" si="1">S3/H3</f>
        <v>6.0848219347882073E-5</v>
      </c>
      <c r="AE3" s="8">
        <f t="shared" si="1"/>
        <v>2.4676275435884777E-4</v>
      </c>
      <c r="AF3" s="8">
        <f t="shared" si="1"/>
        <v>1.2206306845349727E-3</v>
      </c>
      <c r="AG3" s="8">
        <f>V3/K3</f>
        <v>4.6619542341190976E-3</v>
      </c>
      <c r="AH3" s="8">
        <f>W3/L3</f>
        <v>1.6294870245351105E-4</v>
      </c>
      <c r="AI3" s="35">
        <v>0.13522415180344285</v>
      </c>
      <c r="AJ3" s="35">
        <v>0.92715231788079466</v>
      </c>
    </row>
    <row r="4" spans="1:36" x14ac:dyDescent="0.3">
      <c r="A4" s="37" t="s">
        <v>28</v>
      </c>
      <c r="B4" s="2">
        <v>301921.90099999995</v>
      </c>
      <c r="C4" s="7">
        <v>625364.9110000002</v>
      </c>
      <c r="D4" s="7">
        <v>669551.26100000006</v>
      </c>
      <c r="E4" s="7">
        <v>595517.90399999998</v>
      </c>
      <c r="F4" s="7">
        <v>631381.04400000011</v>
      </c>
      <c r="G4" s="7">
        <v>682985.55800000008</v>
      </c>
      <c r="H4" s="7">
        <v>554534.03099999996</v>
      </c>
      <c r="I4" s="7">
        <v>352232.08499999985</v>
      </c>
      <c r="J4" s="7">
        <v>206970.83499999999</v>
      </c>
      <c r="K4" s="7">
        <v>73898.580999999962</v>
      </c>
      <c r="L4" s="7">
        <v>4690952</v>
      </c>
      <c r="M4" s="7">
        <f>VLOOKUP(A4,'[1]CDC- Aggregation'!$A$5:$L$463,2,FALSE)</f>
        <v>0</v>
      </c>
      <c r="N4" s="7">
        <f>VLOOKUP(A4,'[1]CDC- Aggregation'!$A$5:$L$463,3,FALSE)</f>
        <v>0</v>
      </c>
      <c r="O4" s="7">
        <f>VLOOKUP(A4,'[1]CDC- Aggregation'!$A$5:$L$463,4,FALSE)</f>
        <v>0</v>
      </c>
      <c r="P4" s="7">
        <f>VLOOKUP(A4,'[1]CDC- Aggregation'!$A$5:$L$463,5,FALSE)</f>
        <v>0</v>
      </c>
      <c r="Q4" s="7">
        <f>VLOOKUP(A4,'[1]CDC- Aggregation'!$A$5:$L$463,6,FALSE)</f>
        <v>0</v>
      </c>
      <c r="R4" s="7">
        <f>VLOOKUP(A4,'[1]CDC- Aggregation'!$A$5:$L$463,7,FALSE)</f>
        <v>10</v>
      </c>
      <c r="S4" s="7">
        <f>VLOOKUP(A4,'[1]CDC- Aggregation'!$A$5:$L$463,8,FALSE)</f>
        <v>45</v>
      </c>
      <c r="T4" s="7">
        <v>143</v>
      </c>
      <c r="U4" s="7">
        <v>263</v>
      </c>
      <c r="V4" s="7">
        <v>348</v>
      </c>
      <c r="W4" s="7">
        <v>809</v>
      </c>
      <c r="X4" s="8">
        <f t="shared" ref="X4:AB67" si="2">M4/B4</f>
        <v>0</v>
      </c>
      <c r="Y4" s="8">
        <f>N4/C4</f>
        <v>0</v>
      </c>
      <c r="Z4" s="8">
        <f t="shared" si="0"/>
        <v>0</v>
      </c>
      <c r="AA4" s="8">
        <f>P4/E4</f>
        <v>0</v>
      </c>
      <c r="AB4" s="8">
        <f>Q4/F4</f>
        <v>0</v>
      </c>
      <c r="AC4" s="8">
        <f>R4/G4</f>
        <v>1.4641598029222162E-5</v>
      </c>
      <c r="AD4" s="8">
        <f t="shared" si="1"/>
        <v>8.1149212644083879E-5</v>
      </c>
      <c r="AE4" s="8">
        <f t="shared" si="1"/>
        <v>4.0598232270634878E-4</v>
      </c>
      <c r="AF4" s="8">
        <f t="shared" si="1"/>
        <v>1.2707104360863211E-3</v>
      </c>
      <c r="AG4" s="8">
        <f t="shared" si="1"/>
        <v>4.7091567292746822E-3</v>
      </c>
      <c r="AH4" s="8">
        <f t="shared" si="1"/>
        <v>1.7245966277207696E-4</v>
      </c>
      <c r="AI4" s="35">
        <v>0.13496226373665726</v>
      </c>
      <c r="AJ4" s="35">
        <v>0.9320148331273177</v>
      </c>
    </row>
    <row r="5" spans="1:36" x14ac:dyDescent="0.3">
      <c r="A5" s="37" t="s">
        <v>29</v>
      </c>
      <c r="B5" s="2">
        <v>302645.11100000021</v>
      </c>
      <c r="C5" s="7">
        <v>624919.08400000003</v>
      </c>
      <c r="D5" s="7">
        <v>673867.16500000004</v>
      </c>
      <c r="E5" s="7">
        <v>600455.63200000022</v>
      </c>
      <c r="F5" s="7">
        <v>621939.20399999979</v>
      </c>
      <c r="G5" s="7">
        <v>685075.27399999986</v>
      </c>
      <c r="H5" s="7">
        <v>571409.12400000007</v>
      </c>
      <c r="I5" s="7">
        <v>360470.78399999993</v>
      </c>
      <c r="J5" s="7">
        <v>209145.81499999997</v>
      </c>
      <c r="K5" s="7">
        <v>74465.832000000009</v>
      </c>
      <c r="L5" s="7">
        <v>4724265</v>
      </c>
      <c r="M5" s="7">
        <f>VLOOKUP(A5,'[1]CDC- Aggregation'!$A$5:$L$463,2,FALSE)</f>
        <v>0</v>
      </c>
      <c r="N5" s="7">
        <f>VLOOKUP(A5,'[1]CDC- Aggregation'!$A$5:$L$463,3,FALSE)</f>
        <v>0</v>
      </c>
      <c r="O5" s="7">
        <f>VLOOKUP(A5,'[1]CDC- Aggregation'!$A$5:$L$463,4,FALSE)</f>
        <v>0</v>
      </c>
      <c r="P5" s="7">
        <f>VLOOKUP(A5,'[1]CDC- Aggregation'!$A$5:$L$463,5,FALSE)</f>
        <v>0</v>
      </c>
      <c r="Q5" s="7">
        <f>VLOOKUP(A5,'[1]CDC- Aggregation'!$A$5:$L$463,6,FALSE)</f>
        <v>0</v>
      </c>
      <c r="R5" s="7">
        <f>VLOOKUP(A5,'[1]CDC- Aggregation'!$A$5:$L$463,7,FALSE)</f>
        <v>0</v>
      </c>
      <c r="S5" s="7">
        <f>VLOOKUP(A5,'[1]CDC- Aggregation'!$A$5:$L$463,8,FALSE)</f>
        <v>20</v>
      </c>
      <c r="T5" s="7">
        <v>116</v>
      </c>
      <c r="U5" s="7">
        <v>292</v>
      </c>
      <c r="V5" s="7">
        <v>348</v>
      </c>
      <c r="W5" s="7">
        <v>776</v>
      </c>
      <c r="X5" s="8">
        <f t="shared" si="2"/>
        <v>0</v>
      </c>
      <c r="Y5" s="8">
        <f>N5/C5</f>
        <v>0</v>
      </c>
      <c r="Z5" s="8">
        <f t="shared" si="0"/>
        <v>0</v>
      </c>
      <c r="AA5" s="8">
        <f>P5/E5</f>
        <v>0</v>
      </c>
      <c r="AB5" s="8">
        <f t="shared" ref="AB5:AH52" si="3">Q5/F5</f>
        <v>0</v>
      </c>
      <c r="AC5" s="8">
        <f>R5/G5</f>
        <v>0</v>
      </c>
      <c r="AD5" s="8">
        <f t="shared" si="1"/>
        <v>3.5001191195539956E-5</v>
      </c>
      <c r="AE5" s="8">
        <f t="shared" si="1"/>
        <v>3.2180139181543218E-4</v>
      </c>
      <c r="AF5" s="8">
        <f>U5/J5</f>
        <v>1.3961551179018333E-3</v>
      </c>
      <c r="AG5" s="8">
        <f t="shared" si="1"/>
        <v>4.6732842520311856E-3</v>
      </c>
      <c r="AH5" s="8">
        <f t="shared" si="1"/>
        <v>1.6425835553255375E-4</v>
      </c>
      <c r="AI5" s="35">
        <v>0.13633494966941948</v>
      </c>
      <c r="AJ5" s="35">
        <v>0.97422680412371132</v>
      </c>
    </row>
    <row r="6" spans="1:36" x14ac:dyDescent="0.3">
      <c r="A6" s="37" t="s">
        <v>30</v>
      </c>
      <c r="B6" s="2">
        <v>302847.39999999997</v>
      </c>
      <c r="C6" s="7">
        <v>624077.66300000018</v>
      </c>
      <c r="D6" s="7">
        <v>674199.30700000003</v>
      </c>
      <c r="E6" s="7">
        <v>603676.54700000002</v>
      </c>
      <c r="F6" s="7">
        <v>616048.4149999998</v>
      </c>
      <c r="G6" s="7">
        <v>684826.67400000023</v>
      </c>
      <c r="H6" s="7">
        <v>587063.16999999981</v>
      </c>
      <c r="I6" s="7">
        <v>372130.75900000002</v>
      </c>
      <c r="J6" s="7">
        <v>208944.76600000003</v>
      </c>
      <c r="K6" s="7">
        <v>77051.362999999998</v>
      </c>
      <c r="L6" s="7">
        <v>4750975</v>
      </c>
      <c r="M6" s="7">
        <f>VLOOKUP(A6,'[1]CDC- Aggregation'!$A$5:$L$463,2,FALSE)</f>
        <v>0</v>
      </c>
      <c r="N6" s="7">
        <f>VLOOKUP(A6,'[1]CDC- Aggregation'!$A$5:$L$463,3,FALSE)</f>
        <v>0</v>
      </c>
      <c r="O6" s="7">
        <f>VLOOKUP(A6,'[1]CDC- Aggregation'!$A$5:$L$463,4,FALSE)</f>
        <v>0</v>
      </c>
      <c r="P6" s="7">
        <f>VLOOKUP(A6,'[1]CDC- Aggregation'!$A$5:$L$463,5,FALSE)</f>
        <v>0</v>
      </c>
      <c r="Q6" s="7">
        <f>VLOOKUP(A6,'[1]CDC- Aggregation'!$A$5:$L$463,6,FALSE)</f>
        <v>0</v>
      </c>
      <c r="R6" s="7">
        <f>VLOOKUP(A6,'[1]CDC- Aggregation'!$A$5:$L$463,7,FALSE)</f>
        <v>0</v>
      </c>
      <c r="S6" s="7">
        <f>VLOOKUP(A6,'[1]CDC- Aggregation'!$A$5:$L$463,8,FALSE)</f>
        <v>25</v>
      </c>
      <c r="T6" s="7">
        <v>108</v>
      </c>
      <c r="U6" s="7">
        <v>270</v>
      </c>
      <c r="V6" s="7">
        <v>358</v>
      </c>
      <c r="W6" s="7">
        <v>761</v>
      </c>
      <c r="X6" s="8">
        <f t="shared" si="2"/>
        <v>0</v>
      </c>
      <c r="Y6" s="8">
        <f>N6/C6</f>
        <v>0</v>
      </c>
      <c r="Z6" s="8">
        <f t="shared" si="0"/>
        <v>0</v>
      </c>
      <c r="AA6" s="8">
        <f>P6/E6</f>
        <v>0</v>
      </c>
      <c r="AB6" s="8">
        <f t="shared" si="3"/>
        <v>0</v>
      </c>
      <c r="AC6" s="8">
        <f>R6/G6</f>
        <v>0</v>
      </c>
      <c r="AD6" s="8">
        <f t="shared" si="1"/>
        <v>4.258485505060726E-5</v>
      </c>
      <c r="AE6" s="8">
        <f t="shared" si="1"/>
        <v>2.9022056733557999E-4</v>
      </c>
      <c r="AF6" s="8">
        <f t="shared" si="1"/>
        <v>1.2922075300991266E-3</v>
      </c>
      <c r="AG6" s="8">
        <f t="shared" si="1"/>
        <v>4.6462513583309358E-3</v>
      </c>
      <c r="AH6" s="8">
        <f t="shared" si="1"/>
        <v>1.6017764774598899E-4</v>
      </c>
      <c r="AI6" s="35">
        <v>0.13852459505680415</v>
      </c>
      <c r="AJ6" s="35">
        <v>0.96714848883048621</v>
      </c>
    </row>
    <row r="7" spans="1:36" x14ac:dyDescent="0.3">
      <c r="A7" s="37" t="s">
        <v>31</v>
      </c>
      <c r="B7" s="2">
        <v>290870.39500000002</v>
      </c>
      <c r="C7" s="7">
        <v>604713.48800000013</v>
      </c>
      <c r="D7" s="7">
        <v>661689.4990000003</v>
      </c>
      <c r="E7" s="7">
        <v>593373.64399999997</v>
      </c>
      <c r="F7" s="7">
        <v>593672.81900000002</v>
      </c>
      <c r="G7" s="7">
        <v>659090.59899999993</v>
      </c>
      <c r="H7" s="7">
        <v>583277.13099999982</v>
      </c>
      <c r="I7" s="7">
        <v>375177.94600000005</v>
      </c>
      <c r="J7" s="7">
        <v>207296.82999999996</v>
      </c>
      <c r="K7" s="7">
        <v>76518.604999999981</v>
      </c>
      <c r="L7" s="7">
        <v>4644134</v>
      </c>
      <c r="M7" s="7">
        <f>VLOOKUP(A7,'[1]CDC- Aggregation'!$A$5:$L$463,2,FALSE)</f>
        <v>0</v>
      </c>
      <c r="N7" s="7">
        <f>VLOOKUP(A7,'[1]CDC- Aggregation'!$A$5:$L$463,3,FALSE)</f>
        <v>0</v>
      </c>
      <c r="O7" s="7">
        <f>VLOOKUP(A7,'[1]CDC- Aggregation'!$A$5:$L$463,4,FALSE)</f>
        <v>0</v>
      </c>
      <c r="P7" s="7">
        <f>VLOOKUP(A7,'[1]CDC- Aggregation'!$A$5:$L$463,5,FALSE)</f>
        <v>0</v>
      </c>
      <c r="Q7" s="7">
        <f>VLOOKUP(A7,'[1]CDC- Aggregation'!$A$5:$L$463,6,FALSE)</f>
        <v>0</v>
      </c>
      <c r="R7" s="7">
        <f>VLOOKUP(A7,'[1]CDC- Aggregation'!$A$5:$L$463,7,FALSE)</f>
        <v>10</v>
      </c>
      <c r="S7" s="7">
        <f>VLOOKUP(A7,'[1]CDC- Aggregation'!$A$5:$L$463,8,FALSE)</f>
        <v>84</v>
      </c>
      <c r="T7" s="7">
        <v>103</v>
      </c>
      <c r="U7" s="7">
        <v>283</v>
      </c>
      <c r="V7" s="7">
        <v>381</v>
      </c>
      <c r="W7" s="7">
        <v>861</v>
      </c>
      <c r="X7" s="8">
        <f t="shared" si="2"/>
        <v>0</v>
      </c>
      <c r="Y7" s="8">
        <f>N7/C7</f>
        <v>0</v>
      </c>
      <c r="Z7" s="8">
        <f t="shared" si="0"/>
        <v>0</v>
      </c>
      <c r="AA7" s="8">
        <f t="shared" si="0"/>
        <v>0</v>
      </c>
      <c r="AB7" s="8">
        <f t="shared" si="3"/>
        <v>0</v>
      </c>
      <c r="AC7" s="8">
        <f>R7/G7</f>
        <v>1.5172420931465905E-5</v>
      </c>
      <c r="AD7" s="8">
        <f t="shared" si="1"/>
        <v>1.4401387528426864E-4</v>
      </c>
      <c r="AE7" s="8">
        <f t="shared" si="1"/>
        <v>2.7453639292539863E-4</v>
      </c>
      <c r="AF7" s="8">
        <f t="shared" si="1"/>
        <v>1.3651921257068912E-3</v>
      </c>
      <c r="AG7" s="8">
        <f t="shared" si="1"/>
        <v>4.979181206975743E-3</v>
      </c>
      <c r="AH7" s="8">
        <f t="shared" si="1"/>
        <v>1.8539516732290671E-4</v>
      </c>
      <c r="AI7" s="35">
        <v>0.14189801177140884</v>
      </c>
      <c r="AJ7" s="35">
        <v>0.89082462253193961</v>
      </c>
    </row>
    <row r="8" spans="1:36" x14ac:dyDescent="0.3">
      <c r="A8" s="37" t="s">
        <v>32</v>
      </c>
      <c r="B8" s="2">
        <v>280763.57899999997</v>
      </c>
      <c r="C8" s="7">
        <v>585212.74899999995</v>
      </c>
      <c r="D8" s="7">
        <v>634099.12400000007</v>
      </c>
      <c r="E8" s="7">
        <v>583109.21900000004</v>
      </c>
      <c r="F8" s="7">
        <v>572361.62399999995</v>
      </c>
      <c r="G8" s="7">
        <v>630741.91700000002</v>
      </c>
      <c r="H8" s="7">
        <v>571194.49200000009</v>
      </c>
      <c r="I8" s="7">
        <v>370208.02700000006</v>
      </c>
      <c r="J8" s="7">
        <v>201733.93699999998</v>
      </c>
      <c r="K8" s="7">
        <v>74948.271000000022</v>
      </c>
      <c r="L8" s="7">
        <v>4505293</v>
      </c>
      <c r="M8" s="7">
        <f>VLOOKUP(A8,'[1]CDC- Aggregation'!$A$5:$L$463,2,FALSE)</f>
        <v>0</v>
      </c>
      <c r="N8" s="7">
        <f>VLOOKUP(A8,'[1]CDC- Aggregation'!$A$5:$L$463,3,FALSE)</f>
        <v>0</v>
      </c>
      <c r="O8" s="7">
        <f>VLOOKUP(A8,'[1]CDC- Aggregation'!$A$5:$L$463,4,FALSE)</f>
        <v>0</v>
      </c>
      <c r="P8" s="7">
        <f>VLOOKUP(A8,'[1]CDC- Aggregation'!$A$5:$L$463,5,FALSE)</f>
        <v>0</v>
      </c>
      <c r="Q8" s="7">
        <f>VLOOKUP(A8,'[1]CDC- Aggregation'!$A$5:$L$463,6,FALSE)</f>
        <v>15</v>
      </c>
      <c r="R8" s="7">
        <f>VLOOKUP(A8,'[1]CDC- Aggregation'!$A$5:$L$463,7,FALSE)</f>
        <v>41</v>
      </c>
      <c r="S8" s="7">
        <f>VLOOKUP(A8,'[1]CDC- Aggregation'!$A$5:$L$463,8,FALSE)</f>
        <v>58</v>
      </c>
      <c r="T8" s="7">
        <v>167</v>
      </c>
      <c r="U8" s="7">
        <v>261</v>
      </c>
      <c r="V8" s="7">
        <v>345</v>
      </c>
      <c r="W8" s="7">
        <v>887</v>
      </c>
      <c r="X8" s="8">
        <f t="shared" si="2"/>
        <v>0</v>
      </c>
      <c r="Y8" s="8">
        <f t="shared" si="2"/>
        <v>0</v>
      </c>
      <c r="Z8" s="8">
        <f t="shared" si="0"/>
        <v>0</v>
      </c>
      <c r="AA8" s="8">
        <f t="shared" si="0"/>
        <v>0</v>
      </c>
      <c r="AB8" s="8">
        <f t="shared" si="3"/>
        <v>2.6207207770449684E-5</v>
      </c>
      <c r="AC8" s="8">
        <f>R8/G8</f>
        <v>6.500281477249593E-5</v>
      </c>
      <c r="AD8" s="8">
        <f t="shared" si="1"/>
        <v>1.0154159539759707E-4</v>
      </c>
      <c r="AE8" s="8">
        <f t="shared" si="1"/>
        <v>4.5109772835908818E-4</v>
      </c>
      <c r="AF8" s="8">
        <f t="shared" si="1"/>
        <v>1.2937833062763259E-3</v>
      </c>
      <c r="AG8" s="8">
        <f t="shared" si="1"/>
        <v>4.6031749017932631E-3</v>
      </c>
      <c r="AH8" s="8">
        <f t="shared" si="1"/>
        <v>1.9687953702456201E-4</v>
      </c>
      <c r="AI8" s="35">
        <v>0.14358449827791447</v>
      </c>
      <c r="AJ8" s="35">
        <v>0.87147688838782411</v>
      </c>
    </row>
    <row r="9" spans="1:36" x14ac:dyDescent="0.3">
      <c r="A9" s="37" t="s">
        <v>33</v>
      </c>
      <c r="B9" s="2">
        <v>270692.09499999997</v>
      </c>
      <c r="C9" s="7">
        <v>568933.46499999997</v>
      </c>
      <c r="D9" s="7">
        <v>611666.47200000007</v>
      </c>
      <c r="E9" s="7">
        <v>573314.70200000005</v>
      </c>
      <c r="F9" s="7">
        <v>556205.99600000004</v>
      </c>
      <c r="G9" s="7">
        <v>605333.52600000007</v>
      </c>
      <c r="H9" s="7">
        <v>564364.23699999985</v>
      </c>
      <c r="I9" s="7">
        <v>372908.18599999999</v>
      </c>
      <c r="J9" s="7">
        <v>197623.58299999996</v>
      </c>
      <c r="K9" s="7">
        <v>73346.554000000018</v>
      </c>
      <c r="L9" s="7">
        <v>4394374</v>
      </c>
      <c r="M9" s="7">
        <f>VLOOKUP(A9,'[1]CDC- Aggregation'!$A$5:$L$463,2,FALSE)</f>
        <v>0</v>
      </c>
      <c r="N9" s="7">
        <f>VLOOKUP(A9,'[1]CDC- Aggregation'!$A$5:$L$463,3,FALSE)</f>
        <v>0</v>
      </c>
      <c r="O9" s="7">
        <f>VLOOKUP(A9,'[1]CDC- Aggregation'!$A$5:$L$463,4,FALSE)</f>
        <v>0</v>
      </c>
      <c r="P9" s="7">
        <f>VLOOKUP(A9,'[1]CDC- Aggregation'!$A$5:$L$463,5,FALSE)</f>
        <v>0</v>
      </c>
      <c r="Q9" s="7">
        <f>VLOOKUP(A9,'[1]CDC- Aggregation'!$A$5:$L$463,6,FALSE)</f>
        <v>0</v>
      </c>
      <c r="R9" s="7">
        <f>VLOOKUP(A9,'[1]CDC- Aggregation'!$A$5:$L$463,7,FALSE)</f>
        <v>0</v>
      </c>
      <c r="S9" s="7">
        <f>VLOOKUP(A9,'[1]CDC- Aggregation'!$A$5:$L$463,8,FALSE)</f>
        <v>102</v>
      </c>
      <c r="T9" s="7">
        <v>186</v>
      </c>
      <c r="U9" s="7">
        <v>308</v>
      </c>
      <c r="V9" s="7">
        <v>381</v>
      </c>
      <c r="W9" s="7">
        <v>977</v>
      </c>
      <c r="X9" s="8">
        <f t="shared" si="2"/>
        <v>0</v>
      </c>
      <c r="Y9" s="8">
        <f t="shared" si="2"/>
        <v>0</v>
      </c>
      <c r="Z9" s="8">
        <f t="shared" si="0"/>
        <v>0</v>
      </c>
      <c r="AA9" s="8">
        <f t="shared" si="0"/>
        <v>0</v>
      </c>
      <c r="AB9" s="8">
        <f t="shared" si="3"/>
        <v>0</v>
      </c>
      <c r="AC9" s="8">
        <f>R9/G9</f>
        <v>0</v>
      </c>
      <c r="AD9" s="8">
        <f t="shared" si="1"/>
        <v>1.8073434373198956E-4</v>
      </c>
      <c r="AE9" s="8">
        <f t="shared" si="1"/>
        <v>4.9878229275449591E-4</v>
      </c>
      <c r="AF9" s="8">
        <f t="shared" si="1"/>
        <v>1.5585184486812996E-3</v>
      </c>
      <c r="AG9" s="8">
        <f t="shared" si="1"/>
        <v>5.1945180682926142E-3</v>
      </c>
      <c r="AH9" s="8">
        <f t="shared" si="1"/>
        <v>2.223297334273323E-4</v>
      </c>
      <c r="AI9" s="35">
        <v>0.14652333256113384</v>
      </c>
      <c r="AJ9" s="35">
        <v>0.89559877175025593</v>
      </c>
    </row>
    <row r="10" spans="1:36" x14ac:dyDescent="0.3">
      <c r="A10" s="37" t="s">
        <v>34</v>
      </c>
      <c r="B10" s="2">
        <v>275133.25299999997</v>
      </c>
      <c r="C10" s="7">
        <v>581878.04999999993</v>
      </c>
      <c r="D10" s="7">
        <v>626956.56500000029</v>
      </c>
      <c r="E10" s="7">
        <v>590616.87599999993</v>
      </c>
      <c r="F10" s="7">
        <v>571410.53099999984</v>
      </c>
      <c r="G10" s="7">
        <v>616254.86</v>
      </c>
      <c r="H10" s="7">
        <v>589274.05000000016</v>
      </c>
      <c r="I10" s="7">
        <v>405060.60699999984</v>
      </c>
      <c r="J10" s="7">
        <v>209906.39200000002</v>
      </c>
      <c r="K10" s="7">
        <v>76330.944000000003</v>
      </c>
      <c r="L10" s="7">
        <v>4543394</v>
      </c>
      <c r="M10" s="7">
        <f>VLOOKUP(A10,'[1]CDC- Aggregation'!$A$5:$L$463,2,FALSE)</f>
        <v>0</v>
      </c>
      <c r="N10" s="7">
        <f>VLOOKUP(A10,'[1]CDC- Aggregation'!$A$5:$L$463,3,FALSE)</f>
        <v>0</v>
      </c>
      <c r="O10" s="7">
        <f>VLOOKUP(A10,'[1]CDC- Aggregation'!$A$5:$L$463,4,FALSE)</f>
        <v>0</v>
      </c>
      <c r="P10" s="7">
        <f>VLOOKUP(A10,'[1]CDC- Aggregation'!$A$5:$L$463,5,FALSE)</f>
        <v>0</v>
      </c>
      <c r="Q10" s="7">
        <f>VLOOKUP(A10,'[1]CDC- Aggregation'!$A$5:$L$463,6,FALSE)</f>
        <v>0</v>
      </c>
      <c r="R10" s="7">
        <f>VLOOKUP(A10,'[1]CDC- Aggregation'!$A$5:$L$463,7,FALSE)</f>
        <v>12</v>
      </c>
      <c r="S10" s="7">
        <f>VLOOKUP(A10,'[1]CDC- Aggregation'!$A$5:$L$463,8,FALSE)</f>
        <v>106</v>
      </c>
      <c r="T10" s="7">
        <v>191</v>
      </c>
      <c r="U10" s="7">
        <v>277</v>
      </c>
      <c r="V10" s="7">
        <v>289</v>
      </c>
      <c r="W10" s="7">
        <v>875</v>
      </c>
      <c r="X10" s="8">
        <f t="shared" si="2"/>
        <v>0</v>
      </c>
      <c r="Y10" s="8">
        <f t="shared" si="2"/>
        <v>0</v>
      </c>
      <c r="Z10" s="8">
        <f t="shared" si="0"/>
        <v>0</v>
      </c>
      <c r="AA10" s="8">
        <f t="shared" si="0"/>
        <v>0</v>
      </c>
      <c r="AB10" s="8">
        <f t="shared" si="3"/>
        <v>0</v>
      </c>
      <c r="AC10" s="8">
        <f t="shared" si="3"/>
        <v>1.9472463065037737E-5</v>
      </c>
      <c r="AD10" s="8">
        <f t="shared" si="1"/>
        <v>1.7988234845909128E-4</v>
      </c>
      <c r="AE10" s="8">
        <f t="shared" si="1"/>
        <v>4.7153437460779808E-4</v>
      </c>
      <c r="AF10" s="8">
        <f t="shared" si="1"/>
        <v>1.3196358498696885E-3</v>
      </c>
      <c r="AG10" s="8">
        <f t="shared" si="1"/>
        <v>3.7861447121628677E-3</v>
      </c>
      <c r="AH10" s="8">
        <f t="shared" si="1"/>
        <v>1.9258730367650262E-4</v>
      </c>
      <c r="AI10" s="35">
        <v>0.15215452214798009</v>
      </c>
      <c r="AJ10" s="35">
        <v>0.8651428571428571</v>
      </c>
    </row>
    <row r="11" spans="1:36" x14ac:dyDescent="0.3">
      <c r="A11" s="37" t="s">
        <v>35</v>
      </c>
      <c r="B11" s="2">
        <v>276368</v>
      </c>
      <c r="C11" s="7">
        <v>583860</v>
      </c>
      <c r="D11" s="7">
        <v>630041</v>
      </c>
      <c r="E11" s="7">
        <v>596730</v>
      </c>
      <c r="F11" s="7">
        <v>569893</v>
      </c>
      <c r="G11" s="7">
        <v>614255</v>
      </c>
      <c r="H11" s="7">
        <v>602923</v>
      </c>
      <c r="I11" s="7">
        <v>423307</v>
      </c>
      <c r="J11" s="7">
        <v>216909</v>
      </c>
      <c r="K11" s="7">
        <v>78846</v>
      </c>
      <c r="L11" s="7">
        <v>4593132</v>
      </c>
      <c r="M11" s="7">
        <f>VLOOKUP(A11,'[1]CDC- Aggregation'!$A$5:$L$463,2,FALSE)</f>
        <v>0</v>
      </c>
      <c r="N11" s="7">
        <f>VLOOKUP(A11,'[1]CDC- Aggregation'!$A$5:$L$463,3,FALSE)</f>
        <v>0</v>
      </c>
      <c r="O11" s="7">
        <f>VLOOKUP(A11,'[1]CDC- Aggregation'!$A$5:$L$463,4,FALSE)</f>
        <v>0</v>
      </c>
      <c r="P11" s="7">
        <f>VLOOKUP(A11,'[1]CDC- Aggregation'!$A$5:$L$463,5,FALSE)</f>
        <v>0</v>
      </c>
      <c r="Q11" s="7">
        <f>VLOOKUP(A11,'[1]CDC- Aggregation'!$A$5:$L$463,6,FALSE)</f>
        <v>0</v>
      </c>
      <c r="R11" s="7">
        <f>VLOOKUP(A11,'[1]CDC- Aggregation'!$A$5:$L$463,7,FALSE)</f>
        <v>10</v>
      </c>
      <c r="S11" s="7">
        <f>VLOOKUP(A11,'[1]CDC- Aggregation'!$A$5:$L$463,8,FALSE)</f>
        <v>94</v>
      </c>
      <c r="T11" s="7">
        <v>227</v>
      </c>
      <c r="U11" s="7">
        <v>338</v>
      </c>
      <c r="V11" s="7">
        <v>375</v>
      </c>
      <c r="W11" s="7">
        <v>1044</v>
      </c>
      <c r="X11" s="8">
        <f t="shared" si="2"/>
        <v>0</v>
      </c>
      <c r="Y11" s="8">
        <f t="shared" si="2"/>
        <v>0</v>
      </c>
      <c r="Z11" s="8">
        <f t="shared" si="0"/>
        <v>0</v>
      </c>
      <c r="AA11" s="8">
        <f t="shared" si="0"/>
        <v>0</v>
      </c>
      <c r="AB11" s="8">
        <f t="shared" si="3"/>
        <v>0</v>
      </c>
      <c r="AC11" s="8">
        <f t="shared" si="3"/>
        <v>1.6279883761629942E-5</v>
      </c>
      <c r="AD11" s="8">
        <f t="shared" si="1"/>
        <v>1.5590713905424075E-4</v>
      </c>
      <c r="AE11" s="8">
        <f t="shared" si="1"/>
        <v>5.3625382996265122E-4</v>
      </c>
      <c r="AF11" s="8">
        <f t="shared" si="1"/>
        <v>1.5582571493114625E-3</v>
      </c>
      <c r="AG11" s="8">
        <f t="shared" si="1"/>
        <v>4.7561068411840803E-3</v>
      </c>
      <c r="AH11" s="8">
        <f t="shared" si="1"/>
        <v>2.2729588437693496E-4</v>
      </c>
      <c r="AI11" s="35">
        <v>0.15655156437916437</v>
      </c>
      <c r="AJ11" s="35">
        <v>0.90038314176245215</v>
      </c>
    </row>
    <row r="12" spans="1:36" x14ac:dyDescent="0.3">
      <c r="A12" s="37" t="s">
        <v>36</v>
      </c>
      <c r="B12" s="2">
        <v>52103.368999999999</v>
      </c>
      <c r="C12" s="7">
        <v>98091.996999999988</v>
      </c>
      <c r="D12" s="7">
        <v>113846.814</v>
      </c>
      <c r="E12" s="7">
        <v>97175.08600000001</v>
      </c>
      <c r="F12" s="7">
        <v>96188.664999999994</v>
      </c>
      <c r="G12" s="7">
        <v>107008.77699999999</v>
      </c>
      <c r="H12" s="7">
        <v>71294.965000000026</v>
      </c>
      <c r="I12" s="7">
        <v>29675.831000000002</v>
      </c>
      <c r="J12" s="7">
        <v>13770.125000000004</v>
      </c>
      <c r="K12" s="7">
        <v>4362.7529999999997</v>
      </c>
      <c r="L12" s="7">
        <v>683142</v>
      </c>
      <c r="M12" s="7">
        <f>VLOOKUP(A12,'[1]CDC- Aggregation'!$A$5:$L$463,2,FALSE)</f>
        <v>0</v>
      </c>
      <c r="N12" s="7">
        <f>VLOOKUP(A12,'[1]CDC- Aggregation'!$A$5:$L$463,3,FALSE)</f>
        <v>0</v>
      </c>
      <c r="O12" s="7">
        <f>VLOOKUP(A12,'[1]CDC- Aggregation'!$A$5:$L$463,4,FALSE)</f>
        <v>0</v>
      </c>
      <c r="P12" s="7">
        <f>VLOOKUP(A12,'[1]CDC- Aggregation'!$A$5:$L$463,5,FALSE)</f>
        <v>0</v>
      </c>
      <c r="Q12" s="7">
        <f>VLOOKUP(A12,'[1]CDC- Aggregation'!$A$5:$L$463,6,FALSE)</f>
        <v>0</v>
      </c>
      <c r="R12" s="7">
        <f>VLOOKUP(A12,'[1]CDC- Aggregation'!$A$5:$L$463,7,FALSE)</f>
        <v>0</v>
      </c>
      <c r="S12" s="7">
        <f>VLOOKUP(A12,'[1]CDC- Aggregation'!$A$5:$L$463,8,FALSE)</f>
        <v>0</v>
      </c>
      <c r="T12" s="7">
        <v>0</v>
      </c>
      <c r="U12" s="7">
        <v>0</v>
      </c>
      <c r="V12" s="7">
        <v>0</v>
      </c>
      <c r="W12" s="7">
        <v>0</v>
      </c>
      <c r="X12" s="8">
        <f t="shared" si="2"/>
        <v>0</v>
      </c>
      <c r="Y12" s="8">
        <f t="shared" si="2"/>
        <v>0</v>
      </c>
      <c r="Z12" s="8">
        <f t="shared" si="0"/>
        <v>0</v>
      </c>
      <c r="AA12" s="8">
        <f t="shared" si="0"/>
        <v>0</v>
      </c>
      <c r="AB12" s="8">
        <f t="shared" si="3"/>
        <v>0</v>
      </c>
      <c r="AC12" s="8">
        <f t="shared" si="3"/>
        <v>0</v>
      </c>
      <c r="AD12" s="8">
        <f t="shared" si="1"/>
        <v>0</v>
      </c>
      <c r="AE12" s="8">
        <f t="shared" si="1"/>
        <v>0</v>
      </c>
      <c r="AF12" s="8">
        <f t="shared" si="1"/>
        <v>0</v>
      </c>
      <c r="AG12" s="8">
        <f t="shared" si="1"/>
        <v>0</v>
      </c>
      <c r="AH12" s="8">
        <f t="shared" si="1"/>
        <v>0</v>
      </c>
      <c r="AI12" s="35">
        <v>6.9983559786984256E-2</v>
      </c>
      <c r="AJ12" s="35">
        <v>0</v>
      </c>
    </row>
    <row r="13" spans="1:36" x14ac:dyDescent="0.3">
      <c r="A13" s="37" t="s">
        <v>37</v>
      </c>
      <c r="B13" s="2">
        <v>50438.073999999993</v>
      </c>
      <c r="C13" s="7">
        <v>98531.957999999984</v>
      </c>
      <c r="D13" s="7">
        <v>107026.67099999999</v>
      </c>
      <c r="E13" s="7">
        <v>91869.334000000017</v>
      </c>
      <c r="F13" s="7">
        <v>93770.667000000001</v>
      </c>
      <c r="G13" s="7">
        <v>107327.258</v>
      </c>
      <c r="H13" s="7">
        <v>76383.358000000007</v>
      </c>
      <c r="I13" s="7">
        <v>31164.146000000004</v>
      </c>
      <c r="J13" s="7">
        <v>13707.309999999994</v>
      </c>
      <c r="K13" s="7">
        <v>3951.8270000000011</v>
      </c>
      <c r="L13" s="7">
        <v>674090</v>
      </c>
      <c r="M13" s="7">
        <f>VLOOKUP(A13,'[1]CDC- Aggregation'!$A$5:$L$463,2,FALSE)</f>
        <v>0</v>
      </c>
      <c r="N13" s="7">
        <f>VLOOKUP(A13,'[1]CDC- Aggregation'!$A$5:$L$463,3,FALSE)</f>
        <v>0</v>
      </c>
      <c r="O13" s="7">
        <f>VLOOKUP(A13,'[1]CDC- Aggregation'!$A$5:$L$463,4,FALSE)</f>
        <v>0</v>
      </c>
      <c r="P13" s="7">
        <f>VLOOKUP(A13,'[1]CDC- Aggregation'!$A$5:$L$463,5,FALSE)</f>
        <v>0</v>
      </c>
      <c r="Q13" s="7">
        <f>VLOOKUP(A13,'[1]CDC- Aggregation'!$A$5:$L$463,6,FALSE)</f>
        <v>0</v>
      </c>
      <c r="R13" s="7">
        <f>VLOOKUP(A13,'[1]CDC- Aggregation'!$A$5:$L$463,7,FALSE)</f>
        <v>0</v>
      </c>
      <c r="S13" s="7">
        <f>VLOOKUP(A13,'[1]CDC- Aggregation'!$A$5:$L$463,8,FALSE)</f>
        <v>0</v>
      </c>
      <c r="T13" s="7">
        <v>0</v>
      </c>
      <c r="U13" s="7">
        <v>0</v>
      </c>
      <c r="V13" s="7">
        <v>0</v>
      </c>
      <c r="W13" s="7">
        <v>0</v>
      </c>
      <c r="X13" s="8">
        <f t="shared" si="2"/>
        <v>0</v>
      </c>
      <c r="Y13" s="8">
        <f t="shared" si="2"/>
        <v>0</v>
      </c>
      <c r="Z13" s="8">
        <f t="shared" si="0"/>
        <v>0</v>
      </c>
      <c r="AA13" s="8">
        <f t="shared" si="0"/>
        <v>0</v>
      </c>
      <c r="AB13" s="8">
        <f t="shared" si="3"/>
        <v>0</v>
      </c>
      <c r="AC13" s="8">
        <f t="shared" si="3"/>
        <v>0</v>
      </c>
      <c r="AD13" s="8">
        <f t="shared" si="1"/>
        <v>0</v>
      </c>
      <c r="AE13" s="8">
        <f t="shared" si="1"/>
        <v>0</v>
      </c>
      <c r="AF13" s="8">
        <f t="shared" si="1"/>
        <v>0</v>
      </c>
      <c r="AG13" s="8">
        <f t="shared" si="1"/>
        <v>0</v>
      </c>
      <c r="AH13" s="8">
        <f t="shared" si="1"/>
        <v>0</v>
      </c>
      <c r="AI13" s="35">
        <v>7.2428433888649876E-2</v>
      </c>
      <c r="AJ13" s="35">
        <v>0</v>
      </c>
    </row>
    <row r="14" spans="1:36" x14ac:dyDescent="0.3">
      <c r="A14" s="37" t="s">
        <v>38</v>
      </c>
      <c r="B14" s="2">
        <v>49320.758000000002</v>
      </c>
      <c r="C14" s="7">
        <v>95649.268000000055</v>
      </c>
      <c r="D14" s="7">
        <v>102347.12300000001</v>
      </c>
      <c r="E14" s="7">
        <v>93628.767000000036</v>
      </c>
      <c r="F14" s="7">
        <v>90209.519000000015</v>
      </c>
      <c r="G14" s="7">
        <v>105024.54299999998</v>
      </c>
      <c r="H14" s="7">
        <v>78744.330999999962</v>
      </c>
      <c r="I14" s="7">
        <v>32341.642000000003</v>
      </c>
      <c r="J14" s="7">
        <v>14472.803</v>
      </c>
      <c r="K14" s="7">
        <v>4042.532999999999</v>
      </c>
      <c r="L14" s="7">
        <v>665600</v>
      </c>
      <c r="M14" s="7">
        <f>VLOOKUP(A14,'[1]CDC- Aggregation'!$A$5:$L$463,2,FALSE)</f>
        <v>0</v>
      </c>
      <c r="N14" s="7">
        <f>VLOOKUP(A14,'[1]CDC- Aggregation'!$A$5:$L$463,3,FALSE)</f>
        <v>0</v>
      </c>
      <c r="O14" s="7">
        <f>VLOOKUP(A14,'[1]CDC- Aggregation'!$A$5:$L$463,4,FALSE)</f>
        <v>0</v>
      </c>
      <c r="P14" s="7">
        <f>VLOOKUP(A14,'[1]CDC- Aggregation'!$A$5:$L$463,5,FALSE)</f>
        <v>0</v>
      </c>
      <c r="Q14" s="7">
        <f>VLOOKUP(A14,'[1]CDC- Aggregation'!$A$5:$L$463,6,FALSE)</f>
        <v>0</v>
      </c>
      <c r="R14" s="7">
        <f>VLOOKUP(A14,'[1]CDC- Aggregation'!$A$5:$L$463,7,FALSE)</f>
        <v>0</v>
      </c>
      <c r="S14" s="7">
        <f>VLOOKUP(A14,'[1]CDC- Aggregation'!$A$5:$L$463,8,FALSE)</f>
        <v>0</v>
      </c>
      <c r="T14" s="7">
        <v>0</v>
      </c>
      <c r="U14" s="7">
        <v>0</v>
      </c>
      <c r="V14" s="7">
        <v>0</v>
      </c>
      <c r="W14" s="7">
        <v>0</v>
      </c>
      <c r="X14" s="8">
        <f t="shared" si="2"/>
        <v>0</v>
      </c>
      <c r="Y14" s="8">
        <f t="shared" si="2"/>
        <v>0</v>
      </c>
      <c r="Z14" s="8">
        <f t="shared" si="0"/>
        <v>0</v>
      </c>
      <c r="AA14" s="8">
        <f t="shared" si="0"/>
        <v>0</v>
      </c>
      <c r="AB14" s="8">
        <f t="shared" si="3"/>
        <v>0</v>
      </c>
      <c r="AC14" s="8">
        <f t="shared" si="3"/>
        <v>0</v>
      </c>
      <c r="AD14" s="8">
        <f t="shared" si="1"/>
        <v>0</v>
      </c>
      <c r="AE14" s="8">
        <f t="shared" si="1"/>
        <v>0</v>
      </c>
      <c r="AF14" s="8">
        <f t="shared" si="1"/>
        <v>0</v>
      </c>
      <c r="AG14" s="8">
        <f t="shared" si="1"/>
        <v>0</v>
      </c>
      <c r="AH14" s="8">
        <f t="shared" si="1"/>
        <v>0</v>
      </c>
      <c r="AI14" s="35">
        <v>7.6407719350961537E-2</v>
      </c>
      <c r="AJ14" s="35">
        <v>0</v>
      </c>
    </row>
    <row r="15" spans="1:36" x14ac:dyDescent="0.3">
      <c r="A15" s="37" t="s">
        <v>39</v>
      </c>
      <c r="B15" s="2">
        <v>49808.383000000002</v>
      </c>
      <c r="C15" s="7">
        <v>94571.587999999989</v>
      </c>
      <c r="D15" s="7">
        <v>102031.21699999999</v>
      </c>
      <c r="E15" s="7">
        <v>96648.287999999986</v>
      </c>
      <c r="F15" s="7">
        <v>87949.645999999993</v>
      </c>
      <c r="G15" s="7">
        <v>102032.477</v>
      </c>
      <c r="H15" s="7">
        <v>80486.59</v>
      </c>
      <c r="I15" s="7">
        <v>32969.027999999998</v>
      </c>
      <c r="J15" s="7">
        <v>14134.944999999998</v>
      </c>
      <c r="K15" s="7">
        <v>4272.4880000000003</v>
      </c>
      <c r="L15" s="7">
        <v>664868</v>
      </c>
      <c r="M15" s="7">
        <f>VLOOKUP(A15,'[1]CDC- Aggregation'!$A$5:$L$463,2,FALSE)</f>
        <v>0</v>
      </c>
      <c r="N15" s="7">
        <f>VLOOKUP(A15,'[1]CDC- Aggregation'!$A$5:$L$463,3,FALSE)</f>
        <v>0</v>
      </c>
      <c r="O15" s="7">
        <f>VLOOKUP(A15,'[1]CDC- Aggregation'!$A$5:$L$463,4,FALSE)</f>
        <v>0</v>
      </c>
      <c r="P15" s="7">
        <f>VLOOKUP(A15,'[1]CDC- Aggregation'!$A$5:$L$463,5,FALSE)</f>
        <v>0</v>
      </c>
      <c r="Q15" s="7">
        <f>VLOOKUP(A15,'[1]CDC- Aggregation'!$A$5:$L$463,6,FALSE)</f>
        <v>0</v>
      </c>
      <c r="R15" s="7">
        <f>VLOOKUP(A15,'[1]CDC- Aggregation'!$A$5:$L$463,7,FALSE)</f>
        <v>0</v>
      </c>
      <c r="S15" s="7">
        <f>VLOOKUP(A15,'[1]CDC- Aggregation'!$A$5:$L$463,8,FALSE)</f>
        <v>0</v>
      </c>
      <c r="T15" s="7">
        <v>0</v>
      </c>
      <c r="U15" s="7">
        <v>0</v>
      </c>
      <c r="V15" s="7">
        <v>0</v>
      </c>
      <c r="W15" s="7">
        <v>0</v>
      </c>
      <c r="X15" s="8">
        <f t="shared" si="2"/>
        <v>0</v>
      </c>
      <c r="Y15" s="8">
        <f t="shared" si="2"/>
        <v>0</v>
      </c>
      <c r="Z15" s="8">
        <f t="shared" si="0"/>
        <v>0</v>
      </c>
      <c r="AA15" s="8">
        <f t="shared" si="0"/>
        <v>0</v>
      </c>
      <c r="AB15" s="8">
        <f t="shared" si="3"/>
        <v>0</v>
      </c>
      <c r="AC15" s="8">
        <f t="shared" si="3"/>
        <v>0</v>
      </c>
      <c r="AD15" s="8">
        <f t="shared" si="1"/>
        <v>0</v>
      </c>
      <c r="AE15" s="8">
        <f t="shared" si="1"/>
        <v>0</v>
      </c>
      <c r="AF15" s="8">
        <f t="shared" si="1"/>
        <v>0</v>
      </c>
      <c r="AG15" s="8">
        <f t="shared" si="1"/>
        <v>0</v>
      </c>
      <c r="AH15" s="8">
        <f t="shared" si="1"/>
        <v>0</v>
      </c>
      <c r="AI15" s="35">
        <v>7.7273174524868093E-2</v>
      </c>
      <c r="AJ15" s="35">
        <v>0</v>
      </c>
    </row>
    <row r="16" spans="1:36" x14ac:dyDescent="0.3">
      <c r="A16" s="37" t="s">
        <v>40</v>
      </c>
      <c r="B16" s="2">
        <v>51998.602000000014</v>
      </c>
      <c r="C16" s="7">
        <v>97821.771999999997</v>
      </c>
      <c r="D16" s="7">
        <v>104498.94799999999</v>
      </c>
      <c r="E16" s="7">
        <v>103022.38299999997</v>
      </c>
      <c r="F16" s="7">
        <v>88056.806000000011</v>
      </c>
      <c r="G16" s="7">
        <v>101852.89100000002</v>
      </c>
      <c r="H16" s="7">
        <v>85664.256999999983</v>
      </c>
      <c r="I16" s="7">
        <v>36823.951000000001</v>
      </c>
      <c r="J16" s="7">
        <v>15065.771000000002</v>
      </c>
      <c r="K16" s="7">
        <v>4984.97</v>
      </c>
      <c r="L16" s="7">
        <v>689969</v>
      </c>
      <c r="M16" s="7">
        <f>VLOOKUP(A16,'[1]CDC- Aggregation'!$A$5:$L$463,2,FALSE)</f>
        <v>0</v>
      </c>
      <c r="N16" s="7">
        <f>VLOOKUP(A16,'[1]CDC- Aggregation'!$A$5:$L$463,3,FALSE)</f>
        <v>0</v>
      </c>
      <c r="O16" s="7">
        <f>VLOOKUP(A16,'[1]CDC- Aggregation'!$A$5:$L$463,4,FALSE)</f>
        <v>0</v>
      </c>
      <c r="P16" s="7">
        <f>VLOOKUP(A16,'[1]CDC- Aggregation'!$A$5:$L$463,5,FALSE)</f>
        <v>0</v>
      </c>
      <c r="Q16" s="7">
        <f>VLOOKUP(A16,'[1]CDC- Aggregation'!$A$5:$L$463,6,FALSE)</f>
        <v>0</v>
      </c>
      <c r="R16" s="7">
        <f>VLOOKUP(A16,'[1]CDC- Aggregation'!$A$5:$L$463,7,FALSE)</f>
        <v>0</v>
      </c>
      <c r="S16" s="7">
        <f>VLOOKUP(A16,'[1]CDC- Aggregation'!$A$5:$L$463,8,FALSE)</f>
        <v>0</v>
      </c>
      <c r="T16" s="7">
        <v>0</v>
      </c>
      <c r="U16" s="7">
        <v>0</v>
      </c>
      <c r="V16" s="7">
        <v>0</v>
      </c>
      <c r="W16" s="7">
        <v>0</v>
      </c>
      <c r="X16" s="8">
        <f t="shared" si="2"/>
        <v>0</v>
      </c>
      <c r="Y16" s="8">
        <f t="shared" si="2"/>
        <v>0</v>
      </c>
      <c r="Z16" s="8">
        <f t="shared" si="0"/>
        <v>0</v>
      </c>
      <c r="AA16" s="8">
        <f t="shared" si="0"/>
        <v>0</v>
      </c>
      <c r="AB16" s="8">
        <f t="shared" si="3"/>
        <v>0</v>
      </c>
      <c r="AC16" s="8">
        <f t="shared" si="3"/>
        <v>0</v>
      </c>
      <c r="AD16" s="8">
        <f t="shared" si="1"/>
        <v>0</v>
      </c>
      <c r="AE16" s="8">
        <f t="shared" si="1"/>
        <v>0</v>
      </c>
      <c r="AF16" s="8">
        <f t="shared" si="1"/>
        <v>0</v>
      </c>
      <c r="AG16" s="8">
        <f t="shared" si="1"/>
        <v>0</v>
      </c>
      <c r="AH16" s="8">
        <f t="shared" si="1"/>
        <v>0</v>
      </c>
      <c r="AI16" s="35">
        <v>8.2430793267523617E-2</v>
      </c>
      <c r="AJ16" s="35">
        <v>0</v>
      </c>
    </row>
    <row r="17" spans="1:36" x14ac:dyDescent="0.3">
      <c r="A17" s="37" t="s">
        <v>41</v>
      </c>
      <c r="B17" s="2">
        <v>46005.01400000001</v>
      </c>
      <c r="C17" s="7">
        <v>86970.856</v>
      </c>
      <c r="D17" s="7">
        <v>95779.472000000009</v>
      </c>
      <c r="E17" s="7">
        <v>97905.337</v>
      </c>
      <c r="F17" s="7">
        <v>80436.800999999992</v>
      </c>
      <c r="G17" s="7">
        <v>89398.392999999982</v>
      </c>
      <c r="H17" s="7">
        <v>76881.040999999997</v>
      </c>
      <c r="I17" s="7">
        <v>35244.05000000001</v>
      </c>
      <c r="J17" s="7">
        <v>14214.119999999997</v>
      </c>
      <c r="K17" s="7">
        <v>4919.4150000000009</v>
      </c>
      <c r="L17" s="7">
        <v>627424</v>
      </c>
      <c r="M17" s="7">
        <f>VLOOKUP(A17,'[1]CDC- Aggregation'!$A$5:$L$463,2,FALSE)</f>
        <v>0</v>
      </c>
      <c r="N17" s="7">
        <f>VLOOKUP(A17,'[1]CDC- Aggregation'!$A$5:$L$463,3,FALSE)</f>
        <v>0</v>
      </c>
      <c r="O17" s="7">
        <f>VLOOKUP(A17,'[1]CDC- Aggregation'!$A$5:$L$463,4,FALSE)</f>
        <v>0</v>
      </c>
      <c r="P17" s="7">
        <f>VLOOKUP(A17,'[1]CDC- Aggregation'!$A$5:$L$463,5,FALSE)</f>
        <v>0</v>
      </c>
      <c r="Q17" s="7">
        <f>VLOOKUP(A17,'[1]CDC- Aggregation'!$A$5:$L$463,6,FALSE)</f>
        <v>0</v>
      </c>
      <c r="R17" s="7">
        <f>VLOOKUP(A17,'[1]CDC- Aggregation'!$A$5:$L$463,7,FALSE)</f>
        <v>0</v>
      </c>
      <c r="S17" s="7">
        <f>VLOOKUP(A17,'[1]CDC- Aggregation'!$A$5:$L$463,8,FALSE)</f>
        <v>0</v>
      </c>
      <c r="T17" s="7">
        <v>0</v>
      </c>
      <c r="U17" s="7">
        <v>0</v>
      </c>
      <c r="V17" s="7">
        <v>0</v>
      </c>
      <c r="W17" s="7">
        <v>0</v>
      </c>
      <c r="X17" s="8">
        <f t="shared" si="2"/>
        <v>0</v>
      </c>
      <c r="Y17" s="8">
        <f t="shared" si="2"/>
        <v>0</v>
      </c>
      <c r="Z17" s="8">
        <f t="shared" si="0"/>
        <v>0</v>
      </c>
      <c r="AA17" s="8">
        <f t="shared" si="0"/>
        <v>0</v>
      </c>
      <c r="AB17" s="8">
        <f t="shared" si="3"/>
        <v>0</v>
      </c>
      <c r="AC17" s="8">
        <f t="shared" si="3"/>
        <v>0</v>
      </c>
      <c r="AD17" s="8">
        <f t="shared" si="1"/>
        <v>0</v>
      </c>
      <c r="AE17" s="8">
        <f t="shared" si="1"/>
        <v>0</v>
      </c>
      <c r="AF17" s="8">
        <f t="shared" si="1"/>
        <v>0</v>
      </c>
      <c r="AG17" s="8">
        <f t="shared" si="1"/>
        <v>0</v>
      </c>
      <c r="AH17" s="8">
        <f t="shared" si="1"/>
        <v>0</v>
      </c>
      <c r="AI17" s="35">
        <v>8.6668002817871181E-2</v>
      </c>
      <c r="AJ17" s="35">
        <v>0</v>
      </c>
    </row>
    <row r="18" spans="1:36" x14ac:dyDescent="0.3">
      <c r="A18" s="37" t="s">
        <v>42</v>
      </c>
      <c r="B18" s="2">
        <v>50094.328999999991</v>
      </c>
      <c r="C18" s="7">
        <v>93613.091</v>
      </c>
      <c r="D18" s="7">
        <v>102997.93600000002</v>
      </c>
      <c r="E18" s="7">
        <v>105742.04300000001</v>
      </c>
      <c r="F18" s="7">
        <v>84866.136000000013</v>
      </c>
      <c r="G18" s="7">
        <v>93386.785999999993</v>
      </c>
      <c r="H18" s="7">
        <v>85900.011999999988</v>
      </c>
      <c r="I18" s="7">
        <v>41746.287999999993</v>
      </c>
      <c r="J18" s="7">
        <v>16399.745999999999</v>
      </c>
      <c r="K18" s="7">
        <v>5561.7810000000027</v>
      </c>
      <c r="L18" s="7">
        <v>680299</v>
      </c>
      <c r="M18" s="7">
        <f>VLOOKUP(A18,'[1]CDC- Aggregation'!$A$5:$L$463,2,FALSE)</f>
        <v>0</v>
      </c>
      <c r="N18" s="7">
        <f>VLOOKUP(A18,'[1]CDC- Aggregation'!$A$5:$L$463,3,FALSE)</f>
        <v>0</v>
      </c>
      <c r="O18" s="7">
        <f>VLOOKUP(A18,'[1]CDC- Aggregation'!$A$5:$L$463,4,FALSE)</f>
        <v>0</v>
      </c>
      <c r="P18" s="7">
        <f>VLOOKUP(A18,'[1]CDC- Aggregation'!$A$5:$L$463,5,FALSE)</f>
        <v>0</v>
      </c>
      <c r="Q18" s="7">
        <f>VLOOKUP(A18,'[1]CDC- Aggregation'!$A$5:$L$463,6,FALSE)</f>
        <v>0</v>
      </c>
      <c r="R18" s="7">
        <f>VLOOKUP(A18,'[1]CDC- Aggregation'!$A$5:$L$463,7,FALSE)</f>
        <v>0</v>
      </c>
      <c r="S18" s="7">
        <f>VLOOKUP(A18,'[1]CDC- Aggregation'!$A$5:$L$463,8,FALSE)</f>
        <v>0</v>
      </c>
      <c r="T18" s="7">
        <v>0</v>
      </c>
      <c r="U18" s="7">
        <v>0</v>
      </c>
      <c r="V18" s="7">
        <v>0</v>
      </c>
      <c r="W18" s="7">
        <v>0</v>
      </c>
      <c r="X18" s="8">
        <f t="shared" si="2"/>
        <v>0</v>
      </c>
      <c r="Y18" s="8">
        <f t="shared" si="2"/>
        <v>0</v>
      </c>
      <c r="Z18" s="8">
        <f t="shared" si="0"/>
        <v>0</v>
      </c>
      <c r="AA18" s="8">
        <f t="shared" si="0"/>
        <v>0</v>
      </c>
      <c r="AB18" s="8">
        <f t="shared" si="3"/>
        <v>0</v>
      </c>
      <c r="AC18" s="8">
        <f t="shared" si="3"/>
        <v>0</v>
      </c>
      <c r="AD18" s="8">
        <f t="shared" si="1"/>
        <v>0</v>
      </c>
      <c r="AE18" s="8">
        <f t="shared" si="1"/>
        <v>0</v>
      </c>
      <c r="AF18" s="8">
        <f t="shared" si="1"/>
        <v>0</v>
      </c>
      <c r="AG18" s="8">
        <f t="shared" si="1"/>
        <v>0</v>
      </c>
      <c r="AH18" s="8">
        <f t="shared" si="1"/>
        <v>0</v>
      </c>
      <c r="AI18" s="35">
        <v>9.3646786192541798E-2</v>
      </c>
      <c r="AJ18" s="35">
        <v>0</v>
      </c>
    </row>
    <row r="19" spans="1:36" x14ac:dyDescent="0.3">
      <c r="A19" s="37" t="s">
        <v>43</v>
      </c>
      <c r="B19" s="2">
        <v>50552.801999999981</v>
      </c>
      <c r="C19" s="7">
        <v>96056.911999999997</v>
      </c>
      <c r="D19" s="7">
        <v>101966.20500000002</v>
      </c>
      <c r="E19" s="7">
        <v>108448.158</v>
      </c>
      <c r="F19" s="7">
        <v>87242.518000000025</v>
      </c>
      <c r="G19" s="7">
        <v>94010.322</v>
      </c>
      <c r="H19" s="7">
        <v>90611.084999999977</v>
      </c>
      <c r="I19" s="7">
        <v>46493.371000000006</v>
      </c>
      <c r="J19" s="7">
        <v>17362.636000000002</v>
      </c>
      <c r="K19" s="7">
        <v>6584.226999999998</v>
      </c>
      <c r="L19" s="7">
        <v>699828</v>
      </c>
      <c r="M19" s="7">
        <f>VLOOKUP(A19,'[1]CDC- Aggregation'!$A$5:$L$463,2,FALSE)</f>
        <v>0</v>
      </c>
      <c r="N19" s="7">
        <f>VLOOKUP(A19,'[1]CDC- Aggregation'!$A$5:$L$463,3,FALSE)</f>
        <v>0</v>
      </c>
      <c r="O19" s="7">
        <f>VLOOKUP(A19,'[1]CDC- Aggregation'!$A$5:$L$463,4,FALSE)</f>
        <v>0</v>
      </c>
      <c r="P19" s="7">
        <f>VLOOKUP(A19,'[1]CDC- Aggregation'!$A$5:$L$463,5,FALSE)</f>
        <v>0</v>
      </c>
      <c r="Q19" s="7">
        <f>VLOOKUP(A19,'[1]CDC- Aggregation'!$A$5:$L$463,6,FALSE)</f>
        <v>0</v>
      </c>
      <c r="R19" s="7">
        <f>VLOOKUP(A19,'[1]CDC- Aggregation'!$A$5:$L$463,7,FALSE)</f>
        <v>0</v>
      </c>
      <c r="S19" s="7">
        <f>VLOOKUP(A19,'[1]CDC- Aggregation'!$A$5:$L$463,8,FALSE)</f>
        <v>0</v>
      </c>
      <c r="T19" s="7">
        <v>0</v>
      </c>
      <c r="U19" s="7">
        <v>0</v>
      </c>
      <c r="V19" s="7">
        <v>0</v>
      </c>
      <c r="W19" s="7">
        <v>0</v>
      </c>
      <c r="X19" s="8">
        <f t="shared" si="2"/>
        <v>0</v>
      </c>
      <c r="Y19" s="8">
        <f t="shared" si="2"/>
        <v>0</v>
      </c>
      <c r="Z19" s="8">
        <f t="shared" si="2"/>
        <v>0</v>
      </c>
      <c r="AA19" s="8">
        <f t="shared" si="2"/>
        <v>0</v>
      </c>
      <c r="AB19" s="8">
        <f t="shared" si="3"/>
        <v>0</v>
      </c>
      <c r="AC19" s="8">
        <f t="shared" si="3"/>
        <v>0</v>
      </c>
      <c r="AD19" s="8">
        <f t="shared" si="3"/>
        <v>0</v>
      </c>
      <c r="AE19" s="8">
        <f t="shared" si="3"/>
        <v>0</v>
      </c>
      <c r="AF19" s="8">
        <f t="shared" si="3"/>
        <v>0</v>
      </c>
      <c r="AG19" s="8">
        <f t="shared" si="3"/>
        <v>0</v>
      </c>
      <c r="AH19" s="8">
        <f t="shared" si="3"/>
        <v>0</v>
      </c>
      <c r="AI19" s="35">
        <v>0.10065363775099026</v>
      </c>
      <c r="AJ19" s="35">
        <v>0</v>
      </c>
    </row>
    <row r="20" spans="1:36" x14ac:dyDescent="0.3">
      <c r="A20" s="37" t="s">
        <v>44</v>
      </c>
      <c r="B20" s="2">
        <v>51140</v>
      </c>
      <c r="C20" s="7">
        <v>95737</v>
      </c>
      <c r="D20" s="7">
        <v>101178</v>
      </c>
      <c r="E20" s="7">
        <v>111036</v>
      </c>
      <c r="F20" s="7">
        <v>87229</v>
      </c>
      <c r="G20" s="7">
        <v>89984</v>
      </c>
      <c r="H20" s="7">
        <v>88798</v>
      </c>
      <c r="I20" s="7">
        <v>48531</v>
      </c>
      <c r="J20" s="7">
        <v>17748</v>
      </c>
      <c r="K20" s="7">
        <v>6030</v>
      </c>
      <c r="L20" s="7">
        <v>697411</v>
      </c>
      <c r="M20" s="7">
        <f>VLOOKUP(A20,'[1]CDC- Aggregation'!$A$5:$L$463,2,FALSE)</f>
        <v>0</v>
      </c>
      <c r="N20" s="7">
        <f>VLOOKUP(A20,'[1]CDC- Aggregation'!$A$5:$L$463,3,FALSE)</f>
        <v>0</v>
      </c>
      <c r="O20" s="7">
        <f>VLOOKUP(A20,'[1]CDC- Aggregation'!$A$5:$L$463,4,FALSE)</f>
        <v>0</v>
      </c>
      <c r="P20" s="7">
        <f>VLOOKUP(A20,'[1]CDC- Aggregation'!$A$5:$L$463,5,FALSE)</f>
        <v>0</v>
      </c>
      <c r="Q20" s="7">
        <f>VLOOKUP(A20,'[1]CDC- Aggregation'!$A$5:$L$463,6,FALSE)</f>
        <v>0</v>
      </c>
      <c r="R20" s="7">
        <f>VLOOKUP(A20,'[1]CDC- Aggregation'!$A$5:$L$463,7,FALSE)</f>
        <v>0</v>
      </c>
      <c r="S20" s="7">
        <f>VLOOKUP(A20,'[1]CDC- Aggregation'!$A$5:$L$463,8,FALSE)</f>
        <v>0</v>
      </c>
      <c r="T20" s="7">
        <v>0</v>
      </c>
      <c r="U20" s="7">
        <v>0</v>
      </c>
      <c r="V20" s="7">
        <v>0</v>
      </c>
      <c r="W20" s="7">
        <v>0</v>
      </c>
      <c r="X20" s="8">
        <f t="shared" si="2"/>
        <v>0</v>
      </c>
      <c r="Y20" s="8">
        <f t="shared" si="2"/>
        <v>0</v>
      </c>
      <c r="Z20" s="8">
        <f t="shared" si="2"/>
        <v>0</v>
      </c>
      <c r="AA20" s="8">
        <f t="shared" si="2"/>
        <v>0</v>
      </c>
      <c r="AB20" s="8">
        <f t="shared" si="3"/>
        <v>0</v>
      </c>
      <c r="AC20" s="8">
        <f t="shared" si="3"/>
        <v>0</v>
      </c>
      <c r="AD20" s="8">
        <f t="shared" si="3"/>
        <v>0</v>
      </c>
      <c r="AE20" s="8">
        <f t="shared" si="3"/>
        <v>0</v>
      </c>
      <c r="AF20" s="8">
        <f t="shared" si="3"/>
        <v>0</v>
      </c>
      <c r="AG20" s="8">
        <f t="shared" si="3"/>
        <v>0</v>
      </c>
      <c r="AH20" s="8">
        <f t="shared" si="3"/>
        <v>0</v>
      </c>
      <c r="AI20" s="35">
        <v>0.10368204688483548</v>
      </c>
      <c r="AJ20" s="35">
        <v>0</v>
      </c>
    </row>
    <row r="21" spans="1:36" x14ac:dyDescent="0.3">
      <c r="A21" s="37" t="s">
        <v>45</v>
      </c>
      <c r="B21" s="2">
        <v>500512.114</v>
      </c>
      <c r="C21" s="7">
        <v>900235.31799999997</v>
      </c>
      <c r="D21" s="7">
        <v>858304.76299999992</v>
      </c>
      <c r="E21" s="7">
        <v>919459.3870000001</v>
      </c>
      <c r="F21" s="7">
        <v>858826.80199999979</v>
      </c>
      <c r="G21" s="7">
        <v>819785.54599999997</v>
      </c>
      <c r="H21" s="7">
        <v>651778.59500000009</v>
      </c>
      <c r="I21" s="7">
        <v>422658.01999999996</v>
      </c>
      <c r="J21" s="7">
        <v>294833.44300000003</v>
      </c>
      <c r="K21" s="7">
        <v>96568.51999999999</v>
      </c>
      <c r="L21" s="7">
        <v>6324865</v>
      </c>
      <c r="M21" s="7">
        <f>VLOOKUP(A21,'[1]CDC- Aggregation'!$A$5:$L$463,2,FALSE)</f>
        <v>0</v>
      </c>
      <c r="N21" s="7">
        <f>VLOOKUP(A21,'[1]CDC- Aggregation'!$A$5:$L$463,3,FALSE)</f>
        <v>0</v>
      </c>
      <c r="O21" s="7">
        <f>VLOOKUP(A21,'[1]CDC- Aggregation'!$A$5:$L$463,4,FALSE)</f>
        <v>0</v>
      </c>
      <c r="P21" s="7">
        <f>VLOOKUP(A21,'[1]CDC- Aggregation'!$A$5:$L$463,5,FALSE)</f>
        <v>0</v>
      </c>
      <c r="Q21" s="7">
        <f>VLOOKUP(A21,'[1]CDC- Aggregation'!$A$5:$L$463,6,FALSE)</f>
        <v>10</v>
      </c>
      <c r="R21" s="7">
        <f>VLOOKUP(A21,'[1]CDC- Aggregation'!$A$5:$L$463,7,FALSE)</f>
        <v>32</v>
      </c>
      <c r="S21" s="7">
        <f>VLOOKUP(A21,'[1]CDC- Aggregation'!$A$5:$L$463,8,FALSE)</f>
        <v>27</v>
      </c>
      <c r="T21" s="7">
        <v>151</v>
      </c>
      <c r="U21" s="7">
        <v>278</v>
      </c>
      <c r="V21" s="7">
        <v>350</v>
      </c>
      <c r="W21" s="7">
        <v>848</v>
      </c>
      <c r="X21" s="8">
        <f t="shared" si="2"/>
        <v>0</v>
      </c>
      <c r="Y21" s="8">
        <f t="shared" si="2"/>
        <v>0</v>
      </c>
      <c r="Z21" s="8">
        <f t="shared" si="2"/>
        <v>0</v>
      </c>
      <c r="AA21" s="8">
        <f t="shared" si="2"/>
        <v>0</v>
      </c>
      <c r="AB21" s="8">
        <f t="shared" si="3"/>
        <v>1.1643791247213548E-5</v>
      </c>
      <c r="AC21" s="8">
        <f t="shared" si="3"/>
        <v>3.9034598933999746E-5</v>
      </c>
      <c r="AD21" s="8">
        <f t="shared" si="3"/>
        <v>4.1425110009941332E-5</v>
      </c>
      <c r="AE21" s="8">
        <f t="shared" si="3"/>
        <v>3.5726282917806698E-4</v>
      </c>
      <c r="AF21" s="8">
        <f t="shared" si="3"/>
        <v>9.4290524565763037E-4</v>
      </c>
      <c r="AG21" s="8">
        <f t="shared" si="3"/>
        <v>3.6243695150345065E-3</v>
      </c>
      <c r="AH21" s="8">
        <f t="shared" si="3"/>
        <v>1.3407400790372602E-4</v>
      </c>
      <c r="AI21" s="35">
        <v>0.12870788277694464</v>
      </c>
      <c r="AJ21" s="35">
        <v>0.91863207547169812</v>
      </c>
    </row>
    <row r="22" spans="1:36" x14ac:dyDescent="0.3">
      <c r="A22" s="37" t="s">
        <v>46</v>
      </c>
      <c r="B22" s="2">
        <v>462606.62300000002</v>
      </c>
      <c r="C22" s="7">
        <v>879679.09800000023</v>
      </c>
      <c r="D22" s="7">
        <v>884609.93999999983</v>
      </c>
      <c r="E22" s="7">
        <v>851999.0120000001</v>
      </c>
      <c r="F22" s="7">
        <v>828954.49000000011</v>
      </c>
      <c r="G22" s="7">
        <v>817134.22900000005</v>
      </c>
      <c r="H22" s="7">
        <v>682565.80700000003</v>
      </c>
      <c r="I22" s="7">
        <v>459853.08299999993</v>
      </c>
      <c r="J22" s="7">
        <v>277143.64399999997</v>
      </c>
      <c r="K22" s="7">
        <v>94396.292999999991</v>
      </c>
      <c r="L22" s="7">
        <v>6246816</v>
      </c>
      <c r="M22" s="7">
        <f>VLOOKUP(A22,'[1]CDC- Aggregation'!$A$5:$L$463,2,FALSE)</f>
        <v>0</v>
      </c>
      <c r="N22" s="7">
        <f>VLOOKUP(A22,'[1]CDC- Aggregation'!$A$5:$L$463,3,FALSE)</f>
        <v>0</v>
      </c>
      <c r="O22" s="7">
        <f>VLOOKUP(A22,'[1]CDC- Aggregation'!$A$5:$L$463,4,FALSE)</f>
        <v>0</v>
      </c>
      <c r="P22" s="7">
        <f>VLOOKUP(A22,'[1]CDC- Aggregation'!$A$5:$L$463,5,FALSE)</f>
        <v>0</v>
      </c>
      <c r="Q22" s="7">
        <f>VLOOKUP(A22,'[1]CDC- Aggregation'!$A$5:$L$463,6,FALSE)</f>
        <v>0</v>
      </c>
      <c r="R22" s="7">
        <f>VLOOKUP(A22,'[1]CDC- Aggregation'!$A$5:$L$463,7,FALSE)</f>
        <v>0</v>
      </c>
      <c r="S22" s="7">
        <f>VLOOKUP(A22,'[1]CDC- Aggregation'!$A$5:$L$463,8,FALSE)</f>
        <v>26</v>
      </c>
      <c r="T22" s="7">
        <v>57</v>
      </c>
      <c r="U22" s="7">
        <v>208</v>
      </c>
      <c r="V22" s="7">
        <v>295</v>
      </c>
      <c r="W22" s="7">
        <v>586</v>
      </c>
      <c r="X22" s="8">
        <f t="shared" si="2"/>
        <v>0</v>
      </c>
      <c r="Y22" s="8">
        <f t="shared" si="2"/>
        <v>0</v>
      </c>
      <c r="Z22" s="8">
        <f t="shared" si="2"/>
        <v>0</v>
      </c>
      <c r="AA22" s="8">
        <f t="shared" si="2"/>
        <v>0</v>
      </c>
      <c r="AB22" s="8">
        <f t="shared" si="3"/>
        <v>0</v>
      </c>
      <c r="AC22" s="8">
        <f t="shared" si="3"/>
        <v>0</v>
      </c>
      <c r="AD22" s="8">
        <f t="shared" si="3"/>
        <v>3.8091565286978988E-5</v>
      </c>
      <c r="AE22" s="8">
        <f t="shared" si="3"/>
        <v>1.23952632062706E-4</v>
      </c>
      <c r="AF22" s="8">
        <f t="shared" si="3"/>
        <v>7.5051333307863993E-4</v>
      </c>
      <c r="AG22" s="8">
        <f t="shared" si="3"/>
        <v>3.1251227206559903E-3</v>
      </c>
      <c r="AH22" s="8">
        <f t="shared" si="3"/>
        <v>9.3807789440252445E-5</v>
      </c>
      <c r="AI22" s="35">
        <v>0.13309068491852488</v>
      </c>
      <c r="AJ22" s="35">
        <v>0.95563139931740615</v>
      </c>
    </row>
    <row r="23" spans="1:36" x14ac:dyDescent="0.3">
      <c r="A23" s="37" t="s">
        <v>47</v>
      </c>
      <c r="B23" s="2">
        <v>454131.86400000012</v>
      </c>
      <c r="C23" s="7">
        <v>873412.43400000001</v>
      </c>
      <c r="D23" s="7">
        <v>887156.55900000012</v>
      </c>
      <c r="E23" s="7">
        <v>851683.30800000008</v>
      </c>
      <c r="F23" s="7">
        <v>819503.74500000011</v>
      </c>
      <c r="G23" s="7">
        <v>818149.83300000022</v>
      </c>
      <c r="H23" s="7">
        <v>696964.84</v>
      </c>
      <c r="I23" s="7">
        <v>476232.03200000006</v>
      </c>
      <c r="J23" s="7">
        <v>280020.772</v>
      </c>
      <c r="K23" s="7">
        <v>96203.976999999999</v>
      </c>
      <c r="L23" s="7">
        <v>6257995</v>
      </c>
      <c r="M23" s="7">
        <f>VLOOKUP(A23,'[1]CDC- Aggregation'!$A$5:$L$463,2,FALSE)</f>
        <v>0</v>
      </c>
      <c r="N23" s="7">
        <f>VLOOKUP(A23,'[1]CDC- Aggregation'!$A$5:$L$463,3,FALSE)</f>
        <v>0</v>
      </c>
      <c r="O23" s="7">
        <f>VLOOKUP(A23,'[1]CDC- Aggregation'!$A$5:$L$463,4,FALSE)</f>
        <v>0</v>
      </c>
      <c r="P23" s="7">
        <f>VLOOKUP(A23,'[1]CDC- Aggregation'!$A$5:$L$463,5,FALSE)</f>
        <v>0</v>
      </c>
      <c r="Q23" s="7">
        <f>VLOOKUP(A23,'[1]CDC- Aggregation'!$A$5:$L$463,6,FALSE)</f>
        <v>0</v>
      </c>
      <c r="R23" s="7">
        <f>VLOOKUP(A23,'[1]CDC- Aggregation'!$A$5:$L$463,7,FALSE)</f>
        <v>10</v>
      </c>
      <c r="S23" s="7">
        <f>VLOOKUP(A23,'[1]CDC- Aggregation'!$A$5:$L$463,8,FALSE)</f>
        <v>0</v>
      </c>
      <c r="T23" s="7">
        <v>65</v>
      </c>
      <c r="U23" s="7">
        <v>188</v>
      </c>
      <c r="V23" s="7">
        <v>269</v>
      </c>
      <c r="W23" s="7">
        <v>532</v>
      </c>
      <c r="X23" s="8">
        <f t="shared" si="2"/>
        <v>0</v>
      </c>
      <c r="Y23" s="8">
        <f t="shared" si="2"/>
        <v>0</v>
      </c>
      <c r="Z23" s="8">
        <f t="shared" si="2"/>
        <v>0</v>
      </c>
      <c r="AA23" s="8">
        <f t="shared" si="2"/>
        <v>0</v>
      </c>
      <c r="AB23" s="8">
        <f t="shared" si="3"/>
        <v>0</v>
      </c>
      <c r="AC23" s="8">
        <f t="shared" si="3"/>
        <v>1.2222700044235048E-5</v>
      </c>
      <c r="AD23" s="8">
        <f t="shared" si="3"/>
        <v>0</v>
      </c>
      <c r="AE23" s="8">
        <f t="shared" si="3"/>
        <v>1.3648808906663377E-4</v>
      </c>
      <c r="AF23" s="8">
        <f t="shared" si="3"/>
        <v>6.7137876471535477E-4</v>
      </c>
      <c r="AG23" s="8">
        <f t="shared" si="3"/>
        <v>2.7961422010651391E-3</v>
      </c>
      <c r="AH23" s="8">
        <f t="shared" si="3"/>
        <v>8.5011253604389269E-5</v>
      </c>
      <c r="AI23" s="35">
        <v>0.1362188338277675</v>
      </c>
      <c r="AJ23" s="35">
        <v>0.98120300751879697</v>
      </c>
    </row>
    <row r="24" spans="1:36" x14ac:dyDescent="0.3">
      <c r="A24" s="37" t="s">
        <v>48</v>
      </c>
      <c r="B24" s="2">
        <v>455863.22200000007</v>
      </c>
      <c r="C24" s="7">
        <v>900246.20200000005</v>
      </c>
      <c r="D24" s="7">
        <v>906892.93900000013</v>
      </c>
      <c r="E24" s="7">
        <v>863096.41800000018</v>
      </c>
      <c r="F24" s="7">
        <v>824146.85199999996</v>
      </c>
      <c r="G24" s="7">
        <v>833025.96099999989</v>
      </c>
      <c r="H24" s="7">
        <v>726808.64300000004</v>
      </c>
      <c r="I24" s="7">
        <v>502499.223</v>
      </c>
      <c r="J24" s="7">
        <v>284880.84899999999</v>
      </c>
      <c r="K24" s="7">
        <v>104545.908</v>
      </c>
      <c r="L24" s="7">
        <v>6410979</v>
      </c>
      <c r="M24" s="7">
        <f>VLOOKUP(A24,'[1]CDC- Aggregation'!$A$5:$L$463,2,FALSE)</f>
        <v>0</v>
      </c>
      <c r="N24" s="7">
        <f>VLOOKUP(A24,'[1]CDC- Aggregation'!$A$5:$L$463,3,FALSE)</f>
        <v>0</v>
      </c>
      <c r="O24" s="7">
        <f>VLOOKUP(A24,'[1]CDC- Aggregation'!$A$5:$L$463,4,FALSE)</f>
        <v>0</v>
      </c>
      <c r="P24" s="7">
        <f>VLOOKUP(A24,'[1]CDC- Aggregation'!$A$5:$L$463,5,FALSE)</f>
        <v>0</v>
      </c>
      <c r="Q24" s="7">
        <f>VLOOKUP(A24,'[1]CDC- Aggregation'!$A$5:$L$463,6,FALSE)</f>
        <v>0</v>
      </c>
      <c r="R24" s="7">
        <f>VLOOKUP(A24,'[1]CDC- Aggregation'!$A$5:$L$463,7,FALSE)</f>
        <v>0</v>
      </c>
      <c r="S24" s="7">
        <f>VLOOKUP(A24,'[1]CDC- Aggregation'!$A$5:$L$463,8,FALSE)</f>
        <v>11</v>
      </c>
      <c r="T24" s="7">
        <v>35</v>
      </c>
      <c r="U24" s="7">
        <v>199</v>
      </c>
      <c r="V24" s="7">
        <v>273</v>
      </c>
      <c r="W24" s="7">
        <v>518</v>
      </c>
      <c r="X24" s="8">
        <f t="shared" si="2"/>
        <v>0</v>
      </c>
      <c r="Y24" s="8">
        <f t="shared" si="2"/>
        <v>0</v>
      </c>
      <c r="Z24" s="8">
        <f t="shared" si="2"/>
        <v>0</v>
      </c>
      <c r="AA24" s="8">
        <f t="shared" si="2"/>
        <v>0</v>
      </c>
      <c r="AB24" s="8">
        <f t="shared" si="3"/>
        <v>0</v>
      </c>
      <c r="AC24" s="8">
        <f t="shared" si="3"/>
        <v>0</v>
      </c>
      <c r="AD24" s="8">
        <f t="shared" si="3"/>
        <v>1.513465766531893E-5</v>
      </c>
      <c r="AE24" s="8">
        <f t="shared" si="3"/>
        <v>6.9651848994003315E-5</v>
      </c>
      <c r="AF24" s="8">
        <f t="shared" si="3"/>
        <v>6.985376542457581E-4</v>
      </c>
      <c r="AG24" s="8">
        <f t="shared" si="3"/>
        <v>2.6112930216264422E-3</v>
      </c>
      <c r="AH24" s="8">
        <f t="shared" si="3"/>
        <v>8.0798892025695301E-5</v>
      </c>
      <c r="AI24" s="35">
        <v>0.1391247701794063</v>
      </c>
      <c r="AJ24" s="35">
        <v>0.97876447876447881</v>
      </c>
    </row>
    <row r="25" spans="1:36" x14ac:dyDescent="0.3">
      <c r="A25" s="37" t="s">
        <v>49</v>
      </c>
      <c r="B25" s="2">
        <v>447025.81299999997</v>
      </c>
      <c r="C25" s="7">
        <v>903409.99699999997</v>
      </c>
      <c r="D25" s="7">
        <v>915730.44400000002</v>
      </c>
      <c r="E25" s="7">
        <v>864909.08499999996</v>
      </c>
      <c r="F25" s="7">
        <v>828891.43900000013</v>
      </c>
      <c r="G25" s="7">
        <v>837667.321</v>
      </c>
      <c r="H25" s="7">
        <v>746335.272</v>
      </c>
      <c r="I25" s="7">
        <v>527865.26300000004</v>
      </c>
      <c r="J25" s="7">
        <v>291075.45400000003</v>
      </c>
      <c r="K25" s="7">
        <v>106610.3</v>
      </c>
      <c r="L25" s="7">
        <v>6471024</v>
      </c>
      <c r="M25" s="7">
        <f>VLOOKUP(A25,'[1]CDC- Aggregation'!$A$5:$L$463,2,FALSE)</f>
        <v>0</v>
      </c>
      <c r="N25" s="7">
        <f>VLOOKUP(A25,'[1]CDC- Aggregation'!$A$5:$L$463,3,FALSE)</f>
        <v>0</v>
      </c>
      <c r="O25" s="7">
        <f>VLOOKUP(A25,'[1]CDC- Aggregation'!$A$5:$L$463,4,FALSE)</f>
        <v>0</v>
      </c>
      <c r="P25" s="7">
        <f>VLOOKUP(A25,'[1]CDC- Aggregation'!$A$5:$L$463,5,FALSE)</f>
        <v>0</v>
      </c>
      <c r="Q25" s="7">
        <f>VLOOKUP(A25,'[1]CDC- Aggregation'!$A$5:$L$463,6,FALSE)</f>
        <v>0</v>
      </c>
      <c r="R25" s="7">
        <f>VLOOKUP(A25,'[1]CDC- Aggregation'!$A$5:$L$463,7,FALSE)</f>
        <v>0</v>
      </c>
      <c r="S25" s="7">
        <f>VLOOKUP(A25,'[1]CDC- Aggregation'!$A$5:$L$463,8,FALSE)</f>
        <v>10</v>
      </c>
      <c r="T25" s="7">
        <v>48</v>
      </c>
      <c r="U25" s="7">
        <v>187</v>
      </c>
      <c r="V25" s="7">
        <v>348</v>
      </c>
      <c r="W25" s="7">
        <v>593</v>
      </c>
      <c r="X25" s="8">
        <f t="shared" si="2"/>
        <v>0</v>
      </c>
      <c r="Y25" s="8">
        <f t="shared" si="2"/>
        <v>0</v>
      </c>
      <c r="Z25" s="8">
        <f t="shared" si="2"/>
        <v>0</v>
      </c>
      <c r="AA25" s="8">
        <f t="shared" si="2"/>
        <v>0</v>
      </c>
      <c r="AB25" s="8">
        <f t="shared" si="3"/>
        <v>0</v>
      </c>
      <c r="AC25" s="8">
        <f t="shared" si="3"/>
        <v>0</v>
      </c>
      <c r="AD25" s="8">
        <f t="shared" si="3"/>
        <v>1.3398803962731645E-5</v>
      </c>
      <c r="AE25" s="8">
        <f t="shared" si="3"/>
        <v>9.0932295349769953E-5</v>
      </c>
      <c r="AF25" s="8">
        <f t="shared" si="3"/>
        <v>6.4244510291135712E-4</v>
      </c>
      <c r="AG25" s="8">
        <f t="shared" si="3"/>
        <v>3.264224938866132E-3</v>
      </c>
      <c r="AH25" s="8">
        <f t="shared" si="3"/>
        <v>9.1639283056282902E-5</v>
      </c>
      <c r="AI25" s="35">
        <v>0.14303007020218131</v>
      </c>
      <c r="AJ25" s="35">
        <v>0.98313659359190553</v>
      </c>
    </row>
    <row r="26" spans="1:36" x14ac:dyDescent="0.3">
      <c r="A26" s="37" t="s">
        <v>50</v>
      </c>
      <c r="B26" s="2">
        <v>438431.64299999992</v>
      </c>
      <c r="C26" s="7">
        <v>904270.46600000025</v>
      </c>
      <c r="D26" s="7">
        <v>919818.57899999991</v>
      </c>
      <c r="E26" s="7">
        <v>871065.06199999992</v>
      </c>
      <c r="F26" s="7">
        <v>823562.723</v>
      </c>
      <c r="G26" s="7">
        <v>836970.60699999996</v>
      </c>
      <c r="H26" s="7">
        <v>760042.52500000002</v>
      </c>
      <c r="I26" s="7">
        <v>554320.38899999997</v>
      </c>
      <c r="J26" s="7">
        <v>298935.28200000001</v>
      </c>
      <c r="K26" s="7">
        <v>112907.53000000001</v>
      </c>
      <c r="L26" s="7">
        <v>6524205</v>
      </c>
      <c r="M26" s="7">
        <f>VLOOKUP(A26,'[1]CDC- Aggregation'!$A$5:$L$463,2,FALSE)</f>
        <v>0</v>
      </c>
      <c r="N26" s="7">
        <f>VLOOKUP(A26,'[1]CDC- Aggregation'!$A$5:$L$463,3,FALSE)</f>
        <v>0</v>
      </c>
      <c r="O26" s="7">
        <f>VLOOKUP(A26,'[1]CDC- Aggregation'!$A$5:$L$463,4,FALSE)</f>
        <v>0</v>
      </c>
      <c r="P26" s="7">
        <f>VLOOKUP(A26,'[1]CDC- Aggregation'!$A$5:$L$463,5,FALSE)</f>
        <v>0</v>
      </c>
      <c r="Q26" s="7">
        <f>VLOOKUP(A26,'[1]CDC- Aggregation'!$A$5:$L$463,6,FALSE)</f>
        <v>10</v>
      </c>
      <c r="R26" s="7">
        <f>VLOOKUP(A26,'[1]CDC- Aggregation'!$A$5:$L$463,7,FALSE)</f>
        <v>15</v>
      </c>
      <c r="S26" s="7">
        <f>VLOOKUP(A26,'[1]CDC- Aggregation'!$A$5:$L$463,8,FALSE)</f>
        <v>33</v>
      </c>
      <c r="T26" s="7">
        <v>109</v>
      </c>
      <c r="U26" s="7">
        <v>174</v>
      </c>
      <c r="V26" s="7">
        <v>270</v>
      </c>
      <c r="W26" s="7">
        <v>611</v>
      </c>
      <c r="X26" s="8">
        <f t="shared" si="2"/>
        <v>0</v>
      </c>
      <c r="Y26" s="8">
        <f t="shared" si="2"/>
        <v>0</v>
      </c>
      <c r="Z26" s="8">
        <f t="shared" si="2"/>
        <v>0</v>
      </c>
      <c r="AA26" s="8">
        <f t="shared" si="2"/>
        <v>0</v>
      </c>
      <c r="AB26" s="8">
        <f t="shared" si="3"/>
        <v>1.2142365991958575E-5</v>
      </c>
      <c r="AC26" s="8">
        <f t="shared" si="3"/>
        <v>1.7921776313944081E-5</v>
      </c>
      <c r="AD26" s="8">
        <f t="shared" si="3"/>
        <v>4.3418623188222262E-5</v>
      </c>
      <c r="AE26" s="8">
        <f t="shared" si="3"/>
        <v>1.9663718341054925E-4</v>
      </c>
      <c r="AF26" s="8">
        <f t="shared" si="3"/>
        <v>5.8206578639988032E-4</v>
      </c>
      <c r="AG26" s="8">
        <f t="shared" si="3"/>
        <v>2.3913374068142306E-3</v>
      </c>
      <c r="AH26" s="8">
        <f t="shared" si="3"/>
        <v>9.3651257126347193E-5</v>
      </c>
      <c r="AI26" s="35">
        <v>0.14808903169045118</v>
      </c>
      <c r="AJ26" s="35">
        <v>0.90507364975450078</v>
      </c>
    </row>
    <row r="27" spans="1:36" x14ac:dyDescent="0.3">
      <c r="A27" s="37" t="s">
        <v>51</v>
      </c>
      <c r="B27" s="2">
        <v>424856.47899999999</v>
      </c>
      <c r="C27" s="7">
        <v>892843.10600000003</v>
      </c>
      <c r="D27" s="7">
        <v>916341.00699999998</v>
      </c>
      <c r="E27" s="7">
        <v>873997.61799999978</v>
      </c>
      <c r="F27" s="7">
        <v>823284.95900000003</v>
      </c>
      <c r="G27" s="7">
        <v>824481.64100000006</v>
      </c>
      <c r="H27" s="7">
        <v>767758.80299999996</v>
      </c>
      <c r="I27" s="7">
        <v>581227.27800000005</v>
      </c>
      <c r="J27" s="7">
        <v>309296.212</v>
      </c>
      <c r="K27" s="7">
        <v>119063.27099999999</v>
      </c>
      <c r="L27" s="7">
        <v>6522731</v>
      </c>
      <c r="M27" s="7">
        <f>VLOOKUP(A27,'[1]CDC- Aggregation'!$A$5:$L$463,2,FALSE)</f>
        <v>0</v>
      </c>
      <c r="N27" s="7">
        <f>VLOOKUP(A27,'[1]CDC- Aggregation'!$A$5:$L$463,3,FALSE)</f>
        <v>0</v>
      </c>
      <c r="O27" s="7">
        <f>VLOOKUP(A27,'[1]CDC- Aggregation'!$A$5:$L$463,4,FALSE)</f>
        <v>0</v>
      </c>
      <c r="P27" s="7">
        <f>VLOOKUP(A27,'[1]CDC- Aggregation'!$A$5:$L$463,5,FALSE)</f>
        <v>0</v>
      </c>
      <c r="Q27" s="7">
        <f>VLOOKUP(A27,'[1]CDC- Aggregation'!$A$5:$L$463,6,FALSE)</f>
        <v>0</v>
      </c>
      <c r="R27" s="7">
        <f>VLOOKUP(A27,'[1]CDC- Aggregation'!$A$5:$L$463,7,FALSE)</f>
        <v>0</v>
      </c>
      <c r="S27" s="7">
        <f>VLOOKUP(A27,'[1]CDC- Aggregation'!$A$5:$L$463,8,FALSE)</f>
        <v>12</v>
      </c>
      <c r="T27" s="7">
        <v>72</v>
      </c>
      <c r="U27" s="7">
        <v>203</v>
      </c>
      <c r="V27" s="7">
        <v>321</v>
      </c>
      <c r="W27" s="7">
        <v>608</v>
      </c>
      <c r="X27" s="8">
        <f t="shared" si="2"/>
        <v>0</v>
      </c>
      <c r="Y27" s="8">
        <f t="shared" si="2"/>
        <v>0</v>
      </c>
      <c r="Z27" s="8">
        <f t="shared" si="2"/>
        <v>0</v>
      </c>
      <c r="AA27" s="8">
        <f t="shared" si="2"/>
        <v>0</v>
      </c>
      <c r="AB27" s="8">
        <f t="shared" si="3"/>
        <v>0</v>
      </c>
      <c r="AC27" s="8">
        <f t="shared" si="3"/>
        <v>0</v>
      </c>
      <c r="AD27" s="8">
        <f t="shared" si="3"/>
        <v>1.562990870714901E-5</v>
      </c>
      <c r="AE27" s="8">
        <f t="shared" si="3"/>
        <v>1.2387581024715774E-4</v>
      </c>
      <c r="AF27" s="8">
        <f t="shared" si="3"/>
        <v>6.5632876228047699E-4</v>
      </c>
      <c r="AG27" s="8">
        <f t="shared" si="3"/>
        <v>2.6960455336390013E-3</v>
      </c>
      <c r="AH27" s="8">
        <f t="shared" si="3"/>
        <v>9.3212490289726801E-5</v>
      </c>
      <c r="AI27" s="35">
        <v>0.15477976341504807</v>
      </c>
      <c r="AJ27" s="35">
        <v>0.98026315789473684</v>
      </c>
    </row>
    <row r="28" spans="1:36" x14ac:dyDescent="0.3">
      <c r="A28" s="37" t="s">
        <v>52</v>
      </c>
      <c r="B28" s="2">
        <v>427120.03400000004</v>
      </c>
      <c r="C28" s="7">
        <v>890321.97599999991</v>
      </c>
      <c r="D28" s="7">
        <v>920124.60399999993</v>
      </c>
      <c r="E28" s="7">
        <v>879311.55999999994</v>
      </c>
      <c r="F28" s="7">
        <v>813442.70499999996</v>
      </c>
      <c r="G28" s="7">
        <v>817605.8600000001</v>
      </c>
      <c r="H28" s="7">
        <v>756395.48199999984</v>
      </c>
      <c r="I28" s="7">
        <v>584304.53399999999</v>
      </c>
      <c r="J28" s="7">
        <v>306398.891</v>
      </c>
      <c r="K28" s="7">
        <v>115515.61300000001</v>
      </c>
      <c r="L28" s="7">
        <v>6508490</v>
      </c>
      <c r="M28" s="7">
        <f>VLOOKUP(A28,'[1]CDC- Aggregation'!$A$5:$L$463,2,FALSE)</f>
        <v>0</v>
      </c>
      <c r="N28" s="7">
        <f>VLOOKUP(A28,'[1]CDC- Aggregation'!$A$5:$L$463,3,FALSE)</f>
        <v>0</v>
      </c>
      <c r="O28" s="7">
        <f>VLOOKUP(A28,'[1]CDC- Aggregation'!$A$5:$L$463,4,FALSE)</f>
        <v>0</v>
      </c>
      <c r="P28" s="7">
        <f>VLOOKUP(A28,'[1]CDC- Aggregation'!$A$5:$L$463,5,FALSE)</f>
        <v>0</v>
      </c>
      <c r="Q28" s="7">
        <f>VLOOKUP(A28,'[1]CDC- Aggregation'!$A$5:$L$463,6,FALSE)</f>
        <v>0</v>
      </c>
      <c r="R28" s="7">
        <f>VLOOKUP(A28,'[1]CDC- Aggregation'!$A$5:$L$463,7,FALSE)</f>
        <v>23</v>
      </c>
      <c r="S28" s="7">
        <f>VLOOKUP(A28,'[1]CDC- Aggregation'!$A$5:$L$463,8,FALSE)</f>
        <v>70</v>
      </c>
      <c r="T28" s="7">
        <v>137</v>
      </c>
      <c r="U28" s="7">
        <v>213</v>
      </c>
      <c r="V28" s="7">
        <v>299</v>
      </c>
      <c r="W28" s="7">
        <v>742</v>
      </c>
      <c r="X28" s="8">
        <f t="shared" si="2"/>
        <v>0</v>
      </c>
      <c r="Y28" s="8">
        <f t="shared" si="2"/>
        <v>0</v>
      </c>
      <c r="Z28" s="8">
        <f t="shared" si="2"/>
        <v>0</v>
      </c>
      <c r="AA28" s="8">
        <f t="shared" si="2"/>
        <v>0</v>
      </c>
      <c r="AB28" s="8">
        <f t="shared" si="3"/>
        <v>0</v>
      </c>
      <c r="AC28" s="8">
        <f t="shared" si="3"/>
        <v>2.8130913836649845E-5</v>
      </c>
      <c r="AD28" s="8">
        <f t="shared" si="3"/>
        <v>9.2544180479385804E-5</v>
      </c>
      <c r="AE28" s="8">
        <f t="shared" si="3"/>
        <v>2.3446677550511701E-4</v>
      </c>
      <c r="AF28" s="8">
        <f t="shared" si="3"/>
        <v>6.9517222893603753E-4</v>
      </c>
      <c r="AG28" s="8">
        <f t="shared" si="3"/>
        <v>2.5883946960485764E-3</v>
      </c>
      <c r="AH28" s="8">
        <f t="shared" si="3"/>
        <v>1.1400493816538091E-4</v>
      </c>
      <c r="AI28" s="35">
        <v>0.15460099623722245</v>
      </c>
      <c r="AJ28" s="35">
        <v>0.8746630727762803</v>
      </c>
    </row>
    <row r="29" spans="1:36" x14ac:dyDescent="0.3">
      <c r="A29" s="37" t="s">
        <v>53</v>
      </c>
      <c r="B29" s="2">
        <v>430289</v>
      </c>
      <c r="C29" s="7">
        <v>903976</v>
      </c>
      <c r="D29" s="7">
        <v>936681</v>
      </c>
      <c r="E29" s="7">
        <v>909225</v>
      </c>
      <c r="F29" s="7">
        <v>834243</v>
      </c>
      <c r="G29" s="7">
        <v>833583</v>
      </c>
      <c r="H29" s="7">
        <v>801636</v>
      </c>
      <c r="I29" s="7">
        <v>637694</v>
      </c>
      <c r="J29" s="7">
        <v>331749</v>
      </c>
      <c r="K29" s="7">
        <v>123325</v>
      </c>
      <c r="L29" s="7">
        <v>6742401</v>
      </c>
      <c r="M29" s="7">
        <f>VLOOKUP(A29,'[1]CDC- Aggregation'!$A$5:$L$463,2,FALSE)</f>
        <v>0</v>
      </c>
      <c r="N29" s="7">
        <f>VLOOKUP(A29,'[1]CDC- Aggregation'!$A$5:$L$463,3,FALSE)</f>
        <v>0</v>
      </c>
      <c r="O29" s="7">
        <f>VLOOKUP(A29,'[1]CDC- Aggregation'!$A$5:$L$463,4,FALSE)</f>
        <v>0</v>
      </c>
      <c r="P29" s="7">
        <f>VLOOKUP(A29,'[1]CDC- Aggregation'!$A$5:$L$463,5,FALSE)</f>
        <v>0</v>
      </c>
      <c r="Q29" s="7">
        <f>VLOOKUP(A29,'[1]CDC- Aggregation'!$A$5:$L$463,6,FALSE)</f>
        <v>0</v>
      </c>
      <c r="R29" s="7">
        <f>VLOOKUP(A29,'[1]CDC- Aggregation'!$A$5:$L$463,7,FALSE)</f>
        <v>0</v>
      </c>
      <c r="S29" s="7">
        <f>VLOOKUP(A29,'[1]CDC- Aggregation'!$A$5:$L$463,8,FALSE)</f>
        <v>30</v>
      </c>
      <c r="T29" s="7">
        <v>124</v>
      </c>
      <c r="U29" s="7">
        <v>203</v>
      </c>
      <c r="V29" s="7">
        <v>339</v>
      </c>
      <c r="W29" s="7">
        <v>696</v>
      </c>
      <c r="X29" s="8">
        <f t="shared" si="2"/>
        <v>0</v>
      </c>
      <c r="Y29" s="8">
        <f t="shared" si="2"/>
        <v>0</v>
      </c>
      <c r="Z29" s="8">
        <f t="shared" si="2"/>
        <v>0</v>
      </c>
      <c r="AA29" s="8">
        <f t="shared" si="2"/>
        <v>0</v>
      </c>
      <c r="AB29" s="8">
        <f t="shared" si="3"/>
        <v>0</v>
      </c>
      <c r="AC29" s="8">
        <f t="shared" si="3"/>
        <v>0</v>
      </c>
      <c r="AD29" s="8">
        <f t="shared" si="3"/>
        <v>3.7423469005882969E-5</v>
      </c>
      <c r="AE29" s="8">
        <f t="shared" si="3"/>
        <v>1.9445062992595193E-4</v>
      </c>
      <c r="AF29" s="8">
        <f t="shared" si="3"/>
        <v>6.1190840062818577E-4</v>
      </c>
      <c r="AG29" s="8">
        <f t="shared" si="3"/>
        <v>2.7488343807013987E-3</v>
      </c>
      <c r="AH29" s="8">
        <f t="shared" si="3"/>
        <v>1.0322732213643182E-4</v>
      </c>
      <c r="AI29" s="35">
        <v>0.16207401487986253</v>
      </c>
      <c r="AJ29" s="35">
        <v>0.9568965517241379</v>
      </c>
    </row>
    <row r="30" spans="1:36" x14ac:dyDescent="0.3">
      <c r="A30" s="37" t="s">
        <v>54</v>
      </c>
      <c r="B30" s="2">
        <v>198959.60400000005</v>
      </c>
      <c r="C30" s="7">
        <v>382358.41600000008</v>
      </c>
      <c r="D30" s="7">
        <v>391430.01899999985</v>
      </c>
      <c r="E30" s="7">
        <v>377051.39399999997</v>
      </c>
      <c r="F30" s="7">
        <v>375183.0560000001</v>
      </c>
      <c r="G30" s="7">
        <v>393354.82899999991</v>
      </c>
      <c r="H30" s="7">
        <v>322334.09100000013</v>
      </c>
      <c r="I30" s="7">
        <v>210652.32399999999</v>
      </c>
      <c r="J30" s="7">
        <v>137259.10600000003</v>
      </c>
      <c r="K30" s="7">
        <v>51320.077999999987</v>
      </c>
      <c r="L30" s="7">
        <v>2838143</v>
      </c>
      <c r="M30" s="7">
        <f>VLOOKUP(A30,'[1]CDC- Aggregation'!$A$5:$L$463,2,FALSE)</f>
        <v>0</v>
      </c>
      <c r="N30" s="7">
        <f>VLOOKUP(A30,'[1]CDC- Aggregation'!$A$5:$L$463,3,FALSE)</f>
        <v>0</v>
      </c>
      <c r="O30" s="7">
        <f>VLOOKUP(A30,'[1]CDC- Aggregation'!$A$5:$L$463,4,FALSE)</f>
        <v>0</v>
      </c>
      <c r="P30" s="7">
        <f>VLOOKUP(A30,'[1]CDC- Aggregation'!$A$5:$L$463,5,FALSE)</f>
        <v>0</v>
      </c>
      <c r="Q30" s="7">
        <f>VLOOKUP(A30,'[1]CDC- Aggregation'!$A$5:$L$463,6,FALSE)</f>
        <v>0</v>
      </c>
      <c r="R30" s="7">
        <f>VLOOKUP(A30,'[1]CDC- Aggregation'!$A$5:$L$463,7,FALSE)</f>
        <v>0</v>
      </c>
      <c r="S30" s="7">
        <f>VLOOKUP(A30,'[1]CDC- Aggregation'!$A$5:$L$463,8,FALSE)</f>
        <v>10</v>
      </c>
      <c r="T30" s="7">
        <v>12</v>
      </c>
      <c r="U30" s="7">
        <v>198</v>
      </c>
      <c r="V30" s="7">
        <v>288</v>
      </c>
      <c r="W30" s="7">
        <v>508</v>
      </c>
      <c r="X30" s="8">
        <f t="shared" si="2"/>
        <v>0</v>
      </c>
      <c r="Y30" s="8">
        <f t="shared" si="2"/>
        <v>0</v>
      </c>
      <c r="Z30" s="8">
        <f t="shared" si="2"/>
        <v>0</v>
      </c>
      <c r="AA30" s="8">
        <f t="shared" si="2"/>
        <v>0</v>
      </c>
      <c r="AB30" s="8">
        <f t="shared" si="3"/>
        <v>0</v>
      </c>
      <c r="AC30" s="8">
        <f t="shared" si="3"/>
        <v>0</v>
      </c>
      <c r="AD30" s="8">
        <f t="shared" si="3"/>
        <v>3.1023711978389518E-5</v>
      </c>
      <c r="AE30" s="8">
        <f t="shared" si="3"/>
        <v>5.6965903684974299E-5</v>
      </c>
      <c r="AF30" s="8">
        <f t="shared" si="3"/>
        <v>1.4425272447862218E-3</v>
      </c>
      <c r="AG30" s="8">
        <f t="shared" si="3"/>
        <v>5.6118387037525563E-3</v>
      </c>
      <c r="AH30" s="8">
        <f t="shared" si="3"/>
        <v>1.789902763884695E-4</v>
      </c>
      <c r="AI30" s="35">
        <v>0.14066645267697928</v>
      </c>
      <c r="AJ30" s="35">
        <v>0.98031496062992129</v>
      </c>
    </row>
    <row r="31" spans="1:36" x14ac:dyDescent="0.3">
      <c r="A31" s="37" t="s">
        <v>55</v>
      </c>
      <c r="B31" s="2">
        <v>193750.10000000006</v>
      </c>
      <c r="C31" s="7">
        <v>386390.34600000008</v>
      </c>
      <c r="D31" s="7">
        <v>398755.78000000009</v>
      </c>
      <c r="E31" s="7">
        <v>366693.51300000015</v>
      </c>
      <c r="F31" s="7">
        <v>371864.35800000007</v>
      </c>
      <c r="G31" s="7">
        <v>396532.72499999998</v>
      </c>
      <c r="H31" s="7">
        <v>333785.03699999995</v>
      </c>
      <c r="I31" s="7">
        <v>221412.56499999997</v>
      </c>
      <c r="J31" s="7">
        <v>131788.647</v>
      </c>
      <c r="K31" s="7">
        <v>49469.617999999995</v>
      </c>
      <c r="L31" s="7">
        <v>2850272</v>
      </c>
      <c r="M31" s="7">
        <f>VLOOKUP(A31,'[1]CDC- Aggregation'!$A$5:$L$463,2,FALSE)</f>
        <v>0</v>
      </c>
      <c r="N31" s="7">
        <f>VLOOKUP(A31,'[1]CDC- Aggregation'!$A$5:$L$463,3,FALSE)</f>
        <v>0</v>
      </c>
      <c r="O31" s="7">
        <f>VLOOKUP(A31,'[1]CDC- Aggregation'!$A$5:$L$463,4,FALSE)</f>
        <v>0</v>
      </c>
      <c r="P31" s="7">
        <f>VLOOKUP(A31,'[1]CDC- Aggregation'!$A$5:$L$463,5,FALSE)</f>
        <v>0</v>
      </c>
      <c r="Q31" s="7">
        <f>VLOOKUP(A31,'[1]CDC- Aggregation'!$A$5:$L$463,6,FALSE)</f>
        <v>0</v>
      </c>
      <c r="R31" s="7">
        <f>VLOOKUP(A31,'[1]CDC- Aggregation'!$A$5:$L$463,7,FALSE)</f>
        <v>0</v>
      </c>
      <c r="S31" s="7">
        <f>VLOOKUP(A31,'[1]CDC- Aggregation'!$A$5:$L$463,8,FALSE)</f>
        <v>0</v>
      </c>
      <c r="T31" s="7">
        <v>26</v>
      </c>
      <c r="U31" s="7">
        <v>173</v>
      </c>
      <c r="V31" s="7">
        <v>263</v>
      </c>
      <c r="W31" s="7">
        <v>462</v>
      </c>
      <c r="X31" s="8">
        <f t="shared" si="2"/>
        <v>0</v>
      </c>
      <c r="Y31" s="8">
        <f t="shared" si="2"/>
        <v>0</v>
      </c>
      <c r="Z31" s="8">
        <f t="shared" si="2"/>
        <v>0</v>
      </c>
      <c r="AA31" s="8">
        <f t="shared" si="2"/>
        <v>0</v>
      </c>
      <c r="AB31" s="8">
        <f t="shared" si="3"/>
        <v>0</v>
      </c>
      <c r="AC31" s="8">
        <f t="shared" si="3"/>
        <v>0</v>
      </c>
      <c r="AD31" s="8">
        <f t="shared" si="3"/>
        <v>0</v>
      </c>
      <c r="AE31" s="8">
        <f t="shared" si="3"/>
        <v>1.1742784335658639E-4</v>
      </c>
      <c r="AF31" s="8">
        <f t="shared" si="3"/>
        <v>1.3127079148175791E-3</v>
      </c>
      <c r="AG31" s="8">
        <f t="shared" si="3"/>
        <v>5.3163943978706291E-3</v>
      </c>
      <c r="AH31" s="8">
        <f t="shared" si="3"/>
        <v>1.6208979353549415E-4</v>
      </c>
      <c r="AI31" s="35">
        <v>0.14127452748369276</v>
      </c>
      <c r="AJ31" s="35">
        <v>1</v>
      </c>
    </row>
    <row r="32" spans="1:36" x14ac:dyDescent="0.3">
      <c r="A32" s="37" t="s">
        <v>56</v>
      </c>
      <c r="B32" s="2">
        <v>192485.815</v>
      </c>
      <c r="C32" s="7">
        <v>382892.61699999997</v>
      </c>
      <c r="D32" s="7">
        <v>394691.85099999997</v>
      </c>
      <c r="E32" s="7">
        <v>366036.67599999992</v>
      </c>
      <c r="F32" s="7">
        <v>363949.2620000001</v>
      </c>
      <c r="G32" s="7">
        <v>392060.07599999994</v>
      </c>
      <c r="H32" s="7">
        <v>335176.46400000009</v>
      </c>
      <c r="I32" s="7">
        <v>221751.48799999998</v>
      </c>
      <c r="J32" s="7">
        <v>129581.75600000001</v>
      </c>
      <c r="K32" s="7">
        <v>48667.197999999997</v>
      </c>
      <c r="L32" s="7">
        <v>2827954</v>
      </c>
      <c r="M32" s="7">
        <f>VLOOKUP(A32,'[1]CDC- Aggregation'!$A$5:$L$463,2,FALSE)</f>
        <v>0</v>
      </c>
      <c r="N32" s="7">
        <f>VLOOKUP(A32,'[1]CDC- Aggregation'!$A$5:$L$463,3,FALSE)</f>
        <v>0</v>
      </c>
      <c r="O32" s="7">
        <f>VLOOKUP(A32,'[1]CDC- Aggregation'!$A$5:$L$463,4,FALSE)</f>
        <v>0</v>
      </c>
      <c r="P32" s="7">
        <f>VLOOKUP(A32,'[1]CDC- Aggregation'!$A$5:$L$463,5,FALSE)</f>
        <v>0</v>
      </c>
      <c r="Q32" s="7">
        <f>VLOOKUP(A32,'[1]CDC- Aggregation'!$A$5:$L$463,6,FALSE)</f>
        <v>0</v>
      </c>
      <c r="R32" s="7">
        <f>VLOOKUP(A32,'[1]CDC- Aggregation'!$A$5:$L$463,7,FALSE)</f>
        <v>0</v>
      </c>
      <c r="S32" s="7">
        <f>VLOOKUP(A32,'[1]CDC- Aggregation'!$A$5:$L$463,8,FALSE)</f>
        <v>11</v>
      </c>
      <c r="T32" s="7">
        <v>33</v>
      </c>
      <c r="U32" s="7">
        <v>187</v>
      </c>
      <c r="V32" s="7">
        <v>343</v>
      </c>
      <c r="W32" s="7">
        <v>574</v>
      </c>
      <c r="X32" s="8">
        <f t="shared" si="2"/>
        <v>0</v>
      </c>
      <c r="Y32" s="8">
        <f t="shared" si="2"/>
        <v>0</v>
      </c>
      <c r="Z32" s="8">
        <f t="shared" si="2"/>
        <v>0</v>
      </c>
      <c r="AA32" s="8">
        <f t="shared" si="2"/>
        <v>0</v>
      </c>
      <c r="AB32" s="8">
        <f t="shared" si="3"/>
        <v>0</v>
      </c>
      <c r="AC32" s="8">
        <f t="shared" si="3"/>
        <v>0</v>
      </c>
      <c r="AD32" s="8">
        <f t="shared" si="3"/>
        <v>3.2818533463614547E-5</v>
      </c>
      <c r="AE32" s="8">
        <f t="shared" si="3"/>
        <v>1.4881523590948802E-4</v>
      </c>
      <c r="AF32" s="8">
        <f t="shared" si="3"/>
        <v>1.4431043826879455E-3</v>
      </c>
      <c r="AG32" s="8">
        <f t="shared" si="3"/>
        <v>7.0478682582054558E-3</v>
      </c>
      <c r="AH32" s="8">
        <f t="shared" si="3"/>
        <v>2.0297359858045781E-4</v>
      </c>
      <c r="AI32" s="35">
        <v>0.14144517272911794</v>
      </c>
      <c r="AJ32" s="35">
        <v>0.98083623693379796</v>
      </c>
    </row>
    <row r="33" spans="1:36" x14ac:dyDescent="0.3">
      <c r="A33" s="37" t="s">
        <v>57</v>
      </c>
      <c r="B33" s="2">
        <v>189051.89599999998</v>
      </c>
      <c r="C33" s="7">
        <v>379119.902</v>
      </c>
      <c r="D33" s="7">
        <v>386124.33100000001</v>
      </c>
      <c r="E33" s="7">
        <v>362024.66000000015</v>
      </c>
      <c r="F33" s="7">
        <v>355916.28299999988</v>
      </c>
      <c r="G33" s="7">
        <v>386916.25200000009</v>
      </c>
      <c r="H33" s="7">
        <v>339085.77300000016</v>
      </c>
      <c r="I33" s="7">
        <v>225537.25200000004</v>
      </c>
      <c r="J33" s="7">
        <v>129616.06899999999</v>
      </c>
      <c r="K33" s="7">
        <v>48125.057000000008</v>
      </c>
      <c r="L33" s="7">
        <v>2801685</v>
      </c>
      <c r="M33" s="7">
        <f>VLOOKUP(A33,'[1]CDC- Aggregation'!$A$5:$L$463,2,FALSE)</f>
        <v>0</v>
      </c>
      <c r="N33" s="7">
        <f>VLOOKUP(A33,'[1]CDC- Aggregation'!$A$5:$L$463,3,FALSE)</f>
        <v>0</v>
      </c>
      <c r="O33" s="7">
        <f>VLOOKUP(A33,'[1]CDC- Aggregation'!$A$5:$L$463,4,FALSE)</f>
        <v>0</v>
      </c>
      <c r="P33" s="7">
        <f>VLOOKUP(A33,'[1]CDC- Aggregation'!$A$5:$L$463,5,FALSE)</f>
        <v>0</v>
      </c>
      <c r="Q33" s="7">
        <f>VLOOKUP(A33,'[1]CDC- Aggregation'!$A$5:$L$463,6,FALSE)</f>
        <v>0</v>
      </c>
      <c r="R33" s="7">
        <f>VLOOKUP(A33,'[1]CDC- Aggregation'!$A$5:$L$463,7,FALSE)</f>
        <v>0</v>
      </c>
      <c r="S33" s="7">
        <f>VLOOKUP(A33,'[1]CDC- Aggregation'!$A$5:$L$463,8,FALSE)</f>
        <v>10</v>
      </c>
      <c r="T33" s="7">
        <v>35</v>
      </c>
      <c r="U33" s="7">
        <v>148</v>
      </c>
      <c r="V33" s="7">
        <v>353</v>
      </c>
      <c r="W33" s="7">
        <v>546</v>
      </c>
      <c r="X33" s="8">
        <f t="shared" si="2"/>
        <v>0</v>
      </c>
      <c r="Y33" s="8">
        <f t="shared" si="2"/>
        <v>0</v>
      </c>
      <c r="Z33" s="8">
        <f t="shared" si="2"/>
        <v>0</v>
      </c>
      <c r="AA33" s="8">
        <f t="shared" si="2"/>
        <v>0</v>
      </c>
      <c r="AB33" s="8">
        <f t="shared" si="3"/>
        <v>0</v>
      </c>
      <c r="AC33" s="8">
        <f t="shared" si="3"/>
        <v>0</v>
      </c>
      <c r="AD33" s="8">
        <f t="shared" si="3"/>
        <v>2.9491063312762449E-5</v>
      </c>
      <c r="AE33" s="8">
        <f t="shared" si="3"/>
        <v>1.55185006865296E-4</v>
      </c>
      <c r="AF33" s="8">
        <f t="shared" si="3"/>
        <v>1.1418337335936334E-3</v>
      </c>
      <c r="AG33" s="8">
        <f t="shared" si="3"/>
        <v>7.3350562473100019E-3</v>
      </c>
      <c r="AH33" s="8">
        <f t="shared" si="3"/>
        <v>1.9488272236172161E-4</v>
      </c>
      <c r="AI33" s="35">
        <v>0.1439413702825264</v>
      </c>
      <c r="AJ33" s="35">
        <v>0.98168498168498164</v>
      </c>
    </row>
    <row r="34" spans="1:36" x14ac:dyDescent="0.3">
      <c r="A34" s="37" t="s">
        <v>58</v>
      </c>
      <c r="B34" s="2">
        <v>188726.81399999998</v>
      </c>
      <c r="C34" s="7">
        <v>381715.03699999995</v>
      </c>
      <c r="D34" s="7">
        <v>391004.11600000015</v>
      </c>
      <c r="E34" s="7">
        <v>368519.8110000001</v>
      </c>
      <c r="F34" s="7">
        <v>353241.26600000006</v>
      </c>
      <c r="G34" s="7">
        <v>382860.59999999992</v>
      </c>
      <c r="H34" s="7">
        <v>340630.54100000008</v>
      </c>
      <c r="I34" s="7">
        <v>228420.31200000003</v>
      </c>
      <c r="J34" s="7">
        <v>128298.06599999999</v>
      </c>
      <c r="K34" s="7">
        <v>48689.701999999997</v>
      </c>
      <c r="L34" s="7">
        <v>2812846</v>
      </c>
      <c r="M34" s="7">
        <f>VLOOKUP(A34,'[1]CDC- Aggregation'!$A$5:$L$463,2,FALSE)</f>
        <v>0</v>
      </c>
      <c r="N34" s="7">
        <f>VLOOKUP(A34,'[1]CDC- Aggregation'!$A$5:$L$463,3,FALSE)</f>
        <v>0</v>
      </c>
      <c r="O34" s="7">
        <f>VLOOKUP(A34,'[1]CDC- Aggregation'!$A$5:$L$463,4,FALSE)</f>
        <v>0</v>
      </c>
      <c r="P34" s="7">
        <f>VLOOKUP(A34,'[1]CDC- Aggregation'!$A$5:$L$463,5,FALSE)</f>
        <v>0</v>
      </c>
      <c r="Q34" s="7">
        <f>VLOOKUP(A34,'[1]CDC- Aggregation'!$A$5:$L$463,6,FALSE)</f>
        <v>0</v>
      </c>
      <c r="R34" s="7">
        <f>VLOOKUP(A34,'[1]CDC- Aggregation'!$A$5:$L$463,7,FALSE)</f>
        <v>0</v>
      </c>
      <c r="S34" s="7">
        <f>VLOOKUP(A34,'[1]CDC- Aggregation'!$A$5:$L$463,8,FALSE)</f>
        <v>0</v>
      </c>
      <c r="T34" s="7">
        <v>105</v>
      </c>
      <c r="U34" s="7">
        <v>179</v>
      </c>
      <c r="V34" s="7">
        <v>335</v>
      </c>
      <c r="W34" s="7">
        <v>619</v>
      </c>
      <c r="X34" s="8">
        <f t="shared" si="2"/>
        <v>0</v>
      </c>
      <c r="Y34" s="8">
        <f t="shared" si="2"/>
        <v>0</v>
      </c>
      <c r="Z34" s="8">
        <f t="shared" si="2"/>
        <v>0</v>
      </c>
      <c r="AA34" s="8">
        <f t="shared" si="2"/>
        <v>0</v>
      </c>
      <c r="AB34" s="8">
        <f t="shared" si="3"/>
        <v>0</v>
      </c>
      <c r="AC34" s="8">
        <f t="shared" si="3"/>
        <v>0</v>
      </c>
      <c r="AD34" s="8">
        <f t="shared" si="3"/>
        <v>0</v>
      </c>
      <c r="AE34" s="8">
        <f t="shared" si="3"/>
        <v>4.5967890981604118E-4</v>
      </c>
      <c r="AF34" s="8">
        <f t="shared" si="3"/>
        <v>1.3951886071299003E-3</v>
      </c>
      <c r="AG34" s="8">
        <f t="shared" si="3"/>
        <v>6.8803049975536927E-3</v>
      </c>
      <c r="AH34" s="8">
        <f t="shared" si="3"/>
        <v>2.200618163952097E-4</v>
      </c>
      <c r="AI34" s="35">
        <v>0.14412736424247899</v>
      </c>
      <c r="AJ34" s="35">
        <v>1</v>
      </c>
    </row>
    <row r="35" spans="1:36" x14ac:dyDescent="0.3">
      <c r="A35" s="37" t="s">
        <v>59</v>
      </c>
      <c r="B35" s="2">
        <v>173233.12300000005</v>
      </c>
      <c r="C35" s="7">
        <v>354739.36300000001</v>
      </c>
      <c r="D35" s="7">
        <v>362440.51599999995</v>
      </c>
      <c r="E35" s="7">
        <v>342188.29500000004</v>
      </c>
      <c r="F35" s="7">
        <v>327039.28200000006</v>
      </c>
      <c r="G35" s="7">
        <v>348229.59199999995</v>
      </c>
      <c r="H35" s="7">
        <v>316823.90800000005</v>
      </c>
      <c r="I35" s="7">
        <v>217512.02799999999</v>
      </c>
      <c r="J35" s="7">
        <v>118880.56999999999</v>
      </c>
      <c r="K35" s="7">
        <v>44469.146000000008</v>
      </c>
      <c r="L35" s="7">
        <v>2605417</v>
      </c>
      <c r="M35" s="7">
        <f>VLOOKUP(A35,'[1]CDC- Aggregation'!$A$5:$L$463,2,FALSE)</f>
        <v>0</v>
      </c>
      <c r="N35" s="7">
        <f>VLOOKUP(A35,'[1]CDC- Aggregation'!$A$5:$L$463,3,FALSE)</f>
        <v>0</v>
      </c>
      <c r="O35" s="7">
        <f>VLOOKUP(A35,'[1]CDC- Aggregation'!$A$5:$L$463,4,FALSE)</f>
        <v>0</v>
      </c>
      <c r="P35" s="7">
        <f>VLOOKUP(A35,'[1]CDC- Aggregation'!$A$5:$L$463,5,FALSE)</f>
        <v>0</v>
      </c>
      <c r="Q35" s="7">
        <f>VLOOKUP(A35,'[1]CDC- Aggregation'!$A$5:$L$463,6,FALSE)</f>
        <v>0</v>
      </c>
      <c r="R35" s="7">
        <f>VLOOKUP(A35,'[1]CDC- Aggregation'!$A$5:$L$463,7,FALSE)</f>
        <v>10</v>
      </c>
      <c r="S35" s="7">
        <f>VLOOKUP(A35,'[1]CDC- Aggregation'!$A$5:$L$463,8,FALSE)</f>
        <v>33</v>
      </c>
      <c r="T35" s="7">
        <v>55</v>
      </c>
      <c r="U35" s="7">
        <v>170</v>
      </c>
      <c r="V35" s="7">
        <v>260</v>
      </c>
      <c r="W35" s="7">
        <v>528</v>
      </c>
      <c r="X35" s="8">
        <f t="shared" si="2"/>
        <v>0</v>
      </c>
      <c r="Y35" s="8">
        <f t="shared" si="2"/>
        <v>0</v>
      </c>
      <c r="Z35" s="8">
        <f t="shared" si="2"/>
        <v>0</v>
      </c>
      <c r="AA35" s="8">
        <f t="shared" si="2"/>
        <v>0</v>
      </c>
      <c r="AB35" s="8">
        <f t="shared" si="3"/>
        <v>0</v>
      </c>
      <c r="AC35" s="8">
        <f t="shared" si="3"/>
        <v>2.8716686432553388E-5</v>
      </c>
      <c r="AD35" s="8">
        <f t="shared" si="3"/>
        <v>1.0415880609616114E-4</v>
      </c>
      <c r="AE35" s="8">
        <f t="shared" si="3"/>
        <v>2.5285957979298508E-4</v>
      </c>
      <c r="AF35" s="8">
        <f t="shared" si="3"/>
        <v>1.4300066024246015E-3</v>
      </c>
      <c r="AG35" s="8">
        <f t="shared" si="3"/>
        <v>5.8467504637934797E-3</v>
      </c>
      <c r="AH35" s="8">
        <f t="shared" si="3"/>
        <v>2.0265469980429237E-4</v>
      </c>
      <c r="AI35" s="35">
        <v>0.14618072423723344</v>
      </c>
      <c r="AJ35" s="35">
        <v>0.91856060606060608</v>
      </c>
    </row>
    <row r="36" spans="1:36" x14ac:dyDescent="0.3">
      <c r="A36" s="37" t="s">
        <v>60</v>
      </c>
      <c r="B36" s="2">
        <v>179631.53100000002</v>
      </c>
      <c r="C36" s="7">
        <v>369171.18100000004</v>
      </c>
      <c r="D36" s="7">
        <v>374920.1430000001</v>
      </c>
      <c r="E36" s="7">
        <v>361278.16099999996</v>
      </c>
      <c r="F36" s="7">
        <v>340637.09600000002</v>
      </c>
      <c r="G36" s="7">
        <v>360254.58299999998</v>
      </c>
      <c r="H36" s="7">
        <v>337649.93400000001</v>
      </c>
      <c r="I36" s="7">
        <v>237981.69199999998</v>
      </c>
      <c r="J36" s="7">
        <v>127393.90500000003</v>
      </c>
      <c r="K36" s="7">
        <v>48999.754000000001</v>
      </c>
      <c r="L36" s="7">
        <v>2738361</v>
      </c>
      <c r="M36" s="7">
        <f>VLOOKUP(A36,'[1]CDC- Aggregation'!$A$5:$L$463,2,FALSE)</f>
        <v>0</v>
      </c>
      <c r="N36" s="7">
        <f>VLOOKUP(A36,'[1]CDC- Aggregation'!$A$5:$L$463,3,FALSE)</f>
        <v>0</v>
      </c>
      <c r="O36" s="7">
        <f>VLOOKUP(A36,'[1]CDC- Aggregation'!$A$5:$L$463,4,FALSE)</f>
        <v>0</v>
      </c>
      <c r="P36" s="7">
        <f>VLOOKUP(A36,'[1]CDC- Aggregation'!$A$5:$L$463,5,FALSE)</f>
        <v>0</v>
      </c>
      <c r="Q36" s="7">
        <f>VLOOKUP(A36,'[1]CDC- Aggregation'!$A$5:$L$463,6,FALSE)</f>
        <v>0</v>
      </c>
      <c r="R36" s="7">
        <f>VLOOKUP(A36,'[1]CDC- Aggregation'!$A$5:$L$463,7,FALSE)</f>
        <v>0</v>
      </c>
      <c r="S36" s="7">
        <f>VLOOKUP(A36,'[1]CDC- Aggregation'!$A$5:$L$463,8,FALSE)</f>
        <v>0</v>
      </c>
      <c r="T36" s="7">
        <v>75</v>
      </c>
      <c r="U36" s="7">
        <v>178</v>
      </c>
      <c r="V36" s="7">
        <v>268</v>
      </c>
      <c r="W36" s="7">
        <v>521</v>
      </c>
      <c r="X36" s="8">
        <f t="shared" si="2"/>
        <v>0</v>
      </c>
      <c r="Y36" s="8">
        <f t="shared" si="2"/>
        <v>0</v>
      </c>
      <c r="Z36" s="8">
        <f t="shared" si="2"/>
        <v>0</v>
      </c>
      <c r="AA36" s="8">
        <f t="shared" si="2"/>
        <v>0</v>
      </c>
      <c r="AB36" s="8">
        <f t="shared" si="3"/>
        <v>0</v>
      </c>
      <c r="AC36" s="8">
        <f t="shared" si="3"/>
        <v>0</v>
      </c>
      <c r="AD36" s="8">
        <f t="shared" si="3"/>
        <v>0</v>
      </c>
      <c r="AE36" s="8">
        <f t="shared" si="3"/>
        <v>3.151502931578451E-4</v>
      </c>
      <c r="AF36" s="8">
        <f t="shared" si="3"/>
        <v>1.3972411003493454E-3</v>
      </c>
      <c r="AG36" s="8">
        <f t="shared" si="3"/>
        <v>5.4694152137988285E-3</v>
      </c>
      <c r="AH36" s="8">
        <f t="shared" si="3"/>
        <v>1.902597940885077E-4</v>
      </c>
      <c r="AI36" s="35">
        <v>0.15132239722958368</v>
      </c>
      <c r="AJ36" s="35">
        <v>1</v>
      </c>
    </row>
    <row r="37" spans="1:36" x14ac:dyDescent="0.3">
      <c r="A37" s="37" t="s">
        <v>61</v>
      </c>
      <c r="B37" s="2">
        <v>171521.45599999992</v>
      </c>
      <c r="C37" s="7">
        <v>354269.27700000012</v>
      </c>
      <c r="D37" s="7">
        <v>371123.60700000002</v>
      </c>
      <c r="E37" s="7">
        <v>348550.14399999997</v>
      </c>
      <c r="F37" s="7">
        <v>325688.72199999995</v>
      </c>
      <c r="G37" s="7">
        <v>337880.54499999998</v>
      </c>
      <c r="H37" s="7">
        <v>320161.87099999993</v>
      </c>
      <c r="I37" s="7">
        <v>229480.63899999994</v>
      </c>
      <c r="J37" s="7">
        <v>120414.78200000002</v>
      </c>
      <c r="K37" s="7">
        <v>46708.430999999997</v>
      </c>
      <c r="L37" s="7">
        <v>2626239</v>
      </c>
      <c r="M37" s="7">
        <f>VLOOKUP(A37,'[1]CDC- Aggregation'!$A$5:$L$463,2,FALSE)</f>
        <v>0</v>
      </c>
      <c r="N37" s="7">
        <f>VLOOKUP(A37,'[1]CDC- Aggregation'!$A$5:$L$463,3,FALSE)</f>
        <v>0</v>
      </c>
      <c r="O37" s="7">
        <f>VLOOKUP(A37,'[1]CDC- Aggregation'!$A$5:$L$463,4,FALSE)</f>
        <v>0</v>
      </c>
      <c r="P37" s="7">
        <f>VLOOKUP(A37,'[1]CDC- Aggregation'!$A$5:$L$463,5,FALSE)</f>
        <v>0</v>
      </c>
      <c r="Q37" s="7">
        <f>VLOOKUP(A37,'[1]CDC- Aggregation'!$A$5:$L$463,6,FALSE)</f>
        <v>0</v>
      </c>
      <c r="R37" s="7">
        <f>VLOOKUP(A37,'[1]CDC- Aggregation'!$A$5:$L$463,7,FALSE)</f>
        <v>0</v>
      </c>
      <c r="S37" s="7">
        <f>VLOOKUP(A37,'[1]CDC- Aggregation'!$A$5:$L$463,8,FALSE)</f>
        <v>0</v>
      </c>
      <c r="T37" s="7">
        <v>88</v>
      </c>
      <c r="U37" s="7">
        <v>164</v>
      </c>
      <c r="V37" s="7">
        <v>239</v>
      </c>
      <c r="W37" s="7">
        <v>491</v>
      </c>
      <c r="X37" s="8">
        <f t="shared" si="2"/>
        <v>0</v>
      </c>
      <c r="Y37" s="8">
        <f t="shared" si="2"/>
        <v>0</v>
      </c>
      <c r="Z37" s="8">
        <f t="shared" si="2"/>
        <v>0</v>
      </c>
      <c r="AA37" s="8">
        <f t="shared" si="2"/>
        <v>0</v>
      </c>
      <c r="AB37" s="8">
        <f t="shared" si="3"/>
        <v>0</v>
      </c>
      <c r="AC37" s="8">
        <f t="shared" si="3"/>
        <v>0</v>
      </c>
      <c r="AD37" s="8">
        <f t="shared" si="3"/>
        <v>0</v>
      </c>
      <c r="AE37" s="8">
        <f t="shared" si="3"/>
        <v>3.8347461634878936E-4</v>
      </c>
      <c r="AF37" s="8">
        <f t="shared" si="3"/>
        <v>1.3619590325712667E-3</v>
      </c>
      <c r="AG37" s="8">
        <f t="shared" si="3"/>
        <v>5.1168492471947947E-3</v>
      </c>
      <c r="AH37" s="8">
        <f t="shared" si="3"/>
        <v>1.8695937422298579E-4</v>
      </c>
      <c r="AI37" s="35">
        <v>0.15101590220844333</v>
      </c>
      <c r="AJ37" s="35">
        <v>1</v>
      </c>
    </row>
    <row r="38" spans="1:36" x14ac:dyDescent="0.3">
      <c r="A38" s="37" t="s">
        <v>62</v>
      </c>
      <c r="B38" s="2">
        <v>181025</v>
      </c>
      <c r="C38" s="7">
        <v>375374</v>
      </c>
      <c r="D38" s="7">
        <v>386594</v>
      </c>
      <c r="E38" s="7">
        <v>370217</v>
      </c>
      <c r="F38" s="7">
        <v>348973</v>
      </c>
      <c r="G38" s="7">
        <v>357141</v>
      </c>
      <c r="H38" s="7">
        <v>348102</v>
      </c>
      <c r="I38" s="7">
        <v>255784</v>
      </c>
      <c r="J38" s="7">
        <v>131583</v>
      </c>
      <c r="K38" s="7">
        <v>51579</v>
      </c>
      <c r="L38" s="7">
        <v>2806372</v>
      </c>
      <c r="M38" s="7">
        <f>VLOOKUP(A38,'[1]CDC- Aggregation'!$A$5:$L$463,2,FALSE)</f>
        <v>0</v>
      </c>
      <c r="N38" s="7">
        <f>VLOOKUP(A38,'[1]CDC- Aggregation'!$A$5:$L$463,3,FALSE)</f>
        <v>0</v>
      </c>
      <c r="O38" s="7">
        <f>VLOOKUP(A38,'[1]CDC- Aggregation'!$A$5:$L$463,4,FALSE)</f>
        <v>0</v>
      </c>
      <c r="P38" s="7">
        <f>VLOOKUP(A38,'[1]CDC- Aggregation'!$A$5:$L$463,5,FALSE)</f>
        <v>0</v>
      </c>
      <c r="Q38" s="7">
        <f>VLOOKUP(A38,'[1]CDC- Aggregation'!$A$5:$L$463,6,FALSE)</f>
        <v>0</v>
      </c>
      <c r="R38" s="7">
        <f>VLOOKUP(A38,'[1]CDC- Aggregation'!$A$5:$L$463,7,FALSE)</f>
        <v>0</v>
      </c>
      <c r="S38" s="7">
        <f>VLOOKUP(A38,'[1]CDC- Aggregation'!$A$5:$L$463,8,FALSE)</f>
        <v>11</v>
      </c>
      <c r="T38" s="7">
        <v>89</v>
      </c>
      <c r="U38" s="7">
        <v>220</v>
      </c>
      <c r="V38" s="7">
        <v>240</v>
      </c>
      <c r="W38" s="7">
        <v>560</v>
      </c>
      <c r="X38" s="8">
        <f t="shared" si="2"/>
        <v>0</v>
      </c>
      <c r="Y38" s="8">
        <f t="shared" si="2"/>
        <v>0</v>
      </c>
      <c r="Z38" s="8">
        <f t="shared" si="2"/>
        <v>0</v>
      </c>
      <c r="AA38" s="8">
        <f t="shared" si="2"/>
        <v>0</v>
      </c>
      <c r="AB38" s="8">
        <f t="shared" si="3"/>
        <v>0</v>
      </c>
      <c r="AC38" s="8">
        <f t="shared" si="3"/>
        <v>0</v>
      </c>
      <c r="AD38" s="8">
        <f t="shared" si="3"/>
        <v>3.159993335286784E-5</v>
      </c>
      <c r="AE38" s="8">
        <f t="shared" si="3"/>
        <v>3.479498326713164E-4</v>
      </c>
      <c r="AF38" s="8">
        <f t="shared" si="3"/>
        <v>1.6719485039860772E-3</v>
      </c>
      <c r="AG38" s="8">
        <f t="shared" si="3"/>
        <v>4.6530564764729835E-3</v>
      </c>
      <c r="AH38" s="8">
        <f t="shared" si="3"/>
        <v>1.9954589056618295E-4</v>
      </c>
      <c r="AI38" s="35">
        <v>0.1564104830008281</v>
      </c>
      <c r="AJ38" s="35">
        <v>0.98035714285714282</v>
      </c>
    </row>
    <row r="39" spans="1:36" x14ac:dyDescent="0.3">
      <c r="A39" s="37" t="s">
        <v>63</v>
      </c>
      <c r="B39" s="2">
        <v>2705685.9460000009</v>
      </c>
      <c r="C39" s="7">
        <v>5120723.3670000006</v>
      </c>
      <c r="D39" s="7">
        <v>5278915.8820000002</v>
      </c>
      <c r="E39" s="7">
        <v>5289214.3649999993</v>
      </c>
      <c r="F39" s="7">
        <v>5350963.709999999</v>
      </c>
      <c r="G39" s="7">
        <v>5064462.9830000009</v>
      </c>
      <c r="H39" s="7">
        <v>3562834.6289999997</v>
      </c>
      <c r="I39" s="7">
        <v>2053164.0649999997</v>
      </c>
      <c r="J39" s="7">
        <v>1375527.5410000004</v>
      </c>
      <c r="K39" s="7">
        <v>543363.00399999996</v>
      </c>
      <c r="L39" s="7">
        <v>36308527</v>
      </c>
      <c r="M39" s="7">
        <f>VLOOKUP(A39,'[1]CDC- Aggregation'!$A$5:$L$463,2,FALSE)</f>
        <v>0</v>
      </c>
      <c r="N39" s="7">
        <f>VLOOKUP(A39,'[1]CDC- Aggregation'!$A$5:$L$463,3,FALSE)</f>
        <v>10</v>
      </c>
      <c r="O39" s="7">
        <f>VLOOKUP(A39,'[1]CDC- Aggregation'!$A$5:$L$463,4,FALSE)</f>
        <v>11</v>
      </c>
      <c r="P39" s="7">
        <f>VLOOKUP(A39,'[1]CDC- Aggregation'!$A$5:$L$463,5,FALSE)</f>
        <v>93</v>
      </c>
      <c r="Q39" s="7">
        <f>VLOOKUP(A39,'[1]CDC- Aggregation'!$A$5:$L$463,6,FALSE)</f>
        <v>168</v>
      </c>
      <c r="R39" s="7">
        <f>VLOOKUP(A39,'[1]CDC- Aggregation'!$A$5:$L$463,7,FALSE)</f>
        <v>346</v>
      </c>
      <c r="S39" s="7">
        <f>VLOOKUP(A39,'[1]CDC- Aggregation'!$A$5:$L$463,8,FALSE)</f>
        <v>436</v>
      </c>
      <c r="T39" s="7">
        <v>708</v>
      </c>
      <c r="U39" s="7">
        <v>1633</v>
      </c>
      <c r="V39" s="7">
        <v>2856</v>
      </c>
      <c r="W39" s="7">
        <v>6261</v>
      </c>
      <c r="X39" s="8">
        <f t="shared" si="2"/>
        <v>0</v>
      </c>
      <c r="Y39" s="8">
        <f t="shared" si="2"/>
        <v>1.9528490963686927E-6</v>
      </c>
      <c r="Z39" s="8">
        <f t="shared" si="2"/>
        <v>2.0837611823874103E-6</v>
      </c>
      <c r="AA39" s="8">
        <f t="shared" si="2"/>
        <v>1.7582951565624438E-5</v>
      </c>
      <c r="AB39" s="8">
        <f t="shared" si="3"/>
        <v>3.1396213673816903E-5</v>
      </c>
      <c r="AC39" s="8">
        <f t="shared" si="3"/>
        <v>6.8319188265651489E-5</v>
      </c>
      <c r="AD39" s="8">
        <f t="shared" si="3"/>
        <v>1.2237447016236465E-4</v>
      </c>
      <c r="AE39" s="8">
        <f t="shared" si="3"/>
        <v>3.4483362146706971E-4</v>
      </c>
      <c r="AF39" s="8">
        <f t="shared" si="3"/>
        <v>1.1871808824800547E-3</v>
      </c>
      <c r="AG39" s="8">
        <f t="shared" si="3"/>
        <v>5.2561546866006364E-3</v>
      </c>
      <c r="AH39" s="8">
        <f t="shared" si="3"/>
        <v>1.7243883234370814E-4</v>
      </c>
      <c r="AI39" s="35">
        <v>0.10253838847822241</v>
      </c>
      <c r="AJ39" s="35">
        <v>0.91333333333333333</v>
      </c>
    </row>
    <row r="40" spans="1:36" x14ac:dyDescent="0.3">
      <c r="A40" s="37" t="s">
        <v>64</v>
      </c>
      <c r="B40" s="2">
        <v>2535634.203999999</v>
      </c>
      <c r="C40" s="7">
        <v>5069381.2720000017</v>
      </c>
      <c r="D40" s="7">
        <v>5478728.7649999997</v>
      </c>
      <c r="E40" s="7">
        <v>5214198.7339999992</v>
      </c>
      <c r="F40" s="7">
        <v>5246795.1690000007</v>
      </c>
      <c r="G40" s="7">
        <v>5104320.8229999999</v>
      </c>
      <c r="H40" s="7">
        <v>3730652.4450000003</v>
      </c>
      <c r="I40" s="7">
        <v>2113248.1669999994</v>
      </c>
      <c r="J40" s="7">
        <v>1351939.3490000002</v>
      </c>
      <c r="K40" s="7">
        <v>555556.43999999971</v>
      </c>
      <c r="L40" s="7">
        <v>36388689</v>
      </c>
      <c r="M40" s="7">
        <f>VLOOKUP(A40,'[1]CDC- Aggregation'!$A$5:$L$463,2,FALSE)</f>
        <v>0</v>
      </c>
      <c r="N40" s="7">
        <f>VLOOKUP(A40,'[1]CDC- Aggregation'!$A$5:$L$463,3,FALSE)</f>
        <v>0</v>
      </c>
      <c r="O40" s="7">
        <f>VLOOKUP(A40,'[1]CDC- Aggregation'!$A$5:$L$463,4,FALSE)</f>
        <v>0</v>
      </c>
      <c r="P40" s="7">
        <f>VLOOKUP(A40,'[1]CDC- Aggregation'!$A$5:$L$463,5,FALSE)</f>
        <v>0</v>
      </c>
      <c r="Q40" s="7">
        <f>VLOOKUP(A40,'[1]CDC- Aggregation'!$A$5:$L$463,6,FALSE)</f>
        <v>27</v>
      </c>
      <c r="R40" s="7">
        <f>VLOOKUP(A40,'[1]CDC- Aggregation'!$A$5:$L$463,7,FALSE)</f>
        <v>125</v>
      </c>
      <c r="S40" s="7">
        <f>VLOOKUP(A40,'[1]CDC- Aggregation'!$A$5:$L$463,8,FALSE)</f>
        <v>351</v>
      </c>
      <c r="T40" s="7">
        <v>695</v>
      </c>
      <c r="U40" s="7">
        <v>1579</v>
      </c>
      <c r="V40" s="7">
        <v>2955</v>
      </c>
      <c r="W40" s="7">
        <v>5732</v>
      </c>
      <c r="X40" s="8">
        <f t="shared" si="2"/>
        <v>0</v>
      </c>
      <c r="Y40" s="8">
        <f t="shared" si="2"/>
        <v>0</v>
      </c>
      <c r="Z40" s="8">
        <f t="shared" si="2"/>
        <v>0</v>
      </c>
      <c r="AA40" s="8">
        <f t="shared" si="2"/>
        <v>0</v>
      </c>
      <c r="AB40" s="8">
        <f t="shared" si="3"/>
        <v>5.1459984867573925E-6</v>
      </c>
      <c r="AC40" s="8">
        <f t="shared" si="3"/>
        <v>2.4489056298489646E-5</v>
      </c>
      <c r="AD40" s="8">
        <f t="shared" si="3"/>
        <v>9.4085419420516389E-5</v>
      </c>
      <c r="AE40" s="8">
        <f t="shared" si="3"/>
        <v>3.2887760692424165E-4</v>
      </c>
      <c r="AF40" s="8">
        <f t="shared" si="3"/>
        <v>1.1679518028437825E-3</v>
      </c>
      <c r="AG40" s="8">
        <f t="shared" si="3"/>
        <v>5.3189915321654839E-3</v>
      </c>
      <c r="AH40" s="8">
        <f t="shared" si="3"/>
        <v>1.5752147597293214E-4</v>
      </c>
      <c r="AI40" s="35">
        <v>0.10512594542164923</v>
      </c>
      <c r="AJ40" s="35">
        <v>1</v>
      </c>
    </row>
    <row r="41" spans="1:36" x14ac:dyDescent="0.3">
      <c r="A41" s="37" t="s">
        <v>65</v>
      </c>
      <c r="B41" s="2">
        <v>2549625.0319999997</v>
      </c>
      <c r="C41" s="7">
        <v>5079649.3150000004</v>
      </c>
      <c r="D41" s="7">
        <v>5556442.8609999996</v>
      </c>
      <c r="E41" s="7">
        <v>5285804.7600000007</v>
      </c>
      <c r="F41" s="7">
        <v>5239311.8510000007</v>
      </c>
      <c r="G41" s="7">
        <v>5200534.3969999999</v>
      </c>
      <c r="H41" s="7">
        <v>3911197.6839999994</v>
      </c>
      <c r="I41" s="7">
        <v>2219960.1390000009</v>
      </c>
      <c r="J41" s="7">
        <v>1380683.5560000006</v>
      </c>
      <c r="K41" s="7">
        <v>582011.06799999997</v>
      </c>
      <c r="L41" s="7">
        <v>36968289</v>
      </c>
      <c r="M41" s="7">
        <f>VLOOKUP(A41,'[1]CDC- Aggregation'!$A$5:$L$463,2,FALSE)</f>
        <v>0</v>
      </c>
      <c r="N41" s="7">
        <f>VLOOKUP(A41,'[1]CDC- Aggregation'!$A$5:$L$463,3,FALSE)</f>
        <v>0</v>
      </c>
      <c r="O41" s="7">
        <f>VLOOKUP(A41,'[1]CDC- Aggregation'!$A$5:$L$463,4,FALSE)</f>
        <v>0</v>
      </c>
      <c r="P41" s="7">
        <f>VLOOKUP(A41,'[1]CDC- Aggregation'!$A$5:$L$463,5,FALSE)</f>
        <v>13</v>
      </c>
      <c r="Q41" s="7">
        <f>VLOOKUP(A41,'[1]CDC- Aggregation'!$A$5:$L$463,6,FALSE)</f>
        <v>40</v>
      </c>
      <c r="R41" s="7">
        <f>VLOOKUP(A41,'[1]CDC- Aggregation'!$A$5:$L$463,7,FALSE)</f>
        <v>211</v>
      </c>
      <c r="S41" s="7">
        <f>VLOOKUP(A41,'[1]CDC- Aggregation'!$A$5:$L$463,8,FALSE)</f>
        <v>444</v>
      </c>
      <c r="T41" s="7">
        <v>671</v>
      </c>
      <c r="U41" s="7">
        <v>1617</v>
      </c>
      <c r="V41" s="7">
        <v>3050</v>
      </c>
      <c r="W41" s="7">
        <v>6046</v>
      </c>
      <c r="X41" s="8">
        <f t="shared" si="2"/>
        <v>0</v>
      </c>
      <c r="Y41" s="8">
        <f t="shared" si="2"/>
        <v>0</v>
      </c>
      <c r="Z41" s="8">
        <f t="shared" si="2"/>
        <v>0</v>
      </c>
      <c r="AA41" s="8">
        <f t="shared" si="2"/>
        <v>2.4594173622107069E-6</v>
      </c>
      <c r="AB41" s="8">
        <f t="shared" si="3"/>
        <v>7.6345904075867153E-6</v>
      </c>
      <c r="AC41" s="8">
        <f t="shared" si="3"/>
        <v>4.0572753469666166E-5</v>
      </c>
      <c r="AD41" s="8">
        <f t="shared" si="3"/>
        <v>1.1352021448987954E-4</v>
      </c>
      <c r="AE41" s="8">
        <f t="shared" si="3"/>
        <v>3.0225767941142285E-4</v>
      </c>
      <c r="AF41" s="8">
        <f t="shared" si="3"/>
        <v>1.1711590197283404E-3</v>
      </c>
      <c r="AG41" s="8">
        <f t="shared" si="3"/>
        <v>5.2404501695833732E-3</v>
      </c>
      <c r="AH41" s="8">
        <f t="shared" si="3"/>
        <v>1.635455728015976E-4</v>
      </c>
      <c r="AI41" s="35">
        <v>0.10726185802045543</v>
      </c>
      <c r="AJ41" s="35">
        <v>1</v>
      </c>
    </row>
    <row r="42" spans="1:36" x14ac:dyDescent="0.3">
      <c r="A42" s="37" t="s">
        <v>66</v>
      </c>
      <c r="B42" s="2">
        <v>2537045.1020000004</v>
      </c>
      <c r="C42" s="7">
        <v>5078494.1569999978</v>
      </c>
      <c r="D42" s="7">
        <v>5585841.6159999976</v>
      </c>
      <c r="E42" s="7">
        <v>5337157.284</v>
      </c>
      <c r="F42" s="7">
        <v>5194682.4820000026</v>
      </c>
      <c r="G42" s="7">
        <v>5214620.6539999973</v>
      </c>
      <c r="H42" s="7">
        <v>4043317.63</v>
      </c>
      <c r="I42" s="7">
        <v>2301643.8830000004</v>
      </c>
      <c r="J42" s="7">
        <v>1390369.4259999997</v>
      </c>
      <c r="K42" s="7">
        <v>613606.24099999992</v>
      </c>
      <c r="L42" s="7">
        <v>37285546</v>
      </c>
      <c r="M42" s="7">
        <f>VLOOKUP(A42,'[1]CDC- Aggregation'!$A$5:$L$463,2,FALSE)</f>
        <v>0</v>
      </c>
      <c r="N42" s="7">
        <f>VLOOKUP(A42,'[1]CDC- Aggregation'!$A$5:$L$463,3,FALSE)</f>
        <v>0</v>
      </c>
      <c r="O42" s="7">
        <f>VLOOKUP(A42,'[1]CDC- Aggregation'!$A$5:$L$463,4,FALSE)</f>
        <v>0</v>
      </c>
      <c r="P42" s="7">
        <f>VLOOKUP(A42,'[1]CDC- Aggregation'!$A$5:$L$463,5,FALSE)</f>
        <v>0</v>
      </c>
      <c r="Q42" s="7">
        <f>VLOOKUP(A42,'[1]CDC- Aggregation'!$A$5:$L$463,6,FALSE)</f>
        <v>0</v>
      </c>
      <c r="R42" s="7">
        <f>VLOOKUP(A42,'[1]CDC- Aggregation'!$A$5:$L$463,7,FALSE)</f>
        <v>151</v>
      </c>
      <c r="S42" s="7">
        <f>VLOOKUP(A42,'[1]CDC- Aggregation'!$A$5:$L$463,8,FALSE)</f>
        <v>412</v>
      </c>
      <c r="T42" s="7">
        <v>738</v>
      </c>
      <c r="U42" s="7">
        <v>1443</v>
      </c>
      <c r="V42" s="7">
        <v>2938</v>
      </c>
      <c r="W42" s="7">
        <v>5682</v>
      </c>
      <c r="X42" s="8">
        <f t="shared" si="2"/>
        <v>0</v>
      </c>
      <c r="Y42" s="8">
        <f t="shared" si="2"/>
        <v>0</v>
      </c>
      <c r="Z42" s="8">
        <f t="shared" si="2"/>
        <v>0</v>
      </c>
      <c r="AA42" s="8">
        <f t="shared" si="2"/>
        <v>0</v>
      </c>
      <c r="AB42" s="8">
        <f t="shared" si="3"/>
        <v>0</v>
      </c>
      <c r="AC42" s="8">
        <f t="shared" si="3"/>
        <v>2.8957044053467611E-5</v>
      </c>
      <c r="AD42" s="8">
        <f t="shared" si="3"/>
        <v>1.0189652105070954E-4</v>
      </c>
      <c r="AE42" s="8">
        <f t="shared" si="3"/>
        <v>3.2064039335141575E-4</v>
      </c>
      <c r="AF42" s="8">
        <f t="shared" si="3"/>
        <v>1.0378536617792402E-3</v>
      </c>
      <c r="AG42" s="8">
        <f t="shared" si="3"/>
        <v>4.7880868930079874E-3</v>
      </c>
      <c r="AH42" s="8">
        <f t="shared" si="3"/>
        <v>1.5239149240298103E-4</v>
      </c>
      <c r="AI42" s="35">
        <v>0.11080473946060775</v>
      </c>
      <c r="AJ42" s="35">
        <v>1</v>
      </c>
    </row>
    <row r="43" spans="1:36" x14ac:dyDescent="0.3">
      <c r="A43" s="37" t="s">
        <v>67</v>
      </c>
      <c r="B43" s="2">
        <v>2520077.2250000001</v>
      </c>
      <c r="C43" s="7">
        <v>5073752.6380000012</v>
      </c>
      <c r="D43" s="7">
        <v>5593393.6000000006</v>
      </c>
      <c r="E43" s="7">
        <v>5413875.4250000007</v>
      </c>
      <c r="F43" s="7">
        <v>5163813.8609999996</v>
      </c>
      <c r="G43" s="7">
        <v>5226116.1449999986</v>
      </c>
      <c r="H43" s="7">
        <v>4171800.227</v>
      </c>
      <c r="I43" s="7">
        <v>2418596.5970000001</v>
      </c>
      <c r="J43" s="7">
        <v>1390860.4590000003</v>
      </c>
      <c r="K43" s="7">
        <v>626661.42899999989</v>
      </c>
      <c r="L43" s="7">
        <v>37571447</v>
      </c>
      <c r="M43" s="7">
        <f>VLOOKUP(A43,'[1]CDC- Aggregation'!$A$5:$L$463,2,FALSE)</f>
        <v>0</v>
      </c>
      <c r="N43" s="7">
        <f>VLOOKUP(A43,'[1]CDC- Aggregation'!$A$5:$L$463,3,FALSE)</f>
        <v>0</v>
      </c>
      <c r="O43" s="7">
        <f>VLOOKUP(A43,'[1]CDC- Aggregation'!$A$5:$L$463,4,FALSE)</f>
        <v>0</v>
      </c>
      <c r="P43" s="7">
        <f>VLOOKUP(A43,'[1]CDC- Aggregation'!$A$5:$L$463,5,FALSE)</f>
        <v>11</v>
      </c>
      <c r="Q43" s="7">
        <f>VLOOKUP(A43,'[1]CDC- Aggregation'!$A$5:$L$463,6,FALSE)</f>
        <v>22</v>
      </c>
      <c r="R43" s="7">
        <f>VLOOKUP(A43,'[1]CDC- Aggregation'!$A$5:$L$463,7,FALSE)</f>
        <v>159</v>
      </c>
      <c r="S43" s="7">
        <f>VLOOKUP(A43,'[1]CDC- Aggregation'!$A$5:$L$463,8,FALSE)</f>
        <v>501</v>
      </c>
      <c r="T43" s="7">
        <v>828</v>
      </c>
      <c r="U43" s="7">
        <v>1602</v>
      </c>
      <c r="V43" s="7">
        <v>3264</v>
      </c>
      <c r="W43" s="7">
        <v>6387</v>
      </c>
      <c r="X43" s="8">
        <f t="shared" si="2"/>
        <v>0</v>
      </c>
      <c r="Y43" s="8">
        <f t="shared" si="2"/>
        <v>0</v>
      </c>
      <c r="Z43" s="8">
        <f t="shared" si="2"/>
        <v>0</v>
      </c>
      <c r="AA43" s="8">
        <f t="shared" si="2"/>
        <v>2.0318162381802495E-6</v>
      </c>
      <c r="AB43" s="8">
        <f t="shared" si="3"/>
        <v>4.2604169306249131E-6</v>
      </c>
      <c r="AC43" s="8">
        <f t="shared" si="3"/>
        <v>3.0424122921975369E-5</v>
      </c>
      <c r="AD43" s="8">
        <f t="shared" si="3"/>
        <v>1.2009204006402678E-4</v>
      </c>
      <c r="AE43" s="8">
        <f t="shared" si="3"/>
        <v>3.4234729389226871E-4</v>
      </c>
      <c r="AF43" s="8">
        <f t="shared" si="3"/>
        <v>1.1518049777271004E-3</v>
      </c>
      <c r="AG43" s="8">
        <f t="shared" si="3"/>
        <v>5.2085541712828167E-3</v>
      </c>
      <c r="AH43" s="8">
        <f t="shared" si="3"/>
        <v>1.6999611433650666E-4</v>
      </c>
      <c r="AI43" s="35">
        <v>0.11386835713848693</v>
      </c>
      <c r="AJ43" s="35">
        <v>0.94458438287153657</v>
      </c>
    </row>
    <row r="44" spans="1:36" x14ac:dyDescent="0.3">
      <c r="A44" s="37" t="s">
        <v>68</v>
      </c>
      <c r="B44" s="2">
        <v>2525748.9230000009</v>
      </c>
      <c r="C44" s="7">
        <v>5072323.1910000006</v>
      </c>
      <c r="D44" s="7">
        <v>5593678.845999998</v>
      </c>
      <c r="E44" s="7">
        <v>5511076.7609999999</v>
      </c>
      <c r="F44" s="7">
        <v>5165942.2199999988</v>
      </c>
      <c r="G44" s="7">
        <v>5237430.6040000021</v>
      </c>
      <c r="H44" s="7">
        <v>4304421.0879999995</v>
      </c>
      <c r="I44" s="7">
        <v>2544986.6710000006</v>
      </c>
      <c r="J44" s="7">
        <v>1413095.5919999992</v>
      </c>
      <c r="K44" s="7">
        <v>650995.01199999987</v>
      </c>
      <c r="L44" s="7">
        <v>38025540</v>
      </c>
      <c r="M44" s="7">
        <f>VLOOKUP(A44,'[1]CDC- Aggregation'!$A$5:$L$463,2,FALSE)</f>
        <v>0</v>
      </c>
      <c r="N44" s="7">
        <f>VLOOKUP(A44,'[1]CDC- Aggregation'!$A$5:$L$463,3,FALSE)</f>
        <v>0</v>
      </c>
      <c r="O44" s="7">
        <f>VLOOKUP(A44,'[1]CDC- Aggregation'!$A$5:$L$463,4,FALSE)</f>
        <v>0</v>
      </c>
      <c r="P44" s="7">
        <f>VLOOKUP(A44,'[1]CDC- Aggregation'!$A$5:$L$463,5,FALSE)</f>
        <v>27</v>
      </c>
      <c r="Q44" s="7">
        <f>VLOOKUP(A44,'[1]CDC- Aggregation'!$A$5:$L$463,6,FALSE)</f>
        <v>84</v>
      </c>
      <c r="R44" s="7">
        <f>VLOOKUP(A44,'[1]CDC- Aggregation'!$A$5:$L$463,7,FALSE)</f>
        <v>248</v>
      </c>
      <c r="S44" s="7">
        <f>VLOOKUP(A44,'[1]CDC- Aggregation'!$A$5:$L$463,8,FALSE)</f>
        <v>589</v>
      </c>
      <c r="T44" s="7">
        <v>800</v>
      </c>
      <c r="U44" s="7">
        <v>1450</v>
      </c>
      <c r="V44" s="7">
        <v>2638</v>
      </c>
      <c r="W44" s="7">
        <v>5836</v>
      </c>
      <c r="X44" s="8">
        <f t="shared" si="2"/>
        <v>0</v>
      </c>
      <c r="Y44" s="8">
        <f t="shared" si="2"/>
        <v>0</v>
      </c>
      <c r="Z44" s="8">
        <f t="shared" si="2"/>
        <v>0</v>
      </c>
      <c r="AA44" s="8">
        <f t="shared" si="2"/>
        <v>4.8992240846779238E-6</v>
      </c>
      <c r="AB44" s="8">
        <f t="shared" si="3"/>
        <v>1.6260344468196551E-5</v>
      </c>
      <c r="AC44" s="8">
        <f t="shared" si="3"/>
        <v>4.7351462721165998E-5</v>
      </c>
      <c r="AD44" s="8">
        <f t="shared" si="3"/>
        <v>1.3683605482791466E-4</v>
      </c>
      <c r="AE44" s="8">
        <f t="shared" si="3"/>
        <v>3.1434349307835719E-4</v>
      </c>
      <c r="AF44" s="8">
        <f t="shared" si="3"/>
        <v>1.0261160024905101E-3</v>
      </c>
      <c r="AG44" s="8">
        <f t="shared" si="3"/>
        <v>4.0522583911902542E-3</v>
      </c>
      <c r="AH44" s="8">
        <f t="shared" si="3"/>
        <v>1.534757954785126E-4</v>
      </c>
      <c r="AI44" s="35">
        <v>0.11725553625447172</v>
      </c>
      <c r="AJ44" s="35">
        <v>0.92826086956521736</v>
      </c>
    </row>
    <row r="45" spans="1:36" x14ac:dyDescent="0.3">
      <c r="A45" s="37" t="s">
        <v>69</v>
      </c>
      <c r="B45" s="2">
        <v>2509918.5599999996</v>
      </c>
      <c r="C45" s="7">
        <v>5064609.1620000005</v>
      </c>
      <c r="D45" s="7">
        <v>5570777.7750000004</v>
      </c>
      <c r="E45" s="7">
        <v>5609965.4479999999</v>
      </c>
      <c r="F45" s="7">
        <v>5172499.2820000006</v>
      </c>
      <c r="G45" s="7">
        <v>5241679.953999998</v>
      </c>
      <c r="H45" s="7">
        <v>4415390.3670000006</v>
      </c>
      <c r="I45" s="7">
        <v>2680944.0040000002</v>
      </c>
      <c r="J45" s="7">
        <v>1441997.9070000004</v>
      </c>
      <c r="K45" s="7">
        <v>659838.446</v>
      </c>
      <c r="L45" s="7">
        <v>38394172</v>
      </c>
      <c r="M45" s="7">
        <f>VLOOKUP(A45,'[1]CDC- Aggregation'!$A$5:$L$463,2,FALSE)</f>
        <v>0</v>
      </c>
      <c r="N45" s="7">
        <f>VLOOKUP(A45,'[1]CDC- Aggregation'!$A$5:$L$463,3,FALSE)</f>
        <v>0</v>
      </c>
      <c r="O45" s="7">
        <f>VLOOKUP(A45,'[1]CDC- Aggregation'!$A$5:$L$463,4,FALSE)</f>
        <v>0</v>
      </c>
      <c r="P45" s="7">
        <f>VLOOKUP(A45,'[1]CDC- Aggregation'!$A$5:$L$463,5,FALSE)</f>
        <v>0</v>
      </c>
      <c r="Q45" s="7">
        <f>VLOOKUP(A45,'[1]CDC- Aggregation'!$A$5:$L$463,6,FALSE)</f>
        <v>14</v>
      </c>
      <c r="R45" s="7">
        <f>VLOOKUP(A45,'[1]CDC- Aggregation'!$A$5:$L$463,7,FALSE)</f>
        <v>165</v>
      </c>
      <c r="S45" s="7">
        <f>VLOOKUP(A45,'[1]CDC- Aggregation'!$A$5:$L$463,8,FALSE)</f>
        <v>441</v>
      </c>
      <c r="T45" s="7">
        <v>869</v>
      </c>
      <c r="U45" s="7">
        <v>1537</v>
      </c>
      <c r="V45" s="7">
        <v>3017</v>
      </c>
      <c r="W45" s="7">
        <v>6043</v>
      </c>
      <c r="X45" s="8">
        <f t="shared" si="2"/>
        <v>0</v>
      </c>
      <c r="Y45" s="8">
        <f t="shared" si="2"/>
        <v>0</v>
      </c>
      <c r="Z45" s="8">
        <f t="shared" si="2"/>
        <v>0</v>
      </c>
      <c r="AA45" s="8">
        <f t="shared" si="2"/>
        <v>0</v>
      </c>
      <c r="AB45" s="8">
        <f t="shared" si="3"/>
        <v>2.7066219320163452E-6</v>
      </c>
      <c r="AC45" s="8">
        <f t="shared" si="3"/>
        <v>3.147845756475197E-5</v>
      </c>
      <c r="AD45" s="8">
        <f t="shared" si="3"/>
        <v>9.9877918676448464E-5</v>
      </c>
      <c r="AE45" s="8">
        <f t="shared" si="3"/>
        <v>3.2413955632920409E-4</v>
      </c>
      <c r="AF45" s="8">
        <f t="shared" si="3"/>
        <v>1.0658822683020715E-3</v>
      </c>
      <c r="AG45" s="8">
        <f t="shared" si="3"/>
        <v>4.5723313309330871E-3</v>
      </c>
      <c r="AH45" s="8">
        <f t="shared" si="3"/>
        <v>1.5739367943655615E-4</v>
      </c>
      <c r="AI45" s="35">
        <v>0.12104456340450923</v>
      </c>
      <c r="AJ45" s="35">
        <v>1</v>
      </c>
    </row>
    <row r="46" spans="1:36" x14ac:dyDescent="0.3">
      <c r="A46" s="37" t="s">
        <v>70</v>
      </c>
      <c r="B46" s="2">
        <v>2495086.9609999997</v>
      </c>
      <c r="C46" s="7">
        <v>5067772.0149999987</v>
      </c>
      <c r="D46" s="7">
        <v>5514485.3840000005</v>
      </c>
      <c r="E46" s="7">
        <v>5694985.0879999995</v>
      </c>
      <c r="F46" s="7">
        <v>5150357.0209999997</v>
      </c>
      <c r="G46" s="7">
        <v>5197355.6550000003</v>
      </c>
      <c r="H46" s="7">
        <v>4497052.5309999995</v>
      </c>
      <c r="I46" s="7">
        <v>2812507.1560000014</v>
      </c>
      <c r="J46" s="7">
        <v>1472974.406</v>
      </c>
      <c r="K46" s="7">
        <v>673535.57299999986</v>
      </c>
      <c r="L46" s="7">
        <v>38572021</v>
      </c>
      <c r="M46" s="7">
        <f>VLOOKUP(A46,'[1]CDC- Aggregation'!$A$5:$L$463,2,FALSE)</f>
        <v>0</v>
      </c>
      <c r="N46" s="7">
        <f>VLOOKUP(A46,'[1]CDC- Aggregation'!$A$5:$L$463,3,FALSE)</f>
        <v>0</v>
      </c>
      <c r="O46" s="7">
        <f>VLOOKUP(A46,'[1]CDC- Aggregation'!$A$5:$L$463,4,FALSE)</f>
        <v>0</v>
      </c>
      <c r="P46" s="7">
        <f>VLOOKUP(A46,'[1]CDC- Aggregation'!$A$5:$L$463,5,FALSE)</f>
        <v>0</v>
      </c>
      <c r="Q46" s="7">
        <f>VLOOKUP(A46,'[1]CDC- Aggregation'!$A$5:$L$463,6,FALSE)</f>
        <v>49</v>
      </c>
      <c r="R46" s="7">
        <f>VLOOKUP(A46,'[1]CDC- Aggregation'!$A$5:$L$463,7,FALSE)</f>
        <v>173</v>
      </c>
      <c r="S46" s="7">
        <f>VLOOKUP(A46,'[1]CDC- Aggregation'!$A$5:$L$463,8,FALSE)</f>
        <v>511</v>
      </c>
      <c r="T46" s="7">
        <v>921</v>
      </c>
      <c r="U46" s="7">
        <v>1439</v>
      </c>
      <c r="V46" s="7">
        <v>2725</v>
      </c>
      <c r="W46" s="7">
        <v>5818</v>
      </c>
      <c r="X46" s="8">
        <f t="shared" si="2"/>
        <v>0</v>
      </c>
      <c r="Y46" s="8">
        <f t="shared" si="2"/>
        <v>0</v>
      </c>
      <c r="Z46" s="8">
        <f t="shared" si="2"/>
        <v>0</v>
      </c>
      <c r="AA46" s="8">
        <f t="shared" si="2"/>
        <v>0</v>
      </c>
      <c r="AB46" s="8">
        <f t="shared" si="3"/>
        <v>9.5139035605120237E-6</v>
      </c>
      <c r="AC46" s="8">
        <f t="shared" si="3"/>
        <v>3.3286157708597293E-5</v>
      </c>
      <c r="AD46" s="8">
        <f t="shared" si="3"/>
        <v>1.1362998241125061E-4</v>
      </c>
      <c r="AE46" s="8">
        <f t="shared" si="3"/>
        <v>3.2746583347715387E-4</v>
      </c>
      <c r="AF46" s="8">
        <f t="shared" si="3"/>
        <v>9.769348293754399E-4</v>
      </c>
      <c r="AG46" s="8">
        <f t="shared" si="3"/>
        <v>4.0458145185451114E-3</v>
      </c>
      <c r="AH46" s="8">
        <f t="shared" si="3"/>
        <v>1.5083472032746223E-4</v>
      </c>
      <c r="AI46" s="35">
        <v>0.12577658748077114</v>
      </c>
      <c r="AJ46" s="35">
        <v>0.96374622356495465</v>
      </c>
    </row>
    <row r="47" spans="1:36" x14ac:dyDescent="0.3">
      <c r="A47" s="37" t="s">
        <v>71</v>
      </c>
      <c r="B47" s="2">
        <v>2464389</v>
      </c>
      <c r="C47" s="7">
        <v>5014598</v>
      </c>
      <c r="D47" s="7">
        <v>5380362</v>
      </c>
      <c r="E47" s="7">
        <v>5762760</v>
      </c>
      <c r="F47" s="7">
        <v>5128668</v>
      </c>
      <c r="G47" s="7">
        <v>5148829</v>
      </c>
      <c r="H47" s="7">
        <v>4543110</v>
      </c>
      <c r="I47" s="7">
        <v>2909151</v>
      </c>
      <c r="J47" s="7">
        <v>1488220</v>
      </c>
      <c r="K47" s="7">
        <v>681333</v>
      </c>
      <c r="L47" s="7">
        <v>38521420</v>
      </c>
      <c r="M47" s="7">
        <f>VLOOKUP(A47,'[1]CDC- Aggregation'!$A$5:$L$463,2,FALSE)</f>
        <v>0</v>
      </c>
      <c r="N47" s="7">
        <f>VLOOKUP(A47,'[1]CDC- Aggregation'!$A$5:$L$463,3,FALSE)</f>
        <v>0</v>
      </c>
      <c r="O47" s="7">
        <f>VLOOKUP(A47,'[1]CDC- Aggregation'!$A$5:$L$463,4,FALSE)</f>
        <v>0</v>
      </c>
      <c r="P47" s="7">
        <f>VLOOKUP(A47,'[1]CDC- Aggregation'!$A$5:$L$463,5,FALSE)</f>
        <v>0</v>
      </c>
      <c r="Q47" s="7">
        <f>VLOOKUP(A47,'[1]CDC- Aggregation'!$A$5:$L$463,6,FALSE)</f>
        <v>26</v>
      </c>
      <c r="R47" s="7">
        <f>VLOOKUP(A47,'[1]CDC- Aggregation'!$A$5:$L$463,7,FALSE)</f>
        <v>158</v>
      </c>
      <c r="S47" s="7">
        <f>VLOOKUP(A47,'[1]CDC- Aggregation'!$A$5:$L$463,8,FALSE)</f>
        <v>503</v>
      </c>
      <c r="T47" s="7">
        <v>930</v>
      </c>
      <c r="U47" s="7">
        <v>1595</v>
      </c>
      <c r="V47" s="7">
        <v>2985</v>
      </c>
      <c r="W47" s="7">
        <v>6197</v>
      </c>
      <c r="X47" s="8">
        <f t="shared" si="2"/>
        <v>0</v>
      </c>
      <c r="Y47" s="8">
        <f t="shared" si="2"/>
        <v>0</v>
      </c>
      <c r="Z47" s="8">
        <f t="shared" si="2"/>
        <v>0</v>
      </c>
      <c r="AA47" s="8">
        <f t="shared" si="2"/>
        <v>0</v>
      </c>
      <c r="AB47" s="8">
        <f t="shared" si="3"/>
        <v>5.0695424231008907E-6</v>
      </c>
      <c r="AC47" s="8">
        <f t="shared" si="3"/>
        <v>3.0686589125410846E-5</v>
      </c>
      <c r="AD47" s="8">
        <f t="shared" si="3"/>
        <v>1.1071710788424669E-4</v>
      </c>
      <c r="AE47" s="8">
        <f t="shared" si="3"/>
        <v>3.196808965914798E-4</v>
      </c>
      <c r="AF47" s="8">
        <f t="shared" si="3"/>
        <v>1.0717501444678877E-3</v>
      </c>
      <c r="AG47" s="8">
        <f t="shared" si="3"/>
        <v>4.3811176032864984E-3</v>
      </c>
      <c r="AH47" s="8">
        <f t="shared" si="3"/>
        <v>1.6087153588834472E-4</v>
      </c>
      <c r="AI47" s="35">
        <v>0.13431240004725858</v>
      </c>
      <c r="AJ47" s="35">
        <v>0.88829787234042556</v>
      </c>
    </row>
    <row r="48" spans="1:36" x14ac:dyDescent="0.3">
      <c r="A48" s="37" t="s">
        <v>72</v>
      </c>
      <c r="B48" s="2">
        <v>352170.75300000014</v>
      </c>
      <c r="C48" s="7">
        <v>645227.84299999999</v>
      </c>
      <c r="D48" s="7">
        <v>688483.64600000018</v>
      </c>
      <c r="E48" s="7">
        <v>699274.66000000027</v>
      </c>
      <c r="F48" s="7">
        <v>711011.37500000012</v>
      </c>
      <c r="G48" s="7">
        <v>727045.60599999991</v>
      </c>
      <c r="H48" s="7">
        <v>519046.69200000016</v>
      </c>
      <c r="I48" s="7">
        <v>269309.02100000007</v>
      </c>
      <c r="J48" s="7">
        <v>164052.90499999997</v>
      </c>
      <c r="K48" s="7">
        <v>63253.125000000015</v>
      </c>
      <c r="L48" s="7">
        <v>4843211</v>
      </c>
      <c r="M48" s="7">
        <f>VLOOKUP(A48,'[1]CDC- Aggregation'!$A$5:$L$463,2,FALSE)</f>
        <v>0</v>
      </c>
      <c r="N48" s="7">
        <f>VLOOKUP(A48,'[1]CDC- Aggregation'!$A$5:$L$463,3,FALSE)</f>
        <v>0</v>
      </c>
      <c r="O48" s="7">
        <f>VLOOKUP(A48,'[1]CDC- Aggregation'!$A$5:$L$463,4,FALSE)</f>
        <v>0</v>
      </c>
      <c r="P48" s="7">
        <f>VLOOKUP(A48,'[1]CDC- Aggregation'!$A$5:$L$463,5,FALSE)</f>
        <v>0</v>
      </c>
      <c r="Q48" s="7">
        <f>VLOOKUP(A48,'[1]CDC- Aggregation'!$A$5:$L$463,6,FALSE)</f>
        <v>0</v>
      </c>
      <c r="R48" s="7">
        <f>VLOOKUP(A48,'[1]CDC- Aggregation'!$A$5:$L$463,7,FALSE)</f>
        <v>11</v>
      </c>
      <c r="S48" s="7">
        <f>VLOOKUP(A48,'[1]CDC- Aggregation'!$A$5:$L$463,8,FALSE)</f>
        <v>28</v>
      </c>
      <c r="T48" s="7">
        <v>10</v>
      </c>
      <c r="U48" s="7">
        <v>135</v>
      </c>
      <c r="V48" s="7">
        <v>266</v>
      </c>
      <c r="W48" s="7">
        <v>450</v>
      </c>
      <c r="X48" s="8">
        <f t="shared" si="2"/>
        <v>0</v>
      </c>
      <c r="Y48" s="8">
        <f t="shared" si="2"/>
        <v>0</v>
      </c>
      <c r="Z48" s="8">
        <f t="shared" si="2"/>
        <v>0</v>
      </c>
      <c r="AA48" s="8">
        <f t="shared" si="2"/>
        <v>0</v>
      </c>
      <c r="AB48" s="8">
        <f t="shared" si="3"/>
        <v>0</v>
      </c>
      <c r="AC48" s="8">
        <f t="shared" si="3"/>
        <v>1.5129724888262375E-5</v>
      </c>
      <c r="AD48" s="8">
        <f t="shared" si="3"/>
        <v>5.3945050477269953E-5</v>
      </c>
      <c r="AE48" s="8">
        <f t="shared" si="3"/>
        <v>3.7132064729461838E-5</v>
      </c>
      <c r="AF48" s="8">
        <f t="shared" si="3"/>
        <v>8.2290526949218017E-4</v>
      </c>
      <c r="AG48" s="8">
        <f t="shared" si="3"/>
        <v>4.2053258238229328E-3</v>
      </c>
      <c r="AH48" s="8">
        <f t="shared" si="3"/>
        <v>9.2913564988186562E-5</v>
      </c>
      <c r="AI48" s="35">
        <v>0.13626468377189555</v>
      </c>
      <c r="AJ48" s="35">
        <v>1</v>
      </c>
    </row>
    <row r="49" spans="1:36" x14ac:dyDescent="0.3">
      <c r="A49" s="37" t="s">
        <v>73</v>
      </c>
      <c r="B49" s="2">
        <v>337468.978</v>
      </c>
      <c r="C49" s="7">
        <v>654505.17699999991</v>
      </c>
      <c r="D49" s="7">
        <v>680999.09199999995</v>
      </c>
      <c r="E49" s="7">
        <v>696499.14299999981</v>
      </c>
      <c r="F49" s="7">
        <v>697768.24799999979</v>
      </c>
      <c r="G49" s="7">
        <v>724264.21400000004</v>
      </c>
      <c r="H49" s="7">
        <v>544392.12300000002</v>
      </c>
      <c r="I49" s="7">
        <v>279423.6370000001</v>
      </c>
      <c r="J49" s="7">
        <v>164547.44699999996</v>
      </c>
      <c r="K49" s="7">
        <v>65537.263999999996</v>
      </c>
      <c r="L49" s="7">
        <v>4846647</v>
      </c>
      <c r="M49" s="7">
        <f>VLOOKUP(A49,'[1]CDC- Aggregation'!$A$5:$L$463,2,FALSE)</f>
        <v>0</v>
      </c>
      <c r="N49" s="7">
        <f>VLOOKUP(A49,'[1]CDC- Aggregation'!$A$5:$L$463,3,FALSE)</f>
        <v>0</v>
      </c>
      <c r="O49" s="7">
        <f>VLOOKUP(A49,'[1]CDC- Aggregation'!$A$5:$L$463,4,FALSE)</f>
        <v>0</v>
      </c>
      <c r="P49" s="7">
        <f>VLOOKUP(A49,'[1]CDC- Aggregation'!$A$5:$L$463,5,FALSE)</f>
        <v>0</v>
      </c>
      <c r="Q49" s="7">
        <f>VLOOKUP(A49,'[1]CDC- Aggregation'!$A$5:$L$463,6,FALSE)</f>
        <v>0</v>
      </c>
      <c r="R49" s="7">
        <f>VLOOKUP(A49,'[1]CDC- Aggregation'!$A$5:$L$463,7,FALSE)</f>
        <v>0</v>
      </c>
      <c r="S49" s="7">
        <f>VLOOKUP(A49,'[1]CDC- Aggregation'!$A$5:$L$463,8,FALSE)</f>
        <v>0</v>
      </c>
      <c r="T49" s="7">
        <v>0</v>
      </c>
      <c r="U49" s="7">
        <v>125</v>
      </c>
      <c r="V49" s="7">
        <v>260</v>
      </c>
      <c r="W49" s="7">
        <v>385</v>
      </c>
      <c r="X49" s="8">
        <f t="shared" si="2"/>
        <v>0</v>
      </c>
      <c r="Y49" s="8">
        <f t="shared" si="2"/>
        <v>0</v>
      </c>
      <c r="Z49" s="8">
        <f t="shared" si="2"/>
        <v>0</v>
      </c>
      <c r="AA49" s="8">
        <f t="shared" si="2"/>
        <v>0</v>
      </c>
      <c r="AB49" s="8">
        <f t="shared" si="3"/>
        <v>0</v>
      </c>
      <c r="AC49" s="8">
        <f t="shared" si="3"/>
        <v>0</v>
      </c>
      <c r="AD49" s="8">
        <f t="shared" si="3"/>
        <v>0</v>
      </c>
      <c r="AE49" s="8">
        <f t="shared" si="3"/>
        <v>0</v>
      </c>
      <c r="AF49" s="8">
        <f t="shared" si="3"/>
        <v>7.5965930969442525E-4</v>
      </c>
      <c r="AG49" s="8">
        <f t="shared" si="3"/>
        <v>3.9672086402630421E-3</v>
      </c>
      <c r="AH49" s="8">
        <f t="shared" si="3"/>
        <v>7.9436360849057086E-5</v>
      </c>
      <c r="AI49" s="35">
        <v>0.13865534399917423</v>
      </c>
      <c r="AJ49" s="35">
        <v>1</v>
      </c>
    </row>
    <row r="50" spans="1:36" x14ac:dyDescent="0.3">
      <c r="A50" s="37" t="s">
        <v>74</v>
      </c>
      <c r="B50" s="2">
        <v>341927.01299999974</v>
      </c>
      <c r="C50" s="7">
        <v>668282.79500000016</v>
      </c>
      <c r="D50" s="7">
        <v>689236.48399999982</v>
      </c>
      <c r="E50" s="7">
        <v>711347.56900000002</v>
      </c>
      <c r="F50" s="7">
        <v>699432.7579999998</v>
      </c>
      <c r="G50" s="7">
        <v>729896.93800000008</v>
      </c>
      <c r="H50" s="7">
        <v>568917.89999999979</v>
      </c>
      <c r="I50" s="7">
        <v>295441.40700000006</v>
      </c>
      <c r="J50" s="7">
        <v>166762.25199999992</v>
      </c>
      <c r="K50" s="7">
        <v>67838.427999999985</v>
      </c>
      <c r="L50" s="7">
        <v>4941571</v>
      </c>
      <c r="M50" s="7">
        <f>VLOOKUP(A50,'[1]CDC- Aggregation'!$A$5:$L$463,2,FALSE)</f>
        <v>0</v>
      </c>
      <c r="N50" s="7">
        <f>VLOOKUP(A50,'[1]CDC- Aggregation'!$A$5:$L$463,3,FALSE)</f>
        <v>0</v>
      </c>
      <c r="O50" s="7">
        <f>VLOOKUP(A50,'[1]CDC- Aggregation'!$A$5:$L$463,4,FALSE)</f>
        <v>0</v>
      </c>
      <c r="P50" s="7">
        <f>VLOOKUP(A50,'[1]CDC- Aggregation'!$A$5:$L$463,5,FALSE)</f>
        <v>0</v>
      </c>
      <c r="Q50" s="7">
        <f>VLOOKUP(A50,'[1]CDC- Aggregation'!$A$5:$L$463,6,FALSE)</f>
        <v>0</v>
      </c>
      <c r="R50" s="7">
        <f>VLOOKUP(A50,'[1]CDC- Aggregation'!$A$5:$L$463,7,FALSE)</f>
        <v>0</v>
      </c>
      <c r="S50" s="7">
        <f>VLOOKUP(A50,'[1]CDC- Aggregation'!$A$5:$L$463,8,FALSE)</f>
        <v>0</v>
      </c>
      <c r="T50" s="7">
        <v>20</v>
      </c>
      <c r="U50" s="7">
        <v>116</v>
      </c>
      <c r="V50" s="7">
        <v>272</v>
      </c>
      <c r="W50" s="7">
        <v>408</v>
      </c>
      <c r="X50" s="8">
        <f t="shared" si="2"/>
        <v>0</v>
      </c>
      <c r="Y50" s="8">
        <f t="shared" si="2"/>
        <v>0</v>
      </c>
      <c r="Z50" s="8">
        <f t="shared" si="2"/>
        <v>0</v>
      </c>
      <c r="AA50" s="8">
        <f t="shared" si="2"/>
        <v>0</v>
      </c>
      <c r="AB50" s="8">
        <f t="shared" si="3"/>
        <v>0</v>
      </c>
      <c r="AC50" s="8">
        <f t="shared" si="3"/>
        <v>0</v>
      </c>
      <c r="AD50" s="8">
        <f t="shared" si="3"/>
        <v>0</v>
      </c>
      <c r="AE50" s="8">
        <f t="shared" si="3"/>
        <v>6.7695318009367573E-5</v>
      </c>
      <c r="AF50" s="8">
        <f t="shared" si="3"/>
        <v>6.9560106444232985E-4</v>
      </c>
      <c r="AG50" s="8">
        <f t="shared" si="3"/>
        <v>4.0095268717016859E-3</v>
      </c>
      <c r="AH50" s="8">
        <f t="shared" si="3"/>
        <v>8.2564836162426887E-5</v>
      </c>
      <c r="AI50" s="35">
        <v>0.14041867059827351</v>
      </c>
      <c r="AJ50" s="35">
        <v>1</v>
      </c>
    </row>
    <row r="51" spans="1:36" x14ac:dyDescent="0.3">
      <c r="A51" s="37" t="s">
        <v>75</v>
      </c>
      <c r="B51" s="2">
        <v>332292.17200000014</v>
      </c>
      <c r="C51" s="7">
        <v>664298.64999999979</v>
      </c>
      <c r="D51" s="7">
        <v>677300.8600000001</v>
      </c>
      <c r="E51" s="7">
        <v>713433.17499999993</v>
      </c>
      <c r="F51" s="7">
        <v>686243.15799999982</v>
      </c>
      <c r="G51" s="7">
        <v>716738.00100000016</v>
      </c>
      <c r="H51" s="7">
        <v>584295.27300000016</v>
      </c>
      <c r="I51" s="7">
        <v>308210.28499999997</v>
      </c>
      <c r="J51" s="7">
        <v>167007.005</v>
      </c>
      <c r="K51" s="7">
        <v>69746.900999999998</v>
      </c>
      <c r="L51" s="7">
        <v>4918239</v>
      </c>
      <c r="M51" s="7">
        <f>VLOOKUP(A51,'[1]CDC- Aggregation'!$A$5:$L$463,2,FALSE)</f>
        <v>0</v>
      </c>
      <c r="N51" s="7">
        <f>VLOOKUP(A51,'[1]CDC- Aggregation'!$A$5:$L$463,3,FALSE)</f>
        <v>0</v>
      </c>
      <c r="O51" s="7">
        <f>VLOOKUP(A51,'[1]CDC- Aggregation'!$A$5:$L$463,4,FALSE)</f>
        <v>0</v>
      </c>
      <c r="P51" s="7">
        <f>VLOOKUP(A51,'[1]CDC- Aggregation'!$A$5:$L$463,5,FALSE)</f>
        <v>0</v>
      </c>
      <c r="Q51" s="7">
        <f>VLOOKUP(A51,'[1]CDC- Aggregation'!$A$5:$L$463,6,FALSE)</f>
        <v>0</v>
      </c>
      <c r="R51" s="7">
        <f>VLOOKUP(A51,'[1]CDC- Aggregation'!$A$5:$L$463,7,FALSE)</f>
        <v>0</v>
      </c>
      <c r="S51" s="7">
        <f>VLOOKUP(A51,'[1]CDC- Aggregation'!$A$5:$L$463,8,FALSE)</f>
        <v>0</v>
      </c>
      <c r="T51" s="7">
        <v>10</v>
      </c>
      <c r="U51" s="7">
        <v>111</v>
      </c>
      <c r="V51" s="7">
        <v>254</v>
      </c>
      <c r="W51" s="7">
        <v>375</v>
      </c>
      <c r="X51" s="8">
        <f t="shared" si="2"/>
        <v>0</v>
      </c>
      <c r="Y51" s="8">
        <f t="shared" si="2"/>
        <v>0</v>
      </c>
      <c r="Z51" s="8">
        <f t="shared" si="2"/>
        <v>0</v>
      </c>
      <c r="AA51" s="8">
        <f t="shared" si="2"/>
        <v>0</v>
      </c>
      <c r="AB51" s="8">
        <f t="shared" si="3"/>
        <v>0</v>
      </c>
      <c r="AC51" s="8">
        <f t="shared" si="3"/>
        <v>0</v>
      </c>
      <c r="AD51" s="8">
        <f t="shared" si="3"/>
        <v>0</v>
      </c>
      <c r="AE51" s="8">
        <f t="shared" si="3"/>
        <v>3.2445380594615785E-5</v>
      </c>
      <c r="AF51" s="8">
        <f t="shared" si="3"/>
        <v>6.6464277950496742E-4</v>
      </c>
      <c r="AG51" s="8">
        <f t="shared" si="3"/>
        <v>3.6417388637812022E-3</v>
      </c>
      <c r="AH51" s="8">
        <f t="shared" si="3"/>
        <v>7.6246802971551407E-5</v>
      </c>
      <c r="AI51" s="35">
        <v>0.14284597363035184</v>
      </c>
      <c r="AJ51" s="35">
        <v>1</v>
      </c>
    </row>
    <row r="52" spans="1:36" x14ac:dyDescent="0.3">
      <c r="A52" s="37" t="s">
        <v>76</v>
      </c>
      <c r="B52" s="2">
        <v>336966.73399999982</v>
      </c>
      <c r="C52" s="7">
        <v>683288.5560000001</v>
      </c>
      <c r="D52" s="7">
        <v>694229.78400000022</v>
      </c>
      <c r="E52" s="7">
        <v>739375.74600000016</v>
      </c>
      <c r="F52" s="7">
        <v>697925.41799999971</v>
      </c>
      <c r="G52" s="7">
        <v>723727.50099999958</v>
      </c>
      <c r="H52" s="7">
        <v>613090.44799999997</v>
      </c>
      <c r="I52" s="7">
        <v>332618.28899999982</v>
      </c>
      <c r="J52" s="7">
        <v>172144.11200000002</v>
      </c>
      <c r="K52" s="7">
        <v>72189.206999999995</v>
      </c>
      <c r="L52" s="7">
        <v>5066830</v>
      </c>
      <c r="M52" s="7">
        <f>VLOOKUP(A52,'[1]CDC- Aggregation'!$A$5:$L$463,2,FALSE)</f>
        <v>0</v>
      </c>
      <c r="N52" s="7">
        <f>VLOOKUP(A52,'[1]CDC- Aggregation'!$A$5:$L$463,3,FALSE)</f>
        <v>0</v>
      </c>
      <c r="O52" s="7">
        <f>VLOOKUP(A52,'[1]CDC- Aggregation'!$A$5:$L$463,4,FALSE)</f>
        <v>0</v>
      </c>
      <c r="P52" s="7">
        <f>VLOOKUP(A52,'[1]CDC- Aggregation'!$A$5:$L$463,5,FALSE)</f>
        <v>0</v>
      </c>
      <c r="Q52" s="7">
        <f>VLOOKUP(A52,'[1]CDC- Aggregation'!$A$5:$L$463,6,FALSE)</f>
        <v>0</v>
      </c>
      <c r="R52" s="7">
        <f>VLOOKUP(A52,'[1]CDC- Aggregation'!$A$5:$L$463,7,FALSE)</f>
        <v>0</v>
      </c>
      <c r="S52" s="7">
        <f>VLOOKUP(A52,'[1]CDC- Aggregation'!$A$5:$L$463,8,FALSE)</f>
        <v>22</v>
      </c>
      <c r="T52" s="7">
        <v>11</v>
      </c>
      <c r="U52" s="7">
        <v>84</v>
      </c>
      <c r="V52" s="7">
        <v>280</v>
      </c>
      <c r="W52" s="7">
        <v>397</v>
      </c>
      <c r="X52" s="8">
        <f t="shared" si="2"/>
        <v>0</v>
      </c>
      <c r="Y52" s="8">
        <f t="shared" si="2"/>
        <v>0</v>
      </c>
      <c r="Z52" s="8">
        <f t="shared" si="2"/>
        <v>0</v>
      </c>
      <c r="AA52" s="8">
        <f t="shared" si="2"/>
        <v>0</v>
      </c>
      <c r="AB52" s="8">
        <f t="shared" si="3"/>
        <v>0</v>
      </c>
      <c r="AC52" s="8">
        <f t="shared" ref="AC52:AH94" si="4">R52/G52</f>
        <v>0</v>
      </c>
      <c r="AD52" s="8">
        <f t="shared" si="4"/>
        <v>3.5883775504523928E-5</v>
      </c>
      <c r="AE52" s="8">
        <f t="shared" si="4"/>
        <v>3.3070941568098819E-5</v>
      </c>
      <c r="AF52" s="8">
        <f t="shared" si="4"/>
        <v>4.8796324790940275E-4</v>
      </c>
      <c r="AG52" s="8">
        <f t="shared" si="4"/>
        <v>3.8786961602168594E-3</v>
      </c>
      <c r="AH52" s="8">
        <f t="shared" si="4"/>
        <v>7.8352737313073454E-5</v>
      </c>
      <c r="AI52" s="35">
        <v>0.14505326935972346</v>
      </c>
      <c r="AJ52" s="35">
        <v>1</v>
      </c>
    </row>
    <row r="53" spans="1:36" x14ac:dyDescent="0.3">
      <c r="A53" s="37" t="s">
        <v>77</v>
      </c>
      <c r="B53" s="2">
        <v>327905.65800000011</v>
      </c>
      <c r="C53" s="7">
        <v>678666.34199999971</v>
      </c>
      <c r="D53" s="7">
        <v>688226.31900000002</v>
      </c>
      <c r="E53" s="7">
        <v>742924.19700000004</v>
      </c>
      <c r="F53" s="7">
        <v>689738.00499999977</v>
      </c>
      <c r="G53" s="7">
        <v>701609.36300000013</v>
      </c>
      <c r="H53" s="7">
        <v>618569.06500000006</v>
      </c>
      <c r="I53" s="7">
        <v>345345.82100000005</v>
      </c>
      <c r="J53" s="7">
        <v>172295.24000000005</v>
      </c>
      <c r="K53" s="7">
        <v>73396.256999999998</v>
      </c>
      <c r="L53" s="7">
        <v>5040592</v>
      </c>
      <c r="M53" s="7">
        <f>VLOOKUP(A53,'[1]CDC- Aggregation'!$A$5:$L$463,2,FALSE)</f>
        <v>0</v>
      </c>
      <c r="N53" s="7">
        <f>VLOOKUP(A53,'[1]CDC- Aggregation'!$A$5:$L$463,3,FALSE)</f>
        <v>0</v>
      </c>
      <c r="O53" s="7">
        <f>VLOOKUP(A53,'[1]CDC- Aggregation'!$A$5:$L$463,4,FALSE)</f>
        <v>0</v>
      </c>
      <c r="P53" s="7">
        <f>VLOOKUP(A53,'[1]CDC- Aggregation'!$A$5:$L$463,5,FALSE)</f>
        <v>0</v>
      </c>
      <c r="Q53" s="7">
        <f>VLOOKUP(A53,'[1]CDC- Aggregation'!$A$5:$L$463,6,FALSE)</f>
        <v>0</v>
      </c>
      <c r="R53" s="7">
        <f>VLOOKUP(A53,'[1]CDC- Aggregation'!$A$5:$L$463,7,FALSE)</f>
        <v>0</v>
      </c>
      <c r="S53" s="7">
        <f>VLOOKUP(A53,'[1]CDC- Aggregation'!$A$5:$L$463,8,FALSE)</f>
        <v>33</v>
      </c>
      <c r="T53" s="7">
        <v>33</v>
      </c>
      <c r="U53" s="7">
        <v>108</v>
      </c>
      <c r="V53" s="7">
        <v>286</v>
      </c>
      <c r="W53" s="7">
        <v>460</v>
      </c>
      <c r="X53" s="8">
        <f t="shared" si="2"/>
        <v>0</v>
      </c>
      <c r="Y53" s="8">
        <f t="shared" si="2"/>
        <v>0</v>
      </c>
      <c r="Z53" s="8">
        <f t="shared" si="2"/>
        <v>0</v>
      </c>
      <c r="AA53" s="8">
        <f t="shared" si="2"/>
        <v>0</v>
      </c>
      <c r="AB53" s="8">
        <f t="shared" si="2"/>
        <v>0</v>
      </c>
      <c r="AC53" s="8">
        <f t="shared" si="4"/>
        <v>0</v>
      </c>
      <c r="AD53" s="8">
        <f t="shared" si="4"/>
        <v>5.3348933639285693E-5</v>
      </c>
      <c r="AE53" s="8">
        <f t="shared" si="4"/>
        <v>9.5556390126406065E-5</v>
      </c>
      <c r="AF53" s="8">
        <f t="shared" si="4"/>
        <v>6.2683101401988801E-4</v>
      </c>
      <c r="AG53" s="8">
        <f t="shared" si="4"/>
        <v>3.8966564739125594E-3</v>
      </c>
      <c r="AH53" s="8">
        <f t="shared" si="4"/>
        <v>9.1259121944406533E-5</v>
      </c>
      <c r="AI53" s="35">
        <v>0.14795585811233855</v>
      </c>
      <c r="AJ53" s="35">
        <v>1</v>
      </c>
    </row>
    <row r="54" spans="1:36" x14ac:dyDescent="0.3">
      <c r="A54" s="37" t="s">
        <v>78</v>
      </c>
      <c r="B54" s="2">
        <v>331074.32999999996</v>
      </c>
      <c r="C54" s="7">
        <v>690865.5280000004</v>
      </c>
      <c r="D54" s="7">
        <v>702934.91299999971</v>
      </c>
      <c r="E54" s="7">
        <v>768552.96400000027</v>
      </c>
      <c r="F54" s="7">
        <v>703694.99899999972</v>
      </c>
      <c r="G54" s="7">
        <v>703617.7030000001</v>
      </c>
      <c r="H54" s="7">
        <v>636849.3879999998</v>
      </c>
      <c r="I54" s="7">
        <v>370677.5830000001</v>
      </c>
      <c r="J54" s="7">
        <v>179829.17900000003</v>
      </c>
      <c r="K54" s="7">
        <v>74365.219000000026</v>
      </c>
      <c r="L54" s="7">
        <v>5162330</v>
      </c>
      <c r="M54" s="7">
        <f>VLOOKUP(A54,'[1]CDC- Aggregation'!$A$5:$L$463,2,FALSE)</f>
        <v>0</v>
      </c>
      <c r="N54" s="7">
        <f>VLOOKUP(A54,'[1]CDC- Aggregation'!$A$5:$L$463,3,FALSE)</f>
        <v>0</v>
      </c>
      <c r="O54" s="7">
        <f>VLOOKUP(A54,'[1]CDC- Aggregation'!$A$5:$L$463,4,FALSE)</f>
        <v>0</v>
      </c>
      <c r="P54" s="7">
        <f>VLOOKUP(A54,'[1]CDC- Aggregation'!$A$5:$L$463,5,FALSE)</f>
        <v>0</v>
      </c>
      <c r="Q54" s="7">
        <f>VLOOKUP(A54,'[1]CDC- Aggregation'!$A$5:$L$463,6,FALSE)</f>
        <v>0</v>
      </c>
      <c r="R54" s="7">
        <f>VLOOKUP(A54,'[1]CDC- Aggregation'!$A$5:$L$463,7,FALSE)</f>
        <v>0</v>
      </c>
      <c r="S54" s="7">
        <f>VLOOKUP(A54,'[1]CDC- Aggregation'!$A$5:$L$463,8,FALSE)</f>
        <v>0</v>
      </c>
      <c r="T54" s="7">
        <v>21</v>
      </c>
      <c r="U54" s="7">
        <v>117</v>
      </c>
      <c r="V54" s="7">
        <v>302</v>
      </c>
      <c r="W54" s="7">
        <v>440</v>
      </c>
      <c r="X54" s="8">
        <f t="shared" si="2"/>
        <v>0</v>
      </c>
      <c r="Y54" s="8">
        <f t="shared" si="2"/>
        <v>0</v>
      </c>
      <c r="Z54" s="8">
        <f t="shared" si="2"/>
        <v>0</v>
      </c>
      <c r="AA54" s="8">
        <f t="shared" si="2"/>
        <v>0</v>
      </c>
      <c r="AB54" s="8">
        <f t="shared" si="2"/>
        <v>0</v>
      </c>
      <c r="AC54" s="8">
        <f t="shared" si="4"/>
        <v>0</v>
      </c>
      <c r="AD54" s="8">
        <f t="shared" si="4"/>
        <v>0</v>
      </c>
      <c r="AE54" s="8">
        <f t="shared" si="4"/>
        <v>5.6653007797344992E-5</v>
      </c>
      <c r="AF54" s="8">
        <f t="shared" si="4"/>
        <v>6.5061743956468807E-4</v>
      </c>
      <c r="AG54" s="8">
        <f t="shared" si="4"/>
        <v>4.0610382657516268E-3</v>
      </c>
      <c r="AH54" s="8">
        <f t="shared" si="4"/>
        <v>8.5232830911623238E-5</v>
      </c>
      <c r="AI54" s="35">
        <v>0.15095522069051118</v>
      </c>
      <c r="AJ54" s="35">
        <v>1</v>
      </c>
    </row>
    <row r="55" spans="1:36" x14ac:dyDescent="0.3">
      <c r="A55" s="37" t="s">
        <v>79</v>
      </c>
      <c r="B55" s="2">
        <v>327758.6339999999</v>
      </c>
      <c r="C55" s="7">
        <v>690305.36399999971</v>
      </c>
      <c r="D55" s="7">
        <v>707081.68700000027</v>
      </c>
      <c r="E55" s="7">
        <v>782385.90900000022</v>
      </c>
      <c r="F55" s="7">
        <v>709751.50399999972</v>
      </c>
      <c r="G55" s="7">
        <v>700049.29499999958</v>
      </c>
      <c r="H55" s="7">
        <v>651793.321</v>
      </c>
      <c r="I55" s="7">
        <v>396733.64</v>
      </c>
      <c r="J55" s="7">
        <v>185165.53899999996</v>
      </c>
      <c r="K55" s="7">
        <v>75474.670999999988</v>
      </c>
      <c r="L55" s="7">
        <v>5226520</v>
      </c>
      <c r="M55" s="7">
        <f>VLOOKUP(A55,'[1]CDC- Aggregation'!$A$5:$L$463,2,FALSE)</f>
        <v>0</v>
      </c>
      <c r="N55" s="7">
        <f>VLOOKUP(A55,'[1]CDC- Aggregation'!$A$5:$L$463,3,FALSE)</f>
        <v>0</v>
      </c>
      <c r="O55" s="7">
        <f>VLOOKUP(A55,'[1]CDC- Aggregation'!$A$5:$L$463,4,FALSE)</f>
        <v>0</v>
      </c>
      <c r="P55" s="7">
        <f>VLOOKUP(A55,'[1]CDC- Aggregation'!$A$5:$L$463,5,FALSE)</f>
        <v>0</v>
      </c>
      <c r="Q55" s="7">
        <f>VLOOKUP(A55,'[1]CDC- Aggregation'!$A$5:$L$463,6,FALSE)</f>
        <v>0</v>
      </c>
      <c r="R55" s="7">
        <f>VLOOKUP(A55,'[1]CDC- Aggregation'!$A$5:$L$463,7,FALSE)</f>
        <v>0</v>
      </c>
      <c r="S55" s="7">
        <f>VLOOKUP(A55,'[1]CDC- Aggregation'!$A$5:$L$463,8,FALSE)</f>
        <v>12</v>
      </c>
      <c r="T55" s="7">
        <v>25</v>
      </c>
      <c r="U55" s="7">
        <v>74</v>
      </c>
      <c r="V55" s="7">
        <v>220</v>
      </c>
      <c r="W55" s="7">
        <v>331</v>
      </c>
      <c r="X55" s="8">
        <f t="shared" si="2"/>
        <v>0</v>
      </c>
      <c r="Y55" s="8">
        <f t="shared" si="2"/>
        <v>0</v>
      </c>
      <c r="Z55" s="8">
        <f t="shared" si="2"/>
        <v>0</v>
      </c>
      <c r="AA55" s="8">
        <f t="shared" si="2"/>
        <v>0</v>
      </c>
      <c r="AB55" s="8">
        <f t="shared" si="2"/>
        <v>0</v>
      </c>
      <c r="AC55" s="8">
        <f t="shared" si="4"/>
        <v>0</v>
      </c>
      <c r="AD55" s="8">
        <f t="shared" si="4"/>
        <v>1.8410744040134159E-5</v>
      </c>
      <c r="AE55" s="8">
        <f t="shared" si="4"/>
        <v>6.301457068273817E-5</v>
      </c>
      <c r="AF55" s="8">
        <f t="shared" si="4"/>
        <v>3.9964239782219963E-4</v>
      </c>
      <c r="AG55" s="8">
        <f t="shared" si="4"/>
        <v>2.9148851804865774E-3</v>
      </c>
      <c r="AH55" s="8">
        <f t="shared" si="4"/>
        <v>6.3330858774098253E-5</v>
      </c>
      <c r="AI55" s="35">
        <v>0.15427832339901409</v>
      </c>
      <c r="AJ55" s="35">
        <v>1</v>
      </c>
    </row>
    <row r="56" spans="1:36" x14ac:dyDescent="0.3">
      <c r="A56" s="37" t="s">
        <v>80</v>
      </c>
      <c r="B56" s="2">
        <v>322790</v>
      </c>
      <c r="C56" s="7">
        <v>679209</v>
      </c>
      <c r="D56" s="7">
        <v>732272</v>
      </c>
      <c r="E56" s="7">
        <v>786858</v>
      </c>
      <c r="F56" s="7">
        <v>699962</v>
      </c>
      <c r="G56" s="7">
        <v>686121</v>
      </c>
      <c r="H56" s="7">
        <v>657660</v>
      </c>
      <c r="I56" s="7">
        <v>423589</v>
      </c>
      <c r="J56" s="7">
        <v>199032</v>
      </c>
      <c r="K56" s="7">
        <v>85624</v>
      </c>
      <c r="L56" s="7">
        <v>5273117</v>
      </c>
      <c r="M56" s="7">
        <f>VLOOKUP(A56,'[1]CDC- Aggregation'!$A$5:$L$463,2,FALSE)</f>
        <v>0</v>
      </c>
      <c r="N56" s="7">
        <f>VLOOKUP(A56,'[1]CDC- Aggregation'!$A$5:$L$463,3,FALSE)</f>
        <v>0</v>
      </c>
      <c r="O56" s="7">
        <f>VLOOKUP(A56,'[1]CDC- Aggregation'!$A$5:$L$463,4,FALSE)</f>
        <v>0</v>
      </c>
      <c r="P56" s="7">
        <f>VLOOKUP(A56,'[1]CDC- Aggregation'!$A$5:$L$463,5,FALSE)</f>
        <v>0</v>
      </c>
      <c r="Q56" s="7">
        <f>VLOOKUP(A56,'[1]CDC- Aggregation'!$A$5:$L$463,6,FALSE)</f>
        <v>0</v>
      </c>
      <c r="R56" s="7">
        <f>VLOOKUP(A56,'[1]CDC- Aggregation'!$A$5:$L$463,7,FALSE)</f>
        <v>0</v>
      </c>
      <c r="S56" s="7">
        <f>VLOOKUP(A56,'[1]CDC- Aggregation'!$A$5:$L$463,8,FALSE)</f>
        <v>42</v>
      </c>
      <c r="T56" s="7">
        <v>33</v>
      </c>
      <c r="U56" s="7">
        <v>65</v>
      </c>
      <c r="V56" s="7">
        <v>236</v>
      </c>
      <c r="W56" s="7">
        <v>376</v>
      </c>
      <c r="X56" s="8">
        <f t="shared" si="2"/>
        <v>0</v>
      </c>
      <c r="Y56" s="8">
        <f t="shared" si="2"/>
        <v>0</v>
      </c>
      <c r="Z56" s="8">
        <f t="shared" si="2"/>
        <v>0</v>
      </c>
      <c r="AA56" s="8">
        <f t="shared" si="2"/>
        <v>0</v>
      </c>
      <c r="AB56" s="8">
        <f t="shared" si="2"/>
        <v>0</v>
      </c>
      <c r="AC56" s="8">
        <f t="shared" si="4"/>
        <v>0</v>
      </c>
      <c r="AD56" s="8">
        <f t="shared" si="4"/>
        <v>6.3862786242131195E-5</v>
      </c>
      <c r="AE56" s="8">
        <f t="shared" si="4"/>
        <v>7.7905705766674778E-5</v>
      </c>
      <c r="AF56" s="8">
        <f t="shared" si="4"/>
        <v>3.265806503476828E-4</v>
      </c>
      <c r="AG56" s="8">
        <f t="shared" si="4"/>
        <v>2.7562365691862095E-3</v>
      </c>
      <c r="AH56" s="8">
        <f t="shared" si="4"/>
        <v>7.1305074399069854E-5</v>
      </c>
      <c r="AI56" s="35">
        <v>0.16017819555440316</v>
      </c>
      <c r="AJ56" s="35">
        <v>0.98137802607076352</v>
      </c>
    </row>
    <row r="57" spans="1:36" x14ac:dyDescent="0.3">
      <c r="A57" s="37" t="s">
        <v>81</v>
      </c>
      <c r="B57" s="2">
        <v>212558.02899999998</v>
      </c>
      <c r="C57" s="7">
        <v>459486.46100000007</v>
      </c>
      <c r="D57" s="7">
        <v>478043.67699999997</v>
      </c>
      <c r="E57" s="7">
        <v>403268.70999999996</v>
      </c>
      <c r="F57" s="7">
        <v>519801.315</v>
      </c>
      <c r="G57" s="7">
        <v>548351.92500000005</v>
      </c>
      <c r="H57" s="7">
        <v>397044.58799999999</v>
      </c>
      <c r="I57" s="7">
        <v>233949.85399999999</v>
      </c>
      <c r="J57" s="7">
        <v>164920.69399999999</v>
      </c>
      <c r="K57" s="7">
        <v>77304.618000000002</v>
      </c>
      <c r="L57" s="7">
        <v>3494487</v>
      </c>
      <c r="M57" s="7">
        <f>VLOOKUP(A57,'[1]CDC- Aggregation'!$A$5:$L$463,2,FALSE)</f>
        <v>0</v>
      </c>
      <c r="N57" s="7">
        <f>VLOOKUP(A57,'[1]CDC- Aggregation'!$A$5:$L$463,3,FALSE)</f>
        <v>0</v>
      </c>
      <c r="O57" s="7">
        <f>VLOOKUP(A57,'[1]CDC- Aggregation'!$A$5:$L$463,4,FALSE)</f>
        <v>0</v>
      </c>
      <c r="P57" s="7">
        <f>VLOOKUP(A57,'[1]CDC- Aggregation'!$A$5:$L$463,5,FALSE)</f>
        <v>0</v>
      </c>
      <c r="Q57" s="7">
        <f>VLOOKUP(A57,'[1]CDC- Aggregation'!$A$5:$L$463,6,FALSE)</f>
        <v>0</v>
      </c>
      <c r="R57" s="7">
        <f>VLOOKUP(A57,'[1]CDC- Aggregation'!$A$5:$L$463,7,FALSE)</f>
        <v>0</v>
      </c>
      <c r="S57" s="7">
        <f>VLOOKUP(A57,'[1]CDC- Aggregation'!$A$5:$L$463,8,FALSE)</f>
        <v>0</v>
      </c>
      <c r="T57" s="7">
        <v>12</v>
      </c>
      <c r="U57" s="7">
        <v>170</v>
      </c>
      <c r="V57" s="7">
        <v>364</v>
      </c>
      <c r="W57" s="7">
        <v>546</v>
      </c>
      <c r="X57" s="8">
        <f t="shared" si="2"/>
        <v>0</v>
      </c>
      <c r="Y57" s="8">
        <f t="shared" si="2"/>
        <v>0</v>
      </c>
      <c r="Z57" s="8">
        <f t="shared" si="2"/>
        <v>0</v>
      </c>
      <c r="AA57" s="8">
        <f t="shared" si="2"/>
        <v>0</v>
      </c>
      <c r="AB57" s="8">
        <f t="shared" si="2"/>
        <v>0</v>
      </c>
      <c r="AC57" s="8">
        <f t="shared" si="4"/>
        <v>0</v>
      </c>
      <c r="AD57" s="8">
        <f t="shared" si="4"/>
        <v>0</v>
      </c>
      <c r="AE57" s="8">
        <f t="shared" si="4"/>
        <v>5.1293043337398277E-5</v>
      </c>
      <c r="AF57" s="8">
        <f t="shared" si="4"/>
        <v>1.0307984757813352E-3</v>
      </c>
      <c r="AG57" s="8">
        <f t="shared" si="4"/>
        <v>4.7086449609000068E-3</v>
      </c>
      <c r="AH57" s="8">
        <f t="shared" si="4"/>
        <v>1.5624610994403469E-4</v>
      </c>
      <c r="AI57" s="35">
        <v>0.13792867826151381</v>
      </c>
      <c r="AJ57" s="35">
        <v>0</v>
      </c>
    </row>
    <row r="58" spans="1:36" x14ac:dyDescent="0.3">
      <c r="A58" s="37" t="s">
        <v>82</v>
      </c>
      <c r="B58" s="2">
        <v>205283.99900000001</v>
      </c>
      <c r="C58" s="7">
        <v>468081.70400000009</v>
      </c>
      <c r="D58" s="7">
        <v>474259.14500000002</v>
      </c>
      <c r="E58" s="7">
        <v>410857.38199999998</v>
      </c>
      <c r="F58" s="7">
        <v>512567.81</v>
      </c>
      <c r="G58" s="7">
        <v>564174.88900000008</v>
      </c>
      <c r="H58" s="7">
        <v>419799.91</v>
      </c>
      <c r="I58" s="7">
        <v>239997.74699999997</v>
      </c>
      <c r="J58" s="7">
        <v>171018.71299999999</v>
      </c>
      <c r="K58" s="7">
        <v>80632.789000000004</v>
      </c>
      <c r="L58" s="7">
        <v>3545837</v>
      </c>
      <c r="M58" s="7">
        <f>VLOOKUP(A58,'[1]CDC- Aggregation'!$A$5:$L$463,2,FALSE)</f>
        <v>0</v>
      </c>
      <c r="N58" s="7">
        <f>VLOOKUP(A58,'[1]CDC- Aggregation'!$A$5:$L$463,3,FALSE)</f>
        <v>0</v>
      </c>
      <c r="O58" s="7">
        <f>VLOOKUP(A58,'[1]CDC- Aggregation'!$A$5:$L$463,4,FALSE)</f>
        <v>0</v>
      </c>
      <c r="P58" s="7">
        <f>VLOOKUP(A58,'[1]CDC- Aggregation'!$A$5:$L$463,5,FALSE)</f>
        <v>0</v>
      </c>
      <c r="Q58" s="7">
        <f>VLOOKUP(A58,'[1]CDC- Aggregation'!$A$5:$L$463,6,FALSE)</f>
        <v>0</v>
      </c>
      <c r="R58" s="7">
        <f>VLOOKUP(A58,'[1]CDC- Aggregation'!$A$5:$L$463,7,FALSE)</f>
        <v>0</v>
      </c>
      <c r="S58" s="7">
        <f>VLOOKUP(A58,'[1]CDC- Aggregation'!$A$5:$L$463,8,FALSE)</f>
        <v>0</v>
      </c>
      <c r="T58" s="7">
        <v>20</v>
      </c>
      <c r="U58" s="7">
        <v>100</v>
      </c>
      <c r="V58" s="7">
        <v>339</v>
      </c>
      <c r="W58" s="7">
        <v>459</v>
      </c>
      <c r="X58" s="8">
        <f t="shared" si="2"/>
        <v>0</v>
      </c>
      <c r="Y58" s="8">
        <f t="shared" si="2"/>
        <v>0</v>
      </c>
      <c r="Z58" s="8">
        <f t="shared" si="2"/>
        <v>0</v>
      </c>
      <c r="AA58" s="8">
        <f t="shared" si="2"/>
        <v>0</v>
      </c>
      <c r="AB58" s="8">
        <f t="shared" si="2"/>
        <v>0</v>
      </c>
      <c r="AC58" s="8">
        <f t="shared" si="4"/>
        <v>0</v>
      </c>
      <c r="AD58" s="8">
        <f t="shared" si="4"/>
        <v>0</v>
      </c>
      <c r="AE58" s="8">
        <f t="shared" si="4"/>
        <v>8.3334115632343841E-5</v>
      </c>
      <c r="AF58" s="8">
        <f t="shared" si="4"/>
        <v>5.8473133288051353E-4</v>
      </c>
      <c r="AG58" s="8">
        <f t="shared" si="4"/>
        <v>4.2042450001326384E-3</v>
      </c>
      <c r="AH58" s="8">
        <f t="shared" si="4"/>
        <v>1.294475747193117E-4</v>
      </c>
      <c r="AI58" s="35">
        <v>0.13932160566813195</v>
      </c>
      <c r="AJ58" s="35">
        <v>1</v>
      </c>
    </row>
    <row r="59" spans="1:36" x14ac:dyDescent="0.3">
      <c r="A59" s="37" t="s">
        <v>83</v>
      </c>
      <c r="B59" s="2">
        <v>203157.07199999999</v>
      </c>
      <c r="C59" s="7">
        <v>463028.13099999999</v>
      </c>
      <c r="D59" s="7">
        <v>477078.43899999995</v>
      </c>
      <c r="E59" s="7">
        <v>414807.14800000004</v>
      </c>
      <c r="F59" s="7">
        <v>497351.57299999997</v>
      </c>
      <c r="G59" s="7">
        <v>568458.89300000004</v>
      </c>
      <c r="H59" s="7">
        <v>431497.94</v>
      </c>
      <c r="I59" s="7">
        <v>248604.04199999999</v>
      </c>
      <c r="J59" s="7">
        <v>166614.00900000002</v>
      </c>
      <c r="K59" s="7">
        <v>84415.731</v>
      </c>
      <c r="L59" s="7">
        <v>3558172</v>
      </c>
      <c r="M59" s="7">
        <f>VLOOKUP(A59,'[1]CDC- Aggregation'!$A$5:$L$463,2,FALSE)</f>
        <v>0</v>
      </c>
      <c r="N59" s="7">
        <f>VLOOKUP(A59,'[1]CDC- Aggregation'!$A$5:$L$463,3,FALSE)</f>
        <v>0</v>
      </c>
      <c r="O59" s="7">
        <f>VLOOKUP(A59,'[1]CDC- Aggregation'!$A$5:$L$463,4,FALSE)</f>
        <v>0</v>
      </c>
      <c r="P59" s="7">
        <f>VLOOKUP(A59,'[1]CDC- Aggregation'!$A$5:$L$463,5,FALSE)</f>
        <v>0</v>
      </c>
      <c r="Q59" s="7">
        <f>VLOOKUP(A59,'[1]CDC- Aggregation'!$A$5:$L$463,6,FALSE)</f>
        <v>0</v>
      </c>
      <c r="R59" s="7">
        <f>VLOOKUP(A59,'[1]CDC- Aggregation'!$A$5:$L$463,7,FALSE)</f>
        <v>0</v>
      </c>
      <c r="S59" s="7">
        <f>VLOOKUP(A59,'[1]CDC- Aggregation'!$A$5:$L$463,8,FALSE)</f>
        <v>0</v>
      </c>
      <c r="T59" s="7">
        <v>0</v>
      </c>
      <c r="U59" s="7">
        <v>119</v>
      </c>
      <c r="V59" s="7">
        <v>415</v>
      </c>
      <c r="W59" s="7">
        <v>534</v>
      </c>
      <c r="X59" s="8">
        <f t="shared" si="2"/>
        <v>0</v>
      </c>
      <c r="Y59" s="8">
        <f t="shared" si="2"/>
        <v>0</v>
      </c>
      <c r="Z59" s="8">
        <f t="shared" si="2"/>
        <v>0</v>
      </c>
      <c r="AA59" s="8">
        <f t="shared" si="2"/>
        <v>0</v>
      </c>
      <c r="AB59" s="8">
        <f t="shared" si="2"/>
        <v>0</v>
      </c>
      <c r="AC59" s="8">
        <f t="shared" si="4"/>
        <v>0</v>
      </c>
      <c r="AD59" s="8">
        <f t="shared" si="4"/>
        <v>0</v>
      </c>
      <c r="AE59" s="8">
        <f t="shared" si="4"/>
        <v>0</v>
      </c>
      <c r="AF59" s="8">
        <f t="shared" si="4"/>
        <v>7.1422565673934409E-4</v>
      </c>
      <c r="AG59" s="8">
        <f t="shared" si="4"/>
        <v>4.9161453094565986E-3</v>
      </c>
      <c r="AH59" s="8">
        <f t="shared" si="4"/>
        <v>1.5007706204196988E-4</v>
      </c>
      <c r="AI59" s="35">
        <v>0.14209076887847194</v>
      </c>
      <c r="AJ59" s="35">
        <v>0</v>
      </c>
    </row>
    <row r="60" spans="1:36" x14ac:dyDescent="0.3">
      <c r="A60" s="37" t="s">
        <v>84</v>
      </c>
      <c r="B60" s="2">
        <v>199318.37699999998</v>
      </c>
      <c r="C60" s="7">
        <v>458918.10799999995</v>
      </c>
      <c r="D60" s="7">
        <v>479176.98499999993</v>
      </c>
      <c r="E60" s="7">
        <v>420884.95999999996</v>
      </c>
      <c r="F60" s="7">
        <v>485113.86600000004</v>
      </c>
      <c r="G60" s="7">
        <v>569386.64899999998</v>
      </c>
      <c r="H60" s="7">
        <v>444154.76499999996</v>
      </c>
      <c r="I60" s="7">
        <v>258418.13399999999</v>
      </c>
      <c r="J60" s="7">
        <v>167108.36599999998</v>
      </c>
      <c r="K60" s="7">
        <v>84749.743999999992</v>
      </c>
      <c r="L60" s="7">
        <v>3572213</v>
      </c>
      <c r="M60" s="7">
        <f>VLOOKUP(A60,'[1]CDC- Aggregation'!$A$5:$L$463,2,FALSE)</f>
        <v>0</v>
      </c>
      <c r="N60" s="7">
        <f>VLOOKUP(A60,'[1]CDC- Aggregation'!$A$5:$L$463,3,FALSE)</f>
        <v>0</v>
      </c>
      <c r="O60" s="7">
        <f>VLOOKUP(A60,'[1]CDC- Aggregation'!$A$5:$L$463,4,FALSE)</f>
        <v>0</v>
      </c>
      <c r="P60" s="7">
        <f>VLOOKUP(A60,'[1]CDC- Aggregation'!$A$5:$L$463,5,FALSE)</f>
        <v>0</v>
      </c>
      <c r="Q60" s="7">
        <f>VLOOKUP(A60,'[1]CDC- Aggregation'!$A$5:$L$463,6,FALSE)</f>
        <v>0</v>
      </c>
      <c r="R60" s="7">
        <f>VLOOKUP(A60,'[1]CDC- Aggregation'!$A$5:$L$463,7,FALSE)</f>
        <v>0</v>
      </c>
      <c r="S60" s="7">
        <f>VLOOKUP(A60,'[1]CDC- Aggregation'!$A$5:$L$463,8,FALSE)</f>
        <v>0</v>
      </c>
      <c r="T60" s="7">
        <v>0</v>
      </c>
      <c r="U60" s="7">
        <v>113</v>
      </c>
      <c r="V60" s="7">
        <v>317</v>
      </c>
      <c r="W60" s="7">
        <v>430</v>
      </c>
      <c r="X60" s="8">
        <f t="shared" si="2"/>
        <v>0</v>
      </c>
      <c r="Y60" s="8">
        <f t="shared" si="2"/>
        <v>0</v>
      </c>
      <c r="Z60" s="8">
        <f t="shared" si="2"/>
        <v>0</v>
      </c>
      <c r="AA60" s="8">
        <f t="shared" si="2"/>
        <v>0</v>
      </c>
      <c r="AB60" s="8">
        <f t="shared" si="2"/>
        <v>0</v>
      </c>
      <c r="AC60" s="8">
        <f t="shared" si="4"/>
        <v>0</v>
      </c>
      <c r="AD60" s="8">
        <f t="shared" si="4"/>
        <v>0</v>
      </c>
      <c r="AE60" s="8">
        <f t="shared" si="4"/>
        <v>0</v>
      </c>
      <c r="AF60" s="8">
        <f t="shared" si="4"/>
        <v>6.762079164845643E-4</v>
      </c>
      <c r="AG60" s="8">
        <f t="shared" si="4"/>
        <v>3.740424277859766E-3</v>
      </c>
      <c r="AH60" s="8">
        <f t="shared" si="4"/>
        <v>1.2037356115102878E-4</v>
      </c>
      <c r="AI60" s="35">
        <v>0.14523776539192629</v>
      </c>
      <c r="AJ60" s="35">
        <v>1</v>
      </c>
    </row>
    <row r="61" spans="1:36" x14ac:dyDescent="0.3">
      <c r="A61" s="37" t="s">
        <v>85</v>
      </c>
      <c r="B61" s="2">
        <v>197304.91999999998</v>
      </c>
      <c r="C61" s="7">
        <v>456704.39100000006</v>
      </c>
      <c r="D61" s="7">
        <v>485144.57699999999</v>
      </c>
      <c r="E61" s="7">
        <v>427408.02799999999</v>
      </c>
      <c r="F61" s="7">
        <v>469068.08099999995</v>
      </c>
      <c r="G61" s="7">
        <v>568017.80499999993</v>
      </c>
      <c r="H61" s="7">
        <v>457295.72200000007</v>
      </c>
      <c r="I61" s="7">
        <v>269149.79800000001</v>
      </c>
      <c r="J61" s="7">
        <v>163767.89499999999</v>
      </c>
      <c r="K61" s="7">
        <v>86889.545999999988</v>
      </c>
      <c r="L61" s="7">
        <v>3583561</v>
      </c>
      <c r="M61" s="7">
        <f>VLOOKUP(A61,'[1]CDC- Aggregation'!$A$5:$L$463,2,FALSE)</f>
        <v>0</v>
      </c>
      <c r="N61" s="7">
        <f>VLOOKUP(A61,'[1]CDC- Aggregation'!$A$5:$L$463,3,FALSE)</f>
        <v>0</v>
      </c>
      <c r="O61" s="7">
        <f>VLOOKUP(A61,'[1]CDC- Aggregation'!$A$5:$L$463,4,FALSE)</f>
        <v>0</v>
      </c>
      <c r="P61" s="7">
        <f>VLOOKUP(A61,'[1]CDC- Aggregation'!$A$5:$L$463,5,FALSE)</f>
        <v>0</v>
      </c>
      <c r="Q61" s="7">
        <f>VLOOKUP(A61,'[1]CDC- Aggregation'!$A$5:$L$463,6,FALSE)</f>
        <v>0</v>
      </c>
      <c r="R61" s="7">
        <f>VLOOKUP(A61,'[1]CDC- Aggregation'!$A$5:$L$463,7,FALSE)</f>
        <v>0</v>
      </c>
      <c r="S61" s="7">
        <f>VLOOKUP(A61,'[1]CDC- Aggregation'!$A$5:$L$463,8,FALSE)</f>
        <v>0</v>
      </c>
      <c r="T61" s="7">
        <v>11</v>
      </c>
      <c r="U61" s="7">
        <v>79</v>
      </c>
      <c r="V61" s="7">
        <v>377</v>
      </c>
      <c r="W61" s="7">
        <v>467</v>
      </c>
      <c r="X61" s="8">
        <f t="shared" si="2"/>
        <v>0</v>
      </c>
      <c r="Y61" s="8">
        <f t="shared" si="2"/>
        <v>0</v>
      </c>
      <c r="Z61" s="8">
        <f t="shared" si="2"/>
        <v>0</v>
      </c>
      <c r="AA61" s="8">
        <f t="shared" si="2"/>
        <v>0</v>
      </c>
      <c r="AB61" s="8">
        <f t="shared" si="2"/>
        <v>0</v>
      </c>
      <c r="AC61" s="8">
        <f t="shared" si="4"/>
        <v>0</v>
      </c>
      <c r="AD61" s="8">
        <f t="shared" si="4"/>
        <v>0</v>
      </c>
      <c r="AE61" s="8">
        <f t="shared" si="4"/>
        <v>4.086943435120096E-5</v>
      </c>
      <c r="AF61" s="8">
        <f t="shared" si="4"/>
        <v>4.8239003133062193E-4</v>
      </c>
      <c r="AG61" s="8">
        <f t="shared" si="4"/>
        <v>4.3388418671217368E-3</v>
      </c>
      <c r="AH61" s="8">
        <f t="shared" si="4"/>
        <v>1.3031730170073847E-4</v>
      </c>
      <c r="AI61" s="35">
        <v>0.14904330031724505</v>
      </c>
      <c r="AJ61" s="35">
        <v>1</v>
      </c>
    </row>
    <row r="62" spans="1:36" x14ac:dyDescent="0.3">
      <c r="A62" s="37" t="s">
        <v>86</v>
      </c>
      <c r="B62" s="2">
        <v>194081.70499999999</v>
      </c>
      <c r="C62" s="7">
        <v>453491.70200000011</v>
      </c>
      <c r="D62" s="7">
        <v>489989.38800000004</v>
      </c>
      <c r="E62" s="7">
        <v>433442.86000000004</v>
      </c>
      <c r="F62" s="7">
        <v>459871.28799999994</v>
      </c>
      <c r="G62" s="7">
        <v>564044.85899999994</v>
      </c>
      <c r="H62" s="7">
        <v>469398.27200000006</v>
      </c>
      <c r="I62" s="7">
        <v>281209.196</v>
      </c>
      <c r="J62" s="7">
        <v>163445.33199999999</v>
      </c>
      <c r="K62" s="7">
        <v>86810.755999999994</v>
      </c>
      <c r="L62" s="7">
        <v>3592053</v>
      </c>
      <c r="M62" s="7">
        <f>VLOOKUP(A62,'[1]CDC- Aggregation'!$A$5:$L$463,2,FALSE)</f>
        <v>0</v>
      </c>
      <c r="N62" s="7">
        <f>VLOOKUP(A62,'[1]CDC- Aggregation'!$A$5:$L$463,3,FALSE)</f>
        <v>0</v>
      </c>
      <c r="O62" s="7">
        <f>VLOOKUP(A62,'[1]CDC- Aggregation'!$A$5:$L$463,4,FALSE)</f>
        <v>0</v>
      </c>
      <c r="P62" s="7">
        <f>VLOOKUP(A62,'[1]CDC- Aggregation'!$A$5:$L$463,5,FALSE)</f>
        <v>0</v>
      </c>
      <c r="Q62" s="7">
        <f>VLOOKUP(A62,'[1]CDC- Aggregation'!$A$5:$L$463,6,FALSE)</f>
        <v>0</v>
      </c>
      <c r="R62" s="7">
        <f>VLOOKUP(A62,'[1]CDC- Aggregation'!$A$5:$L$463,7,FALSE)</f>
        <v>0</v>
      </c>
      <c r="S62" s="7">
        <f>VLOOKUP(A62,'[1]CDC- Aggregation'!$A$5:$L$463,8,FALSE)</f>
        <v>0</v>
      </c>
      <c r="T62" s="7">
        <v>30</v>
      </c>
      <c r="U62" s="7">
        <v>103</v>
      </c>
      <c r="V62" s="7">
        <v>364</v>
      </c>
      <c r="W62" s="7">
        <v>497</v>
      </c>
      <c r="X62" s="8">
        <f t="shared" si="2"/>
        <v>0</v>
      </c>
      <c r="Y62" s="8">
        <f t="shared" si="2"/>
        <v>0</v>
      </c>
      <c r="Z62" s="8">
        <f t="shared" si="2"/>
        <v>0</v>
      </c>
      <c r="AA62" s="8">
        <f t="shared" si="2"/>
        <v>0</v>
      </c>
      <c r="AB62" s="8">
        <f t="shared" si="2"/>
        <v>0</v>
      </c>
      <c r="AC62" s="8">
        <f t="shared" si="4"/>
        <v>0</v>
      </c>
      <c r="AD62" s="8">
        <f t="shared" si="4"/>
        <v>0</v>
      </c>
      <c r="AE62" s="8">
        <f t="shared" si="4"/>
        <v>1.0668214420697678E-4</v>
      </c>
      <c r="AF62" s="8">
        <f t="shared" si="4"/>
        <v>6.3018012652695399E-4</v>
      </c>
      <c r="AG62" s="8">
        <f t="shared" si="4"/>
        <v>4.1930287993344976E-3</v>
      </c>
      <c r="AH62" s="8">
        <f t="shared" si="4"/>
        <v>1.3836098743531903E-4</v>
      </c>
      <c r="AI62" s="35">
        <v>0.15384486293154209</v>
      </c>
      <c r="AJ62" s="35">
        <v>1</v>
      </c>
    </row>
    <row r="63" spans="1:36" x14ac:dyDescent="0.3">
      <c r="A63" s="37" t="s">
        <v>87</v>
      </c>
      <c r="B63" s="2">
        <v>191428.15599999999</v>
      </c>
      <c r="C63" s="7">
        <v>447137.47500000009</v>
      </c>
      <c r="D63" s="7">
        <v>494068.23699999996</v>
      </c>
      <c r="E63" s="7">
        <v>437346.90099999995</v>
      </c>
      <c r="F63" s="7">
        <v>449396.44099999993</v>
      </c>
      <c r="G63" s="7">
        <v>555610.25200000009</v>
      </c>
      <c r="H63" s="7">
        <v>478011.77999999997</v>
      </c>
      <c r="I63" s="7">
        <v>292294.24699999997</v>
      </c>
      <c r="J63" s="7">
        <v>162165.48300000004</v>
      </c>
      <c r="K63" s="7">
        <v>87955.889999999985</v>
      </c>
      <c r="L63" s="7">
        <v>3593222</v>
      </c>
      <c r="M63" s="7">
        <f>VLOOKUP(A63,'[1]CDC- Aggregation'!$A$5:$L$463,2,FALSE)</f>
        <v>0</v>
      </c>
      <c r="N63" s="7">
        <f>VLOOKUP(A63,'[1]CDC- Aggregation'!$A$5:$L$463,3,FALSE)</f>
        <v>0</v>
      </c>
      <c r="O63" s="7">
        <f>VLOOKUP(A63,'[1]CDC- Aggregation'!$A$5:$L$463,4,FALSE)</f>
        <v>0</v>
      </c>
      <c r="P63" s="7">
        <f>VLOOKUP(A63,'[1]CDC- Aggregation'!$A$5:$L$463,5,FALSE)</f>
        <v>0</v>
      </c>
      <c r="Q63" s="7">
        <f>VLOOKUP(A63,'[1]CDC- Aggregation'!$A$5:$L$463,6,FALSE)</f>
        <v>0</v>
      </c>
      <c r="R63" s="7">
        <f>VLOOKUP(A63,'[1]CDC- Aggregation'!$A$5:$L$463,7,FALSE)</f>
        <v>0</v>
      </c>
      <c r="S63" s="7">
        <f>VLOOKUP(A63,'[1]CDC- Aggregation'!$A$5:$L$463,8,FALSE)</f>
        <v>0</v>
      </c>
      <c r="T63" s="7">
        <v>14</v>
      </c>
      <c r="U63" s="7">
        <v>137</v>
      </c>
      <c r="V63" s="7">
        <v>397</v>
      </c>
      <c r="W63" s="7">
        <v>548</v>
      </c>
      <c r="X63" s="8">
        <f t="shared" si="2"/>
        <v>0</v>
      </c>
      <c r="Y63" s="8">
        <f t="shared" si="2"/>
        <v>0</v>
      </c>
      <c r="Z63" s="8">
        <f t="shared" si="2"/>
        <v>0</v>
      </c>
      <c r="AA63" s="8">
        <f t="shared" si="2"/>
        <v>0</v>
      </c>
      <c r="AB63" s="8">
        <f t="shared" si="2"/>
        <v>0</v>
      </c>
      <c r="AC63" s="8">
        <f t="shared" si="4"/>
        <v>0</v>
      </c>
      <c r="AD63" s="8">
        <f t="shared" si="4"/>
        <v>0</v>
      </c>
      <c r="AE63" s="8">
        <f t="shared" si="4"/>
        <v>4.7896939962694516E-5</v>
      </c>
      <c r="AF63" s="8">
        <f t="shared" si="4"/>
        <v>8.4481603276820609E-4</v>
      </c>
      <c r="AG63" s="8">
        <f t="shared" si="4"/>
        <v>4.5136260914419727E-3</v>
      </c>
      <c r="AH63" s="8">
        <f t="shared" si="4"/>
        <v>1.5250936346265274E-4</v>
      </c>
      <c r="AI63" s="35">
        <v>0.15926250736679859</v>
      </c>
      <c r="AJ63" s="35">
        <v>1</v>
      </c>
    </row>
    <row r="64" spans="1:36" x14ac:dyDescent="0.3">
      <c r="A64" s="37" t="s">
        <v>88</v>
      </c>
      <c r="B64" s="2">
        <v>188741.39800000002</v>
      </c>
      <c r="C64" s="7">
        <v>439800.21500000003</v>
      </c>
      <c r="D64" s="7">
        <v>494764.12300000002</v>
      </c>
      <c r="E64" s="7">
        <v>438606.065</v>
      </c>
      <c r="F64" s="7">
        <v>439966.12500000006</v>
      </c>
      <c r="G64" s="7">
        <v>546335.86200000008</v>
      </c>
      <c r="H64" s="7">
        <v>488884.00199999998</v>
      </c>
      <c r="I64" s="7">
        <v>303525.87199999997</v>
      </c>
      <c r="J64" s="7">
        <v>162787.73599999998</v>
      </c>
      <c r="K64" s="7">
        <v>87324.955000000002</v>
      </c>
      <c r="L64" s="7">
        <v>3588570</v>
      </c>
      <c r="M64" s="7">
        <f>VLOOKUP(A64,'[1]CDC- Aggregation'!$A$5:$L$463,2,FALSE)</f>
        <v>0</v>
      </c>
      <c r="N64" s="7">
        <f>VLOOKUP(A64,'[1]CDC- Aggregation'!$A$5:$L$463,3,FALSE)</f>
        <v>0</v>
      </c>
      <c r="O64" s="7">
        <f>VLOOKUP(A64,'[1]CDC- Aggregation'!$A$5:$L$463,4,FALSE)</f>
        <v>0</v>
      </c>
      <c r="P64" s="7">
        <f>VLOOKUP(A64,'[1]CDC- Aggregation'!$A$5:$L$463,5,FALSE)</f>
        <v>0</v>
      </c>
      <c r="Q64" s="7">
        <f>VLOOKUP(A64,'[1]CDC- Aggregation'!$A$5:$L$463,6,FALSE)</f>
        <v>0</v>
      </c>
      <c r="R64" s="7">
        <f>VLOOKUP(A64,'[1]CDC- Aggregation'!$A$5:$L$463,7,FALSE)</f>
        <v>0</v>
      </c>
      <c r="S64" s="7">
        <f>VLOOKUP(A64,'[1]CDC- Aggregation'!$A$5:$L$463,8,FALSE)</f>
        <v>0</v>
      </c>
      <c r="T64" s="7">
        <v>0</v>
      </c>
      <c r="U64" s="7">
        <v>92</v>
      </c>
      <c r="V64" s="7">
        <v>307</v>
      </c>
      <c r="W64" s="7">
        <v>399</v>
      </c>
      <c r="X64" s="8">
        <f t="shared" si="2"/>
        <v>0</v>
      </c>
      <c r="Y64" s="8">
        <f t="shared" si="2"/>
        <v>0</v>
      </c>
      <c r="Z64" s="8">
        <f t="shared" si="2"/>
        <v>0</v>
      </c>
      <c r="AA64" s="8">
        <f t="shared" si="2"/>
        <v>0</v>
      </c>
      <c r="AB64" s="8">
        <f t="shared" si="2"/>
        <v>0</v>
      </c>
      <c r="AC64" s="8">
        <f t="shared" si="4"/>
        <v>0</v>
      </c>
      <c r="AD64" s="8">
        <f t="shared" si="4"/>
        <v>0</v>
      </c>
      <c r="AE64" s="8">
        <f t="shared" si="4"/>
        <v>0</v>
      </c>
      <c r="AF64" s="8">
        <f t="shared" si="4"/>
        <v>5.6515313905465222E-4</v>
      </c>
      <c r="AG64" s="8">
        <f t="shared" si="4"/>
        <v>3.5156044454875469E-3</v>
      </c>
      <c r="AH64" s="8">
        <f t="shared" si="4"/>
        <v>1.1118634999456609E-4</v>
      </c>
      <c r="AI64" s="35">
        <v>0.16439484537736909</v>
      </c>
      <c r="AJ64" s="35">
        <v>0</v>
      </c>
    </row>
    <row r="65" spans="1:36" x14ac:dyDescent="0.3">
      <c r="A65" s="37" t="s">
        <v>89</v>
      </c>
      <c r="B65" s="2">
        <v>186188</v>
      </c>
      <c r="C65" s="7">
        <v>432367</v>
      </c>
      <c r="D65" s="7">
        <v>495626</v>
      </c>
      <c r="E65" s="7">
        <v>439239</v>
      </c>
      <c r="F65" s="7">
        <v>433401</v>
      </c>
      <c r="G65" s="7">
        <v>535611</v>
      </c>
      <c r="H65" s="7">
        <v>496289</v>
      </c>
      <c r="I65" s="7">
        <v>318515</v>
      </c>
      <c r="J65" s="7">
        <v>167133</v>
      </c>
      <c r="K65" s="7">
        <v>90109</v>
      </c>
      <c r="L65" s="7">
        <v>3594478</v>
      </c>
      <c r="M65" s="7">
        <f>VLOOKUP(A65,'[1]CDC- Aggregation'!$A$5:$L$463,2,FALSE)</f>
        <v>0</v>
      </c>
      <c r="N65" s="7">
        <f>VLOOKUP(A65,'[1]CDC- Aggregation'!$A$5:$L$463,3,FALSE)</f>
        <v>0</v>
      </c>
      <c r="O65" s="7">
        <f>VLOOKUP(A65,'[1]CDC- Aggregation'!$A$5:$L$463,4,FALSE)</f>
        <v>0</v>
      </c>
      <c r="P65" s="7">
        <f>VLOOKUP(A65,'[1]CDC- Aggregation'!$A$5:$L$463,5,FALSE)</f>
        <v>0</v>
      </c>
      <c r="Q65" s="7">
        <f>VLOOKUP(A65,'[1]CDC- Aggregation'!$A$5:$L$463,6,FALSE)</f>
        <v>0</v>
      </c>
      <c r="R65" s="7">
        <f>VLOOKUP(A65,'[1]CDC- Aggregation'!$A$5:$L$463,7,FALSE)</f>
        <v>0</v>
      </c>
      <c r="S65" s="7">
        <f>VLOOKUP(A65,'[1]CDC- Aggregation'!$A$5:$L$463,8,FALSE)</f>
        <v>10</v>
      </c>
      <c r="T65" s="7">
        <v>33</v>
      </c>
      <c r="U65" s="7">
        <v>105</v>
      </c>
      <c r="V65" s="7">
        <v>389</v>
      </c>
      <c r="W65" s="7">
        <v>537</v>
      </c>
      <c r="X65" s="8">
        <f t="shared" si="2"/>
        <v>0</v>
      </c>
      <c r="Y65" s="8">
        <f t="shared" si="2"/>
        <v>0</v>
      </c>
      <c r="Z65" s="8">
        <f t="shared" si="2"/>
        <v>0</v>
      </c>
      <c r="AA65" s="8">
        <f t="shared" si="2"/>
        <v>0</v>
      </c>
      <c r="AB65" s="8">
        <f t="shared" si="2"/>
        <v>0</v>
      </c>
      <c r="AC65" s="8">
        <f t="shared" si="4"/>
        <v>0</v>
      </c>
      <c r="AD65" s="8">
        <f t="shared" si="4"/>
        <v>2.0149549959801647E-5</v>
      </c>
      <c r="AE65" s="8">
        <f t="shared" si="4"/>
        <v>1.0360579564541702E-4</v>
      </c>
      <c r="AF65" s="8">
        <f t="shared" si="4"/>
        <v>6.2824217838487913E-4</v>
      </c>
      <c r="AG65" s="8">
        <f t="shared" si="4"/>
        <v>4.3169938629881591E-3</v>
      </c>
      <c r="AH65" s="8">
        <f t="shared" si="4"/>
        <v>1.493958232600116E-4</v>
      </c>
      <c r="AI65" s="35">
        <v>0.17013834436047523</v>
      </c>
      <c r="AJ65" s="35">
        <v>1</v>
      </c>
    </row>
    <row r="66" spans="1:36" x14ac:dyDescent="0.3">
      <c r="A66" s="37" t="s">
        <v>90</v>
      </c>
      <c r="B66" s="2">
        <v>58270.941999999995</v>
      </c>
      <c r="C66" s="7">
        <v>111165.51800000001</v>
      </c>
      <c r="D66" s="7">
        <v>117963.568</v>
      </c>
      <c r="E66" s="7">
        <v>112326.01799999998</v>
      </c>
      <c r="F66" s="7">
        <v>121305.82999999999</v>
      </c>
      <c r="G66" s="7">
        <v>125074.128</v>
      </c>
      <c r="H66" s="7">
        <v>99139.957999999984</v>
      </c>
      <c r="I66" s="7">
        <v>63093.334000000003</v>
      </c>
      <c r="J66" s="7">
        <v>40563.036000000007</v>
      </c>
      <c r="K66" s="7">
        <v>15490.835999999999</v>
      </c>
      <c r="L66" s="7">
        <v>863832</v>
      </c>
      <c r="M66" s="7">
        <f>VLOOKUP(A66,'[1]CDC- Aggregation'!$A$5:$L$463,2,FALSE)</f>
        <v>0</v>
      </c>
      <c r="N66" s="7">
        <f>VLOOKUP(A66,'[1]CDC- Aggregation'!$A$5:$L$463,3,FALSE)</f>
        <v>0</v>
      </c>
      <c r="O66" s="7">
        <f>VLOOKUP(A66,'[1]CDC- Aggregation'!$A$5:$L$463,4,FALSE)</f>
        <v>0</v>
      </c>
      <c r="P66" s="7">
        <f>VLOOKUP(A66,'[1]CDC- Aggregation'!$A$5:$L$463,5,FALSE)</f>
        <v>0</v>
      </c>
      <c r="Q66" s="7">
        <f>VLOOKUP(A66,'[1]CDC- Aggregation'!$A$5:$L$463,6,FALSE)</f>
        <v>0</v>
      </c>
      <c r="R66" s="7">
        <f>VLOOKUP(A66,'[1]CDC- Aggregation'!$A$5:$L$463,7,FALSE)</f>
        <v>0</v>
      </c>
      <c r="S66" s="7">
        <f>VLOOKUP(A66,'[1]CDC- Aggregation'!$A$5:$L$463,8,FALSE)</f>
        <v>0</v>
      </c>
      <c r="T66" s="7">
        <v>0</v>
      </c>
      <c r="U66" s="7">
        <v>0</v>
      </c>
      <c r="V66" s="7">
        <v>0</v>
      </c>
      <c r="W66" s="7">
        <v>0</v>
      </c>
      <c r="X66" s="8">
        <f t="shared" si="2"/>
        <v>0</v>
      </c>
      <c r="Y66" s="8">
        <f t="shared" si="2"/>
        <v>0</v>
      </c>
      <c r="Z66" s="8">
        <f t="shared" si="2"/>
        <v>0</v>
      </c>
      <c r="AA66" s="8">
        <f t="shared" si="2"/>
        <v>0</v>
      </c>
      <c r="AB66" s="8">
        <f t="shared" si="2"/>
        <v>0</v>
      </c>
      <c r="AC66" s="8">
        <f t="shared" si="4"/>
        <v>0</v>
      </c>
      <c r="AD66" s="8">
        <f t="shared" si="4"/>
        <v>0</v>
      </c>
      <c r="AE66" s="8">
        <f t="shared" si="4"/>
        <v>0</v>
      </c>
      <c r="AF66" s="8">
        <f t="shared" si="4"/>
        <v>0</v>
      </c>
      <c r="AG66" s="8">
        <f t="shared" si="4"/>
        <v>0</v>
      </c>
      <c r="AH66" s="8">
        <f t="shared" si="4"/>
        <v>0</v>
      </c>
      <c r="AI66" s="35">
        <v>0.11900000000000001</v>
      </c>
      <c r="AJ66" s="35">
        <v>0</v>
      </c>
    </row>
    <row r="67" spans="1:36" x14ac:dyDescent="0.3">
      <c r="A67" s="37" t="s">
        <v>91</v>
      </c>
      <c r="B67" s="2">
        <v>55855.555999999997</v>
      </c>
      <c r="C67" s="7">
        <v>112543.174</v>
      </c>
      <c r="D67" s="7">
        <v>125219.46</v>
      </c>
      <c r="E67" s="7">
        <v>109915.41399999999</v>
      </c>
      <c r="F67" s="7">
        <v>120411.88</v>
      </c>
      <c r="G67" s="7">
        <v>130201.804</v>
      </c>
      <c r="H67" s="7">
        <v>104765.266</v>
      </c>
      <c r="I67" s="7">
        <v>67709.213999999993</v>
      </c>
      <c r="J67" s="7">
        <v>39449.731999999996</v>
      </c>
      <c r="K67" s="7">
        <v>15622.119999999999</v>
      </c>
      <c r="L67" s="7">
        <v>881278</v>
      </c>
      <c r="M67" s="7">
        <f>VLOOKUP(A67,'[1]CDC- Aggregation'!$A$5:$L$463,2,FALSE)</f>
        <v>0</v>
      </c>
      <c r="N67" s="7">
        <f>VLOOKUP(A67,'[1]CDC- Aggregation'!$A$5:$L$463,3,FALSE)</f>
        <v>0</v>
      </c>
      <c r="O67" s="7">
        <f>VLOOKUP(A67,'[1]CDC- Aggregation'!$A$5:$L$463,4,FALSE)</f>
        <v>0</v>
      </c>
      <c r="P67" s="7">
        <f>VLOOKUP(A67,'[1]CDC- Aggregation'!$A$5:$L$463,5,FALSE)</f>
        <v>0</v>
      </c>
      <c r="Q67" s="7">
        <f>VLOOKUP(A67,'[1]CDC- Aggregation'!$A$5:$L$463,6,FALSE)</f>
        <v>0</v>
      </c>
      <c r="R67" s="7">
        <f>VLOOKUP(A67,'[1]CDC- Aggregation'!$A$5:$L$463,7,FALSE)</f>
        <v>0</v>
      </c>
      <c r="S67" s="7">
        <f>VLOOKUP(A67,'[1]CDC- Aggregation'!$A$5:$L$463,8,FALSE)</f>
        <v>0</v>
      </c>
      <c r="T67" s="7">
        <v>0</v>
      </c>
      <c r="U67" s="7">
        <v>0</v>
      </c>
      <c r="V67" s="7">
        <v>10</v>
      </c>
      <c r="W67" s="7">
        <v>10</v>
      </c>
      <c r="X67" s="8">
        <f t="shared" si="2"/>
        <v>0</v>
      </c>
      <c r="Y67" s="8">
        <f t="shared" si="2"/>
        <v>0</v>
      </c>
      <c r="Z67" s="8">
        <f t="shared" si="2"/>
        <v>0</v>
      </c>
      <c r="AA67" s="8">
        <f t="shared" si="2"/>
        <v>0</v>
      </c>
      <c r="AB67" s="8">
        <f t="shared" si="2"/>
        <v>0</v>
      </c>
      <c r="AC67" s="8">
        <f t="shared" si="4"/>
        <v>0</v>
      </c>
      <c r="AD67" s="8">
        <f t="shared" si="4"/>
        <v>0</v>
      </c>
      <c r="AE67" s="8">
        <f t="shared" si="4"/>
        <v>0</v>
      </c>
      <c r="AF67" s="8">
        <f t="shared" si="4"/>
        <v>0</v>
      </c>
      <c r="AG67" s="8">
        <f t="shared" si="4"/>
        <v>6.4011798654728044E-4</v>
      </c>
      <c r="AH67" s="8">
        <f t="shared" si="4"/>
        <v>1.1347157196707509E-5</v>
      </c>
      <c r="AI67" s="35">
        <v>0.115</v>
      </c>
      <c r="AJ67" s="35">
        <v>0</v>
      </c>
    </row>
    <row r="68" spans="1:36" x14ac:dyDescent="0.3">
      <c r="A68" s="37" t="s">
        <v>92</v>
      </c>
      <c r="B68" s="2">
        <v>55769.298000000003</v>
      </c>
      <c r="C68" s="7">
        <v>112323.41400000002</v>
      </c>
      <c r="D68" s="7">
        <v>126170.592</v>
      </c>
      <c r="E68" s="7">
        <v>110709.19200000001</v>
      </c>
      <c r="F68" s="7">
        <v>117917.394</v>
      </c>
      <c r="G68" s="7">
        <v>131753.24400000001</v>
      </c>
      <c r="H68" s="7">
        <v>108786.44399999999</v>
      </c>
      <c r="I68" s="7">
        <v>70359.245999999999</v>
      </c>
      <c r="J68" s="7">
        <v>40071.9</v>
      </c>
      <c r="K68" s="7">
        <v>16151.268</v>
      </c>
      <c r="L68" s="7">
        <v>890856</v>
      </c>
      <c r="M68" s="7">
        <f>VLOOKUP(A68,'[1]CDC- Aggregation'!$A$5:$L$463,2,FALSE)</f>
        <v>0</v>
      </c>
      <c r="N68" s="7">
        <f>VLOOKUP(A68,'[1]CDC- Aggregation'!$A$5:$L$463,3,FALSE)</f>
        <v>0</v>
      </c>
      <c r="O68" s="7">
        <f>VLOOKUP(A68,'[1]CDC- Aggregation'!$A$5:$L$463,4,FALSE)</f>
        <v>0</v>
      </c>
      <c r="P68" s="7">
        <f>VLOOKUP(A68,'[1]CDC- Aggregation'!$A$5:$L$463,5,FALSE)</f>
        <v>0</v>
      </c>
      <c r="Q68" s="7">
        <f>VLOOKUP(A68,'[1]CDC- Aggregation'!$A$5:$L$463,6,FALSE)</f>
        <v>0</v>
      </c>
      <c r="R68" s="7">
        <f>VLOOKUP(A68,'[1]CDC- Aggregation'!$A$5:$L$463,7,FALSE)</f>
        <v>0</v>
      </c>
      <c r="S68" s="7">
        <f>VLOOKUP(A68,'[1]CDC- Aggregation'!$A$5:$L$463,8,FALSE)</f>
        <v>0</v>
      </c>
      <c r="T68" s="7">
        <v>0</v>
      </c>
      <c r="U68" s="7">
        <v>0</v>
      </c>
      <c r="V68" s="7">
        <v>0</v>
      </c>
      <c r="W68" s="7">
        <v>0</v>
      </c>
      <c r="X68" s="8">
        <f t="shared" ref="X68:AE109" si="5">M68/B68</f>
        <v>0</v>
      </c>
      <c r="Y68" s="8">
        <f t="shared" si="5"/>
        <v>0</v>
      </c>
      <c r="Z68" s="8">
        <f t="shared" si="5"/>
        <v>0</v>
      </c>
      <c r="AA68" s="8">
        <f t="shared" si="5"/>
        <v>0</v>
      </c>
      <c r="AB68" s="8">
        <f t="shared" si="5"/>
        <v>0</v>
      </c>
      <c r="AC68" s="8">
        <f t="shared" si="4"/>
        <v>0</v>
      </c>
      <c r="AD68" s="8">
        <f t="shared" si="4"/>
        <v>0</v>
      </c>
      <c r="AE68" s="8">
        <f t="shared" si="4"/>
        <v>0</v>
      </c>
      <c r="AF68" s="8">
        <f t="shared" si="4"/>
        <v>0</v>
      </c>
      <c r="AG68" s="8">
        <f t="shared" si="4"/>
        <v>0</v>
      </c>
      <c r="AH68" s="8">
        <f t="shared" si="4"/>
        <v>0</v>
      </c>
      <c r="AI68" s="35">
        <v>0.11300000000000002</v>
      </c>
      <c r="AJ68" s="35">
        <v>0</v>
      </c>
    </row>
    <row r="69" spans="1:36" x14ac:dyDescent="0.3">
      <c r="A69" s="37" t="s">
        <v>93</v>
      </c>
      <c r="B69" s="2">
        <v>56156.893000000004</v>
      </c>
      <c r="C69" s="7">
        <v>113484.041</v>
      </c>
      <c r="D69" s="7">
        <v>127042.61800000002</v>
      </c>
      <c r="E69" s="7">
        <v>111979.94399999999</v>
      </c>
      <c r="F69" s="7">
        <v>115866.42300000001</v>
      </c>
      <c r="G69" s="7">
        <v>132333.603</v>
      </c>
      <c r="H69" s="7">
        <v>111943.48799999998</v>
      </c>
      <c r="I69" s="7">
        <v>73350.815000000002</v>
      </c>
      <c r="J69" s="7">
        <v>41219.457000000002</v>
      </c>
      <c r="K69" s="7">
        <v>16162.742999999999</v>
      </c>
      <c r="L69" s="7">
        <v>900131</v>
      </c>
      <c r="M69" s="7">
        <f>VLOOKUP(A69,'[1]CDC- Aggregation'!$A$5:$L$463,2,FALSE)</f>
        <v>0</v>
      </c>
      <c r="N69" s="7">
        <f>VLOOKUP(A69,'[1]CDC- Aggregation'!$A$5:$L$463,3,FALSE)</f>
        <v>0</v>
      </c>
      <c r="O69" s="7">
        <f>VLOOKUP(A69,'[1]CDC- Aggregation'!$A$5:$L$463,4,FALSE)</f>
        <v>0</v>
      </c>
      <c r="P69" s="7">
        <f>VLOOKUP(A69,'[1]CDC- Aggregation'!$A$5:$L$463,5,FALSE)</f>
        <v>0</v>
      </c>
      <c r="Q69" s="7">
        <f>VLOOKUP(A69,'[1]CDC- Aggregation'!$A$5:$L$463,6,FALSE)</f>
        <v>0</v>
      </c>
      <c r="R69" s="7">
        <f>VLOOKUP(A69,'[1]CDC- Aggregation'!$A$5:$L$463,7,FALSE)</f>
        <v>0</v>
      </c>
      <c r="S69" s="7">
        <f>VLOOKUP(A69,'[1]CDC- Aggregation'!$A$5:$L$463,8,FALSE)</f>
        <v>0</v>
      </c>
      <c r="T69" s="7">
        <v>0</v>
      </c>
      <c r="U69" s="7">
        <v>0</v>
      </c>
      <c r="V69" s="7">
        <v>21</v>
      </c>
      <c r="W69" s="7">
        <v>21</v>
      </c>
      <c r="X69" s="8">
        <f t="shared" si="5"/>
        <v>0</v>
      </c>
      <c r="Y69" s="8">
        <f t="shared" si="5"/>
        <v>0</v>
      </c>
      <c r="Z69" s="8">
        <f t="shared" si="5"/>
        <v>0</v>
      </c>
      <c r="AA69" s="8">
        <f t="shared" si="5"/>
        <v>0</v>
      </c>
      <c r="AB69" s="8">
        <f t="shared" si="5"/>
        <v>0</v>
      </c>
      <c r="AC69" s="8">
        <f t="shared" si="4"/>
        <v>0</v>
      </c>
      <c r="AD69" s="8">
        <f t="shared" si="4"/>
        <v>0</v>
      </c>
      <c r="AE69" s="8">
        <f t="shared" si="4"/>
        <v>0</v>
      </c>
      <c r="AF69" s="8">
        <f t="shared" si="4"/>
        <v>0</v>
      </c>
      <c r="AG69" s="8">
        <f t="shared" si="4"/>
        <v>1.299284409830683E-3</v>
      </c>
      <c r="AH69" s="8">
        <f t="shared" si="4"/>
        <v>2.3329937531314887E-5</v>
      </c>
      <c r="AI69" s="35">
        <v>0.115</v>
      </c>
      <c r="AJ69" s="35">
        <v>0</v>
      </c>
    </row>
    <row r="70" spans="1:36" x14ac:dyDescent="0.3">
      <c r="A70" s="37" t="s">
        <v>94</v>
      </c>
      <c r="B70" s="2">
        <v>56145.642</v>
      </c>
      <c r="C70" s="7">
        <v>113812.83</v>
      </c>
      <c r="D70" s="7">
        <v>127261.97</v>
      </c>
      <c r="E70" s="7">
        <v>114392.564</v>
      </c>
      <c r="F70" s="7">
        <v>113779.46400000001</v>
      </c>
      <c r="G70" s="7">
        <v>132610.28</v>
      </c>
      <c r="H70" s="7">
        <v>115009.85800000001</v>
      </c>
      <c r="I70" s="7">
        <v>77609.5</v>
      </c>
      <c r="J70" s="7">
        <v>41069.712</v>
      </c>
      <c r="K70" s="7">
        <v>16718.577999999998</v>
      </c>
      <c r="L70" s="7">
        <v>908446</v>
      </c>
      <c r="M70" s="7">
        <f>VLOOKUP(A70,'[1]CDC- Aggregation'!$A$5:$L$463,2,FALSE)</f>
        <v>0</v>
      </c>
      <c r="N70" s="7">
        <f>VLOOKUP(A70,'[1]CDC- Aggregation'!$A$5:$L$463,3,FALSE)</f>
        <v>0</v>
      </c>
      <c r="O70" s="7">
        <f>VLOOKUP(A70,'[1]CDC- Aggregation'!$A$5:$L$463,4,FALSE)</f>
        <v>0</v>
      </c>
      <c r="P70" s="7">
        <f>VLOOKUP(A70,'[1]CDC- Aggregation'!$A$5:$L$463,5,FALSE)</f>
        <v>0</v>
      </c>
      <c r="Q70" s="7">
        <f>VLOOKUP(A70,'[1]CDC- Aggregation'!$A$5:$L$463,6,FALSE)</f>
        <v>0</v>
      </c>
      <c r="R70" s="7">
        <f>VLOOKUP(A70,'[1]CDC- Aggregation'!$A$5:$L$463,7,FALSE)</f>
        <v>0</v>
      </c>
      <c r="S70" s="7">
        <f>VLOOKUP(A70,'[1]CDC- Aggregation'!$A$5:$L$463,8,FALSE)</f>
        <v>0</v>
      </c>
      <c r="T70" s="7">
        <v>0</v>
      </c>
      <c r="U70" s="7">
        <v>0</v>
      </c>
      <c r="V70" s="7">
        <v>10</v>
      </c>
      <c r="W70" s="7">
        <v>10</v>
      </c>
      <c r="X70" s="8">
        <f t="shared" si="5"/>
        <v>0</v>
      </c>
      <c r="Y70" s="8">
        <f t="shared" si="5"/>
        <v>0</v>
      </c>
      <c r="Z70" s="8">
        <f t="shared" si="5"/>
        <v>0</v>
      </c>
      <c r="AA70" s="8">
        <f t="shared" si="5"/>
        <v>0</v>
      </c>
      <c r="AB70" s="8">
        <f t="shared" si="5"/>
        <v>0</v>
      </c>
      <c r="AC70" s="8">
        <f t="shared" si="4"/>
        <v>0</v>
      </c>
      <c r="AD70" s="8">
        <f t="shared" si="4"/>
        <v>0</v>
      </c>
      <c r="AE70" s="8">
        <f t="shared" si="4"/>
        <v>0</v>
      </c>
      <c r="AF70" s="8">
        <f t="shared" si="4"/>
        <v>0</v>
      </c>
      <c r="AG70" s="8">
        <f t="shared" si="4"/>
        <v>5.9813699466545545E-4</v>
      </c>
      <c r="AH70" s="8">
        <f t="shared" si="4"/>
        <v>1.1007808939661796E-5</v>
      </c>
      <c r="AI70" s="35">
        <v>0.11299999999999999</v>
      </c>
      <c r="AJ70" s="35">
        <v>0</v>
      </c>
    </row>
    <row r="71" spans="1:36" x14ac:dyDescent="0.3">
      <c r="A71" s="37" t="s">
        <v>95</v>
      </c>
      <c r="B71" s="2">
        <v>55963.097000000002</v>
      </c>
      <c r="C71" s="7">
        <v>114168.27499999999</v>
      </c>
      <c r="D71" s="7">
        <v>126039.97400000002</v>
      </c>
      <c r="E71" s="7">
        <v>117064.497</v>
      </c>
      <c r="F71" s="7">
        <v>112274.973</v>
      </c>
      <c r="G71" s="7">
        <v>132012.74</v>
      </c>
      <c r="H71" s="7">
        <v>118516.83900000001</v>
      </c>
      <c r="I71" s="7">
        <v>81244.688999999998</v>
      </c>
      <c r="J71" s="7">
        <v>42241.995999999999</v>
      </c>
      <c r="K71" s="7">
        <v>17598.285</v>
      </c>
      <c r="L71" s="7">
        <v>917060</v>
      </c>
      <c r="M71" s="7">
        <f>VLOOKUP(A71,'[1]CDC- Aggregation'!$A$5:$L$463,2,FALSE)</f>
        <v>0</v>
      </c>
      <c r="N71" s="7">
        <f>VLOOKUP(A71,'[1]CDC- Aggregation'!$A$5:$L$463,3,FALSE)</f>
        <v>0</v>
      </c>
      <c r="O71" s="7">
        <f>VLOOKUP(A71,'[1]CDC- Aggregation'!$A$5:$L$463,4,FALSE)</f>
        <v>0</v>
      </c>
      <c r="P71" s="7">
        <f>VLOOKUP(A71,'[1]CDC- Aggregation'!$A$5:$L$463,5,FALSE)</f>
        <v>0</v>
      </c>
      <c r="Q71" s="7">
        <f>VLOOKUP(A71,'[1]CDC- Aggregation'!$A$5:$L$463,6,FALSE)</f>
        <v>0</v>
      </c>
      <c r="R71" s="7">
        <f>VLOOKUP(A71,'[1]CDC- Aggregation'!$A$5:$L$463,7,FALSE)</f>
        <v>0</v>
      </c>
      <c r="S71" s="7">
        <f>VLOOKUP(A71,'[1]CDC- Aggregation'!$A$5:$L$463,8,FALSE)</f>
        <v>0</v>
      </c>
      <c r="T71" s="7">
        <v>0</v>
      </c>
      <c r="U71" s="7">
        <v>11</v>
      </c>
      <c r="V71" s="7">
        <v>20</v>
      </c>
      <c r="W71" s="7">
        <v>31</v>
      </c>
      <c r="X71" s="8">
        <f t="shared" si="5"/>
        <v>0</v>
      </c>
      <c r="Y71" s="8">
        <f t="shared" si="5"/>
        <v>0</v>
      </c>
      <c r="Z71" s="8">
        <f t="shared" si="5"/>
        <v>0</v>
      </c>
      <c r="AA71" s="8">
        <f t="shared" si="5"/>
        <v>0</v>
      </c>
      <c r="AB71" s="8">
        <f t="shared" si="5"/>
        <v>0</v>
      </c>
      <c r="AC71" s="8">
        <f t="shared" si="4"/>
        <v>0</v>
      </c>
      <c r="AD71" s="8">
        <f t="shared" si="4"/>
        <v>0</v>
      </c>
      <c r="AE71" s="8">
        <f t="shared" si="4"/>
        <v>0</v>
      </c>
      <c r="AF71" s="8">
        <f t="shared" si="4"/>
        <v>2.6040436157420211E-4</v>
      </c>
      <c r="AG71" s="8">
        <f t="shared" si="4"/>
        <v>1.1364743780430877E-3</v>
      </c>
      <c r="AH71" s="8">
        <f t="shared" si="4"/>
        <v>3.3803676967701129E-5</v>
      </c>
      <c r="AI71" s="35">
        <v>0.113</v>
      </c>
      <c r="AJ71" s="35">
        <v>0</v>
      </c>
    </row>
    <row r="72" spans="1:36" x14ac:dyDescent="0.3">
      <c r="A72" s="37" t="s">
        <v>96</v>
      </c>
      <c r="B72" s="2">
        <v>55605.577000000005</v>
      </c>
      <c r="C72" s="7">
        <v>113673.158</v>
      </c>
      <c r="D72" s="7">
        <v>125757.539</v>
      </c>
      <c r="E72" s="7">
        <v>120033.74799999999</v>
      </c>
      <c r="F72" s="7">
        <v>111328.33799999999</v>
      </c>
      <c r="G72" s="7">
        <v>131079.57</v>
      </c>
      <c r="H72" s="7">
        <v>121253.851</v>
      </c>
      <c r="I72" s="7">
        <v>85953.712</v>
      </c>
      <c r="J72" s="7">
        <v>43807.407000000007</v>
      </c>
      <c r="K72" s="7">
        <v>17788.268</v>
      </c>
      <c r="L72" s="7">
        <v>926454</v>
      </c>
      <c r="M72" s="7">
        <f>VLOOKUP(A72,'[1]CDC- Aggregation'!$A$5:$L$463,2,FALSE)</f>
        <v>0</v>
      </c>
      <c r="N72" s="7">
        <f>VLOOKUP(A72,'[1]CDC- Aggregation'!$A$5:$L$463,3,FALSE)</f>
        <v>0</v>
      </c>
      <c r="O72" s="7">
        <f>VLOOKUP(A72,'[1]CDC- Aggregation'!$A$5:$L$463,4,FALSE)</f>
        <v>0</v>
      </c>
      <c r="P72" s="7">
        <f>VLOOKUP(A72,'[1]CDC- Aggregation'!$A$5:$L$463,5,FALSE)</f>
        <v>0</v>
      </c>
      <c r="Q72" s="7">
        <f>VLOOKUP(A72,'[1]CDC- Aggregation'!$A$5:$L$463,6,FALSE)</f>
        <v>0</v>
      </c>
      <c r="R72" s="7">
        <f>VLOOKUP(A72,'[1]CDC- Aggregation'!$A$5:$L$463,7,FALSE)</f>
        <v>0</v>
      </c>
      <c r="S72" s="7">
        <f>VLOOKUP(A72,'[1]CDC- Aggregation'!$A$5:$L$463,8,FALSE)</f>
        <v>0</v>
      </c>
      <c r="T72" s="7">
        <v>10</v>
      </c>
      <c r="U72" s="7">
        <v>0</v>
      </c>
      <c r="V72" s="7">
        <v>42</v>
      </c>
      <c r="W72" s="7">
        <v>52</v>
      </c>
      <c r="X72" s="8">
        <f t="shared" si="5"/>
        <v>0</v>
      </c>
      <c r="Y72" s="8">
        <f t="shared" si="5"/>
        <v>0</v>
      </c>
      <c r="Z72" s="8">
        <f t="shared" si="5"/>
        <v>0</v>
      </c>
      <c r="AA72" s="8">
        <f t="shared" si="5"/>
        <v>0</v>
      </c>
      <c r="AB72" s="8">
        <f t="shared" si="5"/>
        <v>0</v>
      </c>
      <c r="AC72" s="8">
        <f t="shared" si="4"/>
        <v>0</v>
      </c>
      <c r="AD72" s="8">
        <f t="shared" si="4"/>
        <v>0</v>
      </c>
      <c r="AE72" s="8">
        <f t="shared" si="4"/>
        <v>1.1634168865214338E-4</v>
      </c>
      <c r="AF72" s="8">
        <f t="shared" si="4"/>
        <v>0</v>
      </c>
      <c r="AG72" s="8">
        <f t="shared" si="4"/>
        <v>2.3611067699227379E-3</v>
      </c>
      <c r="AH72" s="8">
        <f t="shared" si="4"/>
        <v>5.612798908526489E-5</v>
      </c>
      <c r="AI72" s="35">
        <v>0.11399999999999999</v>
      </c>
      <c r="AJ72" s="35">
        <v>0</v>
      </c>
    </row>
    <row r="73" spans="1:36" x14ac:dyDescent="0.3">
      <c r="A73" s="37" t="s">
        <v>97</v>
      </c>
      <c r="B73" s="2">
        <v>55711.476000000002</v>
      </c>
      <c r="C73" s="7">
        <v>114488.31</v>
      </c>
      <c r="D73" s="7">
        <v>124332.12899999999</v>
      </c>
      <c r="E73" s="7">
        <v>122261.96699999999</v>
      </c>
      <c r="F73" s="7">
        <v>110395.70699999999</v>
      </c>
      <c r="G73" s="7">
        <v>129752.73000000001</v>
      </c>
      <c r="H73" s="7">
        <v>124605.88800000001</v>
      </c>
      <c r="I73" s="7">
        <v>90855.747000000003</v>
      </c>
      <c r="J73" s="7">
        <v>44843.163</v>
      </c>
      <c r="K73" s="7">
        <v>17960.129999999997</v>
      </c>
      <c r="L73" s="7">
        <v>934695</v>
      </c>
      <c r="M73" s="7">
        <f>VLOOKUP(A73,'[1]CDC- Aggregation'!$A$5:$L$463,2,FALSE)</f>
        <v>0</v>
      </c>
      <c r="N73" s="7">
        <f>VLOOKUP(A73,'[1]CDC- Aggregation'!$A$5:$L$463,3,FALSE)</f>
        <v>0</v>
      </c>
      <c r="O73" s="7">
        <f>VLOOKUP(A73,'[1]CDC- Aggregation'!$A$5:$L$463,4,FALSE)</f>
        <v>0</v>
      </c>
      <c r="P73" s="7">
        <f>VLOOKUP(A73,'[1]CDC- Aggregation'!$A$5:$L$463,5,FALSE)</f>
        <v>0</v>
      </c>
      <c r="Q73" s="7">
        <f>VLOOKUP(A73,'[1]CDC- Aggregation'!$A$5:$L$463,6,FALSE)</f>
        <v>0</v>
      </c>
      <c r="R73" s="7">
        <f>VLOOKUP(A73,'[1]CDC- Aggregation'!$A$5:$L$463,7,FALSE)</f>
        <v>0</v>
      </c>
      <c r="S73" s="7">
        <f>VLOOKUP(A73,'[1]CDC- Aggregation'!$A$5:$L$463,8,FALSE)</f>
        <v>0</v>
      </c>
      <c r="T73" s="7">
        <v>0</v>
      </c>
      <c r="U73" s="7">
        <v>0</v>
      </c>
      <c r="V73" s="7">
        <v>0</v>
      </c>
      <c r="W73" s="7">
        <v>0</v>
      </c>
      <c r="X73" s="8">
        <f t="shared" si="5"/>
        <v>0</v>
      </c>
      <c r="Y73" s="8">
        <f t="shared" si="5"/>
        <v>0</v>
      </c>
      <c r="Z73" s="8">
        <f t="shared" si="5"/>
        <v>0</v>
      </c>
      <c r="AA73" s="8">
        <f t="shared" si="5"/>
        <v>0</v>
      </c>
      <c r="AB73" s="8">
        <f t="shared" si="5"/>
        <v>0</v>
      </c>
      <c r="AC73" s="8">
        <f t="shared" si="4"/>
        <v>0</v>
      </c>
      <c r="AD73" s="8">
        <f t="shared" si="4"/>
        <v>0</v>
      </c>
      <c r="AE73" s="8">
        <f t="shared" si="4"/>
        <v>0</v>
      </c>
      <c r="AF73" s="8">
        <f t="shared" si="4"/>
        <v>0</v>
      </c>
      <c r="AG73" s="8">
        <f t="shared" si="4"/>
        <v>0</v>
      </c>
      <c r="AH73" s="8">
        <f t="shared" si="4"/>
        <v>0</v>
      </c>
      <c r="AI73" s="35">
        <v>0.11399999999999999</v>
      </c>
      <c r="AJ73" s="35">
        <v>0</v>
      </c>
    </row>
    <row r="74" spans="1:36" x14ac:dyDescent="0.3">
      <c r="A74" s="37" t="s">
        <v>98</v>
      </c>
      <c r="B74" s="2">
        <v>55282</v>
      </c>
      <c r="C74" s="7">
        <v>114024</v>
      </c>
      <c r="D74" s="7">
        <v>122886</v>
      </c>
      <c r="E74" s="7">
        <v>125241</v>
      </c>
      <c r="F74" s="7">
        <v>110313</v>
      </c>
      <c r="G74" s="7">
        <v>128392</v>
      </c>
      <c r="H74" s="7">
        <v>127029</v>
      </c>
      <c r="I74" s="7">
        <v>95605</v>
      </c>
      <c r="J74" s="7">
        <v>46641</v>
      </c>
      <c r="K74" s="7">
        <v>18319</v>
      </c>
      <c r="L74" s="7">
        <v>943732</v>
      </c>
      <c r="M74" s="7">
        <f>VLOOKUP(A74,'[1]CDC- Aggregation'!$A$5:$L$463,2,FALSE)</f>
        <v>0</v>
      </c>
      <c r="N74" s="7">
        <f>VLOOKUP(A74,'[1]CDC- Aggregation'!$A$5:$L$463,3,FALSE)</f>
        <v>0</v>
      </c>
      <c r="O74" s="7">
        <f>VLOOKUP(A74,'[1]CDC- Aggregation'!$A$5:$L$463,4,FALSE)</f>
        <v>0</v>
      </c>
      <c r="P74" s="7">
        <f>VLOOKUP(A74,'[1]CDC- Aggregation'!$A$5:$L$463,5,FALSE)</f>
        <v>0</v>
      </c>
      <c r="Q74" s="7">
        <f>VLOOKUP(A74,'[1]CDC- Aggregation'!$A$5:$L$463,6,FALSE)</f>
        <v>0</v>
      </c>
      <c r="R74" s="7">
        <f>VLOOKUP(A74,'[1]CDC- Aggregation'!$A$5:$L$463,7,FALSE)</f>
        <v>0</v>
      </c>
      <c r="S74" s="7">
        <f>VLOOKUP(A74,'[1]CDC- Aggregation'!$A$5:$L$463,8,FALSE)</f>
        <v>0</v>
      </c>
      <c r="T74" s="7">
        <v>0</v>
      </c>
      <c r="U74" s="7">
        <v>10</v>
      </c>
      <c r="V74" s="7">
        <v>0</v>
      </c>
      <c r="W74" s="7">
        <v>10</v>
      </c>
      <c r="X74" s="8">
        <f t="shared" si="5"/>
        <v>0</v>
      </c>
      <c r="Y74" s="8">
        <f t="shared" si="5"/>
        <v>0</v>
      </c>
      <c r="Z74" s="8">
        <f t="shared" si="5"/>
        <v>0</v>
      </c>
      <c r="AA74" s="8">
        <f t="shared" si="5"/>
        <v>0</v>
      </c>
      <c r="AB74" s="8">
        <f t="shared" si="5"/>
        <v>0</v>
      </c>
      <c r="AC74" s="8">
        <f t="shared" si="4"/>
        <v>0</v>
      </c>
      <c r="AD74" s="8">
        <f t="shared" si="4"/>
        <v>0</v>
      </c>
      <c r="AE74" s="8">
        <f t="shared" si="4"/>
        <v>0</v>
      </c>
      <c r="AF74" s="8">
        <f t="shared" si="4"/>
        <v>2.144036362856714E-4</v>
      </c>
      <c r="AG74" s="8">
        <f t="shared" si="4"/>
        <v>0</v>
      </c>
      <c r="AH74" s="8">
        <f t="shared" si="4"/>
        <v>1.0596228590320133E-5</v>
      </c>
      <c r="AI74" s="35">
        <v>0.11863484192977003</v>
      </c>
      <c r="AJ74" s="35">
        <v>0</v>
      </c>
    </row>
    <row r="75" spans="1:36" x14ac:dyDescent="0.3">
      <c r="A75" s="37" t="s">
        <v>99</v>
      </c>
      <c r="B75" s="2">
        <v>35894.413</v>
      </c>
      <c r="C75" s="7">
        <v>59431.733</v>
      </c>
      <c r="D75" s="7">
        <v>89441.815999999992</v>
      </c>
      <c r="E75" s="7">
        <v>105917.94</v>
      </c>
      <c r="F75" s="7">
        <v>86499.650999999998</v>
      </c>
      <c r="G75" s="7">
        <v>78261.589000000007</v>
      </c>
      <c r="H75" s="7">
        <v>64139.197</v>
      </c>
      <c r="I75" s="7">
        <v>36482.845999999998</v>
      </c>
      <c r="J75" s="7">
        <v>23537.32</v>
      </c>
      <c r="K75" s="7">
        <v>10003.361000000001</v>
      </c>
      <c r="L75" s="7">
        <v>588433</v>
      </c>
      <c r="M75" s="7">
        <f>VLOOKUP(A75,'[1]CDC- Aggregation'!$A$5:$L$463,2,FALSE)</f>
        <v>0</v>
      </c>
      <c r="N75" s="7">
        <f>VLOOKUP(A75,'[1]CDC- Aggregation'!$A$5:$L$463,3,FALSE)</f>
        <v>0</v>
      </c>
      <c r="O75" s="7">
        <f>VLOOKUP(A75,'[1]CDC- Aggregation'!$A$5:$L$463,4,FALSE)</f>
        <v>0</v>
      </c>
      <c r="P75" s="7">
        <f>VLOOKUP(A75,'[1]CDC- Aggregation'!$A$5:$L$463,5,FALSE)</f>
        <v>0</v>
      </c>
      <c r="Q75" s="7">
        <f>VLOOKUP(A75,'[1]CDC- Aggregation'!$A$5:$L$463,6,FALSE)</f>
        <v>0</v>
      </c>
      <c r="R75" s="7">
        <f>VLOOKUP(A75,'[1]CDC- Aggregation'!$A$5:$L$463,7,FALSE)</f>
        <v>0</v>
      </c>
      <c r="S75" s="7">
        <f>VLOOKUP(A75,'[1]CDC- Aggregation'!$A$5:$L$463,8,FALSE)</f>
        <v>0</v>
      </c>
      <c r="T75" s="7">
        <v>0</v>
      </c>
      <c r="U75" s="7">
        <v>0</v>
      </c>
      <c r="V75" s="7">
        <v>0</v>
      </c>
      <c r="W75" s="7">
        <v>0</v>
      </c>
      <c r="X75" s="8">
        <f t="shared" si="5"/>
        <v>0</v>
      </c>
      <c r="Y75" s="8">
        <f t="shared" si="5"/>
        <v>0</v>
      </c>
      <c r="Z75" s="8">
        <f t="shared" si="5"/>
        <v>0</v>
      </c>
      <c r="AA75" s="8">
        <f t="shared" si="5"/>
        <v>0</v>
      </c>
      <c r="AB75" s="8">
        <f t="shared" si="5"/>
        <v>0</v>
      </c>
      <c r="AC75" s="8">
        <f t="shared" si="4"/>
        <v>0</v>
      </c>
      <c r="AD75" s="8">
        <f t="shared" si="4"/>
        <v>0</v>
      </c>
      <c r="AE75" s="8">
        <f t="shared" si="4"/>
        <v>0</v>
      </c>
      <c r="AF75" s="8">
        <f t="shared" si="4"/>
        <v>0</v>
      </c>
      <c r="AG75" s="8">
        <f t="shared" si="4"/>
        <v>0</v>
      </c>
      <c r="AH75" s="8">
        <f t="shared" si="4"/>
        <v>0</v>
      </c>
      <c r="AI75" s="35">
        <v>9.9645406392959449E-2</v>
      </c>
      <c r="AJ75" s="35">
        <v>0.82564330079858028</v>
      </c>
    </row>
    <row r="76" spans="1:36" x14ac:dyDescent="0.3">
      <c r="A76" s="37" t="s">
        <v>100</v>
      </c>
      <c r="B76" s="2">
        <v>32142</v>
      </c>
      <c r="C76" s="7">
        <v>53180.4</v>
      </c>
      <c r="D76" s="7">
        <v>99932.4</v>
      </c>
      <c r="E76" s="7">
        <v>113958</v>
      </c>
      <c r="F76" s="7">
        <v>81816</v>
      </c>
      <c r="G76" s="7">
        <v>75387.600000000006</v>
      </c>
      <c r="H76" s="7">
        <v>61946.399999999994</v>
      </c>
      <c r="I76" s="7">
        <v>35648.400000000001</v>
      </c>
      <c r="J76" s="7">
        <v>22207.200000000001</v>
      </c>
      <c r="K76" s="7">
        <v>9350.4</v>
      </c>
      <c r="L76" s="7">
        <v>584400</v>
      </c>
      <c r="M76" s="7">
        <f>VLOOKUP(A76,'[1]CDC- Aggregation'!$A$5:$L$463,2,FALSE)</f>
        <v>0</v>
      </c>
      <c r="N76" s="7">
        <f>VLOOKUP(A76,'[1]CDC- Aggregation'!$A$5:$L$463,3,FALSE)</f>
        <v>0</v>
      </c>
      <c r="O76" s="7">
        <f>VLOOKUP(A76,'[1]CDC- Aggregation'!$A$5:$L$463,4,FALSE)</f>
        <v>0</v>
      </c>
      <c r="P76" s="7">
        <f>VLOOKUP(A76,'[1]CDC- Aggregation'!$A$5:$L$463,5,FALSE)</f>
        <v>0</v>
      </c>
      <c r="Q76" s="7">
        <f>VLOOKUP(A76,'[1]CDC- Aggregation'!$A$5:$L$463,6,FALSE)</f>
        <v>0</v>
      </c>
      <c r="R76" s="7">
        <f>VLOOKUP(A76,'[1]CDC- Aggregation'!$A$5:$L$463,7,FALSE)</f>
        <v>0</v>
      </c>
      <c r="S76" s="7">
        <f>VLOOKUP(A76,'[1]CDC- Aggregation'!$A$5:$L$463,8,FALSE)</f>
        <v>0</v>
      </c>
      <c r="T76" s="7">
        <v>0</v>
      </c>
      <c r="U76" s="7">
        <v>0</v>
      </c>
      <c r="V76" s="7">
        <v>0</v>
      </c>
      <c r="W76" s="7">
        <v>0</v>
      </c>
      <c r="X76" s="8">
        <f t="shared" si="5"/>
        <v>0</v>
      </c>
      <c r="Y76" s="8">
        <f t="shared" si="5"/>
        <v>0</v>
      </c>
      <c r="Z76" s="8">
        <f t="shared" si="5"/>
        <v>0</v>
      </c>
      <c r="AA76" s="8">
        <f t="shared" si="5"/>
        <v>0</v>
      </c>
      <c r="AB76" s="8">
        <f t="shared" si="5"/>
        <v>0</v>
      </c>
      <c r="AC76" s="8">
        <f t="shared" si="4"/>
        <v>0</v>
      </c>
      <c r="AD76" s="8">
        <f t="shared" si="4"/>
        <v>0</v>
      </c>
      <c r="AE76" s="8">
        <f t="shared" si="4"/>
        <v>0</v>
      </c>
      <c r="AF76" s="8">
        <f t="shared" si="4"/>
        <v>0</v>
      </c>
      <c r="AG76" s="8">
        <f t="shared" si="4"/>
        <v>0</v>
      </c>
      <c r="AH76" s="8">
        <f t="shared" si="4"/>
        <v>0</v>
      </c>
      <c r="AI76" s="35">
        <v>0.10224952804829594</v>
      </c>
      <c r="AJ76" s="35">
        <v>0.90494296577946765</v>
      </c>
    </row>
    <row r="77" spans="1:36" x14ac:dyDescent="0.3">
      <c r="A77" s="37" t="s">
        <v>101</v>
      </c>
      <c r="B77" s="2">
        <v>33261.480000000003</v>
      </c>
      <c r="C77" s="7">
        <v>52268.04</v>
      </c>
      <c r="D77" s="7">
        <v>100972.35</v>
      </c>
      <c r="E77" s="7">
        <v>119384.955</v>
      </c>
      <c r="F77" s="7">
        <v>81965.790000000008</v>
      </c>
      <c r="G77" s="7">
        <v>75432.285000000003</v>
      </c>
      <c r="H77" s="7">
        <v>63553.184999999998</v>
      </c>
      <c r="I77" s="7">
        <v>35637.300000000003</v>
      </c>
      <c r="J77" s="7">
        <v>21382.38</v>
      </c>
      <c r="K77" s="7">
        <v>10097.235000000001</v>
      </c>
      <c r="L77" s="7">
        <v>593955</v>
      </c>
      <c r="M77" s="7">
        <f>VLOOKUP(A77,'[1]CDC- Aggregation'!$A$5:$L$463,2,FALSE)</f>
        <v>0</v>
      </c>
      <c r="N77" s="7">
        <f>VLOOKUP(A77,'[1]CDC- Aggregation'!$A$5:$L$463,3,FALSE)</f>
        <v>0</v>
      </c>
      <c r="O77" s="7">
        <f>VLOOKUP(A77,'[1]CDC- Aggregation'!$A$5:$L$463,4,FALSE)</f>
        <v>0</v>
      </c>
      <c r="P77" s="7">
        <f>VLOOKUP(A77,'[1]CDC- Aggregation'!$A$5:$L$463,5,FALSE)</f>
        <v>0</v>
      </c>
      <c r="Q77" s="7">
        <f>VLOOKUP(A77,'[1]CDC- Aggregation'!$A$5:$L$463,6,FALSE)</f>
        <v>0</v>
      </c>
      <c r="R77" s="7">
        <f>VLOOKUP(A77,'[1]CDC- Aggregation'!$A$5:$L$463,7,FALSE)</f>
        <v>0</v>
      </c>
      <c r="S77" s="7">
        <f>VLOOKUP(A77,'[1]CDC- Aggregation'!$A$5:$L$463,8,FALSE)</f>
        <v>0</v>
      </c>
      <c r="T77" s="7">
        <v>0</v>
      </c>
      <c r="U77" s="7">
        <v>0</v>
      </c>
      <c r="V77" s="7">
        <v>0</v>
      </c>
      <c r="W77" s="7">
        <v>0</v>
      </c>
      <c r="X77" s="8">
        <f t="shared" si="5"/>
        <v>0</v>
      </c>
      <c r="Y77" s="8">
        <f t="shared" si="5"/>
        <v>0</v>
      </c>
      <c r="Z77" s="8">
        <f t="shared" si="5"/>
        <v>0</v>
      </c>
      <c r="AA77" s="8">
        <f t="shared" si="5"/>
        <v>0</v>
      </c>
      <c r="AB77" s="8">
        <f t="shared" si="5"/>
        <v>0</v>
      </c>
      <c r="AC77" s="8">
        <f t="shared" si="4"/>
        <v>0</v>
      </c>
      <c r="AD77" s="8">
        <f t="shared" si="4"/>
        <v>0</v>
      </c>
      <c r="AE77" s="8">
        <f t="shared" si="4"/>
        <v>0</v>
      </c>
      <c r="AF77" s="8">
        <f t="shared" si="4"/>
        <v>0</v>
      </c>
      <c r="AG77" s="8">
        <f t="shared" si="4"/>
        <v>0</v>
      </c>
      <c r="AH77" s="8">
        <f t="shared" si="4"/>
        <v>0</v>
      </c>
      <c r="AI77" s="35">
        <v>0.10428046843660327</v>
      </c>
      <c r="AJ77" s="35">
        <v>0.88013846819558628</v>
      </c>
    </row>
    <row r="78" spans="1:36" x14ac:dyDescent="0.3">
      <c r="A78" s="37" t="s">
        <v>102</v>
      </c>
      <c r="B78" s="2">
        <v>34528.262999999999</v>
      </c>
      <c r="C78" s="7">
        <v>52095.274000000005</v>
      </c>
      <c r="D78" s="7">
        <v>101161.753</v>
      </c>
      <c r="E78" s="7">
        <v>125392.113</v>
      </c>
      <c r="F78" s="7">
        <v>82383.224000000002</v>
      </c>
      <c r="G78" s="7">
        <v>75114.116000000009</v>
      </c>
      <c r="H78" s="7">
        <v>64816.213000000003</v>
      </c>
      <c r="I78" s="7">
        <v>37557.058000000005</v>
      </c>
      <c r="J78" s="7">
        <v>21807.324000000001</v>
      </c>
      <c r="K78" s="7">
        <v>10297.903</v>
      </c>
      <c r="L78" s="7">
        <v>605759</v>
      </c>
      <c r="M78" s="7">
        <f>VLOOKUP(A78,'[1]CDC- Aggregation'!$A$5:$L$463,2,FALSE)</f>
        <v>0</v>
      </c>
      <c r="N78" s="7">
        <f>VLOOKUP(A78,'[1]CDC- Aggregation'!$A$5:$L$463,3,FALSE)</f>
        <v>0</v>
      </c>
      <c r="O78" s="7">
        <f>VLOOKUP(A78,'[1]CDC- Aggregation'!$A$5:$L$463,4,FALSE)</f>
        <v>0</v>
      </c>
      <c r="P78" s="7">
        <f>VLOOKUP(A78,'[1]CDC- Aggregation'!$A$5:$L$463,5,FALSE)</f>
        <v>0</v>
      </c>
      <c r="Q78" s="7">
        <f>VLOOKUP(A78,'[1]CDC- Aggregation'!$A$5:$L$463,6,FALSE)</f>
        <v>0</v>
      </c>
      <c r="R78" s="7">
        <f>VLOOKUP(A78,'[1]CDC- Aggregation'!$A$5:$L$463,7,FALSE)</f>
        <v>0</v>
      </c>
      <c r="S78" s="7">
        <f>VLOOKUP(A78,'[1]CDC- Aggregation'!$A$5:$L$463,8,FALSE)</f>
        <v>0</v>
      </c>
      <c r="T78" s="7">
        <v>0</v>
      </c>
      <c r="U78" s="7">
        <v>0</v>
      </c>
      <c r="V78" s="7">
        <v>0</v>
      </c>
      <c r="W78" s="7">
        <v>0</v>
      </c>
      <c r="X78" s="8">
        <f t="shared" si="5"/>
        <v>0</v>
      </c>
      <c r="Y78" s="8">
        <f t="shared" si="5"/>
        <v>0</v>
      </c>
      <c r="Z78" s="8">
        <f t="shared" si="5"/>
        <v>0</v>
      </c>
      <c r="AA78" s="8">
        <f t="shared" si="5"/>
        <v>0</v>
      </c>
      <c r="AB78" s="8">
        <f t="shared" si="5"/>
        <v>0</v>
      </c>
      <c r="AC78" s="8">
        <f t="shared" si="4"/>
        <v>0</v>
      </c>
      <c r="AD78" s="8">
        <f t="shared" si="4"/>
        <v>0</v>
      </c>
      <c r="AE78" s="8">
        <f t="shared" si="4"/>
        <v>0</v>
      </c>
      <c r="AF78" s="8">
        <f t="shared" si="4"/>
        <v>0</v>
      </c>
      <c r="AG78" s="8">
        <f t="shared" si="4"/>
        <v>0</v>
      </c>
      <c r="AH78" s="8">
        <f t="shared" si="4"/>
        <v>0</v>
      </c>
      <c r="AI78" s="35">
        <v>0.10664719027043477</v>
      </c>
      <c r="AJ78" s="35">
        <v>0.9039162112932605</v>
      </c>
    </row>
    <row r="79" spans="1:36" x14ac:dyDescent="0.3">
      <c r="A79" s="37" t="s">
        <v>103</v>
      </c>
      <c r="B79" s="2">
        <v>36542.889000000003</v>
      </c>
      <c r="C79" s="7">
        <v>52027.164000000004</v>
      </c>
      <c r="D79" s="7">
        <v>99718.731</v>
      </c>
      <c r="E79" s="7">
        <v>133164.76500000001</v>
      </c>
      <c r="F79" s="7">
        <v>84234.456000000006</v>
      </c>
      <c r="G79" s="7">
        <v>76182.633000000002</v>
      </c>
      <c r="H79" s="7">
        <v>65653.326000000001</v>
      </c>
      <c r="I79" s="7">
        <v>38401.002</v>
      </c>
      <c r="J79" s="7">
        <v>21677.985000000001</v>
      </c>
      <c r="K79" s="7">
        <v>9909.9359999999997</v>
      </c>
      <c r="L79" s="7">
        <v>619371</v>
      </c>
      <c r="M79" s="7">
        <f>VLOOKUP(A79,'[1]CDC- Aggregation'!$A$5:$L$463,2,FALSE)</f>
        <v>0</v>
      </c>
      <c r="N79" s="7">
        <f>VLOOKUP(A79,'[1]CDC- Aggregation'!$A$5:$L$463,3,FALSE)</f>
        <v>0</v>
      </c>
      <c r="O79" s="7">
        <f>VLOOKUP(A79,'[1]CDC- Aggregation'!$A$5:$L$463,4,FALSE)</f>
        <v>0</v>
      </c>
      <c r="P79" s="7">
        <f>VLOOKUP(A79,'[1]CDC- Aggregation'!$A$5:$L$463,5,FALSE)</f>
        <v>0</v>
      </c>
      <c r="Q79" s="7">
        <f>VLOOKUP(A79,'[1]CDC- Aggregation'!$A$5:$L$463,6,FALSE)</f>
        <v>0</v>
      </c>
      <c r="R79" s="7">
        <f>VLOOKUP(A79,'[1]CDC- Aggregation'!$A$5:$L$463,7,FALSE)</f>
        <v>0</v>
      </c>
      <c r="S79" s="7">
        <f>VLOOKUP(A79,'[1]CDC- Aggregation'!$A$5:$L$463,8,FALSE)</f>
        <v>0</v>
      </c>
      <c r="T79" s="7">
        <v>0</v>
      </c>
      <c r="U79" s="7">
        <v>0</v>
      </c>
      <c r="V79" s="7">
        <v>0</v>
      </c>
      <c r="W79" s="7">
        <v>0</v>
      </c>
      <c r="X79" s="8">
        <f t="shared" si="5"/>
        <v>0</v>
      </c>
      <c r="Y79" s="8">
        <f t="shared" si="5"/>
        <v>0</v>
      </c>
      <c r="Z79" s="8">
        <f t="shared" si="5"/>
        <v>0</v>
      </c>
      <c r="AA79" s="8">
        <f t="shared" si="5"/>
        <v>0</v>
      </c>
      <c r="AB79" s="8">
        <f t="shared" si="5"/>
        <v>0</v>
      </c>
      <c r="AC79" s="8">
        <f t="shared" si="4"/>
        <v>0</v>
      </c>
      <c r="AD79" s="8">
        <f t="shared" si="4"/>
        <v>0</v>
      </c>
      <c r="AE79" s="8">
        <f t="shared" si="4"/>
        <v>0</v>
      </c>
      <c r="AF79" s="8">
        <f t="shared" si="4"/>
        <v>0</v>
      </c>
      <c r="AG79" s="8">
        <f t="shared" si="4"/>
        <v>0</v>
      </c>
      <c r="AH79" s="8">
        <f t="shared" si="4"/>
        <v>0</v>
      </c>
      <c r="AI79" s="35">
        <v>0.11093611997841266</v>
      </c>
      <c r="AJ79" s="35">
        <v>0.84028324154209288</v>
      </c>
    </row>
    <row r="80" spans="1:36" x14ac:dyDescent="0.3">
      <c r="A80" s="37" t="s">
        <v>104</v>
      </c>
      <c r="B80" s="2">
        <v>38657.896000000001</v>
      </c>
      <c r="C80" s="7">
        <v>53233.824000000001</v>
      </c>
      <c r="D80" s="7">
        <v>98862.815999999992</v>
      </c>
      <c r="E80" s="7">
        <v>140055.65600000002</v>
      </c>
      <c r="F80" s="7">
        <v>87455.567999999999</v>
      </c>
      <c r="G80" s="7">
        <v>76048.320000000007</v>
      </c>
      <c r="H80" s="7">
        <v>67809.752000000008</v>
      </c>
      <c r="I80" s="7">
        <v>39925.368000000002</v>
      </c>
      <c r="J80" s="7">
        <v>21547.023999999998</v>
      </c>
      <c r="K80" s="7">
        <v>10139.776</v>
      </c>
      <c r="L80" s="7">
        <v>633736</v>
      </c>
      <c r="M80" s="7">
        <f>VLOOKUP(A80,'[1]CDC- Aggregation'!$A$5:$L$463,2,FALSE)</f>
        <v>0</v>
      </c>
      <c r="N80" s="7">
        <f>VLOOKUP(A80,'[1]CDC- Aggregation'!$A$5:$L$463,3,FALSE)</f>
        <v>0</v>
      </c>
      <c r="O80" s="7">
        <f>VLOOKUP(A80,'[1]CDC- Aggregation'!$A$5:$L$463,4,FALSE)</f>
        <v>0</v>
      </c>
      <c r="P80" s="7">
        <f>VLOOKUP(A80,'[1]CDC- Aggregation'!$A$5:$L$463,5,FALSE)</f>
        <v>0</v>
      </c>
      <c r="Q80" s="7">
        <f>VLOOKUP(A80,'[1]CDC- Aggregation'!$A$5:$L$463,6,FALSE)</f>
        <v>0</v>
      </c>
      <c r="R80" s="7">
        <f>VLOOKUP(A80,'[1]CDC- Aggregation'!$A$5:$L$463,7,FALSE)</f>
        <v>0</v>
      </c>
      <c r="S80" s="7">
        <f>VLOOKUP(A80,'[1]CDC- Aggregation'!$A$5:$L$463,8,FALSE)</f>
        <v>0</v>
      </c>
      <c r="T80" s="7">
        <v>0</v>
      </c>
      <c r="U80" s="7">
        <v>0</v>
      </c>
      <c r="V80" s="7">
        <v>0</v>
      </c>
      <c r="W80" s="7">
        <v>0</v>
      </c>
      <c r="X80" s="8">
        <f t="shared" si="5"/>
        <v>0</v>
      </c>
      <c r="Y80" s="8">
        <f t="shared" si="5"/>
        <v>0</v>
      </c>
      <c r="Z80" s="8">
        <f t="shared" si="5"/>
        <v>0</v>
      </c>
      <c r="AA80" s="8">
        <f t="shared" si="5"/>
        <v>0</v>
      </c>
      <c r="AB80" s="8">
        <f t="shared" si="5"/>
        <v>0</v>
      </c>
      <c r="AC80" s="8">
        <f t="shared" si="4"/>
        <v>0</v>
      </c>
      <c r="AD80" s="8">
        <f t="shared" si="4"/>
        <v>0</v>
      </c>
      <c r="AE80" s="8">
        <f t="shared" si="4"/>
        <v>0</v>
      </c>
      <c r="AF80" s="8">
        <f t="shared" si="4"/>
        <v>0</v>
      </c>
      <c r="AG80" s="8">
        <f t="shared" si="4"/>
        <v>0</v>
      </c>
      <c r="AH80" s="8">
        <f t="shared" si="4"/>
        <v>0</v>
      </c>
      <c r="AI80" s="35">
        <v>0.11253356394251175</v>
      </c>
      <c r="AJ80" s="35">
        <v>0.82613723978411724</v>
      </c>
    </row>
    <row r="81" spans="1:36" x14ac:dyDescent="0.3">
      <c r="A81" s="37" t="s">
        <v>105</v>
      </c>
      <c r="B81" s="2">
        <v>40144.008000000002</v>
      </c>
      <c r="C81" s="7">
        <v>55036.14</v>
      </c>
      <c r="D81" s="7">
        <v>97770.084000000003</v>
      </c>
      <c r="E81" s="7">
        <v>145036.41600000003</v>
      </c>
      <c r="F81" s="7">
        <v>90000.276000000013</v>
      </c>
      <c r="G81" s="7">
        <v>77050.59599999999</v>
      </c>
      <c r="H81" s="7">
        <v>68633.304000000004</v>
      </c>
      <c r="I81" s="7">
        <v>41438.975999999995</v>
      </c>
      <c r="J81" s="7">
        <v>22014.455999999998</v>
      </c>
      <c r="K81" s="7">
        <v>10359.744000000001</v>
      </c>
      <c r="L81" s="7">
        <v>647484</v>
      </c>
      <c r="M81" s="7">
        <f>VLOOKUP(A81,'[1]CDC- Aggregation'!$A$5:$L$463,2,FALSE)</f>
        <v>0</v>
      </c>
      <c r="N81" s="7">
        <f>VLOOKUP(A81,'[1]CDC- Aggregation'!$A$5:$L$463,3,FALSE)</f>
        <v>0</v>
      </c>
      <c r="O81" s="7">
        <f>VLOOKUP(A81,'[1]CDC- Aggregation'!$A$5:$L$463,4,FALSE)</f>
        <v>0</v>
      </c>
      <c r="P81" s="7">
        <f>VLOOKUP(A81,'[1]CDC- Aggregation'!$A$5:$L$463,5,FALSE)</f>
        <v>0</v>
      </c>
      <c r="Q81" s="7">
        <f>VLOOKUP(A81,'[1]CDC- Aggregation'!$A$5:$L$463,6,FALSE)</f>
        <v>0</v>
      </c>
      <c r="R81" s="7">
        <f>VLOOKUP(A81,'[1]CDC- Aggregation'!$A$5:$L$463,7,FALSE)</f>
        <v>0</v>
      </c>
      <c r="S81" s="7">
        <f>VLOOKUP(A81,'[1]CDC- Aggregation'!$A$5:$L$463,8,FALSE)</f>
        <v>0</v>
      </c>
      <c r="T81" s="7">
        <v>0</v>
      </c>
      <c r="U81" s="7">
        <v>0</v>
      </c>
      <c r="V81" s="7">
        <v>0</v>
      </c>
      <c r="W81" s="7">
        <v>0</v>
      </c>
      <c r="X81" s="8">
        <f t="shared" si="5"/>
        <v>0</v>
      </c>
      <c r="Y81" s="8">
        <f t="shared" si="5"/>
        <v>0</v>
      </c>
      <c r="Z81" s="8">
        <f t="shared" si="5"/>
        <v>0</v>
      </c>
      <c r="AA81" s="8">
        <f t="shared" si="5"/>
        <v>0</v>
      </c>
      <c r="AB81" s="8">
        <f t="shared" si="5"/>
        <v>0</v>
      </c>
      <c r="AC81" s="8">
        <f t="shared" si="4"/>
        <v>0</v>
      </c>
      <c r="AD81" s="8">
        <f t="shared" si="4"/>
        <v>0</v>
      </c>
      <c r="AE81" s="8">
        <f t="shared" si="4"/>
        <v>0</v>
      </c>
      <c r="AF81" s="8">
        <f t="shared" si="4"/>
        <v>0</v>
      </c>
      <c r="AG81" s="8">
        <f t="shared" si="4"/>
        <v>0</v>
      </c>
      <c r="AH81" s="8">
        <f t="shared" si="4"/>
        <v>0</v>
      </c>
      <c r="AI81" s="35">
        <v>0.11746034909792404</v>
      </c>
      <c r="AJ81" s="35">
        <v>0.89023912191297527</v>
      </c>
    </row>
    <row r="82" spans="1:36" x14ac:dyDescent="0.3">
      <c r="A82" s="37" t="s">
        <v>106</v>
      </c>
      <c r="B82" s="2">
        <v>42176.576000000001</v>
      </c>
      <c r="C82" s="7">
        <v>57333.782999999996</v>
      </c>
      <c r="D82" s="7">
        <v>96874.323000000004</v>
      </c>
      <c r="E82" s="7">
        <v>149595.04300000001</v>
      </c>
      <c r="F82" s="7">
        <v>92920.269</v>
      </c>
      <c r="G82" s="7">
        <v>77104.053</v>
      </c>
      <c r="H82" s="7">
        <v>69195.945000000007</v>
      </c>
      <c r="I82" s="7">
        <v>42835.584999999999</v>
      </c>
      <c r="J82" s="7">
        <v>21747.296999999999</v>
      </c>
      <c r="K82" s="7">
        <v>10544.144</v>
      </c>
      <c r="L82" s="7">
        <v>659009</v>
      </c>
      <c r="M82" s="7">
        <f>VLOOKUP(A82,'[1]CDC- Aggregation'!$A$5:$L$463,2,FALSE)</f>
        <v>0</v>
      </c>
      <c r="N82" s="7">
        <f>VLOOKUP(A82,'[1]CDC- Aggregation'!$A$5:$L$463,3,FALSE)</f>
        <v>0</v>
      </c>
      <c r="O82" s="7">
        <f>VLOOKUP(A82,'[1]CDC- Aggregation'!$A$5:$L$463,4,FALSE)</f>
        <v>0</v>
      </c>
      <c r="P82" s="7">
        <f>VLOOKUP(A82,'[1]CDC- Aggregation'!$A$5:$L$463,5,FALSE)</f>
        <v>0</v>
      </c>
      <c r="Q82" s="7">
        <f>VLOOKUP(A82,'[1]CDC- Aggregation'!$A$5:$L$463,6,FALSE)</f>
        <v>0</v>
      </c>
      <c r="R82" s="7">
        <f>VLOOKUP(A82,'[1]CDC- Aggregation'!$A$5:$L$463,7,FALSE)</f>
        <v>0</v>
      </c>
      <c r="S82" s="7">
        <f>VLOOKUP(A82,'[1]CDC- Aggregation'!$A$5:$L$463,8,FALSE)</f>
        <v>0</v>
      </c>
      <c r="T82" s="7">
        <v>0</v>
      </c>
      <c r="U82" s="7">
        <v>0</v>
      </c>
      <c r="V82" s="7">
        <v>0</v>
      </c>
      <c r="W82" s="7">
        <v>0</v>
      </c>
      <c r="X82" s="8">
        <f t="shared" si="5"/>
        <v>0</v>
      </c>
      <c r="Y82" s="8">
        <f t="shared" si="5"/>
        <v>0</v>
      </c>
      <c r="Z82" s="8">
        <f t="shared" si="5"/>
        <v>0</v>
      </c>
      <c r="AA82" s="8">
        <f t="shared" si="5"/>
        <v>0</v>
      </c>
      <c r="AB82" s="8">
        <f t="shared" si="5"/>
        <v>0</v>
      </c>
      <c r="AC82" s="8">
        <f t="shared" si="4"/>
        <v>0</v>
      </c>
      <c r="AD82" s="8">
        <f t="shared" si="4"/>
        <v>0</v>
      </c>
      <c r="AE82" s="8">
        <f t="shared" si="4"/>
        <v>0</v>
      </c>
      <c r="AF82" s="8">
        <f t="shared" si="4"/>
        <v>0</v>
      </c>
      <c r="AG82" s="8">
        <f t="shared" si="4"/>
        <v>0</v>
      </c>
      <c r="AH82" s="8">
        <f t="shared" si="4"/>
        <v>0</v>
      </c>
      <c r="AI82" s="35">
        <v>0.12098856626273619</v>
      </c>
      <c r="AJ82" s="35">
        <v>0.84580838323353291</v>
      </c>
    </row>
    <row r="83" spans="1:36" x14ac:dyDescent="0.3">
      <c r="A83" s="37" t="s">
        <v>107</v>
      </c>
      <c r="B83" s="2">
        <v>43607</v>
      </c>
      <c r="C83" s="7">
        <v>58900</v>
      </c>
      <c r="D83" s="7">
        <v>92041</v>
      </c>
      <c r="E83" s="7">
        <v>156390</v>
      </c>
      <c r="F83" s="7">
        <v>95604</v>
      </c>
      <c r="G83" s="7">
        <v>76580</v>
      </c>
      <c r="H83" s="7">
        <v>69500</v>
      </c>
      <c r="I83" s="7">
        <v>45582</v>
      </c>
      <c r="J83" s="7">
        <v>23058</v>
      </c>
      <c r="K83" s="7">
        <v>11129</v>
      </c>
      <c r="L83" s="7">
        <v>672391</v>
      </c>
      <c r="M83" s="7">
        <f>VLOOKUP(A83,'[1]CDC- Aggregation'!$A$5:$L$463,2,FALSE)</f>
        <v>0</v>
      </c>
      <c r="N83" s="7">
        <f>VLOOKUP(A83,'[1]CDC- Aggregation'!$A$5:$L$463,3,FALSE)</f>
        <v>0</v>
      </c>
      <c r="O83" s="7">
        <f>VLOOKUP(A83,'[1]CDC- Aggregation'!$A$5:$L$463,4,FALSE)</f>
        <v>0</v>
      </c>
      <c r="P83" s="7">
        <f>VLOOKUP(A83,'[1]CDC- Aggregation'!$A$5:$L$463,5,FALSE)</f>
        <v>0</v>
      </c>
      <c r="Q83" s="7">
        <f>VLOOKUP(A83,'[1]CDC- Aggregation'!$A$5:$L$463,6,FALSE)</f>
        <v>0</v>
      </c>
      <c r="R83" s="7">
        <f>VLOOKUP(A83,'[1]CDC- Aggregation'!$A$5:$L$463,7,FALSE)</f>
        <v>0</v>
      </c>
      <c r="S83" s="7">
        <f>VLOOKUP(A83,'[1]CDC- Aggregation'!$A$5:$L$463,8,FALSE)</f>
        <v>0</v>
      </c>
      <c r="T83" s="7">
        <v>0</v>
      </c>
      <c r="U83" s="7">
        <v>0</v>
      </c>
      <c r="V83" s="7">
        <v>0</v>
      </c>
      <c r="W83" s="7">
        <v>0</v>
      </c>
      <c r="X83" s="8">
        <f t="shared" si="5"/>
        <v>0</v>
      </c>
      <c r="Y83" s="8">
        <f t="shared" si="5"/>
        <v>0</v>
      </c>
      <c r="Z83" s="8">
        <f t="shared" si="5"/>
        <v>0</v>
      </c>
      <c r="AA83" s="8">
        <f t="shared" si="5"/>
        <v>0</v>
      </c>
      <c r="AB83" s="8">
        <f t="shared" si="5"/>
        <v>0</v>
      </c>
      <c r="AC83" s="8">
        <f t="shared" si="4"/>
        <v>0</v>
      </c>
      <c r="AD83" s="8">
        <f t="shared" si="4"/>
        <v>0</v>
      </c>
      <c r="AE83" s="8">
        <f t="shared" si="4"/>
        <v>0</v>
      </c>
      <c r="AF83" s="8">
        <f t="shared" si="4"/>
        <v>0</v>
      </c>
      <c r="AG83" s="8">
        <f t="shared" si="4"/>
        <v>0</v>
      </c>
      <c r="AH83" s="8">
        <f t="shared" si="4"/>
        <v>0</v>
      </c>
      <c r="AI83" s="35">
        <v>0.12581433887600676</v>
      </c>
      <c r="AJ83" s="35">
        <v>0.87917383820998274</v>
      </c>
    </row>
    <row r="84" spans="1:36" x14ac:dyDescent="0.3">
      <c r="A84" s="37" t="s">
        <v>108</v>
      </c>
      <c r="B84" s="2">
        <v>1145650.9979999999</v>
      </c>
      <c r="C84" s="7">
        <v>2200526.0930000003</v>
      </c>
      <c r="D84" s="7">
        <v>2347623.716</v>
      </c>
      <c r="E84" s="7">
        <v>2290188.2549999999</v>
      </c>
      <c r="F84" s="7">
        <v>2518290.550999999</v>
      </c>
      <c r="G84" s="7">
        <v>2560323.9870000007</v>
      </c>
      <c r="H84" s="7">
        <v>2092147.9109999994</v>
      </c>
      <c r="I84" s="7">
        <v>1478978.5720000002</v>
      </c>
      <c r="J84" s="7">
        <v>1165060.9329999995</v>
      </c>
      <c r="K84" s="7">
        <v>427425.42700000003</v>
      </c>
      <c r="L84" s="7">
        <v>18222420</v>
      </c>
      <c r="M84" s="7">
        <f>VLOOKUP(A84,'[1]CDC- Aggregation'!$A$5:$L$463,2,FALSE)</f>
        <v>0</v>
      </c>
      <c r="N84" s="7">
        <f>VLOOKUP(A84,'[1]CDC- Aggregation'!$A$5:$L$463,3,FALSE)</f>
        <v>0</v>
      </c>
      <c r="O84" s="7">
        <f>VLOOKUP(A84,'[1]CDC- Aggregation'!$A$5:$L$463,4,FALSE)</f>
        <v>0</v>
      </c>
      <c r="P84" s="7">
        <f>VLOOKUP(A84,'[1]CDC- Aggregation'!$A$5:$L$463,5,FALSE)</f>
        <v>20</v>
      </c>
      <c r="Q84" s="7">
        <f>VLOOKUP(A84,'[1]CDC- Aggregation'!$A$5:$L$463,6,FALSE)</f>
        <v>22</v>
      </c>
      <c r="R84" s="7">
        <f>VLOOKUP(A84,'[1]CDC- Aggregation'!$A$5:$L$463,7,FALSE)</f>
        <v>150</v>
      </c>
      <c r="S84" s="7">
        <f>VLOOKUP(A84,'[1]CDC- Aggregation'!$A$5:$L$463,8,FALSE)</f>
        <v>201</v>
      </c>
      <c r="T84" s="7">
        <v>284</v>
      </c>
      <c r="U84" s="7">
        <v>604</v>
      </c>
      <c r="V84" s="7">
        <v>973</v>
      </c>
      <c r="W84" s="7">
        <v>2254</v>
      </c>
      <c r="X84" s="8">
        <f t="shared" si="5"/>
        <v>0</v>
      </c>
      <c r="Y84" s="8">
        <f t="shared" si="5"/>
        <v>0</v>
      </c>
      <c r="Z84" s="8">
        <f t="shared" si="5"/>
        <v>0</v>
      </c>
      <c r="AA84" s="8">
        <f t="shared" si="5"/>
        <v>8.7329065444010844E-6</v>
      </c>
      <c r="AB84" s="8">
        <f t="shared" si="5"/>
        <v>8.7360848776023567E-6</v>
      </c>
      <c r="AC84" s="8">
        <f t="shared" si="4"/>
        <v>5.8586335464426506E-5</v>
      </c>
      <c r="AD84" s="8">
        <f t="shared" si="4"/>
        <v>9.6073513226857158E-5</v>
      </c>
      <c r="AE84" s="8">
        <f t="shared" si="4"/>
        <v>1.9202441832267463E-4</v>
      </c>
      <c r="AF84" s="8">
        <f t="shared" si="4"/>
        <v>5.1842782028980821E-4</v>
      </c>
      <c r="AG84" s="8">
        <f t="shared" si="4"/>
        <v>2.2764204900706572E-3</v>
      </c>
      <c r="AH84" s="8">
        <f t="shared" si="4"/>
        <v>1.2369377942117457E-4</v>
      </c>
      <c r="AI84" s="35">
        <v>0.1411035656567787</v>
      </c>
      <c r="AJ84" s="35">
        <v>0.88088012139605465</v>
      </c>
    </row>
    <row r="85" spans="1:36" x14ac:dyDescent="0.3">
      <c r="A85" s="37" t="s">
        <v>109</v>
      </c>
      <c r="B85" s="2">
        <v>1080836.835</v>
      </c>
      <c r="C85" s="7">
        <v>2202076.4870000011</v>
      </c>
      <c r="D85" s="7">
        <v>2439215.9299999992</v>
      </c>
      <c r="E85" s="7">
        <v>2247327.1740000001</v>
      </c>
      <c r="F85" s="7">
        <v>2505383.6539999996</v>
      </c>
      <c r="G85" s="7">
        <v>2664807.1129999999</v>
      </c>
      <c r="H85" s="7">
        <v>2222828.6969999997</v>
      </c>
      <c r="I85" s="7">
        <v>1633381.0200000003</v>
      </c>
      <c r="J85" s="7">
        <v>1086536.33</v>
      </c>
      <c r="K85" s="7">
        <v>412305.614</v>
      </c>
      <c r="L85" s="7">
        <v>18500150</v>
      </c>
      <c r="M85" s="7">
        <f>VLOOKUP(A85,'[1]CDC- Aggregation'!$A$5:$L$463,2,FALSE)</f>
        <v>0</v>
      </c>
      <c r="N85" s="7">
        <f>VLOOKUP(A85,'[1]CDC- Aggregation'!$A$5:$L$463,3,FALSE)</f>
        <v>0</v>
      </c>
      <c r="O85" s="7">
        <f>VLOOKUP(A85,'[1]CDC- Aggregation'!$A$5:$L$463,4,FALSE)</f>
        <v>0</v>
      </c>
      <c r="P85" s="7">
        <f>VLOOKUP(A85,'[1]CDC- Aggregation'!$A$5:$L$463,5,FALSE)</f>
        <v>0</v>
      </c>
      <c r="Q85" s="7">
        <f>VLOOKUP(A85,'[1]CDC- Aggregation'!$A$5:$L$463,6,FALSE)</f>
        <v>0</v>
      </c>
      <c r="R85" s="7">
        <f>VLOOKUP(A85,'[1]CDC- Aggregation'!$A$5:$L$463,7,FALSE)</f>
        <v>60</v>
      </c>
      <c r="S85" s="7">
        <f>VLOOKUP(A85,'[1]CDC- Aggregation'!$A$5:$L$463,8,FALSE)</f>
        <v>140</v>
      </c>
      <c r="T85" s="7">
        <v>294</v>
      </c>
      <c r="U85" s="7">
        <v>648</v>
      </c>
      <c r="V85" s="7">
        <v>962</v>
      </c>
      <c r="W85" s="7">
        <v>2104</v>
      </c>
      <c r="X85" s="8">
        <f t="shared" si="5"/>
        <v>0</v>
      </c>
      <c r="Y85" s="8">
        <f t="shared" si="5"/>
        <v>0</v>
      </c>
      <c r="Z85" s="8">
        <f t="shared" si="5"/>
        <v>0</v>
      </c>
      <c r="AA85" s="8">
        <f t="shared" si="5"/>
        <v>0</v>
      </c>
      <c r="AB85" s="8">
        <f t="shared" si="5"/>
        <v>0</v>
      </c>
      <c r="AC85" s="8">
        <f t="shared" si="4"/>
        <v>2.2515700932835208E-5</v>
      </c>
      <c r="AD85" s="8">
        <f t="shared" si="4"/>
        <v>6.2982811131126947E-5</v>
      </c>
      <c r="AE85" s="8">
        <f t="shared" si="4"/>
        <v>1.7999474488812167E-4</v>
      </c>
      <c r="AF85" s="8">
        <f t="shared" si="4"/>
        <v>5.963905505120109E-4</v>
      </c>
      <c r="AG85" s="8">
        <f t="shared" si="4"/>
        <v>2.3332207162233788E-3</v>
      </c>
      <c r="AH85" s="8">
        <f t="shared" si="4"/>
        <v>1.1372880760426267E-4</v>
      </c>
      <c r="AI85" s="35">
        <v>0.1394043871021925</v>
      </c>
      <c r="AJ85" s="35">
        <v>0.9120622568093385</v>
      </c>
    </row>
    <row r="86" spans="1:36" x14ac:dyDescent="0.3">
      <c r="A86" s="37" t="s">
        <v>110</v>
      </c>
      <c r="B86" s="2">
        <v>1073654.807</v>
      </c>
      <c r="C86" s="7">
        <v>2192820.6610000003</v>
      </c>
      <c r="D86" s="7">
        <v>2445659.3059999999</v>
      </c>
      <c r="E86" s="7">
        <v>2264145.7240000004</v>
      </c>
      <c r="F86" s="7">
        <v>2460035.4679999999</v>
      </c>
      <c r="G86" s="7">
        <v>2686329.3809999996</v>
      </c>
      <c r="H86" s="7">
        <v>2276056.3210000005</v>
      </c>
      <c r="I86" s="7">
        <v>1673538.595</v>
      </c>
      <c r="J86" s="7">
        <v>1090709.9360000002</v>
      </c>
      <c r="K86" s="7">
        <v>429136.14400000009</v>
      </c>
      <c r="L86" s="7">
        <v>18587927</v>
      </c>
      <c r="M86" s="7">
        <f>VLOOKUP(A86,'[1]CDC- Aggregation'!$A$5:$L$463,2,FALSE)</f>
        <v>0</v>
      </c>
      <c r="N86" s="7">
        <f>VLOOKUP(A86,'[1]CDC- Aggregation'!$A$5:$L$463,3,FALSE)</f>
        <v>0</v>
      </c>
      <c r="O86" s="7">
        <f>VLOOKUP(A86,'[1]CDC- Aggregation'!$A$5:$L$463,4,FALSE)</f>
        <v>0</v>
      </c>
      <c r="P86" s="7">
        <f>VLOOKUP(A86,'[1]CDC- Aggregation'!$A$5:$L$463,5,FALSE)</f>
        <v>0</v>
      </c>
      <c r="Q86" s="7">
        <f>VLOOKUP(A86,'[1]CDC- Aggregation'!$A$5:$L$463,6,FALSE)</f>
        <v>10</v>
      </c>
      <c r="R86" s="7">
        <f>VLOOKUP(A86,'[1]CDC- Aggregation'!$A$5:$L$463,7,FALSE)</f>
        <v>74</v>
      </c>
      <c r="S86" s="7">
        <f>VLOOKUP(A86,'[1]CDC- Aggregation'!$A$5:$L$463,8,FALSE)</f>
        <v>193</v>
      </c>
      <c r="T86" s="7">
        <v>327</v>
      </c>
      <c r="U86" s="7">
        <v>629</v>
      </c>
      <c r="V86" s="7">
        <v>1078</v>
      </c>
      <c r="W86" s="7">
        <v>2311</v>
      </c>
      <c r="X86" s="8">
        <f t="shared" si="5"/>
        <v>0</v>
      </c>
      <c r="Y86" s="8">
        <f t="shared" si="5"/>
        <v>0</v>
      </c>
      <c r="Z86" s="8">
        <f t="shared" si="5"/>
        <v>0</v>
      </c>
      <c r="AA86" s="8">
        <f t="shared" si="5"/>
        <v>0</v>
      </c>
      <c r="AB86" s="8">
        <f t="shared" si="5"/>
        <v>4.064982041958104E-6</v>
      </c>
      <c r="AC86" s="8">
        <f t="shared" si="4"/>
        <v>2.7546882568977126E-5</v>
      </c>
      <c r="AD86" s="8">
        <f t="shared" si="4"/>
        <v>8.4795792713602175E-5</v>
      </c>
      <c r="AE86" s="8">
        <f t="shared" si="4"/>
        <v>1.9539435838347068E-4</v>
      </c>
      <c r="AF86" s="8">
        <f t="shared" si="4"/>
        <v>5.7668861283757475E-4</v>
      </c>
      <c r="AG86" s="8">
        <f t="shared" si="4"/>
        <v>2.5120233172435825E-3</v>
      </c>
      <c r="AH86" s="8">
        <f t="shared" si="4"/>
        <v>1.2432801140223974E-4</v>
      </c>
      <c r="AI86" s="35">
        <v>0.1424537671716099</v>
      </c>
      <c r="AJ86" s="35">
        <v>0.89201520912547527</v>
      </c>
    </row>
    <row r="87" spans="1:36" x14ac:dyDescent="0.3">
      <c r="A87" s="37" t="s">
        <v>111</v>
      </c>
      <c r="B87" s="2">
        <v>1058097.4350000003</v>
      </c>
      <c r="C87" s="7">
        <v>2174938.8899999992</v>
      </c>
      <c r="D87" s="7">
        <v>2437328.4569999999</v>
      </c>
      <c r="E87" s="7">
        <v>2276317.5490000006</v>
      </c>
      <c r="F87" s="7">
        <v>2404013.0389999994</v>
      </c>
      <c r="G87" s="7">
        <v>2688063.932</v>
      </c>
      <c r="H87" s="7">
        <v>2317513.835</v>
      </c>
      <c r="I87" s="7">
        <v>1724960.9839999999</v>
      </c>
      <c r="J87" s="7">
        <v>1091114.2209999999</v>
      </c>
      <c r="K87" s="7">
        <v>443784.38100000005</v>
      </c>
      <c r="L87" s="7">
        <v>18613958</v>
      </c>
      <c r="M87" s="7">
        <f>VLOOKUP(A87,'[1]CDC- Aggregation'!$A$5:$L$463,2,FALSE)</f>
        <v>0</v>
      </c>
      <c r="N87" s="7">
        <f>VLOOKUP(A87,'[1]CDC- Aggregation'!$A$5:$L$463,3,FALSE)</f>
        <v>0</v>
      </c>
      <c r="O87" s="7">
        <f>VLOOKUP(A87,'[1]CDC- Aggregation'!$A$5:$L$463,4,FALSE)</f>
        <v>0</v>
      </c>
      <c r="P87" s="7">
        <f>VLOOKUP(A87,'[1]CDC- Aggregation'!$A$5:$L$463,5,FALSE)</f>
        <v>0</v>
      </c>
      <c r="Q87" s="7">
        <f>VLOOKUP(A87,'[1]CDC- Aggregation'!$A$5:$L$463,6,FALSE)</f>
        <v>0</v>
      </c>
      <c r="R87" s="7">
        <f>VLOOKUP(A87,'[1]CDC- Aggregation'!$A$5:$L$463,7,FALSE)</f>
        <v>25</v>
      </c>
      <c r="S87" s="7">
        <f>VLOOKUP(A87,'[1]CDC- Aggregation'!$A$5:$L$463,8,FALSE)</f>
        <v>186</v>
      </c>
      <c r="T87" s="7">
        <v>324</v>
      </c>
      <c r="U87" s="7">
        <v>606</v>
      </c>
      <c r="V87" s="7">
        <v>1055</v>
      </c>
      <c r="W87" s="7">
        <v>2196</v>
      </c>
      <c r="X87" s="8">
        <f t="shared" si="5"/>
        <v>0</v>
      </c>
      <c r="Y87" s="8">
        <f t="shared" si="5"/>
        <v>0</v>
      </c>
      <c r="Z87" s="8">
        <f t="shared" si="5"/>
        <v>0</v>
      </c>
      <c r="AA87" s="8">
        <f t="shared" si="5"/>
        <v>0</v>
      </c>
      <c r="AB87" s="8">
        <f t="shared" si="5"/>
        <v>0</v>
      </c>
      <c r="AC87" s="8">
        <f t="shared" si="4"/>
        <v>9.3003740358955119E-6</v>
      </c>
      <c r="AD87" s="8">
        <f t="shared" si="4"/>
        <v>8.0258420550054663E-5</v>
      </c>
      <c r="AE87" s="8">
        <f t="shared" si="4"/>
        <v>1.8783033529760115E-4</v>
      </c>
      <c r="AF87" s="8">
        <f t="shared" si="4"/>
        <v>5.5539556568569369E-4</v>
      </c>
      <c r="AG87" s="8">
        <f t="shared" si="4"/>
        <v>2.3772806010493638E-3</v>
      </c>
      <c r="AH87" s="8">
        <f t="shared" si="4"/>
        <v>1.1797598339912447E-4</v>
      </c>
      <c r="AI87" s="35">
        <v>0.14464313913981497</v>
      </c>
      <c r="AJ87" s="35">
        <v>0.90081300813008125</v>
      </c>
    </row>
    <row r="88" spans="1:36" x14ac:dyDescent="0.3">
      <c r="A88" s="37" t="s">
        <v>112</v>
      </c>
      <c r="B88" s="2">
        <v>1057005.1019999993</v>
      </c>
      <c r="C88" s="7">
        <v>2179122.2949999999</v>
      </c>
      <c r="D88" s="7">
        <v>2436429.0209999997</v>
      </c>
      <c r="E88" s="7">
        <v>2308750.0830000001</v>
      </c>
      <c r="F88" s="7">
        <v>2376867.6139999991</v>
      </c>
      <c r="G88" s="7">
        <v>2687913.8810000005</v>
      </c>
      <c r="H88" s="7">
        <v>2355534.2640000004</v>
      </c>
      <c r="I88" s="7">
        <v>1769631.2789999996</v>
      </c>
      <c r="J88" s="7">
        <v>1087892.1809999999</v>
      </c>
      <c r="K88" s="7">
        <v>456121.97899999993</v>
      </c>
      <c r="L88" s="7">
        <v>18717080</v>
      </c>
      <c r="M88" s="7">
        <f>VLOOKUP(A88,'[1]CDC- Aggregation'!$A$5:$L$463,2,FALSE)</f>
        <v>0</v>
      </c>
      <c r="N88" s="7">
        <f>VLOOKUP(A88,'[1]CDC- Aggregation'!$A$5:$L$463,3,FALSE)</f>
        <v>0</v>
      </c>
      <c r="O88" s="7">
        <f>VLOOKUP(A88,'[1]CDC- Aggregation'!$A$5:$L$463,4,FALSE)</f>
        <v>0</v>
      </c>
      <c r="P88" s="7">
        <f>VLOOKUP(A88,'[1]CDC- Aggregation'!$A$5:$L$463,5,FALSE)</f>
        <v>0</v>
      </c>
      <c r="Q88" s="7">
        <f>VLOOKUP(A88,'[1]CDC- Aggregation'!$A$5:$L$463,6,FALSE)</f>
        <v>13</v>
      </c>
      <c r="R88" s="7">
        <f>VLOOKUP(A88,'[1]CDC- Aggregation'!$A$5:$L$463,7,FALSE)</f>
        <v>115</v>
      </c>
      <c r="S88" s="7">
        <f>VLOOKUP(A88,'[1]CDC- Aggregation'!$A$5:$L$463,8,FALSE)</f>
        <v>278</v>
      </c>
      <c r="T88" s="7">
        <v>374</v>
      </c>
      <c r="U88" s="7">
        <v>609</v>
      </c>
      <c r="V88" s="7">
        <v>1153</v>
      </c>
      <c r="W88" s="7">
        <v>2542</v>
      </c>
      <c r="X88" s="8">
        <f t="shared" si="5"/>
        <v>0</v>
      </c>
      <c r="Y88" s="8">
        <f t="shared" si="5"/>
        <v>0</v>
      </c>
      <c r="Z88" s="8">
        <f t="shared" si="5"/>
        <v>0</v>
      </c>
      <c r="AA88" s="8">
        <f t="shared" si="5"/>
        <v>0</v>
      </c>
      <c r="AB88" s="8">
        <f t="shared" si="5"/>
        <v>5.4693832855598006E-6</v>
      </c>
      <c r="AC88" s="8">
        <f t="shared" si="4"/>
        <v>4.2784108826141358E-5</v>
      </c>
      <c r="AD88" s="8">
        <f t="shared" si="4"/>
        <v>1.1801993469113041E-4</v>
      </c>
      <c r="AE88" s="8">
        <f t="shared" si="4"/>
        <v>2.1134346145336194E-4</v>
      </c>
      <c r="AF88" s="8">
        <f t="shared" si="4"/>
        <v>5.5979812212658979E-4</v>
      </c>
      <c r="AG88" s="8">
        <f t="shared" si="4"/>
        <v>2.5278325822575636E-3</v>
      </c>
      <c r="AH88" s="8">
        <f t="shared" si="4"/>
        <v>1.3581178260711608E-4</v>
      </c>
      <c r="AI88" s="35">
        <v>0.14692185340674765</v>
      </c>
      <c r="AJ88" s="35">
        <v>0.86999244142101284</v>
      </c>
    </row>
    <row r="89" spans="1:36" x14ac:dyDescent="0.3">
      <c r="A89" s="37" t="s">
        <v>113</v>
      </c>
      <c r="B89" s="2">
        <v>1065821.46</v>
      </c>
      <c r="C89" s="7">
        <v>2211268.1559999995</v>
      </c>
      <c r="D89" s="7">
        <v>2462681.6260000016</v>
      </c>
      <c r="E89" s="7">
        <v>2384232.344</v>
      </c>
      <c r="F89" s="7">
        <v>2392589.6850000001</v>
      </c>
      <c r="G89" s="7">
        <v>2718694.2989999996</v>
      </c>
      <c r="H89" s="7">
        <v>2439529.0260000001</v>
      </c>
      <c r="I89" s="7">
        <v>1866727.5399999993</v>
      </c>
      <c r="J89" s="7">
        <v>1121856.0129999998</v>
      </c>
      <c r="K89" s="7">
        <v>476025.81299999985</v>
      </c>
      <c r="L89" s="7">
        <v>19138571</v>
      </c>
      <c r="M89" s="7">
        <f>VLOOKUP(A89,'[1]CDC- Aggregation'!$A$5:$L$463,2,FALSE)</f>
        <v>0</v>
      </c>
      <c r="N89" s="7">
        <f>VLOOKUP(A89,'[1]CDC- Aggregation'!$A$5:$L$463,3,FALSE)</f>
        <v>0</v>
      </c>
      <c r="O89" s="7">
        <f>VLOOKUP(A89,'[1]CDC- Aggregation'!$A$5:$L$463,4,FALSE)</f>
        <v>0</v>
      </c>
      <c r="P89" s="7">
        <f>VLOOKUP(A89,'[1]CDC- Aggregation'!$A$5:$L$463,5,FALSE)</f>
        <v>13</v>
      </c>
      <c r="Q89" s="7">
        <f>VLOOKUP(A89,'[1]CDC- Aggregation'!$A$5:$L$463,6,FALSE)</f>
        <v>22</v>
      </c>
      <c r="R89" s="7">
        <f>VLOOKUP(A89,'[1]CDC- Aggregation'!$A$5:$L$463,7,FALSE)</f>
        <v>139</v>
      </c>
      <c r="S89" s="7">
        <f>VLOOKUP(A89,'[1]CDC- Aggregation'!$A$5:$L$463,8,FALSE)</f>
        <v>277</v>
      </c>
      <c r="T89" s="7">
        <v>388</v>
      </c>
      <c r="U89" s="7">
        <v>671</v>
      </c>
      <c r="V89" s="7">
        <v>1084</v>
      </c>
      <c r="W89" s="7">
        <v>2594</v>
      </c>
      <c r="X89" s="8">
        <f t="shared" si="5"/>
        <v>0</v>
      </c>
      <c r="Y89" s="8">
        <f t="shared" si="5"/>
        <v>0</v>
      </c>
      <c r="Z89" s="8">
        <f t="shared" si="5"/>
        <v>0</v>
      </c>
      <c r="AA89" s="8">
        <f t="shared" si="5"/>
        <v>5.4524887361397186E-6</v>
      </c>
      <c r="AB89" s="8">
        <f t="shared" si="5"/>
        <v>9.195057613900898E-6</v>
      </c>
      <c r="AC89" s="8">
        <f t="shared" si="4"/>
        <v>5.1127484267402736E-5</v>
      </c>
      <c r="AD89" s="8">
        <f t="shared" si="4"/>
        <v>1.135465071527294E-4</v>
      </c>
      <c r="AE89" s="8">
        <f t="shared" si="4"/>
        <v>2.0785036470828526E-4</v>
      </c>
      <c r="AF89" s="8">
        <f t="shared" si="4"/>
        <v>5.9811597230347967E-4</v>
      </c>
      <c r="AG89" s="8">
        <f t="shared" si="4"/>
        <v>2.2771874347914832E-3</v>
      </c>
      <c r="AH89" s="8">
        <f t="shared" si="4"/>
        <v>1.3553781000681816E-4</v>
      </c>
      <c r="AI89" s="35">
        <v>0.15302879002668446</v>
      </c>
      <c r="AJ89" s="35">
        <v>0.82041998551774076</v>
      </c>
    </row>
    <row r="90" spans="1:36" x14ac:dyDescent="0.3">
      <c r="A90" s="37" t="s">
        <v>114</v>
      </c>
      <c r="B90" s="2">
        <v>1059585.5889999999</v>
      </c>
      <c r="C90" s="7">
        <v>2198721.6509999996</v>
      </c>
      <c r="D90" s="7">
        <v>2437090.6689999998</v>
      </c>
      <c r="E90" s="7">
        <v>2415834.3890000009</v>
      </c>
      <c r="F90" s="7">
        <v>2377757.2609999999</v>
      </c>
      <c r="G90" s="7">
        <v>2696890.0170000009</v>
      </c>
      <c r="H90" s="7">
        <v>2485282.4359999988</v>
      </c>
      <c r="I90" s="7">
        <v>1952561.0160000005</v>
      </c>
      <c r="J90" s="7">
        <v>1152340.2390000001</v>
      </c>
      <c r="K90" s="7">
        <v>492651.68300000002</v>
      </c>
      <c r="L90" s="7">
        <v>19266113</v>
      </c>
      <c r="M90" s="7">
        <f>VLOOKUP(A90,'[1]CDC- Aggregation'!$A$5:$L$463,2,FALSE)</f>
        <v>0</v>
      </c>
      <c r="N90" s="7">
        <f>VLOOKUP(A90,'[1]CDC- Aggregation'!$A$5:$L$463,3,FALSE)</f>
        <v>0</v>
      </c>
      <c r="O90" s="7">
        <f>VLOOKUP(A90,'[1]CDC- Aggregation'!$A$5:$L$463,4,FALSE)</f>
        <v>0</v>
      </c>
      <c r="P90" s="7">
        <f>VLOOKUP(A90,'[1]CDC- Aggregation'!$A$5:$L$463,5,FALSE)</f>
        <v>0</v>
      </c>
      <c r="Q90" s="7">
        <f>VLOOKUP(A90,'[1]CDC- Aggregation'!$A$5:$L$463,6,FALSE)</f>
        <v>0</v>
      </c>
      <c r="R90" s="7">
        <f>VLOOKUP(A90,'[1]CDC- Aggregation'!$A$5:$L$463,7,FALSE)</f>
        <v>56</v>
      </c>
      <c r="S90" s="7">
        <f>VLOOKUP(A90,'[1]CDC- Aggregation'!$A$5:$L$463,8,FALSE)</f>
        <v>224</v>
      </c>
      <c r="T90" s="7">
        <v>441</v>
      </c>
      <c r="U90" s="7">
        <v>733</v>
      </c>
      <c r="V90" s="7">
        <v>1097</v>
      </c>
      <c r="W90" s="7">
        <v>2551</v>
      </c>
      <c r="X90" s="8">
        <f t="shared" si="5"/>
        <v>0</v>
      </c>
      <c r="Y90" s="8">
        <f t="shared" si="5"/>
        <v>0</v>
      </c>
      <c r="Z90" s="8">
        <f t="shared" si="5"/>
        <v>0</v>
      </c>
      <c r="AA90" s="8">
        <f t="shared" si="5"/>
        <v>0</v>
      </c>
      <c r="AB90" s="8">
        <f t="shared" si="5"/>
        <v>0</v>
      </c>
      <c r="AC90" s="8">
        <f t="shared" si="4"/>
        <v>2.0764658420254732E-5</v>
      </c>
      <c r="AD90" s="8">
        <f t="shared" si="4"/>
        <v>9.0130601156350874E-5</v>
      </c>
      <c r="AE90" s="8">
        <f t="shared" si="4"/>
        <v>2.2585721848704566E-4</v>
      </c>
      <c r="AF90" s="8">
        <f t="shared" si="4"/>
        <v>6.3609685333569264E-4</v>
      </c>
      <c r="AG90" s="8">
        <f t="shared" si="4"/>
        <v>2.2267253677483124E-3</v>
      </c>
      <c r="AH90" s="8">
        <f t="shared" si="4"/>
        <v>1.3240864932122012E-4</v>
      </c>
      <c r="AI90" s="35">
        <v>0.15638491154262438</v>
      </c>
      <c r="AJ90" s="35">
        <v>0.87012012012012008</v>
      </c>
    </row>
    <row r="91" spans="1:36" x14ac:dyDescent="0.3">
      <c r="A91" s="37" t="s">
        <v>115</v>
      </c>
      <c r="B91" s="2">
        <v>1089713.2459999998</v>
      </c>
      <c r="C91" s="7">
        <v>2254578.0990000004</v>
      </c>
      <c r="D91" s="7">
        <v>2475393.7519999994</v>
      </c>
      <c r="E91" s="7">
        <v>2520758.426</v>
      </c>
      <c r="F91" s="7">
        <v>2424178.0149999997</v>
      </c>
      <c r="G91" s="7">
        <v>2737058.227</v>
      </c>
      <c r="H91" s="7">
        <v>2573326.1599999997</v>
      </c>
      <c r="I91" s="7">
        <v>2076941.7129999998</v>
      </c>
      <c r="J91" s="7">
        <v>1193940.3329999996</v>
      </c>
      <c r="K91" s="7">
        <v>514060.26300000004</v>
      </c>
      <c r="L91" s="7">
        <v>19861484</v>
      </c>
      <c r="M91" s="7">
        <f>VLOOKUP(A91,'[1]CDC- Aggregation'!$A$5:$L$463,2,FALSE)</f>
        <v>0</v>
      </c>
      <c r="N91" s="7">
        <f>VLOOKUP(A91,'[1]CDC- Aggregation'!$A$5:$L$463,3,FALSE)</f>
        <v>0</v>
      </c>
      <c r="O91" s="7">
        <f>VLOOKUP(A91,'[1]CDC- Aggregation'!$A$5:$L$463,4,FALSE)</f>
        <v>0</v>
      </c>
      <c r="P91" s="7">
        <f>VLOOKUP(A91,'[1]CDC- Aggregation'!$A$5:$L$463,5,FALSE)</f>
        <v>0</v>
      </c>
      <c r="Q91" s="7">
        <f>VLOOKUP(A91,'[1]CDC- Aggregation'!$A$5:$L$463,6,FALSE)</f>
        <v>30</v>
      </c>
      <c r="R91" s="7">
        <f>VLOOKUP(A91,'[1]CDC- Aggregation'!$A$5:$L$463,7,FALSE)</f>
        <v>108</v>
      </c>
      <c r="S91" s="7">
        <f>VLOOKUP(A91,'[1]CDC- Aggregation'!$A$5:$L$463,8,FALSE)</f>
        <v>274</v>
      </c>
      <c r="T91" s="7">
        <v>471</v>
      </c>
      <c r="U91" s="7">
        <v>701</v>
      </c>
      <c r="V91" s="7">
        <v>1088</v>
      </c>
      <c r="W91" s="7">
        <v>2672</v>
      </c>
      <c r="X91" s="8">
        <f t="shared" si="5"/>
        <v>0</v>
      </c>
      <c r="Y91" s="8">
        <f t="shared" si="5"/>
        <v>0</v>
      </c>
      <c r="Z91" s="8">
        <f t="shared" si="5"/>
        <v>0</v>
      </c>
      <c r="AA91" s="8">
        <f t="shared" si="5"/>
        <v>0</v>
      </c>
      <c r="AB91" s="8">
        <f t="shared" si="5"/>
        <v>1.2375328797790456E-5</v>
      </c>
      <c r="AC91" s="8">
        <f t="shared" si="4"/>
        <v>3.9458422526281169E-5</v>
      </c>
      <c r="AD91" s="8">
        <f t="shared" si="4"/>
        <v>1.0647698074930386E-4</v>
      </c>
      <c r="AE91" s="8">
        <f t="shared" si="4"/>
        <v>2.2677574293583465E-4</v>
      </c>
      <c r="AF91" s="8">
        <f t="shared" si="4"/>
        <v>5.8713151790308117E-4</v>
      </c>
      <c r="AG91" s="8">
        <f t="shared" si="4"/>
        <v>2.1164833742459491E-3</v>
      </c>
      <c r="AH91" s="8">
        <f t="shared" si="4"/>
        <v>1.3453173992436819E-4</v>
      </c>
      <c r="AI91" s="35">
        <v>0.16139169949486196</v>
      </c>
      <c r="AJ91" s="35">
        <v>0.8409448818897638</v>
      </c>
    </row>
    <row r="92" spans="1:36" x14ac:dyDescent="0.3">
      <c r="A92" s="37" t="s">
        <v>116</v>
      </c>
      <c r="B92" s="2">
        <v>1099797</v>
      </c>
      <c r="C92" s="7">
        <v>2274458</v>
      </c>
      <c r="D92" s="7">
        <v>2477826</v>
      </c>
      <c r="E92" s="7">
        <v>2588801</v>
      </c>
      <c r="F92" s="7">
        <v>2452386</v>
      </c>
      <c r="G92" s="7">
        <v>2739262</v>
      </c>
      <c r="H92" s="7">
        <v>2635005</v>
      </c>
      <c r="I92" s="7">
        <v>2159116</v>
      </c>
      <c r="J92" s="7">
        <v>1229573</v>
      </c>
      <c r="K92" s="7">
        <v>521049</v>
      </c>
      <c r="L92" s="7">
        <v>20177273</v>
      </c>
      <c r="M92" s="7">
        <f>VLOOKUP(A92,'[1]CDC- Aggregation'!$A$5:$L$463,2,FALSE)</f>
        <v>0</v>
      </c>
      <c r="N92" s="7">
        <f>VLOOKUP(A92,'[1]CDC- Aggregation'!$A$5:$L$463,3,FALSE)</f>
        <v>0</v>
      </c>
      <c r="O92" s="7">
        <f>VLOOKUP(A92,'[1]CDC- Aggregation'!$A$5:$L$463,4,FALSE)</f>
        <v>0</v>
      </c>
      <c r="P92" s="7">
        <f>VLOOKUP(A92,'[1]CDC- Aggregation'!$A$5:$L$463,5,FALSE)</f>
        <v>0</v>
      </c>
      <c r="Q92" s="7">
        <f>VLOOKUP(A92,'[1]CDC- Aggregation'!$A$5:$L$463,6,FALSE)</f>
        <v>0</v>
      </c>
      <c r="R92" s="7">
        <f>VLOOKUP(A92,'[1]CDC- Aggregation'!$A$5:$L$463,7,FALSE)</f>
        <v>51</v>
      </c>
      <c r="S92" s="7">
        <f>VLOOKUP(A92,'[1]CDC- Aggregation'!$A$5:$L$463,8,FALSE)</f>
        <v>300</v>
      </c>
      <c r="T92" s="7">
        <v>516</v>
      </c>
      <c r="U92" s="7">
        <v>744</v>
      </c>
      <c r="V92" s="7">
        <v>1294</v>
      </c>
      <c r="W92" s="7">
        <v>2905</v>
      </c>
      <c r="X92" s="8">
        <f t="shared" si="5"/>
        <v>0</v>
      </c>
      <c r="Y92" s="8">
        <f t="shared" si="5"/>
        <v>0</v>
      </c>
      <c r="Z92" s="8">
        <f t="shared" si="5"/>
        <v>0</v>
      </c>
      <c r="AA92" s="8">
        <f t="shared" si="5"/>
        <v>0</v>
      </c>
      <c r="AB92" s="8">
        <f t="shared" si="5"/>
        <v>0</v>
      </c>
      <c r="AC92" s="8">
        <f t="shared" si="4"/>
        <v>1.8618153356634012E-5</v>
      </c>
      <c r="AD92" s="8">
        <f t="shared" si="4"/>
        <v>1.1385177637234085E-4</v>
      </c>
      <c r="AE92" s="8">
        <f t="shared" si="4"/>
        <v>2.3898669640723332E-4</v>
      </c>
      <c r="AF92" s="8">
        <f t="shared" si="4"/>
        <v>6.0508810782279707E-4</v>
      </c>
      <c r="AG92" s="8">
        <f t="shared" si="4"/>
        <v>2.4834516523397992E-3</v>
      </c>
      <c r="AH92" s="8">
        <f t="shared" si="4"/>
        <v>1.4397386604225458E-4</v>
      </c>
      <c r="AI92" s="35">
        <v>0.16749879366204812</v>
      </c>
      <c r="AJ92" s="35">
        <v>0.86858475894245724</v>
      </c>
    </row>
    <row r="93" spans="1:36" x14ac:dyDescent="0.3">
      <c r="A93" s="37" t="s">
        <v>117</v>
      </c>
      <c r="B93" s="2">
        <v>727810.33900000027</v>
      </c>
      <c r="C93" s="7">
        <v>1367918.9609999997</v>
      </c>
      <c r="D93" s="7">
        <v>1369727.9640000002</v>
      </c>
      <c r="E93" s="7">
        <v>1356453.6110000007</v>
      </c>
      <c r="F93" s="7">
        <v>1442441.1719999993</v>
      </c>
      <c r="G93" s="7">
        <v>1326348.298999999</v>
      </c>
      <c r="H93" s="7">
        <v>958662.86200000008</v>
      </c>
      <c r="I93" s="7">
        <v>529997.60300000012</v>
      </c>
      <c r="J93" s="7">
        <v>304765.27399999998</v>
      </c>
      <c r="K93" s="7">
        <v>111636.011</v>
      </c>
      <c r="L93" s="7">
        <v>9497667</v>
      </c>
      <c r="M93" s="7">
        <f>VLOOKUP(A93,'[1]CDC- Aggregation'!$A$5:$L$463,2,FALSE)</f>
        <v>0</v>
      </c>
      <c r="N93" s="7">
        <f>VLOOKUP(A93,'[1]CDC- Aggregation'!$A$5:$L$463,3,FALSE)</f>
        <v>0</v>
      </c>
      <c r="O93" s="7">
        <f>VLOOKUP(A93,'[1]CDC- Aggregation'!$A$5:$L$463,4,FALSE)</f>
        <v>0</v>
      </c>
      <c r="P93" s="7">
        <f>VLOOKUP(A93,'[1]CDC- Aggregation'!$A$5:$L$463,5,FALSE)</f>
        <v>0</v>
      </c>
      <c r="Q93" s="7">
        <f>VLOOKUP(A93,'[1]CDC- Aggregation'!$A$5:$L$463,6,FALSE)</f>
        <v>10</v>
      </c>
      <c r="R93" s="7">
        <f>VLOOKUP(A93,'[1]CDC- Aggregation'!$A$5:$L$463,7,FALSE)</f>
        <v>31</v>
      </c>
      <c r="S93" s="7">
        <f>VLOOKUP(A93,'[1]CDC- Aggregation'!$A$5:$L$463,8,FALSE)</f>
        <v>116</v>
      </c>
      <c r="T93" s="7">
        <v>189</v>
      </c>
      <c r="U93" s="7">
        <v>410</v>
      </c>
      <c r="V93" s="7">
        <v>562</v>
      </c>
      <c r="W93" s="7">
        <v>1318</v>
      </c>
      <c r="X93" s="8">
        <f t="shared" si="5"/>
        <v>0</v>
      </c>
      <c r="Y93" s="8">
        <f t="shared" si="5"/>
        <v>0</v>
      </c>
      <c r="Z93" s="8">
        <f t="shared" si="5"/>
        <v>0</v>
      </c>
      <c r="AA93" s="8">
        <f t="shared" si="5"/>
        <v>0</v>
      </c>
      <c r="AB93" s="8">
        <f t="shared" si="5"/>
        <v>6.9326917409980892E-6</v>
      </c>
      <c r="AC93" s="8">
        <f t="shared" si="4"/>
        <v>2.3372442987541407E-5</v>
      </c>
      <c r="AD93" s="8">
        <f t="shared" si="4"/>
        <v>1.210018710415007E-4</v>
      </c>
      <c r="AE93" s="8">
        <f t="shared" si="4"/>
        <v>3.5660538638322855E-4</v>
      </c>
      <c r="AF93" s="8">
        <f t="shared" si="4"/>
        <v>1.3452976273143247E-3</v>
      </c>
      <c r="AG93" s="8">
        <f t="shared" si="4"/>
        <v>5.0342178564585218E-3</v>
      </c>
      <c r="AH93" s="8">
        <f t="shared" si="4"/>
        <v>1.3877092132204676E-4</v>
      </c>
      <c r="AI93" s="35">
        <v>0.11715549459704229</v>
      </c>
      <c r="AJ93" s="35">
        <v>1</v>
      </c>
    </row>
    <row r="94" spans="1:36" x14ac:dyDescent="0.3">
      <c r="A94" s="37" t="s">
        <v>118</v>
      </c>
      <c r="B94" s="2">
        <v>684582.38200000057</v>
      </c>
      <c r="C94" s="7">
        <v>1346249.1009999996</v>
      </c>
      <c r="D94" s="7">
        <v>1364814.1389999997</v>
      </c>
      <c r="E94" s="7">
        <v>1312690.6660000009</v>
      </c>
      <c r="F94" s="7">
        <v>1413030.4450000001</v>
      </c>
      <c r="G94" s="7">
        <v>1335406.3420000002</v>
      </c>
      <c r="H94" s="7">
        <v>992477.09100000013</v>
      </c>
      <c r="I94" s="7">
        <v>556261.70500000019</v>
      </c>
      <c r="J94" s="7">
        <v>297921.51600000012</v>
      </c>
      <c r="K94" s="7">
        <v>108187.29200000002</v>
      </c>
      <c r="L94" s="7">
        <v>9411980</v>
      </c>
      <c r="M94" s="7">
        <f>VLOOKUP(A94,'[1]CDC- Aggregation'!$A$5:$L$463,2,FALSE)</f>
        <v>0</v>
      </c>
      <c r="N94" s="7">
        <f>VLOOKUP(A94,'[1]CDC- Aggregation'!$A$5:$L$463,3,FALSE)</f>
        <v>0</v>
      </c>
      <c r="O94" s="7">
        <f>VLOOKUP(A94,'[1]CDC- Aggregation'!$A$5:$L$463,4,FALSE)</f>
        <v>0</v>
      </c>
      <c r="P94" s="7">
        <f>VLOOKUP(A94,'[1]CDC- Aggregation'!$A$5:$L$463,5,FALSE)</f>
        <v>0</v>
      </c>
      <c r="Q94" s="7">
        <f>VLOOKUP(A94,'[1]CDC- Aggregation'!$A$5:$L$463,6,FALSE)</f>
        <v>0</v>
      </c>
      <c r="R94" s="7">
        <f>VLOOKUP(A94,'[1]CDC- Aggregation'!$A$5:$L$463,7,FALSE)</f>
        <v>22</v>
      </c>
      <c r="S94" s="7">
        <f>VLOOKUP(A94,'[1]CDC- Aggregation'!$A$5:$L$463,8,FALSE)</f>
        <v>91</v>
      </c>
      <c r="T94" s="7">
        <v>223</v>
      </c>
      <c r="U94" s="7">
        <v>392</v>
      </c>
      <c r="V94" s="7">
        <v>557</v>
      </c>
      <c r="W94" s="7">
        <v>1285</v>
      </c>
      <c r="X94" s="8">
        <f t="shared" si="5"/>
        <v>0</v>
      </c>
      <c r="Y94" s="8">
        <f t="shared" si="5"/>
        <v>0</v>
      </c>
      <c r="Z94" s="8">
        <f t="shared" si="5"/>
        <v>0</v>
      </c>
      <c r="AA94" s="8">
        <f t="shared" si="5"/>
        <v>0</v>
      </c>
      <c r="AB94" s="8">
        <f t="shared" si="5"/>
        <v>0</v>
      </c>
      <c r="AC94" s="8">
        <f t="shared" si="4"/>
        <v>1.6474386340753201E-5</v>
      </c>
      <c r="AD94" s="8">
        <f t="shared" si="4"/>
        <v>9.1689773824713897E-5</v>
      </c>
      <c r="AE94" s="8">
        <f t="shared" si="4"/>
        <v>4.0089044058857137E-4</v>
      </c>
      <c r="AF94" s="8">
        <f t="shared" ref="AF94:AH157" si="6">U94/J94</f>
        <v>1.3157827781730268E-3</v>
      </c>
      <c r="AG94" s="8">
        <f t="shared" si="6"/>
        <v>5.1484789914142586E-3</v>
      </c>
      <c r="AH94" s="8">
        <f t="shared" si="6"/>
        <v>1.3652812691909672E-4</v>
      </c>
      <c r="AI94" s="35">
        <v>0.11854125061553915</v>
      </c>
      <c r="AJ94" s="35">
        <v>1</v>
      </c>
    </row>
    <row r="95" spans="1:36" x14ac:dyDescent="0.3">
      <c r="A95" s="37" t="s">
        <v>119</v>
      </c>
      <c r="B95" s="2">
        <v>679333.37300000002</v>
      </c>
      <c r="C95" s="7">
        <v>1351738.2599999991</v>
      </c>
      <c r="D95" s="7">
        <v>1368600.4659999998</v>
      </c>
      <c r="E95" s="7">
        <v>1310807.3849999998</v>
      </c>
      <c r="F95" s="7">
        <v>1394516.9159999988</v>
      </c>
      <c r="G95" s="7">
        <v>1346240.4639999992</v>
      </c>
      <c r="H95" s="7">
        <v>1019205.557</v>
      </c>
      <c r="I95" s="7">
        <v>574548.2620000001</v>
      </c>
      <c r="J95" s="7">
        <v>301849.76800000004</v>
      </c>
      <c r="K95" s="7">
        <v>109612.06999999998</v>
      </c>
      <c r="L95" s="7">
        <v>9455367</v>
      </c>
      <c r="M95" s="7">
        <f>VLOOKUP(A95,'[1]CDC- Aggregation'!$A$5:$L$463,2,FALSE)</f>
        <v>0</v>
      </c>
      <c r="N95" s="7">
        <f>VLOOKUP(A95,'[1]CDC- Aggregation'!$A$5:$L$463,3,FALSE)</f>
        <v>0</v>
      </c>
      <c r="O95" s="7">
        <f>VLOOKUP(A95,'[1]CDC- Aggregation'!$A$5:$L$463,4,FALSE)</f>
        <v>0</v>
      </c>
      <c r="P95" s="7">
        <f>VLOOKUP(A95,'[1]CDC- Aggregation'!$A$5:$L$463,5,FALSE)</f>
        <v>0</v>
      </c>
      <c r="Q95" s="7">
        <f>VLOOKUP(A95,'[1]CDC- Aggregation'!$A$5:$L$463,6,FALSE)</f>
        <v>0</v>
      </c>
      <c r="R95" s="7">
        <f>VLOOKUP(A95,'[1]CDC- Aggregation'!$A$5:$L$463,7,FALSE)</f>
        <v>12</v>
      </c>
      <c r="S95" s="7">
        <f>VLOOKUP(A95,'[1]CDC- Aggregation'!$A$5:$L$463,8,FALSE)</f>
        <v>130</v>
      </c>
      <c r="T95" s="7">
        <v>253</v>
      </c>
      <c r="U95" s="7">
        <v>376</v>
      </c>
      <c r="V95" s="7">
        <v>544</v>
      </c>
      <c r="W95" s="7">
        <v>1315</v>
      </c>
      <c r="X95" s="8">
        <f t="shared" si="5"/>
        <v>0</v>
      </c>
      <c r="Y95" s="8">
        <f t="shared" si="5"/>
        <v>0</v>
      </c>
      <c r="Z95" s="8">
        <f t="shared" si="5"/>
        <v>0</v>
      </c>
      <c r="AA95" s="8">
        <f t="shared" si="5"/>
        <v>0</v>
      </c>
      <c r="AB95" s="8">
        <f t="shared" si="5"/>
        <v>0</v>
      </c>
      <c r="AC95" s="8">
        <f t="shared" si="5"/>
        <v>8.913712164277961E-6</v>
      </c>
      <c r="AD95" s="8">
        <f t="shared" si="5"/>
        <v>1.2755032496354412E-4</v>
      </c>
      <c r="AE95" s="8">
        <f t="shared" si="5"/>
        <v>4.4034594956271917E-4</v>
      </c>
      <c r="AF95" s="8">
        <f t="shared" si="6"/>
        <v>1.2456527712156463E-3</v>
      </c>
      <c r="AG95" s="8">
        <f t="shared" si="6"/>
        <v>4.9629570904007204E-3</v>
      </c>
      <c r="AH95" s="8">
        <f t="shared" si="6"/>
        <v>1.3907445369386507E-4</v>
      </c>
      <c r="AI95" s="35">
        <v>0.12213168758990454</v>
      </c>
      <c r="AJ95" s="35">
        <v>1</v>
      </c>
    </row>
    <row r="96" spans="1:36" x14ac:dyDescent="0.3">
      <c r="A96" s="37" t="s">
        <v>120</v>
      </c>
      <c r="B96" s="2">
        <v>668779.0199999999</v>
      </c>
      <c r="C96" s="7">
        <v>1349868.2549999994</v>
      </c>
      <c r="D96" s="7">
        <v>1364562.6910000013</v>
      </c>
      <c r="E96" s="7">
        <v>1308084.1799999992</v>
      </c>
      <c r="F96" s="7">
        <v>1373155.7419999994</v>
      </c>
      <c r="G96" s="7">
        <v>1345170.8980000005</v>
      </c>
      <c r="H96" s="7">
        <v>1039452.2730000002</v>
      </c>
      <c r="I96" s="7">
        <v>592994.93100000045</v>
      </c>
      <c r="J96" s="7">
        <v>303012.57799999986</v>
      </c>
      <c r="K96" s="7">
        <v>112049.675</v>
      </c>
      <c r="L96" s="7">
        <v>9452262</v>
      </c>
      <c r="M96" s="7">
        <f>VLOOKUP(A96,'[1]CDC- Aggregation'!$A$5:$L$463,2,FALSE)</f>
        <v>0</v>
      </c>
      <c r="N96" s="7">
        <f>VLOOKUP(A96,'[1]CDC- Aggregation'!$A$5:$L$463,3,FALSE)</f>
        <v>0</v>
      </c>
      <c r="O96" s="7">
        <f>VLOOKUP(A96,'[1]CDC- Aggregation'!$A$5:$L$463,4,FALSE)</f>
        <v>0</v>
      </c>
      <c r="P96" s="7">
        <f>VLOOKUP(A96,'[1]CDC- Aggregation'!$A$5:$L$463,5,FALSE)</f>
        <v>0</v>
      </c>
      <c r="Q96" s="7">
        <f>VLOOKUP(A96,'[1]CDC- Aggregation'!$A$5:$L$463,6,FALSE)</f>
        <v>0</v>
      </c>
      <c r="R96" s="7">
        <f>VLOOKUP(A96,'[1]CDC- Aggregation'!$A$5:$L$463,7,FALSE)</f>
        <v>13</v>
      </c>
      <c r="S96" s="7">
        <f>VLOOKUP(A96,'[1]CDC- Aggregation'!$A$5:$L$463,8,FALSE)</f>
        <v>109</v>
      </c>
      <c r="T96" s="7">
        <v>156</v>
      </c>
      <c r="U96" s="7">
        <v>419</v>
      </c>
      <c r="V96" s="7">
        <v>533</v>
      </c>
      <c r="W96" s="7">
        <v>1230</v>
      </c>
      <c r="X96" s="8">
        <f t="shared" si="5"/>
        <v>0</v>
      </c>
      <c r="Y96" s="8">
        <f t="shared" si="5"/>
        <v>0</v>
      </c>
      <c r="Z96" s="8">
        <f t="shared" si="5"/>
        <v>0</v>
      </c>
      <c r="AA96" s="8">
        <f t="shared" si="5"/>
        <v>0</v>
      </c>
      <c r="AB96" s="8">
        <f t="shared" si="5"/>
        <v>0</v>
      </c>
      <c r="AC96" s="8">
        <f t="shared" si="5"/>
        <v>9.6641995595714969E-6</v>
      </c>
      <c r="AD96" s="8">
        <f t="shared" si="5"/>
        <v>1.0486291947335997E-4</v>
      </c>
      <c r="AE96" s="8">
        <f t="shared" si="5"/>
        <v>2.6307138871647435E-4</v>
      </c>
      <c r="AF96" s="8">
        <f t="shared" si="6"/>
        <v>1.3827808824490454E-3</v>
      </c>
      <c r="AG96" s="8">
        <f t="shared" si="6"/>
        <v>4.7568187948782538E-3</v>
      </c>
      <c r="AH96" s="8">
        <f t="shared" si="6"/>
        <v>1.3012758215969893E-4</v>
      </c>
      <c r="AI96" s="35">
        <v>0.12451290250565117</v>
      </c>
      <c r="AJ96" s="35">
        <v>1</v>
      </c>
    </row>
    <row r="97" spans="1:36" x14ac:dyDescent="0.3">
      <c r="A97" s="37" t="s">
        <v>121</v>
      </c>
      <c r="B97" s="2">
        <v>664131.05300000019</v>
      </c>
      <c r="C97" s="7">
        <v>1369551.8509999993</v>
      </c>
      <c r="D97" s="7">
        <v>1384401.3210000005</v>
      </c>
      <c r="E97" s="7">
        <v>1312507.0400000005</v>
      </c>
      <c r="F97" s="7">
        <v>1360480.3209999995</v>
      </c>
      <c r="G97" s="7">
        <v>1359641.5059999996</v>
      </c>
      <c r="H97" s="7">
        <v>1076436.2519999994</v>
      </c>
      <c r="I97" s="7">
        <v>632557.40200000023</v>
      </c>
      <c r="J97" s="7">
        <v>314549.05800000002</v>
      </c>
      <c r="K97" s="7">
        <v>116858.79200000004</v>
      </c>
      <c r="L97" s="7">
        <v>9590792</v>
      </c>
      <c r="M97" s="7">
        <f>VLOOKUP(A97,'[1]CDC- Aggregation'!$A$5:$L$463,2,FALSE)</f>
        <v>0</v>
      </c>
      <c r="N97" s="7">
        <f>VLOOKUP(A97,'[1]CDC- Aggregation'!$A$5:$L$463,3,FALSE)</f>
        <v>0</v>
      </c>
      <c r="O97" s="7">
        <f>VLOOKUP(A97,'[1]CDC- Aggregation'!$A$5:$L$463,4,FALSE)</f>
        <v>0</v>
      </c>
      <c r="P97" s="7">
        <f>VLOOKUP(A97,'[1]CDC- Aggregation'!$A$5:$L$463,5,FALSE)</f>
        <v>0</v>
      </c>
      <c r="Q97" s="7">
        <f>VLOOKUP(A97,'[1]CDC- Aggregation'!$A$5:$L$463,6,FALSE)</f>
        <v>17</v>
      </c>
      <c r="R97" s="7">
        <f>VLOOKUP(A97,'[1]CDC- Aggregation'!$A$5:$L$463,7,FALSE)</f>
        <v>42</v>
      </c>
      <c r="S97" s="7">
        <f>VLOOKUP(A97,'[1]CDC- Aggregation'!$A$5:$L$463,8,FALSE)</f>
        <v>113</v>
      </c>
      <c r="T97" s="7">
        <v>222</v>
      </c>
      <c r="U97" s="7">
        <v>398</v>
      </c>
      <c r="V97" s="7">
        <v>531</v>
      </c>
      <c r="W97" s="7">
        <v>1323</v>
      </c>
      <c r="X97" s="8">
        <f t="shared" si="5"/>
        <v>0</v>
      </c>
      <c r="Y97" s="8">
        <f t="shared" si="5"/>
        <v>0</v>
      </c>
      <c r="Z97" s="8">
        <f t="shared" si="5"/>
        <v>0</v>
      </c>
      <c r="AA97" s="8">
        <f t="shared" si="5"/>
        <v>0</v>
      </c>
      <c r="AB97" s="8">
        <f t="shared" si="5"/>
        <v>1.2495586843552737E-5</v>
      </c>
      <c r="AC97" s="8">
        <f t="shared" si="5"/>
        <v>3.0890495630397452E-5</v>
      </c>
      <c r="AD97" s="8">
        <f t="shared" si="5"/>
        <v>1.0497602602109322E-4</v>
      </c>
      <c r="AE97" s="8">
        <f t="shared" si="5"/>
        <v>3.5095629155249361E-4</v>
      </c>
      <c r="AF97" s="8">
        <f t="shared" si="6"/>
        <v>1.2653034236713562E-3</v>
      </c>
      <c r="AG97" s="8">
        <f t="shared" si="6"/>
        <v>4.5439456536569348E-3</v>
      </c>
      <c r="AH97" s="8">
        <f t="shared" si="6"/>
        <v>1.3794481206557289E-4</v>
      </c>
      <c r="AI97" s="35">
        <v>0.1259923827546699</v>
      </c>
      <c r="AJ97" s="35">
        <v>1</v>
      </c>
    </row>
    <row r="98" spans="1:36" x14ac:dyDescent="0.3">
      <c r="A98" s="37" t="s">
        <v>122</v>
      </c>
      <c r="B98" s="2">
        <v>645999.88000000024</v>
      </c>
      <c r="C98" s="7">
        <v>1347489.298</v>
      </c>
      <c r="D98" s="7">
        <v>1365894.4919999992</v>
      </c>
      <c r="E98" s="7">
        <v>1306832.5249999999</v>
      </c>
      <c r="F98" s="7">
        <v>1332399.811</v>
      </c>
      <c r="G98" s="7">
        <v>1335126.5769999996</v>
      </c>
      <c r="H98" s="7">
        <v>1075293.314</v>
      </c>
      <c r="I98" s="7">
        <v>640930.48799999978</v>
      </c>
      <c r="J98" s="7">
        <v>311844.62199999992</v>
      </c>
      <c r="K98" s="7">
        <v>113925.14099999995</v>
      </c>
      <c r="L98" s="7">
        <v>9478952</v>
      </c>
      <c r="M98" s="7">
        <f>VLOOKUP(A98,'[1]CDC- Aggregation'!$A$5:$L$463,2,FALSE)</f>
        <v>0</v>
      </c>
      <c r="N98" s="7">
        <f>VLOOKUP(A98,'[1]CDC- Aggregation'!$A$5:$L$463,3,FALSE)</f>
        <v>0</v>
      </c>
      <c r="O98" s="7">
        <f>VLOOKUP(A98,'[1]CDC- Aggregation'!$A$5:$L$463,4,FALSE)</f>
        <v>0</v>
      </c>
      <c r="P98" s="7">
        <f>VLOOKUP(A98,'[1]CDC- Aggregation'!$A$5:$L$463,5,FALSE)</f>
        <v>0</v>
      </c>
      <c r="Q98" s="7">
        <f>VLOOKUP(A98,'[1]CDC- Aggregation'!$A$5:$L$463,6,FALSE)</f>
        <v>14</v>
      </c>
      <c r="R98" s="7">
        <f>VLOOKUP(A98,'[1]CDC- Aggregation'!$A$5:$L$463,7,FALSE)</f>
        <v>47</v>
      </c>
      <c r="S98" s="7">
        <f>VLOOKUP(A98,'[1]CDC- Aggregation'!$A$5:$L$463,8,FALSE)</f>
        <v>187</v>
      </c>
      <c r="T98" s="7">
        <v>257</v>
      </c>
      <c r="U98" s="7">
        <v>348</v>
      </c>
      <c r="V98" s="7">
        <v>528</v>
      </c>
      <c r="W98" s="7">
        <v>1381</v>
      </c>
      <c r="X98" s="8">
        <f t="shared" si="5"/>
        <v>0</v>
      </c>
      <c r="Y98" s="8">
        <f t="shared" si="5"/>
        <v>0</v>
      </c>
      <c r="Z98" s="8">
        <f t="shared" si="5"/>
        <v>0</v>
      </c>
      <c r="AA98" s="8">
        <f t="shared" si="5"/>
        <v>0</v>
      </c>
      <c r="AB98" s="8">
        <f t="shared" si="5"/>
        <v>1.0507356639065149E-5</v>
      </c>
      <c r="AC98" s="8">
        <f t="shared" si="5"/>
        <v>3.5202654796677017E-5</v>
      </c>
      <c r="AD98" s="8">
        <f t="shared" si="5"/>
        <v>1.7390603806916258E-4</v>
      </c>
      <c r="AE98" s="8">
        <f t="shared" si="5"/>
        <v>4.0097952088682677E-4</v>
      </c>
      <c r="AF98" s="8">
        <f t="shared" si="6"/>
        <v>1.1159403608377767E-3</v>
      </c>
      <c r="AG98" s="8">
        <f t="shared" si="6"/>
        <v>4.6346223086965524E-3</v>
      </c>
      <c r="AH98" s="8">
        <f t="shared" si="6"/>
        <v>1.4569121143350025E-4</v>
      </c>
      <c r="AI98" s="35">
        <v>0.1308757679275197</v>
      </c>
      <c r="AJ98" s="35">
        <v>1</v>
      </c>
    </row>
    <row r="99" spans="1:36" x14ac:dyDescent="0.3">
      <c r="A99" s="37" t="s">
        <v>123</v>
      </c>
      <c r="B99" s="2">
        <v>642174.48999999987</v>
      </c>
      <c r="C99" s="7">
        <v>1359625.4350000001</v>
      </c>
      <c r="D99" s="7">
        <v>1379047.7269999995</v>
      </c>
      <c r="E99" s="7">
        <v>1322390.8870000003</v>
      </c>
      <c r="F99" s="7">
        <v>1334674.2350000003</v>
      </c>
      <c r="G99" s="7">
        <v>1348412.7810000004</v>
      </c>
      <c r="H99" s="7">
        <v>1114712.6999999993</v>
      </c>
      <c r="I99" s="7">
        <v>687388.32599999988</v>
      </c>
      <c r="J99" s="7">
        <v>326161.30200000008</v>
      </c>
      <c r="K99" s="7">
        <v>117757.39100000003</v>
      </c>
      <c r="L99" s="7">
        <v>9631395</v>
      </c>
      <c r="M99" s="7">
        <f>VLOOKUP(A99,'[1]CDC- Aggregation'!$A$5:$L$463,2,FALSE)</f>
        <v>0</v>
      </c>
      <c r="N99" s="7">
        <f>VLOOKUP(A99,'[1]CDC- Aggregation'!$A$5:$L$463,3,FALSE)</f>
        <v>0</v>
      </c>
      <c r="O99" s="7">
        <f>VLOOKUP(A99,'[1]CDC- Aggregation'!$A$5:$L$463,4,FALSE)</f>
        <v>0</v>
      </c>
      <c r="P99" s="7">
        <f>VLOOKUP(A99,'[1]CDC- Aggregation'!$A$5:$L$463,5,FALSE)</f>
        <v>0</v>
      </c>
      <c r="Q99" s="7">
        <f>VLOOKUP(A99,'[1]CDC- Aggregation'!$A$5:$L$463,6,FALSE)</f>
        <v>0</v>
      </c>
      <c r="R99" s="7">
        <f>VLOOKUP(A99,'[1]CDC- Aggregation'!$A$5:$L$463,7,FALSE)</f>
        <v>11</v>
      </c>
      <c r="S99" s="7">
        <f>VLOOKUP(A99,'[1]CDC- Aggregation'!$A$5:$L$463,8,FALSE)</f>
        <v>162</v>
      </c>
      <c r="T99" s="7">
        <v>241</v>
      </c>
      <c r="U99" s="7">
        <v>419</v>
      </c>
      <c r="V99" s="7">
        <v>499</v>
      </c>
      <c r="W99" s="7">
        <v>1332</v>
      </c>
      <c r="X99" s="8">
        <f t="shared" si="5"/>
        <v>0</v>
      </c>
      <c r="Y99" s="8">
        <f t="shared" si="5"/>
        <v>0</v>
      </c>
      <c r="Z99" s="8">
        <f t="shared" si="5"/>
        <v>0</v>
      </c>
      <c r="AA99" s="8">
        <f t="shared" si="5"/>
        <v>0</v>
      </c>
      <c r="AB99" s="8">
        <f t="shared" si="5"/>
        <v>0</v>
      </c>
      <c r="AC99" s="8">
        <f t="shared" si="5"/>
        <v>8.1577393473252737E-6</v>
      </c>
      <c r="AD99" s="8">
        <f t="shared" si="5"/>
        <v>1.4532892645791162E-4</v>
      </c>
      <c r="AE99" s="8">
        <f t="shared" si="5"/>
        <v>3.5060240461517534E-4</v>
      </c>
      <c r="AF99" s="8">
        <f t="shared" si="6"/>
        <v>1.2846404445613841E-3</v>
      </c>
      <c r="AG99" s="8">
        <f t="shared" si="6"/>
        <v>4.237525948583557E-3</v>
      </c>
      <c r="AH99" s="8">
        <f t="shared" si="6"/>
        <v>1.3829772322700916E-4</v>
      </c>
      <c r="AI99" s="35">
        <v>0.13162388695093791</v>
      </c>
      <c r="AJ99" s="35">
        <v>1</v>
      </c>
    </row>
    <row r="100" spans="1:36" x14ac:dyDescent="0.3">
      <c r="A100" s="37" t="s">
        <v>124</v>
      </c>
      <c r="B100" s="2">
        <v>632313.38799999945</v>
      </c>
      <c r="C100" s="7">
        <v>1345915.5860000004</v>
      </c>
      <c r="D100" s="7">
        <v>1363238.5870000008</v>
      </c>
      <c r="E100" s="7">
        <v>1317244.9219999998</v>
      </c>
      <c r="F100" s="7">
        <v>1310297.7450000003</v>
      </c>
      <c r="G100" s="7">
        <v>1330462.5789999994</v>
      </c>
      <c r="H100" s="7">
        <v>1115034.5150000001</v>
      </c>
      <c r="I100" s="7">
        <v>710083.01500000013</v>
      </c>
      <c r="J100" s="7">
        <v>329408.11899999995</v>
      </c>
      <c r="K100" s="7">
        <v>118974.02500000007</v>
      </c>
      <c r="L100" s="7">
        <v>9574997</v>
      </c>
      <c r="M100" s="7">
        <f>VLOOKUP(A100,'[1]CDC- Aggregation'!$A$5:$L$463,2,FALSE)</f>
        <v>0</v>
      </c>
      <c r="N100" s="7">
        <f>VLOOKUP(A100,'[1]CDC- Aggregation'!$A$5:$L$463,3,FALSE)</f>
        <v>0</v>
      </c>
      <c r="O100" s="7">
        <f>VLOOKUP(A100,'[1]CDC- Aggregation'!$A$5:$L$463,4,FALSE)</f>
        <v>0</v>
      </c>
      <c r="P100" s="7">
        <f>VLOOKUP(A100,'[1]CDC- Aggregation'!$A$5:$L$463,5,FALSE)</f>
        <v>0</v>
      </c>
      <c r="Q100" s="7">
        <f>VLOOKUP(A100,'[1]CDC- Aggregation'!$A$5:$L$463,6,FALSE)</f>
        <v>0</v>
      </c>
      <c r="R100" s="7">
        <f>VLOOKUP(A100,'[1]CDC- Aggregation'!$A$5:$L$463,7,FALSE)</f>
        <v>10</v>
      </c>
      <c r="S100" s="7">
        <f>VLOOKUP(A100,'[1]CDC- Aggregation'!$A$5:$L$463,8,FALSE)</f>
        <v>192</v>
      </c>
      <c r="T100" s="7">
        <v>266</v>
      </c>
      <c r="U100" s="7">
        <v>351</v>
      </c>
      <c r="V100" s="7">
        <v>451</v>
      </c>
      <c r="W100" s="7">
        <v>1270</v>
      </c>
      <c r="X100" s="8">
        <f t="shared" si="5"/>
        <v>0</v>
      </c>
      <c r="Y100" s="8">
        <f t="shared" si="5"/>
        <v>0</v>
      </c>
      <c r="Z100" s="8">
        <f t="shared" si="5"/>
        <v>0</v>
      </c>
      <c r="AA100" s="8">
        <f t="shared" si="5"/>
        <v>0</v>
      </c>
      <c r="AB100" s="8">
        <f t="shared" si="5"/>
        <v>0</v>
      </c>
      <c r="AC100" s="8">
        <f t="shared" si="5"/>
        <v>7.5161828358345763E-6</v>
      </c>
      <c r="AD100" s="8">
        <f t="shared" si="5"/>
        <v>1.7219197918729896E-4</v>
      </c>
      <c r="AE100" s="8">
        <f t="shared" si="5"/>
        <v>3.7460408766431337E-4</v>
      </c>
      <c r="AF100" s="8">
        <f t="shared" si="6"/>
        <v>1.0655475070424723E-3</v>
      </c>
      <c r="AG100" s="8">
        <f t="shared" si="6"/>
        <v>3.7907433996622352E-3</v>
      </c>
      <c r="AH100" s="8">
        <f t="shared" si="6"/>
        <v>1.3263711727533699E-4</v>
      </c>
      <c r="AI100" s="35">
        <v>0.13965835499511153</v>
      </c>
      <c r="AJ100" s="35">
        <v>1</v>
      </c>
    </row>
    <row r="101" spans="1:36" x14ac:dyDescent="0.3">
      <c r="A101" s="37" t="s">
        <v>125</v>
      </c>
      <c r="B101" s="2">
        <v>617683</v>
      </c>
      <c r="C101" s="7">
        <v>1327702</v>
      </c>
      <c r="D101" s="7">
        <v>1350441</v>
      </c>
      <c r="E101" s="7">
        <v>1321565</v>
      </c>
      <c r="F101" s="7">
        <v>1298299</v>
      </c>
      <c r="G101" s="7">
        <v>1325803</v>
      </c>
      <c r="H101" s="7">
        <v>1135496</v>
      </c>
      <c r="I101" s="7">
        <v>744856</v>
      </c>
      <c r="J101" s="7">
        <v>341221</v>
      </c>
      <c r="K101" s="7">
        <v>119554</v>
      </c>
      <c r="L101" s="7">
        <v>9582620</v>
      </c>
      <c r="M101" s="7">
        <f>VLOOKUP(A101,'[1]CDC- Aggregation'!$A$5:$L$463,2,FALSE)</f>
        <v>0</v>
      </c>
      <c r="N101" s="7">
        <f>VLOOKUP(A101,'[1]CDC- Aggregation'!$A$5:$L$463,3,FALSE)</f>
        <v>0</v>
      </c>
      <c r="O101" s="7">
        <f>VLOOKUP(A101,'[1]CDC- Aggregation'!$A$5:$L$463,4,FALSE)</f>
        <v>0</v>
      </c>
      <c r="P101" s="7">
        <f>VLOOKUP(A101,'[1]CDC- Aggregation'!$A$5:$L$463,5,FALSE)</f>
        <v>0</v>
      </c>
      <c r="Q101" s="7">
        <f>VLOOKUP(A101,'[1]CDC- Aggregation'!$A$5:$L$463,6,FALSE)</f>
        <v>0</v>
      </c>
      <c r="R101" s="7">
        <f>VLOOKUP(A101,'[1]CDC- Aggregation'!$A$5:$L$463,7,FALSE)</f>
        <v>20</v>
      </c>
      <c r="S101" s="7">
        <f>VLOOKUP(A101,'[1]CDC- Aggregation'!$A$5:$L$463,8,FALSE)</f>
        <v>149</v>
      </c>
      <c r="T101" s="7">
        <v>274</v>
      </c>
      <c r="U101" s="7">
        <v>391</v>
      </c>
      <c r="V101" s="7">
        <v>452</v>
      </c>
      <c r="W101" s="7">
        <v>1286</v>
      </c>
      <c r="X101" s="8">
        <f t="shared" si="5"/>
        <v>0</v>
      </c>
      <c r="Y101" s="8">
        <f t="shared" si="5"/>
        <v>0</v>
      </c>
      <c r="Z101" s="8">
        <f t="shared" si="5"/>
        <v>0</v>
      </c>
      <c r="AA101" s="8">
        <f t="shared" si="5"/>
        <v>0</v>
      </c>
      <c r="AB101" s="8">
        <f t="shared" si="5"/>
        <v>0</v>
      </c>
      <c r="AC101" s="8">
        <f t="shared" si="5"/>
        <v>1.5085197423749985E-5</v>
      </c>
      <c r="AD101" s="8">
        <f t="shared" si="5"/>
        <v>1.3122018923888767E-4</v>
      </c>
      <c r="AE101" s="8">
        <f t="shared" si="5"/>
        <v>3.678563373323166E-4</v>
      </c>
      <c r="AF101" s="8">
        <f t="shared" si="6"/>
        <v>1.1458849250192691E-3</v>
      </c>
      <c r="AG101" s="8">
        <f t="shared" si="6"/>
        <v>3.780718336483932E-3</v>
      </c>
      <c r="AH101" s="8">
        <f t="shared" si="6"/>
        <v>1.3420129359194042E-4</v>
      </c>
      <c r="AI101" s="35">
        <v>0.14464811974501254</v>
      </c>
      <c r="AJ101" s="35">
        <v>1</v>
      </c>
    </row>
    <row r="102" spans="1:36" x14ac:dyDescent="0.3">
      <c r="A102" s="37" t="s">
        <v>126</v>
      </c>
      <c r="B102" s="2">
        <v>86680.740999999995</v>
      </c>
      <c r="C102" s="7">
        <v>154047.16699999999</v>
      </c>
      <c r="D102" s="7">
        <v>174733.16500000001</v>
      </c>
      <c r="E102" s="7">
        <v>183511.85700000002</v>
      </c>
      <c r="F102" s="7">
        <v>175700.70799999998</v>
      </c>
      <c r="G102" s="7">
        <v>180058.22700000001</v>
      </c>
      <c r="H102" s="7">
        <v>147014.962</v>
      </c>
      <c r="I102" s="7">
        <v>86906.005000000005</v>
      </c>
      <c r="J102" s="7">
        <v>67847.144</v>
      </c>
      <c r="K102" s="7">
        <v>25893.421000000002</v>
      </c>
      <c r="L102" s="7">
        <v>1280241</v>
      </c>
      <c r="M102" s="7">
        <f>VLOOKUP(A102,'[1]CDC- Aggregation'!$A$5:$L$463,2,FALSE)</f>
        <v>0</v>
      </c>
      <c r="N102" s="7">
        <f>VLOOKUP(A102,'[1]CDC- Aggregation'!$A$5:$L$463,3,FALSE)</f>
        <v>0</v>
      </c>
      <c r="O102" s="7">
        <f>VLOOKUP(A102,'[1]CDC- Aggregation'!$A$5:$L$463,4,FALSE)</f>
        <v>0</v>
      </c>
      <c r="P102" s="7">
        <f>VLOOKUP(A102,'[1]CDC- Aggregation'!$A$5:$L$463,5,FALSE)</f>
        <v>0</v>
      </c>
      <c r="Q102" s="7">
        <f>VLOOKUP(A102,'[1]CDC- Aggregation'!$A$5:$L$463,6,FALSE)</f>
        <v>0</v>
      </c>
      <c r="R102" s="7">
        <f>VLOOKUP(A102,'[1]CDC- Aggregation'!$A$5:$L$463,7,FALSE)</f>
        <v>0</v>
      </c>
      <c r="S102" s="7">
        <f>VLOOKUP(A102,'[1]CDC- Aggregation'!$A$5:$L$463,8,FALSE)</f>
        <v>0</v>
      </c>
      <c r="T102" s="7">
        <v>0</v>
      </c>
      <c r="U102" s="7">
        <v>0</v>
      </c>
      <c r="V102" s="7">
        <v>105</v>
      </c>
      <c r="W102" s="7">
        <v>105</v>
      </c>
      <c r="X102" s="8">
        <f t="shared" si="5"/>
        <v>0</v>
      </c>
      <c r="Y102" s="8">
        <f t="shared" si="5"/>
        <v>0</v>
      </c>
      <c r="Z102" s="8">
        <f t="shared" si="5"/>
        <v>0</v>
      </c>
      <c r="AA102" s="8">
        <f t="shared" si="5"/>
        <v>0</v>
      </c>
      <c r="AB102" s="8">
        <f t="shared" si="5"/>
        <v>0</v>
      </c>
      <c r="AC102" s="8">
        <f t="shared" si="5"/>
        <v>0</v>
      </c>
      <c r="AD102" s="8">
        <f t="shared" si="5"/>
        <v>0</v>
      </c>
      <c r="AE102" s="8">
        <f t="shared" si="5"/>
        <v>0</v>
      </c>
      <c r="AF102" s="8">
        <f t="shared" si="6"/>
        <v>0</v>
      </c>
      <c r="AG102" s="8">
        <f t="shared" si="6"/>
        <v>4.0550841080442789E-3</v>
      </c>
      <c r="AH102" s="8">
        <f t="shared" si="6"/>
        <v>8.2015807961157309E-5</v>
      </c>
      <c r="AI102" s="35">
        <v>0.12132602886044265</v>
      </c>
      <c r="AJ102" s="35">
        <v>1</v>
      </c>
    </row>
    <row r="103" spans="1:36" x14ac:dyDescent="0.3">
      <c r="A103" s="37" t="s">
        <v>127</v>
      </c>
      <c r="B103" s="2">
        <v>86252.421000000002</v>
      </c>
      <c r="C103" s="7">
        <v>162175.20699999997</v>
      </c>
      <c r="D103" s="7">
        <v>180941.44699999999</v>
      </c>
      <c r="E103" s="7">
        <v>179787.30600000004</v>
      </c>
      <c r="F103" s="7">
        <v>179139.769</v>
      </c>
      <c r="G103" s="7">
        <v>194286.103</v>
      </c>
      <c r="H103" s="7">
        <v>165165.84499999997</v>
      </c>
      <c r="I103" s="7">
        <v>93984.443999999989</v>
      </c>
      <c r="J103" s="7">
        <v>64883.703000000001</v>
      </c>
      <c r="K103" s="7">
        <v>27040.289000000001</v>
      </c>
      <c r="L103" s="7">
        <v>1333591</v>
      </c>
      <c r="M103" s="7">
        <f>VLOOKUP(A103,'[1]CDC- Aggregation'!$A$5:$L$463,2,FALSE)</f>
        <v>0</v>
      </c>
      <c r="N103" s="7">
        <f>VLOOKUP(A103,'[1]CDC- Aggregation'!$A$5:$L$463,3,FALSE)</f>
        <v>0</v>
      </c>
      <c r="O103" s="7">
        <f>VLOOKUP(A103,'[1]CDC- Aggregation'!$A$5:$L$463,4,FALSE)</f>
        <v>0</v>
      </c>
      <c r="P103" s="7">
        <f>VLOOKUP(A103,'[1]CDC- Aggregation'!$A$5:$L$463,5,FALSE)</f>
        <v>0</v>
      </c>
      <c r="Q103" s="7">
        <f>VLOOKUP(A103,'[1]CDC- Aggregation'!$A$5:$L$463,6,FALSE)</f>
        <v>0</v>
      </c>
      <c r="R103" s="7">
        <f>VLOOKUP(A103,'[1]CDC- Aggregation'!$A$5:$L$463,7,FALSE)</f>
        <v>0</v>
      </c>
      <c r="S103" s="7">
        <f>VLOOKUP(A103,'[1]CDC- Aggregation'!$A$5:$L$463,8,FALSE)</f>
        <v>0</v>
      </c>
      <c r="T103" s="7">
        <v>0</v>
      </c>
      <c r="U103" s="7">
        <v>22</v>
      </c>
      <c r="V103" s="7">
        <v>119</v>
      </c>
      <c r="W103" s="7">
        <v>141</v>
      </c>
      <c r="X103" s="8">
        <f t="shared" si="5"/>
        <v>0</v>
      </c>
      <c r="Y103" s="8">
        <f t="shared" si="5"/>
        <v>0</v>
      </c>
      <c r="Z103" s="8">
        <f t="shared" si="5"/>
        <v>0</v>
      </c>
      <c r="AA103" s="8">
        <f t="shared" si="5"/>
        <v>0</v>
      </c>
      <c r="AB103" s="8">
        <f t="shared" si="5"/>
        <v>0</v>
      </c>
      <c r="AC103" s="8">
        <f t="shared" si="5"/>
        <v>0</v>
      </c>
      <c r="AD103" s="8">
        <f t="shared" si="5"/>
        <v>0</v>
      </c>
      <c r="AE103" s="8">
        <f t="shared" si="5"/>
        <v>0</v>
      </c>
      <c r="AF103" s="8">
        <f t="shared" si="6"/>
        <v>3.3906819405791312E-4</v>
      </c>
      <c r="AG103" s="8">
        <f t="shared" si="6"/>
        <v>4.4008405383537137E-3</v>
      </c>
      <c r="AH103" s="8">
        <f t="shared" si="6"/>
        <v>1.0572956776103018E-4</v>
      </c>
      <c r="AI103" s="35">
        <v>0.12253930911320016</v>
      </c>
      <c r="AJ103" s="35">
        <v>1</v>
      </c>
    </row>
    <row r="104" spans="1:36" x14ac:dyDescent="0.3">
      <c r="A104" s="37" t="s">
        <v>128</v>
      </c>
      <c r="B104" s="2">
        <v>87273.002000000008</v>
      </c>
      <c r="C104" s="7">
        <v>163361.682</v>
      </c>
      <c r="D104" s="7">
        <v>181829.715</v>
      </c>
      <c r="E104" s="7">
        <v>183269.86200000002</v>
      </c>
      <c r="F104" s="7">
        <v>177677.43799999999</v>
      </c>
      <c r="G104" s="7">
        <v>192700.54499999998</v>
      </c>
      <c r="H104" s="7">
        <v>170625.44500000001</v>
      </c>
      <c r="I104" s="7">
        <v>97991.892000000007</v>
      </c>
      <c r="J104" s="7">
        <v>65051.873999999996</v>
      </c>
      <c r="K104" s="7">
        <v>28777.923999999999</v>
      </c>
      <c r="L104" s="7">
        <v>1346554</v>
      </c>
      <c r="M104" s="7">
        <f>VLOOKUP(A104,'[1]CDC- Aggregation'!$A$5:$L$463,2,FALSE)</f>
        <v>0</v>
      </c>
      <c r="N104" s="7">
        <f>VLOOKUP(A104,'[1]CDC- Aggregation'!$A$5:$L$463,3,FALSE)</f>
        <v>0</v>
      </c>
      <c r="O104" s="7">
        <f>VLOOKUP(A104,'[1]CDC- Aggregation'!$A$5:$L$463,4,FALSE)</f>
        <v>0</v>
      </c>
      <c r="P104" s="7">
        <f>VLOOKUP(A104,'[1]CDC- Aggregation'!$A$5:$L$463,5,FALSE)</f>
        <v>0</v>
      </c>
      <c r="Q104" s="7">
        <f>VLOOKUP(A104,'[1]CDC- Aggregation'!$A$5:$L$463,6,FALSE)</f>
        <v>0</v>
      </c>
      <c r="R104" s="7">
        <f>VLOOKUP(A104,'[1]CDC- Aggregation'!$A$5:$L$463,7,FALSE)</f>
        <v>0</v>
      </c>
      <c r="S104" s="7">
        <f>VLOOKUP(A104,'[1]CDC- Aggregation'!$A$5:$L$463,8,FALSE)</f>
        <v>0</v>
      </c>
      <c r="T104" s="7">
        <v>0</v>
      </c>
      <c r="U104" s="7">
        <v>11</v>
      </c>
      <c r="V104" s="7">
        <v>182</v>
      </c>
      <c r="W104" s="7">
        <v>193</v>
      </c>
      <c r="X104" s="8">
        <f t="shared" si="5"/>
        <v>0</v>
      </c>
      <c r="Y104" s="8">
        <f t="shared" si="5"/>
        <v>0</v>
      </c>
      <c r="Z104" s="8">
        <f t="shared" si="5"/>
        <v>0</v>
      </c>
      <c r="AA104" s="8">
        <f t="shared" si="5"/>
        <v>0</v>
      </c>
      <c r="AB104" s="8">
        <f t="shared" si="5"/>
        <v>0</v>
      </c>
      <c r="AC104" s="8">
        <f t="shared" si="5"/>
        <v>0</v>
      </c>
      <c r="AD104" s="8">
        <f t="shared" si="5"/>
        <v>0</v>
      </c>
      <c r="AE104" s="8">
        <f t="shared" si="5"/>
        <v>0</v>
      </c>
      <c r="AF104" s="8">
        <f t="shared" si="6"/>
        <v>1.6909582036022514E-4</v>
      </c>
      <c r="AG104" s="8">
        <f t="shared" si="6"/>
        <v>6.3242921900829264E-3</v>
      </c>
      <c r="AH104" s="8">
        <f t="shared" si="6"/>
        <v>1.4332882305499817E-4</v>
      </c>
      <c r="AI104" s="35">
        <v>0.12379938802800006</v>
      </c>
      <c r="AJ104" s="35">
        <v>1</v>
      </c>
    </row>
    <row r="105" spans="1:36" x14ac:dyDescent="0.3">
      <c r="A105" s="37" t="s">
        <v>129</v>
      </c>
      <c r="B105" s="2">
        <v>88387.760999999999</v>
      </c>
      <c r="C105" s="7">
        <v>163162.182</v>
      </c>
      <c r="D105" s="7">
        <v>182441.715</v>
      </c>
      <c r="E105" s="7">
        <v>188610.20899999997</v>
      </c>
      <c r="F105" s="7">
        <v>176124.67700000003</v>
      </c>
      <c r="G105" s="7">
        <v>191607.36</v>
      </c>
      <c r="H105" s="7">
        <v>174620.43299999999</v>
      </c>
      <c r="I105" s="7">
        <v>102127.91000000002</v>
      </c>
      <c r="J105" s="7">
        <v>63200.142000000007</v>
      </c>
      <c r="K105" s="7">
        <v>31781.493000000002</v>
      </c>
      <c r="L105" s="7">
        <v>1362730</v>
      </c>
      <c r="M105" s="7">
        <f>VLOOKUP(A105,'[1]CDC- Aggregation'!$A$5:$L$463,2,FALSE)</f>
        <v>0</v>
      </c>
      <c r="N105" s="7">
        <f>VLOOKUP(A105,'[1]CDC- Aggregation'!$A$5:$L$463,3,FALSE)</f>
        <v>0</v>
      </c>
      <c r="O105" s="7">
        <f>VLOOKUP(A105,'[1]CDC- Aggregation'!$A$5:$L$463,4,FALSE)</f>
        <v>0</v>
      </c>
      <c r="P105" s="7">
        <f>VLOOKUP(A105,'[1]CDC- Aggregation'!$A$5:$L$463,5,FALSE)</f>
        <v>0</v>
      </c>
      <c r="Q105" s="7">
        <f>VLOOKUP(A105,'[1]CDC- Aggregation'!$A$5:$L$463,6,FALSE)</f>
        <v>0</v>
      </c>
      <c r="R105" s="7">
        <f>VLOOKUP(A105,'[1]CDC- Aggregation'!$A$5:$L$463,7,FALSE)</f>
        <v>0</v>
      </c>
      <c r="S105" s="7">
        <f>VLOOKUP(A105,'[1]CDC- Aggregation'!$A$5:$L$463,8,FALSE)</f>
        <v>0</v>
      </c>
      <c r="T105" s="7">
        <v>0</v>
      </c>
      <c r="U105" s="7">
        <v>31</v>
      </c>
      <c r="V105" s="7">
        <v>239</v>
      </c>
      <c r="W105" s="7">
        <v>270</v>
      </c>
      <c r="X105" s="8">
        <f t="shared" si="5"/>
        <v>0</v>
      </c>
      <c r="Y105" s="8">
        <f t="shared" si="5"/>
        <v>0</v>
      </c>
      <c r="Z105" s="8">
        <f t="shared" si="5"/>
        <v>0</v>
      </c>
      <c r="AA105" s="8">
        <f t="shared" si="5"/>
        <v>0</v>
      </c>
      <c r="AB105" s="8">
        <f t="shared" si="5"/>
        <v>0</v>
      </c>
      <c r="AC105" s="8">
        <f t="shared" si="5"/>
        <v>0</v>
      </c>
      <c r="AD105" s="8">
        <f t="shared" si="5"/>
        <v>0</v>
      </c>
      <c r="AE105" s="8">
        <f t="shared" si="5"/>
        <v>0</v>
      </c>
      <c r="AF105" s="8">
        <f t="shared" si="6"/>
        <v>4.9050522702939487E-4</v>
      </c>
      <c r="AG105" s="8">
        <f t="shared" si="6"/>
        <v>7.520099826650686E-3</v>
      </c>
      <c r="AH105" s="8">
        <f t="shared" si="6"/>
        <v>1.9813169153097093E-4</v>
      </c>
      <c r="AI105" s="35">
        <v>0.12616636737812684</v>
      </c>
      <c r="AJ105" s="35">
        <v>1</v>
      </c>
    </row>
    <row r="106" spans="1:36" x14ac:dyDescent="0.3">
      <c r="A106" s="37" t="s">
        <v>130</v>
      </c>
      <c r="B106" s="2">
        <v>88924.034</v>
      </c>
      <c r="C106" s="7">
        <v>165870.53600000002</v>
      </c>
      <c r="D106" s="7">
        <v>182628.31600000002</v>
      </c>
      <c r="E106" s="7">
        <v>192634.27100000001</v>
      </c>
      <c r="F106" s="7">
        <v>174196.14199999999</v>
      </c>
      <c r="G106" s="7">
        <v>188485.30199999997</v>
      </c>
      <c r="H106" s="7">
        <v>177111.15400000001</v>
      </c>
      <c r="I106" s="7">
        <v>106876.09300000001</v>
      </c>
      <c r="J106" s="7">
        <v>62754.050999999999</v>
      </c>
      <c r="K106" s="7">
        <v>32578.109000000004</v>
      </c>
      <c r="L106" s="7">
        <v>1376298</v>
      </c>
      <c r="M106" s="7">
        <f>VLOOKUP(A106,'[1]CDC- Aggregation'!$A$5:$L$463,2,FALSE)</f>
        <v>0</v>
      </c>
      <c r="N106" s="7">
        <f>VLOOKUP(A106,'[1]CDC- Aggregation'!$A$5:$L$463,3,FALSE)</f>
        <v>0</v>
      </c>
      <c r="O106" s="7">
        <f>VLOOKUP(A106,'[1]CDC- Aggregation'!$A$5:$L$463,4,FALSE)</f>
        <v>0</v>
      </c>
      <c r="P106" s="7">
        <f>VLOOKUP(A106,'[1]CDC- Aggregation'!$A$5:$L$463,5,FALSE)</f>
        <v>0</v>
      </c>
      <c r="Q106" s="7">
        <f>VLOOKUP(A106,'[1]CDC- Aggregation'!$A$5:$L$463,6,FALSE)</f>
        <v>0</v>
      </c>
      <c r="R106" s="7">
        <f>VLOOKUP(A106,'[1]CDC- Aggregation'!$A$5:$L$463,7,FALSE)</f>
        <v>0</v>
      </c>
      <c r="S106" s="7">
        <f>VLOOKUP(A106,'[1]CDC- Aggregation'!$A$5:$L$463,8,FALSE)</f>
        <v>0</v>
      </c>
      <c r="T106" s="7">
        <v>0</v>
      </c>
      <c r="U106" s="7">
        <v>67</v>
      </c>
      <c r="V106" s="7">
        <v>252</v>
      </c>
      <c r="W106" s="7">
        <v>319</v>
      </c>
      <c r="X106" s="8">
        <f t="shared" si="5"/>
        <v>0</v>
      </c>
      <c r="Y106" s="8">
        <f t="shared" si="5"/>
        <v>0</v>
      </c>
      <c r="Z106" s="8">
        <f t="shared" si="5"/>
        <v>0</v>
      </c>
      <c r="AA106" s="8">
        <f t="shared" si="5"/>
        <v>0</v>
      </c>
      <c r="AB106" s="8">
        <f t="shared" si="5"/>
        <v>0</v>
      </c>
      <c r="AC106" s="8">
        <f t="shared" si="5"/>
        <v>0</v>
      </c>
      <c r="AD106" s="8">
        <f t="shared" si="5"/>
        <v>0</v>
      </c>
      <c r="AE106" s="8">
        <f t="shared" si="5"/>
        <v>0</v>
      </c>
      <c r="AF106" s="8">
        <f t="shared" si="6"/>
        <v>1.0676601579075748E-3</v>
      </c>
      <c r="AG106" s="8">
        <f t="shared" si="6"/>
        <v>7.7352555975547868E-3</v>
      </c>
      <c r="AH106" s="8">
        <f t="shared" si="6"/>
        <v>2.3178119854857016E-4</v>
      </c>
      <c r="AI106" s="35">
        <v>0.1276505270506175</v>
      </c>
      <c r="AJ106" s="35">
        <v>1</v>
      </c>
    </row>
    <row r="107" spans="1:36" x14ac:dyDescent="0.3">
      <c r="A107" s="37" t="s">
        <v>131</v>
      </c>
      <c r="B107" s="2">
        <v>89518.225999999995</v>
      </c>
      <c r="C107" s="7">
        <v>168002.12399999998</v>
      </c>
      <c r="D107" s="7">
        <v>186077.82000000004</v>
      </c>
      <c r="E107" s="7">
        <v>199121.39999999997</v>
      </c>
      <c r="F107" s="7">
        <v>174280.28600000002</v>
      </c>
      <c r="G107" s="7">
        <v>184341.89500000002</v>
      </c>
      <c r="H107" s="7">
        <v>177204.234</v>
      </c>
      <c r="I107" s="7">
        <v>112912.48300000001</v>
      </c>
      <c r="J107" s="7">
        <v>64472.092000000004</v>
      </c>
      <c r="K107" s="7">
        <v>35489.49</v>
      </c>
      <c r="L107" s="7">
        <v>1391072</v>
      </c>
      <c r="M107" s="7">
        <f>VLOOKUP(A107,'[1]CDC- Aggregation'!$A$5:$L$463,2,FALSE)</f>
        <v>0</v>
      </c>
      <c r="N107" s="7">
        <f>VLOOKUP(A107,'[1]CDC- Aggregation'!$A$5:$L$463,3,FALSE)</f>
        <v>0</v>
      </c>
      <c r="O107" s="7">
        <f>VLOOKUP(A107,'[1]CDC- Aggregation'!$A$5:$L$463,4,FALSE)</f>
        <v>0</v>
      </c>
      <c r="P107" s="7">
        <f>VLOOKUP(A107,'[1]CDC- Aggregation'!$A$5:$L$463,5,FALSE)</f>
        <v>0</v>
      </c>
      <c r="Q107" s="7">
        <f>VLOOKUP(A107,'[1]CDC- Aggregation'!$A$5:$L$463,6,FALSE)</f>
        <v>0</v>
      </c>
      <c r="R107" s="7">
        <f>VLOOKUP(A107,'[1]CDC- Aggregation'!$A$5:$L$463,7,FALSE)</f>
        <v>0</v>
      </c>
      <c r="S107" s="7">
        <f>VLOOKUP(A107,'[1]CDC- Aggregation'!$A$5:$L$463,8,FALSE)</f>
        <v>0</v>
      </c>
      <c r="T107" s="7">
        <v>0</v>
      </c>
      <c r="U107" s="7">
        <v>62</v>
      </c>
      <c r="V107" s="7">
        <v>224</v>
      </c>
      <c r="W107" s="7">
        <v>286</v>
      </c>
      <c r="X107" s="8">
        <f t="shared" si="5"/>
        <v>0</v>
      </c>
      <c r="Y107" s="8">
        <f t="shared" si="5"/>
        <v>0</v>
      </c>
      <c r="Z107" s="8">
        <f t="shared" si="5"/>
        <v>0</v>
      </c>
      <c r="AA107" s="8">
        <f t="shared" si="5"/>
        <v>0</v>
      </c>
      <c r="AB107" s="8">
        <f t="shared" si="5"/>
        <v>0</v>
      </c>
      <c r="AC107" s="8">
        <f t="shared" si="5"/>
        <v>0</v>
      </c>
      <c r="AD107" s="8">
        <f t="shared" si="5"/>
        <v>0</v>
      </c>
      <c r="AE107" s="8">
        <f t="shared" si="5"/>
        <v>0</v>
      </c>
      <c r="AF107" s="8">
        <f t="shared" si="6"/>
        <v>9.6165640165670439E-4</v>
      </c>
      <c r="AG107" s="8">
        <f t="shared" si="6"/>
        <v>6.3117277819433309E-3</v>
      </c>
      <c r="AH107" s="8">
        <f t="shared" si="6"/>
        <v>2.0559683467139011E-4</v>
      </c>
      <c r="AI107" s="35">
        <v>0.12985162517384066</v>
      </c>
      <c r="AJ107" s="35">
        <v>1</v>
      </c>
    </row>
    <row r="108" spans="1:36" x14ac:dyDescent="0.3">
      <c r="A108" s="37" t="s">
        <v>132</v>
      </c>
      <c r="B108" s="2">
        <v>91491.915999999997</v>
      </c>
      <c r="C108" s="7">
        <v>168365.158</v>
      </c>
      <c r="D108" s="7">
        <v>184446.45100000003</v>
      </c>
      <c r="E108" s="7">
        <v>204911.745</v>
      </c>
      <c r="F108" s="7">
        <v>175432.212</v>
      </c>
      <c r="G108" s="7">
        <v>181558.927</v>
      </c>
      <c r="H108" s="7">
        <v>179121.21399999998</v>
      </c>
      <c r="I108" s="7">
        <v>119782.58900000001</v>
      </c>
      <c r="J108" s="7">
        <v>63347.564000000006</v>
      </c>
      <c r="K108" s="7">
        <v>36780.498999999996</v>
      </c>
      <c r="L108" s="7">
        <v>1406214</v>
      </c>
      <c r="M108" s="7">
        <f>VLOOKUP(A108,'[1]CDC- Aggregation'!$A$5:$L$463,2,FALSE)</f>
        <v>0</v>
      </c>
      <c r="N108" s="7">
        <f>VLOOKUP(A108,'[1]CDC- Aggregation'!$A$5:$L$463,3,FALSE)</f>
        <v>0</v>
      </c>
      <c r="O108" s="7">
        <f>VLOOKUP(A108,'[1]CDC- Aggregation'!$A$5:$L$463,4,FALSE)</f>
        <v>0</v>
      </c>
      <c r="P108" s="7">
        <f>VLOOKUP(A108,'[1]CDC- Aggregation'!$A$5:$L$463,5,FALSE)</f>
        <v>0</v>
      </c>
      <c r="Q108" s="7">
        <f>VLOOKUP(A108,'[1]CDC- Aggregation'!$A$5:$L$463,6,FALSE)</f>
        <v>0</v>
      </c>
      <c r="R108" s="7">
        <f>VLOOKUP(A108,'[1]CDC- Aggregation'!$A$5:$L$463,7,FALSE)</f>
        <v>0</v>
      </c>
      <c r="S108" s="7">
        <f>VLOOKUP(A108,'[1]CDC- Aggregation'!$A$5:$L$463,8,FALSE)</f>
        <v>0</v>
      </c>
      <c r="T108" s="7">
        <v>0</v>
      </c>
      <c r="U108" s="7">
        <v>79</v>
      </c>
      <c r="V108" s="7">
        <v>326</v>
      </c>
      <c r="W108" s="7">
        <v>405</v>
      </c>
      <c r="X108" s="8">
        <f t="shared" si="5"/>
        <v>0</v>
      </c>
      <c r="Y108" s="8">
        <f t="shared" si="5"/>
        <v>0</v>
      </c>
      <c r="Z108" s="8">
        <f t="shared" si="5"/>
        <v>0</v>
      </c>
      <c r="AA108" s="8">
        <f t="shared" si="5"/>
        <v>0</v>
      </c>
      <c r="AB108" s="8">
        <f t="shared" si="5"/>
        <v>0</v>
      </c>
      <c r="AC108" s="8">
        <f t="shared" si="5"/>
        <v>0</v>
      </c>
      <c r="AD108" s="8">
        <f t="shared" si="5"/>
        <v>0</v>
      </c>
      <c r="AE108" s="8">
        <f t="shared" si="5"/>
        <v>0</v>
      </c>
      <c r="AF108" s="8">
        <f t="shared" si="6"/>
        <v>1.247088206896164E-3</v>
      </c>
      <c r="AG108" s="8">
        <f t="shared" si="6"/>
        <v>8.8633925276543971E-3</v>
      </c>
      <c r="AH108" s="8">
        <f t="shared" si="6"/>
        <v>2.8800737298874851E-4</v>
      </c>
      <c r="AI108" s="35">
        <v>0.13322804341355349</v>
      </c>
      <c r="AJ108" s="35">
        <v>1</v>
      </c>
    </row>
    <row r="109" spans="1:36" x14ac:dyDescent="0.3">
      <c r="A109" s="37" t="s">
        <v>133</v>
      </c>
      <c r="B109" s="2">
        <v>92158.558000000019</v>
      </c>
      <c r="C109" s="7">
        <v>167987.815</v>
      </c>
      <c r="D109" s="7">
        <v>180209.18800000002</v>
      </c>
      <c r="E109" s="7">
        <v>203187.95700000002</v>
      </c>
      <c r="F109" s="7">
        <v>176254.22400000002</v>
      </c>
      <c r="G109" s="7">
        <v>181785.24799999996</v>
      </c>
      <c r="H109" s="7">
        <v>184036.68400000001</v>
      </c>
      <c r="I109" s="7">
        <v>126288.821</v>
      </c>
      <c r="J109" s="7">
        <v>63877.96699999999</v>
      </c>
      <c r="K109" s="7">
        <v>37988.300000000003</v>
      </c>
      <c r="L109" s="7">
        <v>1413673</v>
      </c>
      <c r="M109" s="7">
        <f>VLOOKUP(A109,'[1]CDC- Aggregation'!$A$5:$L$463,2,FALSE)</f>
        <v>0</v>
      </c>
      <c r="N109" s="7">
        <f>VLOOKUP(A109,'[1]CDC- Aggregation'!$A$5:$L$463,3,FALSE)</f>
        <v>0</v>
      </c>
      <c r="O109" s="7">
        <f>VLOOKUP(A109,'[1]CDC- Aggregation'!$A$5:$L$463,4,FALSE)</f>
        <v>0</v>
      </c>
      <c r="P109" s="7">
        <f>VLOOKUP(A109,'[1]CDC- Aggregation'!$A$5:$L$463,5,FALSE)</f>
        <v>0</v>
      </c>
      <c r="Q109" s="7">
        <f>VLOOKUP(A109,'[1]CDC- Aggregation'!$A$5:$L$463,6,FALSE)</f>
        <v>0</v>
      </c>
      <c r="R109" s="7">
        <f>VLOOKUP(A109,'[1]CDC- Aggregation'!$A$5:$L$463,7,FALSE)</f>
        <v>0</v>
      </c>
      <c r="S109" s="7">
        <f>VLOOKUP(A109,'[1]CDC- Aggregation'!$A$5:$L$463,8,FALSE)</f>
        <v>0</v>
      </c>
      <c r="T109" s="7">
        <v>0</v>
      </c>
      <c r="U109" s="7">
        <v>45</v>
      </c>
      <c r="V109" s="7">
        <v>303</v>
      </c>
      <c r="W109" s="7">
        <v>348</v>
      </c>
      <c r="X109" s="8">
        <f t="shared" si="5"/>
        <v>0</v>
      </c>
      <c r="Y109" s="8">
        <f t="shared" si="5"/>
        <v>0</v>
      </c>
      <c r="Z109" s="8">
        <f t="shared" si="5"/>
        <v>0</v>
      </c>
      <c r="AA109" s="8">
        <f t="shared" si="5"/>
        <v>0</v>
      </c>
      <c r="AB109" s="8">
        <f t="shared" si="5"/>
        <v>0</v>
      </c>
      <c r="AC109" s="8">
        <f t="shared" si="5"/>
        <v>0</v>
      </c>
      <c r="AD109" s="8">
        <f t="shared" si="5"/>
        <v>0</v>
      </c>
      <c r="AE109" s="8">
        <f t="shared" si="5"/>
        <v>0</v>
      </c>
      <c r="AF109" s="8">
        <f t="shared" si="6"/>
        <v>7.044682558541665E-4</v>
      </c>
      <c r="AG109" s="8">
        <f t="shared" si="6"/>
        <v>7.9761400220594234E-3</v>
      </c>
      <c r="AH109" s="8">
        <f t="shared" si="6"/>
        <v>2.4616725367181802E-4</v>
      </c>
      <c r="AI109" s="35">
        <v>0.13809736654247887</v>
      </c>
      <c r="AJ109" s="35">
        <v>1</v>
      </c>
    </row>
    <row r="110" spans="1:36" x14ac:dyDescent="0.3">
      <c r="A110" s="37" t="s">
        <v>134</v>
      </c>
      <c r="B110" s="2">
        <v>91417</v>
      </c>
      <c r="C110" s="7">
        <v>168638</v>
      </c>
      <c r="D110" s="7">
        <v>177283</v>
      </c>
      <c r="E110" s="7">
        <v>205405</v>
      </c>
      <c r="F110" s="7">
        <v>177403</v>
      </c>
      <c r="G110" s="7">
        <v>179765</v>
      </c>
      <c r="H110" s="7">
        <v>183621</v>
      </c>
      <c r="I110" s="7">
        <v>133674</v>
      </c>
      <c r="J110" s="7">
        <v>66599</v>
      </c>
      <c r="K110" s="7">
        <v>37853</v>
      </c>
      <c r="L110" s="7">
        <v>1421658</v>
      </c>
      <c r="M110" s="7">
        <f>VLOOKUP(A110,'[1]CDC- Aggregation'!$A$5:$L$463,2,FALSE)</f>
        <v>0</v>
      </c>
      <c r="N110" s="7">
        <f>VLOOKUP(A110,'[1]CDC- Aggregation'!$A$5:$L$463,3,FALSE)</f>
        <v>0</v>
      </c>
      <c r="O110" s="7">
        <f>VLOOKUP(A110,'[1]CDC- Aggregation'!$A$5:$L$463,4,FALSE)</f>
        <v>0</v>
      </c>
      <c r="P110" s="7">
        <f>VLOOKUP(A110,'[1]CDC- Aggregation'!$A$5:$L$463,5,FALSE)</f>
        <v>0</v>
      </c>
      <c r="Q110" s="7">
        <f>VLOOKUP(A110,'[1]CDC- Aggregation'!$A$5:$L$463,6,FALSE)</f>
        <v>0</v>
      </c>
      <c r="R110" s="7">
        <f>VLOOKUP(A110,'[1]CDC- Aggregation'!$A$5:$L$463,7,FALSE)</f>
        <v>0</v>
      </c>
      <c r="S110" s="7">
        <f>VLOOKUP(A110,'[1]CDC- Aggregation'!$A$5:$L$463,8,FALSE)</f>
        <v>0</v>
      </c>
      <c r="T110" s="7">
        <v>0</v>
      </c>
      <c r="U110" s="7">
        <v>76</v>
      </c>
      <c r="V110" s="7">
        <v>382</v>
      </c>
      <c r="W110" s="7">
        <v>458</v>
      </c>
      <c r="X110" s="8">
        <f t="shared" ref="X110:AE141" si="7">M110/B110</f>
        <v>0</v>
      </c>
      <c r="Y110" s="8">
        <f t="shared" si="7"/>
        <v>0</v>
      </c>
      <c r="Z110" s="8">
        <f t="shared" si="7"/>
        <v>0</v>
      </c>
      <c r="AA110" s="8">
        <f t="shared" si="7"/>
        <v>0</v>
      </c>
      <c r="AB110" s="8">
        <f t="shared" si="7"/>
        <v>0</v>
      </c>
      <c r="AC110" s="8">
        <f t="shared" si="7"/>
        <v>0</v>
      </c>
      <c r="AD110" s="8">
        <f t="shared" si="7"/>
        <v>0</v>
      </c>
      <c r="AE110" s="8">
        <f t="shared" si="7"/>
        <v>0</v>
      </c>
      <c r="AF110" s="8">
        <f t="shared" si="6"/>
        <v>1.1411582756497844E-3</v>
      </c>
      <c r="AG110" s="8">
        <f t="shared" si="6"/>
        <v>1.0091670409214593E-2</v>
      </c>
      <c r="AH110" s="8">
        <f t="shared" si="6"/>
        <v>3.2215905653821099E-4</v>
      </c>
      <c r="AI110" s="35">
        <v>0.14200145206678547</v>
      </c>
      <c r="AJ110" s="35">
        <v>1</v>
      </c>
    </row>
    <row r="111" spans="1:36" x14ac:dyDescent="0.3">
      <c r="A111" s="37" t="s">
        <v>135</v>
      </c>
      <c r="B111" s="2">
        <v>118308.21899999997</v>
      </c>
      <c r="C111" s="7">
        <v>219654.72199999998</v>
      </c>
      <c r="D111" s="7">
        <v>226820.76600000003</v>
      </c>
      <c r="E111" s="7">
        <v>198791.48699999994</v>
      </c>
      <c r="F111" s="7">
        <v>190729.63400000005</v>
      </c>
      <c r="G111" s="7">
        <v>201623.93400000007</v>
      </c>
      <c r="H111" s="7">
        <v>158520.40900000004</v>
      </c>
      <c r="I111" s="7">
        <v>93117.267000000007</v>
      </c>
      <c r="J111" s="7">
        <v>57869.106000000014</v>
      </c>
      <c r="K111" s="7">
        <v>23393.019999999997</v>
      </c>
      <c r="L111" s="7">
        <v>1488444</v>
      </c>
      <c r="M111" s="7">
        <f>VLOOKUP(A111,'[1]CDC- Aggregation'!$A$5:$L$463,2,FALSE)</f>
        <v>0</v>
      </c>
      <c r="N111" s="7">
        <f>VLOOKUP(A111,'[1]CDC- Aggregation'!$A$5:$L$463,3,FALSE)</f>
        <v>0</v>
      </c>
      <c r="O111" s="7">
        <f>VLOOKUP(A111,'[1]CDC- Aggregation'!$A$5:$L$463,4,FALSE)</f>
        <v>0</v>
      </c>
      <c r="P111" s="7">
        <f>VLOOKUP(A111,'[1]CDC- Aggregation'!$A$5:$L$463,5,FALSE)</f>
        <v>0</v>
      </c>
      <c r="Q111" s="7">
        <f>VLOOKUP(A111,'[1]CDC- Aggregation'!$A$5:$L$463,6,FALSE)</f>
        <v>0</v>
      </c>
      <c r="R111" s="7">
        <f>VLOOKUP(A111,'[1]CDC- Aggregation'!$A$5:$L$463,7,FALSE)</f>
        <v>0</v>
      </c>
      <c r="S111" s="7">
        <f>VLOOKUP(A111,'[1]CDC- Aggregation'!$A$5:$L$463,8,FALSE)</f>
        <v>0</v>
      </c>
      <c r="T111" s="7">
        <v>0</v>
      </c>
      <c r="U111" s="7">
        <v>0</v>
      </c>
      <c r="V111" s="7">
        <v>10</v>
      </c>
      <c r="W111" s="7">
        <v>10</v>
      </c>
      <c r="X111" s="8">
        <f t="shared" si="7"/>
        <v>0</v>
      </c>
      <c r="Y111" s="8">
        <f t="shared" si="7"/>
        <v>0</v>
      </c>
      <c r="Z111" s="8">
        <f t="shared" si="7"/>
        <v>0</v>
      </c>
      <c r="AA111" s="8">
        <f t="shared" si="7"/>
        <v>0</v>
      </c>
      <c r="AB111" s="8">
        <f t="shared" si="7"/>
        <v>0</v>
      </c>
      <c r="AC111" s="8">
        <f t="shared" si="7"/>
        <v>0</v>
      </c>
      <c r="AD111" s="8">
        <f t="shared" si="7"/>
        <v>0</v>
      </c>
      <c r="AE111" s="8">
        <f t="shared" si="7"/>
        <v>0</v>
      </c>
      <c r="AF111" s="8">
        <f t="shared" si="6"/>
        <v>0</v>
      </c>
      <c r="AG111" s="8">
        <f t="shared" si="6"/>
        <v>4.2747794000090632E-4</v>
      </c>
      <c r="AH111" s="8">
        <f t="shared" si="6"/>
        <v>6.7184254160720857E-6</v>
      </c>
      <c r="AI111" s="35">
        <v>0.12590042742029955</v>
      </c>
      <c r="AJ111" s="35">
        <v>0.88447971781305113</v>
      </c>
    </row>
    <row r="112" spans="1:36" x14ac:dyDescent="0.3">
      <c r="A112" s="37" t="s">
        <v>136</v>
      </c>
      <c r="B112" s="2">
        <v>117531.72699999997</v>
      </c>
      <c r="C112" s="7">
        <v>226985.93000000002</v>
      </c>
      <c r="D112" s="7">
        <v>221152.67499999999</v>
      </c>
      <c r="E112" s="7">
        <v>198668.28800000006</v>
      </c>
      <c r="F112" s="7">
        <v>189624.17400000003</v>
      </c>
      <c r="G112" s="7">
        <v>203261.524</v>
      </c>
      <c r="H112" s="7">
        <v>165030.50300000006</v>
      </c>
      <c r="I112" s="7">
        <v>97975.627000000037</v>
      </c>
      <c r="J112" s="7">
        <v>56860.578000000009</v>
      </c>
      <c r="K112" s="7">
        <v>23060.665000000005</v>
      </c>
      <c r="L112" s="7">
        <v>1500717</v>
      </c>
      <c r="M112" s="7">
        <f>VLOOKUP(A112,'[1]CDC- Aggregation'!$A$5:$L$463,2,FALSE)</f>
        <v>0</v>
      </c>
      <c r="N112" s="7">
        <f>VLOOKUP(A112,'[1]CDC- Aggregation'!$A$5:$L$463,3,FALSE)</f>
        <v>0</v>
      </c>
      <c r="O112" s="7">
        <f>VLOOKUP(A112,'[1]CDC- Aggregation'!$A$5:$L$463,4,FALSE)</f>
        <v>0</v>
      </c>
      <c r="P112" s="7">
        <f>VLOOKUP(A112,'[1]CDC- Aggregation'!$A$5:$L$463,5,FALSE)</f>
        <v>0</v>
      </c>
      <c r="Q112" s="7">
        <f>VLOOKUP(A112,'[1]CDC- Aggregation'!$A$5:$L$463,6,FALSE)</f>
        <v>0</v>
      </c>
      <c r="R112" s="7">
        <f>VLOOKUP(A112,'[1]CDC- Aggregation'!$A$5:$L$463,7,FALSE)</f>
        <v>0</v>
      </c>
      <c r="S112" s="7">
        <f>VLOOKUP(A112,'[1]CDC- Aggregation'!$A$5:$L$463,8,FALSE)</f>
        <v>0</v>
      </c>
      <c r="T112" s="7">
        <v>0</v>
      </c>
      <c r="U112" s="7">
        <v>10</v>
      </c>
      <c r="V112" s="7">
        <v>68</v>
      </c>
      <c r="W112" s="7">
        <v>78</v>
      </c>
      <c r="X112" s="8">
        <f t="shared" si="7"/>
        <v>0</v>
      </c>
      <c r="Y112" s="8">
        <f t="shared" si="7"/>
        <v>0</v>
      </c>
      <c r="Z112" s="8">
        <f t="shared" si="7"/>
        <v>0</v>
      </c>
      <c r="AA112" s="8">
        <f t="shared" si="7"/>
        <v>0</v>
      </c>
      <c r="AB112" s="8">
        <f t="shared" si="7"/>
        <v>0</v>
      </c>
      <c r="AC112" s="8">
        <f t="shared" si="7"/>
        <v>0</v>
      </c>
      <c r="AD112" s="8">
        <f t="shared" si="7"/>
        <v>0</v>
      </c>
      <c r="AE112" s="8">
        <f t="shared" si="7"/>
        <v>0</v>
      </c>
      <c r="AF112" s="8">
        <f t="shared" si="6"/>
        <v>1.7586877150633254E-4</v>
      </c>
      <c r="AG112" s="8">
        <f t="shared" si="6"/>
        <v>2.9487441060351031E-3</v>
      </c>
      <c r="AH112" s="8">
        <f t="shared" si="6"/>
        <v>5.1975155875491513E-5</v>
      </c>
      <c r="AI112" s="35">
        <v>0.12730475404517533</v>
      </c>
      <c r="AJ112" s="35">
        <v>0.91923076923076918</v>
      </c>
    </row>
    <row r="113" spans="1:36" x14ac:dyDescent="0.3">
      <c r="A113" s="37" t="s">
        <v>137</v>
      </c>
      <c r="B113" s="2">
        <v>118195.25499999998</v>
      </c>
      <c r="C113" s="7">
        <v>230983.96400000001</v>
      </c>
      <c r="D113" s="7">
        <v>222542.09299999999</v>
      </c>
      <c r="E113" s="7">
        <v>203342.02600000007</v>
      </c>
      <c r="F113" s="7">
        <v>190115.88499999995</v>
      </c>
      <c r="G113" s="7">
        <v>204605.45599999998</v>
      </c>
      <c r="H113" s="7">
        <v>172728.52600000004</v>
      </c>
      <c r="I113" s="7">
        <v>103768.05099999999</v>
      </c>
      <c r="J113" s="7">
        <v>59070.706000000013</v>
      </c>
      <c r="K113" s="7">
        <v>23949.446</v>
      </c>
      <c r="L113" s="7">
        <v>1529400</v>
      </c>
      <c r="M113" s="7">
        <f>VLOOKUP(A113,'[1]CDC- Aggregation'!$A$5:$L$463,2,FALSE)</f>
        <v>0</v>
      </c>
      <c r="N113" s="7">
        <f>VLOOKUP(A113,'[1]CDC- Aggregation'!$A$5:$L$463,3,FALSE)</f>
        <v>0</v>
      </c>
      <c r="O113" s="7">
        <f>VLOOKUP(A113,'[1]CDC- Aggregation'!$A$5:$L$463,4,FALSE)</f>
        <v>0</v>
      </c>
      <c r="P113" s="7">
        <f>VLOOKUP(A113,'[1]CDC- Aggregation'!$A$5:$L$463,5,FALSE)</f>
        <v>0</v>
      </c>
      <c r="Q113" s="7">
        <f>VLOOKUP(A113,'[1]CDC- Aggregation'!$A$5:$L$463,6,FALSE)</f>
        <v>0</v>
      </c>
      <c r="R113" s="7">
        <f>VLOOKUP(A113,'[1]CDC- Aggregation'!$A$5:$L$463,7,FALSE)</f>
        <v>0</v>
      </c>
      <c r="S113" s="7">
        <f>VLOOKUP(A113,'[1]CDC- Aggregation'!$A$5:$L$463,8,FALSE)</f>
        <v>0</v>
      </c>
      <c r="T113" s="7">
        <v>0</v>
      </c>
      <c r="U113" s="7">
        <v>0</v>
      </c>
      <c r="V113" s="7">
        <v>61</v>
      </c>
      <c r="W113" s="7">
        <v>61</v>
      </c>
      <c r="X113" s="8">
        <f t="shared" si="7"/>
        <v>0</v>
      </c>
      <c r="Y113" s="8">
        <f t="shared" si="7"/>
        <v>0</v>
      </c>
      <c r="Z113" s="8">
        <f t="shared" si="7"/>
        <v>0</v>
      </c>
      <c r="AA113" s="8">
        <f t="shared" si="7"/>
        <v>0</v>
      </c>
      <c r="AB113" s="8">
        <f t="shared" si="7"/>
        <v>0</v>
      </c>
      <c r="AC113" s="8">
        <f t="shared" si="7"/>
        <v>0</v>
      </c>
      <c r="AD113" s="8">
        <f t="shared" si="7"/>
        <v>0</v>
      </c>
      <c r="AE113" s="8">
        <f t="shared" si="7"/>
        <v>0</v>
      </c>
      <c r="AF113" s="8">
        <f t="shared" si="6"/>
        <v>0</v>
      </c>
      <c r="AG113" s="8">
        <f t="shared" si="6"/>
        <v>2.5470317768519573E-3</v>
      </c>
      <c r="AH113" s="8">
        <f t="shared" si="6"/>
        <v>3.9884922191709165E-5</v>
      </c>
      <c r="AI113" s="35">
        <v>0.12785924978776236</v>
      </c>
      <c r="AJ113" s="35">
        <v>0.89436927106067221</v>
      </c>
    </row>
    <row r="114" spans="1:36" x14ac:dyDescent="0.3">
      <c r="A114" s="37" t="s">
        <v>138</v>
      </c>
      <c r="B114" s="2">
        <v>117963.488</v>
      </c>
      <c r="C114" s="7">
        <v>232694.77499999999</v>
      </c>
      <c r="D114" s="7">
        <v>223084.11000000002</v>
      </c>
      <c r="E114" s="7">
        <v>205227.49300000005</v>
      </c>
      <c r="F114" s="7">
        <v>188570.155</v>
      </c>
      <c r="G114" s="7">
        <v>202336.63400000005</v>
      </c>
      <c r="H114" s="7">
        <v>176453.93299999999</v>
      </c>
      <c r="I114" s="7">
        <v>108055.36599999998</v>
      </c>
      <c r="J114" s="7">
        <v>59283.276999999987</v>
      </c>
      <c r="K114" s="7">
        <v>23963.852000000003</v>
      </c>
      <c r="L114" s="7">
        <v>1536407</v>
      </c>
      <c r="M114" s="7">
        <f>VLOOKUP(A114,'[1]CDC- Aggregation'!$A$5:$L$463,2,FALSE)</f>
        <v>0</v>
      </c>
      <c r="N114" s="7">
        <f>VLOOKUP(A114,'[1]CDC- Aggregation'!$A$5:$L$463,3,FALSE)</f>
        <v>0</v>
      </c>
      <c r="O114" s="7">
        <f>VLOOKUP(A114,'[1]CDC- Aggregation'!$A$5:$L$463,4,FALSE)</f>
        <v>0</v>
      </c>
      <c r="P114" s="7">
        <f>VLOOKUP(A114,'[1]CDC- Aggregation'!$A$5:$L$463,5,FALSE)</f>
        <v>0</v>
      </c>
      <c r="Q114" s="7">
        <f>VLOOKUP(A114,'[1]CDC- Aggregation'!$A$5:$L$463,6,FALSE)</f>
        <v>0</v>
      </c>
      <c r="R114" s="7">
        <f>VLOOKUP(A114,'[1]CDC- Aggregation'!$A$5:$L$463,7,FALSE)</f>
        <v>0</v>
      </c>
      <c r="S114" s="7">
        <f>VLOOKUP(A114,'[1]CDC- Aggregation'!$A$5:$L$463,8,FALSE)</f>
        <v>0</v>
      </c>
      <c r="T114" s="7">
        <v>0</v>
      </c>
      <c r="U114" s="7">
        <v>0</v>
      </c>
      <c r="V114" s="7">
        <v>46</v>
      </c>
      <c r="W114" s="7">
        <v>46</v>
      </c>
      <c r="X114" s="8">
        <f t="shared" si="7"/>
        <v>0</v>
      </c>
      <c r="Y114" s="8">
        <f t="shared" si="7"/>
        <v>0</v>
      </c>
      <c r="Z114" s="8">
        <f t="shared" si="7"/>
        <v>0</v>
      </c>
      <c r="AA114" s="8">
        <f t="shared" si="7"/>
        <v>0</v>
      </c>
      <c r="AB114" s="8">
        <f t="shared" si="7"/>
        <v>0</v>
      </c>
      <c r="AC114" s="8">
        <f t="shared" si="7"/>
        <v>0</v>
      </c>
      <c r="AD114" s="8">
        <f t="shared" si="7"/>
        <v>0</v>
      </c>
      <c r="AE114" s="8">
        <f t="shared" si="7"/>
        <v>0</v>
      </c>
      <c r="AF114" s="8">
        <f t="shared" si="6"/>
        <v>0</v>
      </c>
      <c r="AG114" s="8">
        <f t="shared" si="6"/>
        <v>1.919557840701069E-3</v>
      </c>
      <c r="AH114" s="8">
        <f t="shared" si="6"/>
        <v>2.9939983350765781E-5</v>
      </c>
      <c r="AI114" s="35">
        <v>0.13011576895399377</v>
      </c>
      <c r="AJ114" s="35">
        <v>0.9009541117673785</v>
      </c>
    </row>
    <row r="115" spans="1:36" x14ac:dyDescent="0.3">
      <c r="A115" s="37" t="s">
        <v>139</v>
      </c>
      <c r="B115" s="2">
        <v>117186.89000000001</v>
      </c>
      <c r="C115" s="7">
        <v>237208.435</v>
      </c>
      <c r="D115" s="7">
        <v>222510.21500000005</v>
      </c>
      <c r="E115" s="7">
        <v>208266.16099999999</v>
      </c>
      <c r="F115" s="7">
        <v>191229.17700000003</v>
      </c>
      <c r="G115" s="7">
        <v>200453.41300000006</v>
      </c>
      <c r="H115" s="7">
        <v>181315.43100000001</v>
      </c>
      <c r="I115" s="7">
        <v>112203.31700000005</v>
      </c>
      <c r="J115" s="7">
        <v>59270.093000000015</v>
      </c>
      <c r="K115" s="7">
        <v>24265.836000000007</v>
      </c>
      <c r="L115" s="7">
        <v>1553580</v>
      </c>
      <c r="M115" s="7">
        <f>VLOOKUP(A115,'[1]CDC- Aggregation'!$A$5:$L$463,2,FALSE)</f>
        <v>0</v>
      </c>
      <c r="N115" s="7">
        <f>VLOOKUP(A115,'[1]CDC- Aggregation'!$A$5:$L$463,3,FALSE)</f>
        <v>0</v>
      </c>
      <c r="O115" s="7">
        <f>VLOOKUP(A115,'[1]CDC- Aggregation'!$A$5:$L$463,4,FALSE)</f>
        <v>0</v>
      </c>
      <c r="P115" s="7">
        <f>VLOOKUP(A115,'[1]CDC- Aggregation'!$A$5:$L$463,5,FALSE)</f>
        <v>0</v>
      </c>
      <c r="Q115" s="7">
        <f>VLOOKUP(A115,'[1]CDC- Aggregation'!$A$5:$L$463,6,FALSE)</f>
        <v>0</v>
      </c>
      <c r="R115" s="7">
        <f>VLOOKUP(A115,'[1]CDC- Aggregation'!$A$5:$L$463,7,FALSE)</f>
        <v>0</v>
      </c>
      <c r="S115" s="7">
        <f>VLOOKUP(A115,'[1]CDC- Aggregation'!$A$5:$L$463,8,FALSE)</f>
        <v>0</v>
      </c>
      <c r="T115" s="7">
        <v>0</v>
      </c>
      <c r="U115" s="7">
        <v>12</v>
      </c>
      <c r="V115" s="7">
        <v>94</v>
      </c>
      <c r="W115" s="7">
        <v>106</v>
      </c>
      <c r="X115" s="8">
        <f t="shared" si="7"/>
        <v>0</v>
      </c>
      <c r="Y115" s="8">
        <f t="shared" si="7"/>
        <v>0</v>
      </c>
      <c r="Z115" s="8">
        <f t="shared" si="7"/>
        <v>0</v>
      </c>
      <c r="AA115" s="8">
        <f t="shared" si="7"/>
        <v>0</v>
      </c>
      <c r="AB115" s="8">
        <f t="shared" si="7"/>
        <v>0</v>
      </c>
      <c r="AC115" s="8">
        <f t="shared" si="7"/>
        <v>0</v>
      </c>
      <c r="AD115" s="8">
        <f t="shared" si="7"/>
        <v>0</v>
      </c>
      <c r="AE115" s="8">
        <f t="shared" si="7"/>
        <v>0</v>
      </c>
      <c r="AF115" s="8">
        <f t="shared" si="6"/>
        <v>2.0246298584346742E-4</v>
      </c>
      <c r="AG115" s="8">
        <f t="shared" si="6"/>
        <v>3.8737589753759143E-3</v>
      </c>
      <c r="AH115" s="8">
        <f t="shared" si="6"/>
        <v>6.8229508618803026E-5</v>
      </c>
      <c r="AI115" s="35">
        <v>0.13211250298828595</v>
      </c>
      <c r="AJ115" s="35">
        <v>0.91980927611616814</v>
      </c>
    </row>
    <row r="116" spans="1:36" x14ac:dyDescent="0.3">
      <c r="A116" s="37" t="s">
        <v>140</v>
      </c>
      <c r="B116" s="2">
        <v>105305.61700000001</v>
      </c>
      <c r="C116" s="7">
        <v>220453.24700000003</v>
      </c>
      <c r="D116" s="7">
        <v>199613.28599999996</v>
      </c>
      <c r="E116" s="7">
        <v>195363.09799999994</v>
      </c>
      <c r="F116" s="7">
        <v>180904.51199999996</v>
      </c>
      <c r="G116" s="7">
        <v>184813.79800000001</v>
      </c>
      <c r="H116" s="7">
        <v>171175.413</v>
      </c>
      <c r="I116" s="7">
        <v>109409.83100000001</v>
      </c>
      <c r="J116" s="7">
        <v>57199.572000000007</v>
      </c>
      <c r="K116" s="7">
        <v>22841.778000000006</v>
      </c>
      <c r="L116" s="7">
        <v>1447565</v>
      </c>
      <c r="M116" s="7">
        <f>VLOOKUP(A116,'[1]CDC- Aggregation'!$A$5:$L$463,2,FALSE)</f>
        <v>0</v>
      </c>
      <c r="N116" s="7">
        <f>VLOOKUP(A116,'[1]CDC- Aggregation'!$A$5:$L$463,3,FALSE)</f>
        <v>0</v>
      </c>
      <c r="O116" s="7">
        <f>VLOOKUP(A116,'[1]CDC- Aggregation'!$A$5:$L$463,4,FALSE)</f>
        <v>0</v>
      </c>
      <c r="P116" s="7">
        <f>VLOOKUP(A116,'[1]CDC- Aggregation'!$A$5:$L$463,5,FALSE)</f>
        <v>0</v>
      </c>
      <c r="Q116" s="7">
        <f>VLOOKUP(A116,'[1]CDC- Aggregation'!$A$5:$L$463,6,FALSE)</f>
        <v>0</v>
      </c>
      <c r="R116" s="7">
        <f>VLOOKUP(A116,'[1]CDC- Aggregation'!$A$5:$L$463,7,FALSE)</f>
        <v>0</v>
      </c>
      <c r="S116" s="7">
        <f>VLOOKUP(A116,'[1]CDC- Aggregation'!$A$5:$L$463,8,FALSE)</f>
        <v>0</v>
      </c>
      <c r="T116" s="7">
        <v>0</v>
      </c>
      <c r="U116" s="7">
        <v>0</v>
      </c>
      <c r="V116" s="7">
        <v>56</v>
      </c>
      <c r="W116" s="7">
        <v>56</v>
      </c>
      <c r="X116" s="8">
        <f t="shared" si="7"/>
        <v>0</v>
      </c>
      <c r="Y116" s="8">
        <f t="shared" si="7"/>
        <v>0</v>
      </c>
      <c r="Z116" s="8">
        <f t="shared" si="7"/>
        <v>0</v>
      </c>
      <c r="AA116" s="8">
        <f t="shared" si="7"/>
        <v>0</v>
      </c>
      <c r="AB116" s="8">
        <f t="shared" si="7"/>
        <v>0</v>
      </c>
      <c r="AC116" s="8">
        <f t="shared" si="7"/>
        <v>0</v>
      </c>
      <c r="AD116" s="8">
        <f t="shared" si="7"/>
        <v>0</v>
      </c>
      <c r="AE116" s="8">
        <f t="shared" si="7"/>
        <v>0</v>
      </c>
      <c r="AF116" s="8">
        <f t="shared" si="6"/>
        <v>0</v>
      </c>
      <c r="AG116" s="8">
        <f t="shared" si="6"/>
        <v>2.451648028450324E-3</v>
      </c>
      <c r="AH116" s="8">
        <f t="shared" si="6"/>
        <v>3.8685654875601439E-5</v>
      </c>
      <c r="AI116" s="35">
        <v>0.13553474034053961</v>
      </c>
      <c r="AJ116" s="35">
        <v>0.90271877655055222</v>
      </c>
    </row>
    <row r="117" spans="1:36" x14ac:dyDescent="0.3">
      <c r="A117" s="37" t="s">
        <v>141</v>
      </c>
      <c r="B117" s="2">
        <v>106045.37800000006</v>
      </c>
      <c r="C117" s="7">
        <v>223634.647</v>
      </c>
      <c r="D117" s="7">
        <v>210738.19999999995</v>
      </c>
      <c r="E117" s="7">
        <v>199795.44199999998</v>
      </c>
      <c r="F117" s="7">
        <v>185526.41000000003</v>
      </c>
      <c r="G117" s="7">
        <v>186597.00000000006</v>
      </c>
      <c r="H117" s="7">
        <v>175739.3249999999</v>
      </c>
      <c r="I117" s="7">
        <v>115193.95200000003</v>
      </c>
      <c r="J117" s="7">
        <v>57896.127999999997</v>
      </c>
      <c r="K117" s="7">
        <v>22252.799000000003</v>
      </c>
      <c r="L117" s="7">
        <v>1484099</v>
      </c>
      <c r="M117" s="7">
        <f>VLOOKUP(A117,'[1]CDC- Aggregation'!$A$5:$L$463,2,FALSE)</f>
        <v>0</v>
      </c>
      <c r="N117" s="7">
        <f>VLOOKUP(A117,'[1]CDC- Aggregation'!$A$5:$L$463,3,FALSE)</f>
        <v>0</v>
      </c>
      <c r="O117" s="7">
        <f>VLOOKUP(A117,'[1]CDC- Aggregation'!$A$5:$L$463,4,FALSE)</f>
        <v>0</v>
      </c>
      <c r="P117" s="7">
        <f>VLOOKUP(A117,'[1]CDC- Aggregation'!$A$5:$L$463,5,FALSE)</f>
        <v>0</v>
      </c>
      <c r="Q117" s="7">
        <f>VLOOKUP(A117,'[1]CDC- Aggregation'!$A$5:$L$463,6,FALSE)</f>
        <v>0</v>
      </c>
      <c r="R117" s="7">
        <f>VLOOKUP(A117,'[1]CDC- Aggregation'!$A$5:$L$463,7,FALSE)</f>
        <v>0</v>
      </c>
      <c r="S117" s="7">
        <f>VLOOKUP(A117,'[1]CDC- Aggregation'!$A$5:$L$463,8,FALSE)</f>
        <v>0</v>
      </c>
      <c r="T117" s="7">
        <v>0</v>
      </c>
      <c r="U117" s="7">
        <v>13</v>
      </c>
      <c r="V117" s="7">
        <v>69</v>
      </c>
      <c r="W117" s="7">
        <v>82</v>
      </c>
      <c r="X117" s="8">
        <f t="shared" si="7"/>
        <v>0</v>
      </c>
      <c r="Y117" s="8">
        <f t="shared" si="7"/>
        <v>0</v>
      </c>
      <c r="Z117" s="8">
        <f t="shared" si="7"/>
        <v>0</v>
      </c>
      <c r="AA117" s="8">
        <f t="shared" si="7"/>
        <v>0</v>
      </c>
      <c r="AB117" s="8">
        <f t="shared" si="7"/>
        <v>0</v>
      </c>
      <c r="AC117" s="8">
        <f t="shared" si="7"/>
        <v>0</v>
      </c>
      <c r="AD117" s="8">
        <f t="shared" si="7"/>
        <v>0</v>
      </c>
      <c r="AE117" s="8">
        <f t="shared" si="7"/>
        <v>0</v>
      </c>
      <c r="AF117" s="8">
        <f t="shared" si="6"/>
        <v>2.2454005905196285E-4</v>
      </c>
      <c r="AG117" s="8">
        <f t="shared" si="6"/>
        <v>3.1007335301954596E-3</v>
      </c>
      <c r="AH117" s="8">
        <f t="shared" si="6"/>
        <v>5.5252378715975144E-5</v>
      </c>
      <c r="AI117" s="35">
        <v>0.13705223913092415</v>
      </c>
      <c r="AJ117" s="35">
        <v>0.90321121664405246</v>
      </c>
    </row>
    <row r="118" spans="1:36" x14ac:dyDescent="0.3">
      <c r="A118" s="37" t="s">
        <v>142</v>
      </c>
      <c r="B118" s="2">
        <v>104928.70999999999</v>
      </c>
      <c r="C118" s="7">
        <v>226209.63500000004</v>
      </c>
      <c r="D118" s="7">
        <v>210922.47400000002</v>
      </c>
      <c r="E118" s="7">
        <v>198792.23299999998</v>
      </c>
      <c r="F118" s="7">
        <v>185114.62699999998</v>
      </c>
      <c r="G118" s="7">
        <v>181877.149</v>
      </c>
      <c r="H118" s="7">
        <v>180223.47800000003</v>
      </c>
      <c r="I118" s="7">
        <v>124425.43800000004</v>
      </c>
      <c r="J118" s="7">
        <v>60701.626999999986</v>
      </c>
      <c r="K118" s="7">
        <v>24139.109</v>
      </c>
      <c r="L118" s="7">
        <v>1498415</v>
      </c>
      <c r="M118" s="7">
        <f>VLOOKUP(A118,'[1]CDC- Aggregation'!$A$5:$L$463,2,FALSE)</f>
        <v>0</v>
      </c>
      <c r="N118" s="7">
        <f>VLOOKUP(A118,'[1]CDC- Aggregation'!$A$5:$L$463,3,FALSE)</f>
        <v>0</v>
      </c>
      <c r="O118" s="7">
        <f>VLOOKUP(A118,'[1]CDC- Aggregation'!$A$5:$L$463,4,FALSE)</f>
        <v>0</v>
      </c>
      <c r="P118" s="7">
        <f>VLOOKUP(A118,'[1]CDC- Aggregation'!$A$5:$L$463,5,FALSE)</f>
        <v>0</v>
      </c>
      <c r="Q118" s="7">
        <f>VLOOKUP(A118,'[1]CDC- Aggregation'!$A$5:$L$463,6,FALSE)</f>
        <v>0</v>
      </c>
      <c r="R118" s="7">
        <f>VLOOKUP(A118,'[1]CDC- Aggregation'!$A$5:$L$463,7,FALSE)</f>
        <v>0</v>
      </c>
      <c r="S118" s="7">
        <f>VLOOKUP(A118,'[1]CDC- Aggregation'!$A$5:$L$463,8,FALSE)</f>
        <v>0</v>
      </c>
      <c r="T118" s="7">
        <v>0</v>
      </c>
      <c r="U118" s="7">
        <v>0</v>
      </c>
      <c r="V118" s="7">
        <v>42</v>
      </c>
      <c r="W118" s="7">
        <v>42</v>
      </c>
      <c r="X118" s="8">
        <f t="shared" si="7"/>
        <v>0</v>
      </c>
      <c r="Y118" s="8">
        <f t="shared" si="7"/>
        <v>0</v>
      </c>
      <c r="Z118" s="8">
        <f t="shared" si="7"/>
        <v>0</v>
      </c>
      <c r="AA118" s="8">
        <f t="shared" si="7"/>
        <v>0</v>
      </c>
      <c r="AB118" s="8">
        <f t="shared" si="7"/>
        <v>0</v>
      </c>
      <c r="AC118" s="8">
        <f t="shared" si="7"/>
        <v>0</v>
      </c>
      <c r="AD118" s="8">
        <f t="shared" si="7"/>
        <v>0</v>
      </c>
      <c r="AE118" s="8">
        <f t="shared" si="7"/>
        <v>0</v>
      </c>
      <c r="AF118" s="8">
        <f t="shared" si="6"/>
        <v>0</v>
      </c>
      <c r="AG118" s="8">
        <f t="shared" si="6"/>
        <v>1.7399150896580317E-3</v>
      </c>
      <c r="AH118" s="8">
        <f t="shared" si="6"/>
        <v>2.8029617962980882E-5</v>
      </c>
      <c r="AI118" s="35">
        <v>0.14225979470931766</v>
      </c>
      <c r="AJ118" s="35">
        <v>0.8814306712395884</v>
      </c>
    </row>
    <row r="119" spans="1:36" x14ac:dyDescent="0.3">
      <c r="A119" s="37" t="s">
        <v>143</v>
      </c>
      <c r="B119" s="2">
        <v>100125</v>
      </c>
      <c r="C119" s="7">
        <v>219883</v>
      </c>
      <c r="D119" s="7">
        <v>202076</v>
      </c>
      <c r="E119" s="7">
        <v>197089</v>
      </c>
      <c r="F119" s="7">
        <v>185100</v>
      </c>
      <c r="G119" s="7">
        <v>180146</v>
      </c>
      <c r="H119" s="7">
        <v>179283</v>
      </c>
      <c r="I119" s="7">
        <v>128357</v>
      </c>
      <c r="J119" s="7">
        <v>61454</v>
      </c>
      <c r="K119" s="7">
        <v>23893</v>
      </c>
      <c r="L119" s="7">
        <v>1477406</v>
      </c>
      <c r="M119" s="7">
        <f>VLOOKUP(A119,'[1]CDC- Aggregation'!$A$5:$L$463,2,FALSE)</f>
        <v>0</v>
      </c>
      <c r="N119" s="7">
        <f>VLOOKUP(A119,'[1]CDC- Aggregation'!$A$5:$L$463,3,FALSE)</f>
        <v>0</v>
      </c>
      <c r="O119" s="7">
        <f>VLOOKUP(A119,'[1]CDC- Aggregation'!$A$5:$L$463,4,FALSE)</f>
        <v>0</v>
      </c>
      <c r="P119" s="7">
        <f>VLOOKUP(A119,'[1]CDC- Aggregation'!$A$5:$L$463,5,FALSE)</f>
        <v>0</v>
      </c>
      <c r="Q119" s="7">
        <f>VLOOKUP(A119,'[1]CDC- Aggregation'!$A$5:$L$463,6,FALSE)</f>
        <v>0</v>
      </c>
      <c r="R119" s="7">
        <f>VLOOKUP(A119,'[1]CDC- Aggregation'!$A$5:$L$463,7,FALSE)</f>
        <v>0</v>
      </c>
      <c r="S119" s="7">
        <f>VLOOKUP(A119,'[1]CDC- Aggregation'!$A$5:$L$463,8,FALSE)</f>
        <v>0</v>
      </c>
      <c r="T119" s="7">
        <v>0</v>
      </c>
      <c r="U119" s="7">
        <v>26</v>
      </c>
      <c r="V119" s="7">
        <v>79</v>
      </c>
      <c r="W119" s="7">
        <v>105</v>
      </c>
      <c r="X119" s="8">
        <f t="shared" si="7"/>
        <v>0</v>
      </c>
      <c r="Y119" s="8">
        <f t="shared" si="7"/>
        <v>0</v>
      </c>
      <c r="Z119" s="8">
        <f t="shared" si="7"/>
        <v>0</v>
      </c>
      <c r="AA119" s="8">
        <f t="shared" si="7"/>
        <v>0</v>
      </c>
      <c r="AB119" s="8">
        <f t="shared" si="7"/>
        <v>0</v>
      </c>
      <c r="AC119" s="8">
        <f t="shared" si="7"/>
        <v>0</v>
      </c>
      <c r="AD119" s="8">
        <f t="shared" si="7"/>
        <v>0</v>
      </c>
      <c r="AE119" s="8">
        <f t="shared" si="7"/>
        <v>0</v>
      </c>
      <c r="AF119" s="8">
        <f t="shared" si="6"/>
        <v>4.2308067823087185E-4</v>
      </c>
      <c r="AG119" s="8">
        <f t="shared" si="6"/>
        <v>3.3064077344829028E-3</v>
      </c>
      <c r="AH119" s="8">
        <f t="shared" si="6"/>
        <v>7.1070511423400207E-5</v>
      </c>
      <c r="AI119" s="35">
        <v>0.14635633816519117</v>
      </c>
      <c r="AJ119" s="35">
        <v>0.90004442470013324</v>
      </c>
    </row>
    <row r="120" spans="1:36" x14ac:dyDescent="0.3">
      <c r="A120" s="37" t="s">
        <v>144</v>
      </c>
      <c r="B120" s="2">
        <v>892111.46400000039</v>
      </c>
      <c r="C120" s="7">
        <v>1754655.1490000009</v>
      </c>
      <c r="D120" s="7">
        <v>1830364.514</v>
      </c>
      <c r="E120" s="7">
        <v>1758476.6700000009</v>
      </c>
      <c r="F120" s="7">
        <v>1816055.436</v>
      </c>
      <c r="G120" s="7">
        <v>1851699.4279999991</v>
      </c>
      <c r="H120" s="7">
        <v>1329711.6629999999</v>
      </c>
      <c r="I120" s="7">
        <v>796071.00700000033</v>
      </c>
      <c r="J120" s="7">
        <v>534055.47799999989</v>
      </c>
      <c r="K120" s="7">
        <v>221032.01100000003</v>
      </c>
      <c r="L120" s="7">
        <v>12785043</v>
      </c>
      <c r="M120" s="7">
        <f>VLOOKUP(A120,'[1]CDC- Aggregation'!$A$5:$L$463,2,FALSE)</f>
        <v>0</v>
      </c>
      <c r="N120" s="7">
        <f>VLOOKUP(A120,'[1]CDC- Aggregation'!$A$5:$L$463,3,FALSE)</f>
        <v>0</v>
      </c>
      <c r="O120" s="7">
        <f>VLOOKUP(A120,'[1]CDC- Aggregation'!$A$5:$L$463,4,FALSE)</f>
        <v>0</v>
      </c>
      <c r="P120" s="7">
        <f>VLOOKUP(A120,'[1]CDC- Aggregation'!$A$5:$L$463,5,FALSE)</f>
        <v>0</v>
      </c>
      <c r="Q120" s="7">
        <f>VLOOKUP(A120,'[1]CDC- Aggregation'!$A$5:$L$463,6,FALSE)</f>
        <v>22</v>
      </c>
      <c r="R120" s="7">
        <f>VLOOKUP(A120,'[1]CDC- Aggregation'!$A$5:$L$463,7,FALSE)</f>
        <v>67</v>
      </c>
      <c r="S120" s="7">
        <f>VLOOKUP(A120,'[1]CDC- Aggregation'!$A$5:$L$463,8,FALSE)</f>
        <v>173</v>
      </c>
      <c r="T120" s="7">
        <v>263</v>
      </c>
      <c r="U120" s="7">
        <v>589</v>
      </c>
      <c r="V120" s="7">
        <v>1154</v>
      </c>
      <c r="W120" s="7">
        <v>2268</v>
      </c>
      <c r="X120" s="8">
        <f t="shared" si="7"/>
        <v>0</v>
      </c>
      <c r="Y120" s="8">
        <f t="shared" si="7"/>
        <v>0</v>
      </c>
      <c r="Z120" s="8">
        <f t="shared" si="7"/>
        <v>0</v>
      </c>
      <c r="AA120" s="8">
        <f t="shared" si="7"/>
        <v>0</v>
      </c>
      <c r="AB120" s="8">
        <f t="shared" si="7"/>
        <v>1.2114167642622557E-5</v>
      </c>
      <c r="AC120" s="8">
        <f t="shared" si="7"/>
        <v>3.6182978180409109E-5</v>
      </c>
      <c r="AD120" s="8">
        <f t="shared" si="7"/>
        <v>1.3010339370092447E-4</v>
      </c>
      <c r="AE120" s="8">
        <f t="shared" si="7"/>
        <v>3.3037253924259535E-4</v>
      </c>
      <c r="AF120" s="8">
        <f t="shared" si="6"/>
        <v>1.1028816747761178E-3</v>
      </c>
      <c r="AG120" s="8">
        <f t="shared" si="6"/>
        <v>5.2209632205717019E-3</v>
      </c>
      <c r="AH120" s="8">
        <f t="shared" si="6"/>
        <v>1.7739478858225192E-4</v>
      </c>
      <c r="AI120" s="35">
        <v>0.14678398096484219</v>
      </c>
      <c r="AJ120" s="35">
        <v>0.95389344262295084</v>
      </c>
    </row>
    <row r="121" spans="1:36" x14ac:dyDescent="0.3">
      <c r="A121" s="37" t="s">
        <v>145</v>
      </c>
      <c r="B121" s="2">
        <v>844052.18200000003</v>
      </c>
      <c r="C121" s="7">
        <v>1740059.4860000007</v>
      </c>
      <c r="D121" s="7">
        <v>1802677.9820000001</v>
      </c>
      <c r="E121" s="7">
        <v>1752223.878</v>
      </c>
      <c r="F121" s="7">
        <v>1774117.5290000001</v>
      </c>
      <c r="G121" s="7">
        <v>1848952.3939999999</v>
      </c>
      <c r="H121" s="7">
        <v>1384642.5249999999</v>
      </c>
      <c r="I121" s="7">
        <v>807321.60000000033</v>
      </c>
      <c r="J121" s="7">
        <v>524032.36900000006</v>
      </c>
      <c r="K121" s="7">
        <v>224866.4599999999</v>
      </c>
      <c r="L121" s="7">
        <v>12699765</v>
      </c>
      <c r="M121" s="7">
        <f>VLOOKUP(A121,'[1]CDC- Aggregation'!$A$5:$L$463,2,FALSE)</f>
        <v>0</v>
      </c>
      <c r="N121" s="7">
        <f>VLOOKUP(A121,'[1]CDC- Aggregation'!$A$5:$L$463,3,FALSE)</f>
        <v>0</v>
      </c>
      <c r="O121" s="7">
        <f>VLOOKUP(A121,'[1]CDC- Aggregation'!$A$5:$L$463,4,FALSE)</f>
        <v>0</v>
      </c>
      <c r="P121" s="7">
        <f>VLOOKUP(A121,'[1]CDC- Aggregation'!$A$5:$L$463,5,FALSE)</f>
        <v>0</v>
      </c>
      <c r="Q121" s="7">
        <f>VLOOKUP(A121,'[1]CDC- Aggregation'!$A$5:$L$463,6,FALSE)</f>
        <v>0</v>
      </c>
      <c r="R121" s="7">
        <f>VLOOKUP(A121,'[1]CDC- Aggregation'!$A$5:$L$463,7,FALSE)</f>
        <v>20</v>
      </c>
      <c r="S121" s="7">
        <f>VLOOKUP(A121,'[1]CDC- Aggregation'!$A$5:$L$463,8,FALSE)</f>
        <v>148</v>
      </c>
      <c r="T121" s="7">
        <v>247</v>
      </c>
      <c r="U121" s="7">
        <v>597</v>
      </c>
      <c r="V121" s="7">
        <v>1068</v>
      </c>
      <c r="W121" s="7">
        <v>2080</v>
      </c>
      <c r="X121" s="8">
        <f t="shared" si="7"/>
        <v>0</v>
      </c>
      <c r="Y121" s="8">
        <f t="shared" si="7"/>
        <v>0</v>
      </c>
      <c r="Z121" s="8">
        <f t="shared" si="7"/>
        <v>0</v>
      </c>
      <c r="AA121" s="8">
        <f t="shared" si="7"/>
        <v>0</v>
      </c>
      <c r="AB121" s="8">
        <f t="shared" si="7"/>
        <v>0</v>
      </c>
      <c r="AC121" s="8">
        <f t="shared" si="7"/>
        <v>1.0816936155252897E-5</v>
      </c>
      <c r="AD121" s="8">
        <f t="shared" si="7"/>
        <v>1.0688679375927733E-4</v>
      </c>
      <c r="AE121" s="8">
        <f t="shared" si="7"/>
        <v>3.0594994609335353E-4</v>
      </c>
      <c r="AF121" s="8">
        <f t="shared" si="6"/>
        <v>1.1392426027789896E-3</v>
      </c>
      <c r="AG121" s="8">
        <f t="shared" si="6"/>
        <v>4.7494855391061897E-3</v>
      </c>
      <c r="AH121" s="8">
        <f t="shared" si="6"/>
        <v>1.6378255818119469E-4</v>
      </c>
      <c r="AI121" s="35">
        <v>0.14701270463744273</v>
      </c>
      <c r="AJ121" s="35">
        <v>0.9472111553784861</v>
      </c>
    </row>
    <row r="122" spans="1:36" x14ac:dyDescent="0.3">
      <c r="A122" s="37" t="s">
        <v>146</v>
      </c>
      <c r="B122" s="2">
        <v>826826.70300000021</v>
      </c>
      <c r="C122" s="7">
        <v>1716811.7340000004</v>
      </c>
      <c r="D122" s="7">
        <v>1778455.6140000005</v>
      </c>
      <c r="E122" s="7">
        <v>1742987.8100000003</v>
      </c>
      <c r="F122" s="7">
        <v>1728847.8560000001</v>
      </c>
      <c r="G122" s="7">
        <v>1829258.47</v>
      </c>
      <c r="H122" s="7">
        <v>1407394.169</v>
      </c>
      <c r="I122" s="7">
        <v>817205.45299999975</v>
      </c>
      <c r="J122" s="7">
        <v>517529.01899999991</v>
      </c>
      <c r="K122" s="7">
        <v>224885.51399999997</v>
      </c>
      <c r="L122" s="7">
        <v>12597962</v>
      </c>
      <c r="M122" s="7">
        <f>VLOOKUP(A122,'[1]CDC- Aggregation'!$A$5:$L$463,2,FALSE)</f>
        <v>0</v>
      </c>
      <c r="N122" s="7">
        <f>VLOOKUP(A122,'[1]CDC- Aggregation'!$A$5:$L$463,3,FALSE)</f>
        <v>0</v>
      </c>
      <c r="O122" s="7">
        <f>VLOOKUP(A122,'[1]CDC- Aggregation'!$A$5:$L$463,4,FALSE)</f>
        <v>0</v>
      </c>
      <c r="P122" s="7">
        <f>VLOOKUP(A122,'[1]CDC- Aggregation'!$A$5:$L$463,5,FALSE)</f>
        <v>0</v>
      </c>
      <c r="Q122" s="7">
        <f>VLOOKUP(A122,'[1]CDC- Aggregation'!$A$5:$L$463,6,FALSE)</f>
        <v>0</v>
      </c>
      <c r="R122" s="7">
        <f>VLOOKUP(A122,'[1]CDC- Aggregation'!$A$5:$L$463,7,FALSE)</f>
        <v>41</v>
      </c>
      <c r="S122" s="7">
        <f>VLOOKUP(A122,'[1]CDC- Aggregation'!$A$5:$L$463,8,FALSE)</f>
        <v>201</v>
      </c>
      <c r="T122" s="7">
        <v>256</v>
      </c>
      <c r="U122" s="7">
        <v>625</v>
      </c>
      <c r="V122" s="7">
        <v>1168</v>
      </c>
      <c r="W122" s="7">
        <v>2291</v>
      </c>
      <c r="X122" s="8">
        <f t="shared" si="7"/>
        <v>0</v>
      </c>
      <c r="Y122" s="8">
        <f t="shared" si="7"/>
        <v>0</v>
      </c>
      <c r="Z122" s="8">
        <f t="shared" si="7"/>
        <v>0</v>
      </c>
      <c r="AA122" s="8">
        <f t="shared" si="7"/>
        <v>0</v>
      </c>
      <c r="AB122" s="8">
        <f t="shared" si="7"/>
        <v>0</v>
      </c>
      <c r="AC122" s="8">
        <f t="shared" si="7"/>
        <v>2.2413453687602715E-5</v>
      </c>
      <c r="AD122" s="8">
        <f t="shared" si="7"/>
        <v>1.4281713284546087E-4</v>
      </c>
      <c r="AE122" s="8">
        <f t="shared" si="7"/>
        <v>3.1326271632208511E-4</v>
      </c>
      <c r="AF122" s="8">
        <f t="shared" si="6"/>
        <v>1.2076617485289266E-3</v>
      </c>
      <c r="AG122" s="8">
        <f t="shared" si="6"/>
        <v>5.1937538315607124E-3</v>
      </c>
      <c r="AH122" s="8">
        <f t="shared" si="6"/>
        <v>1.8185481111944931E-4</v>
      </c>
      <c r="AI122" s="35">
        <v>0.14698539232509011</v>
      </c>
      <c r="AJ122" s="35">
        <v>0.98494353826850689</v>
      </c>
    </row>
    <row r="123" spans="1:36" x14ac:dyDescent="0.3">
      <c r="A123" s="37" t="s">
        <v>147</v>
      </c>
      <c r="B123" s="2">
        <v>826641.96000000031</v>
      </c>
      <c r="C123" s="7">
        <v>1714163.3160000001</v>
      </c>
      <c r="D123" s="7">
        <v>1784606.7199999997</v>
      </c>
      <c r="E123" s="7">
        <v>1761955.9519999989</v>
      </c>
      <c r="F123" s="7">
        <v>1715035.9189999991</v>
      </c>
      <c r="G123" s="7">
        <v>1834098.66</v>
      </c>
      <c r="H123" s="7">
        <v>1460640.2519999999</v>
      </c>
      <c r="I123" s="7">
        <v>846993.18</v>
      </c>
      <c r="J123" s="7">
        <v>522505.18700000015</v>
      </c>
      <c r="K123" s="7">
        <v>232126.89200000005</v>
      </c>
      <c r="L123" s="7">
        <v>12694550</v>
      </c>
      <c r="M123" s="7">
        <f>VLOOKUP(A123,'[1]CDC- Aggregation'!$A$5:$L$463,2,FALSE)</f>
        <v>0</v>
      </c>
      <c r="N123" s="7">
        <f>VLOOKUP(A123,'[1]CDC- Aggregation'!$A$5:$L$463,3,FALSE)</f>
        <v>0</v>
      </c>
      <c r="O123" s="7">
        <f>VLOOKUP(A123,'[1]CDC- Aggregation'!$A$5:$L$463,4,FALSE)</f>
        <v>0</v>
      </c>
      <c r="P123" s="7">
        <f>VLOOKUP(A123,'[1]CDC- Aggregation'!$A$5:$L$463,5,FALSE)</f>
        <v>0</v>
      </c>
      <c r="Q123" s="7">
        <f>VLOOKUP(A123,'[1]CDC- Aggregation'!$A$5:$L$463,6,FALSE)</f>
        <v>0</v>
      </c>
      <c r="R123" s="7">
        <f>VLOOKUP(A123,'[1]CDC- Aggregation'!$A$5:$L$463,7,FALSE)</f>
        <v>33</v>
      </c>
      <c r="S123" s="7">
        <f>VLOOKUP(A123,'[1]CDC- Aggregation'!$A$5:$L$463,8,FALSE)</f>
        <v>185</v>
      </c>
      <c r="T123" s="7">
        <v>292</v>
      </c>
      <c r="U123" s="7">
        <v>559</v>
      </c>
      <c r="V123" s="7">
        <v>1132</v>
      </c>
      <c r="W123" s="7">
        <v>2201</v>
      </c>
      <c r="X123" s="8">
        <f t="shared" si="7"/>
        <v>0</v>
      </c>
      <c r="Y123" s="8">
        <f t="shared" si="7"/>
        <v>0</v>
      </c>
      <c r="Z123" s="8">
        <f t="shared" si="7"/>
        <v>0</v>
      </c>
      <c r="AA123" s="8">
        <f t="shared" si="7"/>
        <v>0</v>
      </c>
      <c r="AB123" s="8">
        <f t="shared" si="7"/>
        <v>0</v>
      </c>
      <c r="AC123" s="8">
        <f t="shared" si="7"/>
        <v>1.7992489019102169E-5</v>
      </c>
      <c r="AD123" s="8">
        <f t="shared" si="7"/>
        <v>1.2665678612285705E-4</v>
      </c>
      <c r="AE123" s="8">
        <f t="shared" si="7"/>
        <v>3.4474893882852748E-4</v>
      </c>
      <c r="AF123" s="8">
        <f t="shared" si="6"/>
        <v>1.0698458386787266E-3</v>
      </c>
      <c r="AG123" s="8">
        <f t="shared" si="6"/>
        <v>4.8766430733066454E-3</v>
      </c>
      <c r="AH123" s="8">
        <f t="shared" si="6"/>
        <v>1.7338149048213604E-4</v>
      </c>
      <c r="AI123" s="35">
        <v>0.14822779404076661</v>
      </c>
      <c r="AJ123" s="35">
        <v>1</v>
      </c>
    </row>
    <row r="124" spans="1:36" x14ac:dyDescent="0.3">
      <c r="A124" s="37" t="s">
        <v>148</v>
      </c>
      <c r="B124" s="2">
        <v>807263.59800000023</v>
      </c>
      <c r="C124" s="7">
        <v>1691815.5800000008</v>
      </c>
      <c r="D124" s="7">
        <v>1759587.8980000003</v>
      </c>
      <c r="E124" s="7">
        <v>1750182.378</v>
      </c>
      <c r="F124" s="7">
        <v>1677345.1140000003</v>
      </c>
      <c r="G124" s="7">
        <v>1800864.3629999997</v>
      </c>
      <c r="H124" s="7">
        <v>1480883.2480000004</v>
      </c>
      <c r="I124" s="7">
        <v>866207.41099999996</v>
      </c>
      <c r="J124" s="7">
        <v>505570.75800000009</v>
      </c>
      <c r="K124" s="7">
        <v>234078.35400000005</v>
      </c>
      <c r="L124" s="7">
        <v>12580101</v>
      </c>
      <c r="M124" s="7">
        <f>VLOOKUP(A124,'[1]CDC- Aggregation'!$A$5:$L$463,2,FALSE)</f>
        <v>0</v>
      </c>
      <c r="N124" s="7">
        <f>VLOOKUP(A124,'[1]CDC- Aggregation'!$A$5:$L$463,3,FALSE)</f>
        <v>0</v>
      </c>
      <c r="O124" s="7">
        <f>VLOOKUP(A124,'[1]CDC- Aggregation'!$A$5:$L$463,4,FALSE)</f>
        <v>0</v>
      </c>
      <c r="P124" s="7">
        <f>VLOOKUP(A124,'[1]CDC- Aggregation'!$A$5:$L$463,5,FALSE)</f>
        <v>0</v>
      </c>
      <c r="Q124" s="7">
        <f>VLOOKUP(A124,'[1]CDC- Aggregation'!$A$5:$L$463,6,FALSE)</f>
        <v>0</v>
      </c>
      <c r="R124" s="7">
        <f>VLOOKUP(A124,'[1]CDC- Aggregation'!$A$5:$L$463,7,FALSE)</f>
        <v>10</v>
      </c>
      <c r="S124" s="7">
        <f>VLOOKUP(A124,'[1]CDC- Aggregation'!$A$5:$L$463,8,FALSE)</f>
        <v>175</v>
      </c>
      <c r="T124" s="7">
        <v>315</v>
      </c>
      <c r="U124" s="7">
        <v>600</v>
      </c>
      <c r="V124" s="7">
        <v>1207</v>
      </c>
      <c r="W124" s="7">
        <v>2307</v>
      </c>
      <c r="X124" s="8">
        <f t="shared" si="7"/>
        <v>0</v>
      </c>
      <c r="Y124" s="8">
        <f t="shared" si="7"/>
        <v>0</v>
      </c>
      <c r="Z124" s="8">
        <f t="shared" si="7"/>
        <v>0</v>
      </c>
      <c r="AA124" s="8">
        <f t="shared" si="7"/>
        <v>0</v>
      </c>
      <c r="AB124" s="8">
        <f t="shared" si="7"/>
        <v>0</v>
      </c>
      <c r="AC124" s="8">
        <f t="shared" si="7"/>
        <v>5.5528890489794215E-6</v>
      </c>
      <c r="AD124" s="8">
        <f t="shared" si="7"/>
        <v>1.1817271904206182E-4</v>
      </c>
      <c r="AE124" s="8">
        <f t="shared" si="7"/>
        <v>3.6365424262111286E-4</v>
      </c>
      <c r="AF124" s="8">
        <f t="shared" si="6"/>
        <v>1.1867774995008708E-3</v>
      </c>
      <c r="AG124" s="8">
        <f t="shared" si="6"/>
        <v>5.1563930597358851E-3</v>
      </c>
      <c r="AH124" s="8">
        <f t="shared" si="6"/>
        <v>1.8338485517723586E-4</v>
      </c>
      <c r="AI124" s="35">
        <v>0.14778883918908417</v>
      </c>
      <c r="AJ124" s="35">
        <v>0.94192185850052801</v>
      </c>
    </row>
    <row r="125" spans="1:36" x14ac:dyDescent="0.3">
      <c r="A125" s="37" t="s">
        <v>149</v>
      </c>
      <c r="B125" s="2">
        <v>792432.07699999993</v>
      </c>
      <c r="C125" s="7">
        <v>1670056.9570000011</v>
      </c>
      <c r="D125" s="7">
        <v>1753712.7280000001</v>
      </c>
      <c r="E125" s="7">
        <v>1748553.7829999989</v>
      </c>
      <c r="F125" s="7">
        <v>1662813.6840000001</v>
      </c>
      <c r="G125" s="7">
        <v>1774318.7560000003</v>
      </c>
      <c r="H125" s="7">
        <v>1520083.8749999993</v>
      </c>
      <c r="I125" s="7">
        <v>893303.8</v>
      </c>
      <c r="J125" s="7">
        <v>503550.80799999973</v>
      </c>
      <c r="K125" s="7">
        <v>233847.42200000005</v>
      </c>
      <c r="L125" s="7">
        <v>12558195</v>
      </c>
      <c r="M125" s="7">
        <f>VLOOKUP(A125,'[1]CDC- Aggregation'!$A$5:$L$463,2,FALSE)</f>
        <v>0</v>
      </c>
      <c r="N125" s="7">
        <f>VLOOKUP(A125,'[1]CDC- Aggregation'!$A$5:$L$463,3,FALSE)</f>
        <v>0</v>
      </c>
      <c r="O125" s="7">
        <f>VLOOKUP(A125,'[1]CDC- Aggregation'!$A$5:$L$463,4,FALSE)</f>
        <v>0</v>
      </c>
      <c r="P125" s="7">
        <f>VLOOKUP(A125,'[1]CDC- Aggregation'!$A$5:$L$463,5,FALSE)</f>
        <v>0</v>
      </c>
      <c r="Q125" s="7">
        <f>VLOOKUP(A125,'[1]CDC- Aggregation'!$A$5:$L$463,6,FALSE)</f>
        <v>12</v>
      </c>
      <c r="R125" s="7">
        <f>VLOOKUP(A125,'[1]CDC- Aggregation'!$A$5:$L$463,7,FALSE)</f>
        <v>36</v>
      </c>
      <c r="S125" s="7">
        <f>VLOOKUP(A125,'[1]CDC- Aggregation'!$A$5:$L$463,8,FALSE)</f>
        <v>181</v>
      </c>
      <c r="T125" s="7">
        <v>333</v>
      </c>
      <c r="U125" s="7">
        <v>577</v>
      </c>
      <c r="V125" s="7">
        <v>1215</v>
      </c>
      <c r="W125" s="7">
        <v>2354</v>
      </c>
      <c r="X125" s="8">
        <f t="shared" si="7"/>
        <v>0</v>
      </c>
      <c r="Y125" s="8">
        <f t="shared" si="7"/>
        <v>0</v>
      </c>
      <c r="Z125" s="8">
        <f t="shared" si="7"/>
        <v>0</v>
      </c>
      <c r="AA125" s="8">
        <f t="shared" si="7"/>
        <v>0</v>
      </c>
      <c r="AB125" s="8">
        <f t="shared" si="7"/>
        <v>7.2166834537548824E-6</v>
      </c>
      <c r="AC125" s="8">
        <f t="shared" si="7"/>
        <v>2.0289477230775546E-5</v>
      </c>
      <c r="AD125" s="8">
        <f t="shared" si="7"/>
        <v>1.1907237684499488E-4</v>
      </c>
      <c r="AE125" s="8">
        <f t="shared" si="7"/>
        <v>3.7277351781107388E-4</v>
      </c>
      <c r="AF125" s="8">
        <f t="shared" si="6"/>
        <v>1.1458625243631827E-3</v>
      </c>
      <c r="AG125" s="8">
        <f t="shared" si="6"/>
        <v>5.1956955078170577E-3</v>
      </c>
      <c r="AH125" s="8">
        <f t="shared" si="6"/>
        <v>1.8744732025581702E-4</v>
      </c>
      <c r="AI125" s="35">
        <v>0.14739100835648442</v>
      </c>
      <c r="AJ125" s="35">
        <v>0.91269841269841268</v>
      </c>
    </row>
    <row r="126" spans="1:36" x14ac:dyDescent="0.3">
      <c r="A126" s="37" t="s">
        <v>150</v>
      </c>
      <c r="B126" s="2">
        <v>781640.65500000003</v>
      </c>
      <c r="C126" s="7">
        <v>1655938.2409999999</v>
      </c>
      <c r="D126" s="7">
        <v>1736609.4839999995</v>
      </c>
      <c r="E126" s="7">
        <v>1740169.8979999998</v>
      </c>
      <c r="F126" s="7">
        <v>1646411.6739999999</v>
      </c>
      <c r="G126" s="7">
        <v>1745745.8629999999</v>
      </c>
      <c r="H126" s="7">
        <v>1536681.9429999997</v>
      </c>
      <c r="I126" s="7">
        <v>923824.5550000004</v>
      </c>
      <c r="J126" s="7">
        <v>510100.87300000008</v>
      </c>
      <c r="K126" s="7">
        <v>233360.25199999995</v>
      </c>
      <c r="L126" s="7">
        <v>12514525</v>
      </c>
      <c r="M126" s="7">
        <f>VLOOKUP(A126,'[1]CDC- Aggregation'!$A$5:$L$463,2,FALSE)</f>
        <v>0</v>
      </c>
      <c r="N126" s="7">
        <f>VLOOKUP(A126,'[1]CDC- Aggregation'!$A$5:$L$463,3,FALSE)</f>
        <v>0</v>
      </c>
      <c r="O126" s="7">
        <f>VLOOKUP(A126,'[1]CDC- Aggregation'!$A$5:$L$463,4,FALSE)</f>
        <v>0</v>
      </c>
      <c r="P126" s="7">
        <f>VLOOKUP(A126,'[1]CDC- Aggregation'!$A$5:$L$463,5,FALSE)</f>
        <v>0</v>
      </c>
      <c r="Q126" s="7">
        <f>VLOOKUP(A126,'[1]CDC- Aggregation'!$A$5:$L$463,6,FALSE)</f>
        <v>0</v>
      </c>
      <c r="R126" s="7">
        <f>VLOOKUP(A126,'[1]CDC- Aggregation'!$A$5:$L$463,7,FALSE)</f>
        <v>25</v>
      </c>
      <c r="S126" s="7">
        <f>VLOOKUP(A126,'[1]CDC- Aggregation'!$A$5:$L$463,8,FALSE)</f>
        <v>189</v>
      </c>
      <c r="T126" s="7">
        <v>315</v>
      </c>
      <c r="U126" s="7">
        <v>541</v>
      </c>
      <c r="V126" s="7">
        <v>1141</v>
      </c>
      <c r="W126" s="7">
        <v>2211</v>
      </c>
      <c r="X126" s="8">
        <f t="shared" si="7"/>
        <v>0</v>
      </c>
      <c r="Y126" s="8">
        <f t="shared" si="7"/>
        <v>0</v>
      </c>
      <c r="Z126" s="8">
        <f t="shared" si="7"/>
        <v>0</v>
      </c>
      <c r="AA126" s="8">
        <f t="shared" si="7"/>
        <v>0</v>
      </c>
      <c r="AB126" s="8">
        <f t="shared" si="7"/>
        <v>0</v>
      </c>
      <c r="AC126" s="8">
        <f t="shared" si="7"/>
        <v>1.4320526561087432E-5</v>
      </c>
      <c r="AD126" s="8">
        <f t="shared" si="7"/>
        <v>1.2299226971524324E-4</v>
      </c>
      <c r="AE126" s="8">
        <f t="shared" si="7"/>
        <v>3.4097383350023628E-4</v>
      </c>
      <c r="AF126" s="8">
        <f t="shared" si="6"/>
        <v>1.0605745424787773E-3</v>
      </c>
      <c r="AG126" s="8">
        <f t="shared" si="6"/>
        <v>4.8894359267318598E-3</v>
      </c>
      <c r="AH126" s="8">
        <f t="shared" si="6"/>
        <v>1.7667470399395903E-4</v>
      </c>
      <c r="AI126" s="35">
        <v>0.15230640323992231</v>
      </c>
      <c r="AJ126" s="35">
        <v>0.98493626882966401</v>
      </c>
    </row>
    <row r="127" spans="1:36" x14ac:dyDescent="0.3">
      <c r="A127" s="37" t="s">
        <v>151</v>
      </c>
      <c r="B127" s="2">
        <v>776121.96899999992</v>
      </c>
      <c r="C127" s="7">
        <v>1644562.8130000003</v>
      </c>
      <c r="D127" s="7">
        <v>1735615.4159999993</v>
      </c>
      <c r="E127" s="7">
        <v>1747801.6149999998</v>
      </c>
      <c r="F127" s="7">
        <v>1641331.571</v>
      </c>
      <c r="G127" s="7">
        <v>1738312.4190000005</v>
      </c>
      <c r="H127" s="7">
        <v>1584310.5069999998</v>
      </c>
      <c r="I127" s="7">
        <v>979686.75400000031</v>
      </c>
      <c r="J127" s="7">
        <v>521369.3780000002</v>
      </c>
      <c r="K127" s="7">
        <v>240786.94300000003</v>
      </c>
      <c r="L127" s="7">
        <v>12613152</v>
      </c>
      <c r="M127" s="7">
        <f>VLOOKUP(A127,'[1]CDC- Aggregation'!$A$5:$L$463,2,FALSE)</f>
        <v>0</v>
      </c>
      <c r="N127" s="7">
        <f>VLOOKUP(A127,'[1]CDC- Aggregation'!$A$5:$L$463,3,FALSE)</f>
        <v>0</v>
      </c>
      <c r="O127" s="7">
        <f>VLOOKUP(A127,'[1]CDC- Aggregation'!$A$5:$L$463,4,FALSE)</f>
        <v>0</v>
      </c>
      <c r="P127" s="7">
        <f>VLOOKUP(A127,'[1]CDC- Aggregation'!$A$5:$L$463,5,FALSE)</f>
        <v>0</v>
      </c>
      <c r="Q127" s="7">
        <f>VLOOKUP(A127,'[1]CDC- Aggregation'!$A$5:$L$463,6,FALSE)</f>
        <v>0</v>
      </c>
      <c r="R127" s="7">
        <f>VLOOKUP(A127,'[1]CDC- Aggregation'!$A$5:$L$463,7,FALSE)</f>
        <v>26</v>
      </c>
      <c r="S127" s="7">
        <f>VLOOKUP(A127,'[1]CDC- Aggregation'!$A$5:$L$463,8,FALSE)</f>
        <v>216</v>
      </c>
      <c r="T127" s="7">
        <v>333</v>
      </c>
      <c r="U127" s="7">
        <v>519</v>
      </c>
      <c r="V127" s="7">
        <v>947</v>
      </c>
      <c r="W127" s="7">
        <v>2041</v>
      </c>
      <c r="X127" s="8">
        <f t="shared" si="7"/>
        <v>0</v>
      </c>
      <c r="Y127" s="8">
        <f t="shared" si="7"/>
        <v>0</v>
      </c>
      <c r="Z127" s="8">
        <f t="shared" si="7"/>
        <v>0</v>
      </c>
      <c r="AA127" s="8">
        <f t="shared" si="7"/>
        <v>0</v>
      </c>
      <c r="AB127" s="8">
        <f t="shared" si="7"/>
        <v>0</v>
      </c>
      <c r="AC127" s="8">
        <f t="shared" si="7"/>
        <v>1.4957035177230701E-5</v>
      </c>
      <c r="AD127" s="8">
        <f t="shared" si="7"/>
        <v>1.3633691062808816E-4</v>
      </c>
      <c r="AE127" s="8">
        <f t="shared" si="7"/>
        <v>3.3990456504630855E-4</v>
      </c>
      <c r="AF127" s="8">
        <f t="shared" si="6"/>
        <v>9.9545547149491355E-4</v>
      </c>
      <c r="AG127" s="8">
        <f t="shared" si="6"/>
        <v>3.9329375098217014E-3</v>
      </c>
      <c r="AH127" s="8">
        <f t="shared" si="6"/>
        <v>1.6181522271356121E-4</v>
      </c>
      <c r="AI127" s="35">
        <v>0.1526979563755044</v>
      </c>
      <c r="AJ127" s="35">
        <v>0.92241379310344829</v>
      </c>
    </row>
    <row r="128" spans="1:36" x14ac:dyDescent="0.3">
      <c r="A128" s="37" t="s">
        <v>152</v>
      </c>
      <c r="B128" s="2">
        <v>766302</v>
      </c>
      <c r="C128" s="7">
        <v>1614338</v>
      </c>
      <c r="D128" s="7">
        <v>1703933</v>
      </c>
      <c r="E128" s="7">
        <v>1742744</v>
      </c>
      <c r="F128" s="7">
        <v>1619739</v>
      </c>
      <c r="G128" s="7">
        <v>1688402</v>
      </c>
      <c r="H128" s="7">
        <v>1581940</v>
      </c>
      <c r="I128" s="7">
        <v>1006169</v>
      </c>
      <c r="J128" s="7">
        <v>526767</v>
      </c>
      <c r="K128" s="7">
        <v>240827</v>
      </c>
      <c r="L128" s="7">
        <v>12491161</v>
      </c>
      <c r="M128" s="7">
        <f>VLOOKUP(A128,'[1]CDC- Aggregation'!$A$5:$L$463,2,FALSE)</f>
        <v>0</v>
      </c>
      <c r="N128" s="7">
        <f>VLOOKUP(A128,'[1]CDC- Aggregation'!$A$5:$L$463,3,FALSE)</f>
        <v>0</v>
      </c>
      <c r="O128" s="7">
        <f>VLOOKUP(A128,'[1]CDC- Aggregation'!$A$5:$L$463,4,FALSE)</f>
        <v>0</v>
      </c>
      <c r="P128" s="7">
        <f>VLOOKUP(A128,'[1]CDC- Aggregation'!$A$5:$L$463,5,FALSE)</f>
        <v>0</v>
      </c>
      <c r="Q128" s="7">
        <f>VLOOKUP(A128,'[1]CDC- Aggregation'!$A$5:$L$463,6,FALSE)</f>
        <v>0</v>
      </c>
      <c r="R128" s="7">
        <f>VLOOKUP(A128,'[1]CDC- Aggregation'!$A$5:$L$463,7,FALSE)</f>
        <v>23</v>
      </c>
      <c r="S128" s="7">
        <f>VLOOKUP(A128,'[1]CDC- Aggregation'!$A$5:$L$463,8,FALSE)</f>
        <v>202</v>
      </c>
      <c r="T128" s="7">
        <v>370</v>
      </c>
      <c r="U128" s="7">
        <v>587</v>
      </c>
      <c r="V128" s="7">
        <v>1069</v>
      </c>
      <c r="W128" s="7">
        <v>2251</v>
      </c>
      <c r="X128" s="8">
        <f t="shared" si="7"/>
        <v>0</v>
      </c>
      <c r="Y128" s="8">
        <f t="shared" si="7"/>
        <v>0</v>
      </c>
      <c r="Z128" s="8">
        <f t="shared" si="7"/>
        <v>0</v>
      </c>
      <c r="AA128" s="8">
        <f t="shared" si="7"/>
        <v>0</v>
      </c>
      <c r="AB128" s="8">
        <f t="shared" si="7"/>
        <v>0</v>
      </c>
      <c r="AC128" s="8">
        <f t="shared" si="7"/>
        <v>1.3622348232233793E-5</v>
      </c>
      <c r="AD128" s="8">
        <f t="shared" si="7"/>
        <v>1.2769131572626017E-4</v>
      </c>
      <c r="AE128" s="8">
        <f t="shared" si="7"/>
        <v>3.6773146459491397E-4</v>
      </c>
      <c r="AF128" s="8">
        <f t="shared" si="6"/>
        <v>1.1143446723124266E-3</v>
      </c>
      <c r="AG128" s="8">
        <f t="shared" si="6"/>
        <v>4.4388710568167193E-3</v>
      </c>
      <c r="AH128" s="8">
        <f t="shared" si="6"/>
        <v>1.8020742827668302E-4</v>
      </c>
      <c r="AI128" s="35">
        <v>0.15520665157405153</v>
      </c>
      <c r="AJ128" s="35">
        <v>0.93929712460063897</v>
      </c>
    </row>
    <row r="129" spans="1:36" x14ac:dyDescent="0.3">
      <c r="A129" s="37" t="s">
        <v>153</v>
      </c>
      <c r="B129" s="2">
        <v>441193.0959999999</v>
      </c>
      <c r="C129" s="7">
        <v>872152.48199999996</v>
      </c>
      <c r="D129" s="7">
        <v>908840.45299999986</v>
      </c>
      <c r="E129" s="7">
        <v>827150.11599999992</v>
      </c>
      <c r="F129" s="7">
        <v>879121.60200000019</v>
      </c>
      <c r="G129" s="7">
        <v>924322.82299999986</v>
      </c>
      <c r="H129" s="7">
        <v>687855.61800000037</v>
      </c>
      <c r="I129" s="7">
        <v>412614.74799999996</v>
      </c>
      <c r="J129" s="7">
        <v>277850.85499999992</v>
      </c>
      <c r="K129" s="7">
        <v>108053.95500000005</v>
      </c>
      <c r="L129" s="7">
        <v>6342469</v>
      </c>
      <c r="M129" s="7">
        <f>VLOOKUP(A129,'[1]CDC- Aggregation'!$A$5:$L$463,2,FALSE)</f>
        <v>0</v>
      </c>
      <c r="N129" s="7">
        <f>VLOOKUP(A129,'[1]CDC- Aggregation'!$A$5:$L$463,3,FALSE)</f>
        <v>0</v>
      </c>
      <c r="O129" s="7">
        <f>VLOOKUP(A129,'[1]CDC- Aggregation'!$A$5:$L$463,4,FALSE)</f>
        <v>0</v>
      </c>
      <c r="P129" s="7">
        <f>VLOOKUP(A129,'[1]CDC- Aggregation'!$A$5:$L$463,5,FALSE)</f>
        <v>0</v>
      </c>
      <c r="Q129" s="7">
        <f>VLOOKUP(A129,'[1]CDC- Aggregation'!$A$5:$L$463,6,FALSE)</f>
        <v>0</v>
      </c>
      <c r="R129" s="7">
        <f>VLOOKUP(A129,'[1]CDC- Aggregation'!$A$5:$L$463,7,FALSE)</f>
        <v>0</v>
      </c>
      <c r="S129" s="7">
        <f>VLOOKUP(A129,'[1]CDC- Aggregation'!$A$5:$L$463,8,FALSE)</f>
        <v>45</v>
      </c>
      <c r="T129" s="7">
        <v>98</v>
      </c>
      <c r="U129" s="7">
        <v>296</v>
      </c>
      <c r="V129" s="7">
        <v>537</v>
      </c>
      <c r="W129" s="7">
        <v>976</v>
      </c>
      <c r="X129" s="8">
        <f t="shared" si="7"/>
        <v>0</v>
      </c>
      <c r="Y129" s="8">
        <f t="shared" si="7"/>
        <v>0</v>
      </c>
      <c r="Z129" s="8">
        <f t="shared" si="7"/>
        <v>0</v>
      </c>
      <c r="AA129" s="8">
        <f t="shared" si="7"/>
        <v>0</v>
      </c>
      <c r="AB129" s="8">
        <f t="shared" si="7"/>
        <v>0</v>
      </c>
      <c r="AC129" s="8">
        <f t="shared" si="7"/>
        <v>0</v>
      </c>
      <c r="AD129" s="8">
        <f t="shared" si="7"/>
        <v>6.542070577375146E-5</v>
      </c>
      <c r="AE129" s="8">
        <f t="shared" si="7"/>
        <v>2.3750968785051768E-4</v>
      </c>
      <c r="AF129" s="8">
        <f t="shared" si="6"/>
        <v>1.0653197378140157E-3</v>
      </c>
      <c r="AG129" s="8">
        <f t="shared" si="6"/>
        <v>4.9697394232353625E-3</v>
      </c>
      <c r="AH129" s="8">
        <f t="shared" si="6"/>
        <v>1.5388329056082104E-4</v>
      </c>
      <c r="AI129" s="35">
        <v>0.12913937655380678</v>
      </c>
      <c r="AJ129" s="35">
        <v>0.95833333333333337</v>
      </c>
    </row>
    <row r="130" spans="1:36" x14ac:dyDescent="0.3">
      <c r="A130" s="37" t="s">
        <v>154</v>
      </c>
      <c r="B130" s="2">
        <v>434220.701</v>
      </c>
      <c r="C130" s="7">
        <v>892279.24599999969</v>
      </c>
      <c r="D130" s="7">
        <v>925144.25400000042</v>
      </c>
      <c r="E130" s="7">
        <v>821683.98299999977</v>
      </c>
      <c r="F130" s="7">
        <v>867670.94899999991</v>
      </c>
      <c r="G130" s="7">
        <v>937873.24199999974</v>
      </c>
      <c r="H130" s="7">
        <v>722547.61300000024</v>
      </c>
      <c r="I130" s="7">
        <v>429819.46800000017</v>
      </c>
      <c r="J130" s="7">
        <v>279231.98899999988</v>
      </c>
      <c r="K130" s="7">
        <v>107913.81699999997</v>
      </c>
      <c r="L130" s="7">
        <v>6417398</v>
      </c>
      <c r="M130" s="7">
        <f>VLOOKUP(A130,'[1]CDC- Aggregation'!$A$5:$L$463,2,FALSE)</f>
        <v>0</v>
      </c>
      <c r="N130" s="7">
        <f>VLOOKUP(A130,'[1]CDC- Aggregation'!$A$5:$L$463,3,FALSE)</f>
        <v>0</v>
      </c>
      <c r="O130" s="7">
        <f>VLOOKUP(A130,'[1]CDC- Aggregation'!$A$5:$L$463,4,FALSE)</f>
        <v>0</v>
      </c>
      <c r="P130" s="7">
        <f>VLOOKUP(A130,'[1]CDC- Aggregation'!$A$5:$L$463,5,FALSE)</f>
        <v>0</v>
      </c>
      <c r="Q130" s="7">
        <f>VLOOKUP(A130,'[1]CDC- Aggregation'!$A$5:$L$463,6,FALSE)</f>
        <v>0</v>
      </c>
      <c r="R130" s="7">
        <f>VLOOKUP(A130,'[1]CDC- Aggregation'!$A$5:$L$463,7,FALSE)</f>
        <v>10</v>
      </c>
      <c r="S130" s="7">
        <f>VLOOKUP(A130,'[1]CDC- Aggregation'!$A$5:$L$463,8,FALSE)</f>
        <v>43</v>
      </c>
      <c r="T130" s="7">
        <v>91</v>
      </c>
      <c r="U130" s="7">
        <v>311</v>
      </c>
      <c r="V130" s="7">
        <v>549</v>
      </c>
      <c r="W130" s="7">
        <v>1004</v>
      </c>
      <c r="X130" s="8">
        <f t="shared" si="7"/>
        <v>0</v>
      </c>
      <c r="Y130" s="8">
        <f t="shared" si="7"/>
        <v>0</v>
      </c>
      <c r="Z130" s="8">
        <f t="shared" si="7"/>
        <v>0</v>
      </c>
      <c r="AA130" s="8">
        <f t="shared" si="7"/>
        <v>0</v>
      </c>
      <c r="AB130" s="8">
        <f t="shared" si="7"/>
        <v>0</v>
      </c>
      <c r="AC130" s="8">
        <f t="shared" si="7"/>
        <v>1.0662421692162962E-5</v>
      </c>
      <c r="AD130" s="8">
        <f t="shared" si="7"/>
        <v>5.9511649095988344E-5</v>
      </c>
      <c r="AE130" s="8">
        <f t="shared" si="7"/>
        <v>2.1171679454965955E-4</v>
      </c>
      <c r="AF130" s="8">
        <f t="shared" si="6"/>
        <v>1.1137692393832432E-3</v>
      </c>
      <c r="AG130" s="8">
        <f t="shared" si="6"/>
        <v>5.0873930258624822E-3</v>
      </c>
      <c r="AH130" s="8">
        <f t="shared" si="6"/>
        <v>1.5644970126521684E-4</v>
      </c>
      <c r="AI130" s="35">
        <v>0.1304466720001935</v>
      </c>
      <c r="AJ130" s="35">
        <v>1</v>
      </c>
    </row>
    <row r="131" spans="1:36" x14ac:dyDescent="0.3">
      <c r="A131" s="37" t="s">
        <v>155</v>
      </c>
      <c r="B131" s="2">
        <v>413324.31099999987</v>
      </c>
      <c r="C131" s="7">
        <v>846918.71800000011</v>
      </c>
      <c r="D131" s="7">
        <v>886187.56499999994</v>
      </c>
      <c r="E131" s="7">
        <v>786823.8559999998</v>
      </c>
      <c r="F131" s="7">
        <v>811199.49900000019</v>
      </c>
      <c r="G131" s="7">
        <v>889629.853</v>
      </c>
      <c r="H131" s="7">
        <v>707830.05599999963</v>
      </c>
      <c r="I131" s="7">
        <v>415771.44900000002</v>
      </c>
      <c r="J131" s="7">
        <v>262994.35599999991</v>
      </c>
      <c r="K131" s="7">
        <v>104097.71399999999</v>
      </c>
      <c r="L131" s="7">
        <v>6122854</v>
      </c>
      <c r="M131" s="7">
        <f>VLOOKUP(A131,'[1]CDC- Aggregation'!$A$5:$L$463,2,FALSE)</f>
        <v>0</v>
      </c>
      <c r="N131" s="7">
        <f>VLOOKUP(A131,'[1]CDC- Aggregation'!$A$5:$L$463,3,FALSE)</f>
        <v>0</v>
      </c>
      <c r="O131" s="7">
        <f>VLOOKUP(A131,'[1]CDC- Aggregation'!$A$5:$L$463,4,FALSE)</f>
        <v>0</v>
      </c>
      <c r="P131" s="7">
        <f>VLOOKUP(A131,'[1]CDC- Aggregation'!$A$5:$L$463,5,FALSE)</f>
        <v>0</v>
      </c>
      <c r="Q131" s="7">
        <f>VLOOKUP(A131,'[1]CDC- Aggregation'!$A$5:$L$463,6,FALSE)</f>
        <v>0</v>
      </c>
      <c r="R131" s="7">
        <f>VLOOKUP(A131,'[1]CDC- Aggregation'!$A$5:$L$463,7,FALSE)</f>
        <v>0</v>
      </c>
      <c r="S131" s="7">
        <f>VLOOKUP(A131,'[1]CDC- Aggregation'!$A$5:$L$463,8,FALSE)</f>
        <v>12</v>
      </c>
      <c r="T131" s="7">
        <v>77</v>
      </c>
      <c r="U131" s="7">
        <v>250</v>
      </c>
      <c r="V131" s="7">
        <v>458</v>
      </c>
      <c r="W131" s="7">
        <v>797</v>
      </c>
      <c r="X131" s="8">
        <f t="shared" si="7"/>
        <v>0</v>
      </c>
      <c r="Y131" s="8">
        <f t="shared" si="7"/>
        <v>0</v>
      </c>
      <c r="Z131" s="8">
        <f t="shared" si="7"/>
        <v>0</v>
      </c>
      <c r="AA131" s="8">
        <f t="shared" si="7"/>
        <v>0</v>
      </c>
      <c r="AB131" s="8">
        <f t="shared" si="7"/>
        <v>0</v>
      </c>
      <c r="AC131" s="8">
        <f t="shared" si="7"/>
        <v>0</v>
      </c>
      <c r="AD131" s="8">
        <f t="shared" si="7"/>
        <v>1.6953221890312051E-5</v>
      </c>
      <c r="AE131" s="8">
        <f t="shared" si="7"/>
        <v>1.851979018405374E-4</v>
      </c>
      <c r="AF131" s="8">
        <f t="shared" si="6"/>
        <v>9.5059074195493409E-4</v>
      </c>
      <c r="AG131" s="8">
        <f t="shared" si="6"/>
        <v>4.399712370244749E-3</v>
      </c>
      <c r="AH131" s="8">
        <f t="shared" si="6"/>
        <v>1.3016805561589416E-4</v>
      </c>
      <c r="AI131" s="35">
        <v>0.1300271190508332</v>
      </c>
      <c r="AJ131" s="35">
        <v>1</v>
      </c>
    </row>
    <row r="132" spans="1:36" x14ac:dyDescent="0.3">
      <c r="A132" s="37" t="s">
        <v>156</v>
      </c>
      <c r="B132" s="2">
        <v>413214.62900000013</v>
      </c>
      <c r="C132" s="7">
        <v>853588.74799999991</v>
      </c>
      <c r="D132" s="7">
        <v>894392.93499999982</v>
      </c>
      <c r="E132" s="7">
        <v>794058.03600000008</v>
      </c>
      <c r="F132" s="7">
        <v>805505.14800000028</v>
      </c>
      <c r="G132" s="7">
        <v>893335.89199999999</v>
      </c>
      <c r="H132" s="7">
        <v>734396.83000000019</v>
      </c>
      <c r="I132" s="7">
        <v>434146.70099999977</v>
      </c>
      <c r="J132" s="7">
        <v>264627.89500000008</v>
      </c>
      <c r="K132" s="7">
        <v>107469.41999999998</v>
      </c>
      <c r="L132" s="7">
        <v>6196359</v>
      </c>
      <c r="M132" s="7">
        <f>VLOOKUP(A132,'[1]CDC- Aggregation'!$A$5:$L$463,2,FALSE)</f>
        <v>0</v>
      </c>
      <c r="N132" s="7">
        <f>VLOOKUP(A132,'[1]CDC- Aggregation'!$A$5:$L$463,3,FALSE)</f>
        <v>0</v>
      </c>
      <c r="O132" s="7">
        <f>VLOOKUP(A132,'[1]CDC- Aggregation'!$A$5:$L$463,4,FALSE)</f>
        <v>0</v>
      </c>
      <c r="P132" s="7">
        <f>VLOOKUP(A132,'[1]CDC- Aggregation'!$A$5:$L$463,5,FALSE)</f>
        <v>0</v>
      </c>
      <c r="Q132" s="7">
        <f>VLOOKUP(A132,'[1]CDC- Aggregation'!$A$5:$L$463,6,FALSE)</f>
        <v>0</v>
      </c>
      <c r="R132" s="7">
        <f>VLOOKUP(A132,'[1]CDC- Aggregation'!$A$5:$L$463,7,FALSE)</f>
        <v>0</v>
      </c>
      <c r="S132" s="7">
        <f>VLOOKUP(A132,'[1]CDC- Aggregation'!$A$5:$L$463,8,FALSE)</f>
        <v>0</v>
      </c>
      <c r="T132" s="7">
        <v>35</v>
      </c>
      <c r="U132" s="7">
        <v>244</v>
      </c>
      <c r="V132" s="7">
        <v>472</v>
      </c>
      <c r="W132" s="7">
        <v>751</v>
      </c>
      <c r="X132" s="8">
        <f t="shared" si="7"/>
        <v>0</v>
      </c>
      <c r="Y132" s="8">
        <f t="shared" si="7"/>
        <v>0</v>
      </c>
      <c r="Z132" s="8">
        <f t="shared" si="7"/>
        <v>0</v>
      </c>
      <c r="AA132" s="8">
        <f t="shared" si="7"/>
        <v>0</v>
      </c>
      <c r="AB132" s="8">
        <f t="shared" si="7"/>
        <v>0</v>
      </c>
      <c r="AC132" s="8">
        <f t="shared" si="7"/>
        <v>0</v>
      </c>
      <c r="AD132" s="8">
        <f t="shared" si="7"/>
        <v>0</v>
      </c>
      <c r="AE132" s="8">
        <f t="shared" si="7"/>
        <v>8.0617910764684174E-5</v>
      </c>
      <c r="AF132" s="8">
        <f t="shared" si="6"/>
        <v>9.2204943095662659E-4</v>
      </c>
      <c r="AG132" s="8">
        <f t="shared" si="6"/>
        <v>4.3919470301412257E-3</v>
      </c>
      <c r="AH132" s="8">
        <f t="shared" si="6"/>
        <v>1.2120020805766741E-4</v>
      </c>
      <c r="AI132" s="35">
        <v>0.13090727559426438</v>
      </c>
      <c r="AJ132" s="35">
        <v>1</v>
      </c>
    </row>
    <row r="133" spans="1:36" x14ac:dyDescent="0.3">
      <c r="A133" s="37" t="s">
        <v>157</v>
      </c>
      <c r="B133" s="2">
        <v>414121.54400000005</v>
      </c>
      <c r="C133" s="7">
        <v>866321.63699999999</v>
      </c>
      <c r="D133" s="7">
        <v>904894.23899999959</v>
      </c>
      <c r="E133" s="7">
        <v>808611.04399999988</v>
      </c>
      <c r="F133" s="7">
        <v>808147.03000000014</v>
      </c>
      <c r="G133" s="7">
        <v>897186.8759999997</v>
      </c>
      <c r="H133" s="7">
        <v>766856.53899999987</v>
      </c>
      <c r="I133" s="7">
        <v>453974.14400000003</v>
      </c>
      <c r="J133" s="7">
        <v>264685.44900000008</v>
      </c>
      <c r="K133" s="7">
        <v>113043.44000000005</v>
      </c>
      <c r="L133" s="7">
        <v>6295415</v>
      </c>
      <c r="M133" s="7">
        <f>VLOOKUP(A133,'[1]CDC- Aggregation'!$A$5:$L$463,2,FALSE)</f>
        <v>0</v>
      </c>
      <c r="N133" s="7">
        <f>VLOOKUP(A133,'[1]CDC- Aggregation'!$A$5:$L$463,3,FALSE)</f>
        <v>0</v>
      </c>
      <c r="O133" s="7">
        <f>VLOOKUP(A133,'[1]CDC- Aggregation'!$A$5:$L$463,4,FALSE)</f>
        <v>0</v>
      </c>
      <c r="P133" s="7">
        <f>VLOOKUP(A133,'[1]CDC- Aggregation'!$A$5:$L$463,5,FALSE)</f>
        <v>0</v>
      </c>
      <c r="Q133" s="7">
        <f>VLOOKUP(A133,'[1]CDC- Aggregation'!$A$5:$L$463,6,FALSE)</f>
        <v>0</v>
      </c>
      <c r="R133" s="7">
        <f>VLOOKUP(A133,'[1]CDC- Aggregation'!$A$5:$L$463,7,FALSE)</f>
        <v>0</v>
      </c>
      <c r="S133" s="7">
        <f>VLOOKUP(A133,'[1]CDC- Aggregation'!$A$5:$L$463,8,FALSE)</f>
        <v>55</v>
      </c>
      <c r="T133" s="7">
        <v>95</v>
      </c>
      <c r="U133" s="7">
        <v>265</v>
      </c>
      <c r="V133" s="7">
        <v>532</v>
      </c>
      <c r="W133" s="7">
        <v>947</v>
      </c>
      <c r="X133" s="8">
        <f t="shared" si="7"/>
        <v>0</v>
      </c>
      <c r="Y133" s="8">
        <f t="shared" si="7"/>
        <v>0</v>
      </c>
      <c r="Z133" s="8">
        <f t="shared" si="7"/>
        <v>0</v>
      </c>
      <c r="AA133" s="8">
        <f t="shared" si="7"/>
        <v>0</v>
      </c>
      <c r="AB133" s="8">
        <f t="shared" si="7"/>
        <v>0</v>
      </c>
      <c r="AC133" s="8">
        <f t="shared" si="7"/>
        <v>0</v>
      </c>
      <c r="AD133" s="8">
        <f t="shared" si="7"/>
        <v>7.1721367951978836E-5</v>
      </c>
      <c r="AE133" s="8">
        <f t="shared" si="7"/>
        <v>2.0926301917318003E-4</v>
      </c>
      <c r="AF133" s="8">
        <f t="shared" si="6"/>
        <v>1.0011883955131963E-3</v>
      </c>
      <c r="AG133" s="8">
        <f t="shared" si="6"/>
        <v>4.7061554390064545E-3</v>
      </c>
      <c r="AH133" s="8">
        <f t="shared" si="6"/>
        <v>1.5042693769989747E-4</v>
      </c>
      <c r="AI133" s="35">
        <v>0.13181542143080893</v>
      </c>
      <c r="AJ133" s="35">
        <v>1</v>
      </c>
    </row>
    <row r="134" spans="1:36" x14ac:dyDescent="0.3">
      <c r="A134" s="37" t="s">
        <v>158</v>
      </c>
      <c r="B134" s="2">
        <v>405766.90000000026</v>
      </c>
      <c r="C134" s="7">
        <v>852576.25300000003</v>
      </c>
      <c r="D134" s="7">
        <v>895011.66000000015</v>
      </c>
      <c r="E134" s="7">
        <v>798814.64</v>
      </c>
      <c r="F134" s="7">
        <v>790157.45499999996</v>
      </c>
      <c r="G134" s="7">
        <v>870696.7969999999</v>
      </c>
      <c r="H134" s="7">
        <v>770242.11899999995</v>
      </c>
      <c r="I134" s="7">
        <v>466232.04399999988</v>
      </c>
      <c r="J134" s="7">
        <v>262371.69400000002</v>
      </c>
      <c r="K134" s="7">
        <v>115554.06200000002</v>
      </c>
      <c r="L134" s="7">
        <v>6228350</v>
      </c>
      <c r="M134" s="7">
        <f>VLOOKUP(A134,'[1]CDC- Aggregation'!$A$5:$L$463,2,FALSE)</f>
        <v>0</v>
      </c>
      <c r="N134" s="7">
        <f>VLOOKUP(A134,'[1]CDC- Aggregation'!$A$5:$L$463,3,FALSE)</f>
        <v>0</v>
      </c>
      <c r="O134" s="7">
        <f>VLOOKUP(A134,'[1]CDC- Aggregation'!$A$5:$L$463,4,FALSE)</f>
        <v>0</v>
      </c>
      <c r="P134" s="7">
        <f>VLOOKUP(A134,'[1]CDC- Aggregation'!$A$5:$L$463,5,FALSE)</f>
        <v>0</v>
      </c>
      <c r="Q134" s="7">
        <f>VLOOKUP(A134,'[1]CDC- Aggregation'!$A$5:$L$463,6,FALSE)</f>
        <v>12</v>
      </c>
      <c r="R134" s="7">
        <f>VLOOKUP(A134,'[1]CDC- Aggregation'!$A$5:$L$463,7,FALSE)</f>
        <v>0</v>
      </c>
      <c r="S134" s="7">
        <f>VLOOKUP(A134,'[1]CDC- Aggregation'!$A$5:$L$463,8,FALSE)</f>
        <v>65</v>
      </c>
      <c r="T134" s="7">
        <v>100</v>
      </c>
      <c r="U134" s="7">
        <v>250</v>
      </c>
      <c r="V134" s="7">
        <v>455</v>
      </c>
      <c r="W134" s="7">
        <v>882</v>
      </c>
      <c r="X134" s="8">
        <f t="shared" si="7"/>
        <v>0</v>
      </c>
      <c r="Y134" s="8">
        <f t="shared" si="7"/>
        <v>0</v>
      </c>
      <c r="Z134" s="8">
        <f t="shared" si="7"/>
        <v>0</v>
      </c>
      <c r="AA134" s="8">
        <f t="shared" si="7"/>
        <v>0</v>
      </c>
      <c r="AB134" s="8">
        <f t="shared" si="7"/>
        <v>1.5186846525418153E-5</v>
      </c>
      <c r="AC134" s="8">
        <f t="shared" si="7"/>
        <v>0</v>
      </c>
      <c r="AD134" s="8">
        <f t="shared" si="7"/>
        <v>8.4389049101065846E-5</v>
      </c>
      <c r="AE134" s="8">
        <f t="shared" si="7"/>
        <v>2.1448547195953787E-4</v>
      </c>
      <c r="AF134" s="8">
        <f t="shared" si="6"/>
        <v>9.5284668932312487E-4</v>
      </c>
      <c r="AG134" s="8">
        <f t="shared" si="6"/>
        <v>3.9375508928452896E-3</v>
      </c>
      <c r="AH134" s="8">
        <f t="shared" si="6"/>
        <v>1.4161053890677307E-4</v>
      </c>
      <c r="AI134" s="35">
        <v>0.13518200335842115</v>
      </c>
      <c r="AJ134" s="35">
        <v>1</v>
      </c>
    </row>
    <row r="135" spans="1:36" x14ac:dyDescent="0.3">
      <c r="A135" s="37" t="s">
        <v>159</v>
      </c>
      <c r="B135" s="2">
        <v>391287.8</v>
      </c>
      <c r="C135" s="7">
        <v>828865.60799999966</v>
      </c>
      <c r="D135" s="7">
        <v>877061.9250000004</v>
      </c>
      <c r="E135" s="7">
        <v>787858.2569999994</v>
      </c>
      <c r="F135" s="7">
        <v>768474.26499999978</v>
      </c>
      <c r="G135" s="7">
        <v>835815.71299999999</v>
      </c>
      <c r="H135" s="7">
        <v>763172.51500000001</v>
      </c>
      <c r="I135" s="7">
        <v>469508.995</v>
      </c>
      <c r="J135" s="7">
        <v>252907.28300000002</v>
      </c>
      <c r="K135" s="7">
        <v>111659.117</v>
      </c>
      <c r="L135" s="7">
        <v>6085821</v>
      </c>
      <c r="M135" s="7">
        <f>VLOOKUP(A135,'[1]CDC- Aggregation'!$A$5:$L$463,2,FALSE)</f>
        <v>0</v>
      </c>
      <c r="N135" s="7">
        <f>VLOOKUP(A135,'[1]CDC- Aggregation'!$A$5:$L$463,3,FALSE)</f>
        <v>0</v>
      </c>
      <c r="O135" s="7">
        <f>VLOOKUP(A135,'[1]CDC- Aggregation'!$A$5:$L$463,4,FALSE)</f>
        <v>0</v>
      </c>
      <c r="P135" s="7">
        <f>VLOOKUP(A135,'[1]CDC- Aggregation'!$A$5:$L$463,5,FALSE)</f>
        <v>0</v>
      </c>
      <c r="Q135" s="7">
        <f>VLOOKUP(A135,'[1]CDC- Aggregation'!$A$5:$L$463,6,FALSE)</f>
        <v>0</v>
      </c>
      <c r="R135" s="7">
        <f>VLOOKUP(A135,'[1]CDC- Aggregation'!$A$5:$L$463,7,FALSE)</f>
        <v>0</v>
      </c>
      <c r="S135" s="7">
        <f>VLOOKUP(A135,'[1]CDC- Aggregation'!$A$5:$L$463,8,FALSE)</f>
        <v>13</v>
      </c>
      <c r="T135" s="7">
        <v>97</v>
      </c>
      <c r="U135" s="7">
        <v>273</v>
      </c>
      <c r="V135" s="7">
        <v>480</v>
      </c>
      <c r="W135" s="7">
        <v>863</v>
      </c>
      <c r="X135" s="8">
        <f t="shared" si="7"/>
        <v>0</v>
      </c>
      <c r="Y135" s="8">
        <f t="shared" si="7"/>
        <v>0</v>
      </c>
      <c r="Z135" s="8">
        <f t="shared" si="7"/>
        <v>0</v>
      </c>
      <c r="AA135" s="8">
        <f t="shared" si="7"/>
        <v>0</v>
      </c>
      <c r="AB135" s="8">
        <f t="shared" si="7"/>
        <v>0</v>
      </c>
      <c r="AC135" s="8">
        <f t="shared" si="7"/>
        <v>0</v>
      </c>
      <c r="AD135" s="8">
        <f t="shared" si="7"/>
        <v>1.7034156425300511E-5</v>
      </c>
      <c r="AE135" s="8">
        <f t="shared" si="7"/>
        <v>2.0659881074269941E-4</v>
      </c>
      <c r="AF135" s="8">
        <f t="shared" si="6"/>
        <v>1.079446968713827E-3</v>
      </c>
      <c r="AG135" s="8">
        <f t="shared" si="6"/>
        <v>4.2987980999348221E-3</v>
      </c>
      <c r="AH135" s="8">
        <f t="shared" si="6"/>
        <v>1.4180502515601429E-4</v>
      </c>
      <c r="AI135" s="35">
        <v>0.13920489838574282</v>
      </c>
      <c r="AJ135" s="35">
        <v>0.97619047619047616</v>
      </c>
    </row>
    <row r="136" spans="1:36" x14ac:dyDescent="0.3">
      <c r="A136" s="37" t="s">
        <v>160</v>
      </c>
      <c r="B136" s="2">
        <v>397808.516</v>
      </c>
      <c r="C136" s="7">
        <v>839684.39200000011</v>
      </c>
      <c r="D136" s="7">
        <v>891564.85600000026</v>
      </c>
      <c r="E136" s="7">
        <v>799134.44100000022</v>
      </c>
      <c r="F136" s="7">
        <v>773398.85800000001</v>
      </c>
      <c r="G136" s="7">
        <v>834289.51099999982</v>
      </c>
      <c r="H136" s="7">
        <v>788220.93499999982</v>
      </c>
      <c r="I136" s="7">
        <v>503322.27600000013</v>
      </c>
      <c r="J136" s="7">
        <v>262931.31800000014</v>
      </c>
      <c r="K136" s="7">
        <v>116767.32</v>
      </c>
      <c r="L136" s="7">
        <v>6207101</v>
      </c>
      <c r="M136" s="7">
        <f>VLOOKUP(A136,'[1]CDC- Aggregation'!$A$5:$L$463,2,FALSE)</f>
        <v>0</v>
      </c>
      <c r="N136" s="7">
        <f>VLOOKUP(A136,'[1]CDC- Aggregation'!$A$5:$L$463,3,FALSE)</f>
        <v>0</v>
      </c>
      <c r="O136" s="7">
        <f>VLOOKUP(A136,'[1]CDC- Aggregation'!$A$5:$L$463,4,FALSE)</f>
        <v>0</v>
      </c>
      <c r="P136" s="7">
        <f>VLOOKUP(A136,'[1]CDC- Aggregation'!$A$5:$L$463,5,FALSE)</f>
        <v>0</v>
      </c>
      <c r="Q136" s="7">
        <f>VLOOKUP(A136,'[1]CDC- Aggregation'!$A$5:$L$463,6,FALSE)</f>
        <v>0</v>
      </c>
      <c r="R136" s="7">
        <f>VLOOKUP(A136,'[1]CDC- Aggregation'!$A$5:$L$463,7,FALSE)</f>
        <v>14</v>
      </c>
      <c r="S136" s="7">
        <f>VLOOKUP(A136,'[1]CDC- Aggregation'!$A$5:$L$463,8,FALSE)</f>
        <v>49</v>
      </c>
      <c r="T136" s="7">
        <v>133</v>
      </c>
      <c r="U136" s="7">
        <v>229</v>
      </c>
      <c r="V136" s="7">
        <v>387</v>
      </c>
      <c r="W136" s="7">
        <v>812</v>
      </c>
      <c r="X136" s="8">
        <f t="shared" si="7"/>
        <v>0</v>
      </c>
      <c r="Y136" s="8">
        <f t="shared" si="7"/>
        <v>0</v>
      </c>
      <c r="Z136" s="8">
        <f t="shared" si="7"/>
        <v>0</v>
      </c>
      <c r="AA136" s="8">
        <f t="shared" si="7"/>
        <v>0</v>
      </c>
      <c r="AB136" s="8">
        <f t="shared" si="7"/>
        <v>0</v>
      </c>
      <c r="AC136" s="8">
        <f t="shared" si="7"/>
        <v>1.6780745551048888E-5</v>
      </c>
      <c r="AD136" s="8">
        <f t="shared" si="7"/>
        <v>6.2165311556968496E-5</v>
      </c>
      <c r="AE136" s="8">
        <f t="shared" si="7"/>
        <v>2.6424421556895284E-4</v>
      </c>
      <c r="AF136" s="8">
        <f t="shared" si="6"/>
        <v>8.7094988053115785E-4</v>
      </c>
      <c r="AG136" s="8">
        <f t="shared" si="6"/>
        <v>3.3142834827415749E-3</v>
      </c>
      <c r="AH136" s="8">
        <f t="shared" si="6"/>
        <v>1.3081791322551382E-4</v>
      </c>
      <c r="AI136" s="35">
        <v>0.14037889824700389</v>
      </c>
      <c r="AJ136" s="35">
        <v>1</v>
      </c>
    </row>
    <row r="137" spans="1:36" x14ac:dyDescent="0.3">
      <c r="A137" s="37" t="s">
        <v>161</v>
      </c>
      <c r="B137" s="2">
        <v>406671</v>
      </c>
      <c r="C137" s="7">
        <v>859406</v>
      </c>
      <c r="D137" s="7">
        <v>916908</v>
      </c>
      <c r="E137" s="7">
        <v>829718</v>
      </c>
      <c r="F137" s="7">
        <v>797478</v>
      </c>
      <c r="G137" s="7">
        <v>847709</v>
      </c>
      <c r="H137" s="7">
        <v>826237</v>
      </c>
      <c r="I137" s="7">
        <v>541672</v>
      </c>
      <c r="J137" s="7">
        <v>274937</v>
      </c>
      <c r="K137" s="7">
        <v>123639</v>
      </c>
      <c r="L137" s="7">
        <v>6424375</v>
      </c>
      <c r="M137" s="7">
        <f>VLOOKUP(A137,'[1]CDC- Aggregation'!$A$5:$L$463,2,FALSE)</f>
        <v>0</v>
      </c>
      <c r="N137" s="7">
        <f>VLOOKUP(A137,'[1]CDC- Aggregation'!$A$5:$L$463,3,FALSE)</f>
        <v>0</v>
      </c>
      <c r="O137" s="7">
        <f>VLOOKUP(A137,'[1]CDC- Aggregation'!$A$5:$L$463,4,FALSE)</f>
        <v>0</v>
      </c>
      <c r="P137" s="7">
        <f>VLOOKUP(A137,'[1]CDC- Aggregation'!$A$5:$L$463,5,FALSE)</f>
        <v>0</v>
      </c>
      <c r="Q137" s="7">
        <f>VLOOKUP(A137,'[1]CDC- Aggregation'!$A$5:$L$463,6,FALSE)</f>
        <v>0</v>
      </c>
      <c r="R137" s="7">
        <f>VLOOKUP(A137,'[1]CDC- Aggregation'!$A$5:$L$463,7,FALSE)</f>
        <v>10</v>
      </c>
      <c r="S137" s="7">
        <f>VLOOKUP(A137,'[1]CDC- Aggregation'!$A$5:$L$463,8,FALSE)</f>
        <v>47</v>
      </c>
      <c r="T137" s="7">
        <v>150</v>
      </c>
      <c r="U137" s="7">
        <v>276</v>
      </c>
      <c r="V137" s="7">
        <v>456</v>
      </c>
      <c r="W137" s="7">
        <v>939</v>
      </c>
      <c r="X137" s="8">
        <f t="shared" si="7"/>
        <v>0</v>
      </c>
      <c r="Y137" s="8">
        <f t="shared" si="7"/>
        <v>0</v>
      </c>
      <c r="Z137" s="8">
        <f t="shared" si="7"/>
        <v>0</v>
      </c>
      <c r="AA137" s="8">
        <f t="shared" si="7"/>
        <v>0</v>
      </c>
      <c r="AB137" s="8">
        <f t="shared" si="7"/>
        <v>0</v>
      </c>
      <c r="AC137" s="8">
        <f t="shared" si="7"/>
        <v>1.1796500921896548E-5</v>
      </c>
      <c r="AD137" s="8">
        <f t="shared" si="7"/>
        <v>5.6884404837837088E-5</v>
      </c>
      <c r="AE137" s="8">
        <f t="shared" si="7"/>
        <v>2.7692035032270449E-4</v>
      </c>
      <c r="AF137" s="8">
        <f t="shared" si="6"/>
        <v>1.0038663402888663E-3</v>
      </c>
      <c r="AG137" s="8">
        <f t="shared" si="6"/>
        <v>3.6881566496008542E-3</v>
      </c>
      <c r="AH137" s="8">
        <f t="shared" si="6"/>
        <v>1.4616207802315399E-4</v>
      </c>
      <c r="AI137" s="35">
        <v>0.14502982264797415</v>
      </c>
      <c r="AJ137" s="35">
        <v>1</v>
      </c>
    </row>
    <row r="138" spans="1:36" x14ac:dyDescent="0.3">
      <c r="A138" s="37" t="s">
        <v>162</v>
      </c>
      <c r="B138" s="2">
        <v>194872.17199999999</v>
      </c>
      <c r="C138" s="7">
        <v>381483.93799999991</v>
      </c>
      <c r="D138" s="7">
        <v>440273.24699999992</v>
      </c>
      <c r="E138" s="7">
        <v>351004.32199999993</v>
      </c>
      <c r="F138" s="7">
        <v>380666.61199999991</v>
      </c>
      <c r="G138" s="7">
        <v>432370.63299999991</v>
      </c>
      <c r="H138" s="7">
        <v>326577.6069999999</v>
      </c>
      <c r="I138" s="7">
        <v>206739.25599999999</v>
      </c>
      <c r="J138" s="7">
        <v>154806.75000000003</v>
      </c>
      <c r="K138" s="7">
        <v>69911.267999999996</v>
      </c>
      <c r="L138" s="7">
        <v>2939403</v>
      </c>
      <c r="M138" s="7">
        <f>VLOOKUP(A138,'[1]CDC- Aggregation'!$A$5:$L$463,2,FALSE)</f>
        <v>0</v>
      </c>
      <c r="N138" s="7">
        <f>VLOOKUP(A138,'[1]CDC- Aggregation'!$A$5:$L$463,3,FALSE)</f>
        <v>0</v>
      </c>
      <c r="O138" s="7">
        <f>VLOOKUP(A138,'[1]CDC- Aggregation'!$A$5:$L$463,4,FALSE)</f>
        <v>0</v>
      </c>
      <c r="P138" s="7">
        <f>VLOOKUP(A138,'[1]CDC- Aggregation'!$A$5:$L$463,5,FALSE)</f>
        <v>0</v>
      </c>
      <c r="Q138" s="7">
        <f>VLOOKUP(A138,'[1]CDC- Aggregation'!$A$5:$L$463,6,FALSE)</f>
        <v>0</v>
      </c>
      <c r="R138" s="7">
        <f>VLOOKUP(A138,'[1]CDC- Aggregation'!$A$5:$L$463,7,FALSE)</f>
        <v>12</v>
      </c>
      <c r="S138" s="7">
        <f>VLOOKUP(A138,'[1]CDC- Aggregation'!$A$5:$L$463,8,FALSE)</f>
        <v>10</v>
      </c>
      <c r="T138" s="7">
        <v>16</v>
      </c>
      <c r="U138" s="7">
        <v>148</v>
      </c>
      <c r="V138" s="7">
        <v>342</v>
      </c>
      <c r="W138" s="7">
        <v>528</v>
      </c>
      <c r="X138" s="8">
        <f t="shared" si="7"/>
        <v>0</v>
      </c>
      <c r="Y138" s="8">
        <f t="shared" si="7"/>
        <v>0</v>
      </c>
      <c r="Z138" s="8">
        <f t="shared" si="7"/>
        <v>0</v>
      </c>
      <c r="AA138" s="8">
        <f t="shared" si="7"/>
        <v>0</v>
      </c>
      <c r="AB138" s="8">
        <f t="shared" si="7"/>
        <v>0</v>
      </c>
      <c r="AC138" s="8">
        <f t="shared" si="7"/>
        <v>2.7753966352289245E-5</v>
      </c>
      <c r="AD138" s="8">
        <f t="shared" si="7"/>
        <v>3.0620593040232558E-5</v>
      </c>
      <c r="AE138" s="8">
        <f t="shared" si="7"/>
        <v>7.7392171712178365E-5</v>
      </c>
      <c r="AF138" s="8">
        <f t="shared" si="6"/>
        <v>9.5603066403758216E-4</v>
      </c>
      <c r="AG138" s="8">
        <f t="shared" si="6"/>
        <v>4.8919152775200704E-3</v>
      </c>
      <c r="AH138" s="8">
        <f t="shared" si="6"/>
        <v>1.7962831227973843E-4</v>
      </c>
      <c r="AI138" s="35">
        <v>0.12902923068139885</v>
      </c>
      <c r="AJ138" s="35">
        <v>1</v>
      </c>
    </row>
    <row r="139" spans="1:36" x14ac:dyDescent="0.3">
      <c r="A139" s="37" t="s">
        <v>163</v>
      </c>
      <c r="B139" s="2">
        <v>190348.39</v>
      </c>
      <c r="C139" s="7">
        <v>383130.47200000007</v>
      </c>
      <c r="D139" s="7">
        <v>421090.40799999994</v>
      </c>
      <c r="E139" s="7">
        <v>356427.26500000001</v>
      </c>
      <c r="F139" s="7">
        <v>364477.2519999998</v>
      </c>
      <c r="G139" s="7">
        <v>422553.109</v>
      </c>
      <c r="H139" s="7">
        <v>335156.57500000007</v>
      </c>
      <c r="I139" s="7">
        <v>207605.64500000005</v>
      </c>
      <c r="J139" s="7">
        <v>150624.49099999995</v>
      </c>
      <c r="K139" s="7">
        <v>68008.944000000003</v>
      </c>
      <c r="L139" s="7">
        <v>2899335</v>
      </c>
      <c r="M139" s="7">
        <f>VLOOKUP(A139,'[1]CDC- Aggregation'!$A$5:$L$463,2,FALSE)</f>
        <v>0</v>
      </c>
      <c r="N139" s="7">
        <f>VLOOKUP(A139,'[1]CDC- Aggregation'!$A$5:$L$463,3,FALSE)</f>
        <v>0</v>
      </c>
      <c r="O139" s="7">
        <f>VLOOKUP(A139,'[1]CDC- Aggregation'!$A$5:$L$463,4,FALSE)</f>
        <v>0</v>
      </c>
      <c r="P139" s="7">
        <f>VLOOKUP(A139,'[1]CDC- Aggregation'!$A$5:$L$463,5,FALSE)</f>
        <v>0</v>
      </c>
      <c r="Q139" s="7">
        <f>VLOOKUP(A139,'[1]CDC- Aggregation'!$A$5:$L$463,6,FALSE)</f>
        <v>0</v>
      </c>
      <c r="R139" s="7">
        <f>VLOOKUP(A139,'[1]CDC- Aggregation'!$A$5:$L$463,7,FALSE)</f>
        <v>0</v>
      </c>
      <c r="S139" s="7">
        <f>VLOOKUP(A139,'[1]CDC- Aggregation'!$A$5:$L$463,8,FALSE)</f>
        <v>0</v>
      </c>
      <c r="T139" s="7">
        <v>10</v>
      </c>
      <c r="U139" s="7">
        <v>105</v>
      </c>
      <c r="V139" s="7">
        <v>319</v>
      </c>
      <c r="W139" s="7">
        <v>434</v>
      </c>
      <c r="X139" s="8">
        <f t="shared" si="7"/>
        <v>0</v>
      </c>
      <c r="Y139" s="8">
        <f t="shared" si="7"/>
        <v>0</v>
      </c>
      <c r="Z139" s="8">
        <f t="shared" si="7"/>
        <v>0</v>
      </c>
      <c r="AA139" s="8">
        <f t="shared" si="7"/>
        <v>0</v>
      </c>
      <c r="AB139" s="8">
        <f t="shared" si="7"/>
        <v>0</v>
      </c>
      <c r="AC139" s="8">
        <f t="shared" si="7"/>
        <v>0</v>
      </c>
      <c r="AD139" s="8">
        <f t="shared" si="7"/>
        <v>0</v>
      </c>
      <c r="AE139" s="8">
        <f t="shared" si="7"/>
        <v>4.8168247062838765E-5</v>
      </c>
      <c r="AF139" s="8">
        <f t="shared" si="6"/>
        <v>6.9709779135452839E-4</v>
      </c>
      <c r="AG139" s="8">
        <f t="shared" si="6"/>
        <v>4.6905595240531893E-3</v>
      </c>
      <c r="AH139" s="8">
        <f t="shared" si="6"/>
        <v>1.4968949776414245E-4</v>
      </c>
      <c r="AI139" s="35">
        <v>0.1300242864614993</v>
      </c>
      <c r="AJ139" s="35">
        <v>1</v>
      </c>
    </row>
    <row r="140" spans="1:36" x14ac:dyDescent="0.3">
      <c r="A140" s="37" t="s">
        <v>164</v>
      </c>
      <c r="B140" s="2">
        <v>186854.58799999996</v>
      </c>
      <c r="C140" s="7">
        <v>373941.17599999998</v>
      </c>
      <c r="D140" s="7">
        <v>408814.84899999993</v>
      </c>
      <c r="E140" s="7">
        <v>356161.38100000005</v>
      </c>
      <c r="F140" s="7">
        <v>349038.05200000008</v>
      </c>
      <c r="G140" s="7">
        <v>409142.79700000002</v>
      </c>
      <c r="H140" s="7">
        <v>337858.23800000001</v>
      </c>
      <c r="I140" s="7">
        <v>206047.24499999994</v>
      </c>
      <c r="J140" s="7">
        <v>144826.75</v>
      </c>
      <c r="K140" s="7">
        <v>66546.440000000017</v>
      </c>
      <c r="L140" s="7">
        <v>2839877</v>
      </c>
      <c r="M140" s="7">
        <f>VLOOKUP(A140,'[1]CDC- Aggregation'!$A$5:$L$463,2,FALSE)</f>
        <v>0</v>
      </c>
      <c r="N140" s="7">
        <f>VLOOKUP(A140,'[1]CDC- Aggregation'!$A$5:$L$463,3,FALSE)</f>
        <v>0</v>
      </c>
      <c r="O140" s="7">
        <f>VLOOKUP(A140,'[1]CDC- Aggregation'!$A$5:$L$463,4,FALSE)</f>
        <v>0</v>
      </c>
      <c r="P140" s="7">
        <f>VLOOKUP(A140,'[1]CDC- Aggregation'!$A$5:$L$463,5,FALSE)</f>
        <v>0</v>
      </c>
      <c r="Q140" s="7">
        <f>VLOOKUP(A140,'[1]CDC- Aggregation'!$A$5:$L$463,6,FALSE)</f>
        <v>0</v>
      </c>
      <c r="R140" s="7">
        <f>VLOOKUP(A140,'[1]CDC- Aggregation'!$A$5:$L$463,7,FALSE)</f>
        <v>0</v>
      </c>
      <c r="S140" s="7">
        <f>VLOOKUP(A140,'[1]CDC- Aggregation'!$A$5:$L$463,8,FALSE)</f>
        <v>0</v>
      </c>
      <c r="T140" s="7">
        <v>0</v>
      </c>
      <c r="U140" s="7">
        <v>109</v>
      </c>
      <c r="V140" s="7">
        <v>388</v>
      </c>
      <c r="W140" s="7">
        <v>497</v>
      </c>
      <c r="X140" s="8">
        <f t="shared" si="7"/>
        <v>0</v>
      </c>
      <c r="Y140" s="8">
        <f t="shared" si="7"/>
        <v>0</v>
      </c>
      <c r="Z140" s="8">
        <f t="shared" si="7"/>
        <v>0</v>
      </c>
      <c r="AA140" s="8">
        <f t="shared" si="7"/>
        <v>0</v>
      </c>
      <c r="AB140" s="8">
        <f t="shared" si="7"/>
        <v>0</v>
      </c>
      <c r="AC140" s="8">
        <f t="shared" si="7"/>
        <v>0</v>
      </c>
      <c r="AD140" s="8">
        <f t="shared" si="7"/>
        <v>0</v>
      </c>
      <c r="AE140" s="8">
        <f t="shared" si="7"/>
        <v>0</v>
      </c>
      <c r="AF140" s="8">
        <f t="shared" si="6"/>
        <v>7.5262339312316272E-4</v>
      </c>
      <c r="AG140" s="8">
        <f t="shared" si="6"/>
        <v>5.8305147503006907E-3</v>
      </c>
      <c r="AH140" s="8">
        <f t="shared" si="6"/>
        <v>1.7500757955362151E-4</v>
      </c>
      <c r="AI140" s="35">
        <v>0.13266938701171491</v>
      </c>
      <c r="AJ140" s="35">
        <v>1</v>
      </c>
    </row>
    <row r="141" spans="1:36" x14ac:dyDescent="0.3">
      <c r="A141" s="37" t="s">
        <v>165</v>
      </c>
      <c r="B141" s="2">
        <v>193429.39699999991</v>
      </c>
      <c r="C141" s="7">
        <v>389917.76399999985</v>
      </c>
      <c r="D141" s="7">
        <v>423007.61799999978</v>
      </c>
      <c r="E141" s="7">
        <v>373043.0849999999</v>
      </c>
      <c r="F141" s="7">
        <v>356504.07699999993</v>
      </c>
      <c r="G141" s="7">
        <v>422263.19500000012</v>
      </c>
      <c r="H141" s="7">
        <v>362897.5610000001</v>
      </c>
      <c r="I141" s="7">
        <v>220048.81600000005</v>
      </c>
      <c r="J141" s="7">
        <v>148370.77299999999</v>
      </c>
      <c r="K141" s="7">
        <v>70490.617000000013</v>
      </c>
      <c r="L141" s="7">
        <v>2961052</v>
      </c>
      <c r="M141" s="7">
        <f>VLOOKUP(A141,'[1]CDC- Aggregation'!$A$5:$L$463,2,FALSE)</f>
        <v>0</v>
      </c>
      <c r="N141" s="7">
        <f>VLOOKUP(A141,'[1]CDC- Aggregation'!$A$5:$L$463,3,FALSE)</f>
        <v>0</v>
      </c>
      <c r="O141" s="7">
        <f>VLOOKUP(A141,'[1]CDC- Aggregation'!$A$5:$L$463,4,FALSE)</f>
        <v>0</v>
      </c>
      <c r="P141" s="7">
        <f>VLOOKUP(A141,'[1]CDC- Aggregation'!$A$5:$L$463,5,FALSE)</f>
        <v>0</v>
      </c>
      <c r="Q141" s="7">
        <f>VLOOKUP(A141,'[1]CDC- Aggregation'!$A$5:$L$463,6,FALSE)</f>
        <v>0</v>
      </c>
      <c r="R141" s="7">
        <f>VLOOKUP(A141,'[1]CDC- Aggregation'!$A$5:$L$463,7,FALSE)</f>
        <v>0</v>
      </c>
      <c r="S141" s="7">
        <f>VLOOKUP(A141,'[1]CDC- Aggregation'!$A$5:$L$463,8,FALSE)</f>
        <v>0</v>
      </c>
      <c r="T141" s="7">
        <v>0</v>
      </c>
      <c r="U141" s="7">
        <v>102</v>
      </c>
      <c r="V141" s="7">
        <v>411</v>
      </c>
      <c r="W141" s="7">
        <v>513</v>
      </c>
      <c r="X141" s="8">
        <f t="shared" si="7"/>
        <v>0</v>
      </c>
      <c r="Y141" s="8">
        <f t="shared" si="7"/>
        <v>0</v>
      </c>
      <c r="Z141" s="8">
        <f t="shared" si="7"/>
        <v>0</v>
      </c>
      <c r="AA141" s="8">
        <f t="shared" si="7"/>
        <v>0</v>
      </c>
      <c r="AB141" s="8">
        <f t="shared" si="7"/>
        <v>0</v>
      </c>
      <c r="AC141" s="8">
        <f t="shared" si="7"/>
        <v>0</v>
      </c>
      <c r="AD141" s="8">
        <f t="shared" si="7"/>
        <v>0</v>
      </c>
      <c r="AE141" s="8">
        <f t="shared" ref="AE141:AH204" si="8">T141/I141</f>
        <v>0</v>
      </c>
      <c r="AF141" s="8">
        <f t="shared" si="6"/>
        <v>6.874669312398879E-4</v>
      </c>
      <c r="AG141" s="8">
        <f t="shared" si="6"/>
        <v>5.8305632365226699E-3</v>
      </c>
      <c r="AH141" s="8">
        <f t="shared" si="6"/>
        <v>1.7324923709546473E-4</v>
      </c>
      <c r="AI141" s="35">
        <v>0.13407449359195939</v>
      </c>
      <c r="AJ141" s="35">
        <v>1</v>
      </c>
    </row>
    <row r="142" spans="1:36" x14ac:dyDescent="0.3">
      <c r="A142" s="37" t="s">
        <v>166</v>
      </c>
      <c r="B142" s="2">
        <v>185985.31499999997</v>
      </c>
      <c r="C142" s="7">
        <v>378058.09100000001</v>
      </c>
      <c r="D142" s="7">
        <v>411924.33399999997</v>
      </c>
      <c r="E142" s="7">
        <v>366037.99299999984</v>
      </c>
      <c r="F142" s="7">
        <v>342201.6160000001</v>
      </c>
      <c r="G142" s="7">
        <v>400355.14799999993</v>
      </c>
      <c r="H142" s="7">
        <v>359562.929</v>
      </c>
      <c r="I142" s="7">
        <v>215175.44300000006</v>
      </c>
      <c r="J142" s="7">
        <v>140479.33899999998</v>
      </c>
      <c r="K142" s="7">
        <v>68351.840999999986</v>
      </c>
      <c r="L142" s="7">
        <v>2869003</v>
      </c>
      <c r="M142" s="7">
        <f>VLOOKUP(A142,'[1]CDC- Aggregation'!$A$5:$L$463,2,FALSE)</f>
        <v>0</v>
      </c>
      <c r="N142" s="7">
        <f>VLOOKUP(A142,'[1]CDC- Aggregation'!$A$5:$L$463,3,FALSE)</f>
        <v>0</v>
      </c>
      <c r="O142" s="7">
        <f>VLOOKUP(A142,'[1]CDC- Aggregation'!$A$5:$L$463,4,FALSE)</f>
        <v>0</v>
      </c>
      <c r="P142" s="7">
        <f>VLOOKUP(A142,'[1]CDC- Aggregation'!$A$5:$L$463,5,FALSE)</f>
        <v>0</v>
      </c>
      <c r="Q142" s="7">
        <f>VLOOKUP(A142,'[1]CDC- Aggregation'!$A$5:$L$463,6,FALSE)</f>
        <v>0</v>
      </c>
      <c r="R142" s="7">
        <f>VLOOKUP(A142,'[1]CDC- Aggregation'!$A$5:$L$463,7,FALSE)</f>
        <v>0</v>
      </c>
      <c r="S142" s="7">
        <f>VLOOKUP(A142,'[1]CDC- Aggregation'!$A$5:$L$463,8,FALSE)</f>
        <v>0</v>
      </c>
      <c r="T142" s="7">
        <v>15</v>
      </c>
      <c r="U142" s="7">
        <v>154</v>
      </c>
      <c r="V142" s="7">
        <v>452</v>
      </c>
      <c r="W142" s="7">
        <v>621</v>
      </c>
      <c r="X142" s="8">
        <f t="shared" ref="X142:AD178" si="9">M142/B142</f>
        <v>0</v>
      </c>
      <c r="Y142" s="8">
        <f t="shared" si="9"/>
        <v>0</v>
      </c>
      <c r="Z142" s="8">
        <f t="shared" si="9"/>
        <v>0</v>
      </c>
      <c r="AA142" s="8">
        <f t="shared" si="9"/>
        <v>0</v>
      </c>
      <c r="AB142" s="8">
        <f t="shared" si="9"/>
        <v>0</v>
      </c>
      <c r="AC142" s="8">
        <f t="shared" si="9"/>
        <v>0</v>
      </c>
      <c r="AD142" s="8">
        <f t="shared" si="9"/>
        <v>0</v>
      </c>
      <c r="AE142" s="8">
        <f t="shared" si="8"/>
        <v>6.9710557073187935E-5</v>
      </c>
      <c r="AF142" s="8">
        <f t="shared" si="6"/>
        <v>1.0962466160237274E-3</v>
      </c>
      <c r="AG142" s="8">
        <f t="shared" si="6"/>
        <v>6.6128430981105555E-3</v>
      </c>
      <c r="AH142" s="8">
        <f t="shared" si="6"/>
        <v>2.1645149900505507E-4</v>
      </c>
      <c r="AI142" s="35">
        <v>0.13666001440816622</v>
      </c>
      <c r="AJ142" s="35">
        <v>0.97992700729927007</v>
      </c>
    </row>
    <row r="143" spans="1:36" x14ac:dyDescent="0.3">
      <c r="A143" s="37" t="s">
        <v>167</v>
      </c>
      <c r="B143" s="2">
        <v>175728.29700000002</v>
      </c>
      <c r="C143" s="7">
        <v>359070.88199999987</v>
      </c>
      <c r="D143" s="7">
        <v>392993.04200000007</v>
      </c>
      <c r="E143" s="7">
        <v>351219.71499999997</v>
      </c>
      <c r="F143" s="7">
        <v>323707.37699999998</v>
      </c>
      <c r="G143" s="7">
        <v>369757.3330000001</v>
      </c>
      <c r="H143" s="7">
        <v>342675.30400000012</v>
      </c>
      <c r="I143" s="7">
        <v>207970.78699999998</v>
      </c>
      <c r="J143" s="7">
        <v>129990.05499999999</v>
      </c>
      <c r="K143" s="7">
        <v>62331.764999999999</v>
      </c>
      <c r="L143" s="7">
        <v>2715855</v>
      </c>
      <c r="M143" s="7">
        <f>VLOOKUP(A143,'[1]CDC- Aggregation'!$A$5:$L$463,2,FALSE)</f>
        <v>0</v>
      </c>
      <c r="N143" s="7">
        <f>VLOOKUP(A143,'[1]CDC- Aggregation'!$A$5:$L$463,3,FALSE)</f>
        <v>0</v>
      </c>
      <c r="O143" s="7">
        <f>VLOOKUP(A143,'[1]CDC- Aggregation'!$A$5:$L$463,4,FALSE)</f>
        <v>0</v>
      </c>
      <c r="P143" s="7">
        <f>VLOOKUP(A143,'[1]CDC- Aggregation'!$A$5:$L$463,5,FALSE)</f>
        <v>0</v>
      </c>
      <c r="Q143" s="7">
        <f>VLOOKUP(A143,'[1]CDC- Aggregation'!$A$5:$L$463,6,FALSE)</f>
        <v>0</v>
      </c>
      <c r="R143" s="7">
        <f>VLOOKUP(A143,'[1]CDC- Aggregation'!$A$5:$L$463,7,FALSE)</f>
        <v>0</v>
      </c>
      <c r="S143" s="7">
        <f>VLOOKUP(A143,'[1]CDC- Aggregation'!$A$5:$L$463,8,FALSE)</f>
        <v>0</v>
      </c>
      <c r="T143" s="7">
        <v>0</v>
      </c>
      <c r="U143" s="7">
        <v>87</v>
      </c>
      <c r="V143" s="7">
        <v>333</v>
      </c>
      <c r="W143" s="7">
        <v>420</v>
      </c>
      <c r="X143" s="8">
        <f t="shared" si="9"/>
        <v>0</v>
      </c>
      <c r="Y143" s="8">
        <f t="shared" si="9"/>
        <v>0</v>
      </c>
      <c r="Z143" s="8">
        <f t="shared" si="9"/>
        <v>0</v>
      </c>
      <c r="AA143" s="8">
        <f t="shared" si="9"/>
        <v>0</v>
      </c>
      <c r="AB143" s="8">
        <f t="shared" si="9"/>
        <v>0</v>
      </c>
      <c r="AC143" s="8">
        <f t="shared" si="9"/>
        <v>0</v>
      </c>
      <c r="AD143" s="8">
        <f t="shared" si="9"/>
        <v>0</v>
      </c>
      <c r="AE143" s="8">
        <f t="shared" si="8"/>
        <v>0</v>
      </c>
      <c r="AF143" s="8">
        <f t="shared" si="6"/>
        <v>6.6928196930142079E-4</v>
      </c>
      <c r="AG143" s="8">
        <f t="shared" si="6"/>
        <v>5.3423804058813354E-3</v>
      </c>
      <c r="AH143" s="8">
        <f t="shared" si="6"/>
        <v>1.5464743147185694E-4</v>
      </c>
      <c r="AI143" s="35">
        <v>0.13928375444994354</v>
      </c>
      <c r="AJ143" s="35">
        <v>0.97419354838709682</v>
      </c>
    </row>
    <row r="144" spans="1:36" x14ac:dyDescent="0.3">
      <c r="A144" s="37" t="s">
        <v>168</v>
      </c>
      <c r="B144" s="2">
        <v>182165.25799999986</v>
      </c>
      <c r="C144" s="7">
        <v>374907.34</v>
      </c>
      <c r="D144" s="7">
        <v>415286.07100000005</v>
      </c>
      <c r="E144" s="7">
        <v>365563.55299999996</v>
      </c>
      <c r="F144" s="7">
        <v>335910.17800000001</v>
      </c>
      <c r="G144" s="7">
        <v>381435.64799999999</v>
      </c>
      <c r="H144" s="7">
        <v>367713.22999999986</v>
      </c>
      <c r="I144" s="7">
        <v>229336.61500000008</v>
      </c>
      <c r="J144" s="7">
        <v>138595.91599999997</v>
      </c>
      <c r="K144" s="7">
        <v>67486.192999999999</v>
      </c>
      <c r="L144" s="7">
        <v>2858834</v>
      </c>
      <c r="M144" s="7">
        <f>VLOOKUP(A144,'[1]CDC- Aggregation'!$A$5:$L$463,2,FALSE)</f>
        <v>0</v>
      </c>
      <c r="N144" s="7">
        <f>VLOOKUP(A144,'[1]CDC- Aggregation'!$A$5:$L$463,3,FALSE)</f>
        <v>0</v>
      </c>
      <c r="O144" s="7">
        <f>VLOOKUP(A144,'[1]CDC- Aggregation'!$A$5:$L$463,4,FALSE)</f>
        <v>0</v>
      </c>
      <c r="P144" s="7">
        <f>VLOOKUP(A144,'[1]CDC- Aggregation'!$A$5:$L$463,5,FALSE)</f>
        <v>0</v>
      </c>
      <c r="Q144" s="7">
        <f>VLOOKUP(A144,'[1]CDC- Aggregation'!$A$5:$L$463,6,FALSE)</f>
        <v>0</v>
      </c>
      <c r="R144" s="7">
        <f>VLOOKUP(A144,'[1]CDC- Aggregation'!$A$5:$L$463,7,FALSE)</f>
        <v>0</v>
      </c>
      <c r="S144" s="7">
        <f>VLOOKUP(A144,'[1]CDC- Aggregation'!$A$5:$L$463,8,FALSE)</f>
        <v>11</v>
      </c>
      <c r="T144" s="7">
        <v>13</v>
      </c>
      <c r="U144" s="7">
        <v>85</v>
      </c>
      <c r="V144" s="7">
        <v>353</v>
      </c>
      <c r="W144" s="7">
        <v>462</v>
      </c>
      <c r="X144" s="8">
        <f t="shared" si="9"/>
        <v>0</v>
      </c>
      <c r="Y144" s="8">
        <f t="shared" si="9"/>
        <v>0</v>
      </c>
      <c r="Z144" s="8">
        <f t="shared" si="9"/>
        <v>0</v>
      </c>
      <c r="AA144" s="8">
        <f t="shared" si="9"/>
        <v>0</v>
      </c>
      <c r="AB144" s="8">
        <f t="shared" si="9"/>
        <v>0</v>
      </c>
      <c r="AC144" s="8">
        <f t="shared" si="9"/>
        <v>0</v>
      </c>
      <c r="AD144" s="8">
        <f t="shared" si="9"/>
        <v>2.9914615799926492E-5</v>
      </c>
      <c r="AE144" s="8">
        <f t="shared" si="8"/>
        <v>5.6685235368979329E-5</v>
      </c>
      <c r="AF144" s="8">
        <f t="shared" si="6"/>
        <v>6.1329368464219406E-4</v>
      </c>
      <c r="AG144" s="8">
        <f t="shared" si="6"/>
        <v>5.2306995595380523E-3</v>
      </c>
      <c r="AH144" s="8">
        <f t="shared" si="6"/>
        <v>1.6160434638737333E-4</v>
      </c>
      <c r="AI144" s="35">
        <v>0.14398880755603469</v>
      </c>
      <c r="AJ144" s="35">
        <v>1</v>
      </c>
    </row>
    <row r="145" spans="1:36" x14ac:dyDescent="0.3">
      <c r="A145" s="37" t="s">
        <v>169</v>
      </c>
      <c r="B145" s="2">
        <v>173932.64600000004</v>
      </c>
      <c r="C145" s="7">
        <v>357747.20599999989</v>
      </c>
      <c r="D145" s="7">
        <v>396745.96400000015</v>
      </c>
      <c r="E145" s="7">
        <v>352111.94100000011</v>
      </c>
      <c r="F145" s="7">
        <v>324975.72200000013</v>
      </c>
      <c r="G145" s="7">
        <v>356190.05099999998</v>
      </c>
      <c r="H145" s="7">
        <v>350217.8299999999</v>
      </c>
      <c r="I145" s="7">
        <v>225782.21800000002</v>
      </c>
      <c r="J145" s="7">
        <v>128107.07500000004</v>
      </c>
      <c r="K145" s="7">
        <v>62700.050000000025</v>
      </c>
      <c r="L145" s="7">
        <v>2728192</v>
      </c>
      <c r="M145" s="7">
        <f>VLOOKUP(A145,'[1]CDC- Aggregation'!$A$5:$L$463,2,FALSE)</f>
        <v>0</v>
      </c>
      <c r="N145" s="7">
        <f>VLOOKUP(A145,'[1]CDC- Aggregation'!$A$5:$L$463,3,FALSE)</f>
        <v>0</v>
      </c>
      <c r="O145" s="7">
        <f>VLOOKUP(A145,'[1]CDC- Aggregation'!$A$5:$L$463,4,FALSE)</f>
        <v>0</v>
      </c>
      <c r="P145" s="7">
        <f>VLOOKUP(A145,'[1]CDC- Aggregation'!$A$5:$L$463,5,FALSE)</f>
        <v>0</v>
      </c>
      <c r="Q145" s="7">
        <f>VLOOKUP(A145,'[1]CDC- Aggregation'!$A$5:$L$463,6,FALSE)</f>
        <v>0</v>
      </c>
      <c r="R145" s="7">
        <f>VLOOKUP(A145,'[1]CDC- Aggregation'!$A$5:$L$463,7,FALSE)</f>
        <v>0</v>
      </c>
      <c r="S145" s="7">
        <f>VLOOKUP(A145,'[1]CDC- Aggregation'!$A$5:$L$463,8,FALSE)</f>
        <v>0</v>
      </c>
      <c r="T145" s="7">
        <v>0</v>
      </c>
      <c r="U145" s="7">
        <v>68</v>
      </c>
      <c r="V145" s="7">
        <v>294</v>
      </c>
      <c r="W145" s="7">
        <v>362</v>
      </c>
      <c r="X145" s="8">
        <f t="shared" si="9"/>
        <v>0</v>
      </c>
      <c r="Y145" s="8">
        <f t="shared" si="9"/>
        <v>0</v>
      </c>
      <c r="Z145" s="8">
        <f t="shared" si="9"/>
        <v>0</v>
      </c>
      <c r="AA145" s="8">
        <f t="shared" si="9"/>
        <v>0</v>
      </c>
      <c r="AB145" s="8">
        <f t="shared" si="9"/>
        <v>0</v>
      </c>
      <c r="AC145" s="8">
        <f t="shared" si="9"/>
        <v>0</v>
      </c>
      <c r="AD145" s="8">
        <f t="shared" si="9"/>
        <v>0</v>
      </c>
      <c r="AE145" s="8">
        <f t="shared" si="8"/>
        <v>0</v>
      </c>
      <c r="AF145" s="8">
        <f t="shared" si="6"/>
        <v>5.3080596836669615E-4</v>
      </c>
      <c r="AG145" s="8">
        <f t="shared" si="6"/>
        <v>4.6889914760833507E-3</v>
      </c>
      <c r="AH145" s="8">
        <f t="shared" si="6"/>
        <v>1.3268860842638642E-4</v>
      </c>
      <c r="AI145" s="35">
        <v>0.14844278259917562</v>
      </c>
      <c r="AJ145" s="35">
        <v>1</v>
      </c>
    </row>
    <row r="146" spans="1:36" x14ac:dyDescent="0.3">
      <c r="A146" s="37" t="s">
        <v>170</v>
      </c>
      <c r="B146" s="2">
        <v>169114</v>
      </c>
      <c r="C146" s="7">
        <v>349808</v>
      </c>
      <c r="D146" s="7">
        <v>386059</v>
      </c>
      <c r="E146" s="7">
        <v>343839</v>
      </c>
      <c r="F146" s="7">
        <v>317583</v>
      </c>
      <c r="G146" s="7">
        <v>339116</v>
      </c>
      <c r="H146" s="7">
        <v>342395</v>
      </c>
      <c r="I146" s="7">
        <v>227642</v>
      </c>
      <c r="J146" s="7">
        <v>124672</v>
      </c>
      <c r="K146" s="7">
        <v>60676</v>
      </c>
      <c r="L146" s="7">
        <v>2660904</v>
      </c>
      <c r="M146" s="7">
        <f>VLOOKUP(A146,'[1]CDC- Aggregation'!$A$5:$L$463,2,FALSE)</f>
        <v>0</v>
      </c>
      <c r="N146" s="7">
        <f>VLOOKUP(A146,'[1]CDC- Aggregation'!$A$5:$L$463,3,FALSE)</f>
        <v>0</v>
      </c>
      <c r="O146" s="7">
        <f>VLOOKUP(A146,'[1]CDC- Aggregation'!$A$5:$L$463,4,FALSE)</f>
        <v>0</v>
      </c>
      <c r="P146" s="7">
        <f>VLOOKUP(A146,'[1]CDC- Aggregation'!$A$5:$L$463,5,FALSE)</f>
        <v>0</v>
      </c>
      <c r="Q146" s="7">
        <f>VLOOKUP(A146,'[1]CDC- Aggregation'!$A$5:$L$463,6,FALSE)</f>
        <v>0</v>
      </c>
      <c r="R146" s="7">
        <f>VLOOKUP(A146,'[1]CDC- Aggregation'!$A$5:$L$463,7,FALSE)</f>
        <v>0</v>
      </c>
      <c r="S146" s="7">
        <f>VLOOKUP(A146,'[1]CDC- Aggregation'!$A$5:$L$463,8,FALSE)</f>
        <v>0</v>
      </c>
      <c r="T146" s="7">
        <v>25</v>
      </c>
      <c r="U146" s="7">
        <v>61</v>
      </c>
      <c r="V146" s="7">
        <v>327</v>
      </c>
      <c r="W146" s="7">
        <v>413</v>
      </c>
      <c r="X146" s="8">
        <f t="shared" si="9"/>
        <v>0</v>
      </c>
      <c r="Y146" s="8">
        <f t="shared" si="9"/>
        <v>0</v>
      </c>
      <c r="Z146" s="8">
        <f t="shared" si="9"/>
        <v>0</v>
      </c>
      <c r="AA146" s="8">
        <f t="shared" si="9"/>
        <v>0</v>
      </c>
      <c r="AB146" s="8">
        <f t="shared" si="9"/>
        <v>0</v>
      </c>
      <c r="AC146" s="8">
        <f t="shared" si="9"/>
        <v>0</v>
      </c>
      <c r="AD146" s="8">
        <f t="shared" si="9"/>
        <v>0</v>
      </c>
      <c r="AE146" s="8">
        <f t="shared" si="8"/>
        <v>1.0982156192618233E-4</v>
      </c>
      <c r="AF146" s="8">
        <f t="shared" si="6"/>
        <v>4.8928388090349075E-4</v>
      </c>
      <c r="AG146" s="8">
        <f t="shared" si="6"/>
        <v>5.3892807699914298E-3</v>
      </c>
      <c r="AH146" s="8">
        <f t="shared" si="6"/>
        <v>1.5521040969535165E-4</v>
      </c>
      <c r="AI146" s="35">
        <v>0.15161150574247809</v>
      </c>
      <c r="AJ146" s="35">
        <v>1</v>
      </c>
    </row>
    <row r="147" spans="1:36" x14ac:dyDescent="0.3">
      <c r="A147" s="37" t="s">
        <v>171</v>
      </c>
      <c r="B147" s="2">
        <v>198379.46799999996</v>
      </c>
      <c r="C147" s="7">
        <v>379057.00200000009</v>
      </c>
      <c r="D147" s="7">
        <v>421151.44900000008</v>
      </c>
      <c r="E147" s="7">
        <v>354336.20699999999</v>
      </c>
      <c r="F147" s="7">
        <v>361402.05899999995</v>
      </c>
      <c r="G147" s="7">
        <v>400816.24500000017</v>
      </c>
      <c r="H147" s="7">
        <v>292661.38199999998</v>
      </c>
      <c r="I147" s="7">
        <v>174046.21700000012</v>
      </c>
      <c r="J147" s="7">
        <v>125547.88200000004</v>
      </c>
      <c r="K147" s="7">
        <v>57578.03899999999</v>
      </c>
      <c r="L147" s="7">
        <v>2765788</v>
      </c>
      <c r="M147" s="7">
        <f>VLOOKUP(A147,'[1]CDC- Aggregation'!$A$5:$L$463,2,FALSE)</f>
        <v>0</v>
      </c>
      <c r="N147" s="7">
        <f>VLOOKUP(A147,'[1]CDC- Aggregation'!$A$5:$L$463,3,FALSE)</f>
        <v>0</v>
      </c>
      <c r="O147" s="7">
        <f>VLOOKUP(A147,'[1]CDC- Aggregation'!$A$5:$L$463,4,FALSE)</f>
        <v>0</v>
      </c>
      <c r="P147" s="7">
        <f>VLOOKUP(A147,'[1]CDC- Aggregation'!$A$5:$L$463,5,FALSE)</f>
        <v>0</v>
      </c>
      <c r="Q147" s="7">
        <f>VLOOKUP(A147,'[1]CDC- Aggregation'!$A$5:$L$463,6,FALSE)</f>
        <v>0</v>
      </c>
      <c r="R147" s="7">
        <f>VLOOKUP(A147,'[1]CDC- Aggregation'!$A$5:$L$463,7,FALSE)</f>
        <v>0</v>
      </c>
      <c r="S147" s="7">
        <f>VLOOKUP(A147,'[1]CDC- Aggregation'!$A$5:$L$463,8,FALSE)</f>
        <v>0</v>
      </c>
      <c r="T147" s="7">
        <v>0</v>
      </c>
      <c r="U147" s="7">
        <v>127</v>
      </c>
      <c r="V147" s="7">
        <v>322</v>
      </c>
      <c r="W147" s="7">
        <v>449</v>
      </c>
      <c r="X147" s="8">
        <f t="shared" si="9"/>
        <v>0</v>
      </c>
      <c r="Y147" s="8">
        <f t="shared" si="9"/>
        <v>0</v>
      </c>
      <c r="Z147" s="8">
        <f t="shared" si="9"/>
        <v>0</v>
      </c>
      <c r="AA147" s="8">
        <f t="shared" si="9"/>
        <v>0</v>
      </c>
      <c r="AB147" s="8">
        <f t="shared" si="9"/>
        <v>0</v>
      </c>
      <c r="AC147" s="8">
        <f t="shared" si="9"/>
        <v>0</v>
      </c>
      <c r="AD147" s="8">
        <f t="shared" si="9"/>
        <v>0</v>
      </c>
      <c r="AE147" s="8">
        <f t="shared" si="8"/>
        <v>0</v>
      </c>
      <c r="AF147" s="8">
        <f t="shared" si="6"/>
        <v>1.0115662484851792E-3</v>
      </c>
      <c r="AG147" s="8">
        <f t="shared" si="6"/>
        <v>5.5924099811735526E-3</v>
      </c>
      <c r="AH147" s="8">
        <f t="shared" si="6"/>
        <v>1.6234071447269278E-4</v>
      </c>
      <c r="AI147" s="35">
        <v>0.12122553091365253</v>
      </c>
      <c r="AJ147" s="35">
        <v>0.95893719806763289</v>
      </c>
    </row>
    <row r="148" spans="1:36" x14ac:dyDescent="0.3">
      <c r="A148" s="37" t="s">
        <v>172</v>
      </c>
      <c r="B148" s="2">
        <v>193043.56899999996</v>
      </c>
      <c r="C148" s="7">
        <v>383283.37099999998</v>
      </c>
      <c r="D148" s="7">
        <v>401102.5089999999</v>
      </c>
      <c r="E148" s="7">
        <v>350795.41699999996</v>
      </c>
      <c r="F148" s="7">
        <v>347558.51700000005</v>
      </c>
      <c r="G148" s="7">
        <v>396201.19199999998</v>
      </c>
      <c r="H148" s="7">
        <v>300950.21299999993</v>
      </c>
      <c r="I148" s="7">
        <v>176182.49900000001</v>
      </c>
      <c r="J148" s="7">
        <v>123569.09499999997</v>
      </c>
      <c r="K148" s="7">
        <v>56191.848000000005</v>
      </c>
      <c r="L148" s="7">
        <v>2728651</v>
      </c>
      <c r="M148" s="7">
        <f>VLOOKUP(A148,'[1]CDC- Aggregation'!$A$5:$L$463,2,FALSE)</f>
        <v>0</v>
      </c>
      <c r="N148" s="7">
        <f>VLOOKUP(A148,'[1]CDC- Aggregation'!$A$5:$L$463,3,FALSE)</f>
        <v>0</v>
      </c>
      <c r="O148" s="7">
        <f>VLOOKUP(A148,'[1]CDC- Aggregation'!$A$5:$L$463,4,FALSE)</f>
        <v>0</v>
      </c>
      <c r="P148" s="7">
        <f>VLOOKUP(A148,'[1]CDC- Aggregation'!$A$5:$L$463,5,FALSE)</f>
        <v>0</v>
      </c>
      <c r="Q148" s="7">
        <f>VLOOKUP(A148,'[1]CDC- Aggregation'!$A$5:$L$463,6,FALSE)</f>
        <v>0</v>
      </c>
      <c r="R148" s="7">
        <f>VLOOKUP(A148,'[1]CDC- Aggregation'!$A$5:$L$463,7,FALSE)</f>
        <v>0</v>
      </c>
      <c r="S148" s="7">
        <f>VLOOKUP(A148,'[1]CDC- Aggregation'!$A$5:$L$463,8,FALSE)</f>
        <v>0</v>
      </c>
      <c r="T148" s="7">
        <v>0</v>
      </c>
      <c r="U148" s="7">
        <v>99</v>
      </c>
      <c r="V148" s="7">
        <v>303</v>
      </c>
      <c r="W148" s="7">
        <v>402</v>
      </c>
      <c r="X148" s="8">
        <f t="shared" si="9"/>
        <v>0</v>
      </c>
      <c r="Y148" s="8">
        <f t="shared" si="9"/>
        <v>0</v>
      </c>
      <c r="Z148" s="8">
        <f t="shared" si="9"/>
        <v>0</v>
      </c>
      <c r="AA148" s="8">
        <f t="shared" si="9"/>
        <v>0</v>
      </c>
      <c r="AB148" s="8">
        <f t="shared" si="9"/>
        <v>0</v>
      </c>
      <c r="AC148" s="8">
        <f t="shared" si="9"/>
        <v>0</v>
      </c>
      <c r="AD148" s="8">
        <f t="shared" si="9"/>
        <v>0</v>
      </c>
      <c r="AE148" s="8">
        <f t="shared" si="8"/>
        <v>0</v>
      </c>
      <c r="AF148" s="8">
        <f t="shared" si="6"/>
        <v>8.0117119899599507E-4</v>
      </c>
      <c r="AG148" s="8">
        <f t="shared" si="6"/>
        <v>5.3922412375546E-3</v>
      </c>
      <c r="AH148" s="8">
        <f t="shared" si="6"/>
        <v>1.4732554657961023E-4</v>
      </c>
      <c r="AI148" s="35">
        <v>0.12102770029792363</v>
      </c>
      <c r="AJ148" s="35">
        <v>0.9852348993288591</v>
      </c>
    </row>
    <row r="149" spans="1:36" x14ac:dyDescent="0.3">
      <c r="A149" s="37" t="s">
        <v>173</v>
      </c>
      <c r="B149" s="2">
        <v>194623.44399999999</v>
      </c>
      <c r="C149" s="7">
        <v>388333.53499999992</v>
      </c>
      <c r="D149" s="7">
        <v>381351.9879999999</v>
      </c>
      <c r="E149" s="7">
        <v>356547.37300000002</v>
      </c>
      <c r="F149" s="7">
        <v>348136.06900000008</v>
      </c>
      <c r="G149" s="7">
        <v>396275.27400000003</v>
      </c>
      <c r="H149" s="7">
        <v>312317.13199999993</v>
      </c>
      <c r="I149" s="7">
        <v>179600.13799999992</v>
      </c>
      <c r="J149" s="7">
        <v>120835.99800000001</v>
      </c>
      <c r="K149" s="7">
        <v>54983.761999999995</v>
      </c>
      <c r="L149" s="7">
        <v>2733429</v>
      </c>
      <c r="M149" s="7">
        <f>VLOOKUP(A149,'[1]CDC- Aggregation'!$A$5:$L$463,2,FALSE)</f>
        <v>0</v>
      </c>
      <c r="N149" s="7">
        <f>VLOOKUP(A149,'[1]CDC- Aggregation'!$A$5:$L$463,3,FALSE)</f>
        <v>0</v>
      </c>
      <c r="O149" s="7">
        <f>VLOOKUP(A149,'[1]CDC- Aggregation'!$A$5:$L$463,4,FALSE)</f>
        <v>0</v>
      </c>
      <c r="P149" s="7">
        <f>VLOOKUP(A149,'[1]CDC- Aggregation'!$A$5:$L$463,5,FALSE)</f>
        <v>0</v>
      </c>
      <c r="Q149" s="7">
        <f>VLOOKUP(A149,'[1]CDC- Aggregation'!$A$5:$L$463,6,FALSE)</f>
        <v>0</v>
      </c>
      <c r="R149" s="7">
        <f>VLOOKUP(A149,'[1]CDC- Aggregation'!$A$5:$L$463,7,FALSE)</f>
        <v>0</v>
      </c>
      <c r="S149" s="7">
        <f>VLOOKUP(A149,'[1]CDC- Aggregation'!$A$5:$L$463,8,FALSE)</f>
        <v>0</v>
      </c>
      <c r="T149" s="7">
        <v>0</v>
      </c>
      <c r="U149" s="7">
        <v>107</v>
      </c>
      <c r="V149" s="7">
        <v>374</v>
      </c>
      <c r="W149" s="7">
        <v>481</v>
      </c>
      <c r="X149" s="8">
        <f t="shared" si="9"/>
        <v>0</v>
      </c>
      <c r="Y149" s="8">
        <f t="shared" si="9"/>
        <v>0</v>
      </c>
      <c r="Z149" s="8">
        <f t="shared" si="9"/>
        <v>0</v>
      </c>
      <c r="AA149" s="8">
        <f t="shared" si="9"/>
        <v>0</v>
      </c>
      <c r="AB149" s="8">
        <f t="shared" si="9"/>
        <v>0</v>
      </c>
      <c r="AC149" s="8">
        <f t="shared" si="9"/>
        <v>0</v>
      </c>
      <c r="AD149" s="8">
        <f t="shared" si="9"/>
        <v>0</v>
      </c>
      <c r="AE149" s="8">
        <f t="shared" si="8"/>
        <v>0</v>
      </c>
      <c r="AF149" s="8">
        <f t="shared" si="6"/>
        <v>8.8549771401730791E-4</v>
      </c>
      <c r="AG149" s="8">
        <f t="shared" si="6"/>
        <v>6.8020082001664425E-3</v>
      </c>
      <c r="AH149" s="8">
        <f t="shared" si="6"/>
        <v>1.7596945082531867E-4</v>
      </c>
      <c r="AI149" s="35">
        <v>0.12241700863452037</v>
      </c>
      <c r="AJ149" s="35">
        <v>0.92874999999999996</v>
      </c>
    </row>
    <row r="150" spans="1:36" x14ac:dyDescent="0.3">
      <c r="A150" s="37" t="s">
        <v>174</v>
      </c>
      <c r="B150" s="2">
        <v>198921.17200000008</v>
      </c>
      <c r="C150" s="7">
        <v>391644.44400000008</v>
      </c>
      <c r="D150" s="7">
        <v>402598.00999999995</v>
      </c>
      <c r="E150" s="7">
        <v>369303.96300000022</v>
      </c>
      <c r="F150" s="7">
        <v>341475.37099999998</v>
      </c>
      <c r="G150" s="7">
        <v>392486.15300000011</v>
      </c>
      <c r="H150" s="7">
        <v>322880.66399999999</v>
      </c>
      <c r="I150" s="7">
        <v>185634.47999999995</v>
      </c>
      <c r="J150" s="7">
        <v>121128.58199999999</v>
      </c>
      <c r="K150" s="7">
        <v>57438.913000000022</v>
      </c>
      <c r="L150" s="7">
        <v>2782137</v>
      </c>
      <c r="M150" s="7">
        <f>VLOOKUP(A150,'[1]CDC- Aggregation'!$A$5:$L$463,2,FALSE)</f>
        <v>0</v>
      </c>
      <c r="N150" s="7">
        <f>VLOOKUP(A150,'[1]CDC- Aggregation'!$A$5:$L$463,3,FALSE)</f>
        <v>0</v>
      </c>
      <c r="O150" s="7">
        <f>VLOOKUP(A150,'[1]CDC- Aggregation'!$A$5:$L$463,4,FALSE)</f>
        <v>0</v>
      </c>
      <c r="P150" s="7">
        <f>VLOOKUP(A150,'[1]CDC- Aggregation'!$A$5:$L$463,5,FALSE)</f>
        <v>0</v>
      </c>
      <c r="Q150" s="7">
        <f>VLOOKUP(A150,'[1]CDC- Aggregation'!$A$5:$L$463,6,FALSE)</f>
        <v>0</v>
      </c>
      <c r="R150" s="7">
        <f>VLOOKUP(A150,'[1]CDC- Aggregation'!$A$5:$L$463,7,FALSE)</f>
        <v>0</v>
      </c>
      <c r="S150" s="7">
        <f>VLOOKUP(A150,'[1]CDC- Aggregation'!$A$5:$L$463,8,FALSE)</f>
        <v>0</v>
      </c>
      <c r="T150" s="7">
        <v>0</v>
      </c>
      <c r="U150" s="7">
        <v>144</v>
      </c>
      <c r="V150" s="7">
        <v>348</v>
      </c>
      <c r="W150" s="7">
        <v>492</v>
      </c>
      <c r="X150" s="8">
        <f t="shared" si="9"/>
        <v>0</v>
      </c>
      <c r="Y150" s="8">
        <f t="shared" si="9"/>
        <v>0</v>
      </c>
      <c r="Z150" s="8">
        <f t="shared" si="9"/>
        <v>0</v>
      </c>
      <c r="AA150" s="8">
        <f t="shared" si="9"/>
        <v>0</v>
      </c>
      <c r="AB150" s="8">
        <f t="shared" si="9"/>
        <v>0</v>
      </c>
      <c r="AC150" s="8">
        <f t="shared" si="9"/>
        <v>0</v>
      </c>
      <c r="AD150" s="8">
        <f t="shared" si="9"/>
        <v>0</v>
      </c>
      <c r="AE150" s="8">
        <f t="shared" si="8"/>
        <v>0</v>
      </c>
      <c r="AF150" s="8">
        <f t="shared" si="6"/>
        <v>1.1888193325007305E-3</v>
      </c>
      <c r="AG150" s="8">
        <f t="shared" si="6"/>
        <v>6.0586104754454502E-3</v>
      </c>
      <c r="AH150" s="8">
        <f t="shared" si="6"/>
        <v>1.7684247756311066E-4</v>
      </c>
      <c r="AI150" s="35">
        <v>0.12319603457435287</v>
      </c>
      <c r="AJ150" s="35">
        <v>0.96778711484593838</v>
      </c>
    </row>
    <row r="151" spans="1:36" x14ac:dyDescent="0.3">
      <c r="A151" s="37" t="s">
        <v>175</v>
      </c>
      <c r="B151" s="2">
        <v>189131.59999999998</v>
      </c>
      <c r="C151" s="7">
        <v>376462.30000000005</v>
      </c>
      <c r="D151" s="7">
        <v>385941.08800000005</v>
      </c>
      <c r="E151" s="7">
        <v>356235.23200000008</v>
      </c>
      <c r="F151" s="7">
        <v>325041.01199999999</v>
      </c>
      <c r="G151" s="7">
        <v>368017.72499999998</v>
      </c>
      <c r="H151" s="7">
        <v>318037.73699999996</v>
      </c>
      <c r="I151" s="7">
        <v>183621.69599999991</v>
      </c>
      <c r="J151" s="7">
        <v>113377.15600000003</v>
      </c>
      <c r="K151" s="7">
        <v>55206.286</v>
      </c>
      <c r="L151" s="7">
        <v>2671957</v>
      </c>
      <c r="M151" s="7">
        <f>VLOOKUP(A151,'[1]CDC- Aggregation'!$A$5:$L$463,2,FALSE)</f>
        <v>0</v>
      </c>
      <c r="N151" s="7">
        <f>VLOOKUP(A151,'[1]CDC- Aggregation'!$A$5:$L$463,3,FALSE)</f>
        <v>0</v>
      </c>
      <c r="O151" s="7">
        <f>VLOOKUP(A151,'[1]CDC- Aggregation'!$A$5:$L$463,4,FALSE)</f>
        <v>0</v>
      </c>
      <c r="P151" s="7">
        <f>VLOOKUP(A151,'[1]CDC- Aggregation'!$A$5:$L$463,5,FALSE)</f>
        <v>0</v>
      </c>
      <c r="Q151" s="7">
        <f>VLOOKUP(A151,'[1]CDC- Aggregation'!$A$5:$L$463,6,FALSE)</f>
        <v>0</v>
      </c>
      <c r="R151" s="7">
        <f>VLOOKUP(A151,'[1]CDC- Aggregation'!$A$5:$L$463,7,FALSE)</f>
        <v>0</v>
      </c>
      <c r="S151" s="7">
        <f>VLOOKUP(A151,'[1]CDC- Aggregation'!$A$5:$L$463,8,FALSE)</f>
        <v>11</v>
      </c>
      <c r="T151" s="7">
        <v>13</v>
      </c>
      <c r="U151" s="7">
        <v>121</v>
      </c>
      <c r="V151" s="7">
        <v>403</v>
      </c>
      <c r="W151" s="7">
        <v>548</v>
      </c>
      <c r="X151" s="8">
        <f t="shared" si="9"/>
        <v>0</v>
      </c>
      <c r="Y151" s="8">
        <f t="shared" si="9"/>
        <v>0</v>
      </c>
      <c r="Z151" s="8">
        <f t="shared" si="9"/>
        <v>0</v>
      </c>
      <c r="AA151" s="8">
        <f t="shared" si="9"/>
        <v>0</v>
      </c>
      <c r="AB151" s="8">
        <f t="shared" si="9"/>
        <v>0</v>
      </c>
      <c r="AC151" s="8">
        <f t="shared" si="9"/>
        <v>0</v>
      </c>
      <c r="AD151" s="8">
        <f t="shared" si="9"/>
        <v>3.458709052504672E-5</v>
      </c>
      <c r="AE151" s="8">
        <f t="shared" si="8"/>
        <v>7.0797734054259075E-5</v>
      </c>
      <c r="AF151" s="8">
        <f t="shared" si="6"/>
        <v>1.0672343906739023E-3</v>
      </c>
      <c r="AG151" s="8">
        <f t="shared" si="6"/>
        <v>7.2998933491015862E-3</v>
      </c>
      <c r="AH151" s="8">
        <f t="shared" si="6"/>
        <v>2.0509312088480466E-4</v>
      </c>
      <c r="AI151" s="35">
        <v>0.12645247832306644</v>
      </c>
      <c r="AJ151" s="35">
        <v>0.97225891677675036</v>
      </c>
    </row>
    <row r="152" spans="1:36" x14ac:dyDescent="0.3">
      <c r="A152" s="37" t="s">
        <v>176</v>
      </c>
      <c r="B152" s="2">
        <v>190660.54599999994</v>
      </c>
      <c r="C152" s="7">
        <v>380038.34399999992</v>
      </c>
      <c r="D152" s="7">
        <v>393375.14600000001</v>
      </c>
      <c r="E152" s="7">
        <v>366114.72000000015</v>
      </c>
      <c r="F152" s="7">
        <v>328827.03100000002</v>
      </c>
      <c r="G152" s="7">
        <v>364888.54799999995</v>
      </c>
      <c r="H152" s="7">
        <v>330572.33900000009</v>
      </c>
      <c r="I152" s="7">
        <v>193843.13900000011</v>
      </c>
      <c r="J152" s="7">
        <v>117802.83700000001</v>
      </c>
      <c r="K152" s="7">
        <v>56415.146000000008</v>
      </c>
      <c r="L152" s="7">
        <v>2722708</v>
      </c>
      <c r="M152" s="7">
        <f>VLOOKUP(A152,'[1]CDC- Aggregation'!$A$5:$L$463,2,FALSE)</f>
        <v>0</v>
      </c>
      <c r="N152" s="7">
        <f>VLOOKUP(A152,'[1]CDC- Aggregation'!$A$5:$L$463,3,FALSE)</f>
        <v>0</v>
      </c>
      <c r="O152" s="7">
        <f>VLOOKUP(A152,'[1]CDC- Aggregation'!$A$5:$L$463,4,FALSE)</f>
        <v>0</v>
      </c>
      <c r="P152" s="7">
        <f>VLOOKUP(A152,'[1]CDC- Aggregation'!$A$5:$L$463,5,FALSE)</f>
        <v>0</v>
      </c>
      <c r="Q152" s="7">
        <f>VLOOKUP(A152,'[1]CDC- Aggregation'!$A$5:$L$463,6,FALSE)</f>
        <v>0</v>
      </c>
      <c r="R152" s="7">
        <f>VLOOKUP(A152,'[1]CDC- Aggregation'!$A$5:$L$463,7,FALSE)</f>
        <v>0</v>
      </c>
      <c r="S152" s="7">
        <f>VLOOKUP(A152,'[1]CDC- Aggregation'!$A$5:$L$463,8,FALSE)</f>
        <v>12</v>
      </c>
      <c r="T152" s="7">
        <v>21</v>
      </c>
      <c r="U152" s="7">
        <v>125</v>
      </c>
      <c r="V152" s="7">
        <v>307</v>
      </c>
      <c r="W152" s="7">
        <v>465</v>
      </c>
      <c r="X152" s="8">
        <f t="shared" si="9"/>
        <v>0</v>
      </c>
      <c r="Y152" s="8">
        <f t="shared" si="9"/>
        <v>0</v>
      </c>
      <c r="Z152" s="8">
        <f t="shared" si="9"/>
        <v>0</v>
      </c>
      <c r="AA152" s="8">
        <f t="shared" si="9"/>
        <v>0</v>
      </c>
      <c r="AB152" s="8">
        <f t="shared" si="9"/>
        <v>0</v>
      </c>
      <c r="AC152" s="8">
        <f t="shared" si="9"/>
        <v>0</v>
      </c>
      <c r="AD152" s="8">
        <f t="shared" si="9"/>
        <v>3.6300677897916913E-5</v>
      </c>
      <c r="AE152" s="8">
        <f t="shared" si="8"/>
        <v>1.0833501824379757E-4</v>
      </c>
      <c r="AF152" s="8">
        <f t="shared" si="6"/>
        <v>1.0610949887395326E-3</v>
      </c>
      <c r="AG152" s="8">
        <f t="shared" si="6"/>
        <v>5.4418010369059397E-3</v>
      </c>
      <c r="AH152" s="8">
        <f t="shared" si="6"/>
        <v>1.7078584996995638E-4</v>
      </c>
      <c r="AI152" s="35">
        <v>0.13013785124959715</v>
      </c>
      <c r="AJ152" s="35">
        <v>0.91279069767441856</v>
      </c>
    </row>
    <row r="153" spans="1:36" x14ac:dyDescent="0.3">
      <c r="A153" s="37" t="s">
        <v>177</v>
      </c>
      <c r="B153" s="2">
        <v>190646.19299999997</v>
      </c>
      <c r="C153" s="7">
        <v>384675.62300000002</v>
      </c>
      <c r="D153" s="7">
        <v>402591.18800000014</v>
      </c>
      <c r="E153" s="7">
        <v>369332.53600000014</v>
      </c>
      <c r="F153" s="7">
        <v>330550.32200000022</v>
      </c>
      <c r="G153" s="7">
        <v>361926.27900000016</v>
      </c>
      <c r="H153" s="7">
        <v>342507.42899999983</v>
      </c>
      <c r="I153" s="7">
        <v>208160.74299999999</v>
      </c>
      <c r="J153" s="7">
        <v>119857.69400000005</v>
      </c>
      <c r="K153" s="7">
        <v>57200.35500000001</v>
      </c>
      <c r="L153" s="7">
        <v>2767279</v>
      </c>
      <c r="M153" s="7">
        <f>VLOOKUP(A153,'[1]CDC- Aggregation'!$A$5:$L$463,2,FALSE)</f>
        <v>0</v>
      </c>
      <c r="N153" s="7">
        <f>VLOOKUP(A153,'[1]CDC- Aggregation'!$A$5:$L$463,3,FALSE)</f>
        <v>0</v>
      </c>
      <c r="O153" s="7">
        <f>VLOOKUP(A153,'[1]CDC- Aggregation'!$A$5:$L$463,4,FALSE)</f>
        <v>0</v>
      </c>
      <c r="P153" s="7">
        <f>VLOOKUP(A153,'[1]CDC- Aggregation'!$A$5:$L$463,5,FALSE)</f>
        <v>0</v>
      </c>
      <c r="Q153" s="7">
        <f>VLOOKUP(A153,'[1]CDC- Aggregation'!$A$5:$L$463,6,FALSE)</f>
        <v>0</v>
      </c>
      <c r="R153" s="7">
        <f>VLOOKUP(A153,'[1]CDC- Aggregation'!$A$5:$L$463,7,FALSE)</f>
        <v>0</v>
      </c>
      <c r="S153" s="7">
        <f>VLOOKUP(A153,'[1]CDC- Aggregation'!$A$5:$L$463,8,FALSE)</f>
        <v>0</v>
      </c>
      <c r="T153" s="7">
        <v>28</v>
      </c>
      <c r="U153" s="7">
        <v>109</v>
      </c>
      <c r="V153" s="7">
        <v>360</v>
      </c>
      <c r="W153" s="7">
        <v>497</v>
      </c>
      <c r="X153" s="8">
        <f t="shared" si="9"/>
        <v>0</v>
      </c>
      <c r="Y153" s="8">
        <f t="shared" si="9"/>
        <v>0</v>
      </c>
      <c r="Z153" s="8">
        <f t="shared" si="9"/>
        <v>0</v>
      </c>
      <c r="AA153" s="8">
        <f t="shared" si="9"/>
        <v>0</v>
      </c>
      <c r="AB153" s="8">
        <f t="shared" si="9"/>
        <v>0</v>
      </c>
      <c r="AC153" s="8">
        <f t="shared" si="9"/>
        <v>0</v>
      </c>
      <c r="AD153" s="8">
        <f t="shared" si="9"/>
        <v>0</v>
      </c>
      <c r="AE153" s="8">
        <f t="shared" si="8"/>
        <v>1.3451143379133692E-4</v>
      </c>
      <c r="AF153" s="8">
        <f t="shared" si="6"/>
        <v>9.0941178961777757E-4</v>
      </c>
      <c r="AG153" s="8">
        <f t="shared" si="6"/>
        <v>6.293667233358953E-3</v>
      </c>
      <c r="AH153" s="8">
        <f t="shared" si="6"/>
        <v>1.7959880445737492E-4</v>
      </c>
      <c r="AI153" s="35">
        <v>0.13305373377744087</v>
      </c>
      <c r="AJ153" s="35">
        <v>0.93293413173652695</v>
      </c>
    </row>
    <row r="154" spans="1:36" x14ac:dyDescent="0.3">
      <c r="A154" s="37" t="s">
        <v>178</v>
      </c>
      <c r="B154" s="2">
        <v>188425.10900000008</v>
      </c>
      <c r="C154" s="7">
        <v>381361.31299999997</v>
      </c>
      <c r="D154" s="7">
        <v>399277.41899999994</v>
      </c>
      <c r="E154" s="7">
        <v>368147.73999999993</v>
      </c>
      <c r="F154" s="7">
        <v>330268.41000000015</v>
      </c>
      <c r="G154" s="7">
        <v>350025.10499999986</v>
      </c>
      <c r="H154" s="7">
        <v>341015.67700000003</v>
      </c>
      <c r="I154" s="7">
        <v>210824.18499999991</v>
      </c>
      <c r="J154" s="7">
        <v>117966.87400000004</v>
      </c>
      <c r="K154" s="7">
        <v>56078.606999999996</v>
      </c>
      <c r="L154" s="7">
        <v>2741649</v>
      </c>
      <c r="M154" s="7">
        <f>VLOOKUP(A154,'[1]CDC- Aggregation'!$A$5:$L$463,2,FALSE)</f>
        <v>0</v>
      </c>
      <c r="N154" s="7">
        <f>VLOOKUP(A154,'[1]CDC- Aggregation'!$A$5:$L$463,3,FALSE)</f>
        <v>0</v>
      </c>
      <c r="O154" s="7">
        <f>VLOOKUP(A154,'[1]CDC- Aggregation'!$A$5:$L$463,4,FALSE)</f>
        <v>0</v>
      </c>
      <c r="P154" s="7">
        <f>VLOOKUP(A154,'[1]CDC- Aggregation'!$A$5:$L$463,5,FALSE)</f>
        <v>0</v>
      </c>
      <c r="Q154" s="7">
        <f>VLOOKUP(A154,'[1]CDC- Aggregation'!$A$5:$L$463,6,FALSE)</f>
        <v>0</v>
      </c>
      <c r="R154" s="7">
        <f>VLOOKUP(A154,'[1]CDC- Aggregation'!$A$5:$L$463,7,FALSE)</f>
        <v>0</v>
      </c>
      <c r="S154" s="7">
        <f>VLOOKUP(A154,'[1]CDC- Aggregation'!$A$5:$L$463,8,FALSE)</f>
        <v>0</v>
      </c>
      <c r="T154" s="7">
        <v>34</v>
      </c>
      <c r="U154" s="7">
        <v>78</v>
      </c>
      <c r="V154" s="7">
        <v>272</v>
      </c>
      <c r="W154" s="7">
        <v>384</v>
      </c>
      <c r="X154" s="8">
        <f t="shared" si="9"/>
        <v>0</v>
      </c>
      <c r="Y154" s="8">
        <f t="shared" si="9"/>
        <v>0</v>
      </c>
      <c r="Z154" s="8">
        <f t="shared" si="9"/>
        <v>0</v>
      </c>
      <c r="AA154" s="8">
        <f t="shared" si="9"/>
        <v>0</v>
      </c>
      <c r="AB154" s="8">
        <f t="shared" si="9"/>
        <v>0</v>
      </c>
      <c r="AC154" s="8">
        <f t="shared" si="9"/>
        <v>0</v>
      </c>
      <c r="AD154" s="8">
        <f t="shared" si="9"/>
        <v>0</v>
      </c>
      <c r="AE154" s="8">
        <f t="shared" si="8"/>
        <v>1.6127181992900869E-4</v>
      </c>
      <c r="AF154" s="8">
        <f t="shared" si="6"/>
        <v>6.6120256776491316E-4</v>
      </c>
      <c r="AG154" s="8">
        <f t="shared" si="6"/>
        <v>4.850334459984001E-3</v>
      </c>
      <c r="AH154" s="8">
        <f t="shared" si="6"/>
        <v>1.4006169279874995E-4</v>
      </c>
      <c r="AI154" s="35">
        <v>0.14552007994981825</v>
      </c>
      <c r="AJ154" s="35">
        <v>0.92876344086021501</v>
      </c>
    </row>
    <row r="155" spans="1:36" x14ac:dyDescent="0.3">
      <c r="A155" s="37" t="s">
        <v>179</v>
      </c>
      <c r="B155" s="2">
        <v>184170</v>
      </c>
      <c r="C155" s="7">
        <v>375936</v>
      </c>
      <c r="D155" s="7">
        <v>393529</v>
      </c>
      <c r="E155" s="7">
        <v>363690</v>
      </c>
      <c r="F155" s="7">
        <v>327496</v>
      </c>
      <c r="G155" s="7">
        <v>335858</v>
      </c>
      <c r="H155" s="7">
        <v>340465</v>
      </c>
      <c r="I155" s="7">
        <v>218254</v>
      </c>
      <c r="J155" s="7">
        <v>118126</v>
      </c>
      <c r="K155" s="7">
        <v>57359</v>
      </c>
      <c r="L155" s="7">
        <v>2714883</v>
      </c>
      <c r="M155" s="7">
        <f>VLOOKUP(A155,'[1]CDC- Aggregation'!$A$5:$L$463,2,FALSE)</f>
        <v>0</v>
      </c>
      <c r="N155" s="7">
        <f>VLOOKUP(A155,'[1]CDC- Aggregation'!$A$5:$L$463,3,FALSE)</f>
        <v>0</v>
      </c>
      <c r="O155" s="7">
        <f>VLOOKUP(A155,'[1]CDC- Aggregation'!$A$5:$L$463,4,FALSE)</f>
        <v>0</v>
      </c>
      <c r="P155" s="7">
        <f>VLOOKUP(A155,'[1]CDC- Aggregation'!$A$5:$L$463,5,FALSE)</f>
        <v>0</v>
      </c>
      <c r="Q155" s="7">
        <f>VLOOKUP(A155,'[1]CDC- Aggregation'!$A$5:$L$463,6,FALSE)</f>
        <v>0</v>
      </c>
      <c r="R155" s="7">
        <f>VLOOKUP(A155,'[1]CDC- Aggregation'!$A$5:$L$463,7,FALSE)</f>
        <v>0</v>
      </c>
      <c r="S155" s="7">
        <f>VLOOKUP(A155,'[1]CDC- Aggregation'!$A$5:$L$463,8,FALSE)</f>
        <v>0</v>
      </c>
      <c r="T155" s="7">
        <v>34</v>
      </c>
      <c r="U155" s="7">
        <v>90</v>
      </c>
      <c r="V155" s="7">
        <v>280</v>
      </c>
      <c r="W155" s="7">
        <v>404</v>
      </c>
      <c r="X155" s="8">
        <f t="shared" si="9"/>
        <v>0</v>
      </c>
      <c r="Y155" s="8">
        <f t="shared" si="9"/>
        <v>0</v>
      </c>
      <c r="Z155" s="8">
        <f t="shared" si="9"/>
        <v>0</v>
      </c>
      <c r="AA155" s="8">
        <f t="shared" si="9"/>
        <v>0</v>
      </c>
      <c r="AB155" s="8">
        <f t="shared" si="9"/>
        <v>0</v>
      </c>
      <c r="AC155" s="8">
        <f t="shared" si="9"/>
        <v>0</v>
      </c>
      <c r="AD155" s="8">
        <f t="shared" si="9"/>
        <v>0</v>
      </c>
      <c r="AE155" s="8">
        <f t="shared" si="8"/>
        <v>1.5578179552264794E-4</v>
      </c>
      <c r="AF155" s="8">
        <f t="shared" si="6"/>
        <v>7.6189831197196215E-4</v>
      </c>
      <c r="AG155" s="8">
        <f t="shared" si="6"/>
        <v>4.88153559162468E-3</v>
      </c>
      <c r="AH155" s="8">
        <f t="shared" si="6"/>
        <v>1.4880935937202451E-4</v>
      </c>
      <c r="AI155" s="35">
        <v>0.13914321637961355</v>
      </c>
      <c r="AJ155" s="35">
        <v>0.94888597640891215</v>
      </c>
    </row>
    <row r="156" spans="1:36" x14ac:dyDescent="0.3">
      <c r="A156" s="37" t="s">
        <v>180</v>
      </c>
      <c r="B156" s="2">
        <v>282636.46099999995</v>
      </c>
      <c r="C156" s="7">
        <v>550571.79999999993</v>
      </c>
      <c r="D156" s="7">
        <v>588040.89599999995</v>
      </c>
      <c r="E156" s="7">
        <v>564453.21500000008</v>
      </c>
      <c r="F156" s="7">
        <v>598808.69800000009</v>
      </c>
      <c r="G156" s="7">
        <v>623013.4439999999</v>
      </c>
      <c r="H156" s="7">
        <v>483961.62199999997</v>
      </c>
      <c r="I156" s="7">
        <v>296069.71299999981</v>
      </c>
      <c r="J156" s="7">
        <v>183843.7319999999</v>
      </c>
      <c r="K156" s="7">
        <v>67024.43200000003</v>
      </c>
      <c r="L156" s="7">
        <v>4238868</v>
      </c>
      <c r="M156" s="7">
        <f>VLOOKUP(A156,'[1]CDC- Aggregation'!$A$5:$L$463,2,FALSE)</f>
        <v>0</v>
      </c>
      <c r="N156" s="7">
        <f>VLOOKUP(A156,'[1]CDC- Aggregation'!$A$5:$L$463,3,FALSE)</f>
        <v>0</v>
      </c>
      <c r="O156" s="7">
        <f>VLOOKUP(A156,'[1]CDC- Aggregation'!$A$5:$L$463,4,FALSE)</f>
        <v>0</v>
      </c>
      <c r="P156" s="7">
        <f>VLOOKUP(A156,'[1]CDC- Aggregation'!$A$5:$L$463,5,FALSE)</f>
        <v>0</v>
      </c>
      <c r="Q156" s="7">
        <f>VLOOKUP(A156,'[1]CDC- Aggregation'!$A$5:$L$463,6,FALSE)</f>
        <v>0</v>
      </c>
      <c r="R156" s="7">
        <f>VLOOKUP(A156,'[1]CDC- Aggregation'!$A$5:$L$463,7,FALSE)</f>
        <v>0</v>
      </c>
      <c r="S156" s="7">
        <f>VLOOKUP(A156,'[1]CDC- Aggregation'!$A$5:$L$463,8,FALSE)</f>
        <v>34</v>
      </c>
      <c r="T156" s="7">
        <v>128</v>
      </c>
      <c r="U156" s="7">
        <v>268</v>
      </c>
      <c r="V156" s="7">
        <v>398</v>
      </c>
      <c r="W156" s="7">
        <v>828</v>
      </c>
      <c r="X156" s="8">
        <f t="shared" si="9"/>
        <v>0</v>
      </c>
      <c r="Y156" s="8">
        <f t="shared" si="9"/>
        <v>0</v>
      </c>
      <c r="Z156" s="8">
        <f t="shared" si="9"/>
        <v>0</v>
      </c>
      <c r="AA156" s="8">
        <f t="shared" si="9"/>
        <v>0</v>
      </c>
      <c r="AB156" s="8">
        <f t="shared" si="9"/>
        <v>0</v>
      </c>
      <c r="AC156" s="8">
        <f t="shared" si="9"/>
        <v>0</v>
      </c>
      <c r="AD156" s="8">
        <f t="shared" si="9"/>
        <v>7.0253504522720198E-5</v>
      </c>
      <c r="AE156" s="8">
        <f t="shared" si="8"/>
        <v>4.3233061127059651E-4</v>
      </c>
      <c r="AF156" s="8">
        <f t="shared" si="6"/>
        <v>1.4577597891670309E-3</v>
      </c>
      <c r="AG156" s="8">
        <f t="shared" si="6"/>
        <v>5.938133127334818E-3</v>
      </c>
      <c r="AH156" s="8">
        <f t="shared" si="6"/>
        <v>1.9533516967265788E-4</v>
      </c>
      <c r="AI156" s="35">
        <v>0.15024906713866817</v>
      </c>
      <c r="AJ156" s="35">
        <v>1</v>
      </c>
    </row>
    <row r="157" spans="1:36" x14ac:dyDescent="0.3">
      <c r="A157" s="37" t="s">
        <v>181</v>
      </c>
      <c r="B157" s="2">
        <v>262336.82700000005</v>
      </c>
      <c r="C157" s="7">
        <v>531275.44499999995</v>
      </c>
      <c r="D157" s="7">
        <v>554184.03</v>
      </c>
      <c r="E157" s="7">
        <v>528357.54400000011</v>
      </c>
      <c r="F157" s="7">
        <v>558655.72500000009</v>
      </c>
      <c r="G157" s="7">
        <v>596237.05400000035</v>
      </c>
      <c r="H157" s="7">
        <v>477011.74699999992</v>
      </c>
      <c r="I157" s="7">
        <v>289623.99199999997</v>
      </c>
      <c r="J157" s="7">
        <v>170315.22299999997</v>
      </c>
      <c r="K157" s="7">
        <v>64334.701000000001</v>
      </c>
      <c r="L157" s="7">
        <v>4032123</v>
      </c>
      <c r="M157" s="7">
        <f>VLOOKUP(A157,'[1]CDC- Aggregation'!$A$5:$L$463,2,FALSE)</f>
        <v>0</v>
      </c>
      <c r="N157" s="7">
        <f>VLOOKUP(A157,'[1]CDC- Aggregation'!$A$5:$L$463,3,FALSE)</f>
        <v>0</v>
      </c>
      <c r="O157" s="7">
        <f>VLOOKUP(A157,'[1]CDC- Aggregation'!$A$5:$L$463,4,FALSE)</f>
        <v>0</v>
      </c>
      <c r="P157" s="7">
        <f>VLOOKUP(A157,'[1]CDC- Aggregation'!$A$5:$L$463,5,FALSE)</f>
        <v>0</v>
      </c>
      <c r="Q157" s="7">
        <f>VLOOKUP(A157,'[1]CDC- Aggregation'!$A$5:$L$463,6,FALSE)</f>
        <v>0</v>
      </c>
      <c r="R157" s="7">
        <f>VLOOKUP(A157,'[1]CDC- Aggregation'!$A$5:$L$463,7,FALSE)</f>
        <v>0</v>
      </c>
      <c r="S157" s="7">
        <f>VLOOKUP(A157,'[1]CDC- Aggregation'!$A$5:$L$463,8,FALSE)</f>
        <v>11</v>
      </c>
      <c r="T157" s="7">
        <v>61</v>
      </c>
      <c r="U157" s="7">
        <v>266</v>
      </c>
      <c r="V157" s="7">
        <v>407</v>
      </c>
      <c r="W157" s="7">
        <v>745</v>
      </c>
      <c r="X157" s="8">
        <f t="shared" si="9"/>
        <v>0</v>
      </c>
      <c r="Y157" s="8">
        <f t="shared" si="9"/>
        <v>0</v>
      </c>
      <c r="Z157" s="8">
        <f t="shared" si="9"/>
        <v>0</v>
      </c>
      <c r="AA157" s="8">
        <f t="shared" si="9"/>
        <v>0</v>
      </c>
      <c r="AB157" s="8">
        <f t="shared" si="9"/>
        <v>0</v>
      </c>
      <c r="AC157" s="8">
        <f t="shared" si="9"/>
        <v>0</v>
      </c>
      <c r="AD157" s="8">
        <f t="shared" si="9"/>
        <v>2.30602287452682E-5</v>
      </c>
      <c r="AE157" s="8">
        <f t="shared" si="8"/>
        <v>2.1061791041123419E-4</v>
      </c>
      <c r="AF157" s="8">
        <f t="shared" si="6"/>
        <v>1.5618098917675729E-3</v>
      </c>
      <c r="AG157" s="8">
        <f t="shared" si="6"/>
        <v>6.3262903794330215E-3</v>
      </c>
      <c r="AH157" s="8">
        <f t="shared" si="6"/>
        <v>1.8476618892826434E-4</v>
      </c>
      <c r="AI157" s="35">
        <v>0.15321317651666647</v>
      </c>
      <c r="AJ157" s="35">
        <v>0.98467966573816157</v>
      </c>
    </row>
    <row r="158" spans="1:36" x14ac:dyDescent="0.3">
      <c r="A158" s="37" t="s">
        <v>182</v>
      </c>
      <c r="B158" s="2">
        <v>264708.25300000014</v>
      </c>
      <c r="C158" s="7">
        <v>535492.31299999985</v>
      </c>
      <c r="D158" s="7">
        <v>552507.21499999985</v>
      </c>
      <c r="E158" s="7">
        <v>531921.50599999994</v>
      </c>
      <c r="F158" s="7">
        <v>553620.00100000005</v>
      </c>
      <c r="G158" s="7">
        <v>602990.12699999986</v>
      </c>
      <c r="H158" s="7">
        <v>498240.70599999983</v>
      </c>
      <c r="I158" s="7">
        <v>300973.71100000001</v>
      </c>
      <c r="J158" s="7">
        <v>172507.93400000001</v>
      </c>
      <c r="K158" s="7">
        <v>67744.048000000024</v>
      </c>
      <c r="L158" s="7">
        <v>4079507</v>
      </c>
      <c r="M158" s="7">
        <f>VLOOKUP(A158,'[1]CDC- Aggregation'!$A$5:$L$463,2,FALSE)</f>
        <v>0</v>
      </c>
      <c r="N158" s="7">
        <f>VLOOKUP(A158,'[1]CDC- Aggregation'!$A$5:$L$463,3,FALSE)</f>
        <v>0</v>
      </c>
      <c r="O158" s="7">
        <f>VLOOKUP(A158,'[1]CDC- Aggregation'!$A$5:$L$463,4,FALSE)</f>
        <v>0</v>
      </c>
      <c r="P158" s="7">
        <f>VLOOKUP(A158,'[1]CDC- Aggregation'!$A$5:$L$463,5,FALSE)</f>
        <v>0</v>
      </c>
      <c r="Q158" s="7">
        <f>VLOOKUP(A158,'[1]CDC- Aggregation'!$A$5:$L$463,6,FALSE)</f>
        <v>0</v>
      </c>
      <c r="R158" s="7">
        <f>VLOOKUP(A158,'[1]CDC- Aggregation'!$A$5:$L$463,7,FALSE)</f>
        <v>24</v>
      </c>
      <c r="S158" s="7">
        <f>VLOOKUP(A158,'[1]CDC- Aggregation'!$A$5:$L$463,8,FALSE)</f>
        <v>33</v>
      </c>
      <c r="T158" s="7">
        <v>101</v>
      </c>
      <c r="U158" s="7">
        <v>256</v>
      </c>
      <c r="V158" s="7">
        <v>386</v>
      </c>
      <c r="W158" s="7">
        <v>800</v>
      </c>
      <c r="X158" s="8">
        <f t="shared" si="9"/>
        <v>0</v>
      </c>
      <c r="Y158" s="8">
        <f t="shared" si="9"/>
        <v>0</v>
      </c>
      <c r="Z158" s="8">
        <f t="shared" si="9"/>
        <v>0</v>
      </c>
      <c r="AA158" s="8">
        <f t="shared" si="9"/>
        <v>0</v>
      </c>
      <c r="AB158" s="8">
        <f t="shared" si="9"/>
        <v>0</v>
      </c>
      <c r="AC158" s="8">
        <f t="shared" si="9"/>
        <v>3.9801646702583582E-5</v>
      </c>
      <c r="AD158" s="8">
        <f t="shared" si="9"/>
        <v>6.6233046803686917E-5</v>
      </c>
      <c r="AE158" s="8">
        <f t="shared" si="8"/>
        <v>3.3557748171567049E-4</v>
      </c>
      <c r="AF158" s="8">
        <f t="shared" si="8"/>
        <v>1.4839897160903914E-3</v>
      </c>
      <c r="AG158" s="8">
        <f t="shared" si="8"/>
        <v>5.6979175498930897E-3</v>
      </c>
      <c r="AH158" s="8">
        <f t="shared" si="8"/>
        <v>1.9610212704623378E-4</v>
      </c>
      <c r="AI158" s="35">
        <v>0.15437795791184969</v>
      </c>
      <c r="AJ158" s="35">
        <v>0.94207317073170727</v>
      </c>
    </row>
    <row r="159" spans="1:36" x14ac:dyDescent="0.3">
      <c r="A159" s="37" t="s">
        <v>183</v>
      </c>
      <c r="B159" s="2">
        <v>271303.23900000006</v>
      </c>
      <c r="C159" s="7">
        <v>548872.55199999979</v>
      </c>
      <c r="D159" s="7">
        <v>570772.37200000032</v>
      </c>
      <c r="E159" s="7">
        <v>545066.78599999985</v>
      </c>
      <c r="F159" s="7">
        <v>559119.87</v>
      </c>
      <c r="G159" s="7">
        <v>613000.24899999984</v>
      </c>
      <c r="H159" s="7">
        <v>519002.28700000019</v>
      </c>
      <c r="I159" s="7">
        <v>316964.40600000019</v>
      </c>
      <c r="J159" s="7">
        <v>175875.6290000001</v>
      </c>
      <c r="K159" s="7">
        <v>68813.03499999996</v>
      </c>
      <c r="L159" s="7">
        <v>4189112</v>
      </c>
      <c r="M159" s="7">
        <f>VLOOKUP(A159,'[1]CDC- Aggregation'!$A$5:$L$463,2,FALSE)</f>
        <v>0</v>
      </c>
      <c r="N159" s="7">
        <f>VLOOKUP(A159,'[1]CDC- Aggregation'!$A$5:$L$463,3,FALSE)</f>
        <v>0</v>
      </c>
      <c r="O159" s="7">
        <f>VLOOKUP(A159,'[1]CDC- Aggregation'!$A$5:$L$463,4,FALSE)</f>
        <v>0</v>
      </c>
      <c r="P159" s="7">
        <f>VLOOKUP(A159,'[1]CDC- Aggregation'!$A$5:$L$463,5,FALSE)</f>
        <v>0</v>
      </c>
      <c r="Q159" s="7">
        <f>VLOOKUP(A159,'[1]CDC- Aggregation'!$A$5:$L$463,6,FALSE)</f>
        <v>0</v>
      </c>
      <c r="R159" s="7">
        <f>VLOOKUP(A159,'[1]CDC- Aggregation'!$A$5:$L$463,7,FALSE)</f>
        <v>0</v>
      </c>
      <c r="S159" s="7">
        <f>VLOOKUP(A159,'[1]CDC- Aggregation'!$A$5:$L$463,8,FALSE)</f>
        <v>23</v>
      </c>
      <c r="T159" s="7">
        <v>90</v>
      </c>
      <c r="U159" s="7">
        <v>244</v>
      </c>
      <c r="V159" s="7">
        <v>357</v>
      </c>
      <c r="W159" s="7">
        <v>714</v>
      </c>
      <c r="X159" s="8">
        <f t="shared" si="9"/>
        <v>0</v>
      </c>
      <c r="Y159" s="8">
        <f t="shared" si="9"/>
        <v>0</v>
      </c>
      <c r="Z159" s="8">
        <f t="shared" si="9"/>
        <v>0</v>
      </c>
      <c r="AA159" s="8">
        <f t="shared" si="9"/>
        <v>0</v>
      </c>
      <c r="AB159" s="8">
        <f t="shared" si="9"/>
        <v>0</v>
      </c>
      <c r="AC159" s="8">
        <f t="shared" si="9"/>
        <v>0</v>
      </c>
      <c r="AD159" s="8">
        <f t="shared" si="9"/>
        <v>4.4315797013048602E-5</v>
      </c>
      <c r="AE159" s="8">
        <f t="shared" si="8"/>
        <v>2.8394355421725162E-4</v>
      </c>
      <c r="AF159" s="8">
        <f t="shared" si="8"/>
        <v>1.3873440077362843E-3</v>
      </c>
      <c r="AG159" s="8">
        <f t="shared" si="8"/>
        <v>5.1879705640072438E-3</v>
      </c>
      <c r="AH159" s="8">
        <f t="shared" si="8"/>
        <v>1.7044185020596251E-4</v>
      </c>
      <c r="AI159" s="35">
        <v>0.15989520391079343</v>
      </c>
      <c r="AJ159" s="35">
        <v>0.98039215686274506</v>
      </c>
    </row>
    <row r="160" spans="1:36" x14ac:dyDescent="0.3">
      <c r="A160" s="37" t="s">
        <v>184</v>
      </c>
      <c r="B160" s="2">
        <v>261979.14200000011</v>
      </c>
      <c r="C160" s="7">
        <v>534883.65599999984</v>
      </c>
      <c r="D160" s="7">
        <v>559112.94400000025</v>
      </c>
      <c r="E160" s="7">
        <v>534074.11600000015</v>
      </c>
      <c r="F160" s="7">
        <v>536147.36100000027</v>
      </c>
      <c r="G160" s="7">
        <v>592328.45800000033</v>
      </c>
      <c r="H160" s="7">
        <v>518684.80800000014</v>
      </c>
      <c r="I160" s="7">
        <v>318364.83399999992</v>
      </c>
      <c r="J160" s="7">
        <v>172849.66599999997</v>
      </c>
      <c r="K160" s="7">
        <v>68394.593000000023</v>
      </c>
      <c r="L160" s="7">
        <v>4094900</v>
      </c>
      <c r="M160" s="7">
        <f>VLOOKUP(A160,'[1]CDC- Aggregation'!$A$5:$L$463,2,FALSE)</f>
        <v>0</v>
      </c>
      <c r="N160" s="7">
        <f>VLOOKUP(A160,'[1]CDC- Aggregation'!$A$5:$L$463,3,FALSE)</f>
        <v>0</v>
      </c>
      <c r="O160" s="7">
        <f>VLOOKUP(A160,'[1]CDC- Aggregation'!$A$5:$L$463,4,FALSE)</f>
        <v>0</v>
      </c>
      <c r="P160" s="7">
        <f>VLOOKUP(A160,'[1]CDC- Aggregation'!$A$5:$L$463,5,FALSE)</f>
        <v>0</v>
      </c>
      <c r="Q160" s="7">
        <f>VLOOKUP(A160,'[1]CDC- Aggregation'!$A$5:$L$463,6,FALSE)</f>
        <v>0</v>
      </c>
      <c r="R160" s="7">
        <f>VLOOKUP(A160,'[1]CDC- Aggregation'!$A$5:$L$463,7,FALSE)</f>
        <v>0</v>
      </c>
      <c r="S160" s="7">
        <f>VLOOKUP(A160,'[1]CDC- Aggregation'!$A$5:$L$463,8,FALSE)</f>
        <v>21</v>
      </c>
      <c r="T160" s="7">
        <v>135</v>
      </c>
      <c r="U160" s="7">
        <v>224</v>
      </c>
      <c r="V160" s="7">
        <v>377</v>
      </c>
      <c r="W160" s="7">
        <v>757</v>
      </c>
      <c r="X160" s="8">
        <f t="shared" si="9"/>
        <v>0</v>
      </c>
      <c r="Y160" s="8">
        <f t="shared" si="9"/>
        <v>0</v>
      </c>
      <c r="Z160" s="8">
        <f t="shared" si="9"/>
        <v>0</v>
      </c>
      <c r="AA160" s="8">
        <f t="shared" si="9"/>
        <v>0</v>
      </c>
      <c r="AB160" s="8">
        <f t="shared" si="9"/>
        <v>0</v>
      </c>
      <c r="AC160" s="8">
        <f t="shared" si="9"/>
        <v>0</v>
      </c>
      <c r="AD160" s="8">
        <f t="shared" si="9"/>
        <v>4.048701576777239E-5</v>
      </c>
      <c r="AE160" s="8">
        <f t="shared" si="8"/>
        <v>4.2404180858743979E-4</v>
      </c>
      <c r="AF160" s="8">
        <f t="shared" si="8"/>
        <v>1.2959238231909575E-3</v>
      </c>
      <c r="AG160" s="8">
        <f t="shared" si="8"/>
        <v>5.5121316388270615E-3</v>
      </c>
      <c r="AH160" s="8">
        <f t="shared" si="8"/>
        <v>1.8486409924540283E-4</v>
      </c>
      <c r="AI160" s="35">
        <v>0.16592438042038063</v>
      </c>
      <c r="AJ160" s="35">
        <v>0.87123287671232874</v>
      </c>
    </row>
    <row r="161" spans="1:36" x14ac:dyDescent="0.3">
      <c r="A161" s="37" t="s">
        <v>185</v>
      </c>
      <c r="B161" s="2">
        <v>256071.18600000005</v>
      </c>
      <c r="C161" s="7">
        <v>524578.19600000023</v>
      </c>
      <c r="D161" s="7">
        <v>552555.37199999997</v>
      </c>
      <c r="E161" s="7">
        <v>523773.57400000002</v>
      </c>
      <c r="F161" s="7">
        <v>521880.64900000003</v>
      </c>
      <c r="G161" s="7">
        <v>573293.46400000015</v>
      </c>
      <c r="H161" s="7">
        <v>517330.07999999996</v>
      </c>
      <c r="I161" s="7">
        <v>322116.45599999989</v>
      </c>
      <c r="J161" s="7">
        <v>170647.06900000005</v>
      </c>
      <c r="K161" s="7">
        <v>68682.324999999983</v>
      </c>
      <c r="L161" s="7">
        <v>4030950</v>
      </c>
      <c r="M161" s="7">
        <f>VLOOKUP(A161,'[1]CDC- Aggregation'!$A$5:$L$463,2,FALSE)</f>
        <v>0</v>
      </c>
      <c r="N161" s="7">
        <f>VLOOKUP(A161,'[1]CDC- Aggregation'!$A$5:$L$463,3,FALSE)</f>
        <v>0</v>
      </c>
      <c r="O161" s="7">
        <f>VLOOKUP(A161,'[1]CDC- Aggregation'!$A$5:$L$463,4,FALSE)</f>
        <v>0</v>
      </c>
      <c r="P161" s="7">
        <f>VLOOKUP(A161,'[1]CDC- Aggregation'!$A$5:$L$463,5,FALSE)</f>
        <v>0</v>
      </c>
      <c r="Q161" s="7">
        <f>VLOOKUP(A161,'[1]CDC- Aggregation'!$A$5:$L$463,6,FALSE)</f>
        <v>0</v>
      </c>
      <c r="R161" s="7">
        <f>VLOOKUP(A161,'[1]CDC- Aggregation'!$A$5:$L$463,7,FALSE)</f>
        <v>12</v>
      </c>
      <c r="S161" s="7">
        <f>VLOOKUP(A161,'[1]CDC- Aggregation'!$A$5:$L$463,8,FALSE)</f>
        <v>63</v>
      </c>
      <c r="T161" s="7">
        <v>154</v>
      </c>
      <c r="U161" s="7">
        <v>257</v>
      </c>
      <c r="V161" s="7">
        <v>374</v>
      </c>
      <c r="W161" s="7">
        <v>860</v>
      </c>
      <c r="X161" s="8">
        <f t="shared" si="9"/>
        <v>0</v>
      </c>
      <c r="Y161" s="8">
        <f t="shared" si="9"/>
        <v>0</v>
      </c>
      <c r="Z161" s="8">
        <f t="shared" si="9"/>
        <v>0</v>
      </c>
      <c r="AA161" s="8">
        <f t="shared" si="9"/>
        <v>0</v>
      </c>
      <c r="AB161" s="8">
        <f t="shared" si="9"/>
        <v>0</v>
      </c>
      <c r="AC161" s="8">
        <f t="shared" si="9"/>
        <v>2.0931688137996977E-5</v>
      </c>
      <c r="AD161" s="8">
        <f t="shared" si="9"/>
        <v>1.2177911634289659E-4</v>
      </c>
      <c r="AE161" s="8">
        <f t="shared" si="8"/>
        <v>4.7808796207543042E-4</v>
      </c>
      <c r="AF161" s="8">
        <f t="shared" si="8"/>
        <v>1.5060323128081381E-3</v>
      </c>
      <c r="AG161" s="8">
        <f t="shared" si="8"/>
        <v>5.4453602145821374E-3</v>
      </c>
      <c r="AH161" s="8">
        <f t="shared" si="8"/>
        <v>2.1334921048388097E-4</v>
      </c>
      <c r="AI161" s="35">
        <v>0.17061968709894734</v>
      </c>
      <c r="AJ161" s="35">
        <v>0.85413533834586464</v>
      </c>
    </row>
    <row r="162" spans="1:36" x14ac:dyDescent="0.3">
      <c r="A162" s="37" t="s">
        <v>186</v>
      </c>
      <c r="B162" s="2">
        <v>260585.73</v>
      </c>
      <c r="C162" s="7">
        <v>536608.571</v>
      </c>
      <c r="D162" s="7">
        <v>567711.64600000007</v>
      </c>
      <c r="E162" s="7">
        <v>532029.71600000013</v>
      </c>
      <c r="F162" s="7">
        <v>529164.3870000001</v>
      </c>
      <c r="G162" s="7">
        <v>580998.54500000004</v>
      </c>
      <c r="H162" s="7">
        <v>537287.56799999974</v>
      </c>
      <c r="I162" s="7">
        <v>346556.70200000016</v>
      </c>
      <c r="J162" s="7">
        <v>177615.29699999996</v>
      </c>
      <c r="K162" s="7">
        <v>72086.805000000008</v>
      </c>
      <c r="L162" s="7">
        <v>4141008</v>
      </c>
      <c r="M162" s="7">
        <f>VLOOKUP(A162,'[1]CDC- Aggregation'!$A$5:$L$463,2,FALSE)</f>
        <v>0</v>
      </c>
      <c r="N162" s="7">
        <f>VLOOKUP(A162,'[1]CDC- Aggregation'!$A$5:$L$463,3,FALSE)</f>
        <v>0</v>
      </c>
      <c r="O162" s="7">
        <f>VLOOKUP(A162,'[1]CDC- Aggregation'!$A$5:$L$463,4,FALSE)</f>
        <v>0</v>
      </c>
      <c r="P162" s="7">
        <f>VLOOKUP(A162,'[1]CDC- Aggregation'!$A$5:$L$463,5,FALSE)</f>
        <v>0</v>
      </c>
      <c r="Q162" s="7">
        <f>VLOOKUP(A162,'[1]CDC- Aggregation'!$A$5:$L$463,6,FALSE)</f>
        <v>0</v>
      </c>
      <c r="R162" s="7">
        <f>VLOOKUP(A162,'[1]CDC- Aggregation'!$A$5:$L$463,7,FALSE)</f>
        <v>0</v>
      </c>
      <c r="S162" s="7">
        <f>VLOOKUP(A162,'[1]CDC- Aggregation'!$A$5:$L$463,8,FALSE)</f>
        <v>56</v>
      </c>
      <c r="T162" s="7">
        <v>161</v>
      </c>
      <c r="U162" s="7">
        <v>228</v>
      </c>
      <c r="V162" s="7">
        <v>390</v>
      </c>
      <c r="W162" s="7">
        <v>835</v>
      </c>
      <c r="X162" s="8">
        <f t="shared" si="9"/>
        <v>0</v>
      </c>
      <c r="Y162" s="8">
        <f t="shared" si="9"/>
        <v>0</v>
      </c>
      <c r="Z162" s="8">
        <f t="shared" si="9"/>
        <v>0</v>
      </c>
      <c r="AA162" s="8">
        <f t="shared" si="9"/>
        <v>0</v>
      </c>
      <c r="AB162" s="8">
        <f t="shared" si="9"/>
        <v>0</v>
      </c>
      <c r="AC162" s="8">
        <f t="shared" si="9"/>
        <v>0</v>
      </c>
      <c r="AD162" s="8">
        <f t="shared" si="9"/>
        <v>1.0422723944358978E-4</v>
      </c>
      <c r="AE162" s="8">
        <f t="shared" si="8"/>
        <v>4.6457044134728617E-4</v>
      </c>
      <c r="AF162" s="8">
        <f t="shared" si="8"/>
        <v>1.2836732187543512E-3</v>
      </c>
      <c r="AG162" s="8">
        <f t="shared" si="8"/>
        <v>5.4101440617322404E-3</v>
      </c>
      <c r="AH162" s="8">
        <f t="shared" si="8"/>
        <v>2.0164172587930281E-4</v>
      </c>
      <c r="AI162" s="35">
        <v>0.17493440225574372</v>
      </c>
      <c r="AJ162" s="35">
        <v>0.95430579964850615</v>
      </c>
    </row>
    <row r="163" spans="1:36" x14ac:dyDescent="0.3">
      <c r="A163" s="37" t="s">
        <v>187</v>
      </c>
      <c r="B163" s="2">
        <v>252546.34199999995</v>
      </c>
      <c r="C163" s="7">
        <v>521303.64600000001</v>
      </c>
      <c r="D163" s="7">
        <v>550919.04299999983</v>
      </c>
      <c r="E163" s="7">
        <v>524039.853</v>
      </c>
      <c r="F163" s="7">
        <v>514661.69600000023</v>
      </c>
      <c r="G163" s="7">
        <v>560071.35499999975</v>
      </c>
      <c r="H163" s="7">
        <v>530071.41500000004</v>
      </c>
      <c r="I163" s="7">
        <v>353202.15</v>
      </c>
      <c r="J163" s="7">
        <v>177935.41099999993</v>
      </c>
      <c r="K163" s="7">
        <v>70876.893999999971</v>
      </c>
      <c r="L163" s="7">
        <v>4055532</v>
      </c>
      <c r="M163" s="7">
        <f>VLOOKUP(A163,'[1]CDC- Aggregation'!$A$5:$L$463,2,FALSE)</f>
        <v>0</v>
      </c>
      <c r="N163" s="7">
        <f>VLOOKUP(A163,'[1]CDC- Aggregation'!$A$5:$L$463,3,FALSE)</f>
        <v>0</v>
      </c>
      <c r="O163" s="7">
        <f>VLOOKUP(A163,'[1]CDC- Aggregation'!$A$5:$L$463,4,FALSE)</f>
        <v>0</v>
      </c>
      <c r="P163" s="7">
        <f>VLOOKUP(A163,'[1]CDC- Aggregation'!$A$5:$L$463,5,FALSE)</f>
        <v>0</v>
      </c>
      <c r="Q163" s="7">
        <f>VLOOKUP(A163,'[1]CDC- Aggregation'!$A$5:$L$463,6,FALSE)</f>
        <v>0</v>
      </c>
      <c r="R163" s="7">
        <f>VLOOKUP(A163,'[1]CDC- Aggregation'!$A$5:$L$463,7,FALSE)</f>
        <v>0</v>
      </c>
      <c r="S163" s="7">
        <f>VLOOKUP(A163,'[1]CDC- Aggregation'!$A$5:$L$463,8,FALSE)</f>
        <v>53</v>
      </c>
      <c r="T163" s="7">
        <v>160</v>
      </c>
      <c r="U163" s="7">
        <v>213</v>
      </c>
      <c r="V163" s="7">
        <v>318</v>
      </c>
      <c r="W163" s="7">
        <v>744</v>
      </c>
      <c r="X163" s="8">
        <f t="shared" si="9"/>
        <v>0</v>
      </c>
      <c r="Y163" s="8">
        <f t="shared" si="9"/>
        <v>0</v>
      </c>
      <c r="Z163" s="8">
        <f t="shared" si="9"/>
        <v>0</v>
      </c>
      <c r="AA163" s="8">
        <f t="shared" si="9"/>
        <v>0</v>
      </c>
      <c r="AB163" s="8">
        <f t="shared" si="9"/>
        <v>0</v>
      </c>
      <c r="AC163" s="8">
        <f t="shared" si="9"/>
        <v>0</v>
      </c>
      <c r="AD163" s="8">
        <f t="shared" si="9"/>
        <v>9.9986527287082623E-5</v>
      </c>
      <c r="AE163" s="8">
        <f t="shared" si="8"/>
        <v>4.529983750098916E-4</v>
      </c>
      <c r="AF163" s="8">
        <f t="shared" si="8"/>
        <v>1.1970635794355743E-3</v>
      </c>
      <c r="AG163" s="8">
        <f t="shared" si="8"/>
        <v>4.4866525894884744E-3</v>
      </c>
      <c r="AH163" s="8">
        <f t="shared" si="8"/>
        <v>1.8345312033045234E-4</v>
      </c>
      <c r="AI163" s="35">
        <v>0.1810908704341877</v>
      </c>
      <c r="AJ163" s="35">
        <v>0.94259259259259254</v>
      </c>
    </row>
    <row r="164" spans="1:36" x14ac:dyDescent="0.3">
      <c r="A164" s="37" t="s">
        <v>188</v>
      </c>
      <c r="B164" s="2">
        <v>241145</v>
      </c>
      <c r="C164" s="7">
        <v>496914</v>
      </c>
      <c r="D164" s="7">
        <v>528383</v>
      </c>
      <c r="E164" s="7">
        <v>506743</v>
      </c>
      <c r="F164" s="7">
        <v>488329</v>
      </c>
      <c r="G164" s="7">
        <v>525744</v>
      </c>
      <c r="H164" s="7">
        <v>510574</v>
      </c>
      <c r="I164" s="7">
        <v>346758</v>
      </c>
      <c r="J164" s="7">
        <v>173347</v>
      </c>
      <c r="K164" s="7">
        <v>69235</v>
      </c>
      <c r="L164" s="7">
        <v>3887172</v>
      </c>
      <c r="M164" s="7">
        <f>VLOOKUP(A164,'[1]CDC- Aggregation'!$A$5:$L$463,2,FALSE)</f>
        <v>0</v>
      </c>
      <c r="N164" s="7">
        <f>VLOOKUP(A164,'[1]CDC- Aggregation'!$A$5:$L$463,3,FALSE)</f>
        <v>0</v>
      </c>
      <c r="O164" s="7">
        <f>VLOOKUP(A164,'[1]CDC- Aggregation'!$A$5:$L$463,4,FALSE)</f>
        <v>0</v>
      </c>
      <c r="P164" s="7">
        <f>VLOOKUP(A164,'[1]CDC- Aggregation'!$A$5:$L$463,5,FALSE)</f>
        <v>0</v>
      </c>
      <c r="Q164" s="7">
        <f>VLOOKUP(A164,'[1]CDC- Aggregation'!$A$5:$L$463,6,FALSE)</f>
        <v>0</v>
      </c>
      <c r="R164" s="7">
        <f>VLOOKUP(A164,'[1]CDC- Aggregation'!$A$5:$L$463,7,FALSE)</f>
        <v>0</v>
      </c>
      <c r="S164" s="7">
        <f>VLOOKUP(A164,'[1]CDC- Aggregation'!$A$5:$L$463,8,FALSE)</f>
        <v>39</v>
      </c>
      <c r="T164" s="7">
        <v>126</v>
      </c>
      <c r="U164" s="7">
        <v>270</v>
      </c>
      <c r="V164" s="7">
        <v>328</v>
      </c>
      <c r="W164" s="7">
        <v>763</v>
      </c>
      <c r="X164" s="8">
        <f t="shared" si="9"/>
        <v>0</v>
      </c>
      <c r="Y164" s="8">
        <f t="shared" si="9"/>
        <v>0</v>
      </c>
      <c r="Z164" s="8">
        <f t="shared" si="9"/>
        <v>0</v>
      </c>
      <c r="AA164" s="8">
        <f t="shared" si="9"/>
        <v>0</v>
      </c>
      <c r="AB164" s="8">
        <f t="shared" si="9"/>
        <v>0</v>
      </c>
      <c r="AC164" s="8">
        <f t="shared" si="9"/>
        <v>0</v>
      </c>
      <c r="AD164" s="8">
        <f t="shared" si="9"/>
        <v>7.6384618096495311E-5</v>
      </c>
      <c r="AE164" s="8">
        <f t="shared" si="8"/>
        <v>3.6336580554738464E-4</v>
      </c>
      <c r="AF164" s="8">
        <f t="shared" si="8"/>
        <v>1.5575694993279377E-3</v>
      </c>
      <c r="AG164" s="8">
        <f t="shared" si="8"/>
        <v>4.7374882646060521E-3</v>
      </c>
      <c r="AH164" s="8">
        <f t="shared" si="8"/>
        <v>1.9628665775530386E-4</v>
      </c>
      <c r="AI164" s="35">
        <v>0.18624697375511748</v>
      </c>
      <c r="AJ164" s="35">
        <v>0.90764331210191085</v>
      </c>
    </row>
    <row r="165" spans="1:36" x14ac:dyDescent="0.3">
      <c r="A165" s="37" t="s">
        <v>189</v>
      </c>
      <c r="B165" s="2">
        <v>310127.76799999992</v>
      </c>
      <c r="C165" s="7">
        <v>609297.69199999981</v>
      </c>
      <c r="D165" s="7">
        <v>677687.76299999992</v>
      </c>
      <c r="E165" s="7">
        <v>583926.93599999999</v>
      </c>
      <c r="F165" s="7">
        <v>587606.02100000007</v>
      </c>
      <c r="G165" s="7">
        <v>634345.13199999998</v>
      </c>
      <c r="H165" s="7">
        <v>474919.62600000022</v>
      </c>
      <c r="I165" s="7">
        <v>286259.62800000008</v>
      </c>
      <c r="J165" s="7">
        <v>183083.84800000003</v>
      </c>
      <c r="K165" s="7">
        <v>65448.53</v>
      </c>
      <c r="L165" s="7">
        <v>4411546</v>
      </c>
      <c r="M165" s="7">
        <f>VLOOKUP(A165,'[1]CDC- Aggregation'!$A$5:$L$463,2,FALSE)</f>
        <v>0</v>
      </c>
      <c r="N165" s="7">
        <f>VLOOKUP(A165,'[1]CDC- Aggregation'!$A$5:$L$463,3,FALSE)</f>
        <v>0</v>
      </c>
      <c r="O165" s="7">
        <f>VLOOKUP(A165,'[1]CDC- Aggregation'!$A$5:$L$463,4,FALSE)</f>
        <v>0</v>
      </c>
      <c r="P165" s="7">
        <f>VLOOKUP(A165,'[1]CDC- Aggregation'!$A$5:$L$463,5,FALSE)</f>
        <v>0</v>
      </c>
      <c r="Q165" s="7">
        <f>VLOOKUP(A165,'[1]CDC- Aggregation'!$A$5:$L$463,6,FALSE)</f>
        <v>0</v>
      </c>
      <c r="R165" s="7">
        <f>VLOOKUP(A165,'[1]CDC- Aggregation'!$A$5:$L$463,7,FALSE)</f>
        <v>0</v>
      </c>
      <c r="S165" s="7">
        <f>VLOOKUP(A165,'[1]CDC- Aggregation'!$A$5:$L$463,8,FALSE)</f>
        <v>0</v>
      </c>
      <c r="T165" s="7">
        <v>73</v>
      </c>
      <c r="U165" s="7">
        <v>243</v>
      </c>
      <c r="V165" s="7">
        <v>345</v>
      </c>
      <c r="W165" s="7">
        <v>661</v>
      </c>
      <c r="X165" s="8">
        <f t="shared" si="9"/>
        <v>0</v>
      </c>
      <c r="Y165" s="8">
        <f t="shared" si="9"/>
        <v>0</v>
      </c>
      <c r="Z165" s="8">
        <f t="shared" si="9"/>
        <v>0</v>
      </c>
      <c r="AA165" s="8">
        <f t="shared" si="9"/>
        <v>0</v>
      </c>
      <c r="AB165" s="8">
        <f t="shared" si="9"/>
        <v>0</v>
      </c>
      <c r="AC165" s="8">
        <f t="shared" si="9"/>
        <v>0</v>
      </c>
      <c r="AD165" s="8">
        <f t="shared" si="9"/>
        <v>0</v>
      </c>
      <c r="AE165" s="8">
        <f t="shared" si="8"/>
        <v>2.5501325670694987E-4</v>
      </c>
      <c r="AF165" s="8">
        <f t="shared" si="8"/>
        <v>1.3272607204541603E-3</v>
      </c>
      <c r="AG165" s="8">
        <f t="shared" si="8"/>
        <v>5.2713177820800563E-3</v>
      </c>
      <c r="AH165" s="8">
        <f t="shared" si="8"/>
        <v>1.4983409444217514E-4</v>
      </c>
      <c r="AI165" s="35">
        <v>0.11762734695209758</v>
      </c>
      <c r="AJ165" s="35">
        <v>1</v>
      </c>
    </row>
    <row r="166" spans="1:36" x14ac:dyDescent="0.3">
      <c r="A166" s="37" t="s">
        <v>190</v>
      </c>
      <c r="B166" s="2">
        <v>304474.06900000008</v>
      </c>
      <c r="C166" s="7">
        <v>605896.23699999996</v>
      </c>
      <c r="D166" s="7">
        <v>660327.40799999994</v>
      </c>
      <c r="E166" s="7">
        <v>589475.07799999986</v>
      </c>
      <c r="F166" s="7">
        <v>581716.8319999997</v>
      </c>
      <c r="G166" s="7">
        <v>645942.53799999994</v>
      </c>
      <c r="H166" s="7">
        <v>499677.804</v>
      </c>
      <c r="I166" s="7">
        <v>294896.34999999986</v>
      </c>
      <c r="J166" s="7">
        <v>176744.69999999998</v>
      </c>
      <c r="K166" s="7">
        <v>63535.936999999991</v>
      </c>
      <c r="L166" s="7">
        <v>4421938</v>
      </c>
      <c r="M166" s="7">
        <f>VLOOKUP(A166,'[1]CDC- Aggregation'!$A$5:$L$463,2,FALSE)</f>
        <v>0</v>
      </c>
      <c r="N166" s="7">
        <f>VLOOKUP(A166,'[1]CDC- Aggregation'!$A$5:$L$463,3,FALSE)</f>
        <v>0</v>
      </c>
      <c r="O166" s="7">
        <f>VLOOKUP(A166,'[1]CDC- Aggregation'!$A$5:$L$463,4,FALSE)</f>
        <v>0</v>
      </c>
      <c r="P166" s="7">
        <f>VLOOKUP(A166,'[1]CDC- Aggregation'!$A$5:$L$463,5,FALSE)</f>
        <v>0</v>
      </c>
      <c r="Q166" s="7">
        <f>VLOOKUP(A166,'[1]CDC- Aggregation'!$A$5:$L$463,6,FALSE)</f>
        <v>0</v>
      </c>
      <c r="R166" s="7">
        <f>VLOOKUP(A166,'[1]CDC- Aggregation'!$A$5:$L$463,7,FALSE)</f>
        <v>0</v>
      </c>
      <c r="S166" s="7">
        <f>VLOOKUP(A166,'[1]CDC- Aggregation'!$A$5:$L$463,8,FALSE)</f>
        <v>11</v>
      </c>
      <c r="T166" s="7">
        <v>122</v>
      </c>
      <c r="U166" s="7">
        <v>247</v>
      </c>
      <c r="V166" s="7">
        <v>338</v>
      </c>
      <c r="W166" s="7">
        <v>718</v>
      </c>
      <c r="X166" s="8">
        <f t="shared" si="9"/>
        <v>0</v>
      </c>
      <c r="Y166" s="8">
        <f t="shared" si="9"/>
        <v>0</v>
      </c>
      <c r="Z166" s="8">
        <f t="shared" si="9"/>
        <v>0</v>
      </c>
      <c r="AA166" s="8">
        <f t="shared" si="9"/>
        <v>0</v>
      </c>
      <c r="AB166" s="8">
        <f t="shared" si="9"/>
        <v>0</v>
      </c>
      <c r="AC166" s="8">
        <f t="shared" si="9"/>
        <v>0</v>
      </c>
      <c r="AD166" s="8">
        <f t="shared" si="9"/>
        <v>2.2014185765193605E-5</v>
      </c>
      <c r="AE166" s="8">
        <f t="shared" si="8"/>
        <v>4.1370467962726585E-4</v>
      </c>
      <c r="AF166" s="8">
        <f t="shared" si="8"/>
        <v>1.3974959362289224E-3</v>
      </c>
      <c r="AG166" s="8">
        <f t="shared" si="8"/>
        <v>5.3198239604147187E-3</v>
      </c>
      <c r="AH166" s="8">
        <f t="shared" si="8"/>
        <v>1.623722449297118E-4</v>
      </c>
      <c r="AI166" s="35">
        <v>0.1187511743056293</v>
      </c>
      <c r="AJ166" s="35">
        <v>1</v>
      </c>
    </row>
    <row r="167" spans="1:36" x14ac:dyDescent="0.3">
      <c r="A167" s="37" t="s">
        <v>191</v>
      </c>
      <c r="B167" s="2">
        <v>309364.402</v>
      </c>
      <c r="C167" s="7">
        <v>607345.45699999994</v>
      </c>
      <c r="D167" s="7">
        <v>662599.36600000004</v>
      </c>
      <c r="E167" s="7">
        <v>604772.47799999977</v>
      </c>
      <c r="F167" s="7">
        <v>570272.44799999997</v>
      </c>
      <c r="G167" s="7">
        <v>647143.67300000007</v>
      </c>
      <c r="H167" s="7">
        <v>517625.33299999998</v>
      </c>
      <c r="I167" s="7">
        <v>302953.02799999999</v>
      </c>
      <c r="J167" s="7">
        <v>178119.12700000009</v>
      </c>
      <c r="K167" s="7">
        <v>65560.430999999982</v>
      </c>
      <c r="L167" s="7">
        <v>4465332</v>
      </c>
      <c r="M167" s="7">
        <f>VLOOKUP(A167,'[1]CDC- Aggregation'!$A$5:$L$463,2,FALSE)</f>
        <v>0</v>
      </c>
      <c r="N167" s="7">
        <f>VLOOKUP(A167,'[1]CDC- Aggregation'!$A$5:$L$463,3,FALSE)</f>
        <v>0</v>
      </c>
      <c r="O167" s="7">
        <f>VLOOKUP(A167,'[1]CDC- Aggregation'!$A$5:$L$463,4,FALSE)</f>
        <v>0</v>
      </c>
      <c r="P167" s="7">
        <f>VLOOKUP(A167,'[1]CDC- Aggregation'!$A$5:$L$463,5,FALSE)</f>
        <v>0</v>
      </c>
      <c r="Q167" s="7">
        <f>VLOOKUP(A167,'[1]CDC- Aggregation'!$A$5:$L$463,6,FALSE)</f>
        <v>0</v>
      </c>
      <c r="R167" s="7">
        <f>VLOOKUP(A167,'[1]CDC- Aggregation'!$A$5:$L$463,7,FALSE)</f>
        <v>0</v>
      </c>
      <c r="S167" s="7">
        <f>VLOOKUP(A167,'[1]CDC- Aggregation'!$A$5:$L$463,8,FALSE)</f>
        <v>38</v>
      </c>
      <c r="T167" s="7">
        <v>35</v>
      </c>
      <c r="U167" s="7">
        <v>242</v>
      </c>
      <c r="V167" s="7">
        <v>341</v>
      </c>
      <c r="W167" s="7">
        <v>656</v>
      </c>
      <c r="X167" s="8">
        <f t="shared" si="9"/>
        <v>0</v>
      </c>
      <c r="Y167" s="8">
        <f t="shared" si="9"/>
        <v>0</v>
      </c>
      <c r="Z167" s="8">
        <f t="shared" si="9"/>
        <v>0</v>
      </c>
      <c r="AA167" s="8">
        <f t="shared" si="9"/>
        <v>0</v>
      </c>
      <c r="AB167" s="8">
        <f t="shared" si="9"/>
        <v>0</v>
      </c>
      <c r="AC167" s="8">
        <f t="shared" si="9"/>
        <v>0</v>
      </c>
      <c r="AD167" s="8">
        <f t="shared" si="9"/>
        <v>7.3412172042978436E-5</v>
      </c>
      <c r="AE167" s="8">
        <f t="shared" si="8"/>
        <v>1.15529460890551E-4</v>
      </c>
      <c r="AF167" s="8">
        <f t="shared" si="8"/>
        <v>1.3586412872998185E-3</v>
      </c>
      <c r="AG167" s="8">
        <f t="shared" si="8"/>
        <v>5.201308087800705E-3</v>
      </c>
      <c r="AH167" s="8">
        <f t="shared" si="8"/>
        <v>1.4690956909810962E-4</v>
      </c>
      <c r="AI167" s="35">
        <v>0.12131335144322514</v>
      </c>
      <c r="AJ167" s="35">
        <v>1</v>
      </c>
    </row>
    <row r="168" spans="1:36" x14ac:dyDescent="0.3">
      <c r="A168" s="37" t="s">
        <v>192</v>
      </c>
      <c r="B168" s="2">
        <v>301761.88900000002</v>
      </c>
      <c r="C168" s="7">
        <v>596066.86300000001</v>
      </c>
      <c r="D168" s="7">
        <v>643007.30700000015</v>
      </c>
      <c r="E168" s="7">
        <v>600972.01</v>
      </c>
      <c r="F168" s="7">
        <v>555047.0129999998</v>
      </c>
      <c r="G168" s="7">
        <v>628700.16400000022</v>
      </c>
      <c r="H168" s="7">
        <v>519920.6019999999</v>
      </c>
      <c r="I168" s="7">
        <v>303897.57400000002</v>
      </c>
      <c r="J168" s="7">
        <v>171602.11099999998</v>
      </c>
      <c r="K168" s="7">
        <v>64827.034999999996</v>
      </c>
      <c r="L168" s="7">
        <v>4385910</v>
      </c>
      <c r="M168" s="7">
        <f>VLOOKUP(A168,'[1]CDC- Aggregation'!$A$5:$L$463,2,FALSE)</f>
        <v>0</v>
      </c>
      <c r="N168" s="7">
        <f>VLOOKUP(A168,'[1]CDC- Aggregation'!$A$5:$L$463,3,FALSE)</f>
        <v>0</v>
      </c>
      <c r="O168" s="7">
        <f>VLOOKUP(A168,'[1]CDC- Aggregation'!$A$5:$L$463,4,FALSE)</f>
        <v>0</v>
      </c>
      <c r="P168" s="7">
        <f>VLOOKUP(A168,'[1]CDC- Aggregation'!$A$5:$L$463,5,FALSE)</f>
        <v>0</v>
      </c>
      <c r="Q168" s="7">
        <f>VLOOKUP(A168,'[1]CDC- Aggregation'!$A$5:$L$463,6,FALSE)</f>
        <v>0</v>
      </c>
      <c r="R168" s="7">
        <f>VLOOKUP(A168,'[1]CDC- Aggregation'!$A$5:$L$463,7,FALSE)</f>
        <v>0</v>
      </c>
      <c r="S168" s="7">
        <f>VLOOKUP(A168,'[1]CDC- Aggregation'!$A$5:$L$463,8,FALSE)</f>
        <v>12</v>
      </c>
      <c r="T168" s="7">
        <v>78</v>
      </c>
      <c r="U168" s="7">
        <v>209</v>
      </c>
      <c r="V168" s="7">
        <v>313</v>
      </c>
      <c r="W168" s="7">
        <v>612</v>
      </c>
      <c r="X168" s="8">
        <f t="shared" si="9"/>
        <v>0</v>
      </c>
      <c r="Y168" s="8">
        <f t="shared" si="9"/>
        <v>0</v>
      </c>
      <c r="Z168" s="8">
        <f t="shared" si="9"/>
        <v>0</v>
      </c>
      <c r="AA168" s="8">
        <f t="shared" si="9"/>
        <v>0</v>
      </c>
      <c r="AB168" s="8">
        <f t="shared" si="9"/>
        <v>0</v>
      </c>
      <c r="AC168" s="8">
        <f t="shared" si="9"/>
        <v>0</v>
      </c>
      <c r="AD168" s="8">
        <f t="shared" si="9"/>
        <v>2.3080447194896889E-5</v>
      </c>
      <c r="AE168" s="8">
        <f t="shared" si="8"/>
        <v>2.5666542504218872E-4</v>
      </c>
      <c r="AF168" s="8">
        <f t="shared" si="8"/>
        <v>1.2179337350925715E-3</v>
      </c>
      <c r="AG168" s="8">
        <f t="shared" si="8"/>
        <v>4.8282325421793552E-3</v>
      </c>
      <c r="AH168" s="8">
        <f t="shared" si="8"/>
        <v>1.3953774701259259E-4</v>
      </c>
      <c r="AI168" s="35">
        <v>0.12380833881831395</v>
      </c>
      <c r="AJ168" s="35">
        <v>1</v>
      </c>
    </row>
    <row r="169" spans="1:36" x14ac:dyDescent="0.3">
      <c r="A169" s="37" t="s">
        <v>193</v>
      </c>
      <c r="B169" s="2">
        <v>295377.44399999996</v>
      </c>
      <c r="C169" s="7">
        <v>583024.29799999995</v>
      </c>
      <c r="D169" s="7">
        <v>627881.15699999977</v>
      </c>
      <c r="E169" s="7">
        <v>607769.04499999993</v>
      </c>
      <c r="F169" s="7">
        <v>535743.19199999981</v>
      </c>
      <c r="G169" s="7">
        <v>606586.16099999985</v>
      </c>
      <c r="H169" s="7">
        <v>524171.10100000014</v>
      </c>
      <c r="I169" s="7">
        <v>309637.5749999999</v>
      </c>
      <c r="J169" s="7">
        <v>172335.70300000001</v>
      </c>
      <c r="K169" s="7">
        <v>65107.31</v>
      </c>
      <c r="L169" s="7">
        <v>4326373</v>
      </c>
      <c r="M169" s="7">
        <f>VLOOKUP(A169,'[1]CDC- Aggregation'!$A$5:$L$463,2,FALSE)</f>
        <v>0</v>
      </c>
      <c r="N169" s="7">
        <f>VLOOKUP(A169,'[1]CDC- Aggregation'!$A$5:$L$463,3,FALSE)</f>
        <v>0</v>
      </c>
      <c r="O169" s="7">
        <f>VLOOKUP(A169,'[1]CDC- Aggregation'!$A$5:$L$463,4,FALSE)</f>
        <v>0</v>
      </c>
      <c r="P169" s="7">
        <f>VLOOKUP(A169,'[1]CDC- Aggregation'!$A$5:$L$463,5,FALSE)</f>
        <v>0</v>
      </c>
      <c r="Q169" s="7">
        <f>VLOOKUP(A169,'[1]CDC- Aggregation'!$A$5:$L$463,6,FALSE)</f>
        <v>0</v>
      </c>
      <c r="R169" s="7">
        <f>VLOOKUP(A169,'[1]CDC- Aggregation'!$A$5:$L$463,7,FALSE)</f>
        <v>14</v>
      </c>
      <c r="S169" s="7">
        <f>VLOOKUP(A169,'[1]CDC- Aggregation'!$A$5:$L$463,8,FALSE)</f>
        <v>80</v>
      </c>
      <c r="T169" s="7">
        <v>107</v>
      </c>
      <c r="U169" s="7">
        <v>185</v>
      </c>
      <c r="V169" s="7">
        <v>344</v>
      </c>
      <c r="W169" s="7">
        <v>730</v>
      </c>
      <c r="X169" s="8">
        <f t="shared" si="9"/>
        <v>0</v>
      </c>
      <c r="Y169" s="8">
        <f t="shared" si="9"/>
        <v>0</v>
      </c>
      <c r="Z169" s="8">
        <f t="shared" si="9"/>
        <v>0</v>
      </c>
      <c r="AA169" s="8">
        <f t="shared" si="9"/>
        <v>0</v>
      </c>
      <c r="AB169" s="8">
        <f t="shared" si="9"/>
        <v>0</v>
      </c>
      <c r="AC169" s="8">
        <f t="shared" si="9"/>
        <v>2.3079985829086537E-5</v>
      </c>
      <c r="AD169" s="8">
        <f t="shared" si="9"/>
        <v>1.5262192029926499E-4</v>
      </c>
      <c r="AE169" s="8">
        <f t="shared" si="8"/>
        <v>3.455652951680688E-4</v>
      </c>
      <c r="AF169" s="8">
        <f t="shared" si="8"/>
        <v>1.0734862061635598E-3</v>
      </c>
      <c r="AG169" s="8">
        <f t="shared" si="8"/>
        <v>5.283584900067289E-3</v>
      </c>
      <c r="AH169" s="8">
        <f t="shared" si="8"/>
        <v>1.687325618942241E-4</v>
      </c>
      <c r="AI169" s="35">
        <v>0.12652834988198247</v>
      </c>
      <c r="AJ169" s="35">
        <v>1</v>
      </c>
    </row>
    <row r="170" spans="1:36" x14ac:dyDescent="0.3">
      <c r="A170" s="37" t="s">
        <v>194</v>
      </c>
      <c r="B170" s="2">
        <v>299934.027</v>
      </c>
      <c r="C170" s="7">
        <v>598680.31500000006</v>
      </c>
      <c r="D170" s="7">
        <v>638683.6680000003</v>
      </c>
      <c r="E170" s="7">
        <v>627621.14899999986</v>
      </c>
      <c r="F170" s="7">
        <v>549493.41299999994</v>
      </c>
      <c r="G170" s="7">
        <v>614684.96799999976</v>
      </c>
      <c r="H170" s="7">
        <v>552820.6059999998</v>
      </c>
      <c r="I170" s="7">
        <v>332663.91899999994</v>
      </c>
      <c r="J170" s="7">
        <v>179415.64800000002</v>
      </c>
      <c r="K170" s="7">
        <v>68595.265000000029</v>
      </c>
      <c r="L170" s="7">
        <v>4461998</v>
      </c>
      <c r="M170" s="7">
        <f>VLOOKUP(A170,'[1]CDC- Aggregation'!$A$5:$L$463,2,FALSE)</f>
        <v>0</v>
      </c>
      <c r="N170" s="7">
        <f>VLOOKUP(A170,'[1]CDC- Aggregation'!$A$5:$L$463,3,FALSE)</f>
        <v>0</v>
      </c>
      <c r="O170" s="7">
        <f>VLOOKUP(A170,'[1]CDC- Aggregation'!$A$5:$L$463,4,FALSE)</f>
        <v>0</v>
      </c>
      <c r="P170" s="7">
        <f>VLOOKUP(A170,'[1]CDC- Aggregation'!$A$5:$L$463,5,FALSE)</f>
        <v>0</v>
      </c>
      <c r="Q170" s="7">
        <f>VLOOKUP(A170,'[1]CDC- Aggregation'!$A$5:$L$463,6,FALSE)</f>
        <v>0</v>
      </c>
      <c r="R170" s="7">
        <f>VLOOKUP(A170,'[1]CDC- Aggregation'!$A$5:$L$463,7,FALSE)</f>
        <v>37</v>
      </c>
      <c r="S170" s="7">
        <f>VLOOKUP(A170,'[1]CDC- Aggregation'!$A$5:$L$463,8,FALSE)</f>
        <v>60</v>
      </c>
      <c r="T170" s="7">
        <v>114</v>
      </c>
      <c r="U170" s="7">
        <v>162</v>
      </c>
      <c r="V170" s="7">
        <v>292</v>
      </c>
      <c r="W170" s="7">
        <v>665</v>
      </c>
      <c r="X170" s="8">
        <f t="shared" si="9"/>
        <v>0</v>
      </c>
      <c r="Y170" s="8">
        <f t="shared" si="9"/>
        <v>0</v>
      </c>
      <c r="Z170" s="8">
        <f t="shared" si="9"/>
        <v>0</v>
      </c>
      <c r="AA170" s="8">
        <f t="shared" si="9"/>
        <v>0</v>
      </c>
      <c r="AB170" s="8">
        <f t="shared" si="9"/>
        <v>0</v>
      </c>
      <c r="AC170" s="8">
        <f t="shared" si="9"/>
        <v>6.0193435542090584E-5</v>
      </c>
      <c r="AD170" s="8">
        <f t="shared" si="9"/>
        <v>1.08534304526268E-4</v>
      </c>
      <c r="AE170" s="8">
        <f t="shared" si="8"/>
        <v>3.4268820118120479E-4</v>
      </c>
      <c r="AF170" s="8">
        <f t="shared" si="8"/>
        <v>9.0293127609471376E-4</v>
      </c>
      <c r="AG170" s="8">
        <f t="shared" si="8"/>
        <v>4.2568535889466992E-3</v>
      </c>
      <c r="AH170" s="8">
        <f t="shared" si="8"/>
        <v>1.490363733914717E-4</v>
      </c>
      <c r="AI170" s="35">
        <v>0.12973326532802879</v>
      </c>
      <c r="AJ170" s="35">
        <v>1</v>
      </c>
    </row>
    <row r="171" spans="1:36" x14ac:dyDescent="0.3">
      <c r="A171" s="37" t="s">
        <v>195</v>
      </c>
      <c r="B171" s="2">
        <v>294835.37799999985</v>
      </c>
      <c r="C171" s="7">
        <v>586222.97499999986</v>
      </c>
      <c r="D171" s="7">
        <v>622526.51299999969</v>
      </c>
      <c r="E171" s="7">
        <v>622833.57899999979</v>
      </c>
      <c r="F171" s="7">
        <v>534445.01500000001</v>
      </c>
      <c r="G171" s="7">
        <v>589982.93199999991</v>
      </c>
      <c r="H171" s="7">
        <v>551853.21400000004</v>
      </c>
      <c r="I171" s="7">
        <v>337259.22599999997</v>
      </c>
      <c r="J171" s="7">
        <v>177791.95699999999</v>
      </c>
      <c r="K171" s="7">
        <v>68925.246999999988</v>
      </c>
      <c r="L171" s="7">
        <v>4389027</v>
      </c>
      <c r="M171" s="7">
        <f>VLOOKUP(A171,'[1]CDC- Aggregation'!$A$5:$L$463,2,FALSE)</f>
        <v>0</v>
      </c>
      <c r="N171" s="7">
        <f>VLOOKUP(A171,'[1]CDC- Aggregation'!$A$5:$L$463,3,FALSE)</f>
        <v>0</v>
      </c>
      <c r="O171" s="7">
        <f>VLOOKUP(A171,'[1]CDC- Aggregation'!$A$5:$L$463,4,FALSE)</f>
        <v>0</v>
      </c>
      <c r="P171" s="7">
        <f>VLOOKUP(A171,'[1]CDC- Aggregation'!$A$5:$L$463,5,FALSE)</f>
        <v>0</v>
      </c>
      <c r="Q171" s="7">
        <f>VLOOKUP(A171,'[1]CDC- Aggregation'!$A$5:$L$463,6,FALSE)</f>
        <v>0</v>
      </c>
      <c r="R171" s="7">
        <f>VLOOKUP(A171,'[1]CDC- Aggregation'!$A$5:$L$463,7,FALSE)</f>
        <v>0</v>
      </c>
      <c r="S171" s="7">
        <f>VLOOKUP(A171,'[1]CDC- Aggregation'!$A$5:$L$463,8,FALSE)</f>
        <v>26</v>
      </c>
      <c r="T171" s="7">
        <v>74</v>
      </c>
      <c r="U171" s="7">
        <v>178</v>
      </c>
      <c r="V171" s="7">
        <v>291</v>
      </c>
      <c r="W171" s="7">
        <v>569</v>
      </c>
      <c r="X171" s="8">
        <f t="shared" si="9"/>
        <v>0</v>
      </c>
      <c r="Y171" s="8">
        <f t="shared" si="9"/>
        <v>0</v>
      </c>
      <c r="Z171" s="8">
        <f t="shared" si="9"/>
        <v>0</v>
      </c>
      <c r="AA171" s="8">
        <f t="shared" si="9"/>
        <v>0</v>
      </c>
      <c r="AB171" s="8">
        <f t="shared" si="9"/>
        <v>0</v>
      </c>
      <c r="AC171" s="8">
        <f t="shared" si="9"/>
        <v>0</v>
      </c>
      <c r="AD171" s="8">
        <f t="shared" si="9"/>
        <v>4.7113977667257001E-5</v>
      </c>
      <c r="AE171" s="8">
        <f t="shared" si="8"/>
        <v>2.1941579146006818E-4</v>
      </c>
      <c r="AF171" s="8">
        <f t="shared" si="8"/>
        <v>1.0011701485461461E-3</v>
      </c>
      <c r="AG171" s="8">
        <f t="shared" si="8"/>
        <v>4.221965283635473E-3</v>
      </c>
      <c r="AH171" s="8">
        <f t="shared" si="8"/>
        <v>1.2964149001589646E-4</v>
      </c>
      <c r="AI171" s="35">
        <v>0.13258092170662178</v>
      </c>
      <c r="AJ171" s="35">
        <v>1</v>
      </c>
    </row>
    <row r="172" spans="1:36" x14ac:dyDescent="0.3">
      <c r="A172" s="37" t="s">
        <v>196</v>
      </c>
      <c r="B172" s="2">
        <v>291428.78000000003</v>
      </c>
      <c r="C172" s="7">
        <v>588997.22700000019</v>
      </c>
      <c r="D172" s="7">
        <v>614739.70699999982</v>
      </c>
      <c r="E172" s="7">
        <v>624090.1719999999</v>
      </c>
      <c r="F172" s="7">
        <v>540907.93499999982</v>
      </c>
      <c r="G172" s="7">
        <v>586695.86999999988</v>
      </c>
      <c r="H172" s="7">
        <v>580778.93399999978</v>
      </c>
      <c r="I172" s="7">
        <v>383147.96099999989</v>
      </c>
      <c r="J172" s="7">
        <v>193613.89300000001</v>
      </c>
      <c r="K172" s="7">
        <v>75358.881000000023</v>
      </c>
      <c r="L172" s="7">
        <v>4481311</v>
      </c>
      <c r="M172" s="7">
        <f>VLOOKUP(A172,'[1]CDC- Aggregation'!$A$5:$L$463,2,FALSE)</f>
        <v>0</v>
      </c>
      <c r="N172" s="7">
        <f>VLOOKUP(A172,'[1]CDC- Aggregation'!$A$5:$L$463,3,FALSE)</f>
        <v>0</v>
      </c>
      <c r="O172" s="7">
        <f>VLOOKUP(A172,'[1]CDC- Aggregation'!$A$5:$L$463,4,FALSE)</f>
        <v>0</v>
      </c>
      <c r="P172" s="7">
        <f>VLOOKUP(A172,'[1]CDC- Aggregation'!$A$5:$L$463,5,FALSE)</f>
        <v>0</v>
      </c>
      <c r="Q172" s="7">
        <f>VLOOKUP(A172,'[1]CDC- Aggregation'!$A$5:$L$463,6,FALSE)</f>
        <v>0</v>
      </c>
      <c r="R172" s="7">
        <f>VLOOKUP(A172,'[1]CDC- Aggregation'!$A$5:$L$463,7,FALSE)</f>
        <v>0</v>
      </c>
      <c r="S172" s="7">
        <f>VLOOKUP(A172,'[1]CDC- Aggregation'!$A$5:$L$463,8,FALSE)</f>
        <v>31</v>
      </c>
      <c r="T172" s="7">
        <v>81</v>
      </c>
      <c r="U172" s="7">
        <v>175</v>
      </c>
      <c r="V172" s="7">
        <v>253</v>
      </c>
      <c r="W172" s="7">
        <v>540</v>
      </c>
      <c r="X172" s="8">
        <f t="shared" si="9"/>
        <v>0</v>
      </c>
      <c r="Y172" s="8">
        <f t="shared" si="9"/>
        <v>0</v>
      </c>
      <c r="Z172" s="8">
        <f t="shared" si="9"/>
        <v>0</v>
      </c>
      <c r="AA172" s="8">
        <f t="shared" si="9"/>
        <v>0</v>
      </c>
      <c r="AB172" s="8">
        <f t="shared" si="9"/>
        <v>0</v>
      </c>
      <c r="AC172" s="8">
        <f t="shared" si="9"/>
        <v>0</v>
      </c>
      <c r="AD172" s="8">
        <f t="shared" si="9"/>
        <v>5.3376591651652454E-5</v>
      </c>
      <c r="AE172" s="8">
        <f t="shared" si="8"/>
        <v>2.1140657981995635E-4</v>
      </c>
      <c r="AF172" s="8">
        <f t="shared" si="8"/>
        <v>9.0386075755421124E-4</v>
      </c>
      <c r="AG172" s="8">
        <f t="shared" si="8"/>
        <v>3.3572685348127705E-3</v>
      </c>
      <c r="AH172" s="8">
        <f t="shared" si="8"/>
        <v>1.2050045176511963E-4</v>
      </c>
      <c r="AI172" s="35">
        <v>0.13689983644941287</v>
      </c>
      <c r="AJ172" s="35">
        <v>1</v>
      </c>
    </row>
    <row r="173" spans="1:36" x14ac:dyDescent="0.3">
      <c r="A173" s="37" t="s">
        <v>197</v>
      </c>
      <c r="B173" s="2">
        <v>289816</v>
      </c>
      <c r="C173" s="7">
        <v>572628</v>
      </c>
      <c r="D173" s="7">
        <v>606222</v>
      </c>
      <c r="E173" s="7">
        <v>627517</v>
      </c>
      <c r="F173" s="7">
        <v>530602</v>
      </c>
      <c r="G173" s="7">
        <v>555232</v>
      </c>
      <c r="H173" s="7">
        <v>548072</v>
      </c>
      <c r="I173" s="7">
        <v>356898</v>
      </c>
      <c r="J173" s="7">
        <v>176640</v>
      </c>
      <c r="K173" s="7">
        <v>69369</v>
      </c>
      <c r="L173" s="7">
        <v>4332996</v>
      </c>
      <c r="M173" s="7">
        <f>VLOOKUP(A173,'[1]CDC- Aggregation'!$A$5:$L$463,2,FALSE)</f>
        <v>0</v>
      </c>
      <c r="N173" s="7">
        <f>VLOOKUP(A173,'[1]CDC- Aggregation'!$A$5:$L$463,3,FALSE)</f>
        <v>0</v>
      </c>
      <c r="O173" s="7">
        <f>VLOOKUP(A173,'[1]CDC- Aggregation'!$A$5:$L$463,4,FALSE)</f>
        <v>0</v>
      </c>
      <c r="P173" s="7">
        <f>VLOOKUP(A173,'[1]CDC- Aggregation'!$A$5:$L$463,5,FALSE)</f>
        <v>0</v>
      </c>
      <c r="Q173" s="7">
        <f>VLOOKUP(A173,'[1]CDC- Aggregation'!$A$5:$L$463,6,FALSE)</f>
        <v>0</v>
      </c>
      <c r="R173" s="7">
        <f>VLOOKUP(A173,'[1]CDC- Aggregation'!$A$5:$L$463,7,FALSE)</f>
        <v>0</v>
      </c>
      <c r="S173" s="7">
        <f>VLOOKUP(A173,'[1]CDC- Aggregation'!$A$5:$L$463,8,FALSE)</f>
        <v>58</v>
      </c>
      <c r="T173" s="7">
        <v>121</v>
      </c>
      <c r="U173" s="7">
        <v>183</v>
      </c>
      <c r="V173" s="7">
        <v>266</v>
      </c>
      <c r="W173" s="7">
        <v>628</v>
      </c>
      <c r="X173" s="8">
        <f t="shared" si="9"/>
        <v>0</v>
      </c>
      <c r="Y173" s="8">
        <f t="shared" si="9"/>
        <v>0</v>
      </c>
      <c r="Z173" s="8">
        <f t="shared" si="9"/>
        <v>0</v>
      </c>
      <c r="AA173" s="8">
        <f t="shared" si="9"/>
        <v>0</v>
      </c>
      <c r="AB173" s="8">
        <f t="shared" si="9"/>
        <v>0</v>
      </c>
      <c r="AC173" s="8">
        <f t="shared" si="9"/>
        <v>0</v>
      </c>
      <c r="AD173" s="8">
        <f t="shared" si="9"/>
        <v>1.0582551197652863E-4</v>
      </c>
      <c r="AE173" s="8">
        <f t="shared" si="8"/>
        <v>3.3903244064130368E-4</v>
      </c>
      <c r="AF173" s="8">
        <f t="shared" si="8"/>
        <v>1.0360054347826088E-3</v>
      </c>
      <c r="AG173" s="8">
        <f t="shared" si="8"/>
        <v>3.8345658723637358E-3</v>
      </c>
      <c r="AH173" s="8">
        <f t="shared" si="8"/>
        <v>1.4493435950552457E-4</v>
      </c>
      <c r="AI173" s="35">
        <v>0.14126748144423931</v>
      </c>
      <c r="AJ173" s="35">
        <v>1</v>
      </c>
    </row>
    <row r="174" spans="1:36" x14ac:dyDescent="0.3">
      <c r="A174" s="37" t="s">
        <v>198</v>
      </c>
      <c r="B174" s="2">
        <v>70908.907999999996</v>
      </c>
      <c r="C174" s="7">
        <v>154170.177</v>
      </c>
      <c r="D174" s="7">
        <v>173479.87500000003</v>
      </c>
      <c r="E174" s="7">
        <v>147387.47699999998</v>
      </c>
      <c r="F174" s="7">
        <v>184908.92799999996</v>
      </c>
      <c r="G174" s="7">
        <v>216653.70199999999</v>
      </c>
      <c r="H174" s="7">
        <v>171821.56100000002</v>
      </c>
      <c r="I174" s="7">
        <v>101939.62000000001</v>
      </c>
      <c r="J174" s="7">
        <v>68907.930999999997</v>
      </c>
      <c r="K174" s="7">
        <v>26937.315999999992</v>
      </c>
      <c r="L174" s="7">
        <v>1316380</v>
      </c>
      <c r="M174" s="7">
        <f>VLOOKUP(A174,'[1]CDC- Aggregation'!$A$5:$L$463,2,FALSE)</f>
        <v>0</v>
      </c>
      <c r="N174" s="7">
        <f>VLOOKUP(A174,'[1]CDC- Aggregation'!$A$5:$L$463,3,FALSE)</f>
        <v>0</v>
      </c>
      <c r="O174" s="7">
        <f>VLOOKUP(A174,'[1]CDC- Aggregation'!$A$5:$L$463,4,FALSE)</f>
        <v>0</v>
      </c>
      <c r="P174" s="7">
        <f>VLOOKUP(A174,'[1]CDC- Aggregation'!$A$5:$L$463,5,FALSE)</f>
        <v>0</v>
      </c>
      <c r="Q174" s="7">
        <f>VLOOKUP(A174,'[1]CDC- Aggregation'!$A$5:$L$463,6,FALSE)</f>
        <v>0</v>
      </c>
      <c r="R174" s="7">
        <f>VLOOKUP(A174,'[1]CDC- Aggregation'!$A$5:$L$463,7,FALSE)</f>
        <v>0</v>
      </c>
      <c r="S174" s="7">
        <f>VLOOKUP(A174,'[1]CDC- Aggregation'!$A$5:$L$463,8,FALSE)</f>
        <v>0</v>
      </c>
      <c r="T174" s="7">
        <v>0</v>
      </c>
      <c r="U174" s="7">
        <v>11</v>
      </c>
      <c r="V174" s="7">
        <v>70</v>
      </c>
      <c r="W174" s="7">
        <v>81</v>
      </c>
      <c r="X174" s="8">
        <f t="shared" si="9"/>
        <v>0</v>
      </c>
      <c r="Y174" s="8">
        <f t="shared" si="9"/>
        <v>0</v>
      </c>
      <c r="Z174" s="8">
        <f t="shared" si="9"/>
        <v>0</v>
      </c>
      <c r="AA174" s="8">
        <f t="shared" si="9"/>
        <v>0</v>
      </c>
      <c r="AB174" s="8">
        <f t="shared" si="9"/>
        <v>0</v>
      </c>
      <c r="AC174" s="8">
        <f t="shared" si="9"/>
        <v>0</v>
      </c>
      <c r="AD174" s="8">
        <f t="shared" si="9"/>
        <v>0</v>
      </c>
      <c r="AE174" s="8">
        <f t="shared" si="8"/>
        <v>0</v>
      </c>
      <c r="AF174" s="8">
        <f t="shared" si="8"/>
        <v>1.5963329388020664E-4</v>
      </c>
      <c r="AG174" s="8">
        <f t="shared" si="8"/>
        <v>2.5986256388721143E-3</v>
      </c>
      <c r="AH174" s="8">
        <f t="shared" si="8"/>
        <v>6.1532384265941447E-5</v>
      </c>
      <c r="AI174" s="35">
        <v>0.13346258540699868</v>
      </c>
      <c r="AJ174" s="35">
        <v>0.95580110497237569</v>
      </c>
    </row>
    <row r="175" spans="1:36" x14ac:dyDescent="0.3">
      <c r="A175" s="37" t="s">
        <v>199</v>
      </c>
      <c r="B175" s="2">
        <v>69854.609000000011</v>
      </c>
      <c r="C175" s="7">
        <v>156391.02499999999</v>
      </c>
      <c r="D175" s="7">
        <v>171735.96099999998</v>
      </c>
      <c r="E175" s="7">
        <v>144232.56400000001</v>
      </c>
      <c r="F175" s="7">
        <v>182626.19399999999</v>
      </c>
      <c r="G175" s="7">
        <v>218987.40700000001</v>
      </c>
      <c r="H175" s="7">
        <v>180791.66800000001</v>
      </c>
      <c r="I175" s="7">
        <v>106281.59299999999</v>
      </c>
      <c r="J175" s="7">
        <v>69812.343999999997</v>
      </c>
      <c r="K175" s="7">
        <v>27321.834999999999</v>
      </c>
      <c r="L175" s="7">
        <v>1327665</v>
      </c>
      <c r="M175" s="7">
        <f>VLOOKUP(A175,'[1]CDC- Aggregation'!$A$5:$L$463,2,FALSE)</f>
        <v>0</v>
      </c>
      <c r="N175" s="7">
        <f>VLOOKUP(A175,'[1]CDC- Aggregation'!$A$5:$L$463,3,FALSE)</f>
        <v>0</v>
      </c>
      <c r="O175" s="7">
        <f>VLOOKUP(A175,'[1]CDC- Aggregation'!$A$5:$L$463,4,FALSE)</f>
        <v>0</v>
      </c>
      <c r="P175" s="7">
        <f>VLOOKUP(A175,'[1]CDC- Aggregation'!$A$5:$L$463,5,FALSE)</f>
        <v>0</v>
      </c>
      <c r="Q175" s="7">
        <f>VLOOKUP(A175,'[1]CDC- Aggregation'!$A$5:$L$463,6,FALSE)</f>
        <v>0</v>
      </c>
      <c r="R175" s="7">
        <f>VLOOKUP(A175,'[1]CDC- Aggregation'!$A$5:$L$463,7,FALSE)</f>
        <v>0</v>
      </c>
      <c r="S175" s="7">
        <f>VLOOKUP(A175,'[1]CDC- Aggregation'!$A$5:$L$463,8,FALSE)</f>
        <v>0</v>
      </c>
      <c r="T175" s="7">
        <v>0</v>
      </c>
      <c r="U175" s="7">
        <v>0</v>
      </c>
      <c r="V175" s="7">
        <v>100</v>
      </c>
      <c r="W175" s="7">
        <v>100</v>
      </c>
      <c r="X175" s="8">
        <f t="shared" si="9"/>
        <v>0</v>
      </c>
      <c r="Y175" s="8">
        <f t="shared" si="9"/>
        <v>0</v>
      </c>
      <c r="Z175" s="8">
        <f t="shared" si="9"/>
        <v>0</v>
      </c>
      <c r="AA175" s="8">
        <f t="shared" si="9"/>
        <v>0</v>
      </c>
      <c r="AB175" s="8">
        <f t="shared" si="9"/>
        <v>0</v>
      </c>
      <c r="AC175" s="8">
        <f t="shared" si="9"/>
        <v>0</v>
      </c>
      <c r="AD175" s="8">
        <f t="shared" si="9"/>
        <v>0</v>
      </c>
      <c r="AE175" s="8">
        <f t="shared" si="8"/>
        <v>0</v>
      </c>
      <c r="AF175" s="8">
        <f t="shared" si="8"/>
        <v>0</v>
      </c>
      <c r="AG175" s="8">
        <f t="shared" si="8"/>
        <v>3.6600762723294393E-3</v>
      </c>
      <c r="AH175" s="8">
        <f t="shared" si="8"/>
        <v>7.5320205021598064E-5</v>
      </c>
      <c r="AI175" s="35">
        <v>0.13504223903347057</v>
      </c>
      <c r="AJ175" s="35">
        <v>0.98240866035182683</v>
      </c>
    </row>
    <row r="176" spans="1:36" x14ac:dyDescent="0.3">
      <c r="A176" s="37" t="s">
        <v>200</v>
      </c>
      <c r="B176" s="2">
        <v>70427.854999999996</v>
      </c>
      <c r="C176" s="7">
        <v>156752.85499999998</v>
      </c>
      <c r="D176" s="7">
        <v>170244.16699999999</v>
      </c>
      <c r="E176" s="7">
        <v>146526.39499999999</v>
      </c>
      <c r="F176" s="7">
        <v>177303.15899999999</v>
      </c>
      <c r="G176" s="7">
        <v>217949.76300000004</v>
      </c>
      <c r="H176" s="7">
        <v>184713.95000000004</v>
      </c>
      <c r="I176" s="7">
        <v>109255.71399999998</v>
      </c>
      <c r="J176" s="7">
        <v>68953.612999999983</v>
      </c>
      <c r="K176" s="7">
        <v>26903.403000000006</v>
      </c>
      <c r="L176" s="7">
        <v>1328640</v>
      </c>
      <c r="M176" s="7">
        <f>VLOOKUP(A176,'[1]CDC- Aggregation'!$A$5:$L$463,2,FALSE)</f>
        <v>0</v>
      </c>
      <c r="N176" s="7">
        <f>VLOOKUP(A176,'[1]CDC- Aggregation'!$A$5:$L$463,3,FALSE)</f>
        <v>0</v>
      </c>
      <c r="O176" s="7">
        <f>VLOOKUP(A176,'[1]CDC- Aggregation'!$A$5:$L$463,4,FALSE)</f>
        <v>0</v>
      </c>
      <c r="P176" s="7">
        <f>VLOOKUP(A176,'[1]CDC- Aggregation'!$A$5:$L$463,5,FALSE)</f>
        <v>0</v>
      </c>
      <c r="Q176" s="7">
        <f>VLOOKUP(A176,'[1]CDC- Aggregation'!$A$5:$L$463,6,FALSE)</f>
        <v>0</v>
      </c>
      <c r="R176" s="7">
        <f>VLOOKUP(A176,'[1]CDC- Aggregation'!$A$5:$L$463,7,FALSE)</f>
        <v>0</v>
      </c>
      <c r="S176" s="7">
        <f>VLOOKUP(A176,'[1]CDC- Aggregation'!$A$5:$L$463,8,FALSE)</f>
        <v>0</v>
      </c>
      <c r="T176" s="7">
        <v>0</v>
      </c>
      <c r="U176" s="7">
        <v>31</v>
      </c>
      <c r="V176" s="7">
        <v>117</v>
      </c>
      <c r="W176" s="7">
        <v>148</v>
      </c>
      <c r="X176" s="8">
        <f t="shared" si="9"/>
        <v>0</v>
      </c>
      <c r="Y176" s="8">
        <f t="shared" si="9"/>
        <v>0</v>
      </c>
      <c r="Z176" s="8">
        <f t="shared" si="9"/>
        <v>0</v>
      </c>
      <c r="AA176" s="8">
        <f t="shared" si="9"/>
        <v>0</v>
      </c>
      <c r="AB176" s="8">
        <f t="shared" si="9"/>
        <v>0</v>
      </c>
      <c r="AC176" s="8">
        <f t="shared" si="9"/>
        <v>0</v>
      </c>
      <c r="AD176" s="8">
        <f t="shared" si="9"/>
        <v>0</v>
      </c>
      <c r="AE176" s="8">
        <f t="shared" si="8"/>
        <v>0</v>
      </c>
      <c r="AF176" s="8">
        <f t="shared" si="8"/>
        <v>4.4957760226429334E-4</v>
      </c>
      <c r="AG176" s="8">
        <f t="shared" si="8"/>
        <v>4.3488922200659889E-3</v>
      </c>
      <c r="AH176" s="8">
        <f t="shared" si="8"/>
        <v>1.1139210019267823E-4</v>
      </c>
      <c r="AI176" s="35">
        <v>0.13740044757399505</v>
      </c>
      <c r="AJ176" s="35">
        <v>0.96579247434435578</v>
      </c>
    </row>
    <row r="177" spans="1:36" x14ac:dyDescent="0.3">
      <c r="A177" s="37" t="s">
        <v>201</v>
      </c>
      <c r="B177" s="2">
        <v>67997.368999999992</v>
      </c>
      <c r="C177" s="7">
        <v>151752.61799999999</v>
      </c>
      <c r="D177" s="7">
        <v>166605.57200000001</v>
      </c>
      <c r="E177" s="7">
        <v>143640.47100000002</v>
      </c>
      <c r="F177" s="7">
        <v>169248.83500000002</v>
      </c>
      <c r="G177" s="7">
        <v>213957.14499999999</v>
      </c>
      <c r="H177" s="7">
        <v>189178.64600000001</v>
      </c>
      <c r="I177" s="7">
        <v>112263.77100000001</v>
      </c>
      <c r="J177" s="7">
        <v>69188.300000000017</v>
      </c>
      <c r="K177" s="7">
        <v>28274.793000000005</v>
      </c>
      <c r="L177" s="7">
        <v>1311652</v>
      </c>
      <c r="M177" s="7">
        <f>VLOOKUP(A177,'[1]CDC- Aggregation'!$A$5:$L$463,2,FALSE)</f>
        <v>0</v>
      </c>
      <c r="N177" s="7">
        <f>VLOOKUP(A177,'[1]CDC- Aggregation'!$A$5:$L$463,3,FALSE)</f>
        <v>0</v>
      </c>
      <c r="O177" s="7">
        <f>VLOOKUP(A177,'[1]CDC- Aggregation'!$A$5:$L$463,4,FALSE)</f>
        <v>0</v>
      </c>
      <c r="P177" s="7">
        <f>VLOOKUP(A177,'[1]CDC- Aggregation'!$A$5:$L$463,5,FALSE)</f>
        <v>0</v>
      </c>
      <c r="Q177" s="7">
        <f>VLOOKUP(A177,'[1]CDC- Aggregation'!$A$5:$L$463,6,FALSE)</f>
        <v>0</v>
      </c>
      <c r="R177" s="7">
        <f>VLOOKUP(A177,'[1]CDC- Aggregation'!$A$5:$L$463,7,FALSE)</f>
        <v>0</v>
      </c>
      <c r="S177" s="7">
        <f>VLOOKUP(A177,'[1]CDC- Aggregation'!$A$5:$L$463,8,FALSE)</f>
        <v>0</v>
      </c>
      <c r="T177" s="7">
        <v>0</v>
      </c>
      <c r="U177" s="7">
        <v>13</v>
      </c>
      <c r="V177" s="7">
        <v>38</v>
      </c>
      <c r="W177" s="7">
        <v>51</v>
      </c>
      <c r="X177" s="8">
        <f t="shared" si="9"/>
        <v>0</v>
      </c>
      <c r="Y177" s="8">
        <f t="shared" si="9"/>
        <v>0</v>
      </c>
      <c r="Z177" s="8">
        <f t="shared" si="9"/>
        <v>0</v>
      </c>
      <c r="AA177" s="8">
        <f t="shared" si="9"/>
        <v>0</v>
      </c>
      <c r="AB177" s="8">
        <f t="shared" si="9"/>
        <v>0</v>
      </c>
      <c r="AC177" s="8">
        <f t="shared" si="9"/>
        <v>0</v>
      </c>
      <c r="AD177" s="8">
        <f t="shared" si="9"/>
        <v>0</v>
      </c>
      <c r="AE177" s="8">
        <f t="shared" si="8"/>
        <v>0</v>
      </c>
      <c r="AF177" s="8">
        <f t="shared" si="8"/>
        <v>1.8789303971914322E-4</v>
      </c>
      <c r="AG177" s="8">
        <f t="shared" si="8"/>
        <v>1.3439532519300846E-3</v>
      </c>
      <c r="AH177" s="8">
        <f t="shared" si="8"/>
        <v>3.8882264503084662E-5</v>
      </c>
      <c r="AI177" s="35">
        <v>0.13897576961173985</v>
      </c>
      <c r="AJ177" s="35">
        <v>0.98558322411533417</v>
      </c>
    </row>
    <row r="178" spans="1:36" x14ac:dyDescent="0.3">
      <c r="A178" s="37" t="s">
        <v>202</v>
      </c>
      <c r="B178" s="2">
        <v>67206.489000000001</v>
      </c>
      <c r="C178" s="7">
        <v>151387.834</v>
      </c>
      <c r="D178" s="7">
        <v>166279.99900000001</v>
      </c>
      <c r="E178" s="7">
        <v>146565.72199999998</v>
      </c>
      <c r="F178" s="7">
        <v>166515.97600000002</v>
      </c>
      <c r="G178" s="7">
        <v>214111.89799999999</v>
      </c>
      <c r="H178" s="7">
        <v>197092.21400000001</v>
      </c>
      <c r="I178" s="7">
        <v>120085.683</v>
      </c>
      <c r="J178" s="7">
        <v>70659.911000000007</v>
      </c>
      <c r="K178" s="7">
        <v>29655.079000000002</v>
      </c>
      <c r="L178" s="7">
        <v>1328320</v>
      </c>
      <c r="M178" s="7">
        <f>VLOOKUP(A178,'[1]CDC- Aggregation'!$A$5:$L$463,2,FALSE)</f>
        <v>0</v>
      </c>
      <c r="N178" s="7">
        <f>VLOOKUP(A178,'[1]CDC- Aggregation'!$A$5:$L$463,3,FALSE)</f>
        <v>0</v>
      </c>
      <c r="O178" s="7">
        <f>VLOOKUP(A178,'[1]CDC- Aggregation'!$A$5:$L$463,4,FALSE)</f>
        <v>0</v>
      </c>
      <c r="P178" s="7">
        <f>VLOOKUP(A178,'[1]CDC- Aggregation'!$A$5:$L$463,5,FALSE)</f>
        <v>0</v>
      </c>
      <c r="Q178" s="7">
        <f>VLOOKUP(A178,'[1]CDC- Aggregation'!$A$5:$L$463,6,FALSE)</f>
        <v>0</v>
      </c>
      <c r="R178" s="7">
        <f>VLOOKUP(A178,'[1]CDC- Aggregation'!$A$5:$L$463,7,FALSE)</f>
        <v>0</v>
      </c>
      <c r="S178" s="7">
        <f>VLOOKUP(A178,'[1]CDC- Aggregation'!$A$5:$L$463,8,FALSE)</f>
        <v>0</v>
      </c>
      <c r="T178" s="7">
        <v>0</v>
      </c>
      <c r="U178" s="7">
        <v>23</v>
      </c>
      <c r="V178" s="7">
        <v>82</v>
      </c>
      <c r="W178" s="7">
        <v>105</v>
      </c>
      <c r="X178" s="8">
        <f t="shared" si="9"/>
        <v>0</v>
      </c>
      <c r="Y178" s="8">
        <f t="shared" si="9"/>
        <v>0</v>
      </c>
      <c r="Z178" s="8">
        <f t="shared" si="9"/>
        <v>0</v>
      </c>
      <c r="AA178" s="8">
        <f t="shared" ref="AA178:AH223" si="10">P178/E178</f>
        <v>0</v>
      </c>
      <c r="AB178" s="8">
        <f t="shared" si="10"/>
        <v>0</v>
      </c>
      <c r="AC178" s="8">
        <f t="shared" si="10"/>
        <v>0</v>
      </c>
      <c r="AD178" s="8">
        <f t="shared" si="10"/>
        <v>0</v>
      </c>
      <c r="AE178" s="8">
        <f t="shared" si="8"/>
        <v>0</v>
      </c>
      <c r="AF178" s="8">
        <f t="shared" si="8"/>
        <v>3.2550281587532707E-4</v>
      </c>
      <c r="AG178" s="8">
        <f t="shared" si="8"/>
        <v>2.7651249892134831E-3</v>
      </c>
      <c r="AH178" s="8">
        <f t="shared" si="8"/>
        <v>7.904721753794266E-5</v>
      </c>
      <c r="AI178" s="35">
        <v>0.14163762165298169</v>
      </c>
      <c r="AJ178" s="35">
        <v>0.95440084835630967</v>
      </c>
    </row>
    <row r="179" spans="1:36" x14ac:dyDescent="0.3">
      <c r="A179" s="37" t="s">
        <v>203</v>
      </c>
      <c r="B179" s="2">
        <v>65956.34199999999</v>
      </c>
      <c r="C179" s="7">
        <v>149855.83599999995</v>
      </c>
      <c r="D179" s="7">
        <v>164211.20499999999</v>
      </c>
      <c r="E179" s="7">
        <v>148913.19700000004</v>
      </c>
      <c r="F179" s="7">
        <v>162545.875</v>
      </c>
      <c r="G179" s="7">
        <v>209736.07199999999</v>
      </c>
      <c r="H179" s="7">
        <v>200903.60599999997</v>
      </c>
      <c r="I179" s="7">
        <v>125861.024</v>
      </c>
      <c r="J179" s="7">
        <v>70951.416999999987</v>
      </c>
      <c r="K179" s="7">
        <v>29861.784999999996</v>
      </c>
      <c r="L179" s="7">
        <v>1328535</v>
      </c>
      <c r="M179" s="7">
        <f>VLOOKUP(A179,'[1]CDC- Aggregation'!$A$5:$L$463,2,FALSE)</f>
        <v>0</v>
      </c>
      <c r="N179" s="7">
        <f>VLOOKUP(A179,'[1]CDC- Aggregation'!$A$5:$L$463,3,FALSE)</f>
        <v>0</v>
      </c>
      <c r="O179" s="7">
        <f>VLOOKUP(A179,'[1]CDC- Aggregation'!$A$5:$L$463,4,FALSE)</f>
        <v>0</v>
      </c>
      <c r="P179" s="7">
        <f>VLOOKUP(A179,'[1]CDC- Aggregation'!$A$5:$L$463,5,FALSE)</f>
        <v>0</v>
      </c>
      <c r="Q179" s="7">
        <f>VLOOKUP(A179,'[1]CDC- Aggregation'!$A$5:$L$463,6,FALSE)</f>
        <v>0</v>
      </c>
      <c r="R179" s="7">
        <f>VLOOKUP(A179,'[1]CDC- Aggregation'!$A$5:$L$463,7,FALSE)</f>
        <v>0</v>
      </c>
      <c r="S179" s="7">
        <f>VLOOKUP(A179,'[1]CDC- Aggregation'!$A$5:$L$463,8,FALSE)</f>
        <v>0</v>
      </c>
      <c r="T179" s="7">
        <v>0</v>
      </c>
      <c r="U179" s="7">
        <v>0</v>
      </c>
      <c r="V179" s="7">
        <v>61</v>
      </c>
      <c r="W179" s="7">
        <v>61</v>
      </c>
      <c r="X179" s="8">
        <f t="shared" ref="X179:AC242" si="11">M179/B179</f>
        <v>0</v>
      </c>
      <c r="Y179" s="8">
        <f t="shared" si="11"/>
        <v>0</v>
      </c>
      <c r="Z179" s="8">
        <f t="shared" si="11"/>
        <v>0</v>
      </c>
      <c r="AA179" s="8">
        <f t="shared" si="10"/>
        <v>0</v>
      </c>
      <c r="AB179" s="8">
        <f t="shared" si="10"/>
        <v>0</v>
      </c>
      <c r="AC179" s="8">
        <f t="shared" si="10"/>
        <v>0</v>
      </c>
      <c r="AD179" s="8">
        <f t="shared" si="10"/>
        <v>0</v>
      </c>
      <c r="AE179" s="8">
        <f t="shared" si="8"/>
        <v>0</v>
      </c>
      <c r="AF179" s="8">
        <f t="shared" si="8"/>
        <v>0</v>
      </c>
      <c r="AG179" s="8">
        <f t="shared" si="8"/>
        <v>2.0427445981544643E-3</v>
      </c>
      <c r="AH179" s="8">
        <f t="shared" si="8"/>
        <v>4.5915237460812098E-5</v>
      </c>
      <c r="AI179" s="35">
        <v>0.14428299844486295</v>
      </c>
      <c r="AJ179" s="35">
        <v>0.93216374269005853</v>
      </c>
    </row>
    <row r="180" spans="1:36" x14ac:dyDescent="0.3">
      <c r="A180" s="37" t="s">
        <v>204</v>
      </c>
      <c r="B180" s="2">
        <v>64944.401000000013</v>
      </c>
      <c r="C180" s="7">
        <v>145959.08899999998</v>
      </c>
      <c r="D180" s="7">
        <v>160379.671</v>
      </c>
      <c r="E180" s="7">
        <v>147529.31199999998</v>
      </c>
      <c r="F180" s="7">
        <v>154234.05900000001</v>
      </c>
      <c r="G180" s="7">
        <v>198602.57199999999</v>
      </c>
      <c r="H180" s="7">
        <v>196171.67199999999</v>
      </c>
      <c r="I180" s="7">
        <v>127684.69500000002</v>
      </c>
      <c r="J180" s="7">
        <v>69236.835999999996</v>
      </c>
      <c r="K180" s="7">
        <v>29402.300999999999</v>
      </c>
      <c r="L180" s="7">
        <v>1293764</v>
      </c>
      <c r="M180" s="7">
        <f>VLOOKUP(A180,'[1]CDC- Aggregation'!$A$5:$L$463,2,FALSE)</f>
        <v>0</v>
      </c>
      <c r="N180" s="7">
        <f>VLOOKUP(A180,'[1]CDC- Aggregation'!$A$5:$L$463,3,FALSE)</f>
        <v>0</v>
      </c>
      <c r="O180" s="7">
        <f>VLOOKUP(A180,'[1]CDC- Aggregation'!$A$5:$L$463,4,FALSE)</f>
        <v>0</v>
      </c>
      <c r="P180" s="7">
        <f>VLOOKUP(A180,'[1]CDC- Aggregation'!$A$5:$L$463,5,FALSE)</f>
        <v>0</v>
      </c>
      <c r="Q180" s="7">
        <f>VLOOKUP(A180,'[1]CDC- Aggregation'!$A$5:$L$463,6,FALSE)</f>
        <v>0</v>
      </c>
      <c r="R180" s="7">
        <f>VLOOKUP(A180,'[1]CDC- Aggregation'!$A$5:$L$463,7,FALSE)</f>
        <v>0</v>
      </c>
      <c r="S180" s="7">
        <f>VLOOKUP(A180,'[1]CDC- Aggregation'!$A$5:$L$463,8,FALSE)</f>
        <v>0</v>
      </c>
      <c r="T180" s="7">
        <v>0</v>
      </c>
      <c r="U180" s="7">
        <v>37</v>
      </c>
      <c r="V180" s="7">
        <v>133</v>
      </c>
      <c r="W180" s="7">
        <v>170</v>
      </c>
      <c r="X180" s="8">
        <f t="shared" si="11"/>
        <v>0</v>
      </c>
      <c r="Y180" s="8">
        <f t="shared" si="11"/>
        <v>0</v>
      </c>
      <c r="Z180" s="8">
        <f t="shared" si="11"/>
        <v>0</v>
      </c>
      <c r="AA180" s="8">
        <f t="shared" si="10"/>
        <v>0</v>
      </c>
      <c r="AB180" s="8">
        <f t="shared" si="10"/>
        <v>0</v>
      </c>
      <c r="AC180" s="8">
        <f t="shared" si="10"/>
        <v>0</v>
      </c>
      <c r="AD180" s="8">
        <f t="shared" si="10"/>
        <v>0</v>
      </c>
      <c r="AE180" s="8">
        <f t="shared" si="8"/>
        <v>0</v>
      </c>
      <c r="AF180" s="8">
        <f t="shared" si="8"/>
        <v>5.3439761458770304E-4</v>
      </c>
      <c r="AG180" s="8">
        <f t="shared" si="8"/>
        <v>4.5234554941805402E-3</v>
      </c>
      <c r="AH180" s="8">
        <f t="shared" si="8"/>
        <v>1.3139954427546292E-4</v>
      </c>
      <c r="AI180" s="35">
        <v>0.14655927289341858</v>
      </c>
      <c r="AJ180" s="35">
        <v>0.9754420432220039</v>
      </c>
    </row>
    <row r="181" spans="1:36" x14ac:dyDescent="0.3">
      <c r="A181" s="37" t="s">
        <v>205</v>
      </c>
      <c r="B181" s="2">
        <v>61962.506999999998</v>
      </c>
      <c r="C181" s="7">
        <v>139004.45199999999</v>
      </c>
      <c r="D181" s="7">
        <v>154073.13199999998</v>
      </c>
      <c r="E181" s="7">
        <v>145286.79599999997</v>
      </c>
      <c r="F181" s="7">
        <v>147911.33999999997</v>
      </c>
      <c r="G181" s="7">
        <v>190401.63200000001</v>
      </c>
      <c r="H181" s="7">
        <v>194861.277</v>
      </c>
      <c r="I181" s="7">
        <v>131577.86499999999</v>
      </c>
      <c r="J181" s="7">
        <v>67546.743000000002</v>
      </c>
      <c r="K181" s="7">
        <v>29568.532999999996</v>
      </c>
      <c r="L181" s="7">
        <v>1262864</v>
      </c>
      <c r="M181" s="7">
        <f>VLOOKUP(A181,'[1]CDC- Aggregation'!$A$5:$L$463,2,FALSE)</f>
        <v>0</v>
      </c>
      <c r="N181" s="7">
        <f>VLOOKUP(A181,'[1]CDC- Aggregation'!$A$5:$L$463,3,FALSE)</f>
        <v>0</v>
      </c>
      <c r="O181" s="7">
        <f>VLOOKUP(A181,'[1]CDC- Aggregation'!$A$5:$L$463,4,FALSE)</f>
        <v>0</v>
      </c>
      <c r="P181" s="7">
        <f>VLOOKUP(A181,'[1]CDC- Aggregation'!$A$5:$L$463,5,FALSE)</f>
        <v>0</v>
      </c>
      <c r="Q181" s="7">
        <f>VLOOKUP(A181,'[1]CDC- Aggregation'!$A$5:$L$463,6,FALSE)</f>
        <v>0</v>
      </c>
      <c r="R181" s="7">
        <f>VLOOKUP(A181,'[1]CDC- Aggregation'!$A$5:$L$463,7,FALSE)</f>
        <v>0</v>
      </c>
      <c r="S181" s="7">
        <f>VLOOKUP(A181,'[1]CDC- Aggregation'!$A$5:$L$463,8,FALSE)</f>
        <v>0</v>
      </c>
      <c r="T181" s="7">
        <v>0</v>
      </c>
      <c r="U181" s="7">
        <v>10</v>
      </c>
      <c r="V181" s="7">
        <v>70</v>
      </c>
      <c r="W181" s="7">
        <v>80</v>
      </c>
      <c r="X181" s="8">
        <f t="shared" si="11"/>
        <v>0</v>
      </c>
      <c r="Y181" s="8">
        <f t="shared" si="11"/>
        <v>0</v>
      </c>
      <c r="Z181" s="8">
        <f t="shared" si="11"/>
        <v>0</v>
      </c>
      <c r="AA181" s="8">
        <f t="shared" si="10"/>
        <v>0</v>
      </c>
      <c r="AB181" s="8">
        <f t="shared" si="10"/>
        <v>0</v>
      </c>
      <c r="AC181" s="8">
        <f t="shared" si="10"/>
        <v>0</v>
      </c>
      <c r="AD181" s="8">
        <f t="shared" si="10"/>
        <v>0</v>
      </c>
      <c r="AE181" s="8">
        <f t="shared" si="8"/>
        <v>0</v>
      </c>
      <c r="AF181" s="8">
        <f t="shared" si="8"/>
        <v>1.4804562819557414E-4</v>
      </c>
      <c r="AG181" s="8">
        <f t="shared" si="8"/>
        <v>2.3673815674250735E-3</v>
      </c>
      <c r="AH181" s="8">
        <f t="shared" si="8"/>
        <v>6.3348072318159359E-5</v>
      </c>
      <c r="AI181" s="35">
        <v>0.15078652701507478</v>
      </c>
      <c r="AJ181" s="35">
        <v>0.95637198622273245</v>
      </c>
    </row>
    <row r="182" spans="1:36" x14ac:dyDescent="0.3">
      <c r="A182" s="37" t="s">
        <v>206</v>
      </c>
      <c r="B182" s="2">
        <v>61065</v>
      </c>
      <c r="C182" s="7">
        <v>136407</v>
      </c>
      <c r="D182" s="7">
        <v>149839</v>
      </c>
      <c r="E182" s="7">
        <v>145626</v>
      </c>
      <c r="F182" s="7">
        <v>145023</v>
      </c>
      <c r="G182" s="7">
        <v>181875</v>
      </c>
      <c r="H182" s="7">
        <v>191896</v>
      </c>
      <c r="I182" s="7">
        <v>134718</v>
      </c>
      <c r="J182" s="7">
        <v>67276</v>
      </c>
      <c r="K182" s="7">
        <v>29565</v>
      </c>
      <c r="L182" s="7">
        <v>1243290</v>
      </c>
      <c r="M182" s="7">
        <f>VLOOKUP(A182,'[1]CDC- Aggregation'!$A$5:$L$463,2,FALSE)</f>
        <v>0</v>
      </c>
      <c r="N182" s="7">
        <f>VLOOKUP(A182,'[1]CDC- Aggregation'!$A$5:$L$463,3,FALSE)</f>
        <v>0</v>
      </c>
      <c r="O182" s="7">
        <f>VLOOKUP(A182,'[1]CDC- Aggregation'!$A$5:$L$463,4,FALSE)</f>
        <v>0</v>
      </c>
      <c r="P182" s="7">
        <f>VLOOKUP(A182,'[1]CDC- Aggregation'!$A$5:$L$463,5,FALSE)</f>
        <v>0</v>
      </c>
      <c r="Q182" s="7">
        <f>VLOOKUP(A182,'[1]CDC- Aggregation'!$A$5:$L$463,6,FALSE)</f>
        <v>0</v>
      </c>
      <c r="R182" s="7">
        <f>VLOOKUP(A182,'[1]CDC- Aggregation'!$A$5:$L$463,7,FALSE)</f>
        <v>0</v>
      </c>
      <c r="S182" s="7">
        <f>VLOOKUP(A182,'[1]CDC- Aggregation'!$A$5:$L$463,8,FALSE)</f>
        <v>0</v>
      </c>
      <c r="T182" s="7">
        <v>0</v>
      </c>
      <c r="U182" s="7">
        <v>12</v>
      </c>
      <c r="V182" s="7">
        <v>118</v>
      </c>
      <c r="W182" s="7">
        <v>130</v>
      </c>
      <c r="X182" s="8">
        <f t="shared" si="11"/>
        <v>0</v>
      </c>
      <c r="Y182" s="8">
        <f t="shared" si="11"/>
        <v>0</v>
      </c>
      <c r="Z182" s="8">
        <f t="shared" si="11"/>
        <v>0</v>
      </c>
      <c r="AA182" s="8">
        <f t="shared" si="10"/>
        <v>0</v>
      </c>
      <c r="AB182" s="8">
        <f t="shared" si="10"/>
        <v>0</v>
      </c>
      <c r="AC182" s="8">
        <f t="shared" si="10"/>
        <v>0</v>
      </c>
      <c r="AD182" s="8">
        <f t="shared" si="10"/>
        <v>0</v>
      </c>
      <c r="AE182" s="8">
        <f t="shared" si="8"/>
        <v>0</v>
      </c>
      <c r="AF182" s="8">
        <f t="shared" si="8"/>
        <v>1.7836970093346811E-4</v>
      </c>
      <c r="AG182" s="8">
        <f t="shared" si="8"/>
        <v>3.9912058176898363E-3</v>
      </c>
      <c r="AH182" s="8">
        <f t="shared" si="8"/>
        <v>1.0456128497776062E-4</v>
      </c>
      <c r="AI182" s="35">
        <v>0.15447212097263396</v>
      </c>
      <c r="AJ182" s="35">
        <v>0.98207885304659504</v>
      </c>
    </row>
    <row r="183" spans="1:36" x14ac:dyDescent="0.3">
      <c r="A183" s="37" t="s">
        <v>207</v>
      </c>
      <c r="B183" s="2">
        <v>376457.23900000006</v>
      </c>
      <c r="C183" s="7">
        <v>744541.28700000001</v>
      </c>
      <c r="D183" s="7">
        <v>777087.99100000004</v>
      </c>
      <c r="E183" s="7">
        <v>737196.44499999995</v>
      </c>
      <c r="F183" s="7">
        <v>845033.71900000004</v>
      </c>
      <c r="G183" s="7">
        <v>866535.84199999995</v>
      </c>
      <c r="H183" s="7">
        <v>626576.63299999991</v>
      </c>
      <c r="I183" s="7">
        <v>353991.51100000006</v>
      </c>
      <c r="J183" s="7">
        <v>224763.68699999998</v>
      </c>
      <c r="K183" s="7">
        <v>84359.325000000012</v>
      </c>
      <c r="L183" s="7">
        <v>5637418</v>
      </c>
      <c r="M183" s="7">
        <f>VLOOKUP(A183,'[1]CDC- Aggregation'!$A$5:$L$463,2,FALSE)</f>
        <v>0</v>
      </c>
      <c r="N183" s="7">
        <f>VLOOKUP(A183,'[1]CDC- Aggregation'!$A$5:$L$463,3,FALSE)</f>
        <v>0</v>
      </c>
      <c r="O183" s="7">
        <f>VLOOKUP(A183,'[1]CDC- Aggregation'!$A$5:$L$463,4,FALSE)</f>
        <v>0</v>
      </c>
      <c r="P183" s="7">
        <f>VLOOKUP(A183,'[1]CDC- Aggregation'!$A$5:$L$463,5,FALSE)</f>
        <v>0</v>
      </c>
      <c r="Q183" s="7">
        <f>VLOOKUP(A183,'[1]CDC- Aggregation'!$A$5:$L$463,6,FALSE)</f>
        <v>0</v>
      </c>
      <c r="R183" s="7">
        <f>VLOOKUP(A183,'[1]CDC- Aggregation'!$A$5:$L$463,7,FALSE)</f>
        <v>22</v>
      </c>
      <c r="S183" s="7">
        <f>VLOOKUP(A183,'[1]CDC- Aggregation'!$A$5:$L$463,8,FALSE)</f>
        <v>10</v>
      </c>
      <c r="T183" s="7">
        <v>10</v>
      </c>
      <c r="U183" s="7">
        <v>284</v>
      </c>
      <c r="V183" s="7">
        <v>398</v>
      </c>
      <c r="W183" s="7">
        <v>724</v>
      </c>
      <c r="X183" s="8">
        <f t="shared" si="11"/>
        <v>0</v>
      </c>
      <c r="Y183" s="8">
        <f t="shared" si="11"/>
        <v>0</v>
      </c>
      <c r="Z183" s="8">
        <f t="shared" si="11"/>
        <v>0</v>
      </c>
      <c r="AA183" s="8">
        <f t="shared" si="10"/>
        <v>0</v>
      </c>
      <c r="AB183" s="8">
        <f t="shared" si="10"/>
        <v>0</v>
      </c>
      <c r="AC183" s="8">
        <f t="shared" si="10"/>
        <v>2.5388447809871438E-5</v>
      </c>
      <c r="AD183" s="8">
        <f t="shared" si="10"/>
        <v>1.5959739756206328E-5</v>
      </c>
      <c r="AE183" s="8">
        <f t="shared" si="8"/>
        <v>2.8249264994380043E-5</v>
      </c>
      <c r="AF183" s="8">
        <f t="shared" si="8"/>
        <v>1.2635493027839504E-3</v>
      </c>
      <c r="AG183" s="8">
        <f t="shared" si="8"/>
        <v>4.7179135205266277E-3</v>
      </c>
      <c r="AH183" s="8">
        <f t="shared" si="8"/>
        <v>1.2842758865849578E-4</v>
      </c>
      <c r="AI183" s="35">
        <v>0.12822773196373818</v>
      </c>
      <c r="AJ183" s="35">
        <v>0.98891730605285588</v>
      </c>
    </row>
    <row r="184" spans="1:36" x14ac:dyDescent="0.3">
      <c r="A184" s="37" t="s">
        <v>208</v>
      </c>
      <c r="B184" s="2">
        <v>365794.34299999999</v>
      </c>
      <c r="C184" s="7">
        <v>748715.91799999995</v>
      </c>
      <c r="D184" s="7">
        <v>794226.75800000015</v>
      </c>
      <c r="E184" s="7">
        <v>742006.57700000005</v>
      </c>
      <c r="F184" s="7">
        <v>832315.12</v>
      </c>
      <c r="G184" s="7">
        <v>880994.43099999987</v>
      </c>
      <c r="H184" s="7">
        <v>655731.91899999999</v>
      </c>
      <c r="I184" s="7">
        <v>362631.32799999998</v>
      </c>
      <c r="J184" s="7">
        <v>224595.25400000002</v>
      </c>
      <c r="K184" s="7">
        <v>89221.076000000001</v>
      </c>
      <c r="L184" s="7">
        <v>5696345</v>
      </c>
      <c r="M184" s="7">
        <f>VLOOKUP(A184,'[1]CDC- Aggregation'!$A$5:$L$463,2,FALSE)</f>
        <v>0</v>
      </c>
      <c r="N184" s="7">
        <f>VLOOKUP(A184,'[1]CDC- Aggregation'!$A$5:$L$463,3,FALSE)</f>
        <v>0</v>
      </c>
      <c r="O184" s="7">
        <f>VLOOKUP(A184,'[1]CDC- Aggregation'!$A$5:$L$463,4,FALSE)</f>
        <v>0</v>
      </c>
      <c r="P184" s="7">
        <f>VLOOKUP(A184,'[1]CDC- Aggregation'!$A$5:$L$463,5,FALSE)</f>
        <v>0</v>
      </c>
      <c r="Q184" s="7">
        <f>VLOOKUP(A184,'[1]CDC- Aggregation'!$A$5:$L$463,6,FALSE)</f>
        <v>0</v>
      </c>
      <c r="R184" s="7">
        <f>VLOOKUP(A184,'[1]CDC- Aggregation'!$A$5:$L$463,7,FALSE)</f>
        <v>0</v>
      </c>
      <c r="S184" s="7">
        <f>VLOOKUP(A184,'[1]CDC- Aggregation'!$A$5:$L$463,8,FALSE)</f>
        <v>13</v>
      </c>
      <c r="T184" s="7">
        <v>62</v>
      </c>
      <c r="U184" s="7">
        <v>252</v>
      </c>
      <c r="V184" s="7">
        <v>412</v>
      </c>
      <c r="W184" s="7">
        <v>739</v>
      </c>
      <c r="X184" s="8">
        <f t="shared" si="11"/>
        <v>0</v>
      </c>
      <c r="Y184" s="8">
        <f t="shared" si="11"/>
        <v>0</v>
      </c>
      <c r="Z184" s="8">
        <f t="shared" si="11"/>
        <v>0</v>
      </c>
      <c r="AA184" s="8">
        <f t="shared" si="10"/>
        <v>0</v>
      </c>
      <c r="AB184" s="8">
        <f t="shared" si="10"/>
        <v>0</v>
      </c>
      <c r="AC184" s="8">
        <f t="shared" si="10"/>
        <v>0</v>
      </c>
      <c r="AD184" s="8">
        <f t="shared" si="10"/>
        <v>1.9825174927926606E-5</v>
      </c>
      <c r="AE184" s="8">
        <f t="shared" si="8"/>
        <v>1.7097254211858939E-4</v>
      </c>
      <c r="AF184" s="8">
        <f t="shared" si="8"/>
        <v>1.1220183664254989E-3</v>
      </c>
      <c r="AG184" s="8">
        <f t="shared" si="8"/>
        <v>4.6177430095104433E-3</v>
      </c>
      <c r="AH184" s="8">
        <f t="shared" si="8"/>
        <v>1.2973231080631528E-4</v>
      </c>
      <c r="AI184" s="35">
        <v>0.1322196665027042</v>
      </c>
      <c r="AJ184" s="35">
        <v>0.98940864960282437</v>
      </c>
    </row>
    <row r="185" spans="1:36" x14ac:dyDescent="0.3">
      <c r="A185" s="37" t="s">
        <v>209</v>
      </c>
      <c r="B185" s="2">
        <v>362843.81699999998</v>
      </c>
      <c r="C185" s="7">
        <v>740275.91299999994</v>
      </c>
      <c r="D185" s="7">
        <v>792701.52</v>
      </c>
      <c r="E185" s="7">
        <v>746442.95799999998</v>
      </c>
      <c r="F185" s="7">
        <v>812011.179</v>
      </c>
      <c r="G185" s="7">
        <v>884875.95500000019</v>
      </c>
      <c r="H185" s="7">
        <v>672406.82400000002</v>
      </c>
      <c r="I185" s="7">
        <v>373862.88899999997</v>
      </c>
      <c r="J185" s="7">
        <v>225387.41899999999</v>
      </c>
      <c r="K185" s="7">
        <v>92728.934000000023</v>
      </c>
      <c r="L185" s="7">
        <v>5704065</v>
      </c>
      <c r="M185" s="7">
        <f>VLOOKUP(A185,'[1]CDC- Aggregation'!$A$5:$L$463,2,FALSE)</f>
        <v>0</v>
      </c>
      <c r="N185" s="7">
        <f>VLOOKUP(A185,'[1]CDC- Aggregation'!$A$5:$L$463,3,FALSE)</f>
        <v>0</v>
      </c>
      <c r="O185" s="7">
        <f>VLOOKUP(A185,'[1]CDC- Aggregation'!$A$5:$L$463,4,FALSE)</f>
        <v>0</v>
      </c>
      <c r="P185" s="7">
        <f>VLOOKUP(A185,'[1]CDC- Aggregation'!$A$5:$L$463,5,FALSE)</f>
        <v>0</v>
      </c>
      <c r="Q185" s="7">
        <f>VLOOKUP(A185,'[1]CDC- Aggregation'!$A$5:$L$463,6,FALSE)</f>
        <v>0</v>
      </c>
      <c r="R185" s="7">
        <f>VLOOKUP(A185,'[1]CDC- Aggregation'!$A$5:$L$463,7,FALSE)</f>
        <v>0</v>
      </c>
      <c r="S185" s="7">
        <f>VLOOKUP(A185,'[1]CDC- Aggregation'!$A$5:$L$463,8,FALSE)</f>
        <v>30</v>
      </c>
      <c r="T185" s="7">
        <v>111</v>
      </c>
      <c r="U185" s="7">
        <v>279</v>
      </c>
      <c r="V185" s="7">
        <v>457</v>
      </c>
      <c r="W185" s="7">
        <v>877</v>
      </c>
      <c r="X185" s="8">
        <f t="shared" si="11"/>
        <v>0</v>
      </c>
      <c r="Y185" s="8">
        <f t="shared" si="11"/>
        <v>0</v>
      </c>
      <c r="Z185" s="8">
        <f t="shared" si="11"/>
        <v>0</v>
      </c>
      <c r="AA185" s="8">
        <f t="shared" si="10"/>
        <v>0</v>
      </c>
      <c r="AB185" s="8">
        <f t="shared" si="10"/>
        <v>0</v>
      </c>
      <c r="AC185" s="8">
        <f t="shared" si="10"/>
        <v>0</v>
      </c>
      <c r="AD185" s="8">
        <f t="shared" si="10"/>
        <v>4.461584702775116E-5</v>
      </c>
      <c r="AE185" s="8">
        <f t="shared" si="8"/>
        <v>2.9690028956043298E-4</v>
      </c>
      <c r="AF185" s="8">
        <f t="shared" si="8"/>
        <v>1.2378685608889289E-3</v>
      </c>
      <c r="AG185" s="8">
        <f t="shared" si="8"/>
        <v>4.9283430779005818E-3</v>
      </c>
      <c r="AH185" s="8">
        <f t="shared" si="8"/>
        <v>1.5375000109570981E-4</v>
      </c>
      <c r="AI185" s="35">
        <v>0.13464267845528777</v>
      </c>
      <c r="AJ185" s="35">
        <v>0.98965791567223549</v>
      </c>
    </row>
    <row r="186" spans="1:36" x14ac:dyDescent="0.3">
      <c r="A186" s="37" t="s">
        <v>210</v>
      </c>
      <c r="B186" s="2">
        <v>365907.95699999994</v>
      </c>
      <c r="C186" s="7">
        <v>743555.66899999999</v>
      </c>
      <c r="D186" s="7">
        <v>800618.59400000004</v>
      </c>
      <c r="E186" s="7">
        <v>765833.20299999998</v>
      </c>
      <c r="F186" s="7">
        <v>799053.04899999988</v>
      </c>
      <c r="G186" s="7">
        <v>894068.85800000024</v>
      </c>
      <c r="H186" s="7">
        <v>698046.43099999987</v>
      </c>
      <c r="I186" s="7">
        <v>392613.01400000002</v>
      </c>
      <c r="J186" s="7">
        <v>225661.41000000006</v>
      </c>
      <c r="K186" s="7">
        <v>98018.225000000006</v>
      </c>
      <c r="L186" s="7">
        <v>5785496</v>
      </c>
      <c r="M186" s="7">
        <f>VLOOKUP(A186,'[1]CDC- Aggregation'!$A$5:$L$463,2,FALSE)</f>
        <v>0</v>
      </c>
      <c r="N186" s="7">
        <f>VLOOKUP(A186,'[1]CDC- Aggregation'!$A$5:$L$463,3,FALSE)</f>
        <v>0</v>
      </c>
      <c r="O186" s="7">
        <f>VLOOKUP(A186,'[1]CDC- Aggregation'!$A$5:$L$463,4,FALSE)</f>
        <v>0</v>
      </c>
      <c r="P186" s="7">
        <f>VLOOKUP(A186,'[1]CDC- Aggregation'!$A$5:$L$463,5,FALSE)</f>
        <v>0</v>
      </c>
      <c r="Q186" s="7">
        <f>VLOOKUP(A186,'[1]CDC- Aggregation'!$A$5:$L$463,6,FALSE)</f>
        <v>0</v>
      </c>
      <c r="R186" s="7">
        <f>VLOOKUP(A186,'[1]CDC- Aggregation'!$A$5:$L$463,7,FALSE)</f>
        <v>0</v>
      </c>
      <c r="S186" s="7">
        <f>VLOOKUP(A186,'[1]CDC- Aggregation'!$A$5:$L$463,8,FALSE)</f>
        <v>11</v>
      </c>
      <c r="T186" s="7">
        <v>52</v>
      </c>
      <c r="U186" s="7">
        <v>250</v>
      </c>
      <c r="V186" s="7">
        <v>450</v>
      </c>
      <c r="W186" s="7">
        <v>763</v>
      </c>
      <c r="X186" s="8">
        <f t="shared" si="11"/>
        <v>0</v>
      </c>
      <c r="Y186" s="8">
        <f t="shared" si="11"/>
        <v>0</v>
      </c>
      <c r="Z186" s="8">
        <f t="shared" si="11"/>
        <v>0</v>
      </c>
      <c r="AA186" s="8">
        <f t="shared" si="10"/>
        <v>0</v>
      </c>
      <c r="AB186" s="8">
        <f t="shared" si="10"/>
        <v>0</v>
      </c>
      <c r="AC186" s="8">
        <f t="shared" si="10"/>
        <v>0</v>
      </c>
      <c r="AD186" s="8">
        <f t="shared" si="10"/>
        <v>1.5758264080287237E-5</v>
      </c>
      <c r="AE186" s="8">
        <f t="shared" si="8"/>
        <v>1.324459407756667E-4</v>
      </c>
      <c r="AF186" s="8">
        <f t="shared" si="8"/>
        <v>1.107854462134221E-3</v>
      </c>
      <c r="AG186" s="8">
        <f t="shared" si="8"/>
        <v>4.5909829524050242E-3</v>
      </c>
      <c r="AH186" s="8">
        <f t="shared" si="8"/>
        <v>1.3188151888792249E-4</v>
      </c>
      <c r="AI186" s="35">
        <v>0.13789339393190064</v>
      </c>
      <c r="AJ186" s="35">
        <v>1</v>
      </c>
    </row>
    <row r="187" spans="1:36" x14ac:dyDescent="0.3">
      <c r="A187" s="37" t="s">
        <v>211</v>
      </c>
      <c r="B187" s="2">
        <v>364820.08800000005</v>
      </c>
      <c r="C187" s="7">
        <v>741738.6320000001</v>
      </c>
      <c r="D187" s="7">
        <v>796374.05200000014</v>
      </c>
      <c r="E187" s="7">
        <v>780147.39100000018</v>
      </c>
      <c r="F187" s="7">
        <v>781572.67099999986</v>
      </c>
      <c r="G187" s="7">
        <v>891723.80900000001</v>
      </c>
      <c r="H187" s="7">
        <v>714193.32599999988</v>
      </c>
      <c r="I187" s="7">
        <v>408910.84399999992</v>
      </c>
      <c r="J187" s="7">
        <v>224541.05300000001</v>
      </c>
      <c r="K187" s="7">
        <v>100625.353</v>
      </c>
      <c r="L187" s="7">
        <v>5801682</v>
      </c>
      <c r="M187" s="7">
        <f>VLOOKUP(A187,'[1]CDC- Aggregation'!$A$5:$L$463,2,FALSE)</f>
        <v>0</v>
      </c>
      <c r="N187" s="7">
        <f>VLOOKUP(A187,'[1]CDC- Aggregation'!$A$5:$L$463,3,FALSE)</f>
        <v>0</v>
      </c>
      <c r="O187" s="7">
        <f>VLOOKUP(A187,'[1]CDC- Aggregation'!$A$5:$L$463,4,FALSE)</f>
        <v>0</v>
      </c>
      <c r="P187" s="7">
        <f>VLOOKUP(A187,'[1]CDC- Aggregation'!$A$5:$L$463,5,FALSE)</f>
        <v>0</v>
      </c>
      <c r="Q187" s="7">
        <f>VLOOKUP(A187,'[1]CDC- Aggregation'!$A$5:$L$463,6,FALSE)</f>
        <v>0</v>
      </c>
      <c r="R187" s="7">
        <f>VLOOKUP(A187,'[1]CDC- Aggregation'!$A$5:$L$463,7,FALSE)</f>
        <v>0</v>
      </c>
      <c r="S187" s="7">
        <f>VLOOKUP(A187,'[1]CDC- Aggregation'!$A$5:$L$463,8,FALSE)</f>
        <v>43</v>
      </c>
      <c r="T187" s="7">
        <v>112</v>
      </c>
      <c r="U187" s="7">
        <v>275</v>
      </c>
      <c r="V187" s="7">
        <v>513</v>
      </c>
      <c r="W187" s="7">
        <v>943</v>
      </c>
      <c r="X187" s="8">
        <f t="shared" si="11"/>
        <v>0</v>
      </c>
      <c r="Y187" s="8">
        <f t="shared" si="11"/>
        <v>0</v>
      </c>
      <c r="Z187" s="8">
        <f t="shared" si="11"/>
        <v>0</v>
      </c>
      <c r="AA187" s="8">
        <f t="shared" si="10"/>
        <v>0</v>
      </c>
      <c r="AB187" s="8">
        <f t="shared" si="10"/>
        <v>0</v>
      </c>
      <c r="AC187" s="8">
        <f t="shared" si="10"/>
        <v>0</v>
      </c>
      <c r="AD187" s="8">
        <f t="shared" si="10"/>
        <v>6.0207787491982256E-5</v>
      </c>
      <c r="AE187" s="8">
        <f t="shared" si="8"/>
        <v>2.7389833662616202E-4</v>
      </c>
      <c r="AF187" s="8">
        <f t="shared" si="8"/>
        <v>1.2247203632736149E-3</v>
      </c>
      <c r="AG187" s="8">
        <f t="shared" si="8"/>
        <v>5.098118761382134E-3</v>
      </c>
      <c r="AH187" s="8">
        <f t="shared" si="8"/>
        <v>1.6253907056608757E-4</v>
      </c>
      <c r="AI187" s="35">
        <v>0.14028730152143601</v>
      </c>
      <c r="AJ187" s="35">
        <v>0.97257383966244726</v>
      </c>
    </row>
    <row r="188" spans="1:36" x14ac:dyDescent="0.3">
      <c r="A188" s="37" t="s">
        <v>212</v>
      </c>
      <c r="B188" s="2">
        <v>366246.83200000011</v>
      </c>
      <c r="C188" s="7">
        <v>749332.8139999999</v>
      </c>
      <c r="D188" s="7">
        <v>799133.80300000007</v>
      </c>
      <c r="E188" s="7">
        <v>800585.27400000021</v>
      </c>
      <c r="F188" s="7">
        <v>777713.103</v>
      </c>
      <c r="G188" s="7">
        <v>891885.09199999983</v>
      </c>
      <c r="H188" s="7">
        <v>735679.87899999996</v>
      </c>
      <c r="I188" s="7">
        <v>431084.08500000002</v>
      </c>
      <c r="J188" s="7">
        <v>229181.16</v>
      </c>
      <c r="K188" s="7">
        <v>103575.16099999999</v>
      </c>
      <c r="L188" s="7">
        <v>5887776</v>
      </c>
      <c r="M188" s="7">
        <f>VLOOKUP(A188,'[1]CDC- Aggregation'!$A$5:$L$463,2,FALSE)</f>
        <v>0</v>
      </c>
      <c r="N188" s="7">
        <f>VLOOKUP(A188,'[1]CDC- Aggregation'!$A$5:$L$463,3,FALSE)</f>
        <v>0</v>
      </c>
      <c r="O188" s="7">
        <f>VLOOKUP(A188,'[1]CDC- Aggregation'!$A$5:$L$463,4,FALSE)</f>
        <v>0</v>
      </c>
      <c r="P188" s="7">
        <f>VLOOKUP(A188,'[1]CDC- Aggregation'!$A$5:$L$463,5,FALSE)</f>
        <v>0</v>
      </c>
      <c r="Q188" s="7">
        <f>VLOOKUP(A188,'[1]CDC- Aggregation'!$A$5:$L$463,6,FALSE)</f>
        <v>0</v>
      </c>
      <c r="R188" s="7">
        <f>VLOOKUP(A188,'[1]CDC- Aggregation'!$A$5:$L$463,7,FALSE)</f>
        <v>20</v>
      </c>
      <c r="S188" s="7">
        <f>VLOOKUP(A188,'[1]CDC- Aggregation'!$A$5:$L$463,8,FALSE)</f>
        <v>38</v>
      </c>
      <c r="T188" s="7">
        <v>137</v>
      </c>
      <c r="U188" s="7">
        <v>242</v>
      </c>
      <c r="V188" s="7">
        <v>418</v>
      </c>
      <c r="W188" s="7">
        <v>855</v>
      </c>
      <c r="X188" s="8">
        <f t="shared" si="11"/>
        <v>0</v>
      </c>
      <c r="Y188" s="8">
        <f t="shared" si="11"/>
        <v>0</v>
      </c>
      <c r="Z188" s="8">
        <f t="shared" si="11"/>
        <v>0</v>
      </c>
      <c r="AA188" s="8">
        <f t="shared" si="10"/>
        <v>0</v>
      </c>
      <c r="AB188" s="8">
        <f t="shared" si="10"/>
        <v>0</v>
      </c>
      <c r="AC188" s="8">
        <f t="shared" si="10"/>
        <v>2.2424413390688228E-5</v>
      </c>
      <c r="AD188" s="8">
        <f t="shared" si="10"/>
        <v>5.1652901057526409E-5</v>
      </c>
      <c r="AE188" s="8">
        <f t="shared" si="8"/>
        <v>3.1780342807134711E-4</v>
      </c>
      <c r="AF188" s="8">
        <f t="shared" si="8"/>
        <v>1.0559332189434768E-3</v>
      </c>
      <c r="AG188" s="8">
        <f t="shared" si="8"/>
        <v>4.0357166328710802E-3</v>
      </c>
      <c r="AH188" s="8">
        <f t="shared" si="8"/>
        <v>1.4521612235248081E-4</v>
      </c>
      <c r="AI188" s="35">
        <v>0.14472005852295688</v>
      </c>
      <c r="AJ188" s="35">
        <v>0.9408945686900958</v>
      </c>
    </row>
    <row r="189" spans="1:36" x14ac:dyDescent="0.3">
      <c r="A189" s="37" t="s">
        <v>213</v>
      </c>
      <c r="B189" s="2">
        <v>367816.799</v>
      </c>
      <c r="C189" s="7">
        <v>750782.44400000002</v>
      </c>
      <c r="D189" s="7">
        <v>798649.66200000013</v>
      </c>
      <c r="E189" s="7">
        <v>812819.4310000001</v>
      </c>
      <c r="F189" s="7">
        <v>775005.26300000004</v>
      </c>
      <c r="G189" s="7">
        <v>889319.08199999994</v>
      </c>
      <c r="H189" s="7">
        <v>752889.7649999999</v>
      </c>
      <c r="I189" s="7">
        <v>450932.39799999999</v>
      </c>
      <c r="J189" s="7">
        <v>229863.69899999996</v>
      </c>
      <c r="K189" s="7">
        <v>105434.622</v>
      </c>
      <c r="L189" s="7">
        <v>5930195</v>
      </c>
      <c r="M189" s="7">
        <f>VLOOKUP(A189,'[1]CDC- Aggregation'!$A$5:$L$463,2,FALSE)</f>
        <v>0</v>
      </c>
      <c r="N189" s="7">
        <f>VLOOKUP(A189,'[1]CDC- Aggregation'!$A$5:$L$463,3,FALSE)</f>
        <v>0</v>
      </c>
      <c r="O189" s="7">
        <f>VLOOKUP(A189,'[1]CDC- Aggregation'!$A$5:$L$463,4,FALSE)</f>
        <v>0</v>
      </c>
      <c r="P189" s="7">
        <f>VLOOKUP(A189,'[1]CDC- Aggregation'!$A$5:$L$463,5,FALSE)</f>
        <v>0</v>
      </c>
      <c r="Q189" s="7">
        <f>VLOOKUP(A189,'[1]CDC- Aggregation'!$A$5:$L$463,6,FALSE)</f>
        <v>0</v>
      </c>
      <c r="R189" s="7">
        <f>VLOOKUP(A189,'[1]CDC- Aggregation'!$A$5:$L$463,7,FALSE)</f>
        <v>0</v>
      </c>
      <c r="S189" s="7">
        <f>VLOOKUP(A189,'[1]CDC- Aggregation'!$A$5:$L$463,8,FALSE)</f>
        <v>25</v>
      </c>
      <c r="T189" s="7">
        <v>170</v>
      </c>
      <c r="U189" s="7">
        <v>305</v>
      </c>
      <c r="V189" s="7">
        <v>518</v>
      </c>
      <c r="W189" s="7">
        <v>1018</v>
      </c>
      <c r="X189" s="8">
        <f t="shared" si="11"/>
        <v>0</v>
      </c>
      <c r="Y189" s="8">
        <f t="shared" si="11"/>
        <v>0</v>
      </c>
      <c r="Z189" s="8">
        <f t="shared" si="11"/>
        <v>0</v>
      </c>
      <c r="AA189" s="8">
        <f t="shared" si="10"/>
        <v>0</v>
      </c>
      <c r="AB189" s="8">
        <f t="shared" si="10"/>
        <v>0</v>
      </c>
      <c r="AC189" s="8">
        <f t="shared" si="10"/>
        <v>0</v>
      </c>
      <c r="AD189" s="8">
        <f t="shared" si="10"/>
        <v>3.3205392292721634E-5</v>
      </c>
      <c r="AE189" s="8">
        <f t="shared" si="8"/>
        <v>3.7699664241024441E-4</v>
      </c>
      <c r="AF189" s="8">
        <f t="shared" si="8"/>
        <v>1.3268732789338783E-3</v>
      </c>
      <c r="AG189" s="8">
        <f t="shared" si="8"/>
        <v>4.9129971746851809E-3</v>
      </c>
      <c r="AH189" s="8">
        <f t="shared" si="8"/>
        <v>1.7166383230231047E-4</v>
      </c>
      <c r="AI189" s="35">
        <v>0.14783210681443279</v>
      </c>
      <c r="AJ189" s="35">
        <v>0.97155049786628733</v>
      </c>
    </row>
    <row r="190" spans="1:36" x14ac:dyDescent="0.3">
      <c r="A190" s="37" t="s">
        <v>214</v>
      </c>
      <c r="B190" s="2">
        <v>362932.74400000006</v>
      </c>
      <c r="C190" s="7">
        <v>738769.47300000011</v>
      </c>
      <c r="D190" s="7">
        <v>780193.13300000003</v>
      </c>
      <c r="E190" s="7">
        <v>811908.64799999981</v>
      </c>
      <c r="F190" s="7">
        <v>759872.48199999996</v>
      </c>
      <c r="G190" s="7">
        <v>865385.66200000001</v>
      </c>
      <c r="H190" s="7">
        <v>755914.01099999994</v>
      </c>
      <c r="I190" s="7">
        <v>467880.52399999998</v>
      </c>
      <c r="J190" s="7">
        <v>230968.10300000003</v>
      </c>
      <c r="K190" s="7">
        <v>105973.87500000001</v>
      </c>
      <c r="L190" s="7">
        <v>5878915</v>
      </c>
      <c r="M190" s="7">
        <f>VLOOKUP(A190,'[1]CDC- Aggregation'!$A$5:$L$463,2,FALSE)</f>
        <v>0</v>
      </c>
      <c r="N190" s="7">
        <f>VLOOKUP(A190,'[1]CDC- Aggregation'!$A$5:$L$463,3,FALSE)</f>
        <v>0</v>
      </c>
      <c r="O190" s="7">
        <f>VLOOKUP(A190,'[1]CDC- Aggregation'!$A$5:$L$463,4,FALSE)</f>
        <v>0</v>
      </c>
      <c r="P190" s="7">
        <f>VLOOKUP(A190,'[1]CDC- Aggregation'!$A$5:$L$463,5,FALSE)</f>
        <v>0</v>
      </c>
      <c r="Q190" s="7">
        <f>VLOOKUP(A190,'[1]CDC- Aggregation'!$A$5:$L$463,6,FALSE)</f>
        <v>0</v>
      </c>
      <c r="R190" s="7">
        <f>VLOOKUP(A190,'[1]CDC- Aggregation'!$A$5:$L$463,7,FALSE)</f>
        <v>11</v>
      </c>
      <c r="S190" s="7">
        <f>VLOOKUP(A190,'[1]CDC- Aggregation'!$A$5:$L$463,8,FALSE)</f>
        <v>27</v>
      </c>
      <c r="T190" s="7">
        <v>139</v>
      </c>
      <c r="U190" s="7">
        <v>254</v>
      </c>
      <c r="V190" s="7">
        <v>440</v>
      </c>
      <c r="W190" s="7">
        <v>871</v>
      </c>
      <c r="X190" s="8">
        <f t="shared" si="11"/>
        <v>0</v>
      </c>
      <c r="Y190" s="8">
        <f t="shared" si="11"/>
        <v>0</v>
      </c>
      <c r="Z190" s="8">
        <f t="shared" si="11"/>
        <v>0</v>
      </c>
      <c r="AA190" s="8">
        <f t="shared" si="10"/>
        <v>0</v>
      </c>
      <c r="AB190" s="8">
        <f t="shared" si="10"/>
        <v>0</v>
      </c>
      <c r="AC190" s="8">
        <f t="shared" si="10"/>
        <v>1.2711095738029457E-5</v>
      </c>
      <c r="AD190" s="8">
        <f t="shared" si="10"/>
        <v>3.5718348392936461E-5</v>
      </c>
      <c r="AE190" s="8">
        <f t="shared" si="8"/>
        <v>2.9708438986017721E-4</v>
      </c>
      <c r="AF190" s="8">
        <f t="shared" si="8"/>
        <v>1.0997189512354439E-3</v>
      </c>
      <c r="AG190" s="8">
        <f t="shared" si="8"/>
        <v>4.1519666993398135E-3</v>
      </c>
      <c r="AH190" s="8">
        <f t="shared" si="8"/>
        <v>1.4815659011909509E-4</v>
      </c>
      <c r="AI190" s="35">
        <v>0.15120568798495621</v>
      </c>
      <c r="AJ190" s="35">
        <v>0.98032200357781751</v>
      </c>
    </row>
    <row r="191" spans="1:36" x14ac:dyDescent="0.3">
      <c r="A191" s="37" t="s">
        <v>215</v>
      </c>
      <c r="B191" s="2">
        <v>363031</v>
      </c>
      <c r="C191" s="7">
        <v>741392</v>
      </c>
      <c r="D191" s="7">
        <v>772879</v>
      </c>
      <c r="E191" s="7">
        <v>818802</v>
      </c>
      <c r="F191" s="7">
        <v>759833</v>
      </c>
      <c r="G191" s="7">
        <v>857032</v>
      </c>
      <c r="H191" s="7">
        <v>771764</v>
      </c>
      <c r="I191" s="7">
        <v>489182</v>
      </c>
      <c r="J191" s="7">
        <v>240311</v>
      </c>
      <c r="K191" s="7">
        <v>106981</v>
      </c>
      <c r="L191" s="7">
        <v>5921207</v>
      </c>
      <c r="M191" s="7">
        <f>VLOOKUP(A191,'[1]CDC- Aggregation'!$A$5:$L$463,2,FALSE)</f>
        <v>0</v>
      </c>
      <c r="N191" s="7">
        <f>VLOOKUP(A191,'[1]CDC- Aggregation'!$A$5:$L$463,3,FALSE)</f>
        <v>0</v>
      </c>
      <c r="O191" s="7">
        <f>VLOOKUP(A191,'[1]CDC- Aggregation'!$A$5:$L$463,4,FALSE)</f>
        <v>0</v>
      </c>
      <c r="P191" s="7">
        <f>VLOOKUP(A191,'[1]CDC- Aggregation'!$A$5:$L$463,5,FALSE)</f>
        <v>0</v>
      </c>
      <c r="Q191" s="7">
        <f>VLOOKUP(A191,'[1]CDC- Aggregation'!$A$5:$L$463,6,FALSE)</f>
        <v>0</v>
      </c>
      <c r="R191" s="7">
        <f>VLOOKUP(A191,'[1]CDC- Aggregation'!$A$5:$L$463,7,FALSE)</f>
        <v>0</v>
      </c>
      <c r="S191" s="7">
        <f>VLOOKUP(A191,'[1]CDC- Aggregation'!$A$5:$L$463,8,FALSE)</f>
        <v>15</v>
      </c>
      <c r="T191" s="7">
        <v>145</v>
      </c>
      <c r="U191" s="7">
        <v>235</v>
      </c>
      <c r="V191" s="7">
        <v>442</v>
      </c>
      <c r="W191" s="7">
        <v>837</v>
      </c>
      <c r="X191" s="8">
        <f t="shared" si="11"/>
        <v>0</v>
      </c>
      <c r="Y191" s="8">
        <f t="shared" si="11"/>
        <v>0</v>
      </c>
      <c r="Z191" s="8">
        <f t="shared" si="11"/>
        <v>0</v>
      </c>
      <c r="AA191" s="8">
        <f t="shared" si="10"/>
        <v>0</v>
      </c>
      <c r="AB191" s="8">
        <f t="shared" si="10"/>
        <v>0</v>
      </c>
      <c r="AC191" s="8">
        <f t="shared" si="10"/>
        <v>0</v>
      </c>
      <c r="AD191" s="8">
        <f t="shared" si="10"/>
        <v>1.9435993386579317E-5</v>
      </c>
      <c r="AE191" s="8">
        <f t="shared" si="8"/>
        <v>2.96413195906636E-4</v>
      </c>
      <c r="AF191" s="8">
        <f t="shared" si="8"/>
        <v>9.7789947193428523E-4</v>
      </c>
      <c r="AG191" s="8">
        <f t="shared" si="8"/>
        <v>4.1315747656125853E-3</v>
      </c>
      <c r="AH191" s="8">
        <f t="shared" si="8"/>
        <v>1.4135631468381363E-4</v>
      </c>
      <c r="AI191" s="35">
        <v>0.15685096934068249</v>
      </c>
      <c r="AJ191" s="35">
        <v>0.97153558052434452</v>
      </c>
    </row>
    <row r="192" spans="1:36" x14ac:dyDescent="0.3">
      <c r="A192" s="37" t="s">
        <v>216</v>
      </c>
      <c r="B192" s="2">
        <v>384502.80899999995</v>
      </c>
      <c r="C192" s="7">
        <v>800466.30099999998</v>
      </c>
      <c r="D192" s="7">
        <v>909982.86399999983</v>
      </c>
      <c r="E192" s="7">
        <v>839232.3339999998</v>
      </c>
      <c r="F192" s="7">
        <v>975467.11399999971</v>
      </c>
      <c r="G192" s="7">
        <v>998066.1379999998</v>
      </c>
      <c r="H192" s="7">
        <v>732768.84299999999</v>
      </c>
      <c r="I192" s="7">
        <v>426481.35700000008</v>
      </c>
      <c r="J192" s="7">
        <v>305548.37599999999</v>
      </c>
      <c r="K192" s="7">
        <v>136968.65</v>
      </c>
      <c r="L192" s="7">
        <v>6511176</v>
      </c>
      <c r="M192" s="7">
        <f>VLOOKUP(A192,'[1]CDC- Aggregation'!$A$5:$L$463,2,FALSE)</f>
        <v>0</v>
      </c>
      <c r="N192" s="7">
        <f>VLOOKUP(A192,'[1]CDC- Aggregation'!$A$5:$L$463,3,FALSE)</f>
        <v>0</v>
      </c>
      <c r="O192" s="7">
        <f>VLOOKUP(A192,'[1]CDC- Aggregation'!$A$5:$L$463,4,FALSE)</f>
        <v>0</v>
      </c>
      <c r="P192" s="7">
        <f>VLOOKUP(A192,'[1]CDC- Aggregation'!$A$5:$L$463,5,FALSE)</f>
        <v>0</v>
      </c>
      <c r="Q192" s="7">
        <f>VLOOKUP(A192,'[1]CDC- Aggregation'!$A$5:$L$463,6,FALSE)</f>
        <v>0</v>
      </c>
      <c r="R192" s="7">
        <f>VLOOKUP(A192,'[1]CDC- Aggregation'!$A$5:$L$463,7,FALSE)</f>
        <v>13</v>
      </c>
      <c r="S192" s="7">
        <f>VLOOKUP(A192,'[1]CDC- Aggregation'!$A$5:$L$463,8,FALSE)</f>
        <v>0</v>
      </c>
      <c r="T192" s="7">
        <v>92</v>
      </c>
      <c r="U192" s="7">
        <v>362</v>
      </c>
      <c r="V192" s="7">
        <v>706</v>
      </c>
      <c r="W192" s="7">
        <v>1173</v>
      </c>
      <c r="X192" s="8">
        <f t="shared" si="11"/>
        <v>0</v>
      </c>
      <c r="Y192" s="8">
        <f t="shared" si="11"/>
        <v>0</v>
      </c>
      <c r="Z192" s="8">
        <f t="shared" si="11"/>
        <v>0</v>
      </c>
      <c r="AA192" s="8">
        <f t="shared" si="10"/>
        <v>0</v>
      </c>
      <c r="AB192" s="8">
        <f t="shared" si="10"/>
        <v>0</v>
      </c>
      <c r="AC192" s="8">
        <f t="shared" si="10"/>
        <v>1.3025188917891133E-5</v>
      </c>
      <c r="AD192" s="8">
        <f t="shared" si="10"/>
        <v>0</v>
      </c>
      <c r="AE192" s="8">
        <f t="shared" si="8"/>
        <v>2.1571869084068774E-4</v>
      </c>
      <c r="AF192" s="8">
        <f t="shared" si="8"/>
        <v>1.1847551105949913E-3</v>
      </c>
      <c r="AG192" s="8">
        <f t="shared" si="8"/>
        <v>5.1544641784817182E-3</v>
      </c>
      <c r="AH192" s="8">
        <f t="shared" si="8"/>
        <v>1.8015178824839015E-4</v>
      </c>
      <c r="AI192" s="35">
        <v>0.12379981915075144</v>
      </c>
      <c r="AJ192" s="35">
        <v>0.88561643835616444</v>
      </c>
    </row>
    <row r="193" spans="1:36" x14ac:dyDescent="0.3">
      <c r="A193" s="37" t="s">
        <v>217</v>
      </c>
      <c r="B193" s="2">
        <v>367201.01999999996</v>
      </c>
      <c r="C193" s="7">
        <v>796736.58400000003</v>
      </c>
      <c r="D193" s="7">
        <v>928069.52399999998</v>
      </c>
      <c r="E193" s="7">
        <v>827723.375</v>
      </c>
      <c r="F193" s="7">
        <v>931406.21899999992</v>
      </c>
      <c r="G193" s="7">
        <v>990184.18700000015</v>
      </c>
      <c r="H193" s="7">
        <v>755561.76800000004</v>
      </c>
      <c r="I193" s="7">
        <v>430182.69400000002</v>
      </c>
      <c r="J193" s="7">
        <v>306678.924</v>
      </c>
      <c r="K193" s="7">
        <v>137755.10800000001</v>
      </c>
      <c r="L193" s="7">
        <v>6476616</v>
      </c>
      <c r="M193" s="7">
        <f>VLOOKUP(A193,'[1]CDC- Aggregation'!$A$5:$L$463,2,FALSE)</f>
        <v>0</v>
      </c>
      <c r="N193" s="7">
        <f>VLOOKUP(A193,'[1]CDC- Aggregation'!$A$5:$L$463,3,FALSE)</f>
        <v>0</v>
      </c>
      <c r="O193" s="7">
        <f>VLOOKUP(A193,'[1]CDC- Aggregation'!$A$5:$L$463,4,FALSE)</f>
        <v>0</v>
      </c>
      <c r="P193" s="7">
        <f>VLOOKUP(A193,'[1]CDC- Aggregation'!$A$5:$L$463,5,FALSE)</f>
        <v>0</v>
      </c>
      <c r="Q193" s="7">
        <f>VLOOKUP(A193,'[1]CDC- Aggregation'!$A$5:$L$463,6,FALSE)</f>
        <v>0</v>
      </c>
      <c r="R193" s="7">
        <f>VLOOKUP(A193,'[1]CDC- Aggregation'!$A$5:$L$463,7,FALSE)</f>
        <v>0</v>
      </c>
      <c r="S193" s="7">
        <f>VLOOKUP(A193,'[1]CDC- Aggregation'!$A$5:$L$463,8,FALSE)</f>
        <v>12</v>
      </c>
      <c r="T193" s="7">
        <v>78</v>
      </c>
      <c r="U193" s="7">
        <v>340</v>
      </c>
      <c r="V193" s="7">
        <v>703</v>
      </c>
      <c r="W193" s="7">
        <v>1133</v>
      </c>
      <c r="X193" s="8">
        <f t="shared" si="11"/>
        <v>0</v>
      </c>
      <c r="Y193" s="8">
        <f t="shared" si="11"/>
        <v>0</v>
      </c>
      <c r="Z193" s="8">
        <f t="shared" si="11"/>
        <v>0</v>
      </c>
      <c r="AA193" s="8">
        <f t="shared" si="10"/>
        <v>0</v>
      </c>
      <c r="AB193" s="8">
        <f t="shared" si="10"/>
        <v>0</v>
      </c>
      <c r="AC193" s="8">
        <f t="shared" si="10"/>
        <v>0</v>
      </c>
      <c r="AD193" s="8">
        <f t="shared" si="10"/>
        <v>1.5882222351938803E-5</v>
      </c>
      <c r="AE193" s="8">
        <f t="shared" si="8"/>
        <v>1.8131831216808549E-4</v>
      </c>
      <c r="AF193" s="8">
        <f t="shared" si="8"/>
        <v>1.108651339861881E-3</v>
      </c>
      <c r="AG193" s="8">
        <f t="shared" si="8"/>
        <v>5.1032590384960533E-3</v>
      </c>
      <c r="AH193" s="8">
        <f t="shared" si="8"/>
        <v>1.7493703501952253E-4</v>
      </c>
      <c r="AI193" s="35">
        <v>0.1249336986194472</v>
      </c>
      <c r="AJ193" s="35">
        <v>0.9534184823441022</v>
      </c>
    </row>
    <row r="194" spans="1:36" x14ac:dyDescent="0.3">
      <c r="A194" s="37" t="s">
        <v>218</v>
      </c>
      <c r="B194" s="2">
        <v>366558.07400000002</v>
      </c>
      <c r="C194" s="7">
        <v>792131.49</v>
      </c>
      <c r="D194" s="7">
        <v>933865.69000000006</v>
      </c>
      <c r="E194" s="7">
        <v>836786.98199999996</v>
      </c>
      <c r="F194" s="7">
        <v>909779.67800000007</v>
      </c>
      <c r="G194" s="7">
        <v>998227.6889999999</v>
      </c>
      <c r="H194" s="7">
        <v>780760.66099999996</v>
      </c>
      <c r="I194" s="7">
        <v>445905.19900000008</v>
      </c>
      <c r="J194" s="7">
        <v>307181.51</v>
      </c>
      <c r="K194" s="7">
        <v>141603.03799999997</v>
      </c>
      <c r="L194" s="7">
        <v>6511549</v>
      </c>
      <c r="M194" s="7">
        <f>VLOOKUP(A194,'[1]CDC- Aggregation'!$A$5:$L$463,2,FALSE)</f>
        <v>0</v>
      </c>
      <c r="N194" s="7">
        <f>VLOOKUP(A194,'[1]CDC- Aggregation'!$A$5:$L$463,3,FALSE)</f>
        <v>0</v>
      </c>
      <c r="O194" s="7">
        <f>VLOOKUP(A194,'[1]CDC- Aggregation'!$A$5:$L$463,4,FALSE)</f>
        <v>0</v>
      </c>
      <c r="P194" s="7">
        <f>VLOOKUP(A194,'[1]CDC- Aggregation'!$A$5:$L$463,5,FALSE)</f>
        <v>0</v>
      </c>
      <c r="Q194" s="7">
        <f>VLOOKUP(A194,'[1]CDC- Aggregation'!$A$5:$L$463,6,FALSE)</f>
        <v>0</v>
      </c>
      <c r="R194" s="7">
        <f>VLOOKUP(A194,'[1]CDC- Aggregation'!$A$5:$L$463,7,FALSE)</f>
        <v>0</v>
      </c>
      <c r="S194" s="7">
        <f>VLOOKUP(A194,'[1]CDC- Aggregation'!$A$5:$L$463,8,FALSE)</f>
        <v>13</v>
      </c>
      <c r="T194" s="7">
        <v>88</v>
      </c>
      <c r="U194" s="7">
        <v>318</v>
      </c>
      <c r="V194" s="7">
        <v>838</v>
      </c>
      <c r="W194" s="7">
        <v>1257</v>
      </c>
      <c r="X194" s="8">
        <f t="shared" si="11"/>
        <v>0</v>
      </c>
      <c r="Y194" s="8">
        <f t="shared" si="11"/>
        <v>0</v>
      </c>
      <c r="Z194" s="8">
        <f t="shared" si="11"/>
        <v>0</v>
      </c>
      <c r="AA194" s="8">
        <f t="shared" si="10"/>
        <v>0</v>
      </c>
      <c r="AB194" s="8">
        <f t="shared" si="10"/>
        <v>0</v>
      </c>
      <c r="AC194" s="8">
        <f t="shared" si="10"/>
        <v>0</v>
      </c>
      <c r="AD194" s="8">
        <f t="shared" si="10"/>
        <v>1.6650429061512361E-5</v>
      </c>
      <c r="AE194" s="8">
        <f t="shared" si="8"/>
        <v>1.9735136571036028E-4</v>
      </c>
      <c r="AF194" s="8">
        <f t="shared" si="8"/>
        <v>1.0352185585649344E-3</v>
      </c>
      <c r="AG194" s="8">
        <f t="shared" si="8"/>
        <v>5.9179521275525187E-3</v>
      </c>
      <c r="AH194" s="8">
        <f t="shared" si="8"/>
        <v>1.9304162496511966E-4</v>
      </c>
      <c r="AI194" s="35">
        <v>0.12456000201982997</v>
      </c>
      <c r="AJ194" s="35">
        <v>0.91136079900124844</v>
      </c>
    </row>
    <row r="195" spans="1:36" x14ac:dyDescent="0.3">
      <c r="A195" s="37" t="s">
        <v>219</v>
      </c>
      <c r="B195" s="2">
        <v>366924.87400000007</v>
      </c>
      <c r="C195" s="7">
        <v>788154.40099999995</v>
      </c>
      <c r="D195" s="7">
        <v>935330.125</v>
      </c>
      <c r="E195" s="7">
        <v>851799.02499999991</v>
      </c>
      <c r="F195" s="7">
        <v>887334.43500000006</v>
      </c>
      <c r="G195" s="7">
        <v>1003879.643</v>
      </c>
      <c r="H195" s="7">
        <v>804376.93599999999</v>
      </c>
      <c r="I195" s="7">
        <v>463308.01299999998</v>
      </c>
      <c r="J195" s="7">
        <v>301728.52</v>
      </c>
      <c r="K195" s="7">
        <v>144422.84900000002</v>
      </c>
      <c r="L195" s="7">
        <v>6544014</v>
      </c>
      <c r="M195" s="7">
        <f>VLOOKUP(A195,'[1]CDC- Aggregation'!$A$5:$L$463,2,FALSE)</f>
        <v>0</v>
      </c>
      <c r="N195" s="7">
        <f>VLOOKUP(A195,'[1]CDC- Aggregation'!$A$5:$L$463,3,FALSE)</f>
        <v>0</v>
      </c>
      <c r="O195" s="7">
        <f>VLOOKUP(A195,'[1]CDC- Aggregation'!$A$5:$L$463,4,FALSE)</f>
        <v>0</v>
      </c>
      <c r="P195" s="7">
        <f>VLOOKUP(A195,'[1]CDC- Aggregation'!$A$5:$L$463,5,FALSE)</f>
        <v>0</v>
      </c>
      <c r="Q195" s="7">
        <f>VLOOKUP(A195,'[1]CDC- Aggregation'!$A$5:$L$463,6,FALSE)</f>
        <v>0</v>
      </c>
      <c r="R195" s="7">
        <f>VLOOKUP(A195,'[1]CDC- Aggregation'!$A$5:$L$463,7,FALSE)</f>
        <v>0</v>
      </c>
      <c r="S195" s="7">
        <f>VLOOKUP(A195,'[1]CDC- Aggregation'!$A$5:$L$463,8,FALSE)</f>
        <v>0</v>
      </c>
      <c r="T195" s="7">
        <v>106</v>
      </c>
      <c r="U195" s="7">
        <v>329</v>
      </c>
      <c r="V195" s="7">
        <v>762</v>
      </c>
      <c r="W195" s="7">
        <v>1197</v>
      </c>
      <c r="X195" s="8">
        <f t="shared" si="11"/>
        <v>0</v>
      </c>
      <c r="Y195" s="8">
        <f t="shared" si="11"/>
        <v>0</v>
      </c>
      <c r="Z195" s="8">
        <f t="shared" si="11"/>
        <v>0</v>
      </c>
      <c r="AA195" s="8">
        <f t="shared" si="10"/>
        <v>0</v>
      </c>
      <c r="AB195" s="8">
        <f t="shared" si="10"/>
        <v>0</v>
      </c>
      <c r="AC195" s="8">
        <f t="shared" si="10"/>
        <v>0</v>
      </c>
      <c r="AD195" s="8">
        <f t="shared" si="10"/>
        <v>0</v>
      </c>
      <c r="AE195" s="8">
        <f t="shared" si="8"/>
        <v>2.2878948135093016E-4</v>
      </c>
      <c r="AF195" s="8">
        <f t="shared" si="8"/>
        <v>1.0903841638834804E-3</v>
      </c>
      <c r="AG195" s="8">
        <f t="shared" si="8"/>
        <v>5.2761734398412254E-3</v>
      </c>
      <c r="AH195" s="8">
        <f t="shared" si="8"/>
        <v>1.8291525659938992E-4</v>
      </c>
      <c r="AI195" s="35">
        <v>0.12579446590518198</v>
      </c>
      <c r="AJ195" s="35">
        <v>0.93202522775052554</v>
      </c>
    </row>
    <row r="196" spans="1:36" x14ac:dyDescent="0.3">
      <c r="A196" s="37" t="s">
        <v>220</v>
      </c>
      <c r="B196" s="2">
        <v>365746.65100000001</v>
      </c>
      <c r="C196" s="7">
        <v>786522.85700000008</v>
      </c>
      <c r="D196" s="7">
        <v>942758.26400000008</v>
      </c>
      <c r="E196" s="7">
        <v>873587.00299999991</v>
      </c>
      <c r="F196" s="7">
        <v>870888.93099999998</v>
      </c>
      <c r="G196" s="7">
        <v>1005792.901</v>
      </c>
      <c r="H196" s="7">
        <v>829644.92800000007</v>
      </c>
      <c r="I196" s="7">
        <v>486304.23700000002</v>
      </c>
      <c r="J196" s="7">
        <v>300782.68399999995</v>
      </c>
      <c r="K196" s="7">
        <v>148437.78499999997</v>
      </c>
      <c r="L196" s="7">
        <v>6605058</v>
      </c>
      <c r="M196" s="7">
        <f>VLOOKUP(A196,'[1]CDC- Aggregation'!$A$5:$L$463,2,FALSE)</f>
        <v>0</v>
      </c>
      <c r="N196" s="7">
        <f>VLOOKUP(A196,'[1]CDC- Aggregation'!$A$5:$L$463,3,FALSE)</f>
        <v>0</v>
      </c>
      <c r="O196" s="7">
        <f>VLOOKUP(A196,'[1]CDC- Aggregation'!$A$5:$L$463,4,FALSE)</f>
        <v>0</v>
      </c>
      <c r="P196" s="7">
        <f>VLOOKUP(A196,'[1]CDC- Aggregation'!$A$5:$L$463,5,FALSE)</f>
        <v>0</v>
      </c>
      <c r="Q196" s="7">
        <f>VLOOKUP(A196,'[1]CDC- Aggregation'!$A$5:$L$463,6,FALSE)</f>
        <v>0</v>
      </c>
      <c r="R196" s="7">
        <f>VLOOKUP(A196,'[1]CDC- Aggregation'!$A$5:$L$463,7,FALSE)</f>
        <v>0</v>
      </c>
      <c r="S196" s="7">
        <f>VLOOKUP(A196,'[1]CDC- Aggregation'!$A$5:$L$463,8,FALSE)</f>
        <v>39</v>
      </c>
      <c r="T196" s="7">
        <v>137</v>
      </c>
      <c r="U196" s="7">
        <v>363</v>
      </c>
      <c r="V196" s="7">
        <v>883</v>
      </c>
      <c r="W196" s="7">
        <v>1422</v>
      </c>
      <c r="X196" s="8">
        <f t="shared" si="11"/>
        <v>0</v>
      </c>
      <c r="Y196" s="8">
        <f t="shared" si="11"/>
        <v>0</v>
      </c>
      <c r="Z196" s="8">
        <f t="shared" si="11"/>
        <v>0</v>
      </c>
      <c r="AA196" s="8">
        <f t="shared" si="10"/>
        <v>0</v>
      </c>
      <c r="AB196" s="8">
        <f t="shared" si="10"/>
        <v>0</v>
      </c>
      <c r="AC196" s="8">
        <f t="shared" si="10"/>
        <v>0</v>
      </c>
      <c r="AD196" s="8">
        <f t="shared" si="10"/>
        <v>4.700806174277003E-5</v>
      </c>
      <c r="AE196" s="8">
        <f t="shared" si="8"/>
        <v>2.8171664891334271E-4</v>
      </c>
      <c r="AF196" s="8">
        <f t="shared" si="8"/>
        <v>1.2068513890912684E-3</v>
      </c>
      <c r="AG196" s="8">
        <f t="shared" si="8"/>
        <v>5.9486201575966666E-3</v>
      </c>
      <c r="AH196" s="8">
        <f t="shared" si="8"/>
        <v>2.152895553680225E-4</v>
      </c>
      <c r="AI196" s="35">
        <v>0.13951258362885666</v>
      </c>
      <c r="AJ196" s="35">
        <v>0.89756649688737977</v>
      </c>
    </row>
    <row r="197" spans="1:36" x14ac:dyDescent="0.3">
      <c r="A197" s="37" t="s">
        <v>221</v>
      </c>
      <c r="B197" s="2">
        <v>365071.283</v>
      </c>
      <c r="C197" s="7">
        <v>783713.52899999998</v>
      </c>
      <c r="D197" s="7">
        <v>947482.60800000001</v>
      </c>
      <c r="E197" s="7">
        <v>892264.71699999995</v>
      </c>
      <c r="F197" s="7">
        <v>856747.29500000004</v>
      </c>
      <c r="G197" s="7">
        <v>1001890.7010000001</v>
      </c>
      <c r="H197" s="7">
        <v>850762.92300000007</v>
      </c>
      <c r="I197" s="7">
        <v>509930.47400000005</v>
      </c>
      <c r="J197" s="7">
        <v>299600.70699999994</v>
      </c>
      <c r="K197" s="7">
        <v>151002.726</v>
      </c>
      <c r="L197" s="7">
        <v>6657291</v>
      </c>
      <c r="M197" s="7">
        <f>VLOOKUP(A197,'[1]CDC- Aggregation'!$A$5:$L$463,2,FALSE)</f>
        <v>0</v>
      </c>
      <c r="N197" s="7">
        <f>VLOOKUP(A197,'[1]CDC- Aggregation'!$A$5:$L$463,3,FALSE)</f>
        <v>0</v>
      </c>
      <c r="O197" s="7">
        <f>VLOOKUP(A197,'[1]CDC- Aggregation'!$A$5:$L$463,4,FALSE)</f>
        <v>0</v>
      </c>
      <c r="P197" s="7">
        <f>VLOOKUP(A197,'[1]CDC- Aggregation'!$A$5:$L$463,5,FALSE)</f>
        <v>0</v>
      </c>
      <c r="Q197" s="7">
        <f>VLOOKUP(A197,'[1]CDC- Aggregation'!$A$5:$L$463,6,FALSE)</f>
        <v>0</v>
      </c>
      <c r="R197" s="7">
        <f>VLOOKUP(A197,'[1]CDC- Aggregation'!$A$5:$L$463,7,FALSE)</f>
        <v>0</v>
      </c>
      <c r="S197" s="7">
        <f>VLOOKUP(A197,'[1]CDC- Aggregation'!$A$5:$L$463,8,FALSE)</f>
        <v>74</v>
      </c>
      <c r="T197" s="7">
        <v>148</v>
      </c>
      <c r="U197" s="7">
        <v>310</v>
      </c>
      <c r="V197" s="7">
        <v>720</v>
      </c>
      <c r="W197" s="7">
        <v>1252</v>
      </c>
      <c r="X197" s="8">
        <f t="shared" si="11"/>
        <v>0</v>
      </c>
      <c r="Y197" s="8">
        <f t="shared" si="11"/>
        <v>0</v>
      </c>
      <c r="Z197" s="8">
        <f t="shared" si="11"/>
        <v>0</v>
      </c>
      <c r="AA197" s="8">
        <f t="shared" si="10"/>
        <v>0</v>
      </c>
      <c r="AB197" s="8">
        <f t="shared" si="10"/>
        <v>0</v>
      </c>
      <c r="AC197" s="8">
        <f t="shared" si="10"/>
        <v>0</v>
      </c>
      <c r="AD197" s="8">
        <f t="shared" si="10"/>
        <v>8.6980753391388674E-5</v>
      </c>
      <c r="AE197" s="8">
        <f t="shared" si="8"/>
        <v>2.9023564494794245E-4</v>
      </c>
      <c r="AF197" s="8">
        <f t="shared" si="8"/>
        <v>1.0347105088774041E-3</v>
      </c>
      <c r="AG197" s="8">
        <f t="shared" si="8"/>
        <v>4.7681258416487132E-3</v>
      </c>
      <c r="AH197" s="8">
        <f t="shared" si="8"/>
        <v>1.8806448448775937E-4</v>
      </c>
      <c r="AI197" s="35">
        <v>0.1327944837453672</v>
      </c>
      <c r="AJ197" s="35">
        <v>0.8997682502896871</v>
      </c>
    </row>
    <row r="198" spans="1:36" x14ac:dyDescent="0.3">
      <c r="A198" s="37" t="s">
        <v>222</v>
      </c>
      <c r="B198" s="2">
        <v>363716.66799999995</v>
      </c>
      <c r="C198" s="7">
        <v>776947.30599999987</v>
      </c>
      <c r="D198" s="7">
        <v>948497.68</v>
      </c>
      <c r="E198" s="7">
        <v>908255.66500000004</v>
      </c>
      <c r="F198" s="7">
        <v>847156.30299999996</v>
      </c>
      <c r="G198" s="7">
        <v>994198.30900000012</v>
      </c>
      <c r="H198" s="7">
        <v>865074.26399999997</v>
      </c>
      <c r="I198" s="7">
        <v>532939.72499999998</v>
      </c>
      <c r="J198" s="7">
        <v>293687.67</v>
      </c>
      <c r="K198" s="7">
        <v>153639.87100000001</v>
      </c>
      <c r="L198" s="7">
        <v>6688538</v>
      </c>
      <c r="M198" s="7">
        <f>VLOOKUP(A198,'[1]CDC- Aggregation'!$A$5:$L$463,2,FALSE)</f>
        <v>0</v>
      </c>
      <c r="N198" s="7">
        <f>VLOOKUP(A198,'[1]CDC- Aggregation'!$A$5:$L$463,3,FALSE)</f>
        <v>0</v>
      </c>
      <c r="O198" s="7">
        <f>VLOOKUP(A198,'[1]CDC- Aggregation'!$A$5:$L$463,4,FALSE)</f>
        <v>0</v>
      </c>
      <c r="P198" s="7">
        <f>VLOOKUP(A198,'[1]CDC- Aggregation'!$A$5:$L$463,5,FALSE)</f>
        <v>0</v>
      </c>
      <c r="Q198" s="7">
        <f>VLOOKUP(A198,'[1]CDC- Aggregation'!$A$5:$L$463,6,FALSE)</f>
        <v>0</v>
      </c>
      <c r="R198" s="7">
        <f>VLOOKUP(A198,'[1]CDC- Aggregation'!$A$5:$L$463,7,FALSE)</f>
        <v>0</v>
      </c>
      <c r="S198" s="7">
        <f>VLOOKUP(A198,'[1]CDC- Aggregation'!$A$5:$L$463,8,FALSE)</f>
        <v>40</v>
      </c>
      <c r="T198" s="7">
        <v>161</v>
      </c>
      <c r="U198" s="7">
        <v>337</v>
      </c>
      <c r="V198" s="7">
        <v>868</v>
      </c>
      <c r="W198" s="7">
        <v>1406</v>
      </c>
      <c r="X198" s="8">
        <f t="shared" si="11"/>
        <v>0</v>
      </c>
      <c r="Y198" s="8">
        <f t="shared" si="11"/>
        <v>0</v>
      </c>
      <c r="Z198" s="8">
        <f t="shared" si="11"/>
        <v>0</v>
      </c>
      <c r="AA198" s="8">
        <f t="shared" si="10"/>
        <v>0</v>
      </c>
      <c r="AB198" s="8">
        <f t="shared" si="10"/>
        <v>0</v>
      </c>
      <c r="AC198" s="8">
        <f t="shared" si="10"/>
        <v>0</v>
      </c>
      <c r="AD198" s="8">
        <f t="shared" si="10"/>
        <v>4.62388047646277E-5</v>
      </c>
      <c r="AE198" s="8">
        <f t="shared" si="8"/>
        <v>3.020979530096016E-4</v>
      </c>
      <c r="AF198" s="8">
        <f t="shared" si="8"/>
        <v>1.1474775226348454E-3</v>
      </c>
      <c r="AG198" s="8">
        <f t="shared" si="8"/>
        <v>5.6495751678937558E-3</v>
      </c>
      <c r="AH198" s="8">
        <f t="shared" si="8"/>
        <v>2.102103628625568E-4</v>
      </c>
      <c r="AI198" s="35">
        <v>0.13669727489278388</v>
      </c>
      <c r="AJ198" s="35">
        <v>0.90484234234234229</v>
      </c>
    </row>
    <row r="199" spans="1:36" x14ac:dyDescent="0.3">
      <c r="A199" s="37" t="s">
        <v>223</v>
      </c>
      <c r="B199" s="2">
        <v>363626.19200000004</v>
      </c>
      <c r="C199" s="7">
        <v>776585.07900000003</v>
      </c>
      <c r="D199" s="7">
        <v>953980.64700000011</v>
      </c>
      <c r="E199" s="7">
        <v>926165.804</v>
      </c>
      <c r="F199" s="7">
        <v>838652.9360000001</v>
      </c>
      <c r="G199" s="7">
        <v>984369.01400000008</v>
      </c>
      <c r="H199" s="7">
        <v>883741.99599999981</v>
      </c>
      <c r="I199" s="7">
        <v>560636.9389999999</v>
      </c>
      <c r="J199" s="7">
        <v>300953.40399999998</v>
      </c>
      <c r="K199" s="7">
        <v>155000.51</v>
      </c>
      <c r="L199" s="7">
        <v>6741921</v>
      </c>
      <c r="M199" s="7">
        <f>VLOOKUP(A199,'[1]CDC- Aggregation'!$A$5:$L$463,2,FALSE)</f>
        <v>0</v>
      </c>
      <c r="N199" s="7">
        <f>VLOOKUP(A199,'[1]CDC- Aggregation'!$A$5:$L$463,3,FALSE)</f>
        <v>0</v>
      </c>
      <c r="O199" s="7">
        <f>VLOOKUP(A199,'[1]CDC- Aggregation'!$A$5:$L$463,4,FALSE)</f>
        <v>0</v>
      </c>
      <c r="P199" s="7">
        <f>VLOOKUP(A199,'[1]CDC- Aggregation'!$A$5:$L$463,5,FALSE)</f>
        <v>0</v>
      </c>
      <c r="Q199" s="7">
        <f>VLOOKUP(A199,'[1]CDC- Aggregation'!$A$5:$L$463,6,FALSE)</f>
        <v>0</v>
      </c>
      <c r="R199" s="7">
        <f>VLOOKUP(A199,'[1]CDC- Aggregation'!$A$5:$L$463,7,FALSE)</f>
        <v>0</v>
      </c>
      <c r="S199" s="7">
        <f>VLOOKUP(A199,'[1]CDC- Aggregation'!$A$5:$L$463,8,FALSE)</f>
        <v>22</v>
      </c>
      <c r="T199" s="7">
        <v>150</v>
      </c>
      <c r="U199" s="7">
        <v>292</v>
      </c>
      <c r="V199" s="7">
        <v>654</v>
      </c>
      <c r="W199" s="7">
        <v>1118</v>
      </c>
      <c r="X199" s="8">
        <f t="shared" si="11"/>
        <v>0</v>
      </c>
      <c r="Y199" s="8">
        <f t="shared" si="11"/>
        <v>0</v>
      </c>
      <c r="Z199" s="8">
        <f t="shared" si="11"/>
        <v>0</v>
      </c>
      <c r="AA199" s="8">
        <f t="shared" si="10"/>
        <v>0</v>
      </c>
      <c r="AB199" s="8">
        <f t="shared" si="10"/>
        <v>0</v>
      </c>
      <c r="AC199" s="8">
        <f t="shared" si="10"/>
        <v>0</v>
      </c>
      <c r="AD199" s="8">
        <f t="shared" si="10"/>
        <v>2.4894143425996024E-5</v>
      </c>
      <c r="AE199" s="8">
        <f t="shared" si="8"/>
        <v>2.6755283065641887E-4</v>
      </c>
      <c r="AF199" s="8">
        <f t="shared" si="8"/>
        <v>9.7024986632149876E-4</v>
      </c>
      <c r="AG199" s="8">
        <f t="shared" si="8"/>
        <v>4.2193409557168549E-3</v>
      </c>
      <c r="AH199" s="8">
        <f t="shared" si="8"/>
        <v>1.6582810744890069E-4</v>
      </c>
      <c r="AI199" s="35">
        <v>0.14121025444805818</v>
      </c>
      <c r="AJ199" s="35">
        <v>0.89431968295904885</v>
      </c>
    </row>
    <row r="200" spans="1:36" x14ac:dyDescent="0.3">
      <c r="A200" s="37" t="s">
        <v>224</v>
      </c>
      <c r="B200" s="2">
        <v>362100</v>
      </c>
      <c r="C200" s="7">
        <v>768074</v>
      </c>
      <c r="D200" s="7">
        <v>948061</v>
      </c>
      <c r="E200" s="7">
        <v>945243</v>
      </c>
      <c r="F200" s="7">
        <v>832945</v>
      </c>
      <c r="G200" s="7">
        <v>970659</v>
      </c>
      <c r="H200" s="7">
        <v>898870</v>
      </c>
      <c r="I200" s="7">
        <v>587061</v>
      </c>
      <c r="J200" s="7">
        <v>304237</v>
      </c>
      <c r="K200" s="7">
        <v>154794</v>
      </c>
      <c r="L200" s="7">
        <v>6772044</v>
      </c>
      <c r="M200" s="7">
        <f>VLOOKUP(A200,'[1]CDC- Aggregation'!$A$5:$L$463,2,FALSE)</f>
        <v>0</v>
      </c>
      <c r="N200" s="7">
        <f>VLOOKUP(A200,'[1]CDC- Aggregation'!$A$5:$L$463,3,FALSE)</f>
        <v>0</v>
      </c>
      <c r="O200" s="7">
        <f>VLOOKUP(A200,'[1]CDC- Aggregation'!$A$5:$L$463,4,FALSE)</f>
        <v>0</v>
      </c>
      <c r="P200" s="7">
        <f>VLOOKUP(A200,'[1]CDC- Aggregation'!$A$5:$L$463,5,FALSE)</f>
        <v>0</v>
      </c>
      <c r="Q200" s="7">
        <f>VLOOKUP(A200,'[1]CDC- Aggregation'!$A$5:$L$463,6,FALSE)</f>
        <v>0</v>
      </c>
      <c r="R200" s="7">
        <f>VLOOKUP(A200,'[1]CDC- Aggregation'!$A$5:$L$463,7,FALSE)</f>
        <v>0</v>
      </c>
      <c r="S200" s="7">
        <f>VLOOKUP(A200,'[1]CDC- Aggregation'!$A$5:$L$463,8,FALSE)</f>
        <v>38</v>
      </c>
      <c r="T200" s="7">
        <v>164</v>
      </c>
      <c r="U200" s="7">
        <v>342</v>
      </c>
      <c r="V200" s="7">
        <v>791</v>
      </c>
      <c r="W200" s="7">
        <v>1335</v>
      </c>
      <c r="X200" s="8">
        <f t="shared" si="11"/>
        <v>0</v>
      </c>
      <c r="Y200" s="8">
        <f t="shared" si="11"/>
        <v>0</v>
      </c>
      <c r="Z200" s="8">
        <f t="shared" si="11"/>
        <v>0</v>
      </c>
      <c r="AA200" s="8">
        <f t="shared" si="10"/>
        <v>0</v>
      </c>
      <c r="AB200" s="8">
        <f t="shared" si="10"/>
        <v>0</v>
      </c>
      <c r="AC200" s="8">
        <f t="shared" si="10"/>
        <v>0</v>
      </c>
      <c r="AD200" s="8">
        <f t="shared" si="10"/>
        <v>4.227530121152113E-5</v>
      </c>
      <c r="AE200" s="8">
        <f t="shared" si="8"/>
        <v>2.7935768174005768E-4</v>
      </c>
      <c r="AF200" s="8">
        <f t="shared" si="8"/>
        <v>1.1241236273037138E-3</v>
      </c>
      <c r="AG200" s="8">
        <f t="shared" si="8"/>
        <v>5.1100171841285836E-3</v>
      </c>
      <c r="AH200" s="8">
        <f t="shared" si="8"/>
        <v>1.9713398200011696E-4</v>
      </c>
      <c r="AI200" s="35">
        <v>0.1426072864832485</v>
      </c>
      <c r="AJ200" s="35">
        <v>0.89682063587282546</v>
      </c>
    </row>
    <row r="201" spans="1:36" x14ac:dyDescent="0.3">
      <c r="A201" s="37" t="s">
        <v>225</v>
      </c>
      <c r="B201" s="2">
        <v>630769.59899999993</v>
      </c>
      <c r="C201" s="7">
        <v>1351255.1359999999</v>
      </c>
      <c r="D201" s="7">
        <v>1434877.7389999998</v>
      </c>
      <c r="E201" s="7">
        <v>1225867.7009999997</v>
      </c>
      <c r="F201" s="7">
        <v>1415148.9690000003</v>
      </c>
      <c r="G201" s="7">
        <v>1528148.9680000003</v>
      </c>
      <c r="H201" s="7">
        <v>1135826.2409999999</v>
      </c>
      <c r="I201" s="7">
        <v>664946.86699999985</v>
      </c>
      <c r="J201" s="7">
        <v>444405.1540000001</v>
      </c>
      <c r="K201" s="7">
        <v>173978.43300000002</v>
      </c>
      <c r="L201" s="7">
        <v>10008213</v>
      </c>
      <c r="M201" s="7">
        <f>VLOOKUP(A201,'[1]CDC- Aggregation'!$A$5:$L$463,2,FALSE)</f>
        <v>0</v>
      </c>
      <c r="N201" s="7">
        <f>VLOOKUP(A201,'[1]CDC- Aggregation'!$A$5:$L$463,3,FALSE)</f>
        <v>0</v>
      </c>
      <c r="O201" s="7">
        <f>VLOOKUP(A201,'[1]CDC- Aggregation'!$A$5:$L$463,4,FALSE)</f>
        <v>0</v>
      </c>
      <c r="P201" s="7">
        <f>VLOOKUP(A201,'[1]CDC- Aggregation'!$A$5:$L$463,5,FALSE)</f>
        <v>0</v>
      </c>
      <c r="Q201" s="7">
        <f>VLOOKUP(A201,'[1]CDC- Aggregation'!$A$5:$L$463,6,FALSE)</f>
        <v>10</v>
      </c>
      <c r="R201" s="7">
        <f>VLOOKUP(A201,'[1]CDC- Aggregation'!$A$5:$L$463,7,FALSE)</f>
        <v>31</v>
      </c>
      <c r="S201" s="7">
        <f>VLOOKUP(A201,'[1]CDC- Aggregation'!$A$5:$L$463,8,FALSE)</f>
        <v>126</v>
      </c>
      <c r="T201" s="7">
        <v>191</v>
      </c>
      <c r="U201" s="7">
        <v>417</v>
      </c>
      <c r="V201" s="7">
        <v>685</v>
      </c>
      <c r="W201" s="7">
        <v>1460</v>
      </c>
      <c r="X201" s="8">
        <f t="shared" si="11"/>
        <v>0</v>
      </c>
      <c r="Y201" s="8">
        <f t="shared" si="11"/>
        <v>0</v>
      </c>
      <c r="Z201" s="8">
        <f t="shared" si="11"/>
        <v>0</v>
      </c>
      <c r="AA201" s="8">
        <f t="shared" si="10"/>
        <v>0</v>
      </c>
      <c r="AB201" s="8">
        <f t="shared" si="10"/>
        <v>7.0663938702272401E-6</v>
      </c>
      <c r="AC201" s="8">
        <f t="shared" si="10"/>
        <v>2.028598039140906E-5</v>
      </c>
      <c r="AD201" s="8">
        <f t="shared" si="10"/>
        <v>1.1093246083931601E-4</v>
      </c>
      <c r="AE201" s="8">
        <f t="shared" si="8"/>
        <v>2.8724099545234801E-4</v>
      </c>
      <c r="AF201" s="8">
        <f t="shared" si="8"/>
        <v>9.3833295191711463E-4</v>
      </c>
      <c r="AG201" s="8">
        <f t="shared" si="8"/>
        <v>3.9372696269772698E-3</v>
      </c>
      <c r="AH201" s="8">
        <f t="shared" si="8"/>
        <v>1.4588018860110192E-4</v>
      </c>
      <c r="AI201" s="35">
        <v>0.1249659658344284</v>
      </c>
      <c r="AJ201" s="35">
        <v>0.97555555555555551</v>
      </c>
    </row>
    <row r="202" spans="1:36" x14ac:dyDescent="0.3">
      <c r="A202" s="37" t="s">
        <v>226</v>
      </c>
      <c r="B202" s="2">
        <v>614519.55900000001</v>
      </c>
      <c r="C202" s="7">
        <v>1350715.5209999997</v>
      </c>
      <c r="D202" s="7">
        <v>1423352.9849999999</v>
      </c>
      <c r="E202" s="7">
        <v>1186565.9419999998</v>
      </c>
      <c r="F202" s="7">
        <v>1354684.4039999999</v>
      </c>
      <c r="G202" s="7">
        <v>1516353.7960000001</v>
      </c>
      <c r="H202" s="7">
        <v>1179079.1800000004</v>
      </c>
      <c r="I202" s="7">
        <v>683333.01600000006</v>
      </c>
      <c r="J202" s="7">
        <v>451860.70299999998</v>
      </c>
      <c r="K202" s="7">
        <v>178703.78200000001</v>
      </c>
      <c r="L202" s="7">
        <v>9937232</v>
      </c>
      <c r="M202" s="7">
        <f>VLOOKUP(A202,'[1]CDC- Aggregation'!$A$5:$L$463,2,FALSE)</f>
        <v>0</v>
      </c>
      <c r="N202" s="7">
        <f>VLOOKUP(A202,'[1]CDC- Aggregation'!$A$5:$L$463,3,FALSE)</f>
        <v>0</v>
      </c>
      <c r="O202" s="7">
        <f>VLOOKUP(A202,'[1]CDC- Aggregation'!$A$5:$L$463,4,FALSE)</f>
        <v>0</v>
      </c>
      <c r="P202" s="7">
        <f>VLOOKUP(A202,'[1]CDC- Aggregation'!$A$5:$L$463,5,FALSE)</f>
        <v>0</v>
      </c>
      <c r="Q202" s="7">
        <f>VLOOKUP(A202,'[1]CDC- Aggregation'!$A$5:$L$463,6,FALSE)</f>
        <v>0</v>
      </c>
      <c r="R202" s="7">
        <f>VLOOKUP(A202,'[1]CDC- Aggregation'!$A$5:$L$463,7,FALSE)</f>
        <v>0</v>
      </c>
      <c r="S202" s="7">
        <f>VLOOKUP(A202,'[1]CDC- Aggregation'!$A$5:$L$463,8,FALSE)</f>
        <v>62</v>
      </c>
      <c r="T202" s="7">
        <v>193</v>
      </c>
      <c r="U202" s="7">
        <v>433</v>
      </c>
      <c r="V202" s="7">
        <v>643</v>
      </c>
      <c r="W202" s="7">
        <v>1331</v>
      </c>
      <c r="X202" s="8">
        <f t="shared" si="11"/>
        <v>0</v>
      </c>
      <c r="Y202" s="8">
        <f t="shared" si="11"/>
        <v>0</v>
      </c>
      <c r="Z202" s="8">
        <f t="shared" si="11"/>
        <v>0</v>
      </c>
      <c r="AA202" s="8">
        <f t="shared" si="10"/>
        <v>0</v>
      </c>
      <c r="AB202" s="8">
        <f t="shared" si="10"/>
        <v>0</v>
      </c>
      <c r="AC202" s="8">
        <f t="shared" si="10"/>
        <v>0</v>
      </c>
      <c r="AD202" s="8">
        <f t="shared" si="10"/>
        <v>5.2583406654674352E-5</v>
      </c>
      <c r="AE202" s="8">
        <f t="shared" si="8"/>
        <v>2.8243915555223223E-4</v>
      </c>
      <c r="AF202" s="8">
        <f t="shared" si="8"/>
        <v>9.5825991754808562E-4</v>
      </c>
      <c r="AG202" s="8">
        <f t="shared" si="8"/>
        <v>3.5981331385588691E-3</v>
      </c>
      <c r="AH202" s="8">
        <f t="shared" si="8"/>
        <v>1.3394071910568256E-4</v>
      </c>
      <c r="AI202" s="35">
        <v>0.1243455352737337</v>
      </c>
      <c r="AJ202" s="35">
        <v>1</v>
      </c>
    </row>
    <row r="203" spans="1:36" x14ac:dyDescent="0.3">
      <c r="A203" s="37" t="s">
        <v>227</v>
      </c>
      <c r="B203" s="2">
        <v>603142.495</v>
      </c>
      <c r="C203" s="7">
        <v>1324817.3700000001</v>
      </c>
      <c r="D203" s="7">
        <v>1412490.0859999997</v>
      </c>
      <c r="E203" s="7">
        <v>1173463.898</v>
      </c>
      <c r="F203" s="7">
        <v>1309493.9380000003</v>
      </c>
      <c r="G203" s="7">
        <v>1501504.8390000002</v>
      </c>
      <c r="H203" s="7">
        <v>1210769.4180000001</v>
      </c>
      <c r="I203" s="7">
        <v>697414.6179999999</v>
      </c>
      <c r="J203" s="7">
        <v>446755.27699999983</v>
      </c>
      <c r="K203" s="7">
        <v>183028.43399999998</v>
      </c>
      <c r="L203" s="7">
        <v>9857189</v>
      </c>
      <c r="M203" s="7">
        <f>VLOOKUP(A203,'[1]CDC- Aggregation'!$A$5:$L$463,2,FALSE)</f>
        <v>0</v>
      </c>
      <c r="N203" s="7">
        <f>VLOOKUP(A203,'[1]CDC- Aggregation'!$A$5:$L$463,3,FALSE)</f>
        <v>0</v>
      </c>
      <c r="O203" s="7">
        <f>VLOOKUP(A203,'[1]CDC- Aggregation'!$A$5:$L$463,4,FALSE)</f>
        <v>0</v>
      </c>
      <c r="P203" s="7">
        <f>VLOOKUP(A203,'[1]CDC- Aggregation'!$A$5:$L$463,5,FALSE)</f>
        <v>0</v>
      </c>
      <c r="Q203" s="7">
        <f>VLOOKUP(A203,'[1]CDC- Aggregation'!$A$5:$L$463,6,FALSE)</f>
        <v>0</v>
      </c>
      <c r="R203" s="7">
        <f>VLOOKUP(A203,'[1]CDC- Aggregation'!$A$5:$L$463,7,FALSE)</f>
        <v>12</v>
      </c>
      <c r="S203" s="7">
        <f>VLOOKUP(A203,'[1]CDC- Aggregation'!$A$5:$L$463,8,FALSE)</f>
        <v>130</v>
      </c>
      <c r="T203" s="7">
        <v>216</v>
      </c>
      <c r="U203" s="7">
        <v>439</v>
      </c>
      <c r="V203" s="7">
        <v>805</v>
      </c>
      <c r="W203" s="7">
        <v>1602</v>
      </c>
      <c r="X203" s="8">
        <f t="shared" si="11"/>
        <v>0</v>
      </c>
      <c r="Y203" s="8">
        <f t="shared" si="11"/>
        <v>0</v>
      </c>
      <c r="Z203" s="8">
        <f t="shared" si="11"/>
        <v>0</v>
      </c>
      <c r="AA203" s="8">
        <f t="shared" si="10"/>
        <v>0</v>
      </c>
      <c r="AB203" s="8">
        <f t="shared" si="10"/>
        <v>0</v>
      </c>
      <c r="AC203" s="8">
        <f t="shared" si="10"/>
        <v>7.9919822356296766E-6</v>
      </c>
      <c r="AD203" s="8">
        <f t="shared" si="10"/>
        <v>1.073697419734465E-4</v>
      </c>
      <c r="AE203" s="8">
        <f t="shared" si="8"/>
        <v>3.097153320637739E-4</v>
      </c>
      <c r="AF203" s="8">
        <f t="shared" si="8"/>
        <v>9.8264088327713298E-4</v>
      </c>
      <c r="AG203" s="8">
        <f t="shared" si="8"/>
        <v>4.3982237208017643E-3</v>
      </c>
      <c r="AH203" s="8">
        <f t="shared" si="8"/>
        <v>1.6252097834382602E-4</v>
      </c>
      <c r="AI203" s="35">
        <v>0.12606258283005595</v>
      </c>
      <c r="AJ203" s="35">
        <v>1</v>
      </c>
    </row>
    <row r="204" spans="1:36" x14ac:dyDescent="0.3">
      <c r="A204" s="37" t="s">
        <v>228</v>
      </c>
      <c r="B204" s="2">
        <v>588603.09900000016</v>
      </c>
      <c r="C204" s="7">
        <v>1297091.2520000001</v>
      </c>
      <c r="D204" s="7">
        <v>1400882.1730000004</v>
      </c>
      <c r="E204" s="7">
        <v>1163111.5170000002</v>
      </c>
      <c r="F204" s="7">
        <v>1266910.8020000001</v>
      </c>
      <c r="G204" s="7">
        <v>1477865.3640000005</v>
      </c>
      <c r="H204" s="7">
        <v>1236863.814</v>
      </c>
      <c r="I204" s="7">
        <v>719111.25199999975</v>
      </c>
      <c r="J204" s="7">
        <v>441106.51700000005</v>
      </c>
      <c r="K204" s="7">
        <v>188165.75100000008</v>
      </c>
      <c r="L204" s="7">
        <v>9778449</v>
      </c>
      <c r="M204" s="7">
        <f>VLOOKUP(A204,'[1]CDC- Aggregation'!$A$5:$L$463,2,FALSE)</f>
        <v>0</v>
      </c>
      <c r="N204" s="7">
        <f>VLOOKUP(A204,'[1]CDC- Aggregation'!$A$5:$L$463,3,FALSE)</f>
        <v>0</v>
      </c>
      <c r="O204" s="7">
        <f>VLOOKUP(A204,'[1]CDC- Aggregation'!$A$5:$L$463,4,FALSE)</f>
        <v>0</v>
      </c>
      <c r="P204" s="7">
        <f>VLOOKUP(A204,'[1]CDC- Aggregation'!$A$5:$L$463,5,FALSE)</f>
        <v>0</v>
      </c>
      <c r="Q204" s="7">
        <f>VLOOKUP(A204,'[1]CDC- Aggregation'!$A$5:$L$463,6,FALSE)</f>
        <v>0</v>
      </c>
      <c r="R204" s="7">
        <f>VLOOKUP(A204,'[1]CDC- Aggregation'!$A$5:$L$463,7,FALSE)</f>
        <v>13</v>
      </c>
      <c r="S204" s="7">
        <f>VLOOKUP(A204,'[1]CDC- Aggregation'!$A$5:$L$463,8,FALSE)</f>
        <v>84</v>
      </c>
      <c r="T204" s="7">
        <v>178</v>
      </c>
      <c r="U204" s="7">
        <v>435</v>
      </c>
      <c r="V204" s="7">
        <v>717</v>
      </c>
      <c r="W204" s="7">
        <v>1427</v>
      </c>
      <c r="X204" s="8">
        <f t="shared" si="11"/>
        <v>0</v>
      </c>
      <c r="Y204" s="8">
        <f t="shared" si="11"/>
        <v>0</v>
      </c>
      <c r="Z204" s="8">
        <f t="shared" si="11"/>
        <v>0</v>
      </c>
      <c r="AA204" s="8">
        <f t="shared" si="10"/>
        <v>0</v>
      </c>
      <c r="AB204" s="8">
        <f t="shared" si="10"/>
        <v>0</v>
      </c>
      <c r="AC204" s="8">
        <f t="shared" si="10"/>
        <v>8.7964711242802996E-6</v>
      </c>
      <c r="AD204" s="8">
        <f t="shared" si="10"/>
        <v>6.7913701613070226E-5</v>
      </c>
      <c r="AE204" s="8">
        <f t="shared" si="8"/>
        <v>2.4752776361786099E-4</v>
      </c>
      <c r="AF204" s="8">
        <f t="shared" si="8"/>
        <v>9.8615636639981887E-4</v>
      </c>
      <c r="AG204" s="8">
        <f t="shared" si="8"/>
        <v>3.8104702699058115E-3</v>
      </c>
      <c r="AH204" s="8">
        <f t="shared" si="8"/>
        <v>1.4593316383815062E-4</v>
      </c>
      <c r="AI204" s="35">
        <v>0.12876844585198113</v>
      </c>
      <c r="AJ204" s="35">
        <v>1</v>
      </c>
    </row>
    <row r="205" spans="1:36" x14ac:dyDescent="0.3">
      <c r="A205" s="37" t="s">
        <v>229</v>
      </c>
      <c r="B205" s="2">
        <v>577017.20999999985</v>
      </c>
      <c r="C205" s="7">
        <v>1277595.176</v>
      </c>
      <c r="D205" s="7">
        <v>1395126.3140000002</v>
      </c>
      <c r="E205" s="7">
        <v>1155482.3540000001</v>
      </c>
      <c r="F205" s="7">
        <v>1231666.2479999999</v>
      </c>
      <c r="G205" s="7">
        <v>1449708.4259999995</v>
      </c>
      <c r="H205" s="7">
        <v>1261962.1270000001</v>
      </c>
      <c r="I205" s="7">
        <v>740718.53999999992</v>
      </c>
      <c r="J205" s="7">
        <v>431890.4169999999</v>
      </c>
      <c r="K205" s="7">
        <v>189853.31899999996</v>
      </c>
      <c r="L205" s="7">
        <v>9711943</v>
      </c>
      <c r="M205" s="7">
        <f>VLOOKUP(A205,'[1]CDC- Aggregation'!$A$5:$L$463,2,FALSE)</f>
        <v>0</v>
      </c>
      <c r="N205" s="7">
        <f>VLOOKUP(A205,'[1]CDC- Aggregation'!$A$5:$L$463,3,FALSE)</f>
        <v>0</v>
      </c>
      <c r="O205" s="7">
        <f>VLOOKUP(A205,'[1]CDC- Aggregation'!$A$5:$L$463,4,FALSE)</f>
        <v>0</v>
      </c>
      <c r="P205" s="7">
        <f>VLOOKUP(A205,'[1]CDC- Aggregation'!$A$5:$L$463,5,FALSE)</f>
        <v>0</v>
      </c>
      <c r="Q205" s="7">
        <f>VLOOKUP(A205,'[1]CDC- Aggregation'!$A$5:$L$463,6,FALSE)</f>
        <v>0</v>
      </c>
      <c r="R205" s="7">
        <f>VLOOKUP(A205,'[1]CDC- Aggregation'!$A$5:$L$463,7,FALSE)</f>
        <v>20</v>
      </c>
      <c r="S205" s="7">
        <f>VLOOKUP(A205,'[1]CDC- Aggregation'!$A$5:$L$463,8,FALSE)</f>
        <v>161</v>
      </c>
      <c r="T205" s="7">
        <v>267</v>
      </c>
      <c r="U205" s="7">
        <v>472</v>
      </c>
      <c r="V205" s="7">
        <v>847</v>
      </c>
      <c r="W205" s="7">
        <v>1767</v>
      </c>
      <c r="X205" s="8">
        <f t="shared" si="11"/>
        <v>0</v>
      </c>
      <c r="Y205" s="8">
        <f t="shared" si="11"/>
        <v>0</v>
      </c>
      <c r="Z205" s="8">
        <f t="shared" si="11"/>
        <v>0</v>
      </c>
      <c r="AA205" s="8">
        <f t="shared" si="10"/>
        <v>0</v>
      </c>
      <c r="AB205" s="8">
        <f t="shared" si="10"/>
        <v>0</v>
      </c>
      <c r="AC205" s="8">
        <f t="shared" si="10"/>
        <v>1.3795877599458752E-5</v>
      </c>
      <c r="AD205" s="8">
        <f t="shared" si="10"/>
        <v>1.2757910602494648E-4</v>
      </c>
      <c r="AE205" s="8">
        <f t="shared" si="10"/>
        <v>3.6046080337073788E-4</v>
      </c>
      <c r="AF205" s="8">
        <f t="shared" si="10"/>
        <v>1.0928698147057987E-3</v>
      </c>
      <c r="AG205" s="8">
        <f t="shared" si="10"/>
        <v>4.4613389139644176E-3</v>
      </c>
      <c r="AH205" s="8">
        <f t="shared" si="10"/>
        <v>1.8194093602073242E-4</v>
      </c>
      <c r="AI205" s="35">
        <v>0.13111231839159046</v>
      </c>
      <c r="AJ205" s="35">
        <v>1</v>
      </c>
    </row>
    <row r="206" spans="1:36" x14ac:dyDescent="0.3">
      <c r="A206" s="37" t="s">
        <v>230</v>
      </c>
      <c r="B206" s="2">
        <v>574297.74999999988</v>
      </c>
      <c r="C206" s="7">
        <v>1265892.8149999999</v>
      </c>
      <c r="D206" s="7">
        <v>1393118.0779999997</v>
      </c>
      <c r="E206" s="7">
        <v>1166581.615</v>
      </c>
      <c r="F206" s="7">
        <v>1212817.8320000002</v>
      </c>
      <c r="G206" s="7">
        <v>1431973.196</v>
      </c>
      <c r="H206" s="7">
        <v>1297660.6029999992</v>
      </c>
      <c r="I206" s="7">
        <v>777327.83200000005</v>
      </c>
      <c r="J206" s="7">
        <v>437200.21400000015</v>
      </c>
      <c r="K206" s="7">
        <v>196495.41899999999</v>
      </c>
      <c r="L206" s="7">
        <v>9750020</v>
      </c>
      <c r="M206" s="7">
        <f>VLOOKUP(A206,'[1]CDC- Aggregation'!$A$5:$L$463,2,FALSE)</f>
        <v>0</v>
      </c>
      <c r="N206" s="7">
        <f>VLOOKUP(A206,'[1]CDC- Aggregation'!$A$5:$L$463,3,FALSE)</f>
        <v>0</v>
      </c>
      <c r="O206" s="7">
        <f>VLOOKUP(A206,'[1]CDC- Aggregation'!$A$5:$L$463,4,FALSE)</f>
        <v>0</v>
      </c>
      <c r="P206" s="7">
        <f>VLOOKUP(A206,'[1]CDC- Aggregation'!$A$5:$L$463,5,FALSE)</f>
        <v>0</v>
      </c>
      <c r="Q206" s="7">
        <f>VLOOKUP(A206,'[1]CDC- Aggregation'!$A$5:$L$463,6,FALSE)</f>
        <v>11</v>
      </c>
      <c r="R206" s="7">
        <f>VLOOKUP(A206,'[1]CDC- Aggregation'!$A$5:$L$463,7,FALSE)</f>
        <v>42</v>
      </c>
      <c r="S206" s="7">
        <f>VLOOKUP(A206,'[1]CDC- Aggregation'!$A$5:$L$463,8,FALSE)</f>
        <v>120</v>
      </c>
      <c r="T206" s="7">
        <v>267</v>
      </c>
      <c r="U206" s="7">
        <v>457</v>
      </c>
      <c r="V206" s="7">
        <v>829</v>
      </c>
      <c r="W206" s="7">
        <v>1726</v>
      </c>
      <c r="X206" s="8">
        <f t="shared" si="11"/>
        <v>0</v>
      </c>
      <c r="Y206" s="8">
        <f t="shared" si="11"/>
        <v>0</v>
      </c>
      <c r="Z206" s="8">
        <f t="shared" si="11"/>
        <v>0</v>
      </c>
      <c r="AA206" s="8">
        <f t="shared" si="10"/>
        <v>0</v>
      </c>
      <c r="AB206" s="8">
        <f t="shared" si="10"/>
        <v>9.0697874897340707E-6</v>
      </c>
      <c r="AC206" s="8">
        <f t="shared" si="10"/>
        <v>2.9330157936838922E-5</v>
      </c>
      <c r="AD206" s="8">
        <f t="shared" si="10"/>
        <v>9.2474102798973607E-5</v>
      </c>
      <c r="AE206" s="8">
        <f t="shared" si="10"/>
        <v>3.4348442061186865E-4</v>
      </c>
      <c r="AF206" s="8">
        <f t="shared" si="10"/>
        <v>1.0452876859753774E-3</v>
      </c>
      <c r="AG206" s="8">
        <f t="shared" si="10"/>
        <v>4.2189278723083106E-3</v>
      </c>
      <c r="AH206" s="8">
        <f t="shared" si="10"/>
        <v>1.7702527789686584E-4</v>
      </c>
      <c r="AI206" s="35">
        <v>0.13746017506603436</v>
      </c>
      <c r="AJ206" s="35">
        <v>0.9550561797752809</v>
      </c>
    </row>
    <row r="207" spans="1:36" x14ac:dyDescent="0.3">
      <c r="A207" s="37" t="s">
        <v>231</v>
      </c>
      <c r="B207" s="2">
        <v>562749.53699999989</v>
      </c>
      <c r="C207" s="7">
        <v>1236413.1449999998</v>
      </c>
      <c r="D207" s="7">
        <v>1384204.0760000004</v>
      </c>
      <c r="E207" s="7">
        <v>1164752.659</v>
      </c>
      <c r="F207" s="7">
        <v>1179905.287</v>
      </c>
      <c r="G207" s="7">
        <v>1386700.0959999999</v>
      </c>
      <c r="H207" s="7">
        <v>1301390.5319999999</v>
      </c>
      <c r="I207" s="7">
        <v>796332.85900000017</v>
      </c>
      <c r="J207" s="7">
        <v>432723.76900000003</v>
      </c>
      <c r="K207" s="7">
        <v>195686.24100000004</v>
      </c>
      <c r="L207" s="7">
        <v>9637574</v>
      </c>
      <c r="M207" s="7">
        <f>VLOOKUP(A207,'[1]CDC- Aggregation'!$A$5:$L$463,2,FALSE)</f>
        <v>0</v>
      </c>
      <c r="N207" s="7">
        <f>VLOOKUP(A207,'[1]CDC- Aggregation'!$A$5:$L$463,3,FALSE)</f>
        <v>0</v>
      </c>
      <c r="O207" s="7">
        <f>VLOOKUP(A207,'[1]CDC- Aggregation'!$A$5:$L$463,4,FALSE)</f>
        <v>0</v>
      </c>
      <c r="P207" s="7">
        <f>VLOOKUP(A207,'[1]CDC- Aggregation'!$A$5:$L$463,5,FALSE)</f>
        <v>0</v>
      </c>
      <c r="Q207" s="7">
        <f>VLOOKUP(A207,'[1]CDC- Aggregation'!$A$5:$L$463,6,FALSE)</f>
        <v>0</v>
      </c>
      <c r="R207" s="7">
        <f>VLOOKUP(A207,'[1]CDC- Aggregation'!$A$5:$L$463,7,FALSE)</f>
        <v>34</v>
      </c>
      <c r="S207" s="7">
        <f>VLOOKUP(A207,'[1]CDC- Aggregation'!$A$5:$L$463,8,FALSE)</f>
        <v>135</v>
      </c>
      <c r="T207" s="7">
        <v>269</v>
      </c>
      <c r="U207" s="7">
        <v>438</v>
      </c>
      <c r="V207" s="7">
        <v>900</v>
      </c>
      <c r="W207" s="7">
        <v>1776</v>
      </c>
      <c r="X207" s="8">
        <f t="shared" si="11"/>
        <v>0</v>
      </c>
      <c r="Y207" s="8">
        <f t="shared" si="11"/>
        <v>0</v>
      </c>
      <c r="Z207" s="8">
        <f t="shared" si="11"/>
        <v>0</v>
      </c>
      <c r="AA207" s="8">
        <f t="shared" si="10"/>
        <v>0</v>
      </c>
      <c r="AB207" s="8">
        <f t="shared" si="10"/>
        <v>0</v>
      </c>
      <c r="AC207" s="8">
        <f t="shared" si="10"/>
        <v>2.4518639681409528E-5</v>
      </c>
      <c r="AD207" s="8">
        <f t="shared" si="10"/>
        <v>1.0373519453267393E-4</v>
      </c>
      <c r="AE207" s="8">
        <f t="shared" si="10"/>
        <v>3.3779844315076787E-4</v>
      </c>
      <c r="AF207" s="8">
        <f t="shared" si="10"/>
        <v>1.0121930695237589E-3</v>
      </c>
      <c r="AG207" s="8">
        <f t="shared" si="10"/>
        <v>4.5991991843718832E-3</v>
      </c>
      <c r="AH207" s="8">
        <f t="shared" si="10"/>
        <v>1.8427874068723104E-4</v>
      </c>
      <c r="AI207" s="35">
        <v>0.13779168859529398</v>
      </c>
      <c r="AJ207" s="35">
        <v>1</v>
      </c>
    </row>
    <row r="208" spans="1:36" x14ac:dyDescent="0.3">
      <c r="A208" s="37" t="s">
        <v>232</v>
      </c>
      <c r="B208" s="2">
        <v>560201.51199999999</v>
      </c>
      <c r="C208" s="7">
        <v>1219035.7319999996</v>
      </c>
      <c r="D208" s="7">
        <v>1380527.872</v>
      </c>
      <c r="E208" s="7">
        <v>1182758.0970000001</v>
      </c>
      <c r="F208" s="7">
        <v>1161972.7220000001</v>
      </c>
      <c r="G208" s="7">
        <v>1355401.0480000002</v>
      </c>
      <c r="H208" s="7">
        <v>1309922.7440000002</v>
      </c>
      <c r="I208" s="7">
        <v>827896.39399999997</v>
      </c>
      <c r="J208" s="7">
        <v>429913.25699999993</v>
      </c>
      <c r="K208" s="7">
        <v>197501.09499999997</v>
      </c>
      <c r="L208" s="7">
        <v>9624709</v>
      </c>
      <c r="M208" s="7">
        <f>VLOOKUP(A208,'[1]CDC- Aggregation'!$A$5:$L$463,2,FALSE)</f>
        <v>0</v>
      </c>
      <c r="N208" s="7">
        <f>VLOOKUP(A208,'[1]CDC- Aggregation'!$A$5:$L$463,3,FALSE)</f>
        <v>0</v>
      </c>
      <c r="O208" s="7">
        <f>VLOOKUP(A208,'[1]CDC- Aggregation'!$A$5:$L$463,4,FALSE)</f>
        <v>0</v>
      </c>
      <c r="P208" s="7">
        <f>VLOOKUP(A208,'[1]CDC- Aggregation'!$A$5:$L$463,5,FALSE)</f>
        <v>0</v>
      </c>
      <c r="Q208" s="7">
        <f>VLOOKUP(A208,'[1]CDC- Aggregation'!$A$5:$L$463,6,FALSE)</f>
        <v>0</v>
      </c>
      <c r="R208" s="7">
        <f>VLOOKUP(A208,'[1]CDC- Aggregation'!$A$5:$L$463,7,FALSE)</f>
        <v>26</v>
      </c>
      <c r="S208" s="7">
        <f>VLOOKUP(A208,'[1]CDC- Aggregation'!$A$5:$L$463,8,FALSE)</f>
        <v>134</v>
      </c>
      <c r="T208" s="7">
        <v>272</v>
      </c>
      <c r="U208" s="7">
        <v>442</v>
      </c>
      <c r="V208" s="7">
        <v>640</v>
      </c>
      <c r="W208" s="7">
        <v>1514</v>
      </c>
      <c r="X208" s="8">
        <f t="shared" si="11"/>
        <v>0</v>
      </c>
      <c r="Y208" s="8">
        <f t="shared" si="11"/>
        <v>0</v>
      </c>
      <c r="Z208" s="8">
        <f t="shared" si="11"/>
        <v>0</v>
      </c>
      <c r="AA208" s="8">
        <f t="shared" si="10"/>
        <v>0</v>
      </c>
      <c r="AB208" s="8">
        <f t="shared" si="10"/>
        <v>0</v>
      </c>
      <c r="AC208" s="8">
        <f t="shared" si="10"/>
        <v>1.9182514310701636E-5</v>
      </c>
      <c r="AD208" s="8">
        <f t="shared" si="10"/>
        <v>1.0229610915130426E-4</v>
      </c>
      <c r="AE208" s="8">
        <f t="shared" si="10"/>
        <v>3.2854352545953958E-4</v>
      </c>
      <c r="AF208" s="8">
        <f t="shared" si="10"/>
        <v>1.0281143761054106E-3</v>
      </c>
      <c r="AG208" s="8">
        <f t="shared" si="10"/>
        <v>3.2404883628619889E-3</v>
      </c>
      <c r="AH208" s="8">
        <f t="shared" si="10"/>
        <v>1.5730345717465327E-4</v>
      </c>
      <c r="AI208" s="35">
        <v>0.14158195790699959</v>
      </c>
      <c r="AJ208" s="35">
        <v>1</v>
      </c>
    </row>
    <row r="209" spans="1:36" x14ac:dyDescent="0.3">
      <c r="A209" s="37" t="s">
        <v>233</v>
      </c>
      <c r="B209" s="2">
        <v>554329</v>
      </c>
      <c r="C209" s="7">
        <v>1194042</v>
      </c>
      <c r="D209" s="7">
        <v>1349275</v>
      </c>
      <c r="E209" s="7">
        <v>1181729</v>
      </c>
      <c r="F209" s="7">
        <v>1138345</v>
      </c>
      <c r="G209" s="7">
        <v>1318073</v>
      </c>
      <c r="H209" s="7">
        <v>1317147</v>
      </c>
      <c r="I209" s="7">
        <v>864182</v>
      </c>
      <c r="J209" s="7">
        <v>436456</v>
      </c>
      <c r="K209" s="7">
        <v>197450</v>
      </c>
      <c r="L209" s="7">
        <v>9551028</v>
      </c>
      <c r="M209" s="7">
        <f>VLOOKUP(A209,'[1]CDC- Aggregation'!$A$5:$L$463,2,FALSE)</f>
        <v>0</v>
      </c>
      <c r="N209" s="7">
        <f>VLOOKUP(A209,'[1]CDC- Aggregation'!$A$5:$L$463,3,FALSE)</f>
        <v>0</v>
      </c>
      <c r="O209" s="7">
        <f>VLOOKUP(A209,'[1]CDC- Aggregation'!$A$5:$L$463,4,FALSE)</f>
        <v>0</v>
      </c>
      <c r="P209" s="7">
        <f>VLOOKUP(A209,'[1]CDC- Aggregation'!$A$5:$L$463,5,FALSE)</f>
        <v>0</v>
      </c>
      <c r="Q209" s="7">
        <f>VLOOKUP(A209,'[1]CDC- Aggregation'!$A$5:$L$463,6,FALSE)</f>
        <v>0</v>
      </c>
      <c r="R209" s="7">
        <f>VLOOKUP(A209,'[1]CDC- Aggregation'!$A$5:$L$463,7,FALSE)</f>
        <v>10</v>
      </c>
      <c r="S209" s="7">
        <f>VLOOKUP(A209,'[1]CDC- Aggregation'!$A$5:$L$463,8,FALSE)</f>
        <v>162</v>
      </c>
      <c r="T209" s="7">
        <v>270</v>
      </c>
      <c r="U209" s="7">
        <v>441</v>
      </c>
      <c r="V209" s="7">
        <v>784</v>
      </c>
      <c r="W209" s="7">
        <v>1667</v>
      </c>
      <c r="X209" s="8">
        <f t="shared" si="11"/>
        <v>0</v>
      </c>
      <c r="Y209" s="8">
        <f t="shared" si="11"/>
        <v>0</v>
      </c>
      <c r="Z209" s="8">
        <f t="shared" si="11"/>
        <v>0</v>
      </c>
      <c r="AA209" s="8">
        <f t="shared" si="10"/>
        <v>0</v>
      </c>
      <c r="AB209" s="8">
        <f t="shared" si="10"/>
        <v>0</v>
      </c>
      <c r="AC209" s="8">
        <f t="shared" si="10"/>
        <v>7.5868332027133549E-6</v>
      </c>
      <c r="AD209" s="8">
        <f t="shared" si="10"/>
        <v>1.2299310555313872E-4</v>
      </c>
      <c r="AE209" s="8">
        <f t="shared" si="10"/>
        <v>3.124341863172341E-4</v>
      </c>
      <c r="AF209" s="8">
        <f t="shared" si="10"/>
        <v>1.0104111296442254E-3</v>
      </c>
      <c r="AG209" s="8">
        <f t="shared" si="10"/>
        <v>3.9706254748037477E-3</v>
      </c>
      <c r="AH209" s="8">
        <f t="shared" si="10"/>
        <v>1.7453618605243332E-4</v>
      </c>
      <c r="AI209" s="35">
        <v>0.14670031502024647</v>
      </c>
      <c r="AJ209" s="35">
        <v>1</v>
      </c>
    </row>
    <row r="210" spans="1:36" x14ac:dyDescent="0.3">
      <c r="A210" s="37" t="s">
        <v>234</v>
      </c>
      <c r="B210" s="2">
        <v>354883.35799999977</v>
      </c>
      <c r="C210" s="7">
        <v>681410.272</v>
      </c>
      <c r="D210" s="7">
        <v>743301.06299999997</v>
      </c>
      <c r="E210" s="7">
        <v>673770.11600000015</v>
      </c>
      <c r="F210" s="7">
        <v>731353.71600000001</v>
      </c>
      <c r="G210" s="7">
        <v>791899.47100000002</v>
      </c>
      <c r="H210" s="7">
        <v>554679.53899999999</v>
      </c>
      <c r="I210" s="7">
        <v>321393.0470000002</v>
      </c>
      <c r="J210" s="7">
        <v>219702.27699999997</v>
      </c>
      <c r="K210" s="7">
        <v>98819.255999999965</v>
      </c>
      <c r="L210" s="7">
        <v>5168946</v>
      </c>
      <c r="M210" s="7">
        <f>VLOOKUP(A210,'[1]CDC- Aggregation'!$A$5:$L$463,2,FALSE)</f>
        <v>0</v>
      </c>
      <c r="N210" s="7">
        <f>VLOOKUP(A210,'[1]CDC- Aggregation'!$A$5:$L$463,3,FALSE)</f>
        <v>0</v>
      </c>
      <c r="O210" s="7">
        <f>VLOOKUP(A210,'[1]CDC- Aggregation'!$A$5:$L$463,4,FALSE)</f>
        <v>0</v>
      </c>
      <c r="P210" s="7">
        <f>VLOOKUP(A210,'[1]CDC- Aggregation'!$A$5:$L$463,5,FALSE)</f>
        <v>0</v>
      </c>
      <c r="Q210" s="7">
        <f>VLOOKUP(A210,'[1]CDC- Aggregation'!$A$5:$L$463,6,FALSE)</f>
        <v>0</v>
      </c>
      <c r="R210" s="7">
        <f>VLOOKUP(A210,'[1]CDC- Aggregation'!$A$5:$L$463,7,FALSE)</f>
        <v>11</v>
      </c>
      <c r="S210" s="7">
        <f>VLOOKUP(A210,'[1]CDC- Aggregation'!$A$5:$L$463,8,FALSE)</f>
        <v>0</v>
      </c>
      <c r="T210" s="7">
        <v>0</v>
      </c>
      <c r="U210" s="7">
        <v>91</v>
      </c>
      <c r="V210" s="7">
        <v>348</v>
      </c>
      <c r="W210" s="7">
        <v>450</v>
      </c>
      <c r="X210" s="8">
        <f t="shared" si="11"/>
        <v>0</v>
      </c>
      <c r="Y210" s="8">
        <f t="shared" si="11"/>
        <v>0</v>
      </c>
      <c r="Z210" s="8">
        <f t="shared" si="11"/>
        <v>0</v>
      </c>
      <c r="AA210" s="8">
        <f t="shared" si="10"/>
        <v>0</v>
      </c>
      <c r="AB210" s="8">
        <f t="shared" si="10"/>
        <v>0</v>
      </c>
      <c r="AC210" s="8">
        <f t="shared" si="10"/>
        <v>1.3890652037068983E-5</v>
      </c>
      <c r="AD210" s="8">
        <f t="shared" si="10"/>
        <v>0</v>
      </c>
      <c r="AE210" s="8">
        <f t="shared" si="10"/>
        <v>0</v>
      </c>
      <c r="AF210" s="8">
        <f t="shared" si="10"/>
        <v>4.1419689064032785E-4</v>
      </c>
      <c r="AG210" s="8">
        <f t="shared" si="10"/>
        <v>3.5215808546463874E-3</v>
      </c>
      <c r="AH210" s="8">
        <f t="shared" si="10"/>
        <v>8.7058367411847602E-5</v>
      </c>
      <c r="AI210" s="35">
        <v>0.13435070249301831</v>
      </c>
      <c r="AJ210" s="35">
        <v>1</v>
      </c>
    </row>
    <row r="211" spans="1:36" x14ac:dyDescent="0.3">
      <c r="A211" s="37" t="s">
        <v>235</v>
      </c>
      <c r="B211" s="2">
        <v>352390.09799999988</v>
      </c>
      <c r="C211" s="7">
        <v>701457.01900000032</v>
      </c>
      <c r="D211" s="7">
        <v>733067.39799999993</v>
      </c>
      <c r="E211" s="7">
        <v>692633.28899999999</v>
      </c>
      <c r="F211" s="7">
        <v>713829.92499999993</v>
      </c>
      <c r="G211" s="7">
        <v>798558.91200000001</v>
      </c>
      <c r="H211" s="7">
        <v>583532.71299999987</v>
      </c>
      <c r="I211" s="7">
        <v>331419.34799999982</v>
      </c>
      <c r="J211" s="7">
        <v>223261.59699999995</v>
      </c>
      <c r="K211" s="7">
        <v>98524.028999999966</v>
      </c>
      <c r="L211" s="7">
        <v>5228413</v>
      </c>
      <c r="M211" s="7">
        <f>VLOOKUP(A211,'[1]CDC- Aggregation'!$A$5:$L$463,2,FALSE)</f>
        <v>0</v>
      </c>
      <c r="N211" s="7">
        <f>VLOOKUP(A211,'[1]CDC- Aggregation'!$A$5:$L$463,3,FALSE)</f>
        <v>0</v>
      </c>
      <c r="O211" s="7">
        <f>VLOOKUP(A211,'[1]CDC- Aggregation'!$A$5:$L$463,4,FALSE)</f>
        <v>0</v>
      </c>
      <c r="P211" s="7">
        <f>VLOOKUP(A211,'[1]CDC- Aggregation'!$A$5:$L$463,5,FALSE)</f>
        <v>0</v>
      </c>
      <c r="Q211" s="7">
        <f>VLOOKUP(A211,'[1]CDC- Aggregation'!$A$5:$L$463,6,FALSE)</f>
        <v>0</v>
      </c>
      <c r="R211" s="7">
        <f>VLOOKUP(A211,'[1]CDC- Aggregation'!$A$5:$L$463,7,FALSE)</f>
        <v>0</v>
      </c>
      <c r="S211" s="7">
        <f>VLOOKUP(A211,'[1]CDC- Aggregation'!$A$5:$L$463,8,FALSE)</f>
        <v>0</v>
      </c>
      <c r="T211" s="7">
        <v>0</v>
      </c>
      <c r="U211" s="7">
        <v>84</v>
      </c>
      <c r="V211" s="7">
        <v>355</v>
      </c>
      <c r="W211" s="7">
        <v>439</v>
      </c>
      <c r="X211" s="8">
        <f t="shared" si="11"/>
        <v>0</v>
      </c>
      <c r="Y211" s="8">
        <f t="shared" si="11"/>
        <v>0</v>
      </c>
      <c r="Z211" s="8">
        <f t="shared" si="11"/>
        <v>0</v>
      </c>
      <c r="AA211" s="8">
        <f t="shared" si="10"/>
        <v>0</v>
      </c>
      <c r="AB211" s="8">
        <f t="shared" si="10"/>
        <v>0</v>
      </c>
      <c r="AC211" s="8">
        <f t="shared" si="10"/>
        <v>0</v>
      </c>
      <c r="AD211" s="8">
        <f t="shared" si="10"/>
        <v>0</v>
      </c>
      <c r="AE211" s="8">
        <f t="shared" si="10"/>
        <v>0</v>
      </c>
      <c r="AF211" s="8">
        <f t="shared" si="10"/>
        <v>3.7624025416247477E-4</v>
      </c>
      <c r="AG211" s="8">
        <f t="shared" si="10"/>
        <v>3.6031819202196869E-3</v>
      </c>
      <c r="AH211" s="8">
        <f t="shared" si="10"/>
        <v>8.3964292797833679E-5</v>
      </c>
      <c r="AI211" s="35">
        <v>0.1371970582387107</v>
      </c>
      <c r="AJ211" s="35">
        <v>0.97375328083989499</v>
      </c>
    </row>
    <row r="212" spans="1:36" x14ac:dyDescent="0.3">
      <c r="A212" s="37" t="s">
        <v>236</v>
      </c>
      <c r="B212" s="2">
        <v>339163.89199999993</v>
      </c>
      <c r="C212" s="7">
        <v>677004.9029999997</v>
      </c>
      <c r="D212" s="7">
        <v>702287.20700000005</v>
      </c>
      <c r="E212" s="7">
        <v>679763.01100000029</v>
      </c>
      <c r="F212" s="7">
        <v>673645.54800000018</v>
      </c>
      <c r="G212" s="7">
        <v>770233.87800000014</v>
      </c>
      <c r="H212" s="7">
        <v>580274.73299999989</v>
      </c>
      <c r="I212" s="7">
        <v>323909.77600000001</v>
      </c>
      <c r="J212" s="7">
        <v>209969.04999999996</v>
      </c>
      <c r="K212" s="7">
        <v>95140.465000000011</v>
      </c>
      <c r="L212" s="7">
        <v>5049930</v>
      </c>
      <c r="M212" s="7">
        <f>VLOOKUP(A212,'[1]CDC- Aggregation'!$A$5:$L$463,2,FALSE)</f>
        <v>0</v>
      </c>
      <c r="N212" s="7">
        <f>VLOOKUP(A212,'[1]CDC- Aggregation'!$A$5:$L$463,3,FALSE)</f>
        <v>0</v>
      </c>
      <c r="O212" s="7">
        <f>VLOOKUP(A212,'[1]CDC- Aggregation'!$A$5:$L$463,4,FALSE)</f>
        <v>0</v>
      </c>
      <c r="P212" s="7">
        <f>VLOOKUP(A212,'[1]CDC- Aggregation'!$A$5:$L$463,5,FALSE)</f>
        <v>0</v>
      </c>
      <c r="Q212" s="7">
        <f>VLOOKUP(A212,'[1]CDC- Aggregation'!$A$5:$L$463,6,FALSE)</f>
        <v>0</v>
      </c>
      <c r="R212" s="7">
        <f>VLOOKUP(A212,'[1]CDC- Aggregation'!$A$5:$L$463,7,FALSE)</f>
        <v>0</v>
      </c>
      <c r="S212" s="7">
        <f>VLOOKUP(A212,'[1]CDC- Aggregation'!$A$5:$L$463,8,FALSE)</f>
        <v>0</v>
      </c>
      <c r="T212" s="7">
        <v>0</v>
      </c>
      <c r="U212" s="7">
        <v>107</v>
      </c>
      <c r="V212" s="7">
        <v>394</v>
      </c>
      <c r="W212" s="7">
        <v>501</v>
      </c>
      <c r="X212" s="8">
        <f t="shared" si="11"/>
        <v>0</v>
      </c>
      <c r="Y212" s="8">
        <f t="shared" si="11"/>
        <v>0</v>
      </c>
      <c r="Z212" s="8">
        <f t="shared" si="11"/>
        <v>0</v>
      </c>
      <c r="AA212" s="8">
        <f t="shared" si="10"/>
        <v>0</v>
      </c>
      <c r="AB212" s="8">
        <f t="shared" si="10"/>
        <v>0</v>
      </c>
      <c r="AC212" s="8">
        <f t="shared" si="10"/>
        <v>0</v>
      </c>
      <c r="AD212" s="8">
        <f t="shared" si="10"/>
        <v>0</v>
      </c>
      <c r="AE212" s="8">
        <f t="shared" si="10"/>
        <v>0</v>
      </c>
      <c r="AF212" s="8">
        <f t="shared" si="10"/>
        <v>5.0959891469718995E-4</v>
      </c>
      <c r="AG212" s="8">
        <f t="shared" si="10"/>
        <v>4.1412452629908834E-3</v>
      </c>
      <c r="AH212" s="8">
        <f t="shared" si="10"/>
        <v>9.9209295970439189E-5</v>
      </c>
      <c r="AI212" s="35">
        <v>0.13689457131897229</v>
      </c>
      <c r="AJ212" s="35">
        <v>1</v>
      </c>
    </row>
    <row r="213" spans="1:36" x14ac:dyDescent="0.3">
      <c r="A213" s="37" t="s">
        <v>237</v>
      </c>
      <c r="B213" s="2">
        <v>335678.71800000005</v>
      </c>
      <c r="C213" s="7">
        <v>672423.7489999996</v>
      </c>
      <c r="D213" s="7">
        <v>695542.51</v>
      </c>
      <c r="E213" s="7">
        <v>687377.87699999986</v>
      </c>
      <c r="F213" s="7">
        <v>654897.17600000044</v>
      </c>
      <c r="G213" s="7">
        <v>758363.18500000029</v>
      </c>
      <c r="H213" s="7">
        <v>593456.24599999993</v>
      </c>
      <c r="I213" s="7">
        <v>332030.82400000002</v>
      </c>
      <c r="J213" s="7">
        <v>206004.81400000004</v>
      </c>
      <c r="K213" s="7">
        <v>94985.637999999948</v>
      </c>
      <c r="L213" s="7">
        <v>5032187</v>
      </c>
      <c r="M213" s="7">
        <f>VLOOKUP(A213,'[1]CDC- Aggregation'!$A$5:$L$463,2,FALSE)</f>
        <v>0</v>
      </c>
      <c r="N213" s="7">
        <f>VLOOKUP(A213,'[1]CDC- Aggregation'!$A$5:$L$463,3,FALSE)</f>
        <v>0</v>
      </c>
      <c r="O213" s="7">
        <f>VLOOKUP(A213,'[1]CDC- Aggregation'!$A$5:$L$463,4,FALSE)</f>
        <v>0</v>
      </c>
      <c r="P213" s="7">
        <f>VLOOKUP(A213,'[1]CDC- Aggregation'!$A$5:$L$463,5,FALSE)</f>
        <v>0</v>
      </c>
      <c r="Q213" s="7">
        <f>VLOOKUP(A213,'[1]CDC- Aggregation'!$A$5:$L$463,6,FALSE)</f>
        <v>0</v>
      </c>
      <c r="R213" s="7">
        <f>VLOOKUP(A213,'[1]CDC- Aggregation'!$A$5:$L$463,7,FALSE)</f>
        <v>0</v>
      </c>
      <c r="S213" s="7">
        <f>VLOOKUP(A213,'[1]CDC- Aggregation'!$A$5:$L$463,8,FALSE)</f>
        <v>0</v>
      </c>
      <c r="T213" s="7">
        <v>20</v>
      </c>
      <c r="U213" s="7">
        <v>131</v>
      </c>
      <c r="V213" s="7">
        <v>366</v>
      </c>
      <c r="W213" s="7">
        <v>517</v>
      </c>
      <c r="X213" s="8">
        <f t="shared" si="11"/>
        <v>0</v>
      </c>
      <c r="Y213" s="8">
        <f t="shared" si="11"/>
        <v>0</v>
      </c>
      <c r="Z213" s="8">
        <f t="shared" si="11"/>
        <v>0</v>
      </c>
      <c r="AA213" s="8">
        <f t="shared" si="10"/>
        <v>0</v>
      </c>
      <c r="AB213" s="8">
        <f t="shared" si="10"/>
        <v>0</v>
      </c>
      <c r="AC213" s="8">
        <f t="shared" si="10"/>
        <v>0</v>
      </c>
      <c r="AD213" s="8">
        <f t="shared" si="10"/>
        <v>0</v>
      </c>
      <c r="AE213" s="8">
        <f t="shared" si="10"/>
        <v>6.023537140033721E-5</v>
      </c>
      <c r="AF213" s="8">
        <f t="shared" si="10"/>
        <v>6.3590746961864671E-4</v>
      </c>
      <c r="AG213" s="8">
        <f t="shared" si="10"/>
        <v>3.8532141037995681E-3</v>
      </c>
      <c r="AH213" s="8">
        <f t="shared" si="10"/>
        <v>1.0273863034104258E-4</v>
      </c>
      <c r="AI213" s="35">
        <v>0.1394295200555011</v>
      </c>
      <c r="AJ213" s="35">
        <v>1</v>
      </c>
    </row>
    <row r="214" spans="1:36" x14ac:dyDescent="0.3">
      <c r="A214" s="37" t="s">
        <v>238</v>
      </c>
      <c r="B214" s="2">
        <v>336961.84200000012</v>
      </c>
      <c r="C214" s="7">
        <v>680429.47300000011</v>
      </c>
      <c r="D214" s="7">
        <v>698919.05100000009</v>
      </c>
      <c r="E214" s="7">
        <v>699737.86399999994</v>
      </c>
      <c r="F214" s="7">
        <v>649787.9859999998</v>
      </c>
      <c r="G214" s="7">
        <v>761382.42599999998</v>
      </c>
      <c r="H214" s="7">
        <v>641259.38199999975</v>
      </c>
      <c r="I214" s="7">
        <v>382088.15800000005</v>
      </c>
      <c r="J214" s="7">
        <v>234822.93199999997</v>
      </c>
      <c r="K214" s="7">
        <v>107269.71299999999</v>
      </c>
      <c r="L214" s="7">
        <v>5190792</v>
      </c>
      <c r="M214" s="7">
        <f>VLOOKUP(A214,'[1]CDC- Aggregation'!$A$5:$L$463,2,FALSE)</f>
        <v>0</v>
      </c>
      <c r="N214" s="7">
        <f>VLOOKUP(A214,'[1]CDC- Aggregation'!$A$5:$L$463,3,FALSE)</f>
        <v>0</v>
      </c>
      <c r="O214" s="7">
        <f>VLOOKUP(A214,'[1]CDC- Aggregation'!$A$5:$L$463,4,FALSE)</f>
        <v>0</v>
      </c>
      <c r="P214" s="7">
        <f>VLOOKUP(A214,'[1]CDC- Aggregation'!$A$5:$L$463,5,FALSE)</f>
        <v>0</v>
      </c>
      <c r="Q214" s="7">
        <f>VLOOKUP(A214,'[1]CDC- Aggregation'!$A$5:$L$463,6,FALSE)</f>
        <v>0</v>
      </c>
      <c r="R214" s="7">
        <f>VLOOKUP(A214,'[1]CDC- Aggregation'!$A$5:$L$463,7,FALSE)</f>
        <v>0</v>
      </c>
      <c r="S214" s="7">
        <f>VLOOKUP(A214,'[1]CDC- Aggregation'!$A$5:$L$463,8,FALSE)</f>
        <v>0</v>
      </c>
      <c r="T214" s="7">
        <v>28</v>
      </c>
      <c r="U214" s="7">
        <v>119</v>
      </c>
      <c r="V214" s="7">
        <v>420</v>
      </c>
      <c r="W214" s="7">
        <v>567</v>
      </c>
      <c r="X214" s="8">
        <f t="shared" si="11"/>
        <v>0</v>
      </c>
      <c r="Y214" s="8">
        <f t="shared" si="11"/>
        <v>0</v>
      </c>
      <c r="Z214" s="8">
        <f t="shared" si="11"/>
        <v>0</v>
      </c>
      <c r="AA214" s="8">
        <f t="shared" si="10"/>
        <v>0</v>
      </c>
      <c r="AB214" s="8">
        <f t="shared" si="10"/>
        <v>0</v>
      </c>
      <c r="AC214" s="8">
        <f t="shared" si="10"/>
        <v>0</v>
      </c>
      <c r="AD214" s="8">
        <f t="shared" si="10"/>
        <v>0</v>
      </c>
      <c r="AE214" s="8">
        <f t="shared" si="10"/>
        <v>7.3281517403111964E-5</v>
      </c>
      <c r="AF214" s="8">
        <f t="shared" si="10"/>
        <v>5.0676481630848569E-4</v>
      </c>
      <c r="AG214" s="8">
        <f t="shared" si="10"/>
        <v>3.9153642557056157E-3</v>
      </c>
      <c r="AH214" s="8">
        <f t="shared" si="10"/>
        <v>1.0923188600121137E-4</v>
      </c>
      <c r="AI214" s="35">
        <v>0.14085922673388837</v>
      </c>
      <c r="AJ214" s="35">
        <v>0.9364548494983278</v>
      </c>
    </row>
    <row r="215" spans="1:36" x14ac:dyDescent="0.3">
      <c r="A215" s="37" t="s">
        <v>239</v>
      </c>
      <c r="B215" s="2">
        <v>338865.79599999997</v>
      </c>
      <c r="C215" s="7">
        <v>688227.07600000012</v>
      </c>
      <c r="D215" s="7">
        <v>693603.91600000008</v>
      </c>
      <c r="E215" s="7">
        <v>716060.6470000007</v>
      </c>
      <c r="F215" s="7">
        <v>649973.18600000022</v>
      </c>
      <c r="G215" s="7">
        <v>751667.55</v>
      </c>
      <c r="H215" s="7">
        <v>642692.5499999997</v>
      </c>
      <c r="I215" s="7">
        <v>372090.58100000006</v>
      </c>
      <c r="J215" s="7">
        <v>213690.90699999995</v>
      </c>
      <c r="K215" s="7">
        <v>100288.46400000002</v>
      </c>
      <c r="L215" s="7">
        <v>5166404</v>
      </c>
      <c r="M215" s="7">
        <f>VLOOKUP(A215,'[1]CDC- Aggregation'!$A$5:$L$463,2,FALSE)</f>
        <v>0</v>
      </c>
      <c r="N215" s="7">
        <f>VLOOKUP(A215,'[1]CDC- Aggregation'!$A$5:$L$463,3,FALSE)</f>
        <v>0</v>
      </c>
      <c r="O215" s="7">
        <f>VLOOKUP(A215,'[1]CDC- Aggregation'!$A$5:$L$463,4,FALSE)</f>
        <v>0</v>
      </c>
      <c r="P215" s="7">
        <f>VLOOKUP(A215,'[1]CDC- Aggregation'!$A$5:$L$463,5,FALSE)</f>
        <v>0</v>
      </c>
      <c r="Q215" s="7">
        <f>VLOOKUP(A215,'[1]CDC- Aggregation'!$A$5:$L$463,6,FALSE)</f>
        <v>0</v>
      </c>
      <c r="R215" s="7">
        <f>VLOOKUP(A215,'[1]CDC- Aggregation'!$A$5:$L$463,7,FALSE)</f>
        <v>10</v>
      </c>
      <c r="S215" s="7">
        <f>VLOOKUP(A215,'[1]CDC- Aggregation'!$A$5:$L$463,8,FALSE)</f>
        <v>10</v>
      </c>
      <c r="T215" s="7">
        <v>11</v>
      </c>
      <c r="U215" s="7">
        <v>77</v>
      </c>
      <c r="V215" s="7">
        <v>337</v>
      </c>
      <c r="W215" s="7">
        <v>445</v>
      </c>
      <c r="X215" s="8">
        <f t="shared" si="11"/>
        <v>0</v>
      </c>
      <c r="Y215" s="8">
        <f t="shared" si="11"/>
        <v>0</v>
      </c>
      <c r="Z215" s="8">
        <f t="shared" si="11"/>
        <v>0</v>
      </c>
      <c r="AA215" s="8">
        <f t="shared" si="10"/>
        <v>0</v>
      </c>
      <c r="AB215" s="8">
        <f t="shared" si="10"/>
        <v>0</v>
      </c>
      <c r="AC215" s="8">
        <f t="shared" si="10"/>
        <v>1.3303753767207323E-5</v>
      </c>
      <c r="AD215" s="8">
        <f t="shared" si="10"/>
        <v>1.5559539316271839E-5</v>
      </c>
      <c r="AE215" s="8">
        <f t="shared" si="10"/>
        <v>2.9562694036589971E-5</v>
      </c>
      <c r="AF215" s="8">
        <f t="shared" si="10"/>
        <v>3.6033353538997341E-4</v>
      </c>
      <c r="AG215" s="8">
        <f t="shared" si="10"/>
        <v>3.3603067248093453E-3</v>
      </c>
      <c r="AH215" s="8">
        <f t="shared" si="10"/>
        <v>8.6133411169548492E-5</v>
      </c>
      <c r="AI215" s="35">
        <v>0.14458025875763908</v>
      </c>
      <c r="AJ215" s="35">
        <v>0.85784313725490191</v>
      </c>
    </row>
    <row r="216" spans="1:36" x14ac:dyDescent="0.3">
      <c r="A216" s="37" t="s">
        <v>240</v>
      </c>
      <c r="B216" s="2">
        <v>332898.69199999998</v>
      </c>
      <c r="C216" s="7">
        <v>680407.14600000042</v>
      </c>
      <c r="D216" s="7">
        <v>682235.72900000017</v>
      </c>
      <c r="E216" s="7">
        <v>713599.71199999971</v>
      </c>
      <c r="F216" s="7">
        <v>642341.13599999994</v>
      </c>
      <c r="G216" s="7">
        <v>736804.21499999997</v>
      </c>
      <c r="H216" s="7">
        <v>658229.79</v>
      </c>
      <c r="I216" s="7">
        <v>385699.7809999999</v>
      </c>
      <c r="J216" s="7">
        <v>215767.39300000001</v>
      </c>
      <c r="K216" s="7">
        <v>102889.867</v>
      </c>
      <c r="L216" s="7">
        <v>5152678</v>
      </c>
      <c r="M216" s="7">
        <f>VLOOKUP(A216,'[1]CDC- Aggregation'!$A$5:$L$463,2,FALSE)</f>
        <v>0</v>
      </c>
      <c r="N216" s="7">
        <f>VLOOKUP(A216,'[1]CDC- Aggregation'!$A$5:$L$463,3,FALSE)</f>
        <v>0</v>
      </c>
      <c r="O216" s="7">
        <f>VLOOKUP(A216,'[1]CDC- Aggregation'!$A$5:$L$463,4,FALSE)</f>
        <v>0</v>
      </c>
      <c r="P216" s="7">
        <f>VLOOKUP(A216,'[1]CDC- Aggregation'!$A$5:$L$463,5,FALSE)</f>
        <v>0</v>
      </c>
      <c r="Q216" s="7">
        <f>VLOOKUP(A216,'[1]CDC- Aggregation'!$A$5:$L$463,6,FALSE)</f>
        <v>0</v>
      </c>
      <c r="R216" s="7">
        <f>VLOOKUP(A216,'[1]CDC- Aggregation'!$A$5:$L$463,7,FALSE)</f>
        <v>0</v>
      </c>
      <c r="S216" s="7">
        <f>VLOOKUP(A216,'[1]CDC- Aggregation'!$A$5:$L$463,8,FALSE)</f>
        <v>0</v>
      </c>
      <c r="T216" s="7">
        <v>31</v>
      </c>
      <c r="U216" s="7">
        <v>116</v>
      </c>
      <c r="V216" s="7">
        <v>415</v>
      </c>
      <c r="W216" s="7">
        <v>562</v>
      </c>
      <c r="X216" s="8">
        <f t="shared" si="11"/>
        <v>0</v>
      </c>
      <c r="Y216" s="8">
        <f t="shared" si="11"/>
        <v>0</v>
      </c>
      <c r="Z216" s="8">
        <f t="shared" si="11"/>
        <v>0</v>
      </c>
      <c r="AA216" s="8">
        <f t="shared" si="10"/>
        <v>0</v>
      </c>
      <c r="AB216" s="8">
        <f t="shared" si="10"/>
        <v>0</v>
      </c>
      <c r="AC216" s="8">
        <f t="shared" si="10"/>
        <v>0</v>
      </c>
      <c r="AD216" s="8">
        <f t="shared" si="10"/>
        <v>0</v>
      </c>
      <c r="AE216" s="8">
        <f t="shared" si="10"/>
        <v>8.0373392796922563E-5</v>
      </c>
      <c r="AF216" s="8">
        <f t="shared" si="10"/>
        <v>5.3761598723121244E-4</v>
      </c>
      <c r="AG216" s="8">
        <f t="shared" si="10"/>
        <v>4.03343897800937E-3</v>
      </c>
      <c r="AH216" s="8">
        <f t="shared" si="10"/>
        <v>1.0906949745355716E-4</v>
      </c>
      <c r="AI216" s="35">
        <v>0.14632826582455533</v>
      </c>
      <c r="AJ216" s="35">
        <v>0.95007564296520419</v>
      </c>
    </row>
    <row r="217" spans="1:36" x14ac:dyDescent="0.3">
      <c r="A217" s="37" t="s">
        <v>241</v>
      </c>
      <c r="B217" s="2">
        <v>333261.73300000007</v>
      </c>
      <c r="C217" s="7">
        <v>686280.82900000026</v>
      </c>
      <c r="D217" s="7">
        <v>683388.95499999996</v>
      </c>
      <c r="E217" s="7">
        <v>715947.02999999968</v>
      </c>
      <c r="F217" s="7">
        <v>643762.95899999968</v>
      </c>
      <c r="G217" s="7">
        <v>724190.93</v>
      </c>
      <c r="H217" s="7">
        <v>674338.5070000001</v>
      </c>
      <c r="I217" s="7">
        <v>408009.49199999997</v>
      </c>
      <c r="J217" s="7">
        <v>218535.73100000003</v>
      </c>
      <c r="K217" s="7">
        <v>107132.141</v>
      </c>
      <c r="L217" s="7">
        <v>5195638</v>
      </c>
      <c r="M217" s="7">
        <f>VLOOKUP(A217,'[1]CDC- Aggregation'!$A$5:$L$463,2,FALSE)</f>
        <v>0</v>
      </c>
      <c r="N217" s="7">
        <f>VLOOKUP(A217,'[1]CDC- Aggregation'!$A$5:$L$463,3,FALSE)</f>
        <v>0</v>
      </c>
      <c r="O217" s="7">
        <f>VLOOKUP(A217,'[1]CDC- Aggregation'!$A$5:$L$463,4,FALSE)</f>
        <v>0</v>
      </c>
      <c r="P217" s="7">
        <f>VLOOKUP(A217,'[1]CDC- Aggregation'!$A$5:$L$463,5,FALSE)</f>
        <v>0</v>
      </c>
      <c r="Q217" s="7">
        <f>VLOOKUP(A217,'[1]CDC- Aggregation'!$A$5:$L$463,6,FALSE)</f>
        <v>0</v>
      </c>
      <c r="R217" s="7">
        <f>VLOOKUP(A217,'[1]CDC- Aggregation'!$A$5:$L$463,7,FALSE)</f>
        <v>0</v>
      </c>
      <c r="S217" s="7">
        <f>VLOOKUP(A217,'[1]CDC- Aggregation'!$A$5:$L$463,8,FALSE)</f>
        <v>0</v>
      </c>
      <c r="T217" s="7">
        <v>13</v>
      </c>
      <c r="U217" s="7">
        <v>56</v>
      </c>
      <c r="V217" s="7">
        <v>275</v>
      </c>
      <c r="W217" s="7">
        <v>344</v>
      </c>
      <c r="X217" s="8">
        <f t="shared" si="11"/>
        <v>0</v>
      </c>
      <c r="Y217" s="8">
        <f t="shared" si="11"/>
        <v>0</v>
      </c>
      <c r="Z217" s="8">
        <f t="shared" si="11"/>
        <v>0</v>
      </c>
      <c r="AA217" s="8">
        <f t="shared" si="10"/>
        <v>0</v>
      </c>
      <c r="AB217" s="8">
        <f t="shared" si="10"/>
        <v>0</v>
      </c>
      <c r="AC217" s="8">
        <f t="shared" si="10"/>
        <v>0</v>
      </c>
      <c r="AD217" s="8">
        <f t="shared" si="10"/>
        <v>0</v>
      </c>
      <c r="AE217" s="8">
        <f t="shared" si="10"/>
        <v>3.1862003837891106E-5</v>
      </c>
      <c r="AF217" s="8">
        <f t="shared" si="10"/>
        <v>2.5625100180985959E-4</v>
      </c>
      <c r="AG217" s="8">
        <f t="shared" si="10"/>
        <v>2.5669234035003556E-3</v>
      </c>
      <c r="AH217" s="8">
        <f t="shared" si="10"/>
        <v>6.620938564234075E-5</v>
      </c>
      <c r="AI217" s="35">
        <v>0.15182391041543622</v>
      </c>
      <c r="AJ217" s="35">
        <v>0.93140243902439024</v>
      </c>
    </row>
    <row r="218" spans="1:36" x14ac:dyDescent="0.3">
      <c r="A218" s="37" t="s">
        <v>242</v>
      </c>
      <c r="B218" s="2">
        <v>316049</v>
      </c>
      <c r="C218" s="7">
        <v>650976</v>
      </c>
      <c r="D218" s="7">
        <v>639854</v>
      </c>
      <c r="E218" s="7">
        <v>684324</v>
      </c>
      <c r="F218" s="7">
        <v>616148</v>
      </c>
      <c r="G218" s="7">
        <v>671407</v>
      </c>
      <c r="H218" s="7">
        <v>646451</v>
      </c>
      <c r="I218" s="7">
        <v>398504</v>
      </c>
      <c r="J218" s="7">
        <v>205756</v>
      </c>
      <c r="K218" s="7">
        <v>98505</v>
      </c>
      <c r="L218" s="7">
        <v>4927974</v>
      </c>
      <c r="M218" s="7">
        <f>VLOOKUP(A218,'[1]CDC- Aggregation'!$A$5:$L$463,2,FALSE)</f>
        <v>0</v>
      </c>
      <c r="N218" s="7">
        <f>VLOOKUP(A218,'[1]CDC- Aggregation'!$A$5:$L$463,3,FALSE)</f>
        <v>0</v>
      </c>
      <c r="O218" s="7">
        <f>VLOOKUP(A218,'[1]CDC- Aggregation'!$A$5:$L$463,4,FALSE)</f>
        <v>0</v>
      </c>
      <c r="P218" s="7">
        <f>VLOOKUP(A218,'[1]CDC- Aggregation'!$A$5:$L$463,5,FALSE)</f>
        <v>0</v>
      </c>
      <c r="Q218" s="7">
        <f>VLOOKUP(A218,'[1]CDC- Aggregation'!$A$5:$L$463,6,FALSE)</f>
        <v>0</v>
      </c>
      <c r="R218" s="7">
        <f>VLOOKUP(A218,'[1]CDC- Aggregation'!$A$5:$L$463,7,FALSE)</f>
        <v>0</v>
      </c>
      <c r="S218" s="7">
        <f>VLOOKUP(A218,'[1]CDC- Aggregation'!$A$5:$L$463,8,FALSE)</f>
        <v>0</v>
      </c>
      <c r="T218" s="7">
        <v>27</v>
      </c>
      <c r="U218" s="7">
        <v>88</v>
      </c>
      <c r="V218" s="7">
        <v>377</v>
      </c>
      <c r="W218" s="7">
        <v>492</v>
      </c>
      <c r="X218" s="8">
        <f t="shared" si="11"/>
        <v>0</v>
      </c>
      <c r="Y218" s="8">
        <f t="shared" si="11"/>
        <v>0</v>
      </c>
      <c r="Z218" s="8">
        <f t="shared" si="11"/>
        <v>0</v>
      </c>
      <c r="AA218" s="8">
        <f t="shared" si="10"/>
        <v>0</v>
      </c>
      <c r="AB218" s="8">
        <f t="shared" si="10"/>
        <v>0</v>
      </c>
      <c r="AC218" s="8">
        <f t="shared" si="10"/>
        <v>0</v>
      </c>
      <c r="AD218" s="8">
        <f t="shared" si="10"/>
        <v>0</v>
      </c>
      <c r="AE218" s="8">
        <f t="shared" si="10"/>
        <v>6.7753397707425776E-5</v>
      </c>
      <c r="AF218" s="8">
        <f t="shared" si="10"/>
        <v>4.2769105153677171E-4</v>
      </c>
      <c r="AG218" s="8">
        <f t="shared" si="10"/>
        <v>3.8272168925435257E-3</v>
      </c>
      <c r="AH218" s="8">
        <f t="shared" si="10"/>
        <v>9.9838189081354728E-5</v>
      </c>
      <c r="AI218" s="35">
        <v>0.15316932012780288</v>
      </c>
      <c r="AJ218" s="35">
        <v>0.91304347826086951</v>
      </c>
    </row>
    <row r="219" spans="1:36" x14ac:dyDescent="0.3">
      <c r="A219" s="37" t="s">
        <v>243</v>
      </c>
      <c r="B219" s="2">
        <v>215338.05700000003</v>
      </c>
      <c r="C219" s="7">
        <v>416772.9219999999</v>
      </c>
      <c r="D219" s="7">
        <v>447296.75400000002</v>
      </c>
      <c r="E219" s="7">
        <v>381306.36799999996</v>
      </c>
      <c r="F219" s="7">
        <v>383759.94999999995</v>
      </c>
      <c r="G219" s="7">
        <v>403646.66700000007</v>
      </c>
      <c r="H219" s="7">
        <v>310222.7759999999</v>
      </c>
      <c r="I219" s="7">
        <v>194329.20300000001</v>
      </c>
      <c r="J219" s="7">
        <v>124229.84300000002</v>
      </c>
      <c r="K219" s="7">
        <v>46621.498</v>
      </c>
      <c r="L219" s="7">
        <v>2922240</v>
      </c>
      <c r="M219" s="7">
        <f>VLOOKUP(A219,'[1]CDC- Aggregation'!$A$5:$L$463,2,FALSE)</f>
        <v>0</v>
      </c>
      <c r="N219" s="7">
        <f>VLOOKUP(A219,'[1]CDC- Aggregation'!$A$5:$L$463,3,FALSE)</f>
        <v>0</v>
      </c>
      <c r="O219" s="7">
        <f>VLOOKUP(A219,'[1]CDC- Aggregation'!$A$5:$L$463,4,FALSE)</f>
        <v>0</v>
      </c>
      <c r="P219" s="7">
        <f>VLOOKUP(A219,'[1]CDC- Aggregation'!$A$5:$L$463,5,FALSE)</f>
        <v>0</v>
      </c>
      <c r="Q219" s="7">
        <f>VLOOKUP(A219,'[1]CDC- Aggregation'!$A$5:$L$463,6,FALSE)</f>
        <v>0</v>
      </c>
      <c r="R219" s="7">
        <f>VLOOKUP(A219,'[1]CDC- Aggregation'!$A$5:$L$463,7,FALSE)</f>
        <v>0</v>
      </c>
      <c r="S219" s="7">
        <f>VLOOKUP(A219,'[1]CDC- Aggregation'!$A$5:$L$463,8,FALSE)</f>
        <v>0</v>
      </c>
      <c r="T219" s="7">
        <v>26</v>
      </c>
      <c r="U219" s="7">
        <v>159</v>
      </c>
      <c r="V219" s="7">
        <v>219</v>
      </c>
      <c r="W219" s="7">
        <v>404</v>
      </c>
      <c r="X219" s="8">
        <f t="shared" si="11"/>
        <v>0</v>
      </c>
      <c r="Y219" s="8">
        <f t="shared" si="11"/>
        <v>0</v>
      </c>
      <c r="Z219" s="8">
        <f t="shared" si="11"/>
        <v>0</v>
      </c>
      <c r="AA219" s="8">
        <f t="shared" si="10"/>
        <v>0</v>
      </c>
      <c r="AB219" s="8">
        <f t="shared" si="10"/>
        <v>0</v>
      </c>
      <c r="AC219" s="8">
        <f t="shared" si="10"/>
        <v>0</v>
      </c>
      <c r="AD219" s="8">
        <f t="shared" si="10"/>
        <v>0</v>
      </c>
      <c r="AE219" s="8">
        <f t="shared" si="10"/>
        <v>1.3379358119427887E-4</v>
      </c>
      <c r="AF219" s="8">
        <f t="shared" si="10"/>
        <v>1.2798857034698175E-3</v>
      </c>
      <c r="AG219" s="8">
        <f t="shared" si="10"/>
        <v>4.6974037599564044E-3</v>
      </c>
      <c r="AH219" s="8">
        <f t="shared" si="10"/>
        <v>1.3825010950503723E-4</v>
      </c>
      <c r="AI219" s="35">
        <v>0.14040025012900942</v>
      </c>
      <c r="AJ219" s="35">
        <v>0.94057724957555178</v>
      </c>
    </row>
    <row r="220" spans="1:36" x14ac:dyDescent="0.3">
      <c r="A220" s="37" t="s">
        <v>244</v>
      </c>
      <c r="B220" s="2">
        <v>199939.44999999995</v>
      </c>
      <c r="C220" s="7">
        <v>398252.33499999996</v>
      </c>
      <c r="D220" s="7">
        <v>424340.39299999998</v>
      </c>
      <c r="E220" s="7">
        <v>364378.14799999981</v>
      </c>
      <c r="F220" s="7">
        <v>369638.68599999993</v>
      </c>
      <c r="G220" s="7">
        <v>397130.7699999999</v>
      </c>
      <c r="H220" s="7">
        <v>315735.36099999992</v>
      </c>
      <c r="I220" s="7">
        <v>195663.83799999999</v>
      </c>
      <c r="J220" s="7">
        <v>113743.39799999997</v>
      </c>
      <c r="K220" s="7">
        <v>41388.429999999993</v>
      </c>
      <c r="L220" s="7">
        <v>2821136</v>
      </c>
      <c r="M220" s="7">
        <f>VLOOKUP(A220,'[1]CDC- Aggregation'!$A$5:$L$463,2,FALSE)</f>
        <v>0</v>
      </c>
      <c r="N220" s="7">
        <f>VLOOKUP(A220,'[1]CDC- Aggregation'!$A$5:$L$463,3,FALSE)</f>
        <v>0</v>
      </c>
      <c r="O220" s="7">
        <f>VLOOKUP(A220,'[1]CDC- Aggregation'!$A$5:$L$463,4,FALSE)</f>
        <v>0</v>
      </c>
      <c r="P220" s="7">
        <f>VLOOKUP(A220,'[1]CDC- Aggregation'!$A$5:$L$463,5,FALSE)</f>
        <v>0</v>
      </c>
      <c r="Q220" s="7">
        <f>VLOOKUP(A220,'[1]CDC- Aggregation'!$A$5:$L$463,6,FALSE)</f>
        <v>0</v>
      </c>
      <c r="R220" s="7">
        <f>VLOOKUP(A220,'[1]CDC- Aggregation'!$A$5:$L$463,7,FALSE)</f>
        <v>0</v>
      </c>
      <c r="S220" s="7">
        <f>VLOOKUP(A220,'[1]CDC- Aggregation'!$A$5:$L$463,8,FALSE)</f>
        <v>10</v>
      </c>
      <c r="T220" s="7">
        <v>31</v>
      </c>
      <c r="U220" s="7">
        <v>123</v>
      </c>
      <c r="V220" s="7">
        <v>217</v>
      </c>
      <c r="W220" s="7">
        <v>381</v>
      </c>
      <c r="X220" s="8">
        <f t="shared" si="11"/>
        <v>0</v>
      </c>
      <c r="Y220" s="8">
        <f t="shared" si="11"/>
        <v>0</v>
      </c>
      <c r="Z220" s="8">
        <f t="shared" si="11"/>
        <v>0</v>
      </c>
      <c r="AA220" s="8">
        <f t="shared" si="10"/>
        <v>0</v>
      </c>
      <c r="AB220" s="8">
        <f t="shared" si="10"/>
        <v>0</v>
      </c>
      <c r="AC220" s="8">
        <f t="shared" si="10"/>
        <v>0</v>
      </c>
      <c r="AD220" s="8">
        <f t="shared" si="10"/>
        <v>3.1672093896381797E-5</v>
      </c>
      <c r="AE220" s="8">
        <f t="shared" si="10"/>
        <v>1.5843499911312177E-4</v>
      </c>
      <c r="AF220" s="8">
        <f t="shared" si="10"/>
        <v>1.0813814442223717E-3</v>
      </c>
      <c r="AG220" s="8">
        <f t="shared" si="10"/>
        <v>5.2430111507008126E-3</v>
      </c>
      <c r="AH220" s="8">
        <f t="shared" si="10"/>
        <v>1.3505197906091729E-4</v>
      </c>
      <c r="AI220" s="35">
        <v>0.14297682820069074</v>
      </c>
      <c r="AJ220" s="35">
        <v>0.97817460317460314</v>
      </c>
    </row>
    <row r="221" spans="1:36" x14ac:dyDescent="0.3">
      <c r="A221" s="37" t="s">
        <v>245</v>
      </c>
      <c r="B221" s="2">
        <v>194829.02499999999</v>
      </c>
      <c r="C221" s="7">
        <v>388394.73800000001</v>
      </c>
      <c r="D221" s="7">
        <v>401460.35999999993</v>
      </c>
      <c r="E221" s="7">
        <v>356345.69999999995</v>
      </c>
      <c r="F221" s="7">
        <v>358445.89900000003</v>
      </c>
      <c r="G221" s="7">
        <v>388306.57999999984</v>
      </c>
      <c r="H221" s="7">
        <v>317157.68600000005</v>
      </c>
      <c r="I221" s="7">
        <v>195286.87199999997</v>
      </c>
      <c r="J221" s="7">
        <v>111479.44100000001</v>
      </c>
      <c r="K221" s="7">
        <v>40236.578000000001</v>
      </c>
      <c r="L221" s="7">
        <v>2752624</v>
      </c>
      <c r="M221" s="7">
        <f>VLOOKUP(A221,'[1]CDC- Aggregation'!$A$5:$L$463,2,FALSE)</f>
        <v>0</v>
      </c>
      <c r="N221" s="7">
        <f>VLOOKUP(A221,'[1]CDC- Aggregation'!$A$5:$L$463,3,FALSE)</f>
        <v>0</v>
      </c>
      <c r="O221" s="7">
        <f>VLOOKUP(A221,'[1]CDC- Aggregation'!$A$5:$L$463,4,FALSE)</f>
        <v>0</v>
      </c>
      <c r="P221" s="7">
        <f>VLOOKUP(A221,'[1]CDC- Aggregation'!$A$5:$L$463,5,FALSE)</f>
        <v>0</v>
      </c>
      <c r="Q221" s="7">
        <f>VLOOKUP(A221,'[1]CDC- Aggregation'!$A$5:$L$463,6,FALSE)</f>
        <v>0</v>
      </c>
      <c r="R221" s="7">
        <f>VLOOKUP(A221,'[1]CDC- Aggregation'!$A$5:$L$463,7,FALSE)</f>
        <v>0</v>
      </c>
      <c r="S221" s="7">
        <f>VLOOKUP(A221,'[1]CDC- Aggregation'!$A$5:$L$463,8,FALSE)</f>
        <v>0</v>
      </c>
      <c r="T221" s="7">
        <v>21</v>
      </c>
      <c r="U221" s="7">
        <v>201</v>
      </c>
      <c r="V221" s="7">
        <v>217</v>
      </c>
      <c r="W221" s="7">
        <v>439</v>
      </c>
      <c r="X221" s="8">
        <f t="shared" si="11"/>
        <v>0</v>
      </c>
      <c r="Y221" s="8">
        <f t="shared" si="11"/>
        <v>0</v>
      </c>
      <c r="Z221" s="8">
        <f t="shared" si="11"/>
        <v>0</v>
      </c>
      <c r="AA221" s="8">
        <f t="shared" si="10"/>
        <v>0</v>
      </c>
      <c r="AB221" s="8">
        <f t="shared" si="10"/>
        <v>0</v>
      </c>
      <c r="AC221" s="8">
        <f t="shared" si="10"/>
        <v>0</v>
      </c>
      <c r="AD221" s="8">
        <f t="shared" si="10"/>
        <v>0</v>
      </c>
      <c r="AE221" s="8">
        <f t="shared" si="10"/>
        <v>1.0753411012697261E-4</v>
      </c>
      <c r="AF221" s="8">
        <f t="shared" si="10"/>
        <v>1.8030230345342331E-3</v>
      </c>
      <c r="AG221" s="8">
        <f t="shared" si="10"/>
        <v>5.3931027633612382E-3</v>
      </c>
      <c r="AH221" s="8">
        <f t="shared" si="10"/>
        <v>1.5948418672510304E-4</v>
      </c>
      <c r="AI221" s="35">
        <v>0.14680905972887021</v>
      </c>
      <c r="AJ221" s="35">
        <v>0.96250000000000002</v>
      </c>
    </row>
    <row r="222" spans="1:36" x14ac:dyDescent="0.3">
      <c r="A222" s="37" t="s">
        <v>246</v>
      </c>
      <c r="B222" s="2">
        <v>195379.45999999985</v>
      </c>
      <c r="C222" s="7">
        <v>390067.65300000011</v>
      </c>
      <c r="D222" s="7">
        <v>412468.54600000003</v>
      </c>
      <c r="E222" s="7">
        <v>360477.31900000002</v>
      </c>
      <c r="F222" s="7">
        <v>353756.54000000004</v>
      </c>
      <c r="G222" s="7">
        <v>388065.89699999988</v>
      </c>
      <c r="H222" s="7">
        <v>328897.35900000005</v>
      </c>
      <c r="I222" s="7">
        <v>203701.18499999982</v>
      </c>
      <c r="J222" s="7">
        <v>113241.24099999995</v>
      </c>
      <c r="K222" s="7">
        <v>42044.557000000001</v>
      </c>
      <c r="L222" s="7">
        <v>2787849</v>
      </c>
      <c r="M222" s="7">
        <f>VLOOKUP(A222,'[1]CDC- Aggregation'!$A$5:$L$463,2,FALSE)</f>
        <v>0</v>
      </c>
      <c r="N222" s="7">
        <f>VLOOKUP(A222,'[1]CDC- Aggregation'!$A$5:$L$463,3,FALSE)</f>
        <v>0</v>
      </c>
      <c r="O222" s="7">
        <f>VLOOKUP(A222,'[1]CDC- Aggregation'!$A$5:$L$463,4,FALSE)</f>
        <v>0</v>
      </c>
      <c r="P222" s="7">
        <f>VLOOKUP(A222,'[1]CDC- Aggregation'!$A$5:$L$463,5,FALSE)</f>
        <v>0</v>
      </c>
      <c r="Q222" s="7">
        <f>VLOOKUP(A222,'[1]CDC- Aggregation'!$A$5:$L$463,6,FALSE)</f>
        <v>0</v>
      </c>
      <c r="R222" s="7">
        <f>VLOOKUP(A222,'[1]CDC- Aggregation'!$A$5:$L$463,7,FALSE)</f>
        <v>0</v>
      </c>
      <c r="S222" s="7">
        <f>VLOOKUP(A222,'[1]CDC- Aggregation'!$A$5:$L$463,8,FALSE)</f>
        <v>0</v>
      </c>
      <c r="T222" s="7">
        <v>46</v>
      </c>
      <c r="U222" s="7">
        <v>102</v>
      </c>
      <c r="V222" s="7">
        <v>237</v>
      </c>
      <c r="W222" s="7">
        <v>385</v>
      </c>
      <c r="X222" s="8">
        <f t="shared" si="11"/>
        <v>0</v>
      </c>
      <c r="Y222" s="8">
        <f t="shared" si="11"/>
        <v>0</v>
      </c>
      <c r="Z222" s="8">
        <f t="shared" si="11"/>
        <v>0</v>
      </c>
      <c r="AA222" s="8">
        <f t="shared" si="10"/>
        <v>0</v>
      </c>
      <c r="AB222" s="8">
        <f t="shared" si="10"/>
        <v>0</v>
      </c>
      <c r="AC222" s="8">
        <f t="shared" si="10"/>
        <v>0</v>
      </c>
      <c r="AD222" s="8">
        <f t="shared" si="10"/>
        <v>0</v>
      </c>
      <c r="AE222" s="8">
        <f t="shared" si="10"/>
        <v>2.2582097399187953E-4</v>
      </c>
      <c r="AF222" s="8">
        <f t="shared" si="10"/>
        <v>9.0073191621063253E-4</v>
      </c>
      <c r="AG222" s="8">
        <f t="shared" si="10"/>
        <v>5.6368770873242878E-3</v>
      </c>
      <c r="AH222" s="8">
        <f t="shared" si="10"/>
        <v>1.3809930164797305E-4</v>
      </c>
      <c r="AI222" s="35">
        <v>0.14963681188618022</v>
      </c>
      <c r="AJ222" s="35">
        <v>0.93658088235294112</v>
      </c>
    </row>
    <row r="223" spans="1:36" x14ac:dyDescent="0.3">
      <c r="A223" s="37" t="s">
        <v>247</v>
      </c>
      <c r="B223" s="2">
        <v>194963.78499999997</v>
      </c>
      <c r="C223" s="7">
        <v>393399.83199999976</v>
      </c>
      <c r="D223" s="7">
        <v>413405.25900000008</v>
      </c>
      <c r="E223" s="7">
        <v>366269.70699999994</v>
      </c>
      <c r="F223" s="7">
        <v>351704.45399999997</v>
      </c>
      <c r="G223" s="7">
        <v>384107.89599999995</v>
      </c>
      <c r="H223" s="7">
        <v>335586.49799999985</v>
      </c>
      <c r="I223" s="7">
        <v>209363.905</v>
      </c>
      <c r="J223" s="7">
        <v>115259.75400000002</v>
      </c>
      <c r="K223" s="7">
        <v>43571.198000000011</v>
      </c>
      <c r="L223" s="7">
        <v>2808240</v>
      </c>
      <c r="M223" s="7">
        <f>VLOOKUP(A223,'[1]CDC- Aggregation'!$A$5:$L$463,2,FALSE)</f>
        <v>0</v>
      </c>
      <c r="N223" s="7">
        <f>VLOOKUP(A223,'[1]CDC- Aggregation'!$A$5:$L$463,3,FALSE)</f>
        <v>0</v>
      </c>
      <c r="O223" s="7">
        <f>VLOOKUP(A223,'[1]CDC- Aggregation'!$A$5:$L$463,4,FALSE)</f>
        <v>0</v>
      </c>
      <c r="P223" s="7">
        <f>VLOOKUP(A223,'[1]CDC- Aggregation'!$A$5:$L$463,5,FALSE)</f>
        <v>0</v>
      </c>
      <c r="Q223" s="7">
        <f>VLOOKUP(A223,'[1]CDC- Aggregation'!$A$5:$L$463,6,FALSE)</f>
        <v>0</v>
      </c>
      <c r="R223" s="7">
        <f>VLOOKUP(A223,'[1]CDC- Aggregation'!$A$5:$L$463,7,FALSE)</f>
        <v>0</v>
      </c>
      <c r="S223" s="7">
        <f>VLOOKUP(A223,'[1]CDC- Aggregation'!$A$5:$L$463,8,FALSE)</f>
        <v>38</v>
      </c>
      <c r="T223" s="7">
        <v>78</v>
      </c>
      <c r="U223" s="7">
        <v>200</v>
      </c>
      <c r="V223" s="7">
        <v>282</v>
      </c>
      <c r="W223" s="7">
        <v>598</v>
      </c>
      <c r="X223" s="8">
        <f t="shared" si="11"/>
        <v>0</v>
      </c>
      <c r="Y223" s="8">
        <f t="shared" si="11"/>
        <v>0</v>
      </c>
      <c r="Z223" s="8">
        <f t="shared" si="11"/>
        <v>0</v>
      </c>
      <c r="AA223" s="8">
        <f t="shared" si="10"/>
        <v>0</v>
      </c>
      <c r="AB223" s="8">
        <f t="shared" si="10"/>
        <v>0</v>
      </c>
      <c r="AC223" s="8">
        <f t="shared" si="10"/>
        <v>0</v>
      </c>
      <c r="AD223" s="8">
        <f t="shared" ref="AD223:AH273" si="12">S223/H223</f>
        <v>1.1323459145844424E-4</v>
      </c>
      <c r="AE223" s="8">
        <f t="shared" si="12"/>
        <v>3.7255705562045185E-4</v>
      </c>
      <c r="AF223" s="8">
        <f t="shared" si="12"/>
        <v>1.7352110607489234E-3</v>
      </c>
      <c r="AG223" s="8">
        <f t="shared" si="12"/>
        <v>6.4721653969670497E-3</v>
      </c>
      <c r="AH223" s="8">
        <f t="shared" si="12"/>
        <v>2.1294476255590691E-4</v>
      </c>
      <c r="AI223" s="35">
        <v>0.15187825429368468</v>
      </c>
      <c r="AJ223" s="35">
        <v>0.95358649789029537</v>
      </c>
    </row>
    <row r="224" spans="1:36" x14ac:dyDescent="0.3">
      <c r="A224" s="37" t="s">
        <v>248</v>
      </c>
      <c r="B224" s="2">
        <v>179679.43800000002</v>
      </c>
      <c r="C224" s="7">
        <v>372766.31900000008</v>
      </c>
      <c r="D224" s="7">
        <v>383853.21099999989</v>
      </c>
      <c r="E224" s="7">
        <v>348531.0940000001</v>
      </c>
      <c r="F224" s="7">
        <v>335227.13199999998</v>
      </c>
      <c r="G224" s="7">
        <v>365431.32299999986</v>
      </c>
      <c r="H224" s="7">
        <v>329994.05699999997</v>
      </c>
      <c r="I224" s="7">
        <v>209974.33700000003</v>
      </c>
      <c r="J224" s="7">
        <v>115418.14600000001</v>
      </c>
      <c r="K224" s="7">
        <v>43631.316000000013</v>
      </c>
      <c r="L224" s="7">
        <v>2684587</v>
      </c>
      <c r="M224" s="7">
        <f>VLOOKUP(A224,'[1]CDC- Aggregation'!$A$5:$L$463,2,FALSE)</f>
        <v>0</v>
      </c>
      <c r="N224" s="7">
        <f>VLOOKUP(A224,'[1]CDC- Aggregation'!$A$5:$L$463,3,FALSE)</f>
        <v>0</v>
      </c>
      <c r="O224" s="7">
        <f>VLOOKUP(A224,'[1]CDC- Aggregation'!$A$5:$L$463,4,FALSE)</f>
        <v>0</v>
      </c>
      <c r="P224" s="7">
        <f>VLOOKUP(A224,'[1]CDC- Aggregation'!$A$5:$L$463,5,FALSE)</f>
        <v>0</v>
      </c>
      <c r="Q224" s="7">
        <f>VLOOKUP(A224,'[1]CDC- Aggregation'!$A$5:$L$463,6,FALSE)</f>
        <v>0</v>
      </c>
      <c r="R224" s="7">
        <f>VLOOKUP(A224,'[1]CDC- Aggregation'!$A$5:$L$463,7,FALSE)</f>
        <v>12</v>
      </c>
      <c r="S224" s="7">
        <f>VLOOKUP(A224,'[1]CDC- Aggregation'!$A$5:$L$463,8,FALSE)</f>
        <v>75</v>
      </c>
      <c r="T224" s="7">
        <v>92</v>
      </c>
      <c r="U224" s="7">
        <v>197</v>
      </c>
      <c r="V224" s="7">
        <v>236</v>
      </c>
      <c r="W224" s="7">
        <v>612</v>
      </c>
      <c r="X224" s="8">
        <f t="shared" si="11"/>
        <v>0</v>
      </c>
      <c r="Y224" s="8">
        <f t="shared" si="11"/>
        <v>0</v>
      </c>
      <c r="Z224" s="8">
        <f t="shared" si="11"/>
        <v>0</v>
      </c>
      <c r="AA224" s="8">
        <f t="shared" si="11"/>
        <v>0</v>
      </c>
      <c r="AB224" s="8">
        <f t="shared" si="11"/>
        <v>0</v>
      </c>
      <c r="AC224" s="8">
        <f t="shared" si="11"/>
        <v>3.2837907548499897E-5</v>
      </c>
      <c r="AD224" s="8">
        <f t="shared" si="12"/>
        <v>2.27276820321646E-4</v>
      </c>
      <c r="AE224" s="8">
        <f t="shared" si="12"/>
        <v>4.3814878196281668E-4</v>
      </c>
      <c r="AF224" s="8">
        <f t="shared" si="12"/>
        <v>1.7068373286814014E-3</v>
      </c>
      <c r="AG224" s="8">
        <f t="shared" si="12"/>
        <v>5.4089590146673529E-3</v>
      </c>
      <c r="AH224" s="8">
        <f t="shared" si="12"/>
        <v>2.2796802636681173E-4</v>
      </c>
      <c r="AI224" s="35">
        <v>0.15369190568995231</v>
      </c>
      <c r="AJ224" s="35">
        <v>0.92608326253186068</v>
      </c>
    </row>
    <row r="225" spans="1:36" x14ac:dyDescent="0.3">
      <c r="A225" s="37" t="s">
        <v>249</v>
      </c>
      <c r="B225" s="2">
        <v>181973.66300000009</v>
      </c>
      <c r="C225" s="7">
        <v>381640.33099999977</v>
      </c>
      <c r="D225" s="7">
        <v>399249.53300000011</v>
      </c>
      <c r="E225" s="7">
        <v>360517.95100000006</v>
      </c>
      <c r="F225" s="7">
        <v>342804.96499999997</v>
      </c>
      <c r="G225" s="7">
        <v>364860.47700000007</v>
      </c>
      <c r="H225" s="7">
        <v>338436.13099999999</v>
      </c>
      <c r="I225" s="7">
        <v>219899.87699999998</v>
      </c>
      <c r="J225" s="7">
        <v>115155.11599999999</v>
      </c>
      <c r="K225" s="7">
        <v>43534.561000000009</v>
      </c>
      <c r="L225" s="7">
        <v>2747550</v>
      </c>
      <c r="M225" s="7">
        <f>VLOOKUP(A225,'[1]CDC- Aggregation'!$A$5:$L$463,2,FALSE)</f>
        <v>0</v>
      </c>
      <c r="N225" s="7">
        <f>VLOOKUP(A225,'[1]CDC- Aggregation'!$A$5:$L$463,3,FALSE)</f>
        <v>0</v>
      </c>
      <c r="O225" s="7">
        <f>VLOOKUP(A225,'[1]CDC- Aggregation'!$A$5:$L$463,4,FALSE)</f>
        <v>0</v>
      </c>
      <c r="P225" s="7">
        <f>VLOOKUP(A225,'[1]CDC- Aggregation'!$A$5:$L$463,5,FALSE)</f>
        <v>0</v>
      </c>
      <c r="Q225" s="7">
        <f>VLOOKUP(A225,'[1]CDC- Aggregation'!$A$5:$L$463,6,FALSE)</f>
        <v>0</v>
      </c>
      <c r="R225" s="7">
        <f>VLOOKUP(A225,'[1]CDC- Aggregation'!$A$5:$L$463,7,FALSE)</f>
        <v>0</v>
      </c>
      <c r="S225" s="7">
        <f>VLOOKUP(A225,'[1]CDC- Aggregation'!$A$5:$L$463,8,FALSE)</f>
        <v>33</v>
      </c>
      <c r="T225" s="7">
        <v>128</v>
      </c>
      <c r="U225" s="7">
        <v>210</v>
      </c>
      <c r="V225" s="7">
        <v>290</v>
      </c>
      <c r="W225" s="7">
        <v>661</v>
      </c>
      <c r="X225" s="8">
        <f t="shared" si="11"/>
        <v>0</v>
      </c>
      <c r="Y225" s="8">
        <f t="shared" si="11"/>
        <v>0</v>
      </c>
      <c r="Z225" s="8">
        <f t="shared" si="11"/>
        <v>0</v>
      </c>
      <c r="AA225" s="8">
        <f t="shared" si="11"/>
        <v>0</v>
      </c>
      <c r="AB225" s="8">
        <f t="shared" si="11"/>
        <v>0</v>
      </c>
      <c r="AC225" s="8">
        <f t="shared" si="11"/>
        <v>0</v>
      </c>
      <c r="AD225" s="8">
        <f t="shared" si="12"/>
        <v>9.7507319630716385E-5</v>
      </c>
      <c r="AE225" s="8">
        <f t="shared" si="12"/>
        <v>5.8208309047849086E-4</v>
      </c>
      <c r="AF225" s="8">
        <f t="shared" si="12"/>
        <v>1.8236271847444452E-3</v>
      </c>
      <c r="AG225" s="8">
        <f t="shared" si="12"/>
        <v>6.6613741666075362E-3</v>
      </c>
      <c r="AH225" s="8">
        <f t="shared" si="12"/>
        <v>2.4057796946370401E-4</v>
      </c>
      <c r="AI225" s="35">
        <v>0.16143513711678678</v>
      </c>
      <c r="AJ225" s="35">
        <v>0.96962025316455691</v>
      </c>
    </row>
    <row r="226" spans="1:36" x14ac:dyDescent="0.3">
      <c r="A226" s="37" t="s">
        <v>250</v>
      </c>
      <c r="B226" s="2">
        <v>175449.29399999994</v>
      </c>
      <c r="C226" s="7">
        <v>378376.07700000011</v>
      </c>
      <c r="D226" s="7">
        <v>396193.58500000002</v>
      </c>
      <c r="E226" s="7">
        <v>358118.21399999992</v>
      </c>
      <c r="F226" s="7">
        <v>339535.08399999997</v>
      </c>
      <c r="G226" s="7">
        <v>357727.18900000001</v>
      </c>
      <c r="H226" s="7">
        <v>342098.53599999985</v>
      </c>
      <c r="I226" s="7">
        <v>226882.89199999999</v>
      </c>
      <c r="J226" s="7">
        <v>115817.72899999998</v>
      </c>
      <c r="K226" s="7">
        <v>44504.654999999984</v>
      </c>
      <c r="L226" s="7">
        <v>2734849</v>
      </c>
      <c r="M226" s="7">
        <f>VLOOKUP(A226,'[1]CDC- Aggregation'!$A$5:$L$463,2,FALSE)</f>
        <v>0</v>
      </c>
      <c r="N226" s="7">
        <f>VLOOKUP(A226,'[1]CDC- Aggregation'!$A$5:$L$463,3,FALSE)</f>
        <v>0</v>
      </c>
      <c r="O226" s="7">
        <f>VLOOKUP(A226,'[1]CDC- Aggregation'!$A$5:$L$463,4,FALSE)</f>
        <v>0</v>
      </c>
      <c r="P226" s="7">
        <f>VLOOKUP(A226,'[1]CDC- Aggregation'!$A$5:$L$463,5,FALSE)</f>
        <v>0</v>
      </c>
      <c r="Q226" s="7">
        <f>VLOOKUP(A226,'[1]CDC- Aggregation'!$A$5:$L$463,6,FALSE)</f>
        <v>0</v>
      </c>
      <c r="R226" s="7">
        <f>VLOOKUP(A226,'[1]CDC- Aggregation'!$A$5:$L$463,7,FALSE)</f>
        <v>0</v>
      </c>
      <c r="S226" s="7">
        <f>VLOOKUP(A226,'[1]CDC- Aggregation'!$A$5:$L$463,8,FALSE)</f>
        <v>45</v>
      </c>
      <c r="T226" s="7">
        <v>142</v>
      </c>
      <c r="U226" s="7">
        <v>206</v>
      </c>
      <c r="V226" s="7">
        <v>263</v>
      </c>
      <c r="W226" s="7">
        <v>656</v>
      </c>
      <c r="X226" s="8">
        <f t="shared" si="11"/>
        <v>0</v>
      </c>
      <c r="Y226" s="8">
        <f t="shared" si="11"/>
        <v>0</v>
      </c>
      <c r="Z226" s="8">
        <f t="shared" si="11"/>
        <v>0</v>
      </c>
      <c r="AA226" s="8">
        <f t="shared" si="11"/>
        <v>0</v>
      </c>
      <c r="AB226" s="8">
        <f t="shared" si="11"/>
        <v>0</v>
      </c>
      <c r="AC226" s="8">
        <f t="shared" si="11"/>
        <v>0</v>
      </c>
      <c r="AD226" s="8">
        <f t="shared" si="12"/>
        <v>1.3154104816163266E-4</v>
      </c>
      <c r="AE226" s="8">
        <f t="shared" si="12"/>
        <v>6.258735453707105E-4</v>
      </c>
      <c r="AF226" s="8">
        <f t="shared" si="12"/>
        <v>1.7786568755807674E-3</v>
      </c>
      <c r="AG226" s="8">
        <f t="shared" si="12"/>
        <v>5.9094941866193566E-3</v>
      </c>
      <c r="AH226" s="8">
        <f t="shared" si="12"/>
        <v>2.3986699082837845E-4</v>
      </c>
      <c r="AI226" s="35">
        <v>0.16474297113646277</v>
      </c>
      <c r="AJ226" s="35">
        <v>0.93086660175267766</v>
      </c>
    </row>
    <row r="227" spans="1:36" x14ac:dyDescent="0.3">
      <c r="A227" s="37" t="s">
        <v>251</v>
      </c>
      <c r="B227" s="2">
        <v>149621</v>
      </c>
      <c r="C227" s="7">
        <v>323328</v>
      </c>
      <c r="D227" s="7">
        <v>337176</v>
      </c>
      <c r="E227" s="7">
        <v>307945</v>
      </c>
      <c r="F227" s="7">
        <v>293831</v>
      </c>
      <c r="G227" s="7">
        <v>307324</v>
      </c>
      <c r="H227" s="7">
        <v>300392</v>
      </c>
      <c r="I227" s="7">
        <v>204233</v>
      </c>
      <c r="J227" s="7">
        <v>104380</v>
      </c>
      <c r="K227" s="7">
        <v>38602</v>
      </c>
      <c r="L227" s="7">
        <v>2366832</v>
      </c>
      <c r="M227" s="7">
        <f>VLOOKUP(A227,'[1]CDC- Aggregation'!$A$5:$L$463,2,FALSE)</f>
        <v>0</v>
      </c>
      <c r="N227" s="7">
        <f>VLOOKUP(A227,'[1]CDC- Aggregation'!$A$5:$L$463,3,FALSE)</f>
        <v>0</v>
      </c>
      <c r="O227" s="7">
        <f>VLOOKUP(A227,'[1]CDC- Aggregation'!$A$5:$L$463,4,FALSE)</f>
        <v>0</v>
      </c>
      <c r="P227" s="7">
        <f>VLOOKUP(A227,'[1]CDC- Aggregation'!$A$5:$L$463,5,FALSE)</f>
        <v>0</v>
      </c>
      <c r="Q227" s="7">
        <f>VLOOKUP(A227,'[1]CDC- Aggregation'!$A$5:$L$463,6,FALSE)</f>
        <v>0</v>
      </c>
      <c r="R227" s="7">
        <f>VLOOKUP(A227,'[1]CDC- Aggregation'!$A$5:$L$463,7,FALSE)</f>
        <v>0</v>
      </c>
      <c r="S227" s="7">
        <f>VLOOKUP(A227,'[1]CDC- Aggregation'!$A$5:$L$463,8,FALSE)</f>
        <v>54</v>
      </c>
      <c r="T227" s="7">
        <v>136</v>
      </c>
      <c r="U227" s="7">
        <v>212</v>
      </c>
      <c r="V227" s="7">
        <v>219</v>
      </c>
      <c r="W227" s="7">
        <v>621</v>
      </c>
      <c r="X227" s="8">
        <f t="shared" si="11"/>
        <v>0</v>
      </c>
      <c r="Y227" s="8">
        <f t="shared" si="11"/>
        <v>0</v>
      </c>
      <c r="Z227" s="8">
        <f t="shared" si="11"/>
        <v>0</v>
      </c>
      <c r="AA227" s="8">
        <f t="shared" si="11"/>
        <v>0</v>
      </c>
      <c r="AB227" s="8">
        <f t="shared" si="11"/>
        <v>0</v>
      </c>
      <c r="AC227" s="8">
        <f t="shared" si="11"/>
        <v>0</v>
      </c>
      <c r="AD227" s="8">
        <f t="shared" si="12"/>
        <v>1.7976510692694879E-4</v>
      </c>
      <c r="AE227" s="8">
        <f t="shared" si="12"/>
        <v>6.6590609744752321E-4</v>
      </c>
      <c r="AF227" s="8">
        <f t="shared" si="12"/>
        <v>2.0310404292009964E-3</v>
      </c>
      <c r="AG227" s="8">
        <f t="shared" si="12"/>
        <v>5.673281177141081E-3</v>
      </c>
      <c r="AH227" s="8">
        <f t="shared" si="12"/>
        <v>2.6237603682897643E-4</v>
      </c>
      <c r="AI227" s="35">
        <v>0.16698894890481958</v>
      </c>
      <c r="AJ227" s="35">
        <v>0.982094897045658</v>
      </c>
    </row>
    <row r="228" spans="1:36" x14ac:dyDescent="0.3">
      <c r="A228" s="37" t="s">
        <v>252</v>
      </c>
      <c r="B228" s="2">
        <v>387831.17799999996</v>
      </c>
      <c r="C228" s="7">
        <v>765931.51900000009</v>
      </c>
      <c r="D228" s="7">
        <v>823917.65599999996</v>
      </c>
      <c r="E228" s="7">
        <v>743732.1379999998</v>
      </c>
      <c r="F228" s="7">
        <v>785589.5950000002</v>
      </c>
      <c r="G228" s="7">
        <v>855733.82600000035</v>
      </c>
      <c r="H228" s="7">
        <v>643494.84899999993</v>
      </c>
      <c r="I228" s="7">
        <v>399549.63699999993</v>
      </c>
      <c r="J228" s="7">
        <v>269276.93200000015</v>
      </c>
      <c r="K228" s="7">
        <v>108359.32899999998</v>
      </c>
      <c r="L228" s="7">
        <v>5784755</v>
      </c>
      <c r="M228" s="7">
        <f>VLOOKUP(A228,'[1]CDC- Aggregation'!$A$5:$L$463,2,FALSE)</f>
        <v>0</v>
      </c>
      <c r="N228" s="7">
        <f>VLOOKUP(A228,'[1]CDC- Aggregation'!$A$5:$L$463,3,FALSE)</f>
        <v>0</v>
      </c>
      <c r="O228" s="7">
        <f>VLOOKUP(A228,'[1]CDC- Aggregation'!$A$5:$L$463,4,FALSE)</f>
        <v>0</v>
      </c>
      <c r="P228" s="7">
        <f>VLOOKUP(A228,'[1]CDC- Aggregation'!$A$5:$L$463,5,FALSE)</f>
        <v>0</v>
      </c>
      <c r="Q228" s="7">
        <f>VLOOKUP(A228,'[1]CDC- Aggregation'!$A$5:$L$463,6,FALSE)</f>
        <v>0</v>
      </c>
      <c r="R228" s="7">
        <f>VLOOKUP(A228,'[1]CDC- Aggregation'!$A$5:$L$463,7,FALSE)</f>
        <v>10</v>
      </c>
      <c r="S228" s="7">
        <f>VLOOKUP(A228,'[1]CDC- Aggregation'!$A$5:$L$463,8,FALSE)</f>
        <v>60</v>
      </c>
      <c r="T228" s="7">
        <v>142</v>
      </c>
      <c r="U228" s="7">
        <v>346</v>
      </c>
      <c r="V228" s="7">
        <v>620</v>
      </c>
      <c r="W228" s="7">
        <v>1178</v>
      </c>
      <c r="X228" s="8">
        <f t="shared" si="11"/>
        <v>0</v>
      </c>
      <c r="Y228" s="8">
        <f t="shared" si="11"/>
        <v>0</v>
      </c>
      <c r="Z228" s="8">
        <f t="shared" si="11"/>
        <v>0</v>
      </c>
      <c r="AA228" s="8">
        <f t="shared" si="11"/>
        <v>0</v>
      </c>
      <c r="AB228" s="8">
        <f t="shared" si="11"/>
        <v>0</v>
      </c>
      <c r="AC228" s="8">
        <f t="shared" si="11"/>
        <v>1.1685876724943203E-5</v>
      </c>
      <c r="AD228" s="8">
        <f t="shared" si="12"/>
        <v>9.3240839601499296E-5</v>
      </c>
      <c r="AE228" s="8">
        <f t="shared" si="12"/>
        <v>3.5540014769178737E-4</v>
      </c>
      <c r="AF228" s="8">
        <f t="shared" si="12"/>
        <v>1.28492254212106E-3</v>
      </c>
      <c r="AG228" s="8">
        <f t="shared" si="12"/>
        <v>5.7217039429987623E-3</v>
      </c>
      <c r="AH228" s="8">
        <f t="shared" si="12"/>
        <v>2.0363870207121994E-4</v>
      </c>
      <c r="AI228" s="35">
        <v>0.13326021467854932</v>
      </c>
      <c r="AJ228" s="35">
        <v>1</v>
      </c>
    </row>
    <row r="229" spans="1:36" x14ac:dyDescent="0.3">
      <c r="A229" s="37" t="s">
        <v>253</v>
      </c>
      <c r="B229" s="2">
        <v>375261.68</v>
      </c>
      <c r="C229" s="7">
        <v>763225.29200000002</v>
      </c>
      <c r="D229" s="7">
        <v>811646.90800000005</v>
      </c>
      <c r="E229" s="7">
        <v>730368.16999999981</v>
      </c>
      <c r="F229" s="7">
        <v>756350.48500000022</v>
      </c>
      <c r="G229" s="7">
        <v>852100.44200000004</v>
      </c>
      <c r="H229" s="7">
        <v>659324.88399999996</v>
      </c>
      <c r="I229" s="7">
        <v>414003.42499999993</v>
      </c>
      <c r="J229" s="7">
        <v>264750.65200000006</v>
      </c>
      <c r="K229" s="7">
        <v>107837.817</v>
      </c>
      <c r="L229" s="7">
        <v>5733300</v>
      </c>
      <c r="M229" s="7">
        <f>VLOOKUP(A229,'[1]CDC- Aggregation'!$A$5:$L$463,2,FALSE)</f>
        <v>0</v>
      </c>
      <c r="N229" s="7">
        <f>VLOOKUP(A229,'[1]CDC- Aggregation'!$A$5:$L$463,3,FALSE)</f>
        <v>0</v>
      </c>
      <c r="O229" s="7">
        <f>VLOOKUP(A229,'[1]CDC- Aggregation'!$A$5:$L$463,4,FALSE)</f>
        <v>0</v>
      </c>
      <c r="P229" s="7">
        <f>VLOOKUP(A229,'[1]CDC- Aggregation'!$A$5:$L$463,5,FALSE)</f>
        <v>0</v>
      </c>
      <c r="Q229" s="7">
        <f>VLOOKUP(A229,'[1]CDC- Aggregation'!$A$5:$L$463,6,FALSE)</f>
        <v>0</v>
      </c>
      <c r="R229" s="7">
        <f>VLOOKUP(A229,'[1]CDC- Aggregation'!$A$5:$L$463,7,FALSE)</f>
        <v>10</v>
      </c>
      <c r="S229" s="7">
        <f>VLOOKUP(A229,'[1]CDC- Aggregation'!$A$5:$L$463,8,FALSE)</f>
        <v>12</v>
      </c>
      <c r="T229" s="7">
        <v>106</v>
      </c>
      <c r="U229" s="7">
        <v>312</v>
      </c>
      <c r="V229" s="7">
        <v>568</v>
      </c>
      <c r="W229" s="7">
        <v>1008</v>
      </c>
      <c r="X229" s="8">
        <f t="shared" si="11"/>
        <v>0</v>
      </c>
      <c r="Y229" s="8">
        <f t="shared" si="11"/>
        <v>0</v>
      </c>
      <c r="Z229" s="8">
        <f t="shared" si="11"/>
        <v>0</v>
      </c>
      <c r="AA229" s="8">
        <f t="shared" si="11"/>
        <v>0</v>
      </c>
      <c r="AB229" s="8">
        <f t="shared" si="11"/>
        <v>0</v>
      </c>
      <c r="AC229" s="8">
        <f t="shared" si="11"/>
        <v>1.1735705683391724E-5</v>
      </c>
      <c r="AD229" s="8">
        <f t="shared" si="12"/>
        <v>1.8200435462405513E-5</v>
      </c>
      <c r="AE229" s="8">
        <f t="shared" si="12"/>
        <v>2.5603652916639523E-4</v>
      </c>
      <c r="AF229" s="8">
        <f t="shared" si="12"/>
        <v>1.1784673527451782E-3</v>
      </c>
      <c r="AG229" s="8">
        <f t="shared" si="12"/>
        <v>5.2671689375907898E-3</v>
      </c>
      <c r="AH229" s="8">
        <f t="shared" si="12"/>
        <v>1.758149756684632E-4</v>
      </c>
      <c r="AI229" s="35">
        <v>0.13318808361370207</v>
      </c>
      <c r="AJ229" s="35">
        <v>1</v>
      </c>
    </row>
    <row r="230" spans="1:36" x14ac:dyDescent="0.3">
      <c r="A230" s="37" t="s">
        <v>254</v>
      </c>
      <c r="B230" s="2">
        <v>374261.94099999982</v>
      </c>
      <c r="C230" s="7">
        <v>758149.55800000008</v>
      </c>
      <c r="D230" s="7">
        <v>814624.70699999982</v>
      </c>
      <c r="E230" s="7">
        <v>746204.31500000006</v>
      </c>
      <c r="F230" s="7">
        <v>739678.80200000003</v>
      </c>
      <c r="G230" s="7">
        <v>850235.804</v>
      </c>
      <c r="H230" s="7">
        <v>679047.20999999985</v>
      </c>
      <c r="I230" s="7">
        <v>418201.08400000003</v>
      </c>
      <c r="J230" s="7">
        <v>261058.69800000003</v>
      </c>
      <c r="K230" s="7">
        <v>107997.07800000002</v>
      </c>
      <c r="L230" s="7">
        <v>5750826</v>
      </c>
      <c r="M230" s="7">
        <f>VLOOKUP(A230,'[1]CDC- Aggregation'!$A$5:$L$463,2,FALSE)</f>
        <v>0</v>
      </c>
      <c r="N230" s="7">
        <f>VLOOKUP(A230,'[1]CDC- Aggregation'!$A$5:$L$463,3,FALSE)</f>
        <v>0</v>
      </c>
      <c r="O230" s="7">
        <f>VLOOKUP(A230,'[1]CDC- Aggregation'!$A$5:$L$463,4,FALSE)</f>
        <v>0</v>
      </c>
      <c r="P230" s="7">
        <f>VLOOKUP(A230,'[1]CDC- Aggregation'!$A$5:$L$463,5,FALSE)</f>
        <v>0</v>
      </c>
      <c r="Q230" s="7">
        <f>VLOOKUP(A230,'[1]CDC- Aggregation'!$A$5:$L$463,6,FALSE)</f>
        <v>0</v>
      </c>
      <c r="R230" s="7">
        <f>VLOOKUP(A230,'[1]CDC- Aggregation'!$A$5:$L$463,7,FALSE)</f>
        <v>0</v>
      </c>
      <c r="S230" s="7">
        <f>VLOOKUP(A230,'[1]CDC- Aggregation'!$A$5:$L$463,8,FALSE)</f>
        <v>39</v>
      </c>
      <c r="T230" s="7">
        <v>129</v>
      </c>
      <c r="U230" s="7">
        <v>310</v>
      </c>
      <c r="V230" s="7">
        <v>562</v>
      </c>
      <c r="W230" s="7">
        <v>1040</v>
      </c>
      <c r="X230" s="8">
        <f t="shared" si="11"/>
        <v>0</v>
      </c>
      <c r="Y230" s="8">
        <f t="shared" si="11"/>
        <v>0</v>
      </c>
      <c r="Z230" s="8">
        <f t="shared" si="11"/>
        <v>0</v>
      </c>
      <c r="AA230" s="8">
        <f t="shared" si="11"/>
        <v>0</v>
      </c>
      <c r="AB230" s="8">
        <f t="shared" si="11"/>
        <v>0</v>
      </c>
      <c r="AC230" s="8">
        <f t="shared" si="11"/>
        <v>0</v>
      </c>
      <c r="AD230" s="8">
        <f t="shared" si="12"/>
        <v>5.7433414681138309E-5</v>
      </c>
      <c r="AE230" s="8">
        <f t="shared" si="12"/>
        <v>3.0846404979667627E-4</v>
      </c>
      <c r="AF230" s="8">
        <f t="shared" si="12"/>
        <v>1.1874724051523461E-3</v>
      </c>
      <c r="AG230" s="8">
        <f t="shared" si="12"/>
        <v>5.2038444966075832E-3</v>
      </c>
      <c r="AH230" s="8">
        <f t="shared" si="12"/>
        <v>1.8084358664303179E-4</v>
      </c>
      <c r="AI230" s="35">
        <v>0.13259385408380941</v>
      </c>
      <c r="AJ230" s="35">
        <v>1</v>
      </c>
    </row>
    <row r="231" spans="1:36" x14ac:dyDescent="0.3">
      <c r="A231" s="37" t="s">
        <v>255</v>
      </c>
      <c r="B231" s="2">
        <v>373549.68699999992</v>
      </c>
      <c r="C231" s="7">
        <v>760022.46999999974</v>
      </c>
      <c r="D231" s="7">
        <v>808175.02299999981</v>
      </c>
      <c r="E231" s="7">
        <v>753717.73400000005</v>
      </c>
      <c r="F231" s="7">
        <v>727506.81600000011</v>
      </c>
      <c r="G231" s="7">
        <v>845374.69299999974</v>
      </c>
      <c r="H231" s="7">
        <v>698495.49600000004</v>
      </c>
      <c r="I231" s="7">
        <v>434252.2099999999</v>
      </c>
      <c r="J231" s="7">
        <v>260196.70299999995</v>
      </c>
      <c r="K231" s="7">
        <v>110457.48900000002</v>
      </c>
      <c r="L231" s="7">
        <v>5772855</v>
      </c>
      <c r="M231" s="7">
        <f>VLOOKUP(A231,'[1]CDC- Aggregation'!$A$5:$L$463,2,FALSE)</f>
        <v>0</v>
      </c>
      <c r="N231" s="7">
        <f>VLOOKUP(A231,'[1]CDC- Aggregation'!$A$5:$L$463,3,FALSE)</f>
        <v>0</v>
      </c>
      <c r="O231" s="7">
        <f>VLOOKUP(A231,'[1]CDC- Aggregation'!$A$5:$L$463,4,FALSE)</f>
        <v>0</v>
      </c>
      <c r="P231" s="7">
        <f>VLOOKUP(A231,'[1]CDC- Aggregation'!$A$5:$L$463,5,FALSE)</f>
        <v>0</v>
      </c>
      <c r="Q231" s="7">
        <f>VLOOKUP(A231,'[1]CDC- Aggregation'!$A$5:$L$463,6,FALSE)</f>
        <v>0</v>
      </c>
      <c r="R231" s="7">
        <f>VLOOKUP(A231,'[1]CDC- Aggregation'!$A$5:$L$463,7,FALSE)</f>
        <v>0</v>
      </c>
      <c r="S231" s="7">
        <f>VLOOKUP(A231,'[1]CDC- Aggregation'!$A$5:$L$463,8,FALSE)</f>
        <v>69</v>
      </c>
      <c r="T231" s="7">
        <v>129</v>
      </c>
      <c r="U231" s="7">
        <v>317</v>
      </c>
      <c r="V231" s="7">
        <v>573</v>
      </c>
      <c r="W231" s="7">
        <v>1088</v>
      </c>
      <c r="X231" s="8">
        <f t="shared" si="11"/>
        <v>0</v>
      </c>
      <c r="Y231" s="8">
        <f t="shared" si="11"/>
        <v>0</v>
      </c>
      <c r="Z231" s="8">
        <f t="shared" si="11"/>
        <v>0</v>
      </c>
      <c r="AA231" s="8">
        <f t="shared" si="11"/>
        <v>0</v>
      </c>
      <c r="AB231" s="8">
        <f t="shared" si="11"/>
        <v>0</v>
      </c>
      <c r="AC231" s="8">
        <f t="shared" si="11"/>
        <v>0</v>
      </c>
      <c r="AD231" s="8">
        <f t="shared" si="12"/>
        <v>9.8783743624883722E-5</v>
      </c>
      <c r="AE231" s="8">
        <f t="shared" si="12"/>
        <v>2.9706239146140448E-4</v>
      </c>
      <c r="AF231" s="8">
        <f t="shared" si="12"/>
        <v>1.2183090575133078E-3</v>
      </c>
      <c r="AG231" s="8">
        <f t="shared" si="12"/>
        <v>5.1875160768863754E-3</v>
      </c>
      <c r="AH231" s="8">
        <f t="shared" si="12"/>
        <v>1.88468270898888E-4</v>
      </c>
      <c r="AI231" s="35">
        <v>0.13227789039633522</v>
      </c>
      <c r="AJ231" s="35">
        <v>1</v>
      </c>
    </row>
    <row r="232" spans="1:36" x14ac:dyDescent="0.3">
      <c r="A232" s="37" t="s">
        <v>256</v>
      </c>
      <c r="B232" s="2">
        <v>353791.23699999991</v>
      </c>
      <c r="C232" s="7">
        <v>728921.28500000003</v>
      </c>
      <c r="D232" s="7">
        <v>775389.61400000006</v>
      </c>
      <c r="E232" s="7">
        <v>735682.34700000007</v>
      </c>
      <c r="F232" s="7">
        <v>690184.54099999997</v>
      </c>
      <c r="G232" s="7">
        <v>806044.48499999999</v>
      </c>
      <c r="H232" s="7">
        <v>686515.04299999995</v>
      </c>
      <c r="I232" s="7">
        <v>425056.95299999975</v>
      </c>
      <c r="J232" s="7">
        <v>250309.041</v>
      </c>
      <c r="K232" s="7">
        <v>107825.95599999999</v>
      </c>
      <c r="L232" s="7">
        <v>5560104</v>
      </c>
      <c r="M232" s="7">
        <f>VLOOKUP(A232,'[1]CDC- Aggregation'!$A$5:$L$463,2,FALSE)</f>
        <v>0</v>
      </c>
      <c r="N232" s="7">
        <f>VLOOKUP(A232,'[1]CDC- Aggregation'!$A$5:$L$463,3,FALSE)</f>
        <v>0</v>
      </c>
      <c r="O232" s="7">
        <f>VLOOKUP(A232,'[1]CDC- Aggregation'!$A$5:$L$463,4,FALSE)</f>
        <v>0</v>
      </c>
      <c r="P232" s="7">
        <f>VLOOKUP(A232,'[1]CDC- Aggregation'!$A$5:$L$463,5,FALSE)</f>
        <v>0</v>
      </c>
      <c r="Q232" s="7">
        <f>VLOOKUP(A232,'[1]CDC- Aggregation'!$A$5:$L$463,6,FALSE)</f>
        <v>0</v>
      </c>
      <c r="R232" s="7">
        <f>VLOOKUP(A232,'[1]CDC- Aggregation'!$A$5:$L$463,7,FALSE)</f>
        <v>10</v>
      </c>
      <c r="S232" s="7">
        <f>VLOOKUP(A232,'[1]CDC- Aggregation'!$A$5:$L$463,8,FALSE)</f>
        <v>45</v>
      </c>
      <c r="T232" s="7">
        <v>165</v>
      </c>
      <c r="U232" s="7">
        <v>318</v>
      </c>
      <c r="V232" s="7">
        <v>647</v>
      </c>
      <c r="W232" s="7">
        <v>1185</v>
      </c>
      <c r="X232" s="8">
        <f t="shared" si="11"/>
        <v>0</v>
      </c>
      <c r="Y232" s="8">
        <f t="shared" si="11"/>
        <v>0</v>
      </c>
      <c r="Z232" s="8">
        <f t="shared" si="11"/>
        <v>0</v>
      </c>
      <c r="AA232" s="8">
        <f t="shared" si="11"/>
        <v>0</v>
      </c>
      <c r="AB232" s="8">
        <f t="shared" si="11"/>
        <v>0</v>
      </c>
      <c r="AC232" s="8">
        <f t="shared" si="11"/>
        <v>1.2406263160525192E-5</v>
      </c>
      <c r="AD232" s="8">
        <f t="shared" si="12"/>
        <v>6.5548454413110361E-5</v>
      </c>
      <c r="AE232" s="8">
        <f t="shared" si="12"/>
        <v>3.8818327481870437E-4</v>
      </c>
      <c r="AF232" s="8">
        <f t="shared" si="12"/>
        <v>1.2704295407372041E-3</v>
      </c>
      <c r="AG232" s="8">
        <f t="shared" si="12"/>
        <v>6.0004105134018014E-3</v>
      </c>
      <c r="AH232" s="8">
        <f t="shared" si="12"/>
        <v>2.1312550988254896E-4</v>
      </c>
      <c r="AI232" s="35">
        <v>0.13239671548608314</v>
      </c>
      <c r="AJ232" s="35">
        <v>1</v>
      </c>
    </row>
    <row r="233" spans="1:36" x14ac:dyDescent="0.3">
      <c r="A233" s="37" t="s">
        <v>257</v>
      </c>
      <c r="B233" s="2">
        <v>364253.70500000002</v>
      </c>
      <c r="C233" s="7">
        <v>751848.13800000015</v>
      </c>
      <c r="D233" s="7">
        <v>798866.201</v>
      </c>
      <c r="E233" s="7">
        <v>764137.75400000019</v>
      </c>
      <c r="F233" s="7">
        <v>707771.87500000035</v>
      </c>
      <c r="G233" s="7">
        <v>819487.21399999992</v>
      </c>
      <c r="H233" s="7">
        <v>731425.98699999962</v>
      </c>
      <c r="I233" s="7">
        <v>459815.76799999998</v>
      </c>
      <c r="J233" s="7">
        <v>262065.17499999993</v>
      </c>
      <c r="K233" s="7">
        <v>112865.90399999999</v>
      </c>
      <c r="L233" s="7">
        <v>5773588</v>
      </c>
      <c r="M233" s="7">
        <f>VLOOKUP(A233,'[1]CDC- Aggregation'!$A$5:$L$463,2,FALSE)</f>
        <v>0</v>
      </c>
      <c r="N233" s="7">
        <f>VLOOKUP(A233,'[1]CDC- Aggregation'!$A$5:$L$463,3,FALSE)</f>
        <v>0</v>
      </c>
      <c r="O233" s="7">
        <f>VLOOKUP(A233,'[1]CDC- Aggregation'!$A$5:$L$463,4,FALSE)</f>
        <v>0</v>
      </c>
      <c r="P233" s="7">
        <f>VLOOKUP(A233,'[1]CDC- Aggregation'!$A$5:$L$463,5,FALSE)</f>
        <v>0</v>
      </c>
      <c r="Q233" s="7">
        <f>VLOOKUP(A233,'[1]CDC- Aggregation'!$A$5:$L$463,6,FALSE)</f>
        <v>12</v>
      </c>
      <c r="R233" s="7">
        <f>VLOOKUP(A233,'[1]CDC- Aggregation'!$A$5:$L$463,7,FALSE)</f>
        <v>15</v>
      </c>
      <c r="S233" s="7">
        <f>VLOOKUP(A233,'[1]CDC- Aggregation'!$A$5:$L$463,8,FALSE)</f>
        <v>60</v>
      </c>
      <c r="T233" s="7">
        <v>149</v>
      </c>
      <c r="U233" s="7">
        <v>355</v>
      </c>
      <c r="V233" s="7">
        <v>586</v>
      </c>
      <c r="W233" s="7">
        <v>1177</v>
      </c>
      <c r="X233" s="8">
        <f t="shared" si="11"/>
        <v>0</v>
      </c>
      <c r="Y233" s="8">
        <f t="shared" si="11"/>
        <v>0</v>
      </c>
      <c r="Z233" s="8">
        <f t="shared" si="11"/>
        <v>0</v>
      </c>
      <c r="AA233" s="8">
        <f t="shared" si="11"/>
        <v>0</v>
      </c>
      <c r="AB233" s="8">
        <f t="shared" si="11"/>
        <v>1.6954615496695166E-5</v>
      </c>
      <c r="AC233" s="8">
        <f t="shared" si="11"/>
        <v>1.8304129391822336E-5</v>
      </c>
      <c r="AD233" s="8">
        <f t="shared" si="12"/>
        <v>8.2031539850114781E-5</v>
      </c>
      <c r="AE233" s="8">
        <f t="shared" si="12"/>
        <v>3.2404282403817003E-4</v>
      </c>
      <c r="AF233" s="8">
        <f t="shared" si="12"/>
        <v>1.354624856202279E-3</v>
      </c>
      <c r="AG233" s="8">
        <f t="shared" si="12"/>
        <v>5.1920020062037513E-3</v>
      </c>
      <c r="AH233" s="8">
        <f t="shared" si="12"/>
        <v>2.0385936786622116E-4</v>
      </c>
      <c r="AI233" s="35">
        <v>0.13619610440996616</v>
      </c>
      <c r="AJ233" s="35">
        <v>1</v>
      </c>
    </row>
    <row r="234" spans="1:36" x14ac:dyDescent="0.3">
      <c r="A234" s="37" t="s">
        <v>258</v>
      </c>
      <c r="B234" s="2">
        <v>350015.489</v>
      </c>
      <c r="C234" s="7">
        <v>723141.27399999998</v>
      </c>
      <c r="D234" s="7">
        <v>771624.0419999999</v>
      </c>
      <c r="E234" s="7">
        <v>749220.2799999998</v>
      </c>
      <c r="F234" s="7">
        <v>683658.93200000003</v>
      </c>
      <c r="G234" s="7">
        <v>774389.66899999999</v>
      </c>
      <c r="H234" s="7">
        <v>715375.67200000025</v>
      </c>
      <c r="I234" s="7">
        <v>454149.41800000006</v>
      </c>
      <c r="J234" s="7">
        <v>253259.23799999998</v>
      </c>
      <c r="K234" s="7">
        <v>109650.774</v>
      </c>
      <c r="L234" s="7">
        <v>5583743</v>
      </c>
      <c r="M234" s="7">
        <f>VLOOKUP(A234,'[1]CDC- Aggregation'!$A$5:$L$463,2,FALSE)</f>
        <v>0</v>
      </c>
      <c r="N234" s="7">
        <f>VLOOKUP(A234,'[1]CDC- Aggregation'!$A$5:$L$463,3,FALSE)</f>
        <v>0</v>
      </c>
      <c r="O234" s="7">
        <f>VLOOKUP(A234,'[1]CDC- Aggregation'!$A$5:$L$463,4,FALSE)</f>
        <v>0</v>
      </c>
      <c r="P234" s="7">
        <f>VLOOKUP(A234,'[1]CDC- Aggregation'!$A$5:$L$463,5,FALSE)</f>
        <v>0</v>
      </c>
      <c r="Q234" s="7">
        <f>VLOOKUP(A234,'[1]CDC- Aggregation'!$A$5:$L$463,6,FALSE)</f>
        <v>0</v>
      </c>
      <c r="R234" s="7">
        <f>VLOOKUP(A234,'[1]CDC- Aggregation'!$A$5:$L$463,7,FALSE)</f>
        <v>0</v>
      </c>
      <c r="S234" s="7">
        <f>VLOOKUP(A234,'[1]CDC- Aggregation'!$A$5:$L$463,8,FALSE)</f>
        <v>36</v>
      </c>
      <c r="T234" s="7">
        <v>159</v>
      </c>
      <c r="U234" s="7">
        <v>327</v>
      </c>
      <c r="V234" s="7">
        <v>663</v>
      </c>
      <c r="W234" s="7">
        <v>1185</v>
      </c>
      <c r="X234" s="8">
        <f t="shared" si="11"/>
        <v>0</v>
      </c>
      <c r="Y234" s="8">
        <f t="shared" si="11"/>
        <v>0</v>
      </c>
      <c r="Z234" s="8">
        <f t="shared" si="11"/>
        <v>0</v>
      </c>
      <c r="AA234" s="8">
        <f t="shared" si="11"/>
        <v>0</v>
      </c>
      <c r="AB234" s="8">
        <f t="shared" si="11"/>
        <v>0</v>
      </c>
      <c r="AC234" s="8">
        <f t="shared" si="11"/>
        <v>0</v>
      </c>
      <c r="AD234" s="8">
        <f t="shared" si="12"/>
        <v>5.0323209761038657E-5</v>
      </c>
      <c r="AE234" s="8">
        <f t="shared" si="12"/>
        <v>3.5010503965899605E-4</v>
      </c>
      <c r="AF234" s="8">
        <f t="shared" si="12"/>
        <v>1.2911671162810655E-3</v>
      </c>
      <c r="AG234" s="8">
        <f t="shared" si="12"/>
        <v>6.0464689469497037E-3</v>
      </c>
      <c r="AH234" s="8">
        <f t="shared" si="12"/>
        <v>2.1222323448625769E-4</v>
      </c>
      <c r="AI234" s="35">
        <v>0.13634779738886935</v>
      </c>
      <c r="AJ234" s="35">
        <v>1</v>
      </c>
    </row>
    <row r="235" spans="1:36" x14ac:dyDescent="0.3">
      <c r="A235" s="37" t="s">
        <v>259</v>
      </c>
      <c r="B235" s="2">
        <v>355932.80800000008</v>
      </c>
      <c r="C235" s="7">
        <v>744744.51300000015</v>
      </c>
      <c r="D235" s="7">
        <v>787866.58200000005</v>
      </c>
      <c r="E235" s="7">
        <v>767967.21999999986</v>
      </c>
      <c r="F235" s="7">
        <v>702267.55599999975</v>
      </c>
      <c r="G235" s="7">
        <v>784604.39200000011</v>
      </c>
      <c r="H235" s="7">
        <v>756558.73099999991</v>
      </c>
      <c r="I235" s="7">
        <v>496787.02</v>
      </c>
      <c r="J235" s="7">
        <v>266535.12299999991</v>
      </c>
      <c r="K235" s="7">
        <v>113788.272</v>
      </c>
      <c r="L235" s="7">
        <v>5777156</v>
      </c>
      <c r="M235" s="7">
        <f>VLOOKUP(A235,'[1]CDC- Aggregation'!$A$5:$L$463,2,FALSE)</f>
        <v>0</v>
      </c>
      <c r="N235" s="7">
        <f>VLOOKUP(A235,'[1]CDC- Aggregation'!$A$5:$L$463,3,FALSE)</f>
        <v>0</v>
      </c>
      <c r="O235" s="7">
        <f>VLOOKUP(A235,'[1]CDC- Aggregation'!$A$5:$L$463,4,FALSE)</f>
        <v>0</v>
      </c>
      <c r="P235" s="7">
        <f>VLOOKUP(A235,'[1]CDC- Aggregation'!$A$5:$L$463,5,FALSE)</f>
        <v>0</v>
      </c>
      <c r="Q235" s="7">
        <f>VLOOKUP(A235,'[1]CDC- Aggregation'!$A$5:$L$463,6,FALSE)</f>
        <v>0</v>
      </c>
      <c r="R235" s="7">
        <f>VLOOKUP(A235,'[1]CDC- Aggregation'!$A$5:$L$463,7,FALSE)</f>
        <v>12</v>
      </c>
      <c r="S235" s="7">
        <f>VLOOKUP(A235,'[1]CDC- Aggregation'!$A$5:$L$463,8,FALSE)</f>
        <v>59</v>
      </c>
      <c r="T235" s="7">
        <v>172</v>
      </c>
      <c r="U235" s="7">
        <v>292</v>
      </c>
      <c r="V235" s="7">
        <v>492</v>
      </c>
      <c r="W235" s="7">
        <v>1027</v>
      </c>
      <c r="X235" s="8">
        <f t="shared" si="11"/>
        <v>0</v>
      </c>
      <c r="Y235" s="8">
        <f t="shared" si="11"/>
        <v>0</v>
      </c>
      <c r="Z235" s="8">
        <f t="shared" si="11"/>
        <v>0</v>
      </c>
      <c r="AA235" s="8">
        <f t="shared" si="11"/>
        <v>0</v>
      </c>
      <c r="AB235" s="8">
        <f t="shared" si="11"/>
        <v>0</v>
      </c>
      <c r="AC235" s="8">
        <f t="shared" si="11"/>
        <v>1.529433192364796E-5</v>
      </c>
      <c r="AD235" s="8">
        <f t="shared" si="12"/>
        <v>7.7984692506311197E-5</v>
      </c>
      <c r="AE235" s="8">
        <f t="shared" si="12"/>
        <v>3.4622482688859304E-4</v>
      </c>
      <c r="AF235" s="8">
        <f t="shared" si="12"/>
        <v>1.0955404177632533E-3</v>
      </c>
      <c r="AG235" s="8">
        <f t="shared" si="12"/>
        <v>4.323819945169745E-3</v>
      </c>
      <c r="AH235" s="8">
        <f t="shared" si="12"/>
        <v>1.7776913069337231E-4</v>
      </c>
      <c r="AI235" s="35">
        <v>0.14110858475708843</v>
      </c>
      <c r="AJ235" s="35">
        <v>1</v>
      </c>
    </row>
    <row r="236" spans="1:36" x14ac:dyDescent="0.3">
      <c r="A236" s="37" t="s">
        <v>260</v>
      </c>
      <c r="B236" s="2">
        <v>344037</v>
      </c>
      <c r="C236" s="7">
        <v>712752</v>
      </c>
      <c r="D236" s="7">
        <v>765866</v>
      </c>
      <c r="E236" s="7">
        <v>751285</v>
      </c>
      <c r="F236" s="7">
        <v>675450</v>
      </c>
      <c r="G236" s="7">
        <v>736575</v>
      </c>
      <c r="H236" s="7">
        <v>729676</v>
      </c>
      <c r="I236" s="7">
        <v>486467</v>
      </c>
      <c r="J236" s="7">
        <v>256393</v>
      </c>
      <c r="K236" s="7">
        <v>110075</v>
      </c>
      <c r="L236" s="7">
        <v>5568576</v>
      </c>
      <c r="M236" s="7">
        <f>VLOOKUP(A236,'[1]CDC- Aggregation'!$A$5:$L$463,2,FALSE)</f>
        <v>0</v>
      </c>
      <c r="N236" s="7">
        <f>VLOOKUP(A236,'[1]CDC- Aggregation'!$A$5:$L$463,3,FALSE)</f>
        <v>0</v>
      </c>
      <c r="O236" s="7">
        <f>VLOOKUP(A236,'[1]CDC- Aggregation'!$A$5:$L$463,4,FALSE)</f>
        <v>0</v>
      </c>
      <c r="P236" s="7">
        <f>VLOOKUP(A236,'[1]CDC- Aggregation'!$A$5:$L$463,5,FALSE)</f>
        <v>0</v>
      </c>
      <c r="Q236" s="7">
        <f>VLOOKUP(A236,'[1]CDC- Aggregation'!$A$5:$L$463,6,FALSE)</f>
        <v>0</v>
      </c>
      <c r="R236" s="7">
        <f>VLOOKUP(A236,'[1]CDC- Aggregation'!$A$5:$L$463,7,FALSE)</f>
        <v>0</v>
      </c>
      <c r="S236" s="7">
        <f>VLOOKUP(A236,'[1]CDC- Aggregation'!$A$5:$L$463,8,FALSE)</f>
        <v>20</v>
      </c>
      <c r="T236" s="7">
        <v>166</v>
      </c>
      <c r="U236" s="7">
        <v>365</v>
      </c>
      <c r="V236" s="7">
        <v>566</v>
      </c>
      <c r="W236" s="7">
        <v>1117</v>
      </c>
      <c r="X236" s="8">
        <f t="shared" si="11"/>
        <v>0</v>
      </c>
      <c r="Y236" s="8">
        <f t="shared" si="11"/>
        <v>0</v>
      </c>
      <c r="Z236" s="8">
        <f t="shared" si="11"/>
        <v>0</v>
      </c>
      <c r="AA236" s="8">
        <f t="shared" si="11"/>
        <v>0</v>
      </c>
      <c r="AB236" s="8">
        <f t="shared" si="11"/>
        <v>0</v>
      </c>
      <c r="AC236" s="8">
        <f t="shared" si="11"/>
        <v>0</v>
      </c>
      <c r="AD236" s="8">
        <f t="shared" si="12"/>
        <v>2.7409425553259255E-5</v>
      </c>
      <c r="AE236" s="8">
        <f t="shared" si="12"/>
        <v>3.4123589061539633E-4</v>
      </c>
      <c r="AF236" s="8">
        <f t="shared" si="12"/>
        <v>1.4235958079978782E-3</v>
      </c>
      <c r="AG236" s="8">
        <f t="shared" si="12"/>
        <v>5.1419486713604363E-3</v>
      </c>
      <c r="AH236" s="8">
        <f t="shared" si="12"/>
        <v>2.0058988150651081E-4</v>
      </c>
      <c r="AI236" s="35">
        <v>0.14113622477281015</v>
      </c>
      <c r="AJ236" s="35">
        <v>1</v>
      </c>
    </row>
    <row r="237" spans="1:36" x14ac:dyDescent="0.3">
      <c r="A237" s="37" t="s">
        <v>261</v>
      </c>
      <c r="B237" s="2">
        <v>58474.987000000023</v>
      </c>
      <c r="C237" s="7">
        <v>116668.70400000006</v>
      </c>
      <c r="D237" s="7">
        <v>142895.73000000001</v>
      </c>
      <c r="E237" s="7">
        <v>110958.31000000003</v>
      </c>
      <c r="F237" s="7">
        <v>114921.76400000002</v>
      </c>
      <c r="G237" s="7">
        <v>146303.829</v>
      </c>
      <c r="H237" s="7">
        <v>116524.79000000001</v>
      </c>
      <c r="I237" s="7">
        <v>67969.761000000013</v>
      </c>
      <c r="J237" s="7">
        <v>45930.739000000001</v>
      </c>
      <c r="K237" s="7">
        <v>17783.140999999996</v>
      </c>
      <c r="L237" s="7">
        <v>937916</v>
      </c>
      <c r="M237" s="7">
        <f>VLOOKUP(A237,'[1]CDC- Aggregation'!$A$5:$L$463,2,FALSE)</f>
        <v>0</v>
      </c>
      <c r="N237" s="7">
        <f>VLOOKUP(A237,'[1]CDC- Aggregation'!$A$5:$L$463,3,FALSE)</f>
        <v>0</v>
      </c>
      <c r="O237" s="7">
        <f>VLOOKUP(A237,'[1]CDC- Aggregation'!$A$5:$L$463,4,FALSE)</f>
        <v>0</v>
      </c>
      <c r="P237" s="7">
        <f>VLOOKUP(A237,'[1]CDC- Aggregation'!$A$5:$L$463,5,FALSE)</f>
        <v>0</v>
      </c>
      <c r="Q237" s="7">
        <f>VLOOKUP(A237,'[1]CDC- Aggregation'!$A$5:$L$463,6,FALSE)</f>
        <v>0</v>
      </c>
      <c r="R237" s="7">
        <f>VLOOKUP(A237,'[1]CDC- Aggregation'!$A$5:$L$463,7,FALSE)</f>
        <v>0</v>
      </c>
      <c r="S237" s="7">
        <f>VLOOKUP(A237,'[1]CDC- Aggregation'!$A$5:$L$463,8,FALSE)</f>
        <v>0</v>
      </c>
      <c r="T237" s="7">
        <v>0</v>
      </c>
      <c r="U237" s="7">
        <v>0</v>
      </c>
      <c r="V237" s="7">
        <v>27</v>
      </c>
      <c r="W237" s="7">
        <v>27</v>
      </c>
      <c r="X237" s="8">
        <f t="shared" si="11"/>
        <v>0</v>
      </c>
      <c r="Y237" s="8">
        <f t="shared" si="11"/>
        <v>0</v>
      </c>
      <c r="Z237" s="8">
        <f t="shared" si="11"/>
        <v>0</v>
      </c>
      <c r="AA237" s="8">
        <f t="shared" si="11"/>
        <v>0</v>
      </c>
      <c r="AB237" s="8">
        <f t="shared" si="11"/>
        <v>0</v>
      </c>
      <c r="AC237" s="8">
        <f t="shared" si="11"/>
        <v>0</v>
      </c>
      <c r="AD237" s="8">
        <f t="shared" si="12"/>
        <v>0</v>
      </c>
      <c r="AE237" s="8">
        <f t="shared" si="12"/>
        <v>0</v>
      </c>
      <c r="AF237" s="8">
        <f t="shared" si="12"/>
        <v>0</v>
      </c>
      <c r="AG237" s="8">
        <f t="shared" si="12"/>
        <v>1.5182919597837078E-3</v>
      </c>
      <c r="AH237" s="8">
        <f t="shared" si="12"/>
        <v>2.8787226148183846E-5</v>
      </c>
      <c r="AI237" s="35">
        <v>0.11343190470986947</v>
      </c>
      <c r="AJ237" s="35">
        <v>1</v>
      </c>
    </row>
    <row r="238" spans="1:36" x14ac:dyDescent="0.3">
      <c r="A238" s="37" t="s">
        <v>262</v>
      </c>
      <c r="B238" s="2">
        <v>57620.566999999995</v>
      </c>
      <c r="C238" s="7">
        <v>117520.73600000002</v>
      </c>
      <c r="D238" s="7">
        <v>133208.17300000004</v>
      </c>
      <c r="E238" s="7">
        <v>111918.81100000002</v>
      </c>
      <c r="F238" s="7">
        <v>113007.58199999997</v>
      </c>
      <c r="G238" s="7">
        <v>146682.57399999999</v>
      </c>
      <c r="H238" s="7">
        <v>124051.33700000006</v>
      </c>
      <c r="I238" s="7">
        <v>71833.939999999988</v>
      </c>
      <c r="J238" s="7">
        <v>45056.373000000007</v>
      </c>
      <c r="K238" s="7">
        <v>17196.359000000004</v>
      </c>
      <c r="L238" s="7">
        <v>937821</v>
      </c>
      <c r="M238" s="7">
        <f>VLOOKUP(A238,'[1]CDC- Aggregation'!$A$5:$L$463,2,FALSE)</f>
        <v>0</v>
      </c>
      <c r="N238" s="7">
        <f>VLOOKUP(A238,'[1]CDC- Aggregation'!$A$5:$L$463,3,FALSE)</f>
        <v>0</v>
      </c>
      <c r="O238" s="7">
        <f>VLOOKUP(A238,'[1]CDC- Aggregation'!$A$5:$L$463,4,FALSE)</f>
        <v>0</v>
      </c>
      <c r="P238" s="7">
        <f>VLOOKUP(A238,'[1]CDC- Aggregation'!$A$5:$L$463,5,FALSE)</f>
        <v>0</v>
      </c>
      <c r="Q238" s="7">
        <f>VLOOKUP(A238,'[1]CDC- Aggregation'!$A$5:$L$463,6,FALSE)</f>
        <v>0</v>
      </c>
      <c r="R238" s="7">
        <f>VLOOKUP(A238,'[1]CDC- Aggregation'!$A$5:$L$463,7,FALSE)</f>
        <v>0</v>
      </c>
      <c r="S238" s="7">
        <f>VLOOKUP(A238,'[1]CDC- Aggregation'!$A$5:$L$463,8,FALSE)</f>
        <v>0</v>
      </c>
      <c r="T238" s="7">
        <v>0</v>
      </c>
      <c r="U238" s="7">
        <v>0</v>
      </c>
      <c r="V238" s="7">
        <v>53</v>
      </c>
      <c r="W238" s="7">
        <v>53</v>
      </c>
      <c r="X238" s="8">
        <f t="shared" si="11"/>
        <v>0</v>
      </c>
      <c r="Y238" s="8">
        <f t="shared" si="11"/>
        <v>0</v>
      </c>
      <c r="Z238" s="8">
        <f t="shared" si="11"/>
        <v>0</v>
      </c>
      <c r="AA238" s="8">
        <f t="shared" si="11"/>
        <v>0</v>
      </c>
      <c r="AB238" s="8">
        <f t="shared" si="11"/>
        <v>0</v>
      </c>
      <c r="AC238" s="8">
        <f t="shared" si="11"/>
        <v>0</v>
      </c>
      <c r="AD238" s="8">
        <f t="shared" si="12"/>
        <v>0</v>
      </c>
      <c r="AE238" s="8">
        <f t="shared" si="12"/>
        <v>0</v>
      </c>
      <c r="AF238" s="8">
        <f t="shared" si="12"/>
        <v>0</v>
      </c>
      <c r="AG238" s="8">
        <f t="shared" si="12"/>
        <v>3.0820477753459316E-3</v>
      </c>
      <c r="AH238" s="8">
        <f t="shared" si="12"/>
        <v>5.6513982945572768E-5</v>
      </c>
      <c r="AI238" s="35">
        <v>0.11459245799331721</v>
      </c>
      <c r="AJ238" s="35">
        <v>1</v>
      </c>
    </row>
    <row r="239" spans="1:36" x14ac:dyDescent="0.3">
      <c r="A239" s="37" t="s">
        <v>263</v>
      </c>
      <c r="B239" s="2">
        <v>56386.385999999999</v>
      </c>
      <c r="C239" s="7">
        <v>113366.29199999999</v>
      </c>
      <c r="D239" s="7">
        <v>127750.25899999999</v>
      </c>
      <c r="E239" s="7">
        <v>113866.95799999998</v>
      </c>
      <c r="F239" s="7">
        <v>108261.60699999997</v>
      </c>
      <c r="G239" s="7">
        <v>140230.05200000003</v>
      </c>
      <c r="H239" s="7">
        <v>125867.08500000002</v>
      </c>
      <c r="I239" s="7">
        <v>73037.945999999982</v>
      </c>
      <c r="J239" s="7">
        <v>44198.577000000012</v>
      </c>
      <c r="K239" s="7">
        <v>18023.067999999996</v>
      </c>
      <c r="L239" s="7">
        <v>921330</v>
      </c>
      <c r="M239" s="7">
        <f>VLOOKUP(A239,'[1]CDC- Aggregation'!$A$5:$L$463,2,FALSE)</f>
        <v>0</v>
      </c>
      <c r="N239" s="7">
        <f>VLOOKUP(A239,'[1]CDC- Aggregation'!$A$5:$L$463,3,FALSE)</f>
        <v>0</v>
      </c>
      <c r="O239" s="7">
        <f>VLOOKUP(A239,'[1]CDC- Aggregation'!$A$5:$L$463,4,FALSE)</f>
        <v>0</v>
      </c>
      <c r="P239" s="7">
        <f>VLOOKUP(A239,'[1]CDC- Aggregation'!$A$5:$L$463,5,FALSE)</f>
        <v>0</v>
      </c>
      <c r="Q239" s="7">
        <f>VLOOKUP(A239,'[1]CDC- Aggregation'!$A$5:$L$463,6,FALSE)</f>
        <v>0</v>
      </c>
      <c r="R239" s="7">
        <f>VLOOKUP(A239,'[1]CDC- Aggregation'!$A$5:$L$463,7,FALSE)</f>
        <v>0</v>
      </c>
      <c r="S239" s="7">
        <f>VLOOKUP(A239,'[1]CDC- Aggregation'!$A$5:$L$463,8,FALSE)</f>
        <v>0</v>
      </c>
      <c r="T239" s="7">
        <v>0</v>
      </c>
      <c r="U239" s="7">
        <v>0</v>
      </c>
      <c r="V239" s="7">
        <v>27</v>
      </c>
      <c r="W239" s="7">
        <v>27</v>
      </c>
      <c r="X239" s="8">
        <f t="shared" si="11"/>
        <v>0</v>
      </c>
      <c r="Y239" s="8">
        <f t="shared" si="11"/>
        <v>0</v>
      </c>
      <c r="Z239" s="8">
        <f t="shared" si="11"/>
        <v>0</v>
      </c>
      <c r="AA239" s="8">
        <f t="shared" si="11"/>
        <v>0</v>
      </c>
      <c r="AB239" s="8">
        <f t="shared" si="11"/>
        <v>0</v>
      </c>
      <c r="AC239" s="8">
        <f t="shared" si="11"/>
        <v>0</v>
      </c>
      <c r="AD239" s="8">
        <f t="shared" si="12"/>
        <v>0</v>
      </c>
      <c r="AE239" s="8">
        <f t="shared" si="12"/>
        <v>0</v>
      </c>
      <c r="AF239" s="8">
        <f t="shared" si="12"/>
        <v>0</v>
      </c>
      <c r="AG239" s="8">
        <f t="shared" si="12"/>
        <v>1.4980801270904603E-3</v>
      </c>
      <c r="AH239" s="8">
        <f t="shared" si="12"/>
        <v>2.9305460584155513E-5</v>
      </c>
      <c r="AI239" s="35">
        <v>0.1178693092373001</v>
      </c>
      <c r="AJ239" s="35">
        <v>1</v>
      </c>
    </row>
    <row r="240" spans="1:36" x14ac:dyDescent="0.3">
      <c r="A240" s="37" t="s">
        <v>264</v>
      </c>
      <c r="B240" s="2">
        <v>55365.135999999977</v>
      </c>
      <c r="C240" s="7">
        <v>112706.39800000002</v>
      </c>
      <c r="D240" s="7">
        <v>125397.232</v>
      </c>
      <c r="E240" s="7">
        <v>113701.34800000004</v>
      </c>
      <c r="F240" s="7">
        <v>106347.51699999998</v>
      </c>
      <c r="G240" s="7">
        <v>136559.84100000001</v>
      </c>
      <c r="H240" s="7">
        <v>129245.26500000003</v>
      </c>
      <c r="I240" s="7">
        <v>75368.889999999985</v>
      </c>
      <c r="J240" s="7">
        <v>43365.897000000004</v>
      </c>
      <c r="K240" s="7">
        <v>18376.076999999994</v>
      </c>
      <c r="L240" s="7">
        <v>916291</v>
      </c>
      <c r="M240" s="7">
        <f>VLOOKUP(A240,'[1]CDC- Aggregation'!$A$5:$L$463,2,FALSE)</f>
        <v>0</v>
      </c>
      <c r="N240" s="7">
        <f>VLOOKUP(A240,'[1]CDC- Aggregation'!$A$5:$L$463,3,FALSE)</f>
        <v>0</v>
      </c>
      <c r="O240" s="7">
        <f>VLOOKUP(A240,'[1]CDC- Aggregation'!$A$5:$L$463,4,FALSE)</f>
        <v>0</v>
      </c>
      <c r="P240" s="7">
        <f>VLOOKUP(A240,'[1]CDC- Aggregation'!$A$5:$L$463,5,FALSE)</f>
        <v>0</v>
      </c>
      <c r="Q240" s="7">
        <f>VLOOKUP(A240,'[1]CDC- Aggregation'!$A$5:$L$463,6,FALSE)</f>
        <v>0</v>
      </c>
      <c r="R240" s="7">
        <f>VLOOKUP(A240,'[1]CDC- Aggregation'!$A$5:$L$463,7,FALSE)</f>
        <v>0</v>
      </c>
      <c r="S240" s="7">
        <f>VLOOKUP(A240,'[1]CDC- Aggregation'!$A$5:$L$463,8,FALSE)</f>
        <v>0</v>
      </c>
      <c r="T240" s="7">
        <v>0</v>
      </c>
      <c r="U240" s="7">
        <v>0</v>
      </c>
      <c r="V240" s="7">
        <v>39</v>
      </c>
      <c r="W240" s="7">
        <v>39</v>
      </c>
      <c r="X240" s="8">
        <f t="shared" si="11"/>
        <v>0</v>
      </c>
      <c r="Y240" s="8">
        <f t="shared" si="11"/>
        <v>0</v>
      </c>
      <c r="Z240" s="8">
        <f t="shared" si="11"/>
        <v>0</v>
      </c>
      <c r="AA240" s="8">
        <f t="shared" si="11"/>
        <v>0</v>
      </c>
      <c r="AB240" s="8">
        <f t="shared" si="11"/>
        <v>0</v>
      </c>
      <c r="AC240" s="8">
        <f t="shared" si="11"/>
        <v>0</v>
      </c>
      <c r="AD240" s="8">
        <f t="shared" si="12"/>
        <v>0</v>
      </c>
      <c r="AE240" s="8">
        <f t="shared" si="12"/>
        <v>0</v>
      </c>
      <c r="AF240" s="8">
        <f t="shared" si="12"/>
        <v>0</v>
      </c>
      <c r="AG240" s="8">
        <f t="shared" si="12"/>
        <v>2.1223245853834861E-3</v>
      </c>
      <c r="AH240" s="8">
        <f t="shared" si="12"/>
        <v>4.2562897594759746E-5</v>
      </c>
      <c r="AI240" s="35">
        <v>0.12227844458080195</v>
      </c>
      <c r="AJ240" s="35">
        <v>1</v>
      </c>
    </row>
    <row r="241" spans="1:36" x14ac:dyDescent="0.3">
      <c r="A241" s="37" t="s">
        <v>265</v>
      </c>
      <c r="B241" s="2">
        <v>54267.971999999987</v>
      </c>
      <c r="C241" s="7">
        <v>110013.65800000002</v>
      </c>
      <c r="D241" s="7">
        <v>122874.51000000001</v>
      </c>
      <c r="E241" s="7">
        <v>112764.58100000001</v>
      </c>
      <c r="F241" s="7">
        <v>101836.81600000002</v>
      </c>
      <c r="G241" s="7">
        <v>128437.09100000001</v>
      </c>
      <c r="H241" s="7">
        <v>127201.44799999995</v>
      </c>
      <c r="I241" s="7">
        <v>75313.292000000016</v>
      </c>
      <c r="J241" s="7">
        <v>42103.651999999987</v>
      </c>
      <c r="K241" s="7">
        <v>18148.066999999999</v>
      </c>
      <c r="L241" s="7">
        <v>892590</v>
      </c>
      <c r="M241" s="7">
        <f>VLOOKUP(A241,'[1]CDC- Aggregation'!$A$5:$L$463,2,FALSE)</f>
        <v>0</v>
      </c>
      <c r="N241" s="7">
        <f>VLOOKUP(A241,'[1]CDC- Aggregation'!$A$5:$L$463,3,FALSE)</f>
        <v>0</v>
      </c>
      <c r="O241" s="7">
        <f>VLOOKUP(A241,'[1]CDC- Aggregation'!$A$5:$L$463,4,FALSE)</f>
        <v>0</v>
      </c>
      <c r="P241" s="7">
        <f>VLOOKUP(A241,'[1]CDC- Aggregation'!$A$5:$L$463,5,FALSE)</f>
        <v>0</v>
      </c>
      <c r="Q241" s="7">
        <f>VLOOKUP(A241,'[1]CDC- Aggregation'!$A$5:$L$463,6,FALSE)</f>
        <v>0</v>
      </c>
      <c r="R241" s="7">
        <f>VLOOKUP(A241,'[1]CDC- Aggregation'!$A$5:$L$463,7,FALSE)</f>
        <v>0</v>
      </c>
      <c r="S241" s="7">
        <f>VLOOKUP(A241,'[1]CDC- Aggregation'!$A$5:$L$463,8,FALSE)</f>
        <v>0</v>
      </c>
      <c r="T241" s="7">
        <v>0</v>
      </c>
      <c r="U241" s="7">
        <v>14</v>
      </c>
      <c r="V241" s="7">
        <v>57</v>
      </c>
      <c r="W241" s="7">
        <v>71</v>
      </c>
      <c r="X241" s="8">
        <f t="shared" si="11"/>
        <v>0</v>
      </c>
      <c r="Y241" s="8">
        <f t="shared" si="11"/>
        <v>0</v>
      </c>
      <c r="Z241" s="8">
        <f t="shared" si="11"/>
        <v>0</v>
      </c>
      <c r="AA241" s="8">
        <f t="shared" si="11"/>
        <v>0</v>
      </c>
      <c r="AB241" s="8">
        <f t="shared" si="11"/>
        <v>0</v>
      </c>
      <c r="AC241" s="8">
        <f t="shared" si="11"/>
        <v>0</v>
      </c>
      <c r="AD241" s="8">
        <f t="shared" si="12"/>
        <v>0</v>
      </c>
      <c r="AE241" s="8">
        <f t="shared" si="12"/>
        <v>0</v>
      </c>
      <c r="AF241" s="8">
        <f t="shared" si="12"/>
        <v>3.3251272359936861E-4</v>
      </c>
      <c r="AG241" s="8">
        <f t="shared" si="12"/>
        <v>3.140830370529269E-3</v>
      </c>
      <c r="AH241" s="8">
        <f t="shared" si="12"/>
        <v>7.9543799504811836E-5</v>
      </c>
      <c r="AI241" s="35">
        <v>0.12621580040450811</v>
      </c>
      <c r="AJ241" s="35">
        <v>1</v>
      </c>
    </row>
    <row r="242" spans="1:36" x14ac:dyDescent="0.3">
      <c r="A242" s="37" t="s">
        <v>266</v>
      </c>
      <c r="B242" s="2">
        <v>54287.481999999996</v>
      </c>
      <c r="C242" s="7">
        <v>109927.14400000001</v>
      </c>
      <c r="D242" s="7">
        <v>122165.49800000001</v>
      </c>
      <c r="E242" s="7">
        <v>113828.548</v>
      </c>
      <c r="F242" s="7">
        <v>101108.89600000001</v>
      </c>
      <c r="G242" s="7">
        <v>122110.87400000001</v>
      </c>
      <c r="H242" s="7">
        <v>126559.973</v>
      </c>
      <c r="I242" s="7">
        <v>76946.489000000016</v>
      </c>
      <c r="J242" s="7">
        <v>41460.131999999998</v>
      </c>
      <c r="K242" s="7">
        <v>17786.077999999998</v>
      </c>
      <c r="L242" s="7">
        <v>886141</v>
      </c>
      <c r="M242" s="7">
        <f>VLOOKUP(A242,'[1]CDC- Aggregation'!$A$5:$L$463,2,FALSE)</f>
        <v>0</v>
      </c>
      <c r="N242" s="7">
        <f>VLOOKUP(A242,'[1]CDC- Aggregation'!$A$5:$L$463,3,FALSE)</f>
        <v>0</v>
      </c>
      <c r="O242" s="7">
        <f>VLOOKUP(A242,'[1]CDC- Aggregation'!$A$5:$L$463,4,FALSE)</f>
        <v>0</v>
      </c>
      <c r="P242" s="7">
        <f>VLOOKUP(A242,'[1]CDC- Aggregation'!$A$5:$L$463,5,FALSE)</f>
        <v>0</v>
      </c>
      <c r="Q242" s="7">
        <f>VLOOKUP(A242,'[1]CDC- Aggregation'!$A$5:$L$463,6,FALSE)</f>
        <v>0</v>
      </c>
      <c r="R242" s="7">
        <f>VLOOKUP(A242,'[1]CDC- Aggregation'!$A$5:$L$463,7,FALSE)</f>
        <v>0</v>
      </c>
      <c r="S242" s="7">
        <f>VLOOKUP(A242,'[1]CDC- Aggregation'!$A$5:$L$463,8,FALSE)</f>
        <v>0</v>
      </c>
      <c r="T242" s="7">
        <v>0</v>
      </c>
      <c r="U242" s="7">
        <v>0</v>
      </c>
      <c r="V242" s="7">
        <v>46</v>
      </c>
      <c r="W242" s="7">
        <v>46</v>
      </c>
      <c r="X242" s="8">
        <f t="shared" si="11"/>
        <v>0</v>
      </c>
      <c r="Y242" s="8">
        <f t="shared" si="11"/>
        <v>0</v>
      </c>
      <c r="Z242" s="8">
        <f t="shared" si="11"/>
        <v>0</v>
      </c>
      <c r="AA242" s="8">
        <f t="shared" si="11"/>
        <v>0</v>
      </c>
      <c r="AB242" s="8">
        <f t="shared" si="11"/>
        <v>0</v>
      </c>
      <c r="AC242" s="8">
        <f t="shared" si="11"/>
        <v>0</v>
      </c>
      <c r="AD242" s="8">
        <f t="shared" si="12"/>
        <v>0</v>
      </c>
      <c r="AE242" s="8">
        <f t="shared" si="12"/>
        <v>0</v>
      </c>
      <c r="AF242" s="8">
        <f t="shared" si="12"/>
        <v>0</v>
      </c>
      <c r="AG242" s="8">
        <f t="shared" si="12"/>
        <v>2.5862924923639717E-3</v>
      </c>
      <c r="AH242" s="8">
        <f t="shared" si="12"/>
        <v>5.1910474743861305E-5</v>
      </c>
      <c r="AI242" s="35">
        <v>0.12993868747809079</v>
      </c>
      <c r="AJ242" s="35">
        <v>1</v>
      </c>
    </row>
    <row r="243" spans="1:36" x14ac:dyDescent="0.3">
      <c r="A243" s="37" t="s">
        <v>267</v>
      </c>
      <c r="B243" s="2">
        <v>56230.805000000015</v>
      </c>
      <c r="C243" s="7">
        <v>117167.942</v>
      </c>
      <c r="D243" s="7">
        <v>129693.02500000002</v>
      </c>
      <c r="E243" s="7">
        <v>120853.87100000001</v>
      </c>
      <c r="F243" s="7">
        <v>107961.031</v>
      </c>
      <c r="G243" s="7">
        <v>126742.46799999996</v>
      </c>
      <c r="H243" s="7">
        <v>138670.495</v>
      </c>
      <c r="I243" s="7">
        <v>88342.130000000019</v>
      </c>
      <c r="J243" s="7">
        <v>45606.465000000026</v>
      </c>
      <c r="K243" s="7">
        <v>19513.745000000003</v>
      </c>
      <c r="L243" s="7">
        <v>950613</v>
      </c>
      <c r="M243" s="7">
        <f>VLOOKUP(A243,'[1]CDC- Aggregation'!$A$5:$L$463,2,FALSE)</f>
        <v>0</v>
      </c>
      <c r="N243" s="7">
        <f>VLOOKUP(A243,'[1]CDC- Aggregation'!$A$5:$L$463,3,FALSE)</f>
        <v>0</v>
      </c>
      <c r="O243" s="7">
        <f>VLOOKUP(A243,'[1]CDC- Aggregation'!$A$5:$L$463,4,FALSE)</f>
        <v>0</v>
      </c>
      <c r="P243" s="7">
        <f>VLOOKUP(A243,'[1]CDC- Aggregation'!$A$5:$L$463,5,FALSE)</f>
        <v>0</v>
      </c>
      <c r="Q243" s="7">
        <f>VLOOKUP(A243,'[1]CDC- Aggregation'!$A$5:$L$463,6,FALSE)</f>
        <v>0</v>
      </c>
      <c r="R243" s="7">
        <f>VLOOKUP(A243,'[1]CDC- Aggregation'!$A$5:$L$463,7,FALSE)</f>
        <v>0</v>
      </c>
      <c r="S243" s="7">
        <f>VLOOKUP(A243,'[1]CDC- Aggregation'!$A$5:$L$463,8,FALSE)</f>
        <v>0</v>
      </c>
      <c r="T243" s="7">
        <v>0</v>
      </c>
      <c r="U243" s="7">
        <v>0</v>
      </c>
      <c r="V243" s="7">
        <v>58</v>
      </c>
      <c r="W243" s="7">
        <v>58</v>
      </c>
      <c r="X243" s="8">
        <f t="shared" ref="X243:AH280" si="13">M243/B243</f>
        <v>0</v>
      </c>
      <c r="Y243" s="8">
        <f t="shared" si="13"/>
        <v>0</v>
      </c>
      <c r="Z243" s="8">
        <f t="shared" si="13"/>
        <v>0</v>
      </c>
      <c r="AA243" s="8">
        <f t="shared" si="13"/>
        <v>0</v>
      </c>
      <c r="AB243" s="8">
        <f t="shared" si="13"/>
        <v>0</v>
      </c>
      <c r="AC243" s="8">
        <f t="shared" si="13"/>
        <v>0</v>
      </c>
      <c r="AD243" s="8">
        <f t="shared" si="12"/>
        <v>0</v>
      </c>
      <c r="AE243" s="8">
        <f t="shared" si="12"/>
        <v>0</v>
      </c>
      <c r="AF243" s="8">
        <f t="shared" si="12"/>
        <v>0</v>
      </c>
      <c r="AG243" s="8">
        <f t="shared" si="12"/>
        <v>2.972263909362349E-3</v>
      </c>
      <c r="AH243" s="8">
        <f t="shared" si="12"/>
        <v>6.1013261968855883E-5</v>
      </c>
      <c r="AI243" s="35">
        <v>0.13531050088997892</v>
      </c>
      <c r="AJ243" s="35">
        <v>1</v>
      </c>
    </row>
    <row r="244" spans="1:36" x14ac:dyDescent="0.3">
      <c r="A244" s="37" t="s">
        <v>268</v>
      </c>
      <c r="B244" s="2">
        <v>56921.297000000013</v>
      </c>
      <c r="C244" s="7">
        <v>117630.36900000001</v>
      </c>
      <c r="D244" s="7">
        <v>127548.40500000004</v>
      </c>
      <c r="E244" s="7">
        <v>121205.28099999999</v>
      </c>
      <c r="F244" s="7">
        <v>108519.667</v>
      </c>
      <c r="G244" s="7">
        <v>121893.217</v>
      </c>
      <c r="H244" s="7">
        <v>136596.283</v>
      </c>
      <c r="I244" s="7">
        <v>90457.667999999976</v>
      </c>
      <c r="J244" s="7">
        <v>46102.582000000002</v>
      </c>
      <c r="K244" s="7">
        <v>19355.628000000001</v>
      </c>
      <c r="L244" s="7">
        <v>946419</v>
      </c>
      <c r="M244" s="7">
        <f>VLOOKUP(A244,'[1]CDC- Aggregation'!$A$5:$L$463,2,FALSE)</f>
        <v>0</v>
      </c>
      <c r="N244" s="7">
        <f>VLOOKUP(A244,'[1]CDC- Aggregation'!$A$5:$L$463,3,FALSE)</f>
        <v>0</v>
      </c>
      <c r="O244" s="7">
        <f>VLOOKUP(A244,'[1]CDC- Aggregation'!$A$5:$L$463,4,FALSE)</f>
        <v>0</v>
      </c>
      <c r="P244" s="7">
        <f>VLOOKUP(A244,'[1]CDC- Aggregation'!$A$5:$L$463,5,FALSE)</f>
        <v>0</v>
      </c>
      <c r="Q244" s="7">
        <f>VLOOKUP(A244,'[1]CDC- Aggregation'!$A$5:$L$463,6,FALSE)</f>
        <v>0</v>
      </c>
      <c r="R244" s="7">
        <f>VLOOKUP(A244,'[1]CDC- Aggregation'!$A$5:$L$463,7,FALSE)</f>
        <v>0</v>
      </c>
      <c r="S244" s="7">
        <f>VLOOKUP(A244,'[1]CDC- Aggregation'!$A$5:$L$463,8,FALSE)</f>
        <v>0</v>
      </c>
      <c r="T244" s="7">
        <v>0</v>
      </c>
      <c r="U244" s="7">
        <v>0</v>
      </c>
      <c r="V244" s="7">
        <v>11</v>
      </c>
      <c r="W244" s="7">
        <v>11</v>
      </c>
      <c r="X244" s="8">
        <f t="shared" si="13"/>
        <v>0</v>
      </c>
      <c r="Y244" s="8">
        <f t="shared" si="13"/>
        <v>0</v>
      </c>
      <c r="Z244" s="8">
        <f t="shared" si="13"/>
        <v>0</v>
      </c>
      <c r="AA244" s="8">
        <f t="shared" si="13"/>
        <v>0</v>
      </c>
      <c r="AB244" s="8">
        <f t="shared" si="13"/>
        <v>0</v>
      </c>
      <c r="AC244" s="8">
        <f t="shared" si="13"/>
        <v>0</v>
      </c>
      <c r="AD244" s="8">
        <f t="shared" si="12"/>
        <v>0</v>
      </c>
      <c r="AE244" s="8">
        <f t="shared" si="12"/>
        <v>0</v>
      </c>
      <c r="AF244" s="8">
        <f t="shared" si="12"/>
        <v>0</v>
      </c>
      <c r="AG244" s="8">
        <f t="shared" si="12"/>
        <v>5.6831015764510458E-4</v>
      </c>
      <c r="AH244" s="8">
        <f t="shared" si="12"/>
        <v>1.1622759052808534E-5</v>
      </c>
      <c r="AI244" s="35">
        <v>0.14247057764253898</v>
      </c>
      <c r="AJ244" s="35">
        <v>1</v>
      </c>
    </row>
    <row r="245" spans="1:36" x14ac:dyDescent="0.3">
      <c r="A245" s="37" t="s">
        <v>269</v>
      </c>
      <c r="B245" s="2">
        <v>47734</v>
      </c>
      <c r="C245" s="7">
        <v>98768</v>
      </c>
      <c r="D245" s="7">
        <v>110443</v>
      </c>
      <c r="E245" s="7">
        <v>105652</v>
      </c>
      <c r="F245" s="7">
        <v>94620</v>
      </c>
      <c r="G245" s="7">
        <v>100337</v>
      </c>
      <c r="H245" s="7">
        <v>113613</v>
      </c>
      <c r="I245" s="7">
        <v>78825</v>
      </c>
      <c r="J245" s="7">
        <v>39276</v>
      </c>
      <c r="K245" s="7">
        <v>16444</v>
      </c>
      <c r="L245" s="7">
        <v>805712</v>
      </c>
      <c r="M245" s="7">
        <f>VLOOKUP(A245,'[1]CDC- Aggregation'!$A$5:$L$463,2,FALSE)</f>
        <v>0</v>
      </c>
      <c r="N245" s="7">
        <f>VLOOKUP(A245,'[1]CDC- Aggregation'!$A$5:$L$463,3,FALSE)</f>
        <v>0</v>
      </c>
      <c r="O245" s="7">
        <f>VLOOKUP(A245,'[1]CDC- Aggregation'!$A$5:$L$463,4,FALSE)</f>
        <v>0</v>
      </c>
      <c r="P245" s="7">
        <f>VLOOKUP(A245,'[1]CDC- Aggregation'!$A$5:$L$463,5,FALSE)</f>
        <v>0</v>
      </c>
      <c r="Q245" s="7">
        <f>VLOOKUP(A245,'[1]CDC- Aggregation'!$A$5:$L$463,6,FALSE)</f>
        <v>0</v>
      </c>
      <c r="R245" s="7">
        <f>VLOOKUP(A245,'[1]CDC- Aggregation'!$A$5:$L$463,7,FALSE)</f>
        <v>0</v>
      </c>
      <c r="S245" s="7">
        <f>VLOOKUP(A245,'[1]CDC- Aggregation'!$A$5:$L$463,8,FALSE)</f>
        <v>0</v>
      </c>
      <c r="T245" s="7">
        <v>0</v>
      </c>
      <c r="U245" s="7">
        <v>0</v>
      </c>
      <c r="V245" s="7">
        <v>54</v>
      </c>
      <c r="W245" s="7">
        <v>54</v>
      </c>
      <c r="X245" s="8">
        <f t="shared" si="13"/>
        <v>0</v>
      </c>
      <c r="Y245" s="8">
        <f t="shared" si="13"/>
        <v>0</v>
      </c>
      <c r="Z245" s="8">
        <f t="shared" si="13"/>
        <v>0</v>
      </c>
      <c r="AA245" s="8">
        <f t="shared" si="13"/>
        <v>0</v>
      </c>
      <c r="AB245" s="8">
        <f t="shared" si="13"/>
        <v>0</v>
      </c>
      <c r="AC245" s="8">
        <f t="shared" si="13"/>
        <v>0</v>
      </c>
      <c r="AD245" s="8">
        <f t="shared" si="12"/>
        <v>0</v>
      </c>
      <c r="AE245" s="8">
        <f t="shared" si="12"/>
        <v>0</v>
      </c>
      <c r="AF245" s="8">
        <f t="shared" si="12"/>
        <v>0</v>
      </c>
      <c r="AG245" s="8">
        <f t="shared" si="12"/>
        <v>3.2838725370955973E-3</v>
      </c>
      <c r="AH245" s="8">
        <f t="shared" si="12"/>
        <v>6.7021466727565187E-5</v>
      </c>
      <c r="AI245" s="35">
        <v>0.14441167591008958</v>
      </c>
      <c r="AJ245" s="35">
        <v>1</v>
      </c>
    </row>
    <row r="246" spans="1:36" x14ac:dyDescent="0.3">
      <c r="A246" s="37" t="s">
        <v>270</v>
      </c>
      <c r="B246" s="2">
        <v>128139.89600000001</v>
      </c>
      <c r="C246" s="7">
        <v>233802.81200000006</v>
      </c>
      <c r="D246" s="7">
        <v>267002.28299999994</v>
      </c>
      <c r="E246" s="7">
        <v>220174.52500000008</v>
      </c>
      <c r="F246" s="7">
        <v>224407.55099999995</v>
      </c>
      <c r="G246" s="7">
        <v>248826.77600000004</v>
      </c>
      <c r="H246" s="7">
        <v>183385.802</v>
      </c>
      <c r="I246" s="7">
        <v>112195.69299999998</v>
      </c>
      <c r="J246" s="7">
        <v>83098.752999999982</v>
      </c>
      <c r="K246" s="7">
        <v>36130.972999999984</v>
      </c>
      <c r="L246" s="7">
        <v>1736643</v>
      </c>
      <c r="M246" s="7">
        <f>VLOOKUP(A246,'[1]CDC- Aggregation'!$A$5:$L$463,2,FALSE)</f>
        <v>0</v>
      </c>
      <c r="N246" s="7">
        <f>VLOOKUP(A246,'[1]CDC- Aggregation'!$A$5:$L$463,3,FALSE)</f>
        <v>0</v>
      </c>
      <c r="O246" s="7">
        <f>VLOOKUP(A246,'[1]CDC- Aggregation'!$A$5:$L$463,4,FALSE)</f>
        <v>0</v>
      </c>
      <c r="P246" s="7">
        <f>VLOOKUP(A246,'[1]CDC- Aggregation'!$A$5:$L$463,5,FALSE)</f>
        <v>0</v>
      </c>
      <c r="Q246" s="7">
        <f>VLOOKUP(A246,'[1]CDC- Aggregation'!$A$5:$L$463,6,FALSE)</f>
        <v>0</v>
      </c>
      <c r="R246" s="7">
        <f>VLOOKUP(A246,'[1]CDC- Aggregation'!$A$5:$L$463,7,FALSE)</f>
        <v>0</v>
      </c>
      <c r="S246" s="7">
        <f>VLOOKUP(A246,'[1]CDC- Aggregation'!$A$5:$L$463,8,FALSE)</f>
        <v>0</v>
      </c>
      <c r="T246" s="7">
        <v>0</v>
      </c>
      <c r="U246" s="7">
        <v>10</v>
      </c>
      <c r="V246" s="7">
        <v>120</v>
      </c>
      <c r="W246" s="7">
        <v>130</v>
      </c>
      <c r="X246" s="8">
        <f t="shared" si="13"/>
        <v>0</v>
      </c>
      <c r="Y246" s="8">
        <f t="shared" si="13"/>
        <v>0</v>
      </c>
      <c r="Z246" s="8">
        <f t="shared" si="13"/>
        <v>0</v>
      </c>
      <c r="AA246" s="8">
        <f t="shared" si="13"/>
        <v>0</v>
      </c>
      <c r="AB246" s="8">
        <f t="shared" si="13"/>
        <v>0</v>
      </c>
      <c r="AC246" s="8">
        <f t="shared" si="13"/>
        <v>0</v>
      </c>
      <c r="AD246" s="8">
        <f t="shared" si="12"/>
        <v>0</v>
      </c>
      <c r="AE246" s="8">
        <f t="shared" si="12"/>
        <v>0</v>
      </c>
      <c r="AF246" s="8">
        <f t="shared" si="12"/>
        <v>1.2033874924693518E-4</v>
      </c>
      <c r="AG246" s="8">
        <f t="shared" si="12"/>
        <v>3.3212501639521318E-3</v>
      </c>
      <c r="AH246" s="8">
        <f t="shared" si="12"/>
        <v>7.4857066190345392E-5</v>
      </c>
      <c r="AI246" s="35">
        <v>0.12861158155690317</v>
      </c>
      <c r="AJ246" s="35">
        <v>0.96441281138790036</v>
      </c>
    </row>
    <row r="247" spans="1:36" x14ac:dyDescent="0.3">
      <c r="A247" s="37" t="s">
        <v>271</v>
      </c>
      <c r="B247" s="2">
        <v>125435.88100000001</v>
      </c>
      <c r="C247" s="7">
        <v>237200.19099999996</v>
      </c>
      <c r="D247" s="7">
        <v>253352.88600000009</v>
      </c>
      <c r="E247" s="7">
        <v>228635.19799999995</v>
      </c>
      <c r="F247" s="7">
        <v>219223.98799999998</v>
      </c>
      <c r="G247" s="7">
        <v>249273.43800000002</v>
      </c>
      <c r="H247" s="7">
        <v>191811.85599999994</v>
      </c>
      <c r="I247" s="7">
        <v>113781.80800000005</v>
      </c>
      <c r="J247" s="7">
        <v>81608.408999999956</v>
      </c>
      <c r="K247" s="7">
        <v>35917.661000000007</v>
      </c>
      <c r="L247" s="7">
        <v>1736701</v>
      </c>
      <c r="M247" s="7">
        <f>VLOOKUP(A247,'[1]CDC- Aggregation'!$A$5:$L$463,2,FALSE)</f>
        <v>0</v>
      </c>
      <c r="N247" s="7">
        <f>VLOOKUP(A247,'[1]CDC- Aggregation'!$A$5:$L$463,3,FALSE)</f>
        <v>0</v>
      </c>
      <c r="O247" s="7">
        <f>VLOOKUP(A247,'[1]CDC- Aggregation'!$A$5:$L$463,4,FALSE)</f>
        <v>0</v>
      </c>
      <c r="P247" s="7">
        <f>VLOOKUP(A247,'[1]CDC- Aggregation'!$A$5:$L$463,5,FALSE)</f>
        <v>0</v>
      </c>
      <c r="Q247" s="7">
        <f>VLOOKUP(A247,'[1]CDC- Aggregation'!$A$5:$L$463,6,FALSE)</f>
        <v>0</v>
      </c>
      <c r="R247" s="7">
        <f>VLOOKUP(A247,'[1]CDC- Aggregation'!$A$5:$L$463,7,FALSE)</f>
        <v>0</v>
      </c>
      <c r="S247" s="7">
        <f>VLOOKUP(A247,'[1]CDC- Aggregation'!$A$5:$L$463,8,FALSE)</f>
        <v>0</v>
      </c>
      <c r="T247" s="7">
        <v>0</v>
      </c>
      <c r="U247" s="7">
        <v>0</v>
      </c>
      <c r="V247" s="7">
        <v>139</v>
      </c>
      <c r="W247" s="7">
        <v>139</v>
      </c>
      <c r="X247" s="8">
        <f t="shared" si="13"/>
        <v>0</v>
      </c>
      <c r="Y247" s="8">
        <f t="shared" si="13"/>
        <v>0</v>
      </c>
      <c r="Z247" s="8">
        <f t="shared" si="13"/>
        <v>0</v>
      </c>
      <c r="AA247" s="8">
        <f t="shared" si="13"/>
        <v>0</v>
      </c>
      <c r="AB247" s="8">
        <f t="shared" si="13"/>
        <v>0</v>
      </c>
      <c r="AC247" s="8">
        <f t="shared" si="13"/>
        <v>0</v>
      </c>
      <c r="AD247" s="8">
        <f t="shared" si="12"/>
        <v>0</v>
      </c>
      <c r="AE247" s="8">
        <f t="shared" si="12"/>
        <v>0</v>
      </c>
      <c r="AF247" s="8">
        <f t="shared" si="12"/>
        <v>0</v>
      </c>
      <c r="AG247" s="8">
        <f t="shared" si="12"/>
        <v>3.869962467767597E-3</v>
      </c>
      <c r="AH247" s="8">
        <f t="shared" si="12"/>
        <v>8.003680541440351E-5</v>
      </c>
      <c r="AI247" s="35">
        <v>0.12962452442617203</v>
      </c>
      <c r="AJ247" s="35">
        <v>1</v>
      </c>
    </row>
    <row r="248" spans="1:36" x14ac:dyDescent="0.3">
      <c r="A248" s="37" t="s">
        <v>272</v>
      </c>
      <c r="B248" s="2">
        <v>125020.61300000006</v>
      </c>
      <c r="C248" s="7">
        <v>237826.93899999993</v>
      </c>
      <c r="D248" s="7">
        <v>250140.05600000004</v>
      </c>
      <c r="E248" s="7">
        <v>232059.516</v>
      </c>
      <c r="F248" s="7">
        <v>217825.533</v>
      </c>
      <c r="G248" s="7">
        <v>247924.17600000009</v>
      </c>
      <c r="H248" s="7">
        <v>199085.35299999997</v>
      </c>
      <c r="I248" s="7">
        <v>115113.58400000002</v>
      </c>
      <c r="J248" s="7">
        <v>79774.323000000004</v>
      </c>
      <c r="K248" s="7">
        <v>35650.773000000008</v>
      </c>
      <c r="L248" s="7">
        <v>1738683</v>
      </c>
      <c r="M248" s="7">
        <f>VLOOKUP(A248,'[1]CDC- Aggregation'!$A$5:$L$463,2,FALSE)</f>
        <v>0</v>
      </c>
      <c r="N248" s="7">
        <f>VLOOKUP(A248,'[1]CDC- Aggregation'!$A$5:$L$463,3,FALSE)</f>
        <v>0</v>
      </c>
      <c r="O248" s="7">
        <f>VLOOKUP(A248,'[1]CDC- Aggregation'!$A$5:$L$463,4,FALSE)</f>
        <v>0</v>
      </c>
      <c r="P248" s="7">
        <f>VLOOKUP(A248,'[1]CDC- Aggregation'!$A$5:$L$463,5,FALSE)</f>
        <v>0</v>
      </c>
      <c r="Q248" s="7">
        <f>VLOOKUP(A248,'[1]CDC- Aggregation'!$A$5:$L$463,6,FALSE)</f>
        <v>0</v>
      </c>
      <c r="R248" s="7">
        <f>VLOOKUP(A248,'[1]CDC- Aggregation'!$A$5:$L$463,7,FALSE)</f>
        <v>0</v>
      </c>
      <c r="S248" s="7">
        <f>VLOOKUP(A248,'[1]CDC- Aggregation'!$A$5:$L$463,8,FALSE)</f>
        <v>0</v>
      </c>
      <c r="T248" s="7">
        <v>0</v>
      </c>
      <c r="U248" s="7">
        <v>0</v>
      </c>
      <c r="V248" s="7">
        <v>189</v>
      </c>
      <c r="W248" s="7">
        <v>189</v>
      </c>
      <c r="X248" s="8">
        <f t="shared" si="13"/>
        <v>0</v>
      </c>
      <c r="Y248" s="8">
        <f t="shared" si="13"/>
        <v>0</v>
      </c>
      <c r="Z248" s="8">
        <f t="shared" si="13"/>
        <v>0</v>
      </c>
      <c r="AA248" s="8">
        <f t="shared" si="13"/>
        <v>0</v>
      </c>
      <c r="AB248" s="8">
        <f t="shared" si="13"/>
        <v>0</v>
      </c>
      <c r="AC248" s="8">
        <f t="shared" si="13"/>
        <v>0</v>
      </c>
      <c r="AD248" s="8">
        <f t="shared" si="12"/>
        <v>0</v>
      </c>
      <c r="AE248" s="8">
        <f t="shared" si="12"/>
        <v>0</v>
      </c>
      <c r="AF248" s="8">
        <f t="shared" si="12"/>
        <v>0</v>
      </c>
      <c r="AG248" s="8">
        <f t="shared" si="12"/>
        <v>5.3014278259829028E-3</v>
      </c>
      <c r="AH248" s="8">
        <f t="shared" si="12"/>
        <v>1.0870296655572062E-4</v>
      </c>
      <c r="AI248" s="35">
        <v>0.1312080322199905</v>
      </c>
      <c r="AJ248" s="35">
        <v>1</v>
      </c>
    </row>
    <row r="249" spans="1:36" x14ac:dyDescent="0.3">
      <c r="A249" s="37" t="s">
        <v>273</v>
      </c>
      <c r="B249" s="2">
        <v>122417.12199999997</v>
      </c>
      <c r="C249" s="7">
        <v>233826.649</v>
      </c>
      <c r="D249" s="7">
        <v>246188.45600000001</v>
      </c>
      <c r="E249" s="7">
        <v>232039.43300000002</v>
      </c>
      <c r="F249" s="7">
        <v>209578.40299999996</v>
      </c>
      <c r="G249" s="7">
        <v>237231.36899999998</v>
      </c>
      <c r="H249" s="7">
        <v>198054.78599999991</v>
      </c>
      <c r="I249" s="7">
        <v>114648.65599999999</v>
      </c>
      <c r="J249" s="7">
        <v>76659.371000000014</v>
      </c>
      <c r="K249" s="7">
        <v>34208.58</v>
      </c>
      <c r="L249" s="7">
        <v>1704870</v>
      </c>
      <c r="M249" s="7">
        <f>VLOOKUP(A249,'[1]CDC- Aggregation'!$A$5:$L$463,2,FALSE)</f>
        <v>0</v>
      </c>
      <c r="N249" s="7">
        <f>VLOOKUP(A249,'[1]CDC- Aggregation'!$A$5:$L$463,3,FALSE)</f>
        <v>0</v>
      </c>
      <c r="O249" s="7">
        <f>VLOOKUP(A249,'[1]CDC- Aggregation'!$A$5:$L$463,4,FALSE)</f>
        <v>0</v>
      </c>
      <c r="P249" s="7">
        <f>VLOOKUP(A249,'[1]CDC- Aggregation'!$A$5:$L$463,5,FALSE)</f>
        <v>0</v>
      </c>
      <c r="Q249" s="7">
        <f>VLOOKUP(A249,'[1]CDC- Aggregation'!$A$5:$L$463,6,FALSE)</f>
        <v>0</v>
      </c>
      <c r="R249" s="7">
        <f>VLOOKUP(A249,'[1]CDC- Aggregation'!$A$5:$L$463,7,FALSE)</f>
        <v>0</v>
      </c>
      <c r="S249" s="7">
        <f>VLOOKUP(A249,'[1]CDC- Aggregation'!$A$5:$L$463,8,FALSE)</f>
        <v>0</v>
      </c>
      <c r="T249" s="7">
        <v>0</v>
      </c>
      <c r="U249" s="7">
        <v>21</v>
      </c>
      <c r="V249" s="7">
        <v>147</v>
      </c>
      <c r="W249" s="7">
        <v>168</v>
      </c>
      <c r="X249" s="8">
        <f t="shared" si="13"/>
        <v>0</v>
      </c>
      <c r="Y249" s="8">
        <f t="shared" si="13"/>
        <v>0</v>
      </c>
      <c r="Z249" s="8">
        <f t="shared" si="13"/>
        <v>0</v>
      </c>
      <c r="AA249" s="8">
        <f t="shared" si="13"/>
        <v>0</v>
      </c>
      <c r="AB249" s="8">
        <f t="shared" si="13"/>
        <v>0</v>
      </c>
      <c r="AC249" s="8">
        <f t="shared" si="13"/>
        <v>0</v>
      </c>
      <c r="AD249" s="8">
        <f t="shared" si="12"/>
        <v>0</v>
      </c>
      <c r="AE249" s="8">
        <f t="shared" si="12"/>
        <v>0</v>
      </c>
      <c r="AF249" s="8">
        <f t="shared" si="12"/>
        <v>2.7393911176234407E-4</v>
      </c>
      <c r="AG249" s="8">
        <f t="shared" si="12"/>
        <v>4.2971675527016901E-3</v>
      </c>
      <c r="AH249" s="8">
        <f t="shared" si="12"/>
        <v>9.8541237748332717E-5</v>
      </c>
      <c r="AI249" s="35">
        <v>0.13750357502311242</v>
      </c>
      <c r="AJ249" s="35">
        <v>1</v>
      </c>
    </row>
    <row r="250" spans="1:36" x14ac:dyDescent="0.3">
      <c r="A250" s="37" t="s">
        <v>274</v>
      </c>
      <c r="B250" s="2">
        <v>122878.87</v>
      </c>
      <c r="C250" s="7">
        <v>238851.71399999998</v>
      </c>
      <c r="D250" s="7">
        <v>245850.78300000005</v>
      </c>
      <c r="E250" s="7">
        <v>237231.52099999995</v>
      </c>
      <c r="F250" s="7">
        <v>210748.73699999999</v>
      </c>
      <c r="G250" s="7">
        <v>236530.81399999995</v>
      </c>
      <c r="H250" s="7">
        <v>204689.31400000004</v>
      </c>
      <c r="I250" s="7">
        <v>118380.70099999997</v>
      </c>
      <c r="J250" s="7">
        <v>75196.067000000025</v>
      </c>
      <c r="K250" s="7">
        <v>34816.172000000013</v>
      </c>
      <c r="L250" s="7">
        <v>1725065</v>
      </c>
      <c r="M250" s="7">
        <f>VLOOKUP(A250,'[1]CDC- Aggregation'!$A$5:$L$463,2,FALSE)</f>
        <v>0</v>
      </c>
      <c r="N250" s="7">
        <f>VLOOKUP(A250,'[1]CDC- Aggregation'!$A$5:$L$463,3,FALSE)</f>
        <v>0</v>
      </c>
      <c r="O250" s="7">
        <f>VLOOKUP(A250,'[1]CDC- Aggregation'!$A$5:$L$463,4,FALSE)</f>
        <v>0</v>
      </c>
      <c r="P250" s="7">
        <f>VLOOKUP(A250,'[1]CDC- Aggregation'!$A$5:$L$463,5,FALSE)</f>
        <v>0</v>
      </c>
      <c r="Q250" s="7">
        <f>VLOOKUP(A250,'[1]CDC- Aggregation'!$A$5:$L$463,6,FALSE)</f>
        <v>0</v>
      </c>
      <c r="R250" s="7">
        <f>VLOOKUP(A250,'[1]CDC- Aggregation'!$A$5:$L$463,7,FALSE)</f>
        <v>0</v>
      </c>
      <c r="S250" s="7">
        <f>VLOOKUP(A250,'[1]CDC- Aggregation'!$A$5:$L$463,8,FALSE)</f>
        <v>0</v>
      </c>
      <c r="T250" s="7">
        <v>0</v>
      </c>
      <c r="U250" s="7">
        <v>11</v>
      </c>
      <c r="V250" s="7">
        <v>197</v>
      </c>
      <c r="W250" s="7">
        <v>208</v>
      </c>
      <c r="X250" s="8">
        <f t="shared" si="13"/>
        <v>0</v>
      </c>
      <c r="Y250" s="8">
        <f t="shared" si="13"/>
        <v>0</v>
      </c>
      <c r="Z250" s="8">
        <f t="shared" si="13"/>
        <v>0</v>
      </c>
      <c r="AA250" s="8">
        <f t="shared" si="13"/>
        <v>0</v>
      </c>
      <c r="AB250" s="8">
        <f t="shared" si="13"/>
        <v>0</v>
      </c>
      <c r="AC250" s="8">
        <f t="shared" si="13"/>
        <v>0</v>
      </c>
      <c r="AD250" s="8">
        <f t="shared" si="12"/>
        <v>0</v>
      </c>
      <c r="AE250" s="8">
        <f t="shared" si="12"/>
        <v>0</v>
      </c>
      <c r="AF250" s="8">
        <f t="shared" si="12"/>
        <v>1.4628424648858293E-4</v>
      </c>
      <c r="AG250" s="8">
        <f t="shared" si="12"/>
        <v>5.6582900612967999E-3</v>
      </c>
      <c r="AH250" s="8">
        <f t="shared" si="12"/>
        <v>1.2057516673284775E-4</v>
      </c>
      <c r="AI250" s="35">
        <v>0.14164923425393675</v>
      </c>
      <c r="AJ250" s="35">
        <v>0.91666666666666663</v>
      </c>
    </row>
    <row r="251" spans="1:36" x14ac:dyDescent="0.3">
      <c r="A251" s="37" t="s">
        <v>275</v>
      </c>
      <c r="B251" s="2">
        <v>118147.92000000003</v>
      </c>
      <c r="C251" s="7">
        <v>231665.19099999993</v>
      </c>
      <c r="D251" s="7">
        <v>233436.23699999991</v>
      </c>
      <c r="E251" s="7">
        <v>229309.35</v>
      </c>
      <c r="F251" s="7">
        <v>202510.62700000001</v>
      </c>
      <c r="G251" s="7">
        <v>224928.05500000002</v>
      </c>
      <c r="H251" s="7">
        <v>203256.454</v>
      </c>
      <c r="I251" s="7">
        <v>119119.41199999998</v>
      </c>
      <c r="J251" s="7">
        <v>73817.130999999994</v>
      </c>
      <c r="K251" s="7">
        <v>34244.006999999983</v>
      </c>
      <c r="L251" s="7">
        <v>1668040</v>
      </c>
      <c r="M251" s="7">
        <f>VLOOKUP(A251,'[1]CDC- Aggregation'!$A$5:$L$463,2,FALSE)</f>
        <v>0</v>
      </c>
      <c r="N251" s="7">
        <f>VLOOKUP(A251,'[1]CDC- Aggregation'!$A$5:$L$463,3,FALSE)</f>
        <v>0</v>
      </c>
      <c r="O251" s="7">
        <f>VLOOKUP(A251,'[1]CDC- Aggregation'!$A$5:$L$463,4,FALSE)</f>
        <v>0</v>
      </c>
      <c r="P251" s="7">
        <f>VLOOKUP(A251,'[1]CDC- Aggregation'!$A$5:$L$463,5,FALSE)</f>
        <v>0</v>
      </c>
      <c r="Q251" s="7">
        <f>VLOOKUP(A251,'[1]CDC- Aggregation'!$A$5:$L$463,6,FALSE)</f>
        <v>0</v>
      </c>
      <c r="R251" s="7">
        <f>VLOOKUP(A251,'[1]CDC- Aggregation'!$A$5:$L$463,7,FALSE)</f>
        <v>0</v>
      </c>
      <c r="S251" s="7">
        <f>VLOOKUP(A251,'[1]CDC- Aggregation'!$A$5:$L$463,8,FALSE)</f>
        <v>0</v>
      </c>
      <c r="T251" s="7">
        <v>0</v>
      </c>
      <c r="U251" s="7">
        <v>36</v>
      </c>
      <c r="V251" s="7">
        <v>151</v>
      </c>
      <c r="W251" s="7">
        <v>187</v>
      </c>
      <c r="X251" s="8">
        <f t="shared" si="13"/>
        <v>0</v>
      </c>
      <c r="Y251" s="8">
        <f t="shared" si="13"/>
        <v>0</v>
      </c>
      <c r="Z251" s="8">
        <f t="shared" si="13"/>
        <v>0</v>
      </c>
      <c r="AA251" s="8">
        <f t="shared" si="13"/>
        <v>0</v>
      </c>
      <c r="AB251" s="8">
        <f t="shared" si="13"/>
        <v>0</v>
      </c>
      <c r="AC251" s="8">
        <f t="shared" si="13"/>
        <v>0</v>
      </c>
      <c r="AD251" s="8">
        <f t="shared" si="12"/>
        <v>0</v>
      </c>
      <c r="AE251" s="8">
        <f t="shared" si="12"/>
        <v>0</v>
      </c>
      <c r="AF251" s="8">
        <f t="shared" si="12"/>
        <v>4.8769167146309173E-4</v>
      </c>
      <c r="AG251" s="8">
        <f t="shared" si="12"/>
        <v>4.4095306954002218E-3</v>
      </c>
      <c r="AH251" s="8">
        <f t="shared" si="12"/>
        <v>1.1210762331838565E-4</v>
      </c>
      <c r="AI251" s="35">
        <v>0.14574323787074123</v>
      </c>
      <c r="AJ251" s="35">
        <v>0.93846153846153846</v>
      </c>
    </row>
    <row r="252" spans="1:36" x14ac:dyDescent="0.3">
      <c r="A252" s="37" t="s">
        <v>276</v>
      </c>
      <c r="B252" s="2">
        <v>114444.20300000002</v>
      </c>
      <c r="C252" s="7">
        <v>227556.29900000003</v>
      </c>
      <c r="D252" s="7">
        <v>236178.51</v>
      </c>
      <c r="E252" s="7">
        <v>227386.77999999991</v>
      </c>
      <c r="F252" s="7">
        <v>201710.78599999993</v>
      </c>
      <c r="G252" s="7">
        <v>214982.74599999998</v>
      </c>
      <c r="H252" s="7">
        <v>201673.76600000003</v>
      </c>
      <c r="I252" s="7">
        <v>122438.01699999996</v>
      </c>
      <c r="J252" s="7">
        <v>69792.689000000028</v>
      </c>
      <c r="K252" s="7">
        <v>32724.071000000011</v>
      </c>
      <c r="L252" s="7">
        <v>1649860</v>
      </c>
      <c r="M252" s="7">
        <f>VLOOKUP(A252,'[1]CDC- Aggregation'!$A$5:$L$463,2,FALSE)</f>
        <v>0</v>
      </c>
      <c r="N252" s="7">
        <f>VLOOKUP(A252,'[1]CDC- Aggregation'!$A$5:$L$463,3,FALSE)</f>
        <v>0</v>
      </c>
      <c r="O252" s="7">
        <f>VLOOKUP(A252,'[1]CDC- Aggregation'!$A$5:$L$463,4,FALSE)</f>
        <v>0</v>
      </c>
      <c r="P252" s="7">
        <f>VLOOKUP(A252,'[1]CDC- Aggregation'!$A$5:$L$463,5,FALSE)</f>
        <v>0</v>
      </c>
      <c r="Q252" s="7">
        <f>VLOOKUP(A252,'[1]CDC- Aggregation'!$A$5:$L$463,6,FALSE)</f>
        <v>0</v>
      </c>
      <c r="R252" s="7">
        <f>VLOOKUP(A252,'[1]CDC- Aggregation'!$A$5:$L$463,7,FALSE)</f>
        <v>0</v>
      </c>
      <c r="S252" s="7">
        <f>VLOOKUP(A252,'[1]CDC- Aggregation'!$A$5:$L$463,8,FALSE)</f>
        <v>0</v>
      </c>
      <c r="T252" s="7">
        <v>0</v>
      </c>
      <c r="U252" s="7">
        <v>25</v>
      </c>
      <c r="V252" s="7">
        <v>183</v>
      </c>
      <c r="W252" s="7">
        <v>208</v>
      </c>
      <c r="X252" s="8">
        <f t="shared" si="13"/>
        <v>0</v>
      </c>
      <c r="Y252" s="8">
        <f t="shared" si="13"/>
        <v>0</v>
      </c>
      <c r="Z252" s="8">
        <f t="shared" si="13"/>
        <v>0</v>
      </c>
      <c r="AA252" s="8">
        <f t="shared" si="13"/>
        <v>0</v>
      </c>
      <c r="AB252" s="8">
        <f t="shared" si="13"/>
        <v>0</v>
      </c>
      <c r="AC252" s="8">
        <f t="shared" si="13"/>
        <v>0</v>
      </c>
      <c r="AD252" s="8">
        <f t="shared" si="12"/>
        <v>0</v>
      </c>
      <c r="AE252" s="8">
        <f t="shared" si="12"/>
        <v>0</v>
      </c>
      <c r="AF252" s="8">
        <f t="shared" si="12"/>
        <v>3.5820370812765203E-4</v>
      </c>
      <c r="AG252" s="8">
        <f t="shared" si="12"/>
        <v>5.5922137560452043E-3</v>
      </c>
      <c r="AH252" s="8">
        <f t="shared" si="12"/>
        <v>1.2607130301965015E-4</v>
      </c>
      <c r="AI252" s="35">
        <v>0.14796861388572466</v>
      </c>
      <c r="AJ252" s="35">
        <v>0.92951541850220265</v>
      </c>
    </row>
    <row r="253" spans="1:36" x14ac:dyDescent="0.3">
      <c r="A253" s="37" t="s">
        <v>277</v>
      </c>
      <c r="B253" s="2">
        <v>125129.478</v>
      </c>
      <c r="C253" s="7">
        <v>250664.79099999997</v>
      </c>
      <c r="D253" s="7">
        <v>252837.74300000005</v>
      </c>
      <c r="E253" s="7">
        <v>244619.745</v>
      </c>
      <c r="F253" s="7">
        <v>218746.30199999994</v>
      </c>
      <c r="G253" s="7">
        <v>227817.663</v>
      </c>
      <c r="H253" s="7">
        <v>221953.68199999997</v>
      </c>
      <c r="I253" s="7">
        <v>138783.97199999998</v>
      </c>
      <c r="J253" s="7">
        <v>77503.011000000013</v>
      </c>
      <c r="K253" s="7">
        <v>37013.792000000001</v>
      </c>
      <c r="L253" s="7">
        <v>1795077</v>
      </c>
      <c r="M253" s="7">
        <f>VLOOKUP(A253,'[1]CDC- Aggregation'!$A$5:$L$463,2,FALSE)</f>
        <v>0</v>
      </c>
      <c r="N253" s="7">
        <f>VLOOKUP(A253,'[1]CDC- Aggregation'!$A$5:$L$463,3,FALSE)</f>
        <v>0</v>
      </c>
      <c r="O253" s="7">
        <f>VLOOKUP(A253,'[1]CDC- Aggregation'!$A$5:$L$463,4,FALSE)</f>
        <v>0</v>
      </c>
      <c r="P253" s="7">
        <f>VLOOKUP(A253,'[1]CDC- Aggregation'!$A$5:$L$463,5,FALSE)</f>
        <v>0</v>
      </c>
      <c r="Q253" s="7">
        <f>VLOOKUP(A253,'[1]CDC- Aggregation'!$A$5:$L$463,6,FALSE)</f>
        <v>0</v>
      </c>
      <c r="R253" s="7">
        <f>VLOOKUP(A253,'[1]CDC- Aggregation'!$A$5:$L$463,7,FALSE)</f>
        <v>0</v>
      </c>
      <c r="S253" s="7">
        <f>VLOOKUP(A253,'[1]CDC- Aggregation'!$A$5:$L$463,8,FALSE)</f>
        <v>0</v>
      </c>
      <c r="T253" s="7">
        <v>0</v>
      </c>
      <c r="U253" s="7">
        <v>14</v>
      </c>
      <c r="V253" s="7">
        <v>173</v>
      </c>
      <c r="W253" s="7">
        <v>187</v>
      </c>
      <c r="X253" s="8">
        <f t="shared" si="13"/>
        <v>0</v>
      </c>
      <c r="Y253" s="8">
        <f t="shared" si="13"/>
        <v>0</v>
      </c>
      <c r="Z253" s="8">
        <f t="shared" si="13"/>
        <v>0</v>
      </c>
      <c r="AA253" s="8">
        <f t="shared" si="13"/>
        <v>0</v>
      </c>
      <c r="AB253" s="8">
        <f t="shared" si="13"/>
        <v>0</v>
      </c>
      <c r="AC253" s="8">
        <f t="shared" si="13"/>
        <v>0</v>
      </c>
      <c r="AD253" s="8">
        <f t="shared" si="12"/>
        <v>0</v>
      </c>
      <c r="AE253" s="8">
        <f t="shared" si="12"/>
        <v>0</v>
      </c>
      <c r="AF253" s="8">
        <f t="shared" si="12"/>
        <v>1.8063814320710712E-4</v>
      </c>
      <c r="AG253" s="8">
        <f t="shared" si="12"/>
        <v>4.673933435406996E-3</v>
      </c>
      <c r="AH253" s="8">
        <f t="shared" si="12"/>
        <v>1.0417380424349485E-4</v>
      </c>
      <c r="AI253" s="35">
        <v>0.15857891394595722</v>
      </c>
      <c r="AJ253" s="35">
        <v>0.87433155080213909</v>
      </c>
    </row>
    <row r="254" spans="1:36" x14ac:dyDescent="0.3">
      <c r="A254" s="37" t="s">
        <v>278</v>
      </c>
      <c r="B254" s="2">
        <v>119794</v>
      </c>
      <c r="C254" s="7">
        <v>239068</v>
      </c>
      <c r="D254" s="7">
        <v>241127</v>
      </c>
      <c r="E254" s="7">
        <v>235088</v>
      </c>
      <c r="F254" s="7">
        <v>209841</v>
      </c>
      <c r="G254" s="7">
        <v>210013</v>
      </c>
      <c r="H254" s="7">
        <v>209777</v>
      </c>
      <c r="I254" s="7">
        <v>134597</v>
      </c>
      <c r="J254" s="7">
        <v>72353</v>
      </c>
      <c r="K254" s="7">
        <v>33744</v>
      </c>
      <c r="L254" s="7">
        <v>1705402</v>
      </c>
      <c r="M254" s="7">
        <f>VLOOKUP(A254,'[1]CDC- Aggregation'!$A$5:$L$463,2,FALSE)</f>
        <v>0</v>
      </c>
      <c r="N254" s="7">
        <f>VLOOKUP(A254,'[1]CDC- Aggregation'!$A$5:$L$463,3,FALSE)</f>
        <v>0</v>
      </c>
      <c r="O254" s="7">
        <f>VLOOKUP(A254,'[1]CDC- Aggregation'!$A$5:$L$463,4,FALSE)</f>
        <v>0</v>
      </c>
      <c r="P254" s="7">
        <f>VLOOKUP(A254,'[1]CDC- Aggregation'!$A$5:$L$463,5,FALSE)</f>
        <v>0</v>
      </c>
      <c r="Q254" s="7">
        <f>VLOOKUP(A254,'[1]CDC- Aggregation'!$A$5:$L$463,6,FALSE)</f>
        <v>0</v>
      </c>
      <c r="R254" s="7">
        <f>VLOOKUP(A254,'[1]CDC- Aggregation'!$A$5:$L$463,7,FALSE)</f>
        <v>0</v>
      </c>
      <c r="S254" s="7">
        <f>VLOOKUP(A254,'[1]CDC- Aggregation'!$A$5:$L$463,8,FALSE)</f>
        <v>0</v>
      </c>
      <c r="T254" s="7">
        <v>0</v>
      </c>
      <c r="U254" s="7">
        <v>33</v>
      </c>
      <c r="V254" s="7">
        <v>210</v>
      </c>
      <c r="W254" s="7">
        <v>243</v>
      </c>
      <c r="X254" s="8">
        <f t="shared" si="13"/>
        <v>0</v>
      </c>
      <c r="Y254" s="8">
        <f t="shared" si="13"/>
        <v>0</v>
      </c>
      <c r="Z254" s="8">
        <f t="shared" si="13"/>
        <v>0</v>
      </c>
      <c r="AA254" s="8">
        <f t="shared" si="13"/>
        <v>0</v>
      </c>
      <c r="AB254" s="8">
        <f t="shared" si="13"/>
        <v>0</v>
      </c>
      <c r="AC254" s="8">
        <f t="shared" si="13"/>
        <v>0</v>
      </c>
      <c r="AD254" s="8">
        <f t="shared" si="12"/>
        <v>0</v>
      </c>
      <c r="AE254" s="8">
        <f t="shared" si="12"/>
        <v>0</v>
      </c>
      <c r="AF254" s="8">
        <f t="shared" si="12"/>
        <v>4.5609719016488604E-4</v>
      </c>
      <c r="AG254" s="8">
        <f t="shared" si="12"/>
        <v>6.2233285917496443E-3</v>
      </c>
      <c r="AH254" s="8">
        <f t="shared" si="12"/>
        <v>1.4248839862976588E-4</v>
      </c>
      <c r="AI254" s="35">
        <v>0.16279256538835959</v>
      </c>
      <c r="AJ254" s="35">
        <v>0.89277899343544853</v>
      </c>
    </row>
    <row r="255" spans="1:36" x14ac:dyDescent="0.3">
      <c r="A255" s="37" t="s">
        <v>279</v>
      </c>
      <c r="B255" s="2">
        <v>195159.26299999998</v>
      </c>
      <c r="C255" s="7">
        <v>355676.56100000005</v>
      </c>
      <c r="D255" s="7">
        <v>327975.00300000003</v>
      </c>
      <c r="E255" s="7">
        <v>376724.60199999996</v>
      </c>
      <c r="F255" s="7">
        <v>370811.63000000006</v>
      </c>
      <c r="G255" s="7">
        <v>346273.29499999998</v>
      </c>
      <c r="H255" s="7">
        <v>278050.35899999994</v>
      </c>
      <c r="I255" s="7">
        <v>164275.18399999998</v>
      </c>
      <c r="J255" s="7">
        <v>94969.471999999994</v>
      </c>
      <c r="K255" s="7">
        <v>28295.126999999997</v>
      </c>
      <c r="L255" s="7">
        <v>2534911</v>
      </c>
      <c r="M255" s="7">
        <f>VLOOKUP(A255,'[1]CDC- Aggregation'!$A$5:$L$463,2,FALSE)</f>
        <v>0</v>
      </c>
      <c r="N255" s="7">
        <f>VLOOKUP(A255,'[1]CDC- Aggregation'!$A$5:$L$463,3,FALSE)</f>
        <v>0</v>
      </c>
      <c r="O255" s="7">
        <f>VLOOKUP(A255,'[1]CDC- Aggregation'!$A$5:$L$463,4,FALSE)</f>
        <v>0</v>
      </c>
      <c r="P255" s="7">
        <f>VLOOKUP(A255,'[1]CDC- Aggregation'!$A$5:$L$463,5,FALSE)</f>
        <v>0</v>
      </c>
      <c r="Q255" s="7">
        <f>VLOOKUP(A255,'[1]CDC- Aggregation'!$A$5:$L$463,6,FALSE)</f>
        <v>0</v>
      </c>
      <c r="R255" s="7">
        <f>VLOOKUP(A255,'[1]CDC- Aggregation'!$A$5:$L$463,7,FALSE)</f>
        <v>0</v>
      </c>
      <c r="S255" s="7">
        <f>VLOOKUP(A255,'[1]CDC- Aggregation'!$A$5:$L$463,8,FALSE)</f>
        <v>10</v>
      </c>
      <c r="T255" s="7">
        <v>35</v>
      </c>
      <c r="U255" s="7">
        <v>101</v>
      </c>
      <c r="V255" s="7">
        <v>135</v>
      </c>
      <c r="W255" s="7">
        <v>281</v>
      </c>
      <c r="X255" s="8">
        <f t="shared" si="13"/>
        <v>0</v>
      </c>
      <c r="Y255" s="8">
        <f t="shared" si="13"/>
        <v>0</v>
      </c>
      <c r="Z255" s="8">
        <f t="shared" si="13"/>
        <v>0</v>
      </c>
      <c r="AA255" s="8">
        <f t="shared" si="13"/>
        <v>0</v>
      </c>
      <c r="AB255" s="8">
        <f t="shared" si="13"/>
        <v>0</v>
      </c>
      <c r="AC255" s="8">
        <f t="shared" si="13"/>
        <v>0</v>
      </c>
      <c r="AD255" s="8">
        <f t="shared" si="12"/>
        <v>3.5964708105268089E-5</v>
      </c>
      <c r="AE255" s="8">
        <f t="shared" si="12"/>
        <v>2.1305713466740055E-4</v>
      </c>
      <c r="AF255" s="8">
        <f t="shared" si="12"/>
        <v>1.063499647549899E-3</v>
      </c>
      <c r="AG255" s="8">
        <f t="shared" si="12"/>
        <v>4.7711395676011637E-3</v>
      </c>
      <c r="AH255" s="8">
        <f t="shared" si="12"/>
        <v>1.1085201807874122E-4</v>
      </c>
      <c r="AI255" s="35">
        <v>0.13194782677351771</v>
      </c>
      <c r="AJ255" s="35">
        <v>1</v>
      </c>
    </row>
    <row r="256" spans="1:36" x14ac:dyDescent="0.3">
      <c r="A256" s="37" t="s">
        <v>280</v>
      </c>
      <c r="B256" s="2">
        <v>188938.50899999993</v>
      </c>
      <c r="C256" s="7">
        <v>358346.5199999999</v>
      </c>
      <c r="D256" s="7">
        <v>352832.17200000002</v>
      </c>
      <c r="E256" s="7">
        <v>380831.01599999995</v>
      </c>
      <c r="F256" s="7">
        <v>385294.76699999982</v>
      </c>
      <c r="G256" s="7">
        <v>365177.89699999994</v>
      </c>
      <c r="H256" s="7">
        <v>299854.80399999995</v>
      </c>
      <c r="I256" s="7">
        <v>181075.54400000002</v>
      </c>
      <c r="J256" s="7">
        <v>92019.991999999998</v>
      </c>
      <c r="K256" s="7">
        <v>28664.335999999996</v>
      </c>
      <c r="L256" s="7">
        <v>2633331</v>
      </c>
      <c r="M256" s="7">
        <f>VLOOKUP(A256,'[1]CDC- Aggregation'!$A$5:$L$463,2,FALSE)</f>
        <v>0</v>
      </c>
      <c r="N256" s="7">
        <f>VLOOKUP(A256,'[1]CDC- Aggregation'!$A$5:$L$463,3,FALSE)</f>
        <v>0</v>
      </c>
      <c r="O256" s="7">
        <f>VLOOKUP(A256,'[1]CDC- Aggregation'!$A$5:$L$463,4,FALSE)</f>
        <v>0</v>
      </c>
      <c r="P256" s="7">
        <f>VLOOKUP(A256,'[1]CDC- Aggregation'!$A$5:$L$463,5,FALSE)</f>
        <v>0</v>
      </c>
      <c r="Q256" s="7">
        <f>VLOOKUP(A256,'[1]CDC- Aggregation'!$A$5:$L$463,6,FALSE)</f>
        <v>0</v>
      </c>
      <c r="R256" s="7">
        <f>VLOOKUP(A256,'[1]CDC- Aggregation'!$A$5:$L$463,7,FALSE)</f>
        <v>0</v>
      </c>
      <c r="S256" s="7">
        <f>VLOOKUP(A256,'[1]CDC- Aggregation'!$A$5:$L$463,8,FALSE)</f>
        <v>0</v>
      </c>
      <c r="T256" s="7">
        <v>21</v>
      </c>
      <c r="U256" s="7">
        <v>121</v>
      </c>
      <c r="V256" s="7">
        <v>91</v>
      </c>
      <c r="W256" s="7">
        <v>233</v>
      </c>
      <c r="X256" s="8">
        <f t="shared" si="13"/>
        <v>0</v>
      </c>
      <c r="Y256" s="8">
        <f t="shared" si="13"/>
        <v>0</v>
      </c>
      <c r="Z256" s="8">
        <f t="shared" si="13"/>
        <v>0</v>
      </c>
      <c r="AA256" s="8">
        <f t="shared" si="13"/>
        <v>0</v>
      </c>
      <c r="AB256" s="8">
        <f t="shared" si="13"/>
        <v>0</v>
      </c>
      <c r="AC256" s="8">
        <f t="shared" si="13"/>
        <v>0</v>
      </c>
      <c r="AD256" s="8">
        <f t="shared" si="12"/>
        <v>0</v>
      </c>
      <c r="AE256" s="8">
        <f t="shared" si="12"/>
        <v>1.1597369548700622E-4</v>
      </c>
      <c r="AF256" s="8">
        <f t="shared" si="12"/>
        <v>1.3149316509395046E-3</v>
      </c>
      <c r="AG256" s="8">
        <f t="shared" si="12"/>
        <v>3.1746767132509197E-3</v>
      </c>
      <c r="AH256" s="8">
        <f t="shared" si="12"/>
        <v>8.8481091059194604E-5</v>
      </c>
      <c r="AI256" s="35">
        <v>0.13249740110074129</v>
      </c>
      <c r="AJ256" s="35">
        <v>1</v>
      </c>
    </row>
    <row r="257" spans="1:36" x14ac:dyDescent="0.3">
      <c r="A257" s="37" t="s">
        <v>281</v>
      </c>
      <c r="B257" s="2">
        <v>189091.56299999999</v>
      </c>
      <c r="C257" s="7">
        <v>362267.81300000002</v>
      </c>
      <c r="D257" s="7">
        <v>357207.44500000001</v>
      </c>
      <c r="E257" s="7">
        <v>385368.41200000001</v>
      </c>
      <c r="F257" s="7">
        <v>385459.78700000007</v>
      </c>
      <c r="G257" s="7">
        <v>368813.28600000014</v>
      </c>
      <c r="H257" s="7">
        <v>306467.28300000005</v>
      </c>
      <c r="I257" s="7">
        <v>190833.26699999999</v>
      </c>
      <c r="J257" s="7">
        <v>93936.017999999982</v>
      </c>
      <c r="K257" s="7">
        <v>29626.705999999995</v>
      </c>
      <c r="L257" s="7">
        <v>2667327</v>
      </c>
      <c r="M257" s="7">
        <f>VLOOKUP(A257,'[1]CDC- Aggregation'!$A$5:$L$463,2,FALSE)</f>
        <v>0</v>
      </c>
      <c r="N257" s="7">
        <f>VLOOKUP(A257,'[1]CDC- Aggregation'!$A$5:$L$463,3,FALSE)</f>
        <v>0</v>
      </c>
      <c r="O257" s="7">
        <f>VLOOKUP(A257,'[1]CDC- Aggregation'!$A$5:$L$463,4,FALSE)</f>
        <v>0</v>
      </c>
      <c r="P257" s="7">
        <f>VLOOKUP(A257,'[1]CDC- Aggregation'!$A$5:$L$463,5,FALSE)</f>
        <v>0</v>
      </c>
      <c r="Q257" s="7">
        <f>VLOOKUP(A257,'[1]CDC- Aggregation'!$A$5:$L$463,6,FALSE)</f>
        <v>0</v>
      </c>
      <c r="R257" s="7">
        <f>VLOOKUP(A257,'[1]CDC- Aggregation'!$A$5:$L$463,7,FALSE)</f>
        <v>0</v>
      </c>
      <c r="S257" s="7">
        <f>VLOOKUP(A257,'[1]CDC- Aggregation'!$A$5:$L$463,8,FALSE)</f>
        <v>0</v>
      </c>
      <c r="T257" s="7">
        <v>48</v>
      </c>
      <c r="U257" s="7">
        <v>115</v>
      </c>
      <c r="V257" s="7">
        <v>77</v>
      </c>
      <c r="W257" s="7">
        <v>240</v>
      </c>
      <c r="X257" s="8">
        <f t="shared" si="13"/>
        <v>0</v>
      </c>
      <c r="Y257" s="8">
        <f t="shared" si="13"/>
        <v>0</v>
      </c>
      <c r="Z257" s="8">
        <f t="shared" si="13"/>
        <v>0</v>
      </c>
      <c r="AA257" s="8">
        <f t="shared" si="13"/>
        <v>0</v>
      </c>
      <c r="AB257" s="8">
        <f t="shared" si="13"/>
        <v>0</v>
      </c>
      <c r="AC257" s="8">
        <f t="shared" si="13"/>
        <v>0</v>
      </c>
      <c r="AD257" s="8">
        <f t="shared" si="12"/>
        <v>0</v>
      </c>
      <c r="AE257" s="8">
        <f t="shared" si="12"/>
        <v>2.5152847171033339E-4</v>
      </c>
      <c r="AF257" s="8">
        <f t="shared" si="12"/>
        <v>1.2242375443251173E-3</v>
      </c>
      <c r="AG257" s="8">
        <f t="shared" si="12"/>
        <v>2.5990064504639839E-3</v>
      </c>
      <c r="AH257" s="8">
        <f t="shared" si="12"/>
        <v>8.9977719267266443E-5</v>
      </c>
      <c r="AI257" s="35">
        <v>0.13401486359519366</v>
      </c>
      <c r="AJ257" s="35">
        <v>1</v>
      </c>
    </row>
    <row r="258" spans="1:36" x14ac:dyDescent="0.3">
      <c r="A258" s="37" t="s">
        <v>282</v>
      </c>
      <c r="B258" s="2">
        <v>184328.69800000003</v>
      </c>
      <c r="C258" s="7">
        <v>360228.33399999992</v>
      </c>
      <c r="D258" s="7">
        <v>355629.1399999999</v>
      </c>
      <c r="E258" s="7">
        <v>382857.65100000007</v>
      </c>
      <c r="F258" s="7">
        <v>379857.913</v>
      </c>
      <c r="G258" s="7">
        <v>369203.14499999996</v>
      </c>
      <c r="H258" s="7">
        <v>312944.30700000003</v>
      </c>
      <c r="I258" s="7">
        <v>198102.46400000004</v>
      </c>
      <c r="J258" s="7">
        <v>96029.72600000001</v>
      </c>
      <c r="K258" s="7">
        <v>32284.492999999999</v>
      </c>
      <c r="L258" s="7">
        <v>2669454</v>
      </c>
      <c r="M258" s="7">
        <f>VLOOKUP(A258,'[1]CDC- Aggregation'!$A$5:$L$463,2,FALSE)</f>
        <v>0</v>
      </c>
      <c r="N258" s="7">
        <f>VLOOKUP(A258,'[1]CDC- Aggregation'!$A$5:$L$463,3,FALSE)</f>
        <v>0</v>
      </c>
      <c r="O258" s="7">
        <f>VLOOKUP(A258,'[1]CDC- Aggregation'!$A$5:$L$463,4,FALSE)</f>
        <v>0</v>
      </c>
      <c r="P258" s="7">
        <f>VLOOKUP(A258,'[1]CDC- Aggregation'!$A$5:$L$463,5,FALSE)</f>
        <v>0</v>
      </c>
      <c r="Q258" s="7">
        <f>VLOOKUP(A258,'[1]CDC- Aggregation'!$A$5:$L$463,6,FALSE)</f>
        <v>0</v>
      </c>
      <c r="R258" s="7">
        <f>VLOOKUP(A258,'[1]CDC- Aggregation'!$A$5:$L$463,7,FALSE)</f>
        <v>0</v>
      </c>
      <c r="S258" s="7">
        <f>VLOOKUP(A258,'[1]CDC- Aggregation'!$A$5:$L$463,8,FALSE)</f>
        <v>0</v>
      </c>
      <c r="T258" s="7">
        <v>35</v>
      </c>
      <c r="U258" s="7">
        <v>152</v>
      </c>
      <c r="V258" s="7">
        <v>127</v>
      </c>
      <c r="W258" s="7">
        <v>314</v>
      </c>
      <c r="X258" s="8">
        <f t="shared" si="13"/>
        <v>0</v>
      </c>
      <c r="Y258" s="8">
        <f t="shared" si="13"/>
        <v>0</v>
      </c>
      <c r="Z258" s="8">
        <f t="shared" si="13"/>
        <v>0</v>
      </c>
      <c r="AA258" s="8">
        <f t="shared" si="13"/>
        <v>0</v>
      </c>
      <c r="AB258" s="8">
        <f t="shared" si="13"/>
        <v>0</v>
      </c>
      <c r="AC258" s="8">
        <f t="shared" si="13"/>
        <v>0</v>
      </c>
      <c r="AD258" s="8">
        <f t="shared" si="12"/>
        <v>0</v>
      </c>
      <c r="AE258" s="8">
        <f t="shared" si="12"/>
        <v>1.7667624770179534E-4</v>
      </c>
      <c r="AF258" s="8">
        <f t="shared" si="12"/>
        <v>1.5828432125277541E-3</v>
      </c>
      <c r="AG258" s="8">
        <f t="shared" si="12"/>
        <v>3.9337771232771102E-3</v>
      </c>
      <c r="AH258" s="8">
        <f t="shared" si="12"/>
        <v>1.1762705032564712E-4</v>
      </c>
      <c r="AI258" s="35">
        <v>0.13627751604296073</v>
      </c>
      <c r="AJ258" s="35">
        <v>1</v>
      </c>
    </row>
    <row r="259" spans="1:36" x14ac:dyDescent="0.3">
      <c r="A259" s="37" t="s">
        <v>283</v>
      </c>
      <c r="B259" s="2">
        <v>182415.45899999997</v>
      </c>
      <c r="C259" s="7">
        <v>366504.82899999997</v>
      </c>
      <c r="D259" s="7">
        <v>360456.90299999999</v>
      </c>
      <c r="E259" s="7">
        <v>390176.74900000007</v>
      </c>
      <c r="F259" s="7">
        <v>381403.36599999998</v>
      </c>
      <c r="G259" s="7">
        <v>375247.69299999997</v>
      </c>
      <c r="H259" s="7">
        <v>322182.55899999995</v>
      </c>
      <c r="I259" s="7">
        <v>211326.26200000002</v>
      </c>
      <c r="J259" s="7">
        <v>99141.567999999985</v>
      </c>
      <c r="K259" s="7">
        <v>33443.847000000002</v>
      </c>
      <c r="L259" s="7">
        <v>2724791</v>
      </c>
      <c r="M259" s="7">
        <f>VLOOKUP(A259,'[1]CDC- Aggregation'!$A$5:$L$463,2,FALSE)</f>
        <v>0</v>
      </c>
      <c r="N259" s="7">
        <f>VLOOKUP(A259,'[1]CDC- Aggregation'!$A$5:$L$463,3,FALSE)</f>
        <v>0</v>
      </c>
      <c r="O259" s="7">
        <f>VLOOKUP(A259,'[1]CDC- Aggregation'!$A$5:$L$463,4,FALSE)</f>
        <v>0</v>
      </c>
      <c r="P259" s="7">
        <f>VLOOKUP(A259,'[1]CDC- Aggregation'!$A$5:$L$463,5,FALSE)</f>
        <v>0</v>
      </c>
      <c r="Q259" s="7">
        <f>VLOOKUP(A259,'[1]CDC- Aggregation'!$A$5:$L$463,6,FALSE)</f>
        <v>0</v>
      </c>
      <c r="R259" s="7">
        <f>VLOOKUP(A259,'[1]CDC- Aggregation'!$A$5:$L$463,7,FALSE)</f>
        <v>0</v>
      </c>
      <c r="S259" s="7">
        <f>VLOOKUP(A259,'[1]CDC- Aggregation'!$A$5:$L$463,8,FALSE)</f>
        <v>23</v>
      </c>
      <c r="T259" s="7">
        <v>69</v>
      </c>
      <c r="U259" s="7">
        <v>92</v>
      </c>
      <c r="V259" s="7">
        <v>92</v>
      </c>
      <c r="W259" s="7">
        <v>276</v>
      </c>
      <c r="X259" s="8">
        <f t="shared" si="13"/>
        <v>0</v>
      </c>
      <c r="Y259" s="8">
        <f t="shared" si="13"/>
        <v>0</v>
      </c>
      <c r="Z259" s="8">
        <f t="shared" si="13"/>
        <v>0</v>
      </c>
      <c r="AA259" s="8">
        <f t="shared" si="13"/>
        <v>0</v>
      </c>
      <c r="AB259" s="8">
        <f t="shared" si="13"/>
        <v>0</v>
      </c>
      <c r="AC259" s="8">
        <f t="shared" si="13"/>
        <v>0</v>
      </c>
      <c r="AD259" s="8">
        <f t="shared" si="12"/>
        <v>7.1388097702706509E-5</v>
      </c>
      <c r="AE259" s="8">
        <f t="shared" si="12"/>
        <v>3.2650934790111411E-4</v>
      </c>
      <c r="AF259" s="8">
        <f t="shared" si="12"/>
        <v>9.279659567216045E-4</v>
      </c>
      <c r="AG259" s="8">
        <f t="shared" si="12"/>
        <v>2.750879705914215E-3</v>
      </c>
      <c r="AH259" s="8">
        <f t="shared" si="12"/>
        <v>1.0129217250056977E-4</v>
      </c>
      <c r="AI259" s="35">
        <v>0.13833353052384598</v>
      </c>
      <c r="AJ259" s="35">
        <v>1</v>
      </c>
    </row>
    <row r="260" spans="1:36" x14ac:dyDescent="0.3">
      <c r="A260" s="37" t="s">
        <v>284</v>
      </c>
      <c r="B260" s="2">
        <v>177718.796</v>
      </c>
      <c r="C260" s="7">
        <v>364011.39700000006</v>
      </c>
      <c r="D260" s="7">
        <v>357628.20700000005</v>
      </c>
      <c r="E260" s="7">
        <v>389602.94300000003</v>
      </c>
      <c r="F260" s="7">
        <v>375260.69400000002</v>
      </c>
      <c r="G260" s="7">
        <v>370551.55900000001</v>
      </c>
      <c r="H260" s="7">
        <v>322749.14999999997</v>
      </c>
      <c r="I260" s="7">
        <v>217576.88200000001</v>
      </c>
      <c r="J260" s="7">
        <v>99077.526999999987</v>
      </c>
      <c r="K260" s="7">
        <v>35485.930999999997</v>
      </c>
      <c r="L260" s="7">
        <v>2710050</v>
      </c>
      <c r="M260" s="7">
        <f>VLOOKUP(A260,'[1]CDC- Aggregation'!$A$5:$L$463,2,FALSE)</f>
        <v>0</v>
      </c>
      <c r="N260" s="7">
        <f>VLOOKUP(A260,'[1]CDC- Aggregation'!$A$5:$L$463,3,FALSE)</f>
        <v>0</v>
      </c>
      <c r="O260" s="7">
        <f>VLOOKUP(A260,'[1]CDC- Aggregation'!$A$5:$L$463,4,FALSE)</f>
        <v>0</v>
      </c>
      <c r="P260" s="7">
        <f>VLOOKUP(A260,'[1]CDC- Aggregation'!$A$5:$L$463,5,FALSE)</f>
        <v>0</v>
      </c>
      <c r="Q260" s="7">
        <f>VLOOKUP(A260,'[1]CDC- Aggregation'!$A$5:$L$463,6,FALSE)</f>
        <v>0</v>
      </c>
      <c r="R260" s="7">
        <f>VLOOKUP(A260,'[1]CDC- Aggregation'!$A$5:$L$463,7,FALSE)</f>
        <v>0</v>
      </c>
      <c r="S260" s="7">
        <f>VLOOKUP(A260,'[1]CDC- Aggregation'!$A$5:$L$463,8,FALSE)</f>
        <v>32</v>
      </c>
      <c r="T260" s="7">
        <v>152</v>
      </c>
      <c r="U260" s="7">
        <v>170</v>
      </c>
      <c r="V260" s="7">
        <v>166</v>
      </c>
      <c r="W260" s="7">
        <v>520</v>
      </c>
      <c r="X260" s="8">
        <f t="shared" si="13"/>
        <v>0</v>
      </c>
      <c r="Y260" s="8">
        <f t="shared" si="13"/>
        <v>0</v>
      </c>
      <c r="Z260" s="8">
        <f t="shared" si="13"/>
        <v>0</v>
      </c>
      <c r="AA260" s="8">
        <f t="shared" si="13"/>
        <v>0</v>
      </c>
      <c r="AB260" s="8">
        <f t="shared" si="13"/>
        <v>0</v>
      </c>
      <c r="AC260" s="8">
        <f t="shared" si="13"/>
        <v>0</v>
      </c>
      <c r="AD260" s="8">
        <f t="shared" si="12"/>
        <v>9.9148208446095068E-5</v>
      </c>
      <c r="AE260" s="8">
        <f t="shared" si="12"/>
        <v>6.9860363197961437E-4</v>
      </c>
      <c r="AF260" s="8">
        <f t="shared" si="12"/>
        <v>1.7158280504922174E-3</v>
      </c>
      <c r="AG260" s="8">
        <f t="shared" si="12"/>
        <v>4.6779102399765139E-3</v>
      </c>
      <c r="AH260" s="8">
        <f t="shared" si="12"/>
        <v>1.918783786277006E-4</v>
      </c>
      <c r="AI260" s="35">
        <v>0.1406247738713739</v>
      </c>
      <c r="AJ260" s="35">
        <v>1</v>
      </c>
    </row>
    <row r="261" spans="1:36" x14ac:dyDescent="0.3">
      <c r="A261" s="37" t="s">
        <v>285</v>
      </c>
      <c r="B261" s="2">
        <v>178956.17600000001</v>
      </c>
      <c r="C261" s="7">
        <v>369588.82399999996</v>
      </c>
      <c r="D261" s="7">
        <v>361493.36700000003</v>
      </c>
      <c r="E261" s="7">
        <v>398566.174</v>
      </c>
      <c r="F261" s="7">
        <v>381134.6129999999</v>
      </c>
      <c r="G261" s="7">
        <v>379622.386</v>
      </c>
      <c r="H261" s="7">
        <v>336347.73</v>
      </c>
      <c r="I261" s="7">
        <v>233707.88499999998</v>
      </c>
      <c r="J261" s="7">
        <v>106893.36899999999</v>
      </c>
      <c r="K261" s="7">
        <v>36376.643000000004</v>
      </c>
      <c r="L261" s="7">
        <v>2786021</v>
      </c>
      <c r="M261" s="7">
        <f>VLOOKUP(A261,'[1]CDC- Aggregation'!$A$5:$L$463,2,FALSE)</f>
        <v>0</v>
      </c>
      <c r="N261" s="7">
        <f>VLOOKUP(A261,'[1]CDC- Aggregation'!$A$5:$L$463,3,FALSE)</f>
        <v>0</v>
      </c>
      <c r="O261" s="7">
        <f>VLOOKUP(A261,'[1]CDC- Aggregation'!$A$5:$L$463,4,FALSE)</f>
        <v>0</v>
      </c>
      <c r="P261" s="7">
        <f>VLOOKUP(A261,'[1]CDC- Aggregation'!$A$5:$L$463,5,FALSE)</f>
        <v>0</v>
      </c>
      <c r="Q261" s="7">
        <f>VLOOKUP(A261,'[1]CDC- Aggregation'!$A$5:$L$463,6,FALSE)</f>
        <v>0</v>
      </c>
      <c r="R261" s="7">
        <f>VLOOKUP(A261,'[1]CDC- Aggregation'!$A$5:$L$463,7,FALSE)</f>
        <v>0</v>
      </c>
      <c r="S261" s="7">
        <f>VLOOKUP(A261,'[1]CDC- Aggregation'!$A$5:$L$463,8,FALSE)</f>
        <v>32</v>
      </c>
      <c r="T261" s="7">
        <v>100</v>
      </c>
      <c r="U261" s="7">
        <v>157</v>
      </c>
      <c r="V261" s="7">
        <v>165</v>
      </c>
      <c r="W261" s="7">
        <v>454</v>
      </c>
      <c r="X261" s="8">
        <f t="shared" si="13"/>
        <v>0</v>
      </c>
      <c r="Y261" s="8">
        <f t="shared" si="13"/>
        <v>0</v>
      </c>
      <c r="Z261" s="8">
        <f t="shared" si="13"/>
        <v>0</v>
      </c>
      <c r="AA261" s="8">
        <f t="shared" si="13"/>
        <v>0</v>
      </c>
      <c r="AB261" s="8">
        <f t="shared" si="13"/>
        <v>0</v>
      </c>
      <c r="AC261" s="8">
        <f t="shared" si="13"/>
        <v>0</v>
      </c>
      <c r="AD261" s="8">
        <f t="shared" si="12"/>
        <v>9.5139634211296745E-5</v>
      </c>
      <c r="AE261" s="8">
        <f t="shared" si="12"/>
        <v>4.278845790761403E-4</v>
      </c>
      <c r="AF261" s="8">
        <f t="shared" si="12"/>
        <v>1.468753407893805E-3</v>
      </c>
      <c r="AG261" s="8">
        <f t="shared" si="12"/>
        <v>4.5358775959617823E-3</v>
      </c>
      <c r="AH261" s="8">
        <f t="shared" si="12"/>
        <v>1.6295641705500426E-4</v>
      </c>
      <c r="AI261" s="35">
        <v>0.14372302733487319</v>
      </c>
      <c r="AJ261" s="35">
        <v>1</v>
      </c>
    </row>
    <row r="262" spans="1:36" x14ac:dyDescent="0.3">
      <c r="A262" s="37" t="s">
        <v>286</v>
      </c>
      <c r="B262" s="2">
        <v>178087.73399999997</v>
      </c>
      <c r="C262" s="7">
        <v>369655.51399999997</v>
      </c>
      <c r="D262" s="7">
        <v>359585.58800000005</v>
      </c>
      <c r="E262" s="7">
        <v>404298.51899999991</v>
      </c>
      <c r="F262" s="7">
        <v>381004.59799999988</v>
      </c>
      <c r="G262" s="7">
        <v>381829.94000000012</v>
      </c>
      <c r="H262" s="7">
        <v>342591.81699999998</v>
      </c>
      <c r="I262" s="7">
        <v>250033.47399999999</v>
      </c>
      <c r="J262" s="7">
        <v>114462.568</v>
      </c>
      <c r="K262" s="7">
        <v>37416.021999999997</v>
      </c>
      <c r="L262" s="7">
        <v>2821018</v>
      </c>
      <c r="M262" s="7">
        <f>VLOOKUP(A262,'[1]CDC- Aggregation'!$A$5:$L$463,2,FALSE)</f>
        <v>0</v>
      </c>
      <c r="N262" s="7">
        <f>VLOOKUP(A262,'[1]CDC- Aggregation'!$A$5:$L$463,3,FALSE)</f>
        <v>0</v>
      </c>
      <c r="O262" s="7">
        <f>VLOOKUP(A262,'[1]CDC- Aggregation'!$A$5:$L$463,4,FALSE)</f>
        <v>0</v>
      </c>
      <c r="P262" s="7">
        <f>VLOOKUP(A262,'[1]CDC- Aggregation'!$A$5:$L$463,5,FALSE)</f>
        <v>0</v>
      </c>
      <c r="Q262" s="7">
        <f>VLOOKUP(A262,'[1]CDC- Aggregation'!$A$5:$L$463,6,FALSE)</f>
        <v>0</v>
      </c>
      <c r="R262" s="7">
        <f>VLOOKUP(A262,'[1]CDC- Aggregation'!$A$5:$L$463,7,FALSE)</f>
        <v>12</v>
      </c>
      <c r="S262" s="7">
        <f>VLOOKUP(A262,'[1]CDC- Aggregation'!$A$5:$L$463,8,FALSE)</f>
        <v>35</v>
      </c>
      <c r="T262" s="7">
        <v>87</v>
      </c>
      <c r="U262" s="7">
        <v>144</v>
      </c>
      <c r="V262" s="7">
        <v>96</v>
      </c>
      <c r="W262" s="7">
        <v>374</v>
      </c>
      <c r="X262" s="8">
        <f t="shared" si="13"/>
        <v>0</v>
      </c>
      <c r="Y262" s="8">
        <f t="shared" si="13"/>
        <v>0</v>
      </c>
      <c r="Z262" s="8">
        <f t="shared" si="13"/>
        <v>0</v>
      </c>
      <c r="AA262" s="8">
        <f t="shared" si="13"/>
        <v>0</v>
      </c>
      <c r="AB262" s="8">
        <f t="shared" si="13"/>
        <v>0</v>
      </c>
      <c r="AC262" s="8">
        <f t="shared" si="13"/>
        <v>3.1427603608035546E-5</v>
      </c>
      <c r="AD262" s="8">
        <f t="shared" si="12"/>
        <v>1.0216239344677635E-4</v>
      </c>
      <c r="AE262" s="8">
        <f t="shared" si="12"/>
        <v>3.4795341043015706E-4</v>
      </c>
      <c r="AF262" s="8">
        <f t="shared" si="12"/>
        <v>1.2580532004139555E-3</v>
      </c>
      <c r="AG262" s="8">
        <f t="shared" si="12"/>
        <v>2.5657457652767043E-3</v>
      </c>
      <c r="AH262" s="8">
        <f t="shared" si="12"/>
        <v>1.325762543876005E-4</v>
      </c>
      <c r="AI262" s="35">
        <v>0.14706852731773939</v>
      </c>
      <c r="AJ262" s="35">
        <v>1</v>
      </c>
    </row>
    <row r="263" spans="1:36" x14ac:dyDescent="0.3">
      <c r="A263" s="37" t="s">
        <v>287</v>
      </c>
      <c r="B263" s="2">
        <v>177619</v>
      </c>
      <c r="C263" s="7">
        <v>369015</v>
      </c>
      <c r="D263" s="7">
        <v>354604</v>
      </c>
      <c r="E263" s="7">
        <v>409754</v>
      </c>
      <c r="F263" s="7">
        <v>380064</v>
      </c>
      <c r="G263" s="7">
        <v>378316</v>
      </c>
      <c r="H263" s="7">
        <v>342327</v>
      </c>
      <c r="I263" s="7">
        <v>254183</v>
      </c>
      <c r="J263" s="7">
        <v>114725</v>
      </c>
      <c r="K263" s="7">
        <v>38154</v>
      </c>
      <c r="L263" s="7">
        <v>2818761</v>
      </c>
      <c r="M263" s="7">
        <f>VLOOKUP(A263,'[1]CDC- Aggregation'!$A$5:$L$463,2,FALSE)</f>
        <v>0</v>
      </c>
      <c r="N263" s="7">
        <f>VLOOKUP(A263,'[1]CDC- Aggregation'!$A$5:$L$463,3,FALSE)</f>
        <v>0</v>
      </c>
      <c r="O263" s="7">
        <f>VLOOKUP(A263,'[1]CDC- Aggregation'!$A$5:$L$463,4,FALSE)</f>
        <v>0</v>
      </c>
      <c r="P263" s="7">
        <f>VLOOKUP(A263,'[1]CDC- Aggregation'!$A$5:$L$463,5,FALSE)</f>
        <v>0</v>
      </c>
      <c r="Q263" s="7">
        <f>VLOOKUP(A263,'[1]CDC- Aggregation'!$A$5:$L$463,6,FALSE)</f>
        <v>0</v>
      </c>
      <c r="R263" s="7">
        <f>VLOOKUP(A263,'[1]CDC- Aggregation'!$A$5:$L$463,7,FALSE)</f>
        <v>0</v>
      </c>
      <c r="S263" s="7">
        <f>VLOOKUP(A263,'[1]CDC- Aggregation'!$A$5:$L$463,8,FALSE)</f>
        <v>49</v>
      </c>
      <c r="T263" s="7">
        <v>154</v>
      </c>
      <c r="U263" s="7">
        <v>115</v>
      </c>
      <c r="V263" s="7">
        <v>139</v>
      </c>
      <c r="W263" s="7">
        <v>457</v>
      </c>
      <c r="X263" s="8">
        <f t="shared" si="13"/>
        <v>0</v>
      </c>
      <c r="Y263" s="8">
        <f t="shared" si="13"/>
        <v>0</v>
      </c>
      <c r="Z263" s="8">
        <f t="shared" si="13"/>
        <v>0</v>
      </c>
      <c r="AA263" s="8">
        <f t="shared" si="13"/>
        <v>0</v>
      </c>
      <c r="AB263" s="8">
        <f t="shared" si="13"/>
        <v>0</v>
      </c>
      <c r="AC263" s="8">
        <f t="shared" si="13"/>
        <v>0</v>
      </c>
      <c r="AD263" s="8">
        <f t="shared" si="12"/>
        <v>1.4313799378956379E-4</v>
      </c>
      <c r="AE263" s="8">
        <f t="shared" si="12"/>
        <v>6.0586270521632054E-4</v>
      </c>
      <c r="AF263" s="8">
        <f t="shared" si="12"/>
        <v>1.0023970363913707E-3</v>
      </c>
      <c r="AG263" s="8">
        <f t="shared" si="12"/>
        <v>3.6431304712480996E-3</v>
      </c>
      <c r="AH263" s="8">
        <f t="shared" si="12"/>
        <v>1.621279704096942E-4</v>
      </c>
      <c r="AI263" s="35">
        <v>0.15111324450531638</v>
      </c>
      <c r="AJ263" s="35">
        <v>1</v>
      </c>
    </row>
    <row r="264" spans="1:36" x14ac:dyDescent="0.3">
      <c r="A264" s="37" t="s">
        <v>288</v>
      </c>
      <c r="B264" s="2">
        <v>75863.43299999999</v>
      </c>
      <c r="C264" s="7">
        <v>165634.94400000002</v>
      </c>
      <c r="D264" s="7">
        <v>184752.06599999999</v>
      </c>
      <c r="E264" s="7">
        <v>148506.95500000002</v>
      </c>
      <c r="F264" s="7">
        <v>197501.076</v>
      </c>
      <c r="G264" s="7">
        <v>217261.481</v>
      </c>
      <c r="H264" s="7">
        <v>157433.073</v>
      </c>
      <c r="I264" s="7">
        <v>87886.143999999986</v>
      </c>
      <c r="J264" s="7">
        <v>57525.013999999996</v>
      </c>
      <c r="K264" s="7">
        <v>23766.960000000003</v>
      </c>
      <c r="L264" s="7">
        <v>1315419</v>
      </c>
      <c r="M264" s="7">
        <f>VLOOKUP(A264,'[1]CDC- Aggregation'!$A$5:$L$463,2,FALSE)</f>
        <v>0</v>
      </c>
      <c r="N264" s="7">
        <f>VLOOKUP(A264,'[1]CDC- Aggregation'!$A$5:$L$463,3,FALSE)</f>
        <v>0</v>
      </c>
      <c r="O264" s="7">
        <f>VLOOKUP(A264,'[1]CDC- Aggregation'!$A$5:$L$463,4,FALSE)</f>
        <v>0</v>
      </c>
      <c r="P264" s="7">
        <f>VLOOKUP(A264,'[1]CDC- Aggregation'!$A$5:$L$463,5,FALSE)</f>
        <v>0</v>
      </c>
      <c r="Q264" s="7">
        <f>VLOOKUP(A264,'[1]CDC- Aggregation'!$A$5:$L$463,6,FALSE)</f>
        <v>0</v>
      </c>
      <c r="R264" s="7">
        <f>VLOOKUP(A264,'[1]CDC- Aggregation'!$A$5:$L$463,7,FALSE)</f>
        <v>0</v>
      </c>
      <c r="S264" s="7">
        <f>VLOOKUP(A264,'[1]CDC- Aggregation'!$A$5:$L$463,8,FALSE)</f>
        <v>0</v>
      </c>
      <c r="T264" s="7">
        <v>0</v>
      </c>
      <c r="U264" s="7">
        <v>0</v>
      </c>
      <c r="V264" s="7">
        <v>49</v>
      </c>
      <c r="W264" s="7">
        <v>49</v>
      </c>
      <c r="X264" s="8">
        <f t="shared" si="13"/>
        <v>0</v>
      </c>
      <c r="Y264" s="8">
        <f t="shared" si="13"/>
        <v>0</v>
      </c>
      <c r="Z264" s="8">
        <f t="shared" si="13"/>
        <v>0</v>
      </c>
      <c r="AA264" s="8">
        <f t="shared" si="13"/>
        <v>0</v>
      </c>
      <c r="AB264" s="8">
        <f t="shared" si="13"/>
        <v>0</v>
      </c>
      <c r="AC264" s="8">
        <f t="shared" si="13"/>
        <v>0</v>
      </c>
      <c r="AD264" s="8">
        <f t="shared" si="12"/>
        <v>0</v>
      </c>
      <c r="AE264" s="8">
        <f t="shared" si="12"/>
        <v>0</v>
      </c>
      <c r="AF264" s="8">
        <f t="shared" si="12"/>
        <v>0</v>
      </c>
      <c r="AG264" s="8">
        <f t="shared" si="12"/>
        <v>2.0616856341745008E-3</v>
      </c>
      <c r="AH264" s="8">
        <f t="shared" si="12"/>
        <v>3.7250488247470961E-5</v>
      </c>
      <c r="AI264" s="35">
        <v>0.12655864132813535</v>
      </c>
      <c r="AJ264" s="35">
        <v>0.93963254593175849</v>
      </c>
    </row>
    <row r="265" spans="1:36" x14ac:dyDescent="0.3">
      <c r="A265" s="37" t="s">
        <v>289</v>
      </c>
      <c r="B265" s="2">
        <v>72299.672999999995</v>
      </c>
      <c r="C265" s="7">
        <v>166228.61099999998</v>
      </c>
      <c r="D265" s="7">
        <v>179679.99300000002</v>
      </c>
      <c r="E265" s="7">
        <v>144228.57900000003</v>
      </c>
      <c r="F265" s="7">
        <v>192146.20799999998</v>
      </c>
      <c r="G265" s="7">
        <v>221676.63199999998</v>
      </c>
      <c r="H265" s="7">
        <v>166817.65400000004</v>
      </c>
      <c r="I265" s="7">
        <v>90483.390000000029</v>
      </c>
      <c r="J265" s="7">
        <v>56783.514000000003</v>
      </c>
      <c r="K265" s="7">
        <v>23051.814000000002</v>
      </c>
      <c r="L265" s="7">
        <v>1313939</v>
      </c>
      <c r="M265" s="7">
        <f>VLOOKUP(A265,'[1]CDC- Aggregation'!$A$5:$L$463,2,FALSE)</f>
        <v>0</v>
      </c>
      <c r="N265" s="7">
        <f>VLOOKUP(A265,'[1]CDC- Aggregation'!$A$5:$L$463,3,FALSE)</f>
        <v>0</v>
      </c>
      <c r="O265" s="7">
        <f>VLOOKUP(A265,'[1]CDC- Aggregation'!$A$5:$L$463,4,FALSE)</f>
        <v>0</v>
      </c>
      <c r="P265" s="7">
        <f>VLOOKUP(A265,'[1]CDC- Aggregation'!$A$5:$L$463,5,FALSE)</f>
        <v>0</v>
      </c>
      <c r="Q265" s="7">
        <f>VLOOKUP(A265,'[1]CDC- Aggregation'!$A$5:$L$463,6,FALSE)</f>
        <v>0</v>
      </c>
      <c r="R265" s="7">
        <f>VLOOKUP(A265,'[1]CDC- Aggregation'!$A$5:$L$463,7,FALSE)</f>
        <v>0</v>
      </c>
      <c r="S265" s="7">
        <f>VLOOKUP(A265,'[1]CDC- Aggregation'!$A$5:$L$463,8,FALSE)</f>
        <v>0</v>
      </c>
      <c r="T265" s="7">
        <v>0</v>
      </c>
      <c r="U265" s="7">
        <v>0</v>
      </c>
      <c r="V265" s="7">
        <v>63</v>
      </c>
      <c r="W265" s="7">
        <v>63</v>
      </c>
      <c r="X265" s="8">
        <f t="shared" si="13"/>
        <v>0</v>
      </c>
      <c r="Y265" s="8">
        <f t="shared" si="13"/>
        <v>0</v>
      </c>
      <c r="Z265" s="8">
        <f t="shared" si="13"/>
        <v>0</v>
      </c>
      <c r="AA265" s="8">
        <f t="shared" si="13"/>
        <v>0</v>
      </c>
      <c r="AB265" s="8">
        <f t="shared" si="13"/>
        <v>0</v>
      </c>
      <c r="AC265" s="8">
        <f t="shared" si="13"/>
        <v>0</v>
      </c>
      <c r="AD265" s="8">
        <f t="shared" si="12"/>
        <v>0</v>
      </c>
      <c r="AE265" s="8">
        <f t="shared" si="12"/>
        <v>0</v>
      </c>
      <c r="AF265" s="8">
        <f t="shared" si="12"/>
        <v>0</v>
      </c>
      <c r="AG265" s="8">
        <f t="shared" si="12"/>
        <v>2.7329736392979745E-3</v>
      </c>
      <c r="AH265" s="8">
        <f t="shared" si="12"/>
        <v>4.7947431349552756E-5</v>
      </c>
      <c r="AI265" s="35">
        <v>0.12708660823512236</v>
      </c>
      <c r="AJ265" s="35">
        <v>0.96753926701570681</v>
      </c>
    </row>
    <row r="266" spans="1:36" x14ac:dyDescent="0.3">
      <c r="A266" s="37" t="s">
        <v>290</v>
      </c>
      <c r="B266" s="2">
        <v>69428.031999999992</v>
      </c>
      <c r="C266" s="7">
        <v>159135.935</v>
      </c>
      <c r="D266" s="7">
        <v>169481.34499999997</v>
      </c>
      <c r="E266" s="7">
        <v>139287.40599999999</v>
      </c>
      <c r="F266" s="7">
        <v>178594.62999999998</v>
      </c>
      <c r="G266" s="7">
        <v>212652.25200000001</v>
      </c>
      <c r="H266" s="7">
        <v>162787.13200000001</v>
      </c>
      <c r="I266" s="7">
        <v>88909.623000000007</v>
      </c>
      <c r="J266" s="7">
        <v>53997.485000000001</v>
      </c>
      <c r="K266" s="7">
        <v>21840.059000000005</v>
      </c>
      <c r="L266" s="7">
        <v>1255618</v>
      </c>
      <c r="M266" s="7">
        <f>VLOOKUP(A266,'[1]CDC- Aggregation'!$A$5:$L$463,2,FALSE)</f>
        <v>0</v>
      </c>
      <c r="N266" s="7">
        <f>VLOOKUP(A266,'[1]CDC- Aggregation'!$A$5:$L$463,3,FALSE)</f>
        <v>0</v>
      </c>
      <c r="O266" s="7">
        <f>VLOOKUP(A266,'[1]CDC- Aggregation'!$A$5:$L$463,4,FALSE)</f>
        <v>0</v>
      </c>
      <c r="P266" s="7">
        <f>VLOOKUP(A266,'[1]CDC- Aggregation'!$A$5:$L$463,5,FALSE)</f>
        <v>0</v>
      </c>
      <c r="Q266" s="7">
        <f>VLOOKUP(A266,'[1]CDC- Aggregation'!$A$5:$L$463,6,FALSE)</f>
        <v>0</v>
      </c>
      <c r="R266" s="7">
        <f>VLOOKUP(A266,'[1]CDC- Aggregation'!$A$5:$L$463,7,FALSE)</f>
        <v>0</v>
      </c>
      <c r="S266" s="7">
        <f>VLOOKUP(A266,'[1]CDC- Aggregation'!$A$5:$L$463,8,FALSE)</f>
        <v>0</v>
      </c>
      <c r="T266" s="7">
        <v>0</v>
      </c>
      <c r="U266" s="7">
        <v>10</v>
      </c>
      <c r="V266" s="7">
        <v>103</v>
      </c>
      <c r="W266" s="7">
        <v>113</v>
      </c>
      <c r="X266" s="8">
        <f t="shared" si="13"/>
        <v>0</v>
      </c>
      <c r="Y266" s="8">
        <f t="shared" si="13"/>
        <v>0</v>
      </c>
      <c r="Z266" s="8">
        <f t="shared" si="13"/>
        <v>0</v>
      </c>
      <c r="AA266" s="8">
        <f t="shared" si="13"/>
        <v>0</v>
      </c>
      <c r="AB266" s="8">
        <f t="shared" si="13"/>
        <v>0</v>
      </c>
      <c r="AC266" s="8">
        <f t="shared" si="13"/>
        <v>0</v>
      </c>
      <c r="AD266" s="8">
        <f t="shared" si="12"/>
        <v>0</v>
      </c>
      <c r="AE266" s="8">
        <f t="shared" si="12"/>
        <v>0</v>
      </c>
      <c r="AF266" s="8">
        <f t="shared" si="12"/>
        <v>1.8519381041542953E-4</v>
      </c>
      <c r="AG266" s="8">
        <f t="shared" si="12"/>
        <v>4.7161044757250874E-3</v>
      </c>
      <c r="AH266" s="8">
        <f t="shared" si="12"/>
        <v>8.9995524116411195E-5</v>
      </c>
      <c r="AI266" s="35">
        <v>0.12891661187476114</v>
      </c>
      <c r="AJ266" s="35">
        <v>0.94460362941738296</v>
      </c>
    </row>
    <row r="267" spans="1:36" x14ac:dyDescent="0.3">
      <c r="A267" s="37" t="s">
        <v>291</v>
      </c>
      <c r="B267" s="2">
        <v>69384.82699999999</v>
      </c>
      <c r="C267" s="7">
        <v>161671.59400000001</v>
      </c>
      <c r="D267" s="7">
        <v>178786.35499999998</v>
      </c>
      <c r="E267" s="7">
        <v>145685.83500000002</v>
      </c>
      <c r="F267" s="7">
        <v>179323.076</v>
      </c>
      <c r="G267" s="7">
        <v>223223.81800000003</v>
      </c>
      <c r="H267" s="7">
        <v>179230.81899999999</v>
      </c>
      <c r="I267" s="7">
        <v>99044.56299999998</v>
      </c>
      <c r="J267" s="7">
        <v>57766.875000000007</v>
      </c>
      <c r="K267" s="7">
        <v>24345.947</v>
      </c>
      <c r="L267" s="7">
        <v>1317474</v>
      </c>
      <c r="M267" s="7">
        <f>VLOOKUP(A267,'[1]CDC- Aggregation'!$A$5:$L$463,2,FALSE)</f>
        <v>0</v>
      </c>
      <c r="N267" s="7">
        <f>VLOOKUP(A267,'[1]CDC- Aggregation'!$A$5:$L$463,3,FALSE)</f>
        <v>0</v>
      </c>
      <c r="O267" s="7">
        <f>VLOOKUP(A267,'[1]CDC- Aggregation'!$A$5:$L$463,4,FALSE)</f>
        <v>0</v>
      </c>
      <c r="P267" s="7">
        <f>VLOOKUP(A267,'[1]CDC- Aggregation'!$A$5:$L$463,5,FALSE)</f>
        <v>0</v>
      </c>
      <c r="Q267" s="7">
        <f>VLOOKUP(A267,'[1]CDC- Aggregation'!$A$5:$L$463,6,FALSE)</f>
        <v>0</v>
      </c>
      <c r="R267" s="7">
        <f>VLOOKUP(A267,'[1]CDC- Aggregation'!$A$5:$L$463,7,FALSE)</f>
        <v>0</v>
      </c>
      <c r="S267" s="7">
        <f>VLOOKUP(A267,'[1]CDC- Aggregation'!$A$5:$L$463,8,FALSE)</f>
        <v>0</v>
      </c>
      <c r="T267" s="7">
        <v>0</v>
      </c>
      <c r="U267" s="7">
        <v>0</v>
      </c>
      <c r="V267" s="7">
        <v>98</v>
      </c>
      <c r="W267" s="7">
        <v>98</v>
      </c>
      <c r="X267" s="8">
        <f t="shared" si="13"/>
        <v>0</v>
      </c>
      <c r="Y267" s="8">
        <f t="shared" si="13"/>
        <v>0</v>
      </c>
      <c r="Z267" s="8">
        <f t="shared" si="13"/>
        <v>0</v>
      </c>
      <c r="AA267" s="8">
        <f t="shared" si="13"/>
        <v>0</v>
      </c>
      <c r="AB267" s="8">
        <f t="shared" si="13"/>
        <v>0</v>
      </c>
      <c r="AC267" s="8">
        <f t="shared" si="13"/>
        <v>0</v>
      </c>
      <c r="AD267" s="8">
        <f t="shared" si="12"/>
        <v>0</v>
      </c>
      <c r="AE267" s="8">
        <f t="shared" si="12"/>
        <v>0</v>
      </c>
      <c r="AF267" s="8">
        <f t="shared" si="12"/>
        <v>0</v>
      </c>
      <c r="AG267" s="8">
        <f t="shared" si="12"/>
        <v>4.0253106605382819E-3</v>
      </c>
      <c r="AH267" s="8">
        <f t="shared" si="12"/>
        <v>7.4384769642512873E-5</v>
      </c>
      <c r="AI267" s="35">
        <v>0.13101063259756873</v>
      </c>
      <c r="AJ267" s="35">
        <v>0.97641025641025636</v>
      </c>
    </row>
    <row r="268" spans="1:36" x14ac:dyDescent="0.3">
      <c r="A268" s="37" t="s">
        <v>292</v>
      </c>
      <c r="B268" s="2">
        <v>68047.467999999993</v>
      </c>
      <c r="C268" s="7">
        <v>159088.83499999999</v>
      </c>
      <c r="D268" s="7">
        <v>178920.85900000003</v>
      </c>
      <c r="E268" s="7">
        <v>147078.234</v>
      </c>
      <c r="F268" s="7">
        <v>172304.95500000002</v>
      </c>
      <c r="G268" s="7">
        <v>221963.51199999996</v>
      </c>
      <c r="H268" s="7">
        <v>184648.23199999996</v>
      </c>
      <c r="I268" s="7">
        <v>104007.094</v>
      </c>
      <c r="J268" s="7">
        <v>57908.991000000002</v>
      </c>
      <c r="K268" s="7">
        <v>24943.477000000003</v>
      </c>
      <c r="L268" s="7">
        <v>1319171</v>
      </c>
      <c r="M268" s="7">
        <f>VLOOKUP(A268,'[1]CDC- Aggregation'!$A$5:$L$463,2,FALSE)</f>
        <v>0</v>
      </c>
      <c r="N268" s="7">
        <f>VLOOKUP(A268,'[1]CDC- Aggregation'!$A$5:$L$463,3,FALSE)</f>
        <v>0</v>
      </c>
      <c r="O268" s="7">
        <f>VLOOKUP(A268,'[1]CDC- Aggregation'!$A$5:$L$463,4,FALSE)</f>
        <v>0</v>
      </c>
      <c r="P268" s="7">
        <f>VLOOKUP(A268,'[1]CDC- Aggregation'!$A$5:$L$463,5,FALSE)</f>
        <v>0</v>
      </c>
      <c r="Q268" s="7">
        <f>VLOOKUP(A268,'[1]CDC- Aggregation'!$A$5:$L$463,6,FALSE)</f>
        <v>0</v>
      </c>
      <c r="R268" s="7">
        <f>VLOOKUP(A268,'[1]CDC- Aggregation'!$A$5:$L$463,7,FALSE)</f>
        <v>0</v>
      </c>
      <c r="S268" s="7">
        <f>VLOOKUP(A268,'[1]CDC- Aggregation'!$A$5:$L$463,8,FALSE)</f>
        <v>0</v>
      </c>
      <c r="T268" s="7">
        <v>0</v>
      </c>
      <c r="U268" s="7">
        <v>11</v>
      </c>
      <c r="V268" s="7">
        <v>69</v>
      </c>
      <c r="W268" s="7">
        <v>80</v>
      </c>
      <c r="X268" s="8">
        <f t="shared" si="13"/>
        <v>0</v>
      </c>
      <c r="Y268" s="8">
        <f t="shared" si="13"/>
        <v>0</v>
      </c>
      <c r="Z268" s="8">
        <f t="shared" si="13"/>
        <v>0</v>
      </c>
      <c r="AA268" s="8">
        <f t="shared" si="13"/>
        <v>0</v>
      </c>
      <c r="AB268" s="8">
        <f t="shared" si="13"/>
        <v>0</v>
      </c>
      <c r="AC268" s="8">
        <f t="shared" si="13"/>
        <v>0</v>
      </c>
      <c r="AD268" s="8">
        <f t="shared" si="12"/>
        <v>0</v>
      </c>
      <c r="AE268" s="8">
        <f t="shared" si="12"/>
        <v>0</v>
      </c>
      <c r="AF268" s="8">
        <f t="shared" si="12"/>
        <v>1.899532319601286E-4</v>
      </c>
      <c r="AG268" s="8">
        <f t="shared" si="12"/>
        <v>2.7662542796258916E-3</v>
      </c>
      <c r="AH268" s="8">
        <f t="shared" si="12"/>
        <v>6.0644146968057967E-5</v>
      </c>
      <c r="AI268" s="35">
        <v>0.13548799687393737</v>
      </c>
      <c r="AJ268" s="35">
        <v>0.94789081885856075</v>
      </c>
    </row>
    <row r="269" spans="1:36" x14ac:dyDescent="0.3">
      <c r="A269" s="37" t="s">
        <v>293</v>
      </c>
      <c r="B269" s="2">
        <v>64619.513000000006</v>
      </c>
      <c r="C269" s="7">
        <v>151333.09699999998</v>
      </c>
      <c r="D269" s="7">
        <v>174621.723</v>
      </c>
      <c r="E269" s="7">
        <v>144657.85</v>
      </c>
      <c r="F269" s="7">
        <v>162287.33700000003</v>
      </c>
      <c r="G269" s="7">
        <v>211505.092</v>
      </c>
      <c r="H269" s="7">
        <v>182791.454</v>
      </c>
      <c r="I269" s="7">
        <v>105526.042</v>
      </c>
      <c r="J269" s="7">
        <v>56334.345999999998</v>
      </c>
      <c r="K269" s="7">
        <v>24367.115000000002</v>
      </c>
      <c r="L269" s="7">
        <v>1277778</v>
      </c>
      <c r="M269" s="7">
        <f>VLOOKUP(A269,'[1]CDC- Aggregation'!$A$5:$L$463,2,FALSE)</f>
        <v>0</v>
      </c>
      <c r="N269" s="7">
        <f>VLOOKUP(A269,'[1]CDC- Aggregation'!$A$5:$L$463,3,FALSE)</f>
        <v>0</v>
      </c>
      <c r="O269" s="7">
        <f>VLOOKUP(A269,'[1]CDC- Aggregation'!$A$5:$L$463,4,FALSE)</f>
        <v>0</v>
      </c>
      <c r="P269" s="7">
        <f>VLOOKUP(A269,'[1]CDC- Aggregation'!$A$5:$L$463,5,FALSE)</f>
        <v>0</v>
      </c>
      <c r="Q269" s="7">
        <f>VLOOKUP(A269,'[1]CDC- Aggregation'!$A$5:$L$463,6,FALSE)</f>
        <v>0</v>
      </c>
      <c r="R269" s="7">
        <f>VLOOKUP(A269,'[1]CDC- Aggregation'!$A$5:$L$463,7,FALSE)</f>
        <v>0</v>
      </c>
      <c r="S269" s="7">
        <f>VLOOKUP(A269,'[1]CDC- Aggregation'!$A$5:$L$463,8,FALSE)</f>
        <v>0</v>
      </c>
      <c r="T269" s="7">
        <v>0</v>
      </c>
      <c r="U269" s="7">
        <v>0</v>
      </c>
      <c r="V269" s="7">
        <v>59</v>
      </c>
      <c r="W269" s="7">
        <v>59</v>
      </c>
      <c r="X269" s="8">
        <f t="shared" si="13"/>
        <v>0</v>
      </c>
      <c r="Y269" s="8">
        <f t="shared" si="13"/>
        <v>0</v>
      </c>
      <c r="Z269" s="8">
        <f t="shared" si="13"/>
        <v>0</v>
      </c>
      <c r="AA269" s="8">
        <f t="shared" si="13"/>
        <v>0</v>
      </c>
      <c r="AB269" s="8">
        <f t="shared" si="13"/>
        <v>0</v>
      </c>
      <c r="AC269" s="8">
        <f t="shared" si="13"/>
        <v>0</v>
      </c>
      <c r="AD269" s="8">
        <f t="shared" si="12"/>
        <v>0</v>
      </c>
      <c r="AE269" s="8">
        <f t="shared" si="12"/>
        <v>0</v>
      </c>
      <c r="AF269" s="8">
        <f t="shared" si="12"/>
        <v>0</v>
      </c>
      <c r="AG269" s="8">
        <f t="shared" si="12"/>
        <v>2.421296078752039E-3</v>
      </c>
      <c r="AH269" s="8">
        <f t="shared" si="12"/>
        <v>4.6173905013233909E-5</v>
      </c>
      <c r="AI269" s="35">
        <v>0.14062210492455257</v>
      </c>
      <c r="AJ269" s="35">
        <v>0.95977549111318994</v>
      </c>
    </row>
    <row r="270" spans="1:36" x14ac:dyDescent="0.3">
      <c r="A270" s="37" t="s">
        <v>294</v>
      </c>
      <c r="B270" s="2">
        <v>62585.561000000009</v>
      </c>
      <c r="C270" s="7">
        <v>146657.34100000001</v>
      </c>
      <c r="D270" s="7">
        <v>171239.77600000001</v>
      </c>
      <c r="E270" s="7">
        <v>144131.30300000001</v>
      </c>
      <c r="F270" s="7">
        <v>154145.52100000001</v>
      </c>
      <c r="G270" s="7">
        <v>201829.31700000001</v>
      </c>
      <c r="H270" s="7">
        <v>180085.924</v>
      </c>
      <c r="I270" s="7">
        <v>105753.231</v>
      </c>
      <c r="J270" s="7">
        <v>54450.631000000001</v>
      </c>
      <c r="K270" s="7">
        <v>23990.132000000001</v>
      </c>
      <c r="L270" s="7">
        <v>1244818</v>
      </c>
      <c r="M270" s="7">
        <f>VLOOKUP(A270,'[1]CDC- Aggregation'!$A$5:$L$463,2,FALSE)</f>
        <v>0</v>
      </c>
      <c r="N270" s="7">
        <f>VLOOKUP(A270,'[1]CDC- Aggregation'!$A$5:$L$463,3,FALSE)</f>
        <v>0</v>
      </c>
      <c r="O270" s="7">
        <f>VLOOKUP(A270,'[1]CDC- Aggregation'!$A$5:$L$463,4,FALSE)</f>
        <v>0</v>
      </c>
      <c r="P270" s="7">
        <f>VLOOKUP(A270,'[1]CDC- Aggregation'!$A$5:$L$463,5,FALSE)</f>
        <v>0</v>
      </c>
      <c r="Q270" s="7">
        <f>VLOOKUP(A270,'[1]CDC- Aggregation'!$A$5:$L$463,6,FALSE)</f>
        <v>0</v>
      </c>
      <c r="R270" s="7">
        <f>VLOOKUP(A270,'[1]CDC- Aggregation'!$A$5:$L$463,7,FALSE)</f>
        <v>0</v>
      </c>
      <c r="S270" s="7">
        <f>VLOOKUP(A270,'[1]CDC- Aggregation'!$A$5:$L$463,8,FALSE)</f>
        <v>0</v>
      </c>
      <c r="T270" s="7">
        <v>0</v>
      </c>
      <c r="U270" s="7">
        <v>0</v>
      </c>
      <c r="V270" s="7">
        <v>140</v>
      </c>
      <c r="W270" s="7">
        <v>140</v>
      </c>
      <c r="X270" s="8">
        <f t="shared" si="13"/>
        <v>0</v>
      </c>
      <c r="Y270" s="8">
        <f t="shared" si="13"/>
        <v>0</v>
      </c>
      <c r="Z270" s="8">
        <f t="shared" si="13"/>
        <v>0</v>
      </c>
      <c r="AA270" s="8">
        <f t="shared" si="13"/>
        <v>0</v>
      </c>
      <c r="AB270" s="8">
        <f t="shared" si="13"/>
        <v>0</v>
      </c>
      <c r="AC270" s="8">
        <f t="shared" si="13"/>
        <v>0</v>
      </c>
      <c r="AD270" s="8">
        <f t="shared" si="12"/>
        <v>0</v>
      </c>
      <c r="AE270" s="8">
        <f t="shared" si="12"/>
        <v>0</v>
      </c>
      <c r="AF270" s="8">
        <f t="shared" si="12"/>
        <v>0</v>
      </c>
      <c r="AG270" s="8">
        <f t="shared" si="12"/>
        <v>5.8357327921330316E-3</v>
      </c>
      <c r="AH270" s="8">
        <f t="shared" si="12"/>
        <v>1.1246624004472943E-4</v>
      </c>
      <c r="AI270" s="35">
        <v>0.14496759286959571</v>
      </c>
      <c r="AJ270" s="35">
        <v>0.95852895148669792</v>
      </c>
    </row>
    <row r="271" spans="1:36" x14ac:dyDescent="0.3">
      <c r="A271" s="37" t="s">
        <v>295</v>
      </c>
      <c r="B271" s="2">
        <v>64868.707000000002</v>
      </c>
      <c r="C271" s="7">
        <v>151531.22199999998</v>
      </c>
      <c r="D271" s="7">
        <v>178849.23400000003</v>
      </c>
      <c r="E271" s="7">
        <v>154721.16699999999</v>
      </c>
      <c r="F271" s="7">
        <v>158882.97700000001</v>
      </c>
      <c r="G271" s="7">
        <v>209898.07700000002</v>
      </c>
      <c r="H271" s="7">
        <v>197882.35100000002</v>
      </c>
      <c r="I271" s="7">
        <v>123489.546</v>
      </c>
      <c r="J271" s="7">
        <v>59862.113000000005</v>
      </c>
      <c r="K271" s="7">
        <v>27162.325000000001</v>
      </c>
      <c r="L271" s="7">
        <v>1327503</v>
      </c>
      <c r="M271" s="7">
        <f>VLOOKUP(A271,'[1]CDC- Aggregation'!$A$5:$L$463,2,FALSE)</f>
        <v>0</v>
      </c>
      <c r="N271" s="7">
        <f>VLOOKUP(A271,'[1]CDC- Aggregation'!$A$5:$L$463,3,FALSE)</f>
        <v>0</v>
      </c>
      <c r="O271" s="7">
        <f>VLOOKUP(A271,'[1]CDC- Aggregation'!$A$5:$L$463,4,FALSE)</f>
        <v>0</v>
      </c>
      <c r="P271" s="7">
        <f>VLOOKUP(A271,'[1]CDC- Aggregation'!$A$5:$L$463,5,FALSE)</f>
        <v>0</v>
      </c>
      <c r="Q271" s="7">
        <f>VLOOKUP(A271,'[1]CDC- Aggregation'!$A$5:$L$463,6,FALSE)</f>
        <v>0</v>
      </c>
      <c r="R271" s="7">
        <f>VLOOKUP(A271,'[1]CDC- Aggregation'!$A$5:$L$463,7,FALSE)</f>
        <v>0</v>
      </c>
      <c r="S271" s="7">
        <f>VLOOKUP(A271,'[1]CDC- Aggregation'!$A$5:$L$463,8,FALSE)</f>
        <v>0</v>
      </c>
      <c r="T271" s="7">
        <v>0</v>
      </c>
      <c r="U271" s="7">
        <v>0</v>
      </c>
      <c r="V271" s="7">
        <v>45</v>
      </c>
      <c r="W271" s="7">
        <v>45</v>
      </c>
      <c r="X271" s="8">
        <f t="shared" si="13"/>
        <v>0</v>
      </c>
      <c r="Y271" s="8">
        <f t="shared" si="13"/>
        <v>0</v>
      </c>
      <c r="Z271" s="8">
        <f t="shared" si="13"/>
        <v>0</v>
      </c>
      <c r="AA271" s="8">
        <f t="shared" si="13"/>
        <v>0</v>
      </c>
      <c r="AB271" s="8">
        <f t="shared" si="13"/>
        <v>0</v>
      </c>
      <c r="AC271" s="8">
        <f t="shared" si="13"/>
        <v>0</v>
      </c>
      <c r="AD271" s="8">
        <f t="shared" si="12"/>
        <v>0</v>
      </c>
      <c r="AE271" s="8">
        <f t="shared" si="12"/>
        <v>0</v>
      </c>
      <c r="AF271" s="8">
        <f t="shared" si="12"/>
        <v>0</v>
      </c>
      <c r="AG271" s="8">
        <f t="shared" si="12"/>
        <v>1.656706485913853E-3</v>
      </c>
      <c r="AH271" s="8">
        <f t="shared" si="12"/>
        <v>3.3898228478579711E-5</v>
      </c>
      <c r="AI271" s="35">
        <v>0.15084005743572376</v>
      </c>
      <c r="AJ271" s="35">
        <v>0.94188191881918815</v>
      </c>
    </row>
    <row r="272" spans="1:36" x14ac:dyDescent="0.3">
      <c r="A272" s="37" t="s">
        <v>296</v>
      </c>
      <c r="B272" s="2">
        <v>65300</v>
      </c>
      <c r="C272" s="7">
        <v>151190</v>
      </c>
      <c r="D272" s="7">
        <v>179985</v>
      </c>
      <c r="E272" s="7">
        <v>157503</v>
      </c>
      <c r="F272" s="7">
        <v>156749</v>
      </c>
      <c r="G272" s="7">
        <v>204485</v>
      </c>
      <c r="H272" s="7">
        <v>200207</v>
      </c>
      <c r="I272" s="7">
        <v>128218</v>
      </c>
      <c r="J272" s="7">
        <v>60549</v>
      </c>
      <c r="K272" s="7">
        <v>28123</v>
      </c>
      <c r="L272" s="7">
        <v>1332309</v>
      </c>
      <c r="M272" s="7">
        <f>VLOOKUP(A272,'[1]CDC- Aggregation'!$A$5:$L$463,2,FALSE)</f>
        <v>0</v>
      </c>
      <c r="N272" s="7">
        <f>VLOOKUP(A272,'[1]CDC- Aggregation'!$A$5:$L$463,3,FALSE)</f>
        <v>0</v>
      </c>
      <c r="O272" s="7">
        <f>VLOOKUP(A272,'[1]CDC- Aggregation'!$A$5:$L$463,4,FALSE)</f>
        <v>0</v>
      </c>
      <c r="P272" s="7">
        <f>VLOOKUP(A272,'[1]CDC- Aggregation'!$A$5:$L$463,5,FALSE)</f>
        <v>0</v>
      </c>
      <c r="Q272" s="7">
        <f>VLOOKUP(A272,'[1]CDC- Aggregation'!$A$5:$L$463,6,FALSE)</f>
        <v>0</v>
      </c>
      <c r="R272" s="7">
        <f>VLOOKUP(A272,'[1]CDC- Aggregation'!$A$5:$L$463,7,FALSE)</f>
        <v>0</v>
      </c>
      <c r="S272" s="7">
        <f>VLOOKUP(A272,'[1]CDC- Aggregation'!$A$5:$L$463,8,FALSE)</f>
        <v>0</v>
      </c>
      <c r="T272" s="7">
        <v>0</v>
      </c>
      <c r="U272" s="7">
        <v>14</v>
      </c>
      <c r="V272" s="7">
        <v>84</v>
      </c>
      <c r="W272" s="7">
        <v>98</v>
      </c>
      <c r="X272" s="8">
        <f t="shared" si="13"/>
        <v>0</v>
      </c>
      <c r="Y272" s="8">
        <f t="shared" si="13"/>
        <v>0</v>
      </c>
      <c r="Z272" s="8">
        <f t="shared" si="13"/>
        <v>0</v>
      </c>
      <c r="AA272" s="8">
        <f t="shared" si="13"/>
        <v>0</v>
      </c>
      <c r="AB272" s="8">
        <f t="shared" si="13"/>
        <v>0</v>
      </c>
      <c r="AC272" s="8">
        <f t="shared" si="13"/>
        <v>0</v>
      </c>
      <c r="AD272" s="8">
        <f t="shared" si="12"/>
        <v>0</v>
      </c>
      <c r="AE272" s="8">
        <f t="shared" si="12"/>
        <v>0</v>
      </c>
      <c r="AF272" s="8">
        <f t="shared" si="12"/>
        <v>2.3121769145650629E-4</v>
      </c>
      <c r="AG272" s="8">
        <f t="shared" si="12"/>
        <v>2.9868790669558723E-3</v>
      </c>
      <c r="AH272" s="8">
        <f t="shared" si="12"/>
        <v>7.3556509788645121E-5</v>
      </c>
      <c r="AI272" s="35">
        <v>0.15336846169323046</v>
      </c>
      <c r="AJ272" s="35">
        <v>0.94216261525565803</v>
      </c>
    </row>
    <row r="273" spans="1:36" x14ac:dyDescent="0.3">
      <c r="A273" s="37" t="s">
        <v>297</v>
      </c>
      <c r="B273" s="2">
        <v>561478.07100000011</v>
      </c>
      <c r="C273" s="7">
        <v>1146089.3670000001</v>
      </c>
      <c r="D273" s="7">
        <v>1100047.173</v>
      </c>
      <c r="E273" s="7">
        <v>1103869.0340000002</v>
      </c>
      <c r="F273" s="7">
        <v>1315711.2049999998</v>
      </c>
      <c r="G273" s="7">
        <v>1329099.5839999998</v>
      </c>
      <c r="H273" s="7">
        <v>953247.45</v>
      </c>
      <c r="I273" s="7">
        <v>577340.72400000016</v>
      </c>
      <c r="J273" s="7">
        <v>402428.85099999997</v>
      </c>
      <c r="K273" s="7">
        <v>161651.43399999998</v>
      </c>
      <c r="L273" s="7">
        <v>8650548</v>
      </c>
      <c r="M273" s="7">
        <f>VLOOKUP(A273,'[1]CDC- Aggregation'!$A$5:$L$463,2,FALSE)</f>
        <v>0</v>
      </c>
      <c r="N273" s="7">
        <f>VLOOKUP(A273,'[1]CDC- Aggregation'!$A$5:$L$463,3,FALSE)</f>
        <v>0</v>
      </c>
      <c r="O273" s="7">
        <f>VLOOKUP(A273,'[1]CDC- Aggregation'!$A$5:$L$463,4,FALSE)</f>
        <v>0</v>
      </c>
      <c r="P273" s="7">
        <f>VLOOKUP(A273,'[1]CDC- Aggregation'!$A$5:$L$463,5,FALSE)</f>
        <v>0</v>
      </c>
      <c r="Q273" s="7">
        <f>VLOOKUP(A273,'[1]CDC- Aggregation'!$A$5:$L$463,6,FALSE)</f>
        <v>0</v>
      </c>
      <c r="R273" s="7">
        <f>VLOOKUP(A273,'[1]CDC- Aggregation'!$A$5:$L$463,7,FALSE)</f>
        <v>11</v>
      </c>
      <c r="S273" s="7">
        <f>VLOOKUP(A273,'[1]CDC- Aggregation'!$A$5:$L$463,8,FALSE)</f>
        <v>58</v>
      </c>
      <c r="T273" s="7">
        <v>106</v>
      </c>
      <c r="U273" s="7">
        <v>363</v>
      </c>
      <c r="V273" s="7">
        <v>605</v>
      </c>
      <c r="W273" s="7">
        <v>1143</v>
      </c>
      <c r="X273" s="8">
        <f t="shared" si="13"/>
        <v>0</v>
      </c>
      <c r="Y273" s="8">
        <f t="shared" si="13"/>
        <v>0</v>
      </c>
      <c r="Z273" s="8">
        <f t="shared" si="13"/>
        <v>0</v>
      </c>
      <c r="AA273" s="8">
        <f t="shared" si="13"/>
        <v>0</v>
      </c>
      <c r="AB273" s="8">
        <f t="shared" si="13"/>
        <v>0</v>
      </c>
      <c r="AC273" s="8">
        <f t="shared" si="13"/>
        <v>8.2762797704705335E-6</v>
      </c>
      <c r="AD273" s="8">
        <f t="shared" si="12"/>
        <v>6.0844642175544243E-5</v>
      </c>
      <c r="AE273" s="8">
        <f t="shared" si="12"/>
        <v>1.836004210227858E-4</v>
      </c>
      <c r="AF273" s="8">
        <f t="shared" si="12"/>
        <v>9.0202280253509962E-4</v>
      </c>
      <c r="AG273" s="8">
        <f t="shared" si="12"/>
        <v>3.7426206809894435E-3</v>
      </c>
      <c r="AH273" s="8">
        <f t="shared" si="12"/>
        <v>1.3213035752185874E-4</v>
      </c>
      <c r="AI273" s="35">
        <v>0.13191540461295714</v>
      </c>
      <c r="AJ273" s="35">
        <v>1</v>
      </c>
    </row>
    <row r="274" spans="1:36" x14ac:dyDescent="0.3">
      <c r="A274" s="37" t="s">
        <v>298</v>
      </c>
      <c r="B274" s="2">
        <v>547056.55200000003</v>
      </c>
      <c r="C274" s="7">
        <v>1156223.9809999999</v>
      </c>
      <c r="D274" s="7">
        <v>1127535.173</v>
      </c>
      <c r="E274" s="7">
        <v>1096904.2930000001</v>
      </c>
      <c r="F274" s="7">
        <v>1294285.4619999998</v>
      </c>
      <c r="G274" s="7">
        <v>1350560.2340000004</v>
      </c>
      <c r="H274" s="7">
        <v>993147.88700000034</v>
      </c>
      <c r="I274" s="7">
        <v>586230.98399999994</v>
      </c>
      <c r="J274" s="7">
        <v>402941.603</v>
      </c>
      <c r="K274" s="7">
        <v>166413.69899999999</v>
      </c>
      <c r="L274" s="7">
        <v>8721577</v>
      </c>
      <c r="M274" s="7">
        <f>VLOOKUP(A274,'[1]CDC- Aggregation'!$A$5:$L$463,2,FALSE)</f>
        <v>0</v>
      </c>
      <c r="N274" s="7">
        <f>VLOOKUP(A274,'[1]CDC- Aggregation'!$A$5:$L$463,3,FALSE)</f>
        <v>0</v>
      </c>
      <c r="O274" s="7">
        <f>VLOOKUP(A274,'[1]CDC- Aggregation'!$A$5:$L$463,4,FALSE)</f>
        <v>0</v>
      </c>
      <c r="P274" s="7">
        <f>VLOOKUP(A274,'[1]CDC- Aggregation'!$A$5:$L$463,5,FALSE)</f>
        <v>0</v>
      </c>
      <c r="Q274" s="7">
        <f>VLOOKUP(A274,'[1]CDC- Aggregation'!$A$5:$L$463,6,FALSE)</f>
        <v>0</v>
      </c>
      <c r="R274" s="7">
        <f>VLOOKUP(A274,'[1]CDC- Aggregation'!$A$5:$L$463,7,FALSE)</f>
        <v>0</v>
      </c>
      <c r="S274" s="7">
        <f>VLOOKUP(A274,'[1]CDC- Aggregation'!$A$5:$L$463,8,FALSE)</f>
        <v>31</v>
      </c>
      <c r="T274" s="7">
        <v>92</v>
      </c>
      <c r="U274" s="7">
        <v>286</v>
      </c>
      <c r="V274" s="7">
        <v>546</v>
      </c>
      <c r="W274" s="7">
        <v>955</v>
      </c>
      <c r="X274" s="8">
        <f t="shared" si="13"/>
        <v>0</v>
      </c>
      <c r="Y274" s="8">
        <f t="shared" si="13"/>
        <v>0</v>
      </c>
      <c r="Z274" s="8">
        <f t="shared" si="13"/>
        <v>0</v>
      </c>
      <c r="AA274" s="8">
        <f t="shared" si="13"/>
        <v>0</v>
      </c>
      <c r="AB274" s="8">
        <f t="shared" si="13"/>
        <v>0</v>
      </c>
      <c r="AC274" s="8">
        <f t="shared" si="13"/>
        <v>0</v>
      </c>
      <c r="AD274" s="8">
        <f t="shared" si="13"/>
        <v>3.1213881040055006E-5</v>
      </c>
      <c r="AE274" s="8">
        <f t="shared" si="13"/>
        <v>1.5693472796722736E-4</v>
      </c>
      <c r="AF274" s="8">
        <f t="shared" si="13"/>
        <v>7.0978027056689899E-4</v>
      </c>
      <c r="AG274" s="8">
        <f t="shared" si="13"/>
        <v>3.280979890964385E-3</v>
      </c>
      <c r="AH274" s="8">
        <f t="shared" si="13"/>
        <v>1.0949854596250196E-4</v>
      </c>
      <c r="AI274" s="35">
        <v>0.13294709734166099</v>
      </c>
      <c r="AJ274" s="35">
        <v>1</v>
      </c>
    </row>
    <row r="275" spans="1:36" x14ac:dyDescent="0.3">
      <c r="A275" s="37" t="s">
        <v>299</v>
      </c>
      <c r="B275" s="2">
        <v>543388.18300000008</v>
      </c>
      <c r="C275" s="7">
        <v>1150384.0800000003</v>
      </c>
      <c r="D275" s="7">
        <v>1131399.8459999999</v>
      </c>
      <c r="E275" s="7">
        <v>1103400.0019999999</v>
      </c>
      <c r="F275" s="7">
        <v>1265709.344</v>
      </c>
      <c r="G275" s="7">
        <v>1361404.7469999997</v>
      </c>
      <c r="H275" s="7">
        <v>1021105.956</v>
      </c>
      <c r="I275" s="7">
        <v>600153.15600000008</v>
      </c>
      <c r="J275" s="7">
        <v>400734.31099999999</v>
      </c>
      <c r="K275" s="7">
        <v>172153.21099999998</v>
      </c>
      <c r="L275" s="7">
        <v>8753064</v>
      </c>
      <c r="M275" s="7">
        <f>VLOOKUP(A275,'[1]CDC- Aggregation'!$A$5:$L$463,2,FALSE)</f>
        <v>0</v>
      </c>
      <c r="N275" s="7">
        <f>VLOOKUP(A275,'[1]CDC- Aggregation'!$A$5:$L$463,3,FALSE)</f>
        <v>0</v>
      </c>
      <c r="O275" s="7">
        <f>VLOOKUP(A275,'[1]CDC- Aggregation'!$A$5:$L$463,4,FALSE)</f>
        <v>0</v>
      </c>
      <c r="P275" s="7">
        <f>VLOOKUP(A275,'[1]CDC- Aggregation'!$A$5:$L$463,5,FALSE)</f>
        <v>0</v>
      </c>
      <c r="Q275" s="7">
        <f>VLOOKUP(A275,'[1]CDC- Aggregation'!$A$5:$L$463,6,FALSE)</f>
        <v>0</v>
      </c>
      <c r="R275" s="7">
        <f>VLOOKUP(A275,'[1]CDC- Aggregation'!$A$5:$L$463,7,FALSE)</f>
        <v>12</v>
      </c>
      <c r="S275" s="7">
        <f>VLOOKUP(A275,'[1]CDC- Aggregation'!$A$5:$L$463,8,FALSE)</f>
        <v>46</v>
      </c>
      <c r="T275" s="7">
        <v>94</v>
      </c>
      <c r="U275" s="7">
        <v>292</v>
      </c>
      <c r="V275" s="7">
        <v>603</v>
      </c>
      <c r="W275" s="7">
        <v>1047</v>
      </c>
      <c r="X275" s="8">
        <f t="shared" si="13"/>
        <v>0</v>
      </c>
      <c r="Y275" s="8">
        <f t="shared" si="13"/>
        <v>0</v>
      </c>
      <c r="Z275" s="8">
        <f t="shared" si="13"/>
        <v>0</v>
      </c>
      <c r="AA275" s="8">
        <f t="shared" si="13"/>
        <v>0</v>
      </c>
      <c r="AB275" s="8">
        <f t="shared" si="13"/>
        <v>0</v>
      </c>
      <c r="AC275" s="8">
        <f t="shared" si="13"/>
        <v>8.8144249727667522E-6</v>
      </c>
      <c r="AD275" s="8">
        <f t="shared" si="13"/>
        <v>4.5049193699933719E-5</v>
      </c>
      <c r="AE275" s="8">
        <f t="shared" si="13"/>
        <v>1.5662668613876287E-4</v>
      </c>
      <c r="AF275" s="8">
        <f t="shared" si="13"/>
        <v>7.286623380746652E-4</v>
      </c>
      <c r="AG275" s="8">
        <f t="shared" si="13"/>
        <v>3.502693888178479E-3</v>
      </c>
      <c r="AH275" s="8">
        <f t="shared" si="13"/>
        <v>1.1961525701171612E-4</v>
      </c>
      <c r="AI275" s="35">
        <v>0.13424443341622017</v>
      </c>
      <c r="AJ275" s="35">
        <v>1</v>
      </c>
    </row>
    <row r="276" spans="1:36" x14ac:dyDescent="0.3">
      <c r="A276" s="37" t="s">
        <v>300</v>
      </c>
      <c r="B276" s="2">
        <v>538329.97499999998</v>
      </c>
      <c r="C276" s="7">
        <v>1149042.6030000001</v>
      </c>
      <c r="D276" s="7">
        <v>1137600.6180000002</v>
      </c>
      <c r="E276" s="7">
        <v>1113213.6040000003</v>
      </c>
      <c r="F276" s="7">
        <v>1242357.8949999998</v>
      </c>
      <c r="G276" s="7">
        <v>1366570.034</v>
      </c>
      <c r="H276" s="7">
        <v>1050462.6259999999</v>
      </c>
      <c r="I276" s="7">
        <v>622646.61100000003</v>
      </c>
      <c r="J276" s="7">
        <v>397869.21799999994</v>
      </c>
      <c r="K276" s="7">
        <v>177893.38400000002</v>
      </c>
      <c r="L276" s="7">
        <v>8793888</v>
      </c>
      <c r="M276" s="7">
        <f>VLOOKUP(A276,'[1]CDC- Aggregation'!$A$5:$L$463,2,FALSE)</f>
        <v>0</v>
      </c>
      <c r="N276" s="7">
        <f>VLOOKUP(A276,'[1]CDC- Aggregation'!$A$5:$L$463,3,FALSE)</f>
        <v>0</v>
      </c>
      <c r="O276" s="7">
        <f>VLOOKUP(A276,'[1]CDC- Aggregation'!$A$5:$L$463,4,FALSE)</f>
        <v>0</v>
      </c>
      <c r="P276" s="7">
        <f>VLOOKUP(A276,'[1]CDC- Aggregation'!$A$5:$L$463,5,FALSE)</f>
        <v>0</v>
      </c>
      <c r="Q276" s="7">
        <f>VLOOKUP(A276,'[1]CDC- Aggregation'!$A$5:$L$463,6,FALSE)</f>
        <v>0</v>
      </c>
      <c r="R276" s="7">
        <f>VLOOKUP(A276,'[1]CDC- Aggregation'!$A$5:$L$463,7,FALSE)</f>
        <v>0</v>
      </c>
      <c r="S276" s="7">
        <f>VLOOKUP(A276,'[1]CDC- Aggregation'!$A$5:$L$463,8,FALSE)</f>
        <v>23</v>
      </c>
      <c r="T276" s="7">
        <v>98</v>
      </c>
      <c r="U276" s="7">
        <v>283</v>
      </c>
      <c r="V276" s="7">
        <v>571</v>
      </c>
      <c r="W276" s="7">
        <v>975</v>
      </c>
      <c r="X276" s="8">
        <f t="shared" si="13"/>
        <v>0</v>
      </c>
      <c r="Y276" s="8">
        <f t="shared" si="13"/>
        <v>0</v>
      </c>
      <c r="Z276" s="8">
        <f t="shared" si="13"/>
        <v>0</v>
      </c>
      <c r="AA276" s="8">
        <f t="shared" si="13"/>
        <v>0</v>
      </c>
      <c r="AB276" s="8">
        <f t="shared" si="13"/>
        <v>0</v>
      </c>
      <c r="AC276" s="8">
        <f t="shared" si="13"/>
        <v>0</v>
      </c>
      <c r="AD276" s="8">
        <f t="shared" si="13"/>
        <v>2.1895115000502647E-5</v>
      </c>
      <c r="AE276" s="8">
        <f t="shared" si="13"/>
        <v>1.5739264980918686E-4</v>
      </c>
      <c r="AF276" s="8">
        <f t="shared" si="13"/>
        <v>7.1128900451906799E-4</v>
      </c>
      <c r="AG276" s="8">
        <f t="shared" si="13"/>
        <v>3.2097877231904246E-3</v>
      </c>
      <c r="AH276" s="8">
        <f t="shared" si="13"/>
        <v>1.108724605089353E-4</v>
      </c>
      <c r="AI276" s="35">
        <v>0.12374861549412687</v>
      </c>
      <c r="AJ276" s="35">
        <v>1</v>
      </c>
    </row>
    <row r="277" spans="1:36" x14ac:dyDescent="0.3">
      <c r="A277" s="37" t="s">
        <v>301</v>
      </c>
      <c r="B277" s="2">
        <v>538319.11199999996</v>
      </c>
      <c r="C277" s="7">
        <v>1142388.9810000001</v>
      </c>
      <c r="D277" s="7">
        <v>1143321.8849999998</v>
      </c>
      <c r="E277" s="7">
        <v>1122071.4100000001</v>
      </c>
      <c r="F277" s="7">
        <v>1216612.6679999998</v>
      </c>
      <c r="G277" s="7">
        <v>1369036.4140000001</v>
      </c>
      <c r="H277" s="7">
        <v>1078717.834</v>
      </c>
      <c r="I277" s="7">
        <v>643651.13800000015</v>
      </c>
      <c r="J277" s="7">
        <v>393734.27300000016</v>
      </c>
      <c r="K277" s="7">
        <v>184432.49400000004</v>
      </c>
      <c r="L277" s="7">
        <v>8832406</v>
      </c>
      <c r="M277" s="7">
        <f>VLOOKUP(A277,'[1]CDC- Aggregation'!$A$5:$L$463,2,FALSE)</f>
        <v>0</v>
      </c>
      <c r="N277" s="7">
        <f>VLOOKUP(A277,'[1]CDC- Aggregation'!$A$5:$L$463,3,FALSE)</f>
        <v>0</v>
      </c>
      <c r="O277" s="7">
        <f>VLOOKUP(A277,'[1]CDC- Aggregation'!$A$5:$L$463,4,FALSE)</f>
        <v>0</v>
      </c>
      <c r="P277" s="7">
        <f>VLOOKUP(A277,'[1]CDC- Aggregation'!$A$5:$L$463,5,FALSE)</f>
        <v>0</v>
      </c>
      <c r="Q277" s="7">
        <f>VLOOKUP(A277,'[1]CDC- Aggregation'!$A$5:$L$463,6,FALSE)</f>
        <v>11</v>
      </c>
      <c r="R277" s="7">
        <f>VLOOKUP(A277,'[1]CDC- Aggregation'!$A$5:$L$463,7,FALSE)</f>
        <v>0</v>
      </c>
      <c r="S277" s="7">
        <f>VLOOKUP(A277,'[1]CDC- Aggregation'!$A$5:$L$463,8,FALSE)</f>
        <v>52</v>
      </c>
      <c r="T277" s="7">
        <v>122</v>
      </c>
      <c r="U277" s="7">
        <v>334</v>
      </c>
      <c r="V277" s="7">
        <v>690</v>
      </c>
      <c r="W277" s="7">
        <v>1209</v>
      </c>
      <c r="X277" s="8">
        <f t="shared" si="13"/>
        <v>0</v>
      </c>
      <c r="Y277" s="8">
        <f t="shared" si="13"/>
        <v>0</v>
      </c>
      <c r="Z277" s="8">
        <f t="shared" si="13"/>
        <v>0</v>
      </c>
      <c r="AA277" s="8">
        <f t="shared" si="13"/>
        <v>0</v>
      </c>
      <c r="AB277" s="8">
        <f t="shared" si="13"/>
        <v>9.0414971743496602E-6</v>
      </c>
      <c r="AC277" s="8">
        <f t="shared" si="13"/>
        <v>0</v>
      </c>
      <c r="AD277" s="8">
        <f t="shared" si="13"/>
        <v>4.8205377125525487E-5</v>
      </c>
      <c r="AE277" s="8">
        <f t="shared" si="13"/>
        <v>1.895436717149096E-4</v>
      </c>
      <c r="AF277" s="8">
        <f t="shared" si="13"/>
        <v>8.4828785021719426E-4</v>
      </c>
      <c r="AG277" s="8">
        <f t="shared" si="13"/>
        <v>3.7412062540346054E-3</v>
      </c>
      <c r="AH277" s="8">
        <f t="shared" si="13"/>
        <v>1.3688229458654866E-4</v>
      </c>
      <c r="AI277" s="35">
        <v>0.12577120408846773</v>
      </c>
      <c r="AJ277" s="35">
        <v>1</v>
      </c>
    </row>
    <row r="278" spans="1:36" x14ac:dyDescent="0.3">
      <c r="A278" s="37" t="s">
        <v>302</v>
      </c>
      <c r="B278" s="2">
        <v>536678.34100000001</v>
      </c>
      <c r="C278" s="7">
        <v>1139360.4140000003</v>
      </c>
      <c r="D278" s="7">
        <v>1148660.9940000002</v>
      </c>
      <c r="E278" s="7">
        <v>1132698.93</v>
      </c>
      <c r="F278" s="7">
        <v>1201296.1939999999</v>
      </c>
      <c r="G278" s="7">
        <v>1364410.5430000001</v>
      </c>
      <c r="H278" s="7">
        <v>1107086.1979999996</v>
      </c>
      <c r="I278" s="7">
        <v>669593.62399999995</v>
      </c>
      <c r="J278" s="7">
        <v>389664.587</v>
      </c>
      <c r="K278" s="7">
        <v>188698.62600000005</v>
      </c>
      <c r="L278" s="7">
        <v>8874374</v>
      </c>
      <c r="M278" s="7">
        <f>VLOOKUP(A278,'[1]CDC- Aggregation'!$A$5:$L$463,2,FALSE)</f>
        <v>0</v>
      </c>
      <c r="N278" s="7">
        <f>VLOOKUP(A278,'[1]CDC- Aggregation'!$A$5:$L$463,3,FALSE)</f>
        <v>0</v>
      </c>
      <c r="O278" s="7">
        <f>VLOOKUP(A278,'[1]CDC- Aggregation'!$A$5:$L$463,4,FALSE)</f>
        <v>0</v>
      </c>
      <c r="P278" s="7">
        <f>VLOOKUP(A278,'[1]CDC- Aggregation'!$A$5:$L$463,5,FALSE)</f>
        <v>0</v>
      </c>
      <c r="Q278" s="7">
        <f>VLOOKUP(A278,'[1]CDC- Aggregation'!$A$5:$L$463,6,FALSE)</f>
        <v>0</v>
      </c>
      <c r="R278" s="7">
        <f>VLOOKUP(A278,'[1]CDC- Aggregation'!$A$5:$L$463,7,FALSE)</f>
        <v>0</v>
      </c>
      <c r="S278" s="7">
        <f>VLOOKUP(A278,'[1]CDC- Aggregation'!$A$5:$L$463,8,FALSE)</f>
        <v>43</v>
      </c>
      <c r="T278" s="7">
        <v>119</v>
      </c>
      <c r="U278" s="7">
        <v>274</v>
      </c>
      <c r="V278" s="7">
        <v>633</v>
      </c>
      <c r="W278" s="7">
        <v>1069</v>
      </c>
      <c r="X278" s="8">
        <f t="shared" si="13"/>
        <v>0</v>
      </c>
      <c r="Y278" s="8">
        <f t="shared" si="13"/>
        <v>0</v>
      </c>
      <c r="Z278" s="8">
        <f t="shared" si="13"/>
        <v>0</v>
      </c>
      <c r="AA278" s="8">
        <f t="shared" si="13"/>
        <v>0</v>
      </c>
      <c r="AB278" s="8">
        <f t="shared" si="13"/>
        <v>0</v>
      </c>
      <c r="AC278" s="8">
        <f t="shared" si="13"/>
        <v>0</v>
      </c>
      <c r="AD278" s="8">
        <f t="shared" si="13"/>
        <v>3.8840697388948945E-5</v>
      </c>
      <c r="AE278" s="8">
        <f t="shared" si="13"/>
        <v>1.7771973288682332E-4</v>
      </c>
      <c r="AF278" s="8">
        <f t="shared" si="13"/>
        <v>7.0316885121510925E-4</v>
      </c>
      <c r="AG278" s="8">
        <f t="shared" si="13"/>
        <v>3.3545554274465139E-3</v>
      </c>
      <c r="AH278" s="8">
        <f t="shared" si="13"/>
        <v>1.2045920084053253E-4</v>
      </c>
      <c r="AI278" s="35">
        <v>0.12686581210262313</v>
      </c>
      <c r="AJ278" s="35">
        <v>1</v>
      </c>
    </row>
    <row r="279" spans="1:36" x14ac:dyDescent="0.3">
      <c r="A279" s="37" t="s">
        <v>303</v>
      </c>
      <c r="B279" s="2">
        <v>532953.62</v>
      </c>
      <c r="C279" s="7">
        <v>1130431.9390000002</v>
      </c>
      <c r="D279" s="7">
        <v>1147502.5780000002</v>
      </c>
      <c r="E279" s="7">
        <v>1140738.6950000003</v>
      </c>
      <c r="F279" s="7">
        <v>1188731.6530000002</v>
      </c>
      <c r="G279" s="7">
        <v>1352773.8669999996</v>
      </c>
      <c r="H279" s="7">
        <v>1131040.22</v>
      </c>
      <c r="I279" s="7">
        <v>699335.39600000007</v>
      </c>
      <c r="J279" s="7">
        <v>388815.15600000002</v>
      </c>
      <c r="K279" s="7">
        <v>191618.64100000003</v>
      </c>
      <c r="L279" s="7">
        <v>8904413</v>
      </c>
      <c r="M279" s="7">
        <f>VLOOKUP(A279,'[1]CDC- Aggregation'!$A$5:$L$463,2,FALSE)</f>
        <v>0</v>
      </c>
      <c r="N279" s="7">
        <f>VLOOKUP(A279,'[1]CDC- Aggregation'!$A$5:$L$463,3,FALSE)</f>
        <v>0</v>
      </c>
      <c r="O279" s="7">
        <f>VLOOKUP(A279,'[1]CDC- Aggregation'!$A$5:$L$463,4,FALSE)</f>
        <v>0</v>
      </c>
      <c r="P279" s="7">
        <f>VLOOKUP(A279,'[1]CDC- Aggregation'!$A$5:$L$463,5,FALSE)</f>
        <v>0</v>
      </c>
      <c r="Q279" s="7">
        <f>VLOOKUP(A279,'[1]CDC- Aggregation'!$A$5:$L$463,6,FALSE)</f>
        <v>0</v>
      </c>
      <c r="R279" s="7">
        <f>VLOOKUP(A279,'[1]CDC- Aggregation'!$A$5:$L$463,7,FALSE)</f>
        <v>10</v>
      </c>
      <c r="S279" s="7">
        <f>VLOOKUP(A279,'[1]CDC- Aggregation'!$A$5:$L$463,8,FALSE)</f>
        <v>43</v>
      </c>
      <c r="T279" s="7">
        <v>140</v>
      </c>
      <c r="U279" s="7">
        <v>331</v>
      </c>
      <c r="V279" s="7">
        <v>754</v>
      </c>
      <c r="W279" s="7">
        <v>1278</v>
      </c>
      <c r="X279" s="8">
        <f t="shared" si="13"/>
        <v>0</v>
      </c>
      <c r="Y279" s="8">
        <f t="shared" si="13"/>
        <v>0</v>
      </c>
      <c r="Z279" s="8">
        <f t="shared" si="13"/>
        <v>0</v>
      </c>
      <c r="AA279" s="8">
        <f t="shared" si="13"/>
        <v>0</v>
      </c>
      <c r="AB279" s="8">
        <f t="shared" si="13"/>
        <v>0</v>
      </c>
      <c r="AC279" s="8">
        <f t="shared" si="13"/>
        <v>7.3922184955987202E-6</v>
      </c>
      <c r="AD279" s="8">
        <f t="shared" si="13"/>
        <v>3.8018099833797249E-5</v>
      </c>
      <c r="AE279" s="8">
        <f t="shared" si="13"/>
        <v>2.0019006731356693E-4</v>
      </c>
      <c r="AF279" s="8">
        <f t="shared" si="13"/>
        <v>8.5130426345828968E-4</v>
      </c>
      <c r="AG279" s="8">
        <f t="shared" si="13"/>
        <v>3.9348990059897143E-3</v>
      </c>
      <c r="AH279" s="8">
        <f t="shared" si="13"/>
        <v>1.4352434012213943E-4</v>
      </c>
      <c r="AI279" s="35">
        <v>0.12919087288219855</v>
      </c>
      <c r="AJ279" s="35">
        <v>1</v>
      </c>
    </row>
    <row r="280" spans="1:36" x14ac:dyDescent="0.3">
      <c r="A280" s="37" t="s">
        <v>304</v>
      </c>
      <c r="B280" s="2">
        <v>524747.13300000003</v>
      </c>
      <c r="C280" s="7">
        <v>1116586.865</v>
      </c>
      <c r="D280" s="7">
        <v>1142048.6300000001</v>
      </c>
      <c r="E280" s="7">
        <v>1140935.7439999999</v>
      </c>
      <c r="F280" s="7">
        <v>1161364.8970000003</v>
      </c>
      <c r="G280" s="7">
        <v>1322254.4309999996</v>
      </c>
      <c r="H280" s="7">
        <v>1142373.9539999999</v>
      </c>
      <c r="I280" s="7">
        <v>720345.48700000008</v>
      </c>
      <c r="J280" s="7">
        <v>387963.21000000008</v>
      </c>
      <c r="K280" s="7">
        <v>193387.77899999995</v>
      </c>
      <c r="L280" s="7">
        <v>8850952</v>
      </c>
      <c r="M280" s="7">
        <f>VLOOKUP(A280,'[1]CDC- Aggregation'!$A$5:$L$463,2,FALSE)</f>
        <v>0</v>
      </c>
      <c r="N280" s="7">
        <f>VLOOKUP(A280,'[1]CDC- Aggregation'!$A$5:$L$463,3,FALSE)</f>
        <v>0</v>
      </c>
      <c r="O280" s="7">
        <f>VLOOKUP(A280,'[1]CDC- Aggregation'!$A$5:$L$463,4,FALSE)</f>
        <v>0</v>
      </c>
      <c r="P280" s="7">
        <f>VLOOKUP(A280,'[1]CDC- Aggregation'!$A$5:$L$463,5,FALSE)</f>
        <v>0</v>
      </c>
      <c r="Q280" s="7">
        <f>VLOOKUP(A280,'[1]CDC- Aggregation'!$A$5:$L$463,6,FALSE)</f>
        <v>0</v>
      </c>
      <c r="R280" s="7">
        <f>VLOOKUP(A280,'[1]CDC- Aggregation'!$A$5:$L$463,7,FALSE)</f>
        <v>0</v>
      </c>
      <c r="S280" s="7">
        <f>VLOOKUP(A280,'[1]CDC- Aggregation'!$A$5:$L$463,8,FALSE)</f>
        <v>63</v>
      </c>
      <c r="T280" s="7">
        <v>159</v>
      </c>
      <c r="U280" s="7">
        <v>281</v>
      </c>
      <c r="V280" s="7">
        <v>581</v>
      </c>
      <c r="W280" s="7">
        <v>1084</v>
      </c>
      <c r="X280" s="8">
        <f t="shared" si="13"/>
        <v>0</v>
      </c>
      <c r="Y280" s="8">
        <f t="shared" si="13"/>
        <v>0</v>
      </c>
      <c r="Z280" s="8">
        <f t="shared" si="13"/>
        <v>0</v>
      </c>
      <c r="AA280" s="8">
        <f t="shared" ref="AA280:AH311" si="14">P280/E280</f>
        <v>0</v>
      </c>
      <c r="AB280" s="8">
        <f t="shared" si="14"/>
        <v>0</v>
      </c>
      <c r="AC280" s="8">
        <f t="shared" si="14"/>
        <v>0</v>
      </c>
      <c r="AD280" s="8">
        <f t="shared" si="14"/>
        <v>5.5148316170380758E-5</v>
      </c>
      <c r="AE280" s="8">
        <f t="shared" si="14"/>
        <v>2.2072741881424459E-4</v>
      </c>
      <c r="AF280" s="8">
        <f t="shared" si="14"/>
        <v>7.2429548152259059E-4</v>
      </c>
      <c r="AG280" s="8">
        <f t="shared" si="14"/>
        <v>3.0043263488744041E-3</v>
      </c>
      <c r="AH280" s="8">
        <f t="shared" si="14"/>
        <v>1.2247270124162915E-4</v>
      </c>
      <c r="AI280" s="35">
        <v>0.13243580685540934</v>
      </c>
      <c r="AJ280" s="35">
        <v>1</v>
      </c>
    </row>
    <row r="281" spans="1:36" x14ac:dyDescent="0.3">
      <c r="A281" s="37" t="s">
        <v>305</v>
      </c>
      <c r="B281" s="2">
        <v>526716</v>
      </c>
      <c r="C281" s="7">
        <v>1119030</v>
      </c>
      <c r="D281" s="7">
        <v>1150716</v>
      </c>
      <c r="E281" s="7">
        <v>1151431</v>
      </c>
      <c r="F281" s="7">
        <v>1165156</v>
      </c>
      <c r="G281" s="7">
        <v>1317652</v>
      </c>
      <c r="H281" s="7">
        <v>1175461</v>
      </c>
      <c r="I281" s="7">
        <v>755476</v>
      </c>
      <c r="J281" s="7">
        <v>399788</v>
      </c>
      <c r="K281" s="7">
        <v>198735</v>
      </c>
      <c r="L281" s="7">
        <v>8960161</v>
      </c>
      <c r="M281" s="7">
        <f>VLOOKUP(A281,'[1]CDC- Aggregation'!$A$5:$L$463,2,FALSE)</f>
        <v>0</v>
      </c>
      <c r="N281" s="7">
        <f>VLOOKUP(A281,'[1]CDC- Aggregation'!$A$5:$L$463,3,FALSE)</f>
        <v>0</v>
      </c>
      <c r="O281" s="7">
        <f>VLOOKUP(A281,'[1]CDC- Aggregation'!$A$5:$L$463,4,FALSE)</f>
        <v>0</v>
      </c>
      <c r="P281" s="7">
        <f>VLOOKUP(A281,'[1]CDC- Aggregation'!$A$5:$L$463,5,FALSE)</f>
        <v>0</v>
      </c>
      <c r="Q281" s="7">
        <f>VLOOKUP(A281,'[1]CDC- Aggregation'!$A$5:$L$463,6,FALSE)</f>
        <v>0</v>
      </c>
      <c r="R281" s="7">
        <f>VLOOKUP(A281,'[1]CDC- Aggregation'!$A$5:$L$463,7,FALSE)</f>
        <v>0</v>
      </c>
      <c r="S281" s="7">
        <f>VLOOKUP(A281,'[1]CDC- Aggregation'!$A$5:$L$463,8,FALSE)</f>
        <v>69</v>
      </c>
      <c r="T281" s="7">
        <v>131</v>
      </c>
      <c r="U281" s="7">
        <v>343</v>
      </c>
      <c r="V281" s="7">
        <v>650</v>
      </c>
      <c r="W281" s="7">
        <v>1193</v>
      </c>
      <c r="X281" s="8">
        <f t="shared" ref="X281:AG328" si="15">M281/B281</f>
        <v>0</v>
      </c>
      <c r="Y281" s="8">
        <f t="shared" si="15"/>
        <v>0</v>
      </c>
      <c r="Z281" s="8">
        <f t="shared" si="15"/>
        <v>0</v>
      </c>
      <c r="AA281" s="8">
        <f t="shared" si="14"/>
        <v>0</v>
      </c>
      <c r="AB281" s="8">
        <f t="shared" si="14"/>
        <v>0</v>
      </c>
      <c r="AC281" s="8">
        <f t="shared" si="14"/>
        <v>0</v>
      </c>
      <c r="AD281" s="8">
        <f t="shared" si="14"/>
        <v>5.8700373725712721E-5</v>
      </c>
      <c r="AE281" s="8">
        <f t="shared" si="14"/>
        <v>1.7340061100551177E-4</v>
      </c>
      <c r="AF281" s="8">
        <f t="shared" si="14"/>
        <v>8.5795471599947972E-4</v>
      </c>
      <c r="AG281" s="8">
        <f t="shared" si="14"/>
        <v>3.2706870958814503E-3</v>
      </c>
      <c r="AH281" s="8">
        <f t="shared" si="14"/>
        <v>1.331449289806288E-4</v>
      </c>
      <c r="AI281" s="35">
        <v>0.13777066262223689</v>
      </c>
      <c r="AJ281" s="35">
        <v>1</v>
      </c>
    </row>
    <row r="282" spans="1:36" x14ac:dyDescent="0.3">
      <c r="A282" s="37" t="s">
        <v>306</v>
      </c>
      <c r="B282" s="2">
        <v>145687.71499999994</v>
      </c>
      <c r="C282" s="7">
        <v>271598.29399999999</v>
      </c>
      <c r="D282" s="7">
        <v>289012.26299999998</v>
      </c>
      <c r="E282" s="7">
        <v>263018.15699999995</v>
      </c>
      <c r="F282" s="7">
        <v>254305.32799999998</v>
      </c>
      <c r="G282" s="7">
        <v>275628.86100000009</v>
      </c>
      <c r="H282" s="7">
        <v>218002.09599999999</v>
      </c>
      <c r="I282" s="7">
        <v>132610.07300000003</v>
      </c>
      <c r="J282" s="7">
        <v>84982.487000000023</v>
      </c>
      <c r="K282" s="7">
        <v>31077.452000000001</v>
      </c>
      <c r="L282" s="7">
        <v>1964860</v>
      </c>
      <c r="M282" s="7">
        <f>VLOOKUP(A282,'[1]CDC- Aggregation'!$A$5:$L$463,2,FALSE)</f>
        <v>0</v>
      </c>
      <c r="N282" s="7">
        <f>VLOOKUP(A282,'[1]CDC- Aggregation'!$A$5:$L$463,3,FALSE)</f>
        <v>0</v>
      </c>
      <c r="O282" s="7">
        <f>VLOOKUP(A282,'[1]CDC- Aggregation'!$A$5:$L$463,4,FALSE)</f>
        <v>0</v>
      </c>
      <c r="P282" s="7">
        <f>VLOOKUP(A282,'[1]CDC- Aggregation'!$A$5:$L$463,5,FALSE)</f>
        <v>0</v>
      </c>
      <c r="Q282" s="7">
        <f>VLOOKUP(A282,'[1]CDC- Aggregation'!$A$5:$L$463,6,FALSE)</f>
        <v>0</v>
      </c>
      <c r="R282" s="7">
        <f>VLOOKUP(A282,'[1]CDC- Aggregation'!$A$5:$L$463,7,FALSE)</f>
        <v>0</v>
      </c>
      <c r="S282" s="7">
        <f>VLOOKUP(A282,'[1]CDC- Aggregation'!$A$5:$L$463,8,FALSE)</f>
        <v>0</v>
      </c>
      <c r="T282" s="7">
        <v>0</v>
      </c>
      <c r="U282" s="7">
        <v>0</v>
      </c>
      <c r="V282" s="7">
        <v>112</v>
      </c>
      <c r="W282" s="7">
        <v>112</v>
      </c>
      <c r="X282" s="8">
        <f t="shared" si="15"/>
        <v>0</v>
      </c>
      <c r="Y282" s="8">
        <f t="shared" si="15"/>
        <v>0</v>
      </c>
      <c r="Z282" s="8">
        <f t="shared" si="15"/>
        <v>0</v>
      </c>
      <c r="AA282" s="8">
        <f t="shared" si="14"/>
        <v>0</v>
      </c>
      <c r="AB282" s="8">
        <f t="shared" si="14"/>
        <v>0</v>
      </c>
      <c r="AC282" s="8">
        <f t="shared" si="14"/>
        <v>0</v>
      </c>
      <c r="AD282" s="8">
        <f t="shared" si="14"/>
        <v>0</v>
      </c>
      <c r="AE282" s="8">
        <f t="shared" si="14"/>
        <v>0</v>
      </c>
      <c r="AF282" s="8">
        <f t="shared" si="14"/>
        <v>0</v>
      </c>
      <c r="AG282" s="8">
        <f t="shared" si="14"/>
        <v>3.6038990583912734E-3</v>
      </c>
      <c r="AH282" s="8">
        <f t="shared" si="14"/>
        <v>5.7001516647496512E-5</v>
      </c>
      <c r="AI282" s="35">
        <v>0.13883584485528663</v>
      </c>
      <c r="AJ282" s="35">
        <v>0.91384811742182515</v>
      </c>
    </row>
    <row r="283" spans="1:36" x14ac:dyDescent="0.3">
      <c r="A283" s="37" t="s">
        <v>307</v>
      </c>
      <c r="B283" s="2">
        <v>141911.87400000001</v>
      </c>
      <c r="C283" s="7">
        <v>275571.16399999999</v>
      </c>
      <c r="D283" s="7">
        <v>291138.15100000001</v>
      </c>
      <c r="E283" s="7">
        <v>253800.88999999998</v>
      </c>
      <c r="F283" s="7">
        <v>252114.95600000003</v>
      </c>
      <c r="G283" s="7">
        <v>283621.56099999993</v>
      </c>
      <c r="H283" s="7">
        <v>234862.95699999997</v>
      </c>
      <c r="I283" s="7">
        <v>140986.38800000004</v>
      </c>
      <c r="J283" s="7">
        <v>81642.289999999994</v>
      </c>
      <c r="K283" s="7">
        <v>29812.348000000005</v>
      </c>
      <c r="L283" s="7">
        <v>1986370</v>
      </c>
      <c r="M283" s="7">
        <f>VLOOKUP(A283,'[1]CDC- Aggregation'!$A$5:$L$463,2,FALSE)</f>
        <v>0</v>
      </c>
      <c r="N283" s="7">
        <f>VLOOKUP(A283,'[1]CDC- Aggregation'!$A$5:$L$463,3,FALSE)</f>
        <v>0</v>
      </c>
      <c r="O283" s="7">
        <f>VLOOKUP(A283,'[1]CDC- Aggregation'!$A$5:$L$463,4,FALSE)</f>
        <v>0</v>
      </c>
      <c r="P283" s="7">
        <f>VLOOKUP(A283,'[1]CDC- Aggregation'!$A$5:$L$463,5,FALSE)</f>
        <v>0</v>
      </c>
      <c r="Q283" s="7">
        <f>VLOOKUP(A283,'[1]CDC- Aggregation'!$A$5:$L$463,6,FALSE)</f>
        <v>0</v>
      </c>
      <c r="R283" s="7">
        <f>VLOOKUP(A283,'[1]CDC- Aggregation'!$A$5:$L$463,7,FALSE)</f>
        <v>0</v>
      </c>
      <c r="S283" s="7">
        <f>VLOOKUP(A283,'[1]CDC- Aggregation'!$A$5:$L$463,8,FALSE)</f>
        <v>0</v>
      </c>
      <c r="T283" s="7">
        <v>0</v>
      </c>
      <c r="U283" s="7">
        <v>23</v>
      </c>
      <c r="V283" s="7">
        <v>109</v>
      </c>
      <c r="W283" s="7">
        <v>132</v>
      </c>
      <c r="X283" s="8">
        <f t="shared" si="15"/>
        <v>0</v>
      </c>
      <c r="Y283" s="8">
        <f t="shared" si="15"/>
        <v>0</v>
      </c>
      <c r="Z283" s="8">
        <f t="shared" si="15"/>
        <v>0</v>
      </c>
      <c r="AA283" s="8">
        <f t="shared" si="14"/>
        <v>0</v>
      </c>
      <c r="AB283" s="8">
        <f t="shared" si="14"/>
        <v>0</v>
      </c>
      <c r="AC283" s="8">
        <f t="shared" si="14"/>
        <v>0</v>
      </c>
      <c r="AD283" s="8">
        <f t="shared" si="14"/>
        <v>0</v>
      </c>
      <c r="AE283" s="8">
        <f t="shared" si="14"/>
        <v>0</v>
      </c>
      <c r="AF283" s="8">
        <f t="shared" si="14"/>
        <v>2.8171674263424018E-4</v>
      </c>
      <c r="AG283" s="8">
        <f t="shared" si="14"/>
        <v>3.6562031276436186E-3</v>
      </c>
      <c r="AH283" s="8">
        <f t="shared" si="14"/>
        <v>6.6452876352341206E-5</v>
      </c>
      <c r="AI283" s="35">
        <v>0.14259070336693475</v>
      </c>
      <c r="AJ283" s="35">
        <v>0.91348600508905853</v>
      </c>
    </row>
    <row r="284" spans="1:36" x14ac:dyDescent="0.3">
      <c r="A284" s="37" t="s">
        <v>308</v>
      </c>
      <c r="B284" s="2">
        <v>142660.66700000002</v>
      </c>
      <c r="C284" s="7">
        <v>278326.51899999997</v>
      </c>
      <c r="D284" s="7">
        <v>288995.21600000001</v>
      </c>
      <c r="E284" s="7">
        <v>258167.66300000003</v>
      </c>
      <c r="F284" s="7">
        <v>247390.51800000001</v>
      </c>
      <c r="G284" s="7">
        <v>284736.70499999996</v>
      </c>
      <c r="H284" s="7">
        <v>244188.416</v>
      </c>
      <c r="I284" s="7">
        <v>145805.10099999997</v>
      </c>
      <c r="J284" s="7">
        <v>82249.373999999982</v>
      </c>
      <c r="K284" s="7">
        <v>30365.834999999999</v>
      </c>
      <c r="L284" s="7">
        <v>2004554</v>
      </c>
      <c r="M284" s="7">
        <f>VLOOKUP(A284,'[1]CDC- Aggregation'!$A$5:$L$463,2,FALSE)</f>
        <v>0</v>
      </c>
      <c r="N284" s="7">
        <f>VLOOKUP(A284,'[1]CDC- Aggregation'!$A$5:$L$463,3,FALSE)</f>
        <v>0</v>
      </c>
      <c r="O284" s="7">
        <f>VLOOKUP(A284,'[1]CDC- Aggregation'!$A$5:$L$463,4,FALSE)</f>
        <v>0</v>
      </c>
      <c r="P284" s="7">
        <f>VLOOKUP(A284,'[1]CDC- Aggregation'!$A$5:$L$463,5,FALSE)</f>
        <v>0</v>
      </c>
      <c r="Q284" s="7">
        <f>VLOOKUP(A284,'[1]CDC- Aggregation'!$A$5:$L$463,6,FALSE)</f>
        <v>0</v>
      </c>
      <c r="R284" s="7">
        <f>VLOOKUP(A284,'[1]CDC- Aggregation'!$A$5:$L$463,7,FALSE)</f>
        <v>0</v>
      </c>
      <c r="S284" s="7">
        <f>VLOOKUP(A284,'[1]CDC- Aggregation'!$A$5:$L$463,8,FALSE)</f>
        <v>0</v>
      </c>
      <c r="T284" s="7">
        <v>0</v>
      </c>
      <c r="U284" s="7">
        <v>24</v>
      </c>
      <c r="V284" s="7">
        <v>138</v>
      </c>
      <c r="W284" s="7">
        <v>162</v>
      </c>
      <c r="X284" s="8">
        <f t="shared" si="15"/>
        <v>0</v>
      </c>
      <c r="Y284" s="8">
        <f t="shared" si="15"/>
        <v>0</v>
      </c>
      <c r="Z284" s="8">
        <f t="shared" si="15"/>
        <v>0</v>
      </c>
      <c r="AA284" s="8">
        <f t="shared" si="14"/>
        <v>0</v>
      </c>
      <c r="AB284" s="8">
        <f t="shared" si="14"/>
        <v>0</v>
      </c>
      <c r="AC284" s="8">
        <f t="shared" si="14"/>
        <v>0</v>
      </c>
      <c r="AD284" s="8">
        <f t="shared" si="14"/>
        <v>0</v>
      </c>
      <c r="AE284" s="8">
        <f t="shared" si="14"/>
        <v>0</v>
      </c>
      <c r="AF284" s="8">
        <f t="shared" si="14"/>
        <v>2.9179553390886603E-4</v>
      </c>
      <c r="AG284" s="8">
        <f t="shared" si="14"/>
        <v>4.5445811057064625E-3</v>
      </c>
      <c r="AH284" s="8">
        <f t="shared" si="14"/>
        <v>8.081598200896559E-5</v>
      </c>
      <c r="AI284" s="35">
        <v>0.1486850428089618</v>
      </c>
      <c r="AJ284" s="35">
        <v>0.93854748603351956</v>
      </c>
    </row>
    <row r="285" spans="1:36" x14ac:dyDescent="0.3">
      <c r="A285" s="37" t="s">
        <v>309</v>
      </c>
      <c r="B285" s="2">
        <v>140717.658</v>
      </c>
      <c r="C285" s="7">
        <v>277455.02100000001</v>
      </c>
      <c r="D285" s="7">
        <v>286587.44400000002</v>
      </c>
      <c r="E285" s="7">
        <v>262762.78899999999</v>
      </c>
      <c r="F285" s="7">
        <v>244862.14399999994</v>
      </c>
      <c r="G285" s="7">
        <v>279515.26199999999</v>
      </c>
      <c r="H285" s="7">
        <v>247739.39500000005</v>
      </c>
      <c r="I285" s="7">
        <v>148302.23199999996</v>
      </c>
      <c r="J285" s="7">
        <v>82395.386999999988</v>
      </c>
      <c r="K285" s="7">
        <v>31407.492999999995</v>
      </c>
      <c r="L285" s="7">
        <v>2000640</v>
      </c>
      <c r="M285" s="7">
        <f>VLOOKUP(A285,'[1]CDC- Aggregation'!$A$5:$L$463,2,FALSE)</f>
        <v>0</v>
      </c>
      <c r="N285" s="7">
        <f>VLOOKUP(A285,'[1]CDC- Aggregation'!$A$5:$L$463,3,FALSE)</f>
        <v>0</v>
      </c>
      <c r="O285" s="7">
        <f>VLOOKUP(A285,'[1]CDC- Aggregation'!$A$5:$L$463,4,FALSE)</f>
        <v>0</v>
      </c>
      <c r="P285" s="7">
        <f>VLOOKUP(A285,'[1]CDC- Aggregation'!$A$5:$L$463,5,FALSE)</f>
        <v>0</v>
      </c>
      <c r="Q285" s="7">
        <f>VLOOKUP(A285,'[1]CDC- Aggregation'!$A$5:$L$463,6,FALSE)</f>
        <v>0</v>
      </c>
      <c r="R285" s="7">
        <f>VLOOKUP(A285,'[1]CDC- Aggregation'!$A$5:$L$463,7,FALSE)</f>
        <v>0</v>
      </c>
      <c r="S285" s="7">
        <f>VLOOKUP(A285,'[1]CDC- Aggregation'!$A$5:$L$463,8,FALSE)</f>
        <v>0</v>
      </c>
      <c r="T285" s="7">
        <v>0</v>
      </c>
      <c r="U285" s="7">
        <v>10</v>
      </c>
      <c r="V285" s="7">
        <v>93</v>
      </c>
      <c r="W285" s="7">
        <v>103</v>
      </c>
      <c r="X285" s="8">
        <f t="shared" si="15"/>
        <v>0</v>
      </c>
      <c r="Y285" s="8">
        <f t="shared" si="15"/>
        <v>0</v>
      </c>
      <c r="Z285" s="8">
        <f t="shared" si="15"/>
        <v>0</v>
      </c>
      <c r="AA285" s="8">
        <f t="shared" si="14"/>
        <v>0</v>
      </c>
      <c r="AB285" s="8">
        <f t="shared" si="14"/>
        <v>0</v>
      </c>
      <c r="AC285" s="8">
        <f t="shared" si="14"/>
        <v>0</v>
      </c>
      <c r="AD285" s="8">
        <f t="shared" si="14"/>
        <v>0</v>
      </c>
      <c r="AE285" s="8">
        <f t="shared" si="14"/>
        <v>0</v>
      </c>
      <c r="AF285" s="8">
        <f t="shared" si="14"/>
        <v>1.2136601773592012E-4</v>
      </c>
      <c r="AG285" s="8">
        <f t="shared" si="14"/>
        <v>2.9610768360276325E-3</v>
      </c>
      <c r="AH285" s="8">
        <f t="shared" si="14"/>
        <v>5.148352527191299E-5</v>
      </c>
      <c r="AI285" s="35">
        <v>0.14461994531915343</v>
      </c>
      <c r="AJ285" s="35">
        <v>0.89367655288192505</v>
      </c>
    </row>
    <row r="286" spans="1:36" x14ac:dyDescent="0.3">
      <c r="A286" s="37" t="s">
        <v>310</v>
      </c>
      <c r="B286" s="2">
        <v>138758.95499999999</v>
      </c>
      <c r="C286" s="7">
        <v>278168.58099999989</v>
      </c>
      <c r="D286" s="7">
        <v>286223.63099999999</v>
      </c>
      <c r="E286" s="7">
        <v>265322.935</v>
      </c>
      <c r="F286" s="7">
        <v>243211.66599999997</v>
      </c>
      <c r="G286" s="7">
        <v>275057.40299999999</v>
      </c>
      <c r="H286" s="7">
        <v>252090.70400000003</v>
      </c>
      <c r="I286" s="7">
        <v>155461.50100000002</v>
      </c>
      <c r="J286" s="7">
        <v>84645.187000000005</v>
      </c>
      <c r="K286" s="7">
        <v>32424.165999999997</v>
      </c>
      <c r="L286" s="7">
        <v>2011476</v>
      </c>
      <c r="M286" s="7">
        <f>VLOOKUP(A286,'[1]CDC- Aggregation'!$A$5:$L$463,2,FALSE)</f>
        <v>0</v>
      </c>
      <c r="N286" s="7">
        <f>VLOOKUP(A286,'[1]CDC- Aggregation'!$A$5:$L$463,3,FALSE)</f>
        <v>0</v>
      </c>
      <c r="O286" s="7">
        <f>VLOOKUP(A286,'[1]CDC- Aggregation'!$A$5:$L$463,4,FALSE)</f>
        <v>0</v>
      </c>
      <c r="P286" s="7">
        <f>VLOOKUP(A286,'[1]CDC- Aggregation'!$A$5:$L$463,5,FALSE)</f>
        <v>0</v>
      </c>
      <c r="Q286" s="7">
        <f>VLOOKUP(A286,'[1]CDC- Aggregation'!$A$5:$L$463,6,FALSE)</f>
        <v>0</v>
      </c>
      <c r="R286" s="7">
        <f>VLOOKUP(A286,'[1]CDC- Aggregation'!$A$5:$L$463,7,FALSE)</f>
        <v>0</v>
      </c>
      <c r="S286" s="7">
        <f>VLOOKUP(A286,'[1]CDC- Aggregation'!$A$5:$L$463,8,FALSE)</f>
        <v>0</v>
      </c>
      <c r="T286" s="7">
        <v>0</v>
      </c>
      <c r="U286" s="7">
        <v>45</v>
      </c>
      <c r="V286" s="7">
        <v>121</v>
      </c>
      <c r="W286" s="7">
        <v>166</v>
      </c>
      <c r="X286" s="8">
        <f t="shared" si="15"/>
        <v>0</v>
      </c>
      <c r="Y286" s="8">
        <f t="shared" si="15"/>
        <v>0</v>
      </c>
      <c r="Z286" s="8">
        <f t="shared" si="15"/>
        <v>0</v>
      </c>
      <c r="AA286" s="8">
        <f t="shared" si="14"/>
        <v>0</v>
      </c>
      <c r="AB286" s="8">
        <f t="shared" si="14"/>
        <v>0</v>
      </c>
      <c r="AC286" s="8">
        <f t="shared" si="14"/>
        <v>0</v>
      </c>
      <c r="AD286" s="8">
        <f t="shared" si="14"/>
        <v>0</v>
      </c>
      <c r="AE286" s="8">
        <f t="shared" si="14"/>
        <v>0</v>
      </c>
      <c r="AF286" s="8">
        <f t="shared" si="14"/>
        <v>5.3163093608618291E-4</v>
      </c>
      <c r="AG286" s="8">
        <f t="shared" si="14"/>
        <v>3.7317844967855152E-3</v>
      </c>
      <c r="AH286" s="8">
        <f t="shared" si="14"/>
        <v>8.2526463154419943E-5</v>
      </c>
      <c r="AI286" s="35">
        <v>0.14761336046178117</v>
      </c>
      <c r="AJ286" s="35">
        <v>0.88455103179029559</v>
      </c>
    </row>
    <row r="287" spans="1:36" x14ac:dyDescent="0.3">
      <c r="A287" s="37" t="s">
        <v>311</v>
      </c>
      <c r="B287" s="2">
        <v>133591.897</v>
      </c>
      <c r="C287" s="7">
        <v>274013.15999999997</v>
      </c>
      <c r="D287" s="7">
        <v>281977.52399999998</v>
      </c>
      <c r="E287" s="7">
        <v>262371.87299999996</v>
      </c>
      <c r="F287" s="7">
        <v>236405.64100000003</v>
      </c>
      <c r="G287" s="7">
        <v>264802.0149999999</v>
      </c>
      <c r="H287" s="7">
        <v>253007.39299999998</v>
      </c>
      <c r="I287" s="7">
        <v>160794.44999999998</v>
      </c>
      <c r="J287" s="7">
        <v>86369.569000000003</v>
      </c>
      <c r="K287" s="7">
        <v>31741.363999999998</v>
      </c>
      <c r="L287" s="7">
        <v>1983368</v>
      </c>
      <c r="M287" s="7">
        <f>VLOOKUP(A287,'[1]CDC- Aggregation'!$A$5:$L$463,2,FALSE)</f>
        <v>0</v>
      </c>
      <c r="N287" s="7">
        <f>VLOOKUP(A287,'[1]CDC- Aggregation'!$A$5:$L$463,3,FALSE)</f>
        <v>0</v>
      </c>
      <c r="O287" s="7">
        <f>VLOOKUP(A287,'[1]CDC- Aggregation'!$A$5:$L$463,4,FALSE)</f>
        <v>0</v>
      </c>
      <c r="P287" s="7">
        <f>VLOOKUP(A287,'[1]CDC- Aggregation'!$A$5:$L$463,5,FALSE)</f>
        <v>0</v>
      </c>
      <c r="Q287" s="7">
        <f>VLOOKUP(A287,'[1]CDC- Aggregation'!$A$5:$L$463,6,FALSE)</f>
        <v>0</v>
      </c>
      <c r="R287" s="7">
        <f>VLOOKUP(A287,'[1]CDC- Aggregation'!$A$5:$L$463,7,FALSE)</f>
        <v>0</v>
      </c>
      <c r="S287" s="7">
        <f>VLOOKUP(A287,'[1]CDC- Aggregation'!$A$5:$L$463,8,FALSE)</f>
        <v>0</v>
      </c>
      <c r="T287" s="7">
        <v>10</v>
      </c>
      <c r="U287" s="7">
        <v>22</v>
      </c>
      <c r="V287" s="7">
        <v>97</v>
      </c>
      <c r="W287" s="7">
        <v>129</v>
      </c>
      <c r="X287" s="8">
        <f t="shared" si="15"/>
        <v>0</v>
      </c>
      <c r="Y287" s="8">
        <f t="shared" si="15"/>
        <v>0</v>
      </c>
      <c r="Z287" s="8">
        <f t="shared" si="15"/>
        <v>0</v>
      </c>
      <c r="AA287" s="8">
        <f t="shared" si="14"/>
        <v>0</v>
      </c>
      <c r="AB287" s="8">
        <f t="shared" si="14"/>
        <v>0</v>
      </c>
      <c r="AC287" s="8">
        <f t="shared" si="14"/>
        <v>0</v>
      </c>
      <c r="AD287" s="8">
        <f t="shared" si="14"/>
        <v>0</v>
      </c>
      <c r="AE287" s="8">
        <f t="shared" si="14"/>
        <v>6.2191201251038215E-5</v>
      </c>
      <c r="AF287" s="8">
        <f t="shared" si="14"/>
        <v>2.5471934449505009E-4</v>
      </c>
      <c r="AG287" s="8">
        <f t="shared" si="14"/>
        <v>3.05594932845356E-3</v>
      </c>
      <c r="AH287" s="8">
        <f t="shared" si="14"/>
        <v>6.504087995772847E-5</v>
      </c>
      <c r="AI287" s="35">
        <v>0.14391202083279273</v>
      </c>
      <c r="AJ287" s="35">
        <v>0.87614678899082565</v>
      </c>
    </row>
    <row r="288" spans="1:36" x14ac:dyDescent="0.3">
      <c r="A288" s="37" t="s">
        <v>312</v>
      </c>
      <c r="B288" s="2">
        <v>128774.43699999998</v>
      </c>
      <c r="C288" s="7">
        <v>266281.07400000002</v>
      </c>
      <c r="D288" s="7">
        <v>272575.81599999999</v>
      </c>
      <c r="E288" s="7">
        <v>260683.22099999999</v>
      </c>
      <c r="F288" s="7">
        <v>229148.47799999997</v>
      </c>
      <c r="G288" s="7">
        <v>252433.32999999996</v>
      </c>
      <c r="H288" s="7">
        <v>248135.28900000005</v>
      </c>
      <c r="I288" s="7">
        <v>163625.01399999997</v>
      </c>
      <c r="J288" s="7">
        <v>85489.934999999998</v>
      </c>
      <c r="K288" s="7">
        <v>31939.522000000004</v>
      </c>
      <c r="L288" s="7">
        <v>1938740</v>
      </c>
      <c r="M288" s="7">
        <f>VLOOKUP(A288,'[1]CDC- Aggregation'!$A$5:$L$463,2,FALSE)</f>
        <v>0</v>
      </c>
      <c r="N288" s="7">
        <f>VLOOKUP(A288,'[1]CDC- Aggregation'!$A$5:$L$463,3,FALSE)</f>
        <v>0</v>
      </c>
      <c r="O288" s="7">
        <f>VLOOKUP(A288,'[1]CDC- Aggregation'!$A$5:$L$463,4,FALSE)</f>
        <v>0</v>
      </c>
      <c r="P288" s="7">
        <f>VLOOKUP(A288,'[1]CDC- Aggregation'!$A$5:$L$463,5,FALSE)</f>
        <v>0</v>
      </c>
      <c r="Q288" s="7">
        <f>VLOOKUP(A288,'[1]CDC- Aggregation'!$A$5:$L$463,6,FALSE)</f>
        <v>0</v>
      </c>
      <c r="R288" s="7">
        <f>VLOOKUP(A288,'[1]CDC- Aggregation'!$A$5:$L$463,7,FALSE)</f>
        <v>0</v>
      </c>
      <c r="S288" s="7">
        <f>VLOOKUP(A288,'[1]CDC- Aggregation'!$A$5:$L$463,8,FALSE)</f>
        <v>0</v>
      </c>
      <c r="T288" s="7">
        <v>11</v>
      </c>
      <c r="U288" s="7">
        <v>30</v>
      </c>
      <c r="V288" s="7">
        <v>74</v>
      </c>
      <c r="W288" s="7">
        <v>115</v>
      </c>
      <c r="X288" s="8">
        <f t="shared" si="15"/>
        <v>0</v>
      </c>
      <c r="Y288" s="8">
        <f t="shared" si="15"/>
        <v>0</v>
      </c>
      <c r="Z288" s="8">
        <f t="shared" si="15"/>
        <v>0</v>
      </c>
      <c r="AA288" s="8">
        <f t="shared" si="14"/>
        <v>0</v>
      </c>
      <c r="AB288" s="8">
        <f t="shared" si="14"/>
        <v>0</v>
      </c>
      <c r="AC288" s="8">
        <f t="shared" si="14"/>
        <v>0</v>
      </c>
      <c r="AD288" s="8">
        <f t="shared" si="14"/>
        <v>0</v>
      </c>
      <c r="AE288" s="8">
        <f t="shared" si="14"/>
        <v>6.7226885004269599E-5</v>
      </c>
      <c r="AF288" s="8">
        <f t="shared" si="14"/>
        <v>3.5091850286235449E-4</v>
      </c>
      <c r="AG288" s="8">
        <f t="shared" si="14"/>
        <v>2.3168787560440005E-3</v>
      </c>
      <c r="AH288" s="8">
        <f t="shared" si="14"/>
        <v>5.93168759090956E-5</v>
      </c>
      <c r="AI288" s="35">
        <v>0.14188361484729312</v>
      </c>
      <c r="AJ288" s="35">
        <v>0.89526686807653577</v>
      </c>
    </row>
    <row r="289" spans="1:36" x14ac:dyDescent="0.3">
      <c r="A289" s="37" t="s">
        <v>313</v>
      </c>
      <c r="B289" s="2">
        <v>126153.17999999998</v>
      </c>
      <c r="C289" s="7">
        <v>269537.19199999992</v>
      </c>
      <c r="D289" s="7">
        <v>276736.20999999996</v>
      </c>
      <c r="E289" s="7">
        <v>264652.04599999997</v>
      </c>
      <c r="F289" s="7">
        <v>236391.89100000003</v>
      </c>
      <c r="G289" s="7">
        <v>253827.09600000005</v>
      </c>
      <c r="H289" s="7">
        <v>257617.182</v>
      </c>
      <c r="I289" s="7">
        <v>177184.26199999999</v>
      </c>
      <c r="J289" s="7">
        <v>88652.384999999995</v>
      </c>
      <c r="K289" s="7">
        <v>33449.786999999997</v>
      </c>
      <c r="L289" s="7">
        <v>1984131</v>
      </c>
      <c r="M289" s="7">
        <f>VLOOKUP(A289,'[1]CDC- Aggregation'!$A$5:$L$463,2,FALSE)</f>
        <v>0</v>
      </c>
      <c r="N289" s="7">
        <f>VLOOKUP(A289,'[1]CDC- Aggregation'!$A$5:$L$463,3,FALSE)</f>
        <v>0</v>
      </c>
      <c r="O289" s="7">
        <f>VLOOKUP(A289,'[1]CDC- Aggregation'!$A$5:$L$463,4,FALSE)</f>
        <v>0</v>
      </c>
      <c r="P289" s="7">
        <f>VLOOKUP(A289,'[1]CDC- Aggregation'!$A$5:$L$463,5,FALSE)</f>
        <v>0</v>
      </c>
      <c r="Q289" s="7">
        <f>VLOOKUP(A289,'[1]CDC- Aggregation'!$A$5:$L$463,6,FALSE)</f>
        <v>0</v>
      </c>
      <c r="R289" s="7">
        <f>VLOOKUP(A289,'[1]CDC- Aggregation'!$A$5:$L$463,7,FALSE)</f>
        <v>0</v>
      </c>
      <c r="S289" s="7">
        <f>VLOOKUP(A289,'[1]CDC- Aggregation'!$A$5:$L$463,8,FALSE)</f>
        <v>0</v>
      </c>
      <c r="T289" s="7">
        <v>0</v>
      </c>
      <c r="U289" s="7">
        <v>38</v>
      </c>
      <c r="V289" s="7">
        <v>81</v>
      </c>
      <c r="W289" s="7">
        <v>119</v>
      </c>
      <c r="X289" s="8">
        <f t="shared" si="15"/>
        <v>0</v>
      </c>
      <c r="Y289" s="8">
        <f t="shared" si="15"/>
        <v>0</v>
      </c>
      <c r="Z289" s="8">
        <f t="shared" si="15"/>
        <v>0</v>
      </c>
      <c r="AA289" s="8">
        <f t="shared" si="14"/>
        <v>0</v>
      </c>
      <c r="AB289" s="8">
        <f t="shared" si="14"/>
        <v>0</v>
      </c>
      <c r="AC289" s="8">
        <f t="shared" si="14"/>
        <v>0</v>
      </c>
      <c r="AD289" s="8">
        <f t="shared" si="14"/>
        <v>0</v>
      </c>
      <c r="AE289" s="8">
        <f t="shared" si="14"/>
        <v>0</v>
      </c>
      <c r="AF289" s="8">
        <f t="shared" si="14"/>
        <v>4.2864047030432407E-4</v>
      </c>
      <c r="AG289" s="8">
        <f t="shared" si="14"/>
        <v>2.4215400833494101E-3</v>
      </c>
      <c r="AH289" s="8">
        <f t="shared" si="14"/>
        <v>5.9975878608821698E-5</v>
      </c>
      <c r="AI289" s="35">
        <v>0.14125281348966973</v>
      </c>
      <c r="AJ289" s="35">
        <v>0.86932136848008978</v>
      </c>
    </row>
    <row r="290" spans="1:36" x14ac:dyDescent="0.3">
      <c r="A290" s="37" t="s">
        <v>314</v>
      </c>
      <c r="B290" s="2">
        <v>129195</v>
      </c>
      <c r="C290" s="7">
        <v>276205</v>
      </c>
      <c r="D290" s="7">
        <v>281051</v>
      </c>
      <c r="E290" s="7">
        <v>273618</v>
      </c>
      <c r="F290" s="7">
        <v>239501</v>
      </c>
      <c r="G290" s="7">
        <v>251627</v>
      </c>
      <c r="H290" s="7">
        <v>261426</v>
      </c>
      <c r="I290" s="7">
        <v>183480</v>
      </c>
      <c r="J290" s="7">
        <v>91678</v>
      </c>
      <c r="K290" s="7">
        <v>35086</v>
      </c>
      <c r="L290" s="7">
        <v>2022867</v>
      </c>
      <c r="M290" s="7">
        <f>VLOOKUP(A290,'[1]CDC- Aggregation'!$A$5:$L$463,2,FALSE)</f>
        <v>0</v>
      </c>
      <c r="N290" s="7">
        <f>VLOOKUP(A290,'[1]CDC- Aggregation'!$A$5:$L$463,3,FALSE)</f>
        <v>0</v>
      </c>
      <c r="O290" s="7">
        <f>VLOOKUP(A290,'[1]CDC- Aggregation'!$A$5:$L$463,4,FALSE)</f>
        <v>0</v>
      </c>
      <c r="P290" s="7">
        <f>VLOOKUP(A290,'[1]CDC- Aggregation'!$A$5:$L$463,5,FALSE)</f>
        <v>0</v>
      </c>
      <c r="Q290" s="7">
        <f>VLOOKUP(A290,'[1]CDC- Aggregation'!$A$5:$L$463,6,FALSE)</f>
        <v>0</v>
      </c>
      <c r="R290" s="7">
        <f>VLOOKUP(A290,'[1]CDC- Aggregation'!$A$5:$L$463,7,FALSE)</f>
        <v>0</v>
      </c>
      <c r="S290" s="7">
        <f>VLOOKUP(A290,'[1]CDC- Aggregation'!$A$5:$L$463,8,FALSE)</f>
        <v>0</v>
      </c>
      <c r="T290" s="7">
        <v>11</v>
      </c>
      <c r="U290" s="7">
        <v>55</v>
      </c>
      <c r="V290" s="7">
        <v>54</v>
      </c>
      <c r="W290" s="7">
        <v>120</v>
      </c>
      <c r="X290" s="8">
        <f t="shared" si="15"/>
        <v>0</v>
      </c>
      <c r="Y290" s="8">
        <f t="shared" si="15"/>
        <v>0</v>
      </c>
      <c r="Z290" s="8">
        <f t="shared" si="15"/>
        <v>0</v>
      </c>
      <c r="AA290" s="8">
        <f t="shared" si="14"/>
        <v>0</v>
      </c>
      <c r="AB290" s="8">
        <f t="shared" si="14"/>
        <v>0</v>
      </c>
      <c r="AC290" s="8">
        <f t="shared" si="14"/>
        <v>0</v>
      </c>
      <c r="AD290" s="8">
        <f t="shared" si="14"/>
        <v>0</v>
      </c>
      <c r="AE290" s="8">
        <f t="shared" si="14"/>
        <v>5.9952038369304558E-5</v>
      </c>
      <c r="AF290" s="8">
        <f t="shared" si="14"/>
        <v>5.9992582735225459E-4</v>
      </c>
      <c r="AG290" s="8">
        <f t="shared" si="14"/>
        <v>1.5390754146953202E-3</v>
      </c>
      <c r="AH290" s="8">
        <f t="shared" si="14"/>
        <v>5.9321744830480702E-5</v>
      </c>
      <c r="AI290" s="35">
        <v>0.13594704953549003</v>
      </c>
      <c r="AJ290" s="35">
        <v>0.87428867046042424</v>
      </c>
    </row>
    <row r="291" spans="1:36" x14ac:dyDescent="0.3">
      <c r="A291" s="37" t="s">
        <v>315</v>
      </c>
      <c r="B291" s="2">
        <v>1218885.2499999998</v>
      </c>
      <c r="C291" s="7">
        <v>2458883.1009999993</v>
      </c>
      <c r="D291" s="7">
        <v>2697088.4880000013</v>
      </c>
      <c r="E291" s="7">
        <v>2607132.2549999999</v>
      </c>
      <c r="F291" s="7">
        <v>2835916.2369999993</v>
      </c>
      <c r="G291" s="7">
        <v>2882213.9930000002</v>
      </c>
      <c r="H291" s="7">
        <v>2162934.6440000003</v>
      </c>
      <c r="I291" s="7">
        <v>1304993.3239999998</v>
      </c>
      <c r="J291" s="7">
        <v>891487.5429999996</v>
      </c>
      <c r="K291" s="7">
        <v>365830.23300000001</v>
      </c>
      <c r="L291" s="7">
        <v>19423896</v>
      </c>
      <c r="M291" s="7">
        <f>VLOOKUP(A291,'[1]CDC- Aggregation'!$A$5:$L$463,2,FALSE)</f>
        <v>0</v>
      </c>
      <c r="N291" s="7">
        <f>VLOOKUP(A291,'[1]CDC- Aggregation'!$A$5:$L$463,3,FALSE)</f>
        <v>0</v>
      </c>
      <c r="O291" s="7">
        <f>VLOOKUP(A291,'[1]CDC- Aggregation'!$A$5:$L$463,4,FALSE)</f>
        <v>0</v>
      </c>
      <c r="P291" s="7">
        <f>VLOOKUP(A291,'[1]CDC- Aggregation'!$A$5:$L$463,5,FALSE)</f>
        <v>10</v>
      </c>
      <c r="Q291" s="7">
        <f>VLOOKUP(A291,'[1]CDC- Aggregation'!$A$5:$L$463,6,FALSE)</f>
        <v>25</v>
      </c>
      <c r="R291" s="7">
        <f>VLOOKUP(A291,'[1]CDC- Aggregation'!$A$5:$L$463,7,FALSE)</f>
        <v>190</v>
      </c>
      <c r="S291" s="7">
        <f>VLOOKUP(A291,'[1]CDC- Aggregation'!$A$5:$L$463,8,FALSE)</f>
        <v>286</v>
      </c>
      <c r="T291" s="7">
        <v>534</v>
      </c>
      <c r="U291" s="7">
        <v>1254</v>
      </c>
      <c r="V291" s="7">
        <v>2090</v>
      </c>
      <c r="W291" s="7">
        <v>4389</v>
      </c>
      <c r="X291" s="8">
        <f t="shared" si="15"/>
        <v>0</v>
      </c>
      <c r="Y291" s="8">
        <f t="shared" si="15"/>
        <v>0</v>
      </c>
      <c r="Z291" s="8">
        <f t="shared" si="15"/>
        <v>0</v>
      </c>
      <c r="AA291" s="8">
        <f t="shared" si="14"/>
        <v>3.8356320362428256E-6</v>
      </c>
      <c r="AB291" s="8">
        <f t="shared" si="14"/>
        <v>8.8154930931410318E-6</v>
      </c>
      <c r="AC291" s="8">
        <f t="shared" si="14"/>
        <v>6.5921545194579865E-5</v>
      </c>
      <c r="AD291" s="8">
        <f t="shared" si="14"/>
        <v>1.3222775861183162E-4</v>
      </c>
      <c r="AE291" s="8">
        <f t="shared" si="14"/>
        <v>4.0919749563408502E-4</v>
      </c>
      <c r="AF291" s="8">
        <f t="shared" si="14"/>
        <v>1.4066377145103871E-3</v>
      </c>
      <c r="AG291" s="8">
        <f t="shared" si="14"/>
        <v>5.7130324709931775E-3</v>
      </c>
      <c r="AH291" s="8">
        <f t="shared" si="14"/>
        <v>2.2595878808247326E-4</v>
      </c>
      <c r="AI291" s="35">
        <v>0.13928329386324614</v>
      </c>
      <c r="AJ291" s="35">
        <v>1</v>
      </c>
    </row>
    <row r="292" spans="1:36" x14ac:dyDescent="0.3">
      <c r="A292" s="37" t="s">
        <v>316</v>
      </c>
      <c r="B292" s="2">
        <v>1160340.3079999997</v>
      </c>
      <c r="C292" s="7">
        <v>2408401.919999999</v>
      </c>
      <c r="D292" s="7">
        <v>2752967.0009999992</v>
      </c>
      <c r="E292" s="7">
        <v>2606551.7590000001</v>
      </c>
      <c r="F292" s="7">
        <v>2726523.8130000001</v>
      </c>
      <c r="G292" s="7">
        <v>2837319.5559999989</v>
      </c>
      <c r="H292" s="7">
        <v>2192211.06</v>
      </c>
      <c r="I292" s="7">
        <v>1306542.328</v>
      </c>
      <c r="J292" s="7">
        <v>883289.32199999993</v>
      </c>
      <c r="K292" s="7">
        <v>366708.0610000001</v>
      </c>
      <c r="L292" s="7">
        <v>19229752</v>
      </c>
      <c r="M292" s="7">
        <f>VLOOKUP(A292,'[1]CDC- Aggregation'!$A$5:$L$463,2,FALSE)</f>
        <v>0</v>
      </c>
      <c r="N292" s="7">
        <f>VLOOKUP(A292,'[1]CDC- Aggregation'!$A$5:$L$463,3,FALSE)</f>
        <v>0</v>
      </c>
      <c r="O292" s="7">
        <f>VLOOKUP(A292,'[1]CDC- Aggregation'!$A$5:$L$463,4,FALSE)</f>
        <v>0</v>
      </c>
      <c r="P292" s="7">
        <f>VLOOKUP(A292,'[1]CDC- Aggregation'!$A$5:$L$463,5,FALSE)</f>
        <v>0</v>
      </c>
      <c r="Q292" s="7">
        <f>VLOOKUP(A292,'[1]CDC- Aggregation'!$A$5:$L$463,6,FALSE)</f>
        <v>0</v>
      </c>
      <c r="R292" s="7">
        <f>VLOOKUP(A292,'[1]CDC- Aggregation'!$A$5:$L$463,7,FALSE)</f>
        <v>131</v>
      </c>
      <c r="S292" s="7">
        <f>VLOOKUP(A292,'[1]CDC- Aggregation'!$A$5:$L$463,8,FALSE)</f>
        <v>326</v>
      </c>
      <c r="T292" s="7">
        <v>523</v>
      </c>
      <c r="U292" s="7">
        <v>1269</v>
      </c>
      <c r="V292" s="7">
        <v>2273</v>
      </c>
      <c r="W292" s="7">
        <v>4522</v>
      </c>
      <c r="X292" s="8">
        <f t="shared" si="15"/>
        <v>0</v>
      </c>
      <c r="Y292" s="8">
        <f t="shared" si="15"/>
        <v>0</v>
      </c>
      <c r="Z292" s="8">
        <f t="shared" si="15"/>
        <v>0</v>
      </c>
      <c r="AA292" s="8">
        <f t="shared" si="14"/>
        <v>0</v>
      </c>
      <c r="AB292" s="8">
        <f t="shared" si="14"/>
        <v>0</v>
      </c>
      <c r="AC292" s="8">
        <f t="shared" si="14"/>
        <v>4.6170336972787585E-5</v>
      </c>
      <c r="AD292" s="8">
        <f t="shared" si="14"/>
        <v>1.4870830913516145E-4</v>
      </c>
      <c r="AE292" s="8">
        <f t="shared" si="14"/>
        <v>4.002931927973481E-4</v>
      </c>
      <c r="AF292" s="8">
        <f t="shared" si="14"/>
        <v>1.4366753547146358E-3</v>
      </c>
      <c r="AG292" s="8">
        <f t="shared" si="14"/>
        <v>6.1983911501743601E-3</v>
      </c>
      <c r="AH292" s="8">
        <f t="shared" si="14"/>
        <v>2.3515643883498862E-4</v>
      </c>
      <c r="AI292" s="35">
        <v>0.14184289272427711</v>
      </c>
      <c r="AJ292" s="35">
        <v>1</v>
      </c>
    </row>
    <row r="293" spans="1:36" x14ac:dyDescent="0.3">
      <c r="A293" s="37" t="s">
        <v>317</v>
      </c>
      <c r="B293" s="2">
        <v>1153971.1410000003</v>
      </c>
      <c r="C293" s="7">
        <v>2374972.1100000003</v>
      </c>
      <c r="D293" s="7">
        <v>2738510.0499999993</v>
      </c>
      <c r="E293" s="7">
        <v>2623421.7389999996</v>
      </c>
      <c r="F293" s="7">
        <v>2660881.1830000011</v>
      </c>
      <c r="G293" s="7">
        <v>2834787.0279999999</v>
      </c>
      <c r="H293" s="7">
        <v>2244459.3060000008</v>
      </c>
      <c r="I293" s="7">
        <v>1330835.4979999999</v>
      </c>
      <c r="J293" s="7">
        <v>873209.6889999999</v>
      </c>
      <c r="K293" s="7">
        <v>376048.65199999994</v>
      </c>
      <c r="L293" s="7">
        <v>19219373</v>
      </c>
      <c r="M293" s="7">
        <f>VLOOKUP(A293,'[1]CDC- Aggregation'!$A$5:$L$463,2,FALSE)</f>
        <v>0</v>
      </c>
      <c r="N293" s="7">
        <f>VLOOKUP(A293,'[1]CDC- Aggregation'!$A$5:$L$463,3,FALSE)</f>
        <v>0</v>
      </c>
      <c r="O293" s="7">
        <f>VLOOKUP(A293,'[1]CDC- Aggregation'!$A$5:$L$463,4,FALSE)</f>
        <v>0</v>
      </c>
      <c r="P293" s="7">
        <f>VLOOKUP(A293,'[1]CDC- Aggregation'!$A$5:$L$463,5,FALSE)</f>
        <v>0</v>
      </c>
      <c r="Q293" s="7">
        <f>VLOOKUP(A293,'[1]CDC- Aggregation'!$A$5:$L$463,6,FALSE)</f>
        <v>10</v>
      </c>
      <c r="R293" s="7">
        <f>VLOOKUP(A293,'[1]CDC- Aggregation'!$A$5:$L$463,7,FALSE)</f>
        <v>148</v>
      </c>
      <c r="S293" s="7">
        <f>VLOOKUP(A293,'[1]CDC- Aggregation'!$A$5:$L$463,8,FALSE)</f>
        <v>333</v>
      </c>
      <c r="T293" s="7">
        <v>530</v>
      </c>
      <c r="U293" s="7">
        <v>1268</v>
      </c>
      <c r="V293" s="7">
        <v>2498</v>
      </c>
      <c r="W293" s="7">
        <v>4787</v>
      </c>
      <c r="X293" s="8">
        <f t="shared" si="15"/>
        <v>0</v>
      </c>
      <c r="Y293" s="8">
        <f t="shared" si="15"/>
        <v>0</v>
      </c>
      <c r="Z293" s="8">
        <f t="shared" si="15"/>
        <v>0</v>
      </c>
      <c r="AA293" s="8">
        <f t="shared" si="14"/>
        <v>0</v>
      </c>
      <c r="AB293" s="8">
        <f t="shared" si="14"/>
        <v>3.7581535259404312E-6</v>
      </c>
      <c r="AC293" s="8">
        <f t="shared" si="14"/>
        <v>5.2208507566234003E-5</v>
      </c>
      <c r="AD293" s="8">
        <f t="shared" si="14"/>
        <v>1.4836535423467371E-4</v>
      </c>
      <c r="AE293" s="8">
        <f t="shared" si="14"/>
        <v>3.9824606481904954E-4</v>
      </c>
      <c r="AF293" s="8">
        <f t="shared" si="14"/>
        <v>1.4521139835863642E-3</v>
      </c>
      <c r="AG293" s="8">
        <f t="shared" si="14"/>
        <v>6.6427574908578596E-3</v>
      </c>
      <c r="AH293" s="8">
        <f t="shared" si="14"/>
        <v>2.4907160082693645E-4</v>
      </c>
      <c r="AI293" s="35">
        <v>0.14589346967833797</v>
      </c>
      <c r="AJ293" s="35">
        <v>0</v>
      </c>
    </row>
    <row r="294" spans="1:36" x14ac:dyDescent="0.3">
      <c r="A294" s="37" t="s">
        <v>318</v>
      </c>
      <c r="B294" s="2">
        <v>1146866.3539999998</v>
      </c>
      <c r="C294" s="7">
        <v>2339877.3530000001</v>
      </c>
      <c r="D294" s="7">
        <v>2737009.5680000004</v>
      </c>
      <c r="E294" s="7">
        <v>2647514.6919999993</v>
      </c>
      <c r="F294" s="7">
        <v>2589442.7719999999</v>
      </c>
      <c r="G294" s="7">
        <v>2814410.6380000012</v>
      </c>
      <c r="H294" s="7">
        <v>2275178.6430000006</v>
      </c>
      <c r="I294" s="7">
        <v>1357349.8229999999</v>
      </c>
      <c r="J294" s="7">
        <v>856409.27199999965</v>
      </c>
      <c r="K294" s="7">
        <v>384980.28500000021</v>
      </c>
      <c r="L294" s="7">
        <v>19158450</v>
      </c>
      <c r="M294" s="7">
        <f>VLOOKUP(A294,'[1]CDC- Aggregation'!$A$5:$L$463,2,FALSE)</f>
        <v>0</v>
      </c>
      <c r="N294" s="7">
        <f>VLOOKUP(A294,'[1]CDC- Aggregation'!$A$5:$L$463,3,FALSE)</f>
        <v>0</v>
      </c>
      <c r="O294" s="7">
        <f>VLOOKUP(A294,'[1]CDC- Aggregation'!$A$5:$L$463,4,FALSE)</f>
        <v>0</v>
      </c>
      <c r="P294" s="7">
        <f>VLOOKUP(A294,'[1]CDC- Aggregation'!$A$5:$L$463,5,FALSE)</f>
        <v>0</v>
      </c>
      <c r="Q294" s="7">
        <f>VLOOKUP(A294,'[1]CDC- Aggregation'!$A$5:$L$463,6,FALSE)</f>
        <v>0</v>
      </c>
      <c r="R294" s="7">
        <f>VLOOKUP(A294,'[1]CDC- Aggregation'!$A$5:$L$463,7,FALSE)</f>
        <v>116</v>
      </c>
      <c r="S294" s="7">
        <f>VLOOKUP(A294,'[1]CDC- Aggregation'!$A$5:$L$463,8,FALSE)</f>
        <v>307</v>
      </c>
      <c r="T294" s="7">
        <v>509</v>
      </c>
      <c r="U294" s="7">
        <v>1152</v>
      </c>
      <c r="V294" s="7">
        <v>2208</v>
      </c>
      <c r="W294" s="7">
        <v>4292</v>
      </c>
      <c r="X294" s="8">
        <f t="shared" si="15"/>
        <v>0</v>
      </c>
      <c r="Y294" s="8">
        <f t="shared" si="15"/>
        <v>0</v>
      </c>
      <c r="Z294" s="8">
        <f t="shared" si="15"/>
        <v>0</v>
      </c>
      <c r="AA294" s="8">
        <f t="shared" si="14"/>
        <v>0</v>
      </c>
      <c r="AB294" s="8">
        <f t="shared" si="14"/>
        <v>0</v>
      </c>
      <c r="AC294" s="8">
        <f t="shared" si="14"/>
        <v>4.121644454926906E-5</v>
      </c>
      <c r="AD294" s="8">
        <f t="shared" si="14"/>
        <v>1.349344592981923E-4</v>
      </c>
      <c r="AE294" s="8">
        <f t="shared" si="14"/>
        <v>3.749954443394804E-4</v>
      </c>
      <c r="AF294" s="8">
        <f t="shared" si="14"/>
        <v>1.345151246797805E-3</v>
      </c>
      <c r="AG294" s="8">
        <f t="shared" si="14"/>
        <v>5.7353586301179E-3</v>
      </c>
      <c r="AH294" s="8">
        <f t="shared" si="14"/>
        <v>2.2402647395796632E-4</v>
      </c>
      <c r="AI294" s="35">
        <v>0.13602224602872709</v>
      </c>
      <c r="AJ294" s="35">
        <v>1</v>
      </c>
    </row>
    <row r="295" spans="1:36" x14ac:dyDescent="0.3">
      <c r="A295" s="37" t="s">
        <v>319</v>
      </c>
      <c r="B295" s="2">
        <v>1165089.23</v>
      </c>
      <c r="C295" s="7">
        <v>2350926.5549999997</v>
      </c>
      <c r="D295" s="7">
        <v>2747594.8950000005</v>
      </c>
      <c r="E295" s="7">
        <v>2711324.8860000004</v>
      </c>
      <c r="F295" s="7">
        <v>2567450.9949999992</v>
      </c>
      <c r="G295" s="7">
        <v>2842429.2109999992</v>
      </c>
      <c r="H295" s="7">
        <v>2358721.1319999998</v>
      </c>
      <c r="I295" s="7">
        <v>1421781.4200000004</v>
      </c>
      <c r="J295" s="7">
        <v>866502.95899999992</v>
      </c>
      <c r="K295" s="7">
        <v>399894.11800000007</v>
      </c>
      <c r="L295" s="7">
        <v>19427961</v>
      </c>
      <c r="M295" s="7">
        <f>VLOOKUP(A295,'[1]CDC- Aggregation'!$A$5:$L$463,2,FALSE)</f>
        <v>0</v>
      </c>
      <c r="N295" s="7">
        <f>VLOOKUP(A295,'[1]CDC- Aggregation'!$A$5:$L$463,3,FALSE)</f>
        <v>0</v>
      </c>
      <c r="O295" s="7">
        <f>VLOOKUP(A295,'[1]CDC- Aggregation'!$A$5:$L$463,4,FALSE)</f>
        <v>0</v>
      </c>
      <c r="P295" s="7">
        <f>VLOOKUP(A295,'[1]CDC- Aggregation'!$A$5:$L$463,5,FALSE)</f>
        <v>0</v>
      </c>
      <c r="Q295" s="7">
        <f>VLOOKUP(A295,'[1]CDC- Aggregation'!$A$5:$L$463,6,FALSE)</f>
        <v>0</v>
      </c>
      <c r="R295" s="7">
        <f>VLOOKUP(A295,'[1]CDC- Aggregation'!$A$5:$L$463,7,FALSE)</f>
        <v>135</v>
      </c>
      <c r="S295" s="7">
        <f>VLOOKUP(A295,'[1]CDC- Aggregation'!$A$5:$L$463,8,FALSE)</f>
        <v>350</v>
      </c>
      <c r="T295" s="7">
        <v>636</v>
      </c>
      <c r="U295" s="7">
        <v>1216</v>
      </c>
      <c r="V295" s="7">
        <v>2430</v>
      </c>
      <c r="W295" s="7">
        <v>4767</v>
      </c>
      <c r="X295" s="8">
        <f t="shared" si="15"/>
        <v>0</v>
      </c>
      <c r="Y295" s="8">
        <f t="shared" si="15"/>
        <v>0</v>
      </c>
      <c r="Z295" s="8">
        <f t="shared" si="15"/>
        <v>0</v>
      </c>
      <c r="AA295" s="8">
        <f t="shared" si="14"/>
        <v>0</v>
      </c>
      <c r="AB295" s="8">
        <f t="shared" si="14"/>
        <v>0</v>
      </c>
      <c r="AC295" s="8">
        <f t="shared" si="14"/>
        <v>4.7494586488753914E-5</v>
      </c>
      <c r="AD295" s="8">
        <f t="shared" si="14"/>
        <v>1.4838549383887066E-4</v>
      </c>
      <c r="AE295" s="8">
        <f t="shared" si="14"/>
        <v>4.4732614384565512E-4</v>
      </c>
      <c r="AF295" s="8">
        <f t="shared" si="14"/>
        <v>1.4033420052060089E-3</v>
      </c>
      <c r="AG295" s="8">
        <f t="shared" si="14"/>
        <v>6.0766085086552827E-3</v>
      </c>
      <c r="AH295" s="8">
        <f t="shared" si="14"/>
        <v>2.4536800336381155E-4</v>
      </c>
      <c r="AI295" s="35">
        <v>0.13756157738286956</v>
      </c>
      <c r="AJ295" s="35">
        <v>1</v>
      </c>
    </row>
    <row r="296" spans="1:36" x14ac:dyDescent="0.3">
      <c r="A296" s="37" t="s">
        <v>320</v>
      </c>
      <c r="B296" s="2">
        <v>1166343.5849999997</v>
      </c>
      <c r="C296" s="7">
        <v>2336714.7709999997</v>
      </c>
      <c r="D296" s="7">
        <v>2729728.3850000002</v>
      </c>
      <c r="E296" s="7">
        <v>2752112.8479999988</v>
      </c>
      <c r="F296" s="7">
        <v>2543783.4970000014</v>
      </c>
      <c r="G296" s="7">
        <v>2826453.5100000007</v>
      </c>
      <c r="H296" s="7">
        <v>2402138.2779999999</v>
      </c>
      <c r="I296" s="7">
        <v>1470911.2529999998</v>
      </c>
      <c r="J296" s="7">
        <v>857353.13500000013</v>
      </c>
      <c r="K296" s="7">
        <v>409762.80599999987</v>
      </c>
      <c r="L296" s="7">
        <v>19503160</v>
      </c>
      <c r="M296" s="7">
        <f>VLOOKUP(A296,'[1]CDC- Aggregation'!$A$5:$L$463,2,FALSE)</f>
        <v>0</v>
      </c>
      <c r="N296" s="7">
        <f>VLOOKUP(A296,'[1]CDC- Aggregation'!$A$5:$L$463,3,FALSE)</f>
        <v>0</v>
      </c>
      <c r="O296" s="7">
        <f>VLOOKUP(A296,'[1]CDC- Aggregation'!$A$5:$L$463,4,FALSE)</f>
        <v>0</v>
      </c>
      <c r="P296" s="7">
        <f>VLOOKUP(A296,'[1]CDC- Aggregation'!$A$5:$L$463,5,FALSE)</f>
        <v>0</v>
      </c>
      <c r="Q296" s="7">
        <f>VLOOKUP(A296,'[1]CDC- Aggregation'!$A$5:$L$463,6,FALSE)</f>
        <v>22</v>
      </c>
      <c r="R296" s="7">
        <f>VLOOKUP(A296,'[1]CDC- Aggregation'!$A$5:$L$463,7,FALSE)</f>
        <v>155</v>
      </c>
      <c r="S296" s="7">
        <f>VLOOKUP(A296,'[1]CDC- Aggregation'!$A$5:$L$463,8,FALSE)</f>
        <v>394</v>
      </c>
      <c r="T296" s="7">
        <v>615</v>
      </c>
      <c r="U296" s="7">
        <v>1171</v>
      </c>
      <c r="V296" s="7">
        <v>2244</v>
      </c>
      <c r="W296" s="7">
        <v>4601</v>
      </c>
      <c r="X296" s="8">
        <f t="shared" si="15"/>
        <v>0</v>
      </c>
      <c r="Y296" s="8">
        <f t="shared" si="15"/>
        <v>0</v>
      </c>
      <c r="Z296" s="8">
        <f t="shared" si="15"/>
        <v>0</v>
      </c>
      <c r="AA296" s="8">
        <f t="shared" si="14"/>
        <v>0</v>
      </c>
      <c r="AB296" s="8">
        <f t="shared" si="14"/>
        <v>8.6485347616829784E-6</v>
      </c>
      <c r="AC296" s="8">
        <f t="shared" si="14"/>
        <v>5.4839041028486599E-5</v>
      </c>
      <c r="AD296" s="8">
        <f t="shared" si="14"/>
        <v>1.6402053270973271E-4</v>
      </c>
      <c r="AE296" s="8">
        <f t="shared" si="14"/>
        <v>4.1810816168934436E-4</v>
      </c>
      <c r="AF296" s="8">
        <f t="shared" si="14"/>
        <v>1.3658315951687746E-3</v>
      </c>
      <c r="AG296" s="8">
        <f t="shared" si="14"/>
        <v>5.4763389139813748E-3</v>
      </c>
      <c r="AH296" s="8">
        <f t="shared" si="14"/>
        <v>2.3591048835163122E-4</v>
      </c>
      <c r="AI296" s="35">
        <v>0.13906841250512839</v>
      </c>
      <c r="AJ296" s="35">
        <v>1</v>
      </c>
    </row>
    <row r="297" spans="1:36" x14ac:dyDescent="0.3">
      <c r="A297" s="37" t="s">
        <v>321</v>
      </c>
      <c r="B297" s="2">
        <v>1171359.1710000001</v>
      </c>
      <c r="C297" s="7">
        <v>2315784.3340000003</v>
      </c>
      <c r="D297" s="7">
        <v>2707201.236</v>
      </c>
      <c r="E297" s="7">
        <v>2789845.6220000004</v>
      </c>
      <c r="F297" s="7">
        <v>2519397.9450000003</v>
      </c>
      <c r="G297" s="7">
        <v>2800220.6159999999</v>
      </c>
      <c r="H297" s="7">
        <v>2444596.1240000003</v>
      </c>
      <c r="I297" s="7">
        <v>1524700.9129999999</v>
      </c>
      <c r="J297" s="7">
        <v>854353.20699999982</v>
      </c>
      <c r="K297" s="7">
        <v>414236.19699999981</v>
      </c>
      <c r="L297" s="7">
        <v>19540557</v>
      </c>
      <c r="M297" s="7">
        <f>VLOOKUP(A297,'[1]CDC- Aggregation'!$A$5:$L$463,2,FALSE)</f>
        <v>0</v>
      </c>
      <c r="N297" s="7">
        <f>VLOOKUP(A297,'[1]CDC- Aggregation'!$A$5:$L$463,3,FALSE)</f>
        <v>0</v>
      </c>
      <c r="O297" s="7">
        <f>VLOOKUP(A297,'[1]CDC- Aggregation'!$A$5:$L$463,4,FALSE)</f>
        <v>0</v>
      </c>
      <c r="P297" s="7">
        <f>VLOOKUP(A297,'[1]CDC- Aggregation'!$A$5:$L$463,5,FALSE)</f>
        <v>0</v>
      </c>
      <c r="Q297" s="7">
        <f>VLOOKUP(A297,'[1]CDC- Aggregation'!$A$5:$L$463,6,FALSE)</f>
        <v>0</v>
      </c>
      <c r="R297" s="7">
        <f>VLOOKUP(A297,'[1]CDC- Aggregation'!$A$5:$L$463,7,FALSE)</f>
        <v>126</v>
      </c>
      <c r="S297" s="7">
        <f>VLOOKUP(A297,'[1]CDC- Aggregation'!$A$5:$L$463,8,FALSE)</f>
        <v>329</v>
      </c>
      <c r="T297" s="7">
        <v>620</v>
      </c>
      <c r="U297" s="7">
        <v>1214</v>
      </c>
      <c r="V297" s="7">
        <v>2464</v>
      </c>
      <c r="W297" s="7">
        <v>4753</v>
      </c>
      <c r="X297" s="8">
        <f t="shared" si="15"/>
        <v>0</v>
      </c>
      <c r="Y297" s="8">
        <f t="shared" si="15"/>
        <v>0</v>
      </c>
      <c r="Z297" s="8">
        <f t="shared" si="15"/>
        <v>0</v>
      </c>
      <c r="AA297" s="8">
        <f t="shared" si="14"/>
        <v>0</v>
      </c>
      <c r="AB297" s="8">
        <f t="shared" si="14"/>
        <v>0</v>
      </c>
      <c r="AC297" s="8">
        <f t="shared" si="14"/>
        <v>4.499645466505629E-5</v>
      </c>
      <c r="AD297" s="8">
        <f t="shared" si="14"/>
        <v>1.3458255814529794E-4</v>
      </c>
      <c r="AE297" s="8">
        <f t="shared" si="14"/>
        <v>4.0663712778927157E-4</v>
      </c>
      <c r="AF297" s="8">
        <f t="shared" si="14"/>
        <v>1.4209579715430275E-3</v>
      </c>
      <c r="AG297" s="8">
        <f t="shared" si="14"/>
        <v>5.9482971740395761E-3</v>
      </c>
      <c r="AH297" s="8">
        <f t="shared" si="14"/>
        <v>2.4323769276382448E-4</v>
      </c>
      <c r="AI297" s="35">
        <v>0.14175960061834311</v>
      </c>
      <c r="AJ297" s="35">
        <v>1</v>
      </c>
    </row>
    <row r="298" spans="1:36" x14ac:dyDescent="0.3">
      <c r="A298" s="37" t="s">
        <v>322</v>
      </c>
      <c r="B298" s="2">
        <v>1169454.7979999997</v>
      </c>
      <c r="C298" s="7">
        <v>2314891.3410000005</v>
      </c>
      <c r="D298" s="7">
        <v>2691833.1459999997</v>
      </c>
      <c r="E298" s="7">
        <v>2827994.8609999996</v>
      </c>
      <c r="F298" s="7">
        <v>2500141.2679999992</v>
      </c>
      <c r="G298" s="7">
        <v>2771845.483</v>
      </c>
      <c r="H298" s="7">
        <v>2489961.8029999994</v>
      </c>
      <c r="I298" s="7">
        <v>1594041.6059999994</v>
      </c>
      <c r="J298" s="7">
        <v>865857.86</v>
      </c>
      <c r="K298" s="7">
        <v>424766.72799999994</v>
      </c>
      <c r="L298" s="7">
        <v>19651526</v>
      </c>
      <c r="M298" s="7">
        <f>VLOOKUP(A298,'[1]CDC- Aggregation'!$A$5:$L$463,2,FALSE)</f>
        <v>0</v>
      </c>
      <c r="N298" s="7">
        <f>VLOOKUP(A298,'[1]CDC- Aggregation'!$A$5:$L$463,3,FALSE)</f>
        <v>0</v>
      </c>
      <c r="O298" s="7">
        <f>VLOOKUP(A298,'[1]CDC- Aggregation'!$A$5:$L$463,4,FALSE)</f>
        <v>0</v>
      </c>
      <c r="P298" s="7">
        <f>VLOOKUP(A298,'[1]CDC- Aggregation'!$A$5:$L$463,5,FALSE)</f>
        <v>0</v>
      </c>
      <c r="Q298" s="7">
        <f>VLOOKUP(A298,'[1]CDC- Aggregation'!$A$5:$L$463,6,FALSE)</f>
        <v>13</v>
      </c>
      <c r="R298" s="7">
        <f>VLOOKUP(A298,'[1]CDC- Aggregation'!$A$5:$L$463,7,FALSE)</f>
        <v>80</v>
      </c>
      <c r="S298" s="7">
        <f>VLOOKUP(A298,'[1]CDC- Aggregation'!$A$5:$L$463,8,FALSE)</f>
        <v>376</v>
      </c>
      <c r="T298" s="7">
        <v>695</v>
      </c>
      <c r="U298" s="7">
        <v>1127</v>
      </c>
      <c r="V298" s="7">
        <v>2081</v>
      </c>
      <c r="W298" s="7">
        <v>4372</v>
      </c>
      <c r="X298" s="8">
        <f t="shared" si="15"/>
        <v>0</v>
      </c>
      <c r="Y298" s="8">
        <f t="shared" si="15"/>
        <v>0</v>
      </c>
      <c r="Z298" s="8">
        <f t="shared" si="15"/>
        <v>0</v>
      </c>
      <c r="AA298" s="8">
        <f t="shared" si="14"/>
        <v>0</v>
      </c>
      <c r="AB298" s="8">
        <f t="shared" si="14"/>
        <v>5.1997061791629946E-6</v>
      </c>
      <c r="AC298" s="8">
        <f t="shared" si="14"/>
        <v>2.8861637667268195E-5</v>
      </c>
      <c r="AD298" s="8">
        <f t="shared" si="14"/>
        <v>1.5100633252565604E-4</v>
      </c>
      <c r="AE298" s="8">
        <f t="shared" si="14"/>
        <v>4.3599865736503257E-4</v>
      </c>
      <c r="AF298" s="8">
        <f t="shared" si="14"/>
        <v>1.3015993179296196E-3</v>
      </c>
      <c r="AG298" s="8">
        <f t="shared" si="14"/>
        <v>4.899159615910407E-3</v>
      </c>
      <c r="AH298" s="8">
        <f t="shared" si="14"/>
        <v>2.2247636137773729E-4</v>
      </c>
      <c r="AI298" s="35">
        <v>0.1438910571173421</v>
      </c>
      <c r="AJ298" s="35">
        <v>0</v>
      </c>
    </row>
    <row r="299" spans="1:36" x14ac:dyDescent="0.3">
      <c r="A299" s="37" t="s">
        <v>323</v>
      </c>
      <c r="B299" s="2">
        <v>1173210</v>
      </c>
      <c r="C299" s="7">
        <v>2291845</v>
      </c>
      <c r="D299" s="7">
        <v>2653520</v>
      </c>
      <c r="E299" s="7">
        <v>2871094</v>
      </c>
      <c r="F299" s="7">
        <v>2474240</v>
      </c>
      <c r="G299" s="7">
        <v>2725042</v>
      </c>
      <c r="H299" s="7">
        <v>2516354</v>
      </c>
      <c r="I299" s="7">
        <v>1657882</v>
      </c>
      <c r="J299" s="7">
        <v>886199</v>
      </c>
      <c r="K299" s="7">
        <v>433729</v>
      </c>
      <c r="L299" s="7">
        <v>19683115</v>
      </c>
      <c r="M299" s="7">
        <f>VLOOKUP(A299,'[1]CDC- Aggregation'!$A$5:$L$463,2,FALSE)</f>
        <v>0</v>
      </c>
      <c r="N299" s="7">
        <f>VLOOKUP(A299,'[1]CDC- Aggregation'!$A$5:$L$463,3,FALSE)</f>
        <v>0</v>
      </c>
      <c r="O299" s="7">
        <f>VLOOKUP(A299,'[1]CDC- Aggregation'!$A$5:$L$463,4,FALSE)</f>
        <v>0</v>
      </c>
      <c r="P299" s="7">
        <f>VLOOKUP(A299,'[1]CDC- Aggregation'!$A$5:$L$463,5,FALSE)</f>
        <v>0</v>
      </c>
      <c r="Q299" s="7">
        <f>VLOOKUP(A299,'[1]CDC- Aggregation'!$A$5:$L$463,6,FALSE)</f>
        <v>0</v>
      </c>
      <c r="R299" s="7">
        <f>VLOOKUP(A299,'[1]CDC- Aggregation'!$A$5:$L$463,7,FALSE)</f>
        <v>104</v>
      </c>
      <c r="S299" s="7">
        <f>VLOOKUP(A299,'[1]CDC- Aggregation'!$A$5:$L$463,8,FALSE)</f>
        <v>333</v>
      </c>
      <c r="T299" s="7">
        <v>655</v>
      </c>
      <c r="U299" s="7">
        <v>1134</v>
      </c>
      <c r="V299" s="7">
        <v>2166</v>
      </c>
      <c r="W299" s="7">
        <v>4392</v>
      </c>
      <c r="X299" s="8">
        <f t="shared" si="15"/>
        <v>0</v>
      </c>
      <c r="Y299" s="8">
        <f t="shared" si="15"/>
        <v>0</v>
      </c>
      <c r="Z299" s="8">
        <f t="shared" si="15"/>
        <v>0</v>
      </c>
      <c r="AA299" s="8">
        <f t="shared" si="14"/>
        <v>0</v>
      </c>
      <c r="AB299" s="8">
        <f t="shared" si="14"/>
        <v>0</v>
      </c>
      <c r="AC299" s="8">
        <f t="shared" si="14"/>
        <v>3.8164549390431412E-5</v>
      </c>
      <c r="AD299" s="8">
        <f t="shared" si="14"/>
        <v>1.3233432180050978E-4</v>
      </c>
      <c r="AE299" s="8">
        <f t="shared" si="14"/>
        <v>3.9508240031558336E-4</v>
      </c>
      <c r="AF299" s="8">
        <f t="shared" si="14"/>
        <v>1.2796222970235804E-3</v>
      </c>
      <c r="AG299" s="8">
        <f t="shared" si="14"/>
        <v>4.9939017220430272E-3</v>
      </c>
      <c r="AH299" s="8">
        <f t="shared" si="14"/>
        <v>2.2313541327173062E-4</v>
      </c>
      <c r="AI299" s="35">
        <v>0.14684415012673038</v>
      </c>
      <c r="AJ299" s="35">
        <v>0</v>
      </c>
    </row>
    <row r="300" spans="1:36" x14ac:dyDescent="0.3">
      <c r="A300" s="37" t="s">
        <v>324</v>
      </c>
      <c r="B300" s="2">
        <v>629907.10199999996</v>
      </c>
      <c r="C300" s="7">
        <v>1194008.5070000002</v>
      </c>
      <c r="D300" s="7">
        <v>1259853.5950000004</v>
      </c>
      <c r="E300" s="7">
        <v>1200419.0209999999</v>
      </c>
      <c r="F300" s="7">
        <v>1313075.2689999996</v>
      </c>
      <c r="G300" s="7">
        <v>1275395.4470000002</v>
      </c>
      <c r="H300" s="7">
        <v>997468.33900000027</v>
      </c>
      <c r="I300" s="7">
        <v>600753.60299999977</v>
      </c>
      <c r="J300" s="7">
        <v>378439.97199999989</v>
      </c>
      <c r="K300" s="7">
        <v>132036.57000000007</v>
      </c>
      <c r="L300" s="7">
        <v>8979738</v>
      </c>
      <c r="M300" s="7">
        <f>VLOOKUP(A300,'[1]CDC- Aggregation'!$A$5:$L$463,2,FALSE)</f>
        <v>0</v>
      </c>
      <c r="N300" s="7">
        <f>VLOOKUP(A300,'[1]CDC- Aggregation'!$A$5:$L$463,3,FALSE)</f>
        <v>0</v>
      </c>
      <c r="O300" s="7">
        <f>VLOOKUP(A300,'[1]CDC- Aggregation'!$A$5:$L$463,4,FALSE)</f>
        <v>0</v>
      </c>
      <c r="P300" s="7">
        <f>VLOOKUP(A300,'[1]CDC- Aggregation'!$A$5:$L$463,5,FALSE)</f>
        <v>0</v>
      </c>
      <c r="Q300" s="7">
        <f>VLOOKUP(A300,'[1]CDC- Aggregation'!$A$5:$L$463,6,FALSE)</f>
        <v>0</v>
      </c>
      <c r="R300" s="7">
        <f>VLOOKUP(A300,'[1]CDC- Aggregation'!$A$5:$L$463,7,FALSE)</f>
        <v>52</v>
      </c>
      <c r="S300" s="7">
        <f>VLOOKUP(A300,'[1]CDC- Aggregation'!$A$5:$L$463,8,FALSE)</f>
        <v>83</v>
      </c>
      <c r="T300" s="7">
        <v>260</v>
      </c>
      <c r="U300" s="7">
        <v>475</v>
      </c>
      <c r="V300" s="7">
        <v>697</v>
      </c>
      <c r="W300" s="7">
        <v>1567</v>
      </c>
      <c r="X300" s="8">
        <f t="shared" si="15"/>
        <v>0</v>
      </c>
      <c r="Y300" s="8">
        <f t="shared" si="15"/>
        <v>0</v>
      </c>
      <c r="Z300" s="8">
        <f t="shared" si="15"/>
        <v>0</v>
      </c>
      <c r="AA300" s="8">
        <f t="shared" si="14"/>
        <v>0</v>
      </c>
      <c r="AB300" s="8">
        <f t="shared" si="14"/>
        <v>0</v>
      </c>
      <c r="AC300" s="8">
        <f t="shared" si="14"/>
        <v>4.0771668208723027E-5</v>
      </c>
      <c r="AD300" s="8">
        <f t="shared" si="14"/>
        <v>8.3210661185708043E-5</v>
      </c>
      <c r="AE300" s="8">
        <f t="shared" si="14"/>
        <v>4.3278974724684274E-4</v>
      </c>
      <c r="AF300" s="8">
        <f t="shared" si="14"/>
        <v>1.2551528251355016E-3</v>
      </c>
      <c r="AG300" s="8">
        <f t="shared" si="14"/>
        <v>5.2788405515229583E-3</v>
      </c>
      <c r="AH300" s="8">
        <f t="shared" si="14"/>
        <v>1.7450397773298063E-4</v>
      </c>
      <c r="AI300" s="35">
        <v>0.1508108678163281</v>
      </c>
      <c r="AJ300" s="35">
        <v>0.86315789473684212</v>
      </c>
    </row>
    <row r="301" spans="1:36" x14ac:dyDescent="0.3">
      <c r="A301" s="37" t="s">
        <v>325</v>
      </c>
      <c r="B301" s="2">
        <v>619388.9049999998</v>
      </c>
      <c r="C301" s="7">
        <v>1231015.8290000004</v>
      </c>
      <c r="D301" s="7">
        <v>1287084.703</v>
      </c>
      <c r="E301" s="7">
        <v>1215825.4830000007</v>
      </c>
      <c r="F301" s="7">
        <v>1332852.5079999997</v>
      </c>
      <c r="G301" s="7">
        <v>1323392.8720000004</v>
      </c>
      <c r="H301" s="7">
        <v>1062270.798</v>
      </c>
      <c r="I301" s="7">
        <v>646932.05299999996</v>
      </c>
      <c r="J301" s="7">
        <v>379510.88499999995</v>
      </c>
      <c r="K301" s="7">
        <v>134309.69200000007</v>
      </c>
      <c r="L301" s="7">
        <v>9229081</v>
      </c>
      <c r="M301" s="7">
        <f>VLOOKUP(A301,'[1]CDC- Aggregation'!$A$5:$L$463,2,FALSE)</f>
        <v>0</v>
      </c>
      <c r="N301" s="7">
        <f>VLOOKUP(A301,'[1]CDC- Aggregation'!$A$5:$L$463,3,FALSE)</f>
        <v>0</v>
      </c>
      <c r="O301" s="7">
        <f>VLOOKUP(A301,'[1]CDC- Aggregation'!$A$5:$L$463,4,FALSE)</f>
        <v>0</v>
      </c>
      <c r="P301" s="7">
        <f>VLOOKUP(A301,'[1]CDC- Aggregation'!$A$5:$L$463,5,FALSE)</f>
        <v>0</v>
      </c>
      <c r="Q301" s="7">
        <f>VLOOKUP(A301,'[1]CDC- Aggregation'!$A$5:$L$463,6,FALSE)</f>
        <v>0</v>
      </c>
      <c r="R301" s="7">
        <f>VLOOKUP(A301,'[1]CDC- Aggregation'!$A$5:$L$463,7,FALSE)</f>
        <v>21</v>
      </c>
      <c r="S301" s="7">
        <f>VLOOKUP(A301,'[1]CDC- Aggregation'!$A$5:$L$463,8,FALSE)</f>
        <v>115</v>
      </c>
      <c r="T301" s="7">
        <v>213</v>
      </c>
      <c r="U301" s="7">
        <v>440</v>
      </c>
      <c r="V301" s="7">
        <v>783</v>
      </c>
      <c r="W301" s="7">
        <v>1572</v>
      </c>
      <c r="X301" s="8">
        <f t="shared" si="15"/>
        <v>0</v>
      </c>
      <c r="Y301" s="8">
        <f t="shared" si="15"/>
        <v>0</v>
      </c>
      <c r="Z301" s="8">
        <f t="shared" si="15"/>
        <v>0</v>
      </c>
      <c r="AA301" s="8">
        <f t="shared" si="14"/>
        <v>0</v>
      </c>
      <c r="AB301" s="8">
        <f t="shared" si="14"/>
        <v>0</v>
      </c>
      <c r="AC301" s="8">
        <f t="shared" si="14"/>
        <v>1.5868303694475388E-5</v>
      </c>
      <c r="AD301" s="8">
        <f t="shared" si="14"/>
        <v>1.0825864762216688E-4</v>
      </c>
      <c r="AE301" s="8">
        <f t="shared" si="14"/>
        <v>3.2924632349295578E-4</v>
      </c>
      <c r="AF301" s="8">
        <f t="shared" si="14"/>
        <v>1.1593870357631509E-3</v>
      </c>
      <c r="AG301" s="8">
        <f t="shared" si="14"/>
        <v>5.8298101078215533E-3</v>
      </c>
      <c r="AH301" s="8">
        <f t="shared" si="14"/>
        <v>1.7033115214830165E-4</v>
      </c>
      <c r="AI301" s="35">
        <v>0.15495544076398218</v>
      </c>
      <c r="AJ301" s="35">
        <v>0.91252050300710774</v>
      </c>
    </row>
    <row r="302" spans="1:36" x14ac:dyDescent="0.3">
      <c r="A302" s="37" t="s">
        <v>326</v>
      </c>
      <c r="B302" s="2">
        <v>619095.12699999986</v>
      </c>
      <c r="C302" s="7">
        <v>1236622.8929999997</v>
      </c>
      <c r="D302" s="7">
        <v>1293502.3369999994</v>
      </c>
      <c r="E302" s="7">
        <v>1217300.0850000004</v>
      </c>
      <c r="F302" s="7">
        <v>1317098.6529999997</v>
      </c>
      <c r="G302" s="7">
        <v>1327171.2469999997</v>
      </c>
      <c r="H302" s="7">
        <v>1086486.5979999998</v>
      </c>
      <c r="I302" s="7">
        <v>659010.88199999998</v>
      </c>
      <c r="J302" s="7">
        <v>380524.29899999994</v>
      </c>
      <c r="K302" s="7">
        <v>137430.04000000004</v>
      </c>
      <c r="L302" s="7">
        <v>9277245</v>
      </c>
      <c r="M302" s="7">
        <f>VLOOKUP(A302,'[1]CDC- Aggregation'!$A$5:$L$463,2,FALSE)</f>
        <v>0</v>
      </c>
      <c r="N302" s="7">
        <f>VLOOKUP(A302,'[1]CDC- Aggregation'!$A$5:$L$463,3,FALSE)</f>
        <v>0</v>
      </c>
      <c r="O302" s="7">
        <f>VLOOKUP(A302,'[1]CDC- Aggregation'!$A$5:$L$463,4,FALSE)</f>
        <v>0</v>
      </c>
      <c r="P302" s="7">
        <f>VLOOKUP(A302,'[1]CDC- Aggregation'!$A$5:$L$463,5,FALSE)</f>
        <v>0</v>
      </c>
      <c r="Q302" s="7">
        <f>VLOOKUP(A302,'[1]CDC- Aggregation'!$A$5:$L$463,6,FALSE)</f>
        <v>0</v>
      </c>
      <c r="R302" s="7">
        <f>VLOOKUP(A302,'[1]CDC- Aggregation'!$A$5:$L$463,7,FALSE)</f>
        <v>10</v>
      </c>
      <c r="S302" s="7">
        <f>VLOOKUP(A302,'[1]CDC- Aggregation'!$A$5:$L$463,8,FALSE)</f>
        <v>78</v>
      </c>
      <c r="T302" s="7">
        <v>223</v>
      </c>
      <c r="U302" s="7">
        <v>412</v>
      </c>
      <c r="V302" s="7">
        <v>709</v>
      </c>
      <c r="W302" s="7">
        <v>1432</v>
      </c>
      <c r="X302" s="8">
        <f t="shared" si="15"/>
        <v>0</v>
      </c>
      <c r="Y302" s="8">
        <f t="shared" si="15"/>
        <v>0</v>
      </c>
      <c r="Z302" s="8">
        <f t="shared" si="15"/>
        <v>0</v>
      </c>
      <c r="AA302" s="8">
        <f t="shared" si="14"/>
        <v>0</v>
      </c>
      <c r="AB302" s="8">
        <f t="shared" si="14"/>
        <v>0</v>
      </c>
      <c r="AC302" s="8">
        <f t="shared" si="14"/>
        <v>7.5348226708531169E-6</v>
      </c>
      <c r="AD302" s="8">
        <f t="shared" si="14"/>
        <v>7.1791037407715927E-5</v>
      </c>
      <c r="AE302" s="8">
        <f t="shared" si="14"/>
        <v>3.3838591454397258E-4</v>
      </c>
      <c r="AF302" s="8">
        <f t="shared" si="14"/>
        <v>1.0827166650926544E-3</v>
      </c>
      <c r="AG302" s="8">
        <f t="shared" si="14"/>
        <v>5.1589885297275602E-3</v>
      </c>
      <c r="AH302" s="8">
        <f t="shared" si="14"/>
        <v>1.5435616931535169E-4</v>
      </c>
      <c r="AI302" s="35">
        <v>0.15862630845959624</v>
      </c>
      <c r="AJ302" s="35">
        <v>0.8795908879590888</v>
      </c>
    </row>
    <row r="303" spans="1:36" x14ac:dyDescent="0.3">
      <c r="A303" s="37" t="s">
        <v>327</v>
      </c>
      <c r="B303" s="2">
        <v>616253.6329999998</v>
      </c>
      <c r="C303" s="7">
        <v>1242066.182</v>
      </c>
      <c r="D303" s="7">
        <v>1304008.0089999996</v>
      </c>
      <c r="E303" s="7">
        <v>1225213.8540000003</v>
      </c>
      <c r="F303" s="7">
        <v>1302627.9459999998</v>
      </c>
      <c r="G303" s="7">
        <v>1326692.8749999995</v>
      </c>
      <c r="H303" s="7">
        <v>1109451.7730000005</v>
      </c>
      <c r="I303" s="7">
        <v>684126.66299999994</v>
      </c>
      <c r="J303" s="7">
        <v>381596.29300000006</v>
      </c>
      <c r="K303" s="7">
        <v>140049.56700000001</v>
      </c>
      <c r="L303" s="7">
        <v>9333264</v>
      </c>
      <c r="M303" s="7">
        <f>VLOOKUP(A303,'[1]CDC- Aggregation'!$A$5:$L$463,2,FALSE)</f>
        <v>0</v>
      </c>
      <c r="N303" s="7">
        <f>VLOOKUP(A303,'[1]CDC- Aggregation'!$A$5:$L$463,3,FALSE)</f>
        <v>0</v>
      </c>
      <c r="O303" s="7">
        <f>VLOOKUP(A303,'[1]CDC- Aggregation'!$A$5:$L$463,4,FALSE)</f>
        <v>0</v>
      </c>
      <c r="P303" s="7">
        <f>VLOOKUP(A303,'[1]CDC- Aggregation'!$A$5:$L$463,5,FALSE)</f>
        <v>0</v>
      </c>
      <c r="Q303" s="7">
        <f>VLOOKUP(A303,'[1]CDC- Aggregation'!$A$5:$L$463,6,FALSE)</f>
        <v>0</v>
      </c>
      <c r="R303" s="7">
        <f>VLOOKUP(A303,'[1]CDC- Aggregation'!$A$5:$L$463,7,FALSE)</f>
        <v>16</v>
      </c>
      <c r="S303" s="7">
        <f>VLOOKUP(A303,'[1]CDC- Aggregation'!$A$5:$L$463,8,FALSE)</f>
        <v>174</v>
      </c>
      <c r="T303" s="7">
        <v>293</v>
      </c>
      <c r="U303" s="7">
        <v>510</v>
      </c>
      <c r="V303" s="7">
        <v>794</v>
      </c>
      <c r="W303" s="7">
        <v>1787</v>
      </c>
      <c r="X303" s="8">
        <f t="shared" si="15"/>
        <v>0</v>
      </c>
      <c r="Y303" s="8">
        <f t="shared" si="15"/>
        <v>0</v>
      </c>
      <c r="Z303" s="8">
        <f t="shared" si="15"/>
        <v>0</v>
      </c>
      <c r="AA303" s="8">
        <f t="shared" si="14"/>
        <v>0</v>
      </c>
      <c r="AB303" s="8">
        <f t="shared" si="14"/>
        <v>0</v>
      </c>
      <c r="AC303" s="8">
        <f t="shared" si="14"/>
        <v>1.2060063260684961E-5</v>
      </c>
      <c r="AD303" s="8">
        <f t="shared" si="14"/>
        <v>1.5683421689389641E-4</v>
      </c>
      <c r="AE303" s="8">
        <f t="shared" si="14"/>
        <v>4.2828326367978445E-4</v>
      </c>
      <c r="AF303" s="8">
        <f t="shared" si="14"/>
        <v>1.3364909705765929E-3</v>
      </c>
      <c r="AG303" s="8">
        <f t="shared" si="14"/>
        <v>5.6694213128127696E-3</v>
      </c>
      <c r="AH303" s="8">
        <f t="shared" si="14"/>
        <v>1.9146570803097395E-4</v>
      </c>
      <c r="AI303" s="35">
        <v>0.13319921585098823</v>
      </c>
      <c r="AJ303" s="35">
        <v>0.90389235944257573</v>
      </c>
    </row>
    <row r="304" spans="1:36" x14ac:dyDescent="0.3">
      <c r="A304" s="37" t="s">
        <v>328</v>
      </c>
      <c r="B304" s="2">
        <v>616638.81700000004</v>
      </c>
      <c r="C304" s="7">
        <v>1263333.5289999999</v>
      </c>
      <c r="D304" s="7">
        <v>1323872.145</v>
      </c>
      <c r="E304" s="7">
        <v>1239162.7349999999</v>
      </c>
      <c r="F304" s="7">
        <v>1301525.1850000001</v>
      </c>
      <c r="G304" s="7">
        <v>1342227.8360000004</v>
      </c>
      <c r="H304" s="7">
        <v>1144432.7350000001</v>
      </c>
      <c r="I304" s="7">
        <v>720958.55299999984</v>
      </c>
      <c r="J304" s="7">
        <v>388435.29000000004</v>
      </c>
      <c r="K304" s="7">
        <v>146756.739</v>
      </c>
      <c r="L304" s="7">
        <v>9484977</v>
      </c>
      <c r="M304" s="7">
        <f>VLOOKUP(A304,'[1]CDC- Aggregation'!$A$5:$L$463,2,FALSE)</f>
        <v>0</v>
      </c>
      <c r="N304" s="7">
        <f>VLOOKUP(A304,'[1]CDC- Aggregation'!$A$5:$L$463,3,FALSE)</f>
        <v>0</v>
      </c>
      <c r="O304" s="7">
        <f>VLOOKUP(A304,'[1]CDC- Aggregation'!$A$5:$L$463,4,FALSE)</f>
        <v>0</v>
      </c>
      <c r="P304" s="7">
        <f>VLOOKUP(A304,'[1]CDC- Aggregation'!$A$5:$L$463,5,FALSE)</f>
        <v>0</v>
      </c>
      <c r="Q304" s="7">
        <f>VLOOKUP(A304,'[1]CDC- Aggregation'!$A$5:$L$463,6,FALSE)</f>
        <v>0</v>
      </c>
      <c r="R304" s="7">
        <f>VLOOKUP(A304,'[1]CDC- Aggregation'!$A$5:$L$463,7,FALSE)</f>
        <v>51</v>
      </c>
      <c r="S304" s="7">
        <f>VLOOKUP(A304,'[1]CDC- Aggregation'!$A$5:$L$463,8,FALSE)</f>
        <v>156</v>
      </c>
      <c r="T304" s="7">
        <v>288</v>
      </c>
      <c r="U304" s="7">
        <v>501</v>
      </c>
      <c r="V304" s="7">
        <v>797</v>
      </c>
      <c r="W304" s="7">
        <v>1793</v>
      </c>
      <c r="X304" s="8">
        <f t="shared" si="15"/>
        <v>0</v>
      </c>
      <c r="Y304" s="8">
        <f t="shared" si="15"/>
        <v>0</v>
      </c>
      <c r="Z304" s="8">
        <f t="shared" si="15"/>
        <v>0</v>
      </c>
      <c r="AA304" s="8">
        <f t="shared" si="14"/>
        <v>0</v>
      </c>
      <c r="AB304" s="8">
        <f t="shared" si="14"/>
        <v>0</v>
      </c>
      <c r="AC304" s="8">
        <f t="shared" si="14"/>
        <v>3.7996529823123105E-5</v>
      </c>
      <c r="AD304" s="8">
        <f t="shared" si="14"/>
        <v>1.3631207429591743E-4</v>
      </c>
      <c r="AE304" s="8">
        <f t="shared" si="14"/>
        <v>3.9946817858196637E-4</v>
      </c>
      <c r="AF304" s="8">
        <f t="shared" si="14"/>
        <v>1.2897901217986654E-3</v>
      </c>
      <c r="AG304" s="8">
        <f t="shared" si="14"/>
        <v>5.4307557215481604E-3</v>
      </c>
      <c r="AH304" s="8">
        <f t="shared" si="14"/>
        <v>1.8903577731395658E-4</v>
      </c>
      <c r="AI304" s="35">
        <v>0.13261580020302768</v>
      </c>
      <c r="AJ304" s="35">
        <v>0.88364918466284703</v>
      </c>
    </row>
    <row r="305" spans="1:36" x14ac:dyDescent="0.3">
      <c r="A305" s="37" t="s">
        <v>329</v>
      </c>
      <c r="B305" s="2">
        <v>611557.70200000016</v>
      </c>
      <c r="C305" s="7">
        <v>1272061.4829999993</v>
      </c>
      <c r="D305" s="7">
        <v>1334033.6939999999</v>
      </c>
      <c r="E305" s="7">
        <v>1251813.7130000002</v>
      </c>
      <c r="F305" s="7">
        <v>1296224.3320000002</v>
      </c>
      <c r="G305" s="7">
        <v>1345358.3269999998</v>
      </c>
      <c r="H305" s="7">
        <v>1177148.3609999996</v>
      </c>
      <c r="I305" s="7">
        <v>766343.79999999993</v>
      </c>
      <c r="J305" s="7">
        <v>401730.05099999998</v>
      </c>
      <c r="K305" s="7">
        <v>155891.88399999999</v>
      </c>
      <c r="L305" s="7">
        <v>9609925</v>
      </c>
      <c r="M305" s="7">
        <f>VLOOKUP(A305,'[1]CDC- Aggregation'!$A$5:$L$463,2,FALSE)</f>
        <v>0</v>
      </c>
      <c r="N305" s="7">
        <f>VLOOKUP(A305,'[1]CDC- Aggregation'!$A$5:$L$463,3,FALSE)</f>
        <v>0</v>
      </c>
      <c r="O305" s="7">
        <f>VLOOKUP(A305,'[1]CDC- Aggregation'!$A$5:$L$463,4,FALSE)</f>
        <v>0</v>
      </c>
      <c r="P305" s="7">
        <f>VLOOKUP(A305,'[1]CDC- Aggregation'!$A$5:$L$463,5,FALSE)</f>
        <v>0</v>
      </c>
      <c r="Q305" s="7">
        <f>VLOOKUP(A305,'[1]CDC- Aggregation'!$A$5:$L$463,6,FALSE)</f>
        <v>11</v>
      </c>
      <c r="R305" s="7">
        <f>VLOOKUP(A305,'[1]CDC- Aggregation'!$A$5:$L$463,7,FALSE)</f>
        <v>55</v>
      </c>
      <c r="S305" s="7">
        <f>VLOOKUP(A305,'[1]CDC- Aggregation'!$A$5:$L$463,8,FALSE)</f>
        <v>150</v>
      </c>
      <c r="T305" s="7">
        <v>304</v>
      </c>
      <c r="U305" s="7">
        <v>479</v>
      </c>
      <c r="V305" s="7">
        <v>745</v>
      </c>
      <c r="W305" s="7">
        <v>1744</v>
      </c>
      <c r="X305" s="8">
        <f t="shared" si="15"/>
        <v>0</v>
      </c>
      <c r="Y305" s="8">
        <f t="shared" si="15"/>
        <v>0</v>
      </c>
      <c r="Z305" s="8">
        <f t="shared" si="15"/>
        <v>0</v>
      </c>
      <c r="AA305" s="8">
        <f t="shared" si="14"/>
        <v>0</v>
      </c>
      <c r="AB305" s="8">
        <f t="shared" si="14"/>
        <v>8.4861853989637947E-6</v>
      </c>
      <c r="AC305" s="8">
        <f t="shared" si="14"/>
        <v>4.0881301952204746E-5</v>
      </c>
      <c r="AD305" s="8">
        <f t="shared" si="14"/>
        <v>1.2742658866939547E-4</v>
      </c>
      <c r="AE305" s="8">
        <f t="shared" si="14"/>
        <v>3.9668879685592816E-4</v>
      </c>
      <c r="AF305" s="8">
        <f t="shared" si="14"/>
        <v>1.1923429646541429E-3</v>
      </c>
      <c r="AG305" s="8">
        <f t="shared" si="14"/>
        <v>4.7789530852035888E-3</v>
      </c>
      <c r="AH305" s="8">
        <f t="shared" si="14"/>
        <v>1.8147904380107024E-4</v>
      </c>
      <c r="AI305" s="35">
        <v>0.13279927679921363</v>
      </c>
      <c r="AJ305" s="35">
        <v>0.87209302325581395</v>
      </c>
    </row>
    <row r="306" spans="1:36" x14ac:dyDescent="0.3">
      <c r="A306" s="37" t="s">
        <v>330</v>
      </c>
      <c r="B306" s="2">
        <v>571738.84400000004</v>
      </c>
      <c r="C306" s="7">
        <v>1203754.264</v>
      </c>
      <c r="D306" s="7">
        <v>1273622.4139999999</v>
      </c>
      <c r="E306" s="7">
        <v>1192207.0379999997</v>
      </c>
      <c r="F306" s="7">
        <v>1216011.6380000003</v>
      </c>
      <c r="G306" s="7">
        <v>1265547.2830000001</v>
      </c>
      <c r="H306" s="7">
        <v>1121255.7370000004</v>
      </c>
      <c r="I306" s="7">
        <v>742216.82500000042</v>
      </c>
      <c r="J306" s="7">
        <v>378201.20900000009</v>
      </c>
      <c r="K306" s="7">
        <v>144175.75600000002</v>
      </c>
      <c r="L306" s="7">
        <v>9108554</v>
      </c>
      <c r="M306" s="7">
        <f>VLOOKUP(A306,'[1]CDC- Aggregation'!$A$5:$L$463,2,FALSE)</f>
        <v>0</v>
      </c>
      <c r="N306" s="7">
        <f>VLOOKUP(A306,'[1]CDC- Aggregation'!$A$5:$L$463,3,FALSE)</f>
        <v>0</v>
      </c>
      <c r="O306" s="7">
        <f>VLOOKUP(A306,'[1]CDC- Aggregation'!$A$5:$L$463,4,FALSE)</f>
        <v>0</v>
      </c>
      <c r="P306" s="7">
        <f>VLOOKUP(A306,'[1]CDC- Aggregation'!$A$5:$L$463,5,FALSE)</f>
        <v>0</v>
      </c>
      <c r="Q306" s="7">
        <f>VLOOKUP(A306,'[1]CDC- Aggregation'!$A$5:$L$463,6,FALSE)</f>
        <v>0</v>
      </c>
      <c r="R306" s="7">
        <f>VLOOKUP(A306,'[1]CDC- Aggregation'!$A$5:$L$463,7,FALSE)</f>
        <v>32</v>
      </c>
      <c r="S306" s="7">
        <f>VLOOKUP(A306,'[1]CDC- Aggregation'!$A$5:$L$463,8,FALSE)</f>
        <v>176</v>
      </c>
      <c r="T306" s="7">
        <v>365</v>
      </c>
      <c r="U306" s="7">
        <v>510</v>
      </c>
      <c r="V306" s="7">
        <v>903</v>
      </c>
      <c r="W306" s="7">
        <v>1986</v>
      </c>
      <c r="X306" s="8">
        <f t="shared" si="15"/>
        <v>0</v>
      </c>
      <c r="Y306" s="8">
        <f t="shared" si="15"/>
        <v>0</v>
      </c>
      <c r="Z306" s="8">
        <f t="shared" si="15"/>
        <v>0</v>
      </c>
      <c r="AA306" s="8">
        <f t="shared" si="14"/>
        <v>0</v>
      </c>
      <c r="AB306" s="8">
        <f t="shared" si="14"/>
        <v>0</v>
      </c>
      <c r="AC306" s="8">
        <f t="shared" si="14"/>
        <v>2.5285503299523893E-5</v>
      </c>
      <c r="AD306" s="8">
        <f t="shared" si="14"/>
        <v>1.5696686687276227E-4</v>
      </c>
      <c r="AE306" s="8">
        <f t="shared" si="14"/>
        <v>4.917700430733294E-4</v>
      </c>
      <c r="AF306" s="8">
        <f t="shared" si="14"/>
        <v>1.3484885501780612E-3</v>
      </c>
      <c r="AG306" s="8">
        <f t="shared" si="14"/>
        <v>6.2631889372579382E-3</v>
      </c>
      <c r="AH306" s="8">
        <f t="shared" si="14"/>
        <v>2.180368036463307E-4</v>
      </c>
      <c r="AI306" s="35">
        <v>0.13550108008755291</v>
      </c>
      <c r="AJ306" s="35">
        <v>0.89406236651003845</v>
      </c>
    </row>
    <row r="307" spans="1:36" x14ac:dyDescent="0.3">
      <c r="A307" s="37" t="s">
        <v>331</v>
      </c>
      <c r="B307" s="2">
        <v>581748.34299999976</v>
      </c>
      <c r="C307" s="7">
        <v>1240508.1379999998</v>
      </c>
      <c r="D307" s="7">
        <v>1300771.7189999998</v>
      </c>
      <c r="E307" s="7">
        <v>1243246.1399999999</v>
      </c>
      <c r="F307" s="7">
        <v>1247091.3969999999</v>
      </c>
      <c r="G307" s="7">
        <v>1306406.375</v>
      </c>
      <c r="H307" s="7">
        <v>1171056.3590000004</v>
      </c>
      <c r="I307" s="7">
        <v>794983.86499999987</v>
      </c>
      <c r="J307" s="7">
        <v>398491.95499999984</v>
      </c>
      <c r="K307" s="7">
        <v>152052.54899999997</v>
      </c>
      <c r="L307" s="7">
        <v>9436298</v>
      </c>
      <c r="M307" s="7">
        <f>VLOOKUP(A307,'[1]CDC- Aggregation'!$A$5:$L$463,2,FALSE)</f>
        <v>0</v>
      </c>
      <c r="N307" s="7">
        <f>VLOOKUP(A307,'[1]CDC- Aggregation'!$A$5:$L$463,3,FALSE)</f>
        <v>0</v>
      </c>
      <c r="O307" s="7">
        <f>VLOOKUP(A307,'[1]CDC- Aggregation'!$A$5:$L$463,4,FALSE)</f>
        <v>0</v>
      </c>
      <c r="P307" s="7">
        <f>VLOOKUP(A307,'[1]CDC- Aggregation'!$A$5:$L$463,5,FALSE)</f>
        <v>0</v>
      </c>
      <c r="Q307" s="7">
        <f>VLOOKUP(A307,'[1]CDC- Aggregation'!$A$5:$L$463,6,FALSE)</f>
        <v>0</v>
      </c>
      <c r="R307" s="7">
        <f>VLOOKUP(A307,'[1]CDC- Aggregation'!$A$5:$L$463,7,FALSE)</f>
        <v>54</v>
      </c>
      <c r="S307" s="7">
        <f>VLOOKUP(A307,'[1]CDC- Aggregation'!$A$5:$L$463,8,FALSE)</f>
        <v>179</v>
      </c>
      <c r="T307" s="7">
        <v>323</v>
      </c>
      <c r="U307" s="7">
        <v>487</v>
      </c>
      <c r="V307" s="7">
        <v>740</v>
      </c>
      <c r="W307" s="7">
        <v>1783</v>
      </c>
      <c r="X307" s="8">
        <f t="shared" si="15"/>
        <v>0</v>
      </c>
      <c r="Y307" s="8">
        <f t="shared" si="15"/>
        <v>0</v>
      </c>
      <c r="Z307" s="8">
        <f t="shared" si="15"/>
        <v>0</v>
      </c>
      <c r="AA307" s="8">
        <f t="shared" si="14"/>
        <v>0</v>
      </c>
      <c r="AB307" s="8">
        <f t="shared" si="14"/>
        <v>0</v>
      </c>
      <c r="AC307" s="8">
        <f t="shared" si="14"/>
        <v>4.1334764613346285E-5</v>
      </c>
      <c r="AD307" s="8">
        <f t="shared" si="14"/>
        <v>1.5285344605690319E-4</v>
      </c>
      <c r="AE307" s="8">
        <f t="shared" si="14"/>
        <v>4.0629755422772016E-4</v>
      </c>
      <c r="AF307" s="8">
        <f t="shared" si="14"/>
        <v>1.2221074826968595E-3</v>
      </c>
      <c r="AG307" s="8">
        <f t="shared" si="14"/>
        <v>4.8667385378721945E-3</v>
      </c>
      <c r="AH307" s="8">
        <f t="shared" si="14"/>
        <v>1.8895121794585123E-4</v>
      </c>
      <c r="AI307" s="35">
        <v>0.13745208570894052</v>
      </c>
      <c r="AJ307" s="35">
        <v>0.87772277227722773</v>
      </c>
    </row>
    <row r="308" spans="1:36" x14ac:dyDescent="0.3">
      <c r="A308" s="37" t="s">
        <v>332</v>
      </c>
      <c r="B308" s="2">
        <v>596188</v>
      </c>
      <c r="C308" s="7">
        <v>1273298</v>
      </c>
      <c r="D308" s="7">
        <v>1349978</v>
      </c>
      <c r="E308" s="7">
        <v>1299950</v>
      </c>
      <c r="F308" s="7">
        <v>1277317</v>
      </c>
      <c r="G308" s="7">
        <v>1350960</v>
      </c>
      <c r="H308" s="7">
        <v>1243861</v>
      </c>
      <c r="I308" s="7">
        <v>874333</v>
      </c>
      <c r="J308" s="7">
        <v>429212</v>
      </c>
      <c r="K308" s="7">
        <v>162068</v>
      </c>
      <c r="L308" s="7">
        <v>9857165</v>
      </c>
      <c r="M308" s="7">
        <f>VLOOKUP(A308,'[1]CDC- Aggregation'!$A$5:$L$463,2,FALSE)</f>
        <v>0</v>
      </c>
      <c r="N308" s="7">
        <f>VLOOKUP(A308,'[1]CDC- Aggregation'!$A$5:$L$463,3,FALSE)</f>
        <v>0</v>
      </c>
      <c r="O308" s="7">
        <f>VLOOKUP(A308,'[1]CDC- Aggregation'!$A$5:$L$463,4,FALSE)</f>
        <v>0</v>
      </c>
      <c r="P308" s="7">
        <f>VLOOKUP(A308,'[1]CDC- Aggregation'!$A$5:$L$463,5,FALSE)</f>
        <v>0</v>
      </c>
      <c r="Q308" s="7">
        <f>VLOOKUP(A308,'[1]CDC- Aggregation'!$A$5:$L$463,6,FALSE)</f>
        <v>0</v>
      </c>
      <c r="R308" s="7">
        <f>VLOOKUP(A308,'[1]CDC- Aggregation'!$A$5:$L$463,7,FALSE)</f>
        <v>31</v>
      </c>
      <c r="S308" s="7">
        <f>VLOOKUP(A308,'[1]CDC- Aggregation'!$A$5:$L$463,8,FALSE)</f>
        <v>212</v>
      </c>
      <c r="T308" s="7">
        <v>363</v>
      </c>
      <c r="U308" s="7">
        <v>514</v>
      </c>
      <c r="V308" s="7">
        <v>813</v>
      </c>
      <c r="W308" s="7">
        <v>1933</v>
      </c>
      <c r="X308" s="8">
        <f t="shared" si="15"/>
        <v>0</v>
      </c>
      <c r="Y308" s="8">
        <f t="shared" si="15"/>
        <v>0</v>
      </c>
      <c r="Z308" s="8">
        <f t="shared" si="15"/>
        <v>0</v>
      </c>
      <c r="AA308" s="8">
        <f t="shared" si="14"/>
        <v>0</v>
      </c>
      <c r="AB308" s="8">
        <f t="shared" si="14"/>
        <v>0</v>
      </c>
      <c r="AC308" s="8">
        <f t="shared" si="14"/>
        <v>2.2946645348492924E-5</v>
      </c>
      <c r="AD308" s="8">
        <f t="shared" si="14"/>
        <v>1.7043705044213138E-4</v>
      </c>
      <c r="AE308" s="8">
        <f t="shared" si="14"/>
        <v>4.1517362377949818E-4</v>
      </c>
      <c r="AF308" s="8">
        <f t="shared" si="14"/>
        <v>1.1975434051238083E-3</v>
      </c>
      <c r="AG308" s="8">
        <f t="shared" si="14"/>
        <v>5.0164128637362098E-3</v>
      </c>
      <c r="AH308" s="8">
        <f t="shared" si="14"/>
        <v>1.961010087586035E-4</v>
      </c>
      <c r="AI308" s="35">
        <v>0.13814682470402856</v>
      </c>
      <c r="AJ308" s="35">
        <v>0.88680131517144201</v>
      </c>
    </row>
    <row r="309" spans="1:36" x14ac:dyDescent="0.3">
      <c r="A309" s="37" t="s">
        <v>333</v>
      </c>
      <c r="B309" s="2">
        <v>39268.421999999999</v>
      </c>
      <c r="C309" s="7">
        <v>73636.786999999982</v>
      </c>
      <c r="D309" s="7">
        <v>110411.41800000001</v>
      </c>
      <c r="E309" s="7">
        <v>75390.820000000007</v>
      </c>
      <c r="F309" s="7">
        <v>72782.008999999991</v>
      </c>
      <c r="G309" s="7">
        <v>88506.627999999982</v>
      </c>
      <c r="H309" s="7">
        <v>65287.616000000009</v>
      </c>
      <c r="I309" s="7">
        <v>40961.863999999994</v>
      </c>
      <c r="J309" s="7">
        <v>32564.284999999996</v>
      </c>
      <c r="K309" s="7">
        <v>15286.261</v>
      </c>
      <c r="L309" s="7">
        <v>614109</v>
      </c>
      <c r="M309" s="7">
        <f>VLOOKUP(A309,'[1]CDC- Aggregation'!$A$5:$L$463,2,FALSE)</f>
        <v>0</v>
      </c>
      <c r="N309" s="7">
        <f>VLOOKUP(A309,'[1]CDC- Aggregation'!$A$5:$L$463,3,FALSE)</f>
        <v>0</v>
      </c>
      <c r="O309" s="7">
        <f>VLOOKUP(A309,'[1]CDC- Aggregation'!$A$5:$L$463,4,FALSE)</f>
        <v>0</v>
      </c>
      <c r="P309" s="7">
        <f>VLOOKUP(A309,'[1]CDC- Aggregation'!$A$5:$L$463,5,FALSE)</f>
        <v>0</v>
      </c>
      <c r="Q309" s="7">
        <f>VLOOKUP(A309,'[1]CDC- Aggregation'!$A$5:$L$463,6,FALSE)</f>
        <v>0</v>
      </c>
      <c r="R309" s="7">
        <f>VLOOKUP(A309,'[1]CDC- Aggregation'!$A$5:$L$463,7,FALSE)</f>
        <v>0</v>
      </c>
      <c r="S309" s="7">
        <f>VLOOKUP(A309,'[1]CDC- Aggregation'!$A$5:$L$463,8,FALSE)</f>
        <v>0</v>
      </c>
      <c r="T309" s="7">
        <v>0</v>
      </c>
      <c r="U309" s="7">
        <v>0</v>
      </c>
      <c r="V309" s="7">
        <v>21</v>
      </c>
      <c r="W309" s="7">
        <v>21</v>
      </c>
      <c r="X309" s="8">
        <f t="shared" si="15"/>
        <v>0</v>
      </c>
      <c r="Y309" s="8">
        <f t="shared" si="15"/>
        <v>0</v>
      </c>
      <c r="Z309" s="8">
        <f t="shared" si="15"/>
        <v>0</v>
      </c>
      <c r="AA309" s="8">
        <f t="shared" si="14"/>
        <v>0</v>
      </c>
      <c r="AB309" s="8">
        <f t="shared" si="14"/>
        <v>0</v>
      </c>
      <c r="AC309" s="8">
        <f t="shared" si="14"/>
        <v>0</v>
      </c>
      <c r="AD309" s="8">
        <f t="shared" si="14"/>
        <v>0</v>
      </c>
      <c r="AE309" s="8">
        <f t="shared" si="14"/>
        <v>0</v>
      </c>
      <c r="AF309" s="8">
        <f t="shared" si="14"/>
        <v>0</v>
      </c>
      <c r="AG309" s="8">
        <f t="shared" si="14"/>
        <v>1.3737826405031289E-3</v>
      </c>
      <c r="AH309" s="8">
        <f t="shared" si="14"/>
        <v>3.4195883792616619E-5</v>
      </c>
      <c r="AI309" s="35">
        <v>0.14264727219468659</v>
      </c>
      <c r="AJ309" s="35">
        <v>0.94618834080717484</v>
      </c>
    </row>
    <row r="310" spans="1:36" x14ac:dyDescent="0.3">
      <c r="A310" s="37" t="s">
        <v>334</v>
      </c>
      <c r="B310" s="2">
        <v>35805.02900000001</v>
      </c>
      <c r="C310" s="7">
        <v>68062.159999999989</v>
      </c>
      <c r="D310" s="7">
        <v>86648.112000000008</v>
      </c>
      <c r="E310" s="7">
        <v>70893.409000000014</v>
      </c>
      <c r="F310" s="7">
        <v>66339.702000000019</v>
      </c>
      <c r="G310" s="7">
        <v>82738.121000000028</v>
      </c>
      <c r="H310" s="7">
        <v>64705.95400000002</v>
      </c>
      <c r="I310" s="7">
        <v>39193.004000000001</v>
      </c>
      <c r="J310" s="7">
        <v>29374.664000000004</v>
      </c>
      <c r="K310" s="7">
        <v>13776.968999999997</v>
      </c>
      <c r="L310" s="7">
        <v>557840</v>
      </c>
      <c r="M310" s="7">
        <f>VLOOKUP(A310,'[1]CDC- Aggregation'!$A$5:$L$463,2,FALSE)</f>
        <v>0</v>
      </c>
      <c r="N310" s="7">
        <f>VLOOKUP(A310,'[1]CDC- Aggregation'!$A$5:$L$463,3,FALSE)</f>
        <v>0</v>
      </c>
      <c r="O310" s="7">
        <f>VLOOKUP(A310,'[1]CDC- Aggregation'!$A$5:$L$463,4,FALSE)</f>
        <v>0</v>
      </c>
      <c r="P310" s="7">
        <f>VLOOKUP(A310,'[1]CDC- Aggregation'!$A$5:$L$463,5,FALSE)</f>
        <v>0</v>
      </c>
      <c r="Q310" s="7">
        <f>VLOOKUP(A310,'[1]CDC- Aggregation'!$A$5:$L$463,6,FALSE)</f>
        <v>0</v>
      </c>
      <c r="R310" s="7">
        <f>VLOOKUP(A310,'[1]CDC- Aggregation'!$A$5:$L$463,7,FALSE)</f>
        <v>0</v>
      </c>
      <c r="S310" s="7">
        <f>VLOOKUP(A310,'[1]CDC- Aggregation'!$A$5:$L$463,8,FALSE)</f>
        <v>0</v>
      </c>
      <c r="T310" s="7">
        <v>0</v>
      </c>
      <c r="U310" s="7">
        <v>0</v>
      </c>
      <c r="V310" s="7">
        <v>10</v>
      </c>
      <c r="W310" s="7">
        <v>10</v>
      </c>
      <c r="X310" s="8">
        <f t="shared" si="15"/>
        <v>0</v>
      </c>
      <c r="Y310" s="8">
        <f t="shared" si="15"/>
        <v>0</v>
      </c>
      <c r="Z310" s="8">
        <f t="shared" si="15"/>
        <v>0</v>
      </c>
      <c r="AA310" s="8">
        <f t="shared" si="14"/>
        <v>0</v>
      </c>
      <c r="AB310" s="8">
        <f t="shared" si="14"/>
        <v>0</v>
      </c>
      <c r="AC310" s="8">
        <f t="shared" si="14"/>
        <v>0</v>
      </c>
      <c r="AD310" s="8">
        <f t="shared" si="14"/>
        <v>0</v>
      </c>
      <c r="AE310" s="8">
        <f t="shared" si="14"/>
        <v>0</v>
      </c>
      <c r="AF310" s="8">
        <f t="shared" si="14"/>
        <v>0</v>
      </c>
      <c r="AG310" s="8">
        <f t="shared" si="14"/>
        <v>7.2584906012345687E-4</v>
      </c>
      <c r="AH310" s="8">
        <f t="shared" si="14"/>
        <v>1.7926287107414314E-5</v>
      </c>
      <c r="AI310" s="35">
        <v>0.14328096580413668</v>
      </c>
      <c r="AJ310" s="35">
        <v>0.98302207130730046</v>
      </c>
    </row>
    <row r="311" spans="1:36" x14ac:dyDescent="0.3">
      <c r="A311" s="37" t="s">
        <v>335</v>
      </c>
      <c r="B311" s="2">
        <v>42127.234999999993</v>
      </c>
      <c r="C311" s="7">
        <v>78759.998999999982</v>
      </c>
      <c r="D311" s="7">
        <v>107728.15000000001</v>
      </c>
      <c r="E311" s="7">
        <v>85941.306000000011</v>
      </c>
      <c r="F311" s="7">
        <v>75048.102999999988</v>
      </c>
      <c r="G311" s="7">
        <v>94145.400000000023</v>
      </c>
      <c r="H311" s="7">
        <v>76774.971999999994</v>
      </c>
      <c r="I311" s="7">
        <v>45038.945000000007</v>
      </c>
      <c r="J311" s="7">
        <v>33402.345000000008</v>
      </c>
      <c r="K311" s="7">
        <v>15838.497000000007</v>
      </c>
      <c r="L311" s="7">
        <v>655121</v>
      </c>
      <c r="M311" s="7">
        <f>VLOOKUP(A311,'[1]CDC- Aggregation'!$A$5:$L$463,2,FALSE)</f>
        <v>0</v>
      </c>
      <c r="N311" s="7">
        <f>VLOOKUP(A311,'[1]CDC- Aggregation'!$A$5:$L$463,3,FALSE)</f>
        <v>0</v>
      </c>
      <c r="O311" s="7">
        <f>VLOOKUP(A311,'[1]CDC- Aggregation'!$A$5:$L$463,4,FALSE)</f>
        <v>0</v>
      </c>
      <c r="P311" s="7">
        <f>VLOOKUP(A311,'[1]CDC- Aggregation'!$A$5:$L$463,5,FALSE)</f>
        <v>0</v>
      </c>
      <c r="Q311" s="7">
        <f>VLOOKUP(A311,'[1]CDC- Aggregation'!$A$5:$L$463,6,FALSE)</f>
        <v>0</v>
      </c>
      <c r="R311" s="7">
        <f>VLOOKUP(A311,'[1]CDC- Aggregation'!$A$5:$L$463,7,FALSE)</f>
        <v>0</v>
      </c>
      <c r="S311" s="7">
        <f>VLOOKUP(A311,'[1]CDC- Aggregation'!$A$5:$L$463,8,FALSE)</f>
        <v>0</v>
      </c>
      <c r="T311" s="7">
        <v>0</v>
      </c>
      <c r="U311" s="7">
        <v>0</v>
      </c>
      <c r="V311" s="7">
        <v>0</v>
      </c>
      <c r="W311" s="7">
        <v>0</v>
      </c>
      <c r="X311" s="8">
        <f t="shared" si="15"/>
        <v>0</v>
      </c>
      <c r="Y311" s="8">
        <f t="shared" si="15"/>
        <v>0</v>
      </c>
      <c r="Z311" s="8">
        <f t="shared" si="15"/>
        <v>0</v>
      </c>
      <c r="AA311" s="8">
        <f t="shared" si="14"/>
        <v>0</v>
      </c>
      <c r="AB311" s="8">
        <f t="shared" si="14"/>
        <v>0</v>
      </c>
      <c r="AC311" s="8">
        <f t="shared" si="14"/>
        <v>0</v>
      </c>
      <c r="AD311" s="8">
        <f t="shared" si="14"/>
        <v>0</v>
      </c>
      <c r="AE311" s="8">
        <f t="shared" si="14"/>
        <v>0</v>
      </c>
      <c r="AF311" s="8">
        <f t="shared" si="14"/>
        <v>0</v>
      </c>
      <c r="AG311" s="8">
        <f t="shared" si="14"/>
        <v>0</v>
      </c>
      <c r="AH311" s="8">
        <f t="shared" ref="AH311:AH374" si="16">W311/L311</f>
        <v>0</v>
      </c>
      <c r="AI311" s="35">
        <v>0.14482321189403949</v>
      </c>
      <c r="AJ311" s="35">
        <v>0.94827586206896552</v>
      </c>
    </row>
    <row r="312" spans="1:36" x14ac:dyDescent="0.3">
      <c r="A312" s="37" t="s">
        <v>336</v>
      </c>
      <c r="B312" s="2">
        <v>41924.51999999999</v>
      </c>
      <c r="C312" s="7">
        <v>76861.213999999993</v>
      </c>
      <c r="D312" s="7">
        <v>104730.63299999999</v>
      </c>
      <c r="E312" s="7">
        <v>86940.062000000005</v>
      </c>
      <c r="F312" s="7">
        <v>72774.090000000011</v>
      </c>
      <c r="G312" s="7">
        <v>90960.793999999994</v>
      </c>
      <c r="H312" s="7">
        <v>78184.996999999988</v>
      </c>
      <c r="I312" s="7">
        <v>45268.493000000009</v>
      </c>
      <c r="J312" s="7">
        <v>31167.891</v>
      </c>
      <c r="K312" s="7">
        <v>14947.589000000004</v>
      </c>
      <c r="L312" s="7">
        <v>644077</v>
      </c>
      <c r="M312" s="7">
        <f>VLOOKUP(A312,'[1]CDC- Aggregation'!$A$5:$L$463,2,FALSE)</f>
        <v>0</v>
      </c>
      <c r="N312" s="7">
        <f>VLOOKUP(A312,'[1]CDC- Aggregation'!$A$5:$L$463,3,FALSE)</f>
        <v>0</v>
      </c>
      <c r="O312" s="7">
        <f>VLOOKUP(A312,'[1]CDC- Aggregation'!$A$5:$L$463,4,FALSE)</f>
        <v>0</v>
      </c>
      <c r="P312" s="7">
        <f>VLOOKUP(A312,'[1]CDC- Aggregation'!$A$5:$L$463,5,FALSE)</f>
        <v>0</v>
      </c>
      <c r="Q312" s="7">
        <f>VLOOKUP(A312,'[1]CDC- Aggregation'!$A$5:$L$463,6,FALSE)</f>
        <v>0</v>
      </c>
      <c r="R312" s="7">
        <f>VLOOKUP(A312,'[1]CDC- Aggregation'!$A$5:$L$463,7,FALSE)</f>
        <v>0</v>
      </c>
      <c r="S312" s="7">
        <f>VLOOKUP(A312,'[1]CDC- Aggregation'!$A$5:$L$463,8,FALSE)</f>
        <v>0</v>
      </c>
      <c r="T312" s="7">
        <v>0</v>
      </c>
      <c r="U312" s="7">
        <v>0</v>
      </c>
      <c r="V312" s="7">
        <v>21</v>
      </c>
      <c r="W312" s="7">
        <v>21</v>
      </c>
      <c r="X312" s="8">
        <f t="shared" si="15"/>
        <v>0</v>
      </c>
      <c r="Y312" s="8">
        <f t="shared" si="15"/>
        <v>0</v>
      </c>
      <c r="Z312" s="8">
        <f t="shared" si="15"/>
        <v>0</v>
      </c>
      <c r="AA312" s="8">
        <f t="shared" si="15"/>
        <v>0</v>
      </c>
      <c r="AB312" s="8">
        <f t="shared" si="15"/>
        <v>0</v>
      </c>
      <c r="AC312" s="8">
        <f t="shared" si="15"/>
        <v>0</v>
      </c>
      <c r="AD312" s="8">
        <f t="shared" si="15"/>
        <v>0</v>
      </c>
      <c r="AE312" s="8">
        <f t="shared" si="15"/>
        <v>0</v>
      </c>
      <c r="AF312" s="8">
        <f t="shared" si="15"/>
        <v>0</v>
      </c>
      <c r="AG312" s="8">
        <f t="shared" si="15"/>
        <v>1.4049088451655979E-3</v>
      </c>
      <c r="AH312" s="8">
        <f t="shared" si="16"/>
        <v>3.2604797252502421E-5</v>
      </c>
      <c r="AI312" s="35">
        <v>0.13216485303124995</v>
      </c>
      <c r="AJ312" s="35">
        <v>0.91891891891891897</v>
      </c>
    </row>
    <row r="313" spans="1:36" x14ac:dyDescent="0.3">
      <c r="A313" s="37" t="s">
        <v>337</v>
      </c>
      <c r="B313" s="2">
        <v>41571.671999999999</v>
      </c>
      <c r="C313" s="7">
        <v>76732.354999999996</v>
      </c>
      <c r="D313" s="7">
        <v>104486.21499999995</v>
      </c>
      <c r="E313" s="7">
        <v>87393.347000000009</v>
      </c>
      <c r="F313" s="7">
        <v>71085.019999999975</v>
      </c>
      <c r="G313" s="7">
        <v>86611.937999999966</v>
      </c>
      <c r="H313" s="7">
        <v>78879.335999999981</v>
      </c>
      <c r="I313" s="7">
        <v>44860.287000000004</v>
      </c>
      <c r="J313" s="7">
        <v>30600.975999999991</v>
      </c>
      <c r="K313" s="7">
        <v>14456.888000000004</v>
      </c>
      <c r="L313" s="7">
        <v>636576</v>
      </c>
      <c r="M313" s="7">
        <f>VLOOKUP(A313,'[1]CDC- Aggregation'!$A$5:$L$463,2,FALSE)</f>
        <v>0</v>
      </c>
      <c r="N313" s="7">
        <f>VLOOKUP(A313,'[1]CDC- Aggregation'!$A$5:$L$463,3,FALSE)</f>
        <v>0</v>
      </c>
      <c r="O313" s="7">
        <f>VLOOKUP(A313,'[1]CDC- Aggregation'!$A$5:$L$463,4,FALSE)</f>
        <v>0</v>
      </c>
      <c r="P313" s="7">
        <f>VLOOKUP(A313,'[1]CDC- Aggregation'!$A$5:$L$463,5,FALSE)</f>
        <v>0</v>
      </c>
      <c r="Q313" s="7">
        <f>VLOOKUP(A313,'[1]CDC- Aggregation'!$A$5:$L$463,6,FALSE)</f>
        <v>0</v>
      </c>
      <c r="R313" s="7">
        <f>VLOOKUP(A313,'[1]CDC- Aggregation'!$A$5:$L$463,7,FALSE)</f>
        <v>0</v>
      </c>
      <c r="S313" s="7">
        <f>VLOOKUP(A313,'[1]CDC- Aggregation'!$A$5:$L$463,8,FALSE)</f>
        <v>0</v>
      </c>
      <c r="T313" s="7">
        <v>0</v>
      </c>
      <c r="U313" s="7">
        <v>0</v>
      </c>
      <c r="V313" s="7">
        <v>25</v>
      </c>
      <c r="W313" s="7">
        <v>25</v>
      </c>
      <c r="X313" s="8">
        <f t="shared" si="15"/>
        <v>0</v>
      </c>
      <c r="Y313" s="8">
        <f t="shared" si="15"/>
        <v>0</v>
      </c>
      <c r="Z313" s="8">
        <f t="shared" si="15"/>
        <v>0</v>
      </c>
      <c r="AA313" s="8">
        <f t="shared" si="15"/>
        <v>0</v>
      </c>
      <c r="AB313" s="8">
        <f t="shared" si="15"/>
        <v>0</v>
      </c>
      <c r="AC313" s="8">
        <f t="shared" si="15"/>
        <v>0</v>
      </c>
      <c r="AD313" s="8">
        <f t="shared" si="15"/>
        <v>0</v>
      </c>
      <c r="AE313" s="8">
        <f t="shared" si="15"/>
        <v>0</v>
      </c>
      <c r="AF313" s="8">
        <f t="shared" si="15"/>
        <v>0</v>
      </c>
      <c r="AG313" s="8">
        <f t="shared" si="15"/>
        <v>1.7292794963895406E-3</v>
      </c>
      <c r="AH313" s="8">
        <f t="shared" si="16"/>
        <v>3.9272608455235509E-5</v>
      </c>
      <c r="AI313" s="35">
        <v>0.13509551715899676</v>
      </c>
      <c r="AJ313" s="35">
        <v>0.91500904159132013</v>
      </c>
    </row>
    <row r="314" spans="1:36" x14ac:dyDescent="0.3">
      <c r="A314" s="37" t="s">
        <v>338</v>
      </c>
      <c r="B314" s="2">
        <v>42181.464000000007</v>
      </c>
      <c r="C314" s="7">
        <v>77404.066000000006</v>
      </c>
      <c r="D314" s="7">
        <v>104687.64699999997</v>
      </c>
      <c r="E314" s="7">
        <v>89141.656000000003</v>
      </c>
      <c r="F314" s="7">
        <v>71128.284999999989</v>
      </c>
      <c r="G314" s="7">
        <v>80527.824999999997</v>
      </c>
      <c r="H314" s="7">
        <v>75842.454000000012</v>
      </c>
      <c r="I314" s="7">
        <v>44025.641999999993</v>
      </c>
      <c r="J314" s="7">
        <v>27978.368000000002</v>
      </c>
      <c r="K314" s="7">
        <v>13147.647999999996</v>
      </c>
      <c r="L314" s="7">
        <v>626359</v>
      </c>
      <c r="M314" s="7">
        <f>VLOOKUP(A314,'[1]CDC- Aggregation'!$A$5:$L$463,2,FALSE)</f>
        <v>0</v>
      </c>
      <c r="N314" s="7">
        <f>VLOOKUP(A314,'[1]CDC- Aggregation'!$A$5:$L$463,3,FALSE)</f>
        <v>0</v>
      </c>
      <c r="O314" s="7">
        <f>VLOOKUP(A314,'[1]CDC- Aggregation'!$A$5:$L$463,4,FALSE)</f>
        <v>0</v>
      </c>
      <c r="P314" s="7">
        <f>VLOOKUP(A314,'[1]CDC- Aggregation'!$A$5:$L$463,5,FALSE)</f>
        <v>0</v>
      </c>
      <c r="Q314" s="7">
        <f>VLOOKUP(A314,'[1]CDC- Aggregation'!$A$5:$L$463,6,FALSE)</f>
        <v>0</v>
      </c>
      <c r="R314" s="7">
        <f>VLOOKUP(A314,'[1]CDC- Aggregation'!$A$5:$L$463,7,FALSE)</f>
        <v>0</v>
      </c>
      <c r="S314" s="7">
        <f>VLOOKUP(A314,'[1]CDC- Aggregation'!$A$5:$L$463,8,FALSE)</f>
        <v>0</v>
      </c>
      <c r="T314" s="7">
        <v>0</v>
      </c>
      <c r="U314" s="7">
        <v>11</v>
      </c>
      <c r="V314" s="7">
        <v>53</v>
      </c>
      <c r="W314" s="7">
        <v>64</v>
      </c>
      <c r="X314" s="8">
        <f t="shared" si="15"/>
        <v>0</v>
      </c>
      <c r="Y314" s="8">
        <f t="shared" si="15"/>
        <v>0</v>
      </c>
      <c r="Z314" s="8">
        <f t="shared" si="15"/>
        <v>0</v>
      </c>
      <c r="AA314" s="8">
        <f t="shared" si="15"/>
        <v>0</v>
      </c>
      <c r="AB314" s="8">
        <f t="shared" si="15"/>
        <v>0</v>
      </c>
      <c r="AC314" s="8">
        <f t="shared" si="15"/>
        <v>0</v>
      </c>
      <c r="AD314" s="8">
        <f t="shared" si="15"/>
        <v>0</v>
      </c>
      <c r="AE314" s="8">
        <f t="shared" si="15"/>
        <v>0</v>
      </c>
      <c r="AF314" s="8">
        <f t="shared" si="15"/>
        <v>3.9316088772583158E-4</v>
      </c>
      <c r="AG314" s="8">
        <f t="shared" si="15"/>
        <v>4.0311392577592597E-3</v>
      </c>
      <c r="AH314" s="8">
        <f t="shared" si="16"/>
        <v>1.0217782453832387E-4</v>
      </c>
      <c r="AI314" s="35">
        <v>0.13607370901557828</v>
      </c>
      <c r="AJ314" s="35">
        <v>0.86559139784946237</v>
      </c>
    </row>
    <row r="315" spans="1:36" x14ac:dyDescent="0.3">
      <c r="A315" s="37" t="s">
        <v>339</v>
      </c>
      <c r="B315" s="2">
        <v>43447.164999999994</v>
      </c>
      <c r="C315" s="7">
        <v>79017.565000000017</v>
      </c>
      <c r="D315" s="7">
        <v>105687.87900000003</v>
      </c>
      <c r="E315" s="7">
        <v>94618.74599999997</v>
      </c>
      <c r="F315" s="7">
        <v>73289.822999999989</v>
      </c>
      <c r="G315" s="7">
        <v>82751.444000000003</v>
      </c>
      <c r="H315" s="7">
        <v>81499.173000000039</v>
      </c>
      <c r="I315" s="7">
        <v>47167.547000000006</v>
      </c>
      <c r="J315" s="7">
        <v>28891.247999999996</v>
      </c>
      <c r="K315" s="7">
        <v>14632.179000000002</v>
      </c>
      <c r="L315" s="7">
        <v>651126</v>
      </c>
      <c r="M315" s="7">
        <f>VLOOKUP(A315,'[1]CDC- Aggregation'!$A$5:$L$463,2,FALSE)</f>
        <v>0</v>
      </c>
      <c r="N315" s="7">
        <f>VLOOKUP(A315,'[1]CDC- Aggregation'!$A$5:$L$463,3,FALSE)</f>
        <v>0</v>
      </c>
      <c r="O315" s="7">
        <f>VLOOKUP(A315,'[1]CDC- Aggregation'!$A$5:$L$463,4,FALSE)</f>
        <v>0</v>
      </c>
      <c r="P315" s="7">
        <f>VLOOKUP(A315,'[1]CDC- Aggregation'!$A$5:$L$463,5,FALSE)</f>
        <v>0</v>
      </c>
      <c r="Q315" s="7">
        <f>VLOOKUP(A315,'[1]CDC- Aggregation'!$A$5:$L$463,6,FALSE)</f>
        <v>0</v>
      </c>
      <c r="R315" s="7">
        <f>VLOOKUP(A315,'[1]CDC- Aggregation'!$A$5:$L$463,7,FALSE)</f>
        <v>0</v>
      </c>
      <c r="S315" s="7">
        <f>VLOOKUP(A315,'[1]CDC- Aggregation'!$A$5:$L$463,8,FALSE)</f>
        <v>0</v>
      </c>
      <c r="T315" s="7">
        <v>0</v>
      </c>
      <c r="U315" s="7">
        <v>0</v>
      </c>
      <c r="V315" s="7">
        <v>38</v>
      </c>
      <c r="W315" s="7">
        <v>38</v>
      </c>
      <c r="X315" s="8">
        <f t="shared" si="15"/>
        <v>0</v>
      </c>
      <c r="Y315" s="8">
        <f t="shared" si="15"/>
        <v>0</v>
      </c>
      <c r="Z315" s="8">
        <f t="shared" si="15"/>
        <v>0</v>
      </c>
      <c r="AA315" s="8">
        <f t="shared" si="15"/>
        <v>0</v>
      </c>
      <c r="AB315" s="8">
        <f t="shared" si="15"/>
        <v>0</v>
      </c>
      <c r="AC315" s="8">
        <f t="shared" si="15"/>
        <v>0</v>
      </c>
      <c r="AD315" s="8">
        <f t="shared" si="15"/>
        <v>0</v>
      </c>
      <c r="AE315" s="8">
        <f t="shared" si="15"/>
        <v>0</v>
      </c>
      <c r="AF315" s="8">
        <f t="shared" si="15"/>
        <v>0</v>
      </c>
      <c r="AG315" s="8">
        <f t="shared" si="15"/>
        <v>2.5970157964852669E-3</v>
      </c>
      <c r="AH315" s="8">
        <f t="shared" si="16"/>
        <v>5.83604402220154E-5</v>
      </c>
      <c r="AI315" s="35">
        <v>0.13703034645424483</v>
      </c>
      <c r="AJ315" s="35">
        <v>0.95406360424028269</v>
      </c>
    </row>
    <row r="316" spans="1:36" x14ac:dyDescent="0.3">
      <c r="A316" s="37" t="s">
        <v>340</v>
      </c>
      <c r="B316" s="2">
        <v>39452.471999999987</v>
      </c>
      <c r="C316" s="7">
        <v>70575.978999999992</v>
      </c>
      <c r="D316" s="7">
        <v>86864.62000000001</v>
      </c>
      <c r="E316" s="7">
        <v>84411.347999999998</v>
      </c>
      <c r="F316" s="7">
        <v>65240.150999999998</v>
      </c>
      <c r="G316" s="7">
        <v>70875.867000000013</v>
      </c>
      <c r="H316" s="7">
        <v>71415.012000000002</v>
      </c>
      <c r="I316" s="7">
        <v>42129.402000000002</v>
      </c>
      <c r="J316" s="7">
        <v>25164.020999999997</v>
      </c>
      <c r="K316" s="7">
        <v>13460.289000000001</v>
      </c>
      <c r="L316" s="7">
        <v>569318</v>
      </c>
      <c r="M316" s="7">
        <f>VLOOKUP(A316,'[1]CDC- Aggregation'!$A$5:$L$463,2,FALSE)</f>
        <v>0</v>
      </c>
      <c r="N316" s="7">
        <f>VLOOKUP(A316,'[1]CDC- Aggregation'!$A$5:$L$463,3,FALSE)</f>
        <v>0</v>
      </c>
      <c r="O316" s="7">
        <f>VLOOKUP(A316,'[1]CDC- Aggregation'!$A$5:$L$463,4,FALSE)</f>
        <v>0</v>
      </c>
      <c r="P316" s="7">
        <f>VLOOKUP(A316,'[1]CDC- Aggregation'!$A$5:$L$463,5,FALSE)</f>
        <v>0</v>
      </c>
      <c r="Q316" s="7">
        <f>VLOOKUP(A316,'[1]CDC- Aggregation'!$A$5:$L$463,6,FALSE)</f>
        <v>0</v>
      </c>
      <c r="R316" s="7">
        <f>VLOOKUP(A316,'[1]CDC- Aggregation'!$A$5:$L$463,7,FALSE)</f>
        <v>0</v>
      </c>
      <c r="S316" s="7">
        <f>VLOOKUP(A316,'[1]CDC- Aggregation'!$A$5:$L$463,8,FALSE)</f>
        <v>0</v>
      </c>
      <c r="T316" s="7">
        <v>0</v>
      </c>
      <c r="U316" s="7">
        <v>0</v>
      </c>
      <c r="V316" s="7">
        <v>0</v>
      </c>
      <c r="W316" s="7">
        <v>0</v>
      </c>
      <c r="X316" s="8">
        <f t="shared" si="15"/>
        <v>0</v>
      </c>
      <c r="Y316" s="8">
        <f t="shared" si="15"/>
        <v>0</v>
      </c>
      <c r="Z316" s="8">
        <f t="shared" si="15"/>
        <v>0</v>
      </c>
      <c r="AA316" s="8">
        <f t="shared" si="15"/>
        <v>0</v>
      </c>
      <c r="AB316" s="8">
        <f t="shared" si="15"/>
        <v>0</v>
      </c>
      <c r="AC316" s="8">
        <f t="shared" si="15"/>
        <v>0</v>
      </c>
      <c r="AD316" s="8">
        <f t="shared" si="15"/>
        <v>0</v>
      </c>
      <c r="AE316" s="8">
        <f t="shared" si="15"/>
        <v>0</v>
      </c>
      <c r="AF316" s="8">
        <f t="shared" si="15"/>
        <v>0</v>
      </c>
      <c r="AG316" s="8">
        <f t="shared" si="15"/>
        <v>0</v>
      </c>
      <c r="AH316" s="8">
        <f t="shared" si="16"/>
        <v>0</v>
      </c>
      <c r="AI316" s="35">
        <v>0.14307251481055</v>
      </c>
      <c r="AJ316" s="35">
        <v>0.93575418994413406</v>
      </c>
    </row>
    <row r="317" spans="1:36" x14ac:dyDescent="0.3">
      <c r="A317" s="37" t="s">
        <v>341</v>
      </c>
      <c r="B317" s="2">
        <v>46750</v>
      </c>
      <c r="C317" s="7">
        <v>84445</v>
      </c>
      <c r="D317" s="7">
        <v>112320</v>
      </c>
      <c r="E317" s="7">
        <v>103395</v>
      </c>
      <c r="F317" s="7">
        <v>79044</v>
      </c>
      <c r="G317" s="7">
        <v>81634</v>
      </c>
      <c r="H317" s="7">
        <v>86268</v>
      </c>
      <c r="I317" s="7">
        <v>54231</v>
      </c>
      <c r="J317" s="7">
        <v>31040</v>
      </c>
      <c r="K317" s="7">
        <v>16168</v>
      </c>
      <c r="L317" s="7">
        <v>695295</v>
      </c>
      <c r="M317" s="7">
        <f>VLOOKUP(A317,'[1]CDC- Aggregation'!$A$5:$L$463,2,FALSE)</f>
        <v>0</v>
      </c>
      <c r="N317" s="7">
        <f>VLOOKUP(A317,'[1]CDC- Aggregation'!$A$5:$L$463,3,FALSE)</f>
        <v>0</v>
      </c>
      <c r="O317" s="7">
        <f>VLOOKUP(A317,'[1]CDC- Aggregation'!$A$5:$L$463,4,FALSE)</f>
        <v>0</v>
      </c>
      <c r="P317" s="7">
        <f>VLOOKUP(A317,'[1]CDC- Aggregation'!$A$5:$L$463,5,FALSE)</f>
        <v>0</v>
      </c>
      <c r="Q317" s="7">
        <f>VLOOKUP(A317,'[1]CDC- Aggregation'!$A$5:$L$463,6,FALSE)</f>
        <v>0</v>
      </c>
      <c r="R317" s="7">
        <f>VLOOKUP(A317,'[1]CDC- Aggregation'!$A$5:$L$463,7,FALSE)</f>
        <v>0</v>
      </c>
      <c r="S317" s="7">
        <f>VLOOKUP(A317,'[1]CDC- Aggregation'!$A$5:$L$463,8,FALSE)</f>
        <v>0</v>
      </c>
      <c r="T317" s="7">
        <v>0</v>
      </c>
      <c r="U317" s="7">
        <v>0</v>
      </c>
      <c r="V317" s="7">
        <v>0</v>
      </c>
      <c r="W317" s="7">
        <v>0</v>
      </c>
      <c r="X317" s="8">
        <f t="shared" si="15"/>
        <v>0</v>
      </c>
      <c r="Y317" s="8">
        <f t="shared" si="15"/>
        <v>0</v>
      </c>
      <c r="Z317" s="8">
        <f t="shared" si="15"/>
        <v>0</v>
      </c>
      <c r="AA317" s="8">
        <f t="shared" si="15"/>
        <v>0</v>
      </c>
      <c r="AB317" s="8">
        <f t="shared" si="15"/>
        <v>0</v>
      </c>
      <c r="AC317" s="8">
        <f t="shared" si="15"/>
        <v>0</v>
      </c>
      <c r="AD317" s="8">
        <f t="shared" si="15"/>
        <v>0</v>
      </c>
      <c r="AE317" s="8">
        <f t="shared" si="15"/>
        <v>0</v>
      </c>
      <c r="AF317" s="8">
        <f t="shared" si="15"/>
        <v>0</v>
      </c>
      <c r="AG317" s="8">
        <f t="shared" si="15"/>
        <v>0</v>
      </c>
      <c r="AH317" s="8">
        <f t="shared" si="16"/>
        <v>0</v>
      </c>
      <c r="AI317" s="35">
        <v>0.14674957790179174</v>
      </c>
      <c r="AJ317" s="35">
        <v>0.9553571428571429</v>
      </c>
    </row>
    <row r="318" spans="1:36" x14ac:dyDescent="0.3">
      <c r="A318" s="37" t="s">
        <v>342</v>
      </c>
      <c r="B318" s="2">
        <v>737234.78499999945</v>
      </c>
      <c r="C318" s="7">
        <v>1520464.7239999995</v>
      </c>
      <c r="D318" s="7">
        <v>1550587.9070000004</v>
      </c>
      <c r="E318" s="7">
        <v>1462744.3209999995</v>
      </c>
      <c r="F318" s="7">
        <v>1585350.2919999997</v>
      </c>
      <c r="G318" s="7">
        <v>1737749.5599999998</v>
      </c>
      <c r="H318" s="7">
        <v>1296379.6649999998</v>
      </c>
      <c r="I318" s="7">
        <v>793425.80100000009</v>
      </c>
      <c r="J318" s="7">
        <v>551716.94999999995</v>
      </c>
      <c r="K318" s="7">
        <v>212146.69900000008</v>
      </c>
      <c r="L318" s="7">
        <v>11448785</v>
      </c>
      <c r="M318" s="7">
        <f>VLOOKUP(A318,'[1]CDC- Aggregation'!$A$5:$L$463,2,FALSE)</f>
        <v>0</v>
      </c>
      <c r="N318" s="7">
        <f>VLOOKUP(A318,'[1]CDC- Aggregation'!$A$5:$L$463,3,FALSE)</f>
        <v>0</v>
      </c>
      <c r="O318" s="7">
        <f>VLOOKUP(A318,'[1]CDC- Aggregation'!$A$5:$L$463,4,FALSE)</f>
        <v>0</v>
      </c>
      <c r="P318" s="7">
        <f>VLOOKUP(A318,'[1]CDC- Aggregation'!$A$5:$L$463,5,FALSE)</f>
        <v>20</v>
      </c>
      <c r="Q318" s="7">
        <f>VLOOKUP(A318,'[1]CDC- Aggregation'!$A$5:$L$463,6,FALSE)</f>
        <v>26</v>
      </c>
      <c r="R318" s="7">
        <f>VLOOKUP(A318,'[1]CDC- Aggregation'!$A$5:$L$463,7,FALSE)</f>
        <v>73</v>
      </c>
      <c r="S318" s="7">
        <f>VLOOKUP(A318,'[1]CDC- Aggregation'!$A$5:$L$463,8,FALSE)</f>
        <v>141</v>
      </c>
      <c r="T318" s="7">
        <v>245</v>
      </c>
      <c r="U318" s="7">
        <v>570</v>
      </c>
      <c r="V318" s="7">
        <v>825</v>
      </c>
      <c r="W318" s="7">
        <v>1900</v>
      </c>
      <c r="X318" s="8">
        <f t="shared" si="15"/>
        <v>0</v>
      </c>
      <c r="Y318" s="8">
        <f t="shared" si="15"/>
        <v>0</v>
      </c>
      <c r="Z318" s="8">
        <f t="shared" si="15"/>
        <v>0</v>
      </c>
      <c r="AA318" s="8">
        <f t="shared" si="15"/>
        <v>1.3672929515342147E-5</v>
      </c>
      <c r="AB318" s="8">
        <f t="shared" si="15"/>
        <v>1.6400160980952471E-5</v>
      </c>
      <c r="AC318" s="8">
        <f t="shared" si="15"/>
        <v>4.2008354759704274E-5</v>
      </c>
      <c r="AD318" s="8">
        <f t="shared" si="15"/>
        <v>1.0876443360441019E-4</v>
      </c>
      <c r="AE318" s="8">
        <f t="shared" si="15"/>
        <v>3.0878753840776595E-4</v>
      </c>
      <c r="AF318" s="8">
        <f t="shared" si="15"/>
        <v>1.0331384598569974E-3</v>
      </c>
      <c r="AG318" s="8">
        <f t="shared" si="15"/>
        <v>3.8888184633030735E-3</v>
      </c>
      <c r="AH318" s="8">
        <f t="shared" si="16"/>
        <v>1.6595647485737571E-4</v>
      </c>
      <c r="AI318" s="35">
        <v>0.1513653163412354</v>
      </c>
      <c r="AJ318" s="35">
        <v>1</v>
      </c>
    </row>
    <row r="319" spans="1:36" x14ac:dyDescent="0.3">
      <c r="A319" s="37" t="s">
        <v>343</v>
      </c>
      <c r="B319" s="2">
        <v>720747.25300000003</v>
      </c>
      <c r="C319" s="7">
        <v>1531225.4189999993</v>
      </c>
      <c r="D319" s="7">
        <v>1581923.4410000003</v>
      </c>
      <c r="E319" s="7">
        <v>1406369.084</v>
      </c>
      <c r="F319" s="7">
        <v>1536275.7080000001</v>
      </c>
      <c r="G319" s="7">
        <v>1732980.3539999998</v>
      </c>
      <c r="H319" s="7">
        <v>1355252.1489999995</v>
      </c>
      <c r="I319" s="7">
        <v>811120.67200000002</v>
      </c>
      <c r="J319" s="7">
        <v>546898.27099999995</v>
      </c>
      <c r="K319" s="7">
        <v>215826.77799999999</v>
      </c>
      <c r="L319" s="7">
        <v>11441027</v>
      </c>
      <c r="M319" s="7">
        <f>VLOOKUP(A319,'[1]CDC- Aggregation'!$A$5:$L$463,2,FALSE)</f>
        <v>0</v>
      </c>
      <c r="N319" s="7">
        <f>VLOOKUP(A319,'[1]CDC- Aggregation'!$A$5:$L$463,3,FALSE)</f>
        <v>0</v>
      </c>
      <c r="O319" s="7">
        <f>VLOOKUP(A319,'[1]CDC- Aggregation'!$A$5:$L$463,4,FALSE)</f>
        <v>0</v>
      </c>
      <c r="P319" s="7">
        <f>VLOOKUP(A319,'[1]CDC- Aggregation'!$A$5:$L$463,5,FALSE)</f>
        <v>0</v>
      </c>
      <c r="Q319" s="7">
        <f>VLOOKUP(A319,'[1]CDC- Aggregation'!$A$5:$L$463,6,FALSE)</f>
        <v>0</v>
      </c>
      <c r="R319" s="7">
        <f>VLOOKUP(A319,'[1]CDC- Aggregation'!$A$5:$L$463,7,FALSE)</f>
        <v>15</v>
      </c>
      <c r="S319" s="7">
        <f>VLOOKUP(A319,'[1]CDC- Aggregation'!$A$5:$L$463,8,FALSE)</f>
        <v>145</v>
      </c>
      <c r="T319" s="7">
        <v>244</v>
      </c>
      <c r="U319" s="7">
        <v>532</v>
      </c>
      <c r="V319" s="7">
        <v>893</v>
      </c>
      <c r="W319" s="7">
        <v>1829</v>
      </c>
      <c r="X319" s="8">
        <f t="shared" si="15"/>
        <v>0</v>
      </c>
      <c r="Y319" s="8">
        <f t="shared" si="15"/>
        <v>0</v>
      </c>
      <c r="Z319" s="8">
        <f t="shared" si="15"/>
        <v>0</v>
      </c>
      <c r="AA319" s="8">
        <f t="shared" si="15"/>
        <v>0</v>
      </c>
      <c r="AB319" s="8">
        <f t="shared" si="15"/>
        <v>0</v>
      </c>
      <c r="AC319" s="8">
        <f t="shared" si="15"/>
        <v>8.6556087986673177E-6</v>
      </c>
      <c r="AD319" s="8">
        <f t="shared" si="15"/>
        <v>1.069911603586028E-4</v>
      </c>
      <c r="AE319" s="8">
        <f t="shared" si="15"/>
        <v>3.0081837194256589E-4</v>
      </c>
      <c r="AF319" s="8">
        <f t="shared" si="15"/>
        <v>9.7275860650874145E-4</v>
      </c>
      <c r="AG319" s="8">
        <f t="shared" si="15"/>
        <v>4.1375774047833864E-3</v>
      </c>
      <c r="AH319" s="8">
        <f t="shared" si="16"/>
        <v>1.5986327101579254E-4</v>
      </c>
      <c r="AI319" s="35">
        <v>0.15961065913159264</v>
      </c>
      <c r="AJ319" s="35">
        <v>1</v>
      </c>
    </row>
    <row r="320" spans="1:36" x14ac:dyDescent="0.3">
      <c r="A320" s="37" t="s">
        <v>344</v>
      </c>
      <c r="B320" s="2">
        <v>715799.32300000009</v>
      </c>
      <c r="C320" s="7">
        <v>1514962.1240000001</v>
      </c>
      <c r="D320" s="7">
        <v>1570250.1689999998</v>
      </c>
      <c r="E320" s="7">
        <v>1405988.0739999996</v>
      </c>
      <c r="F320" s="7">
        <v>1500698.8750000002</v>
      </c>
      <c r="G320" s="7">
        <v>1725018.983999999</v>
      </c>
      <c r="H320" s="7">
        <v>1398172.5179999999</v>
      </c>
      <c r="I320" s="7">
        <v>826714.66200000001</v>
      </c>
      <c r="J320" s="7">
        <v>540927.31699999992</v>
      </c>
      <c r="K320" s="7">
        <v>221086.8299999999</v>
      </c>
      <c r="L320" s="7">
        <v>11424081</v>
      </c>
      <c r="M320" s="7">
        <f>VLOOKUP(A320,'[1]CDC- Aggregation'!$A$5:$L$463,2,FALSE)</f>
        <v>0</v>
      </c>
      <c r="N320" s="7">
        <f>VLOOKUP(A320,'[1]CDC- Aggregation'!$A$5:$L$463,3,FALSE)</f>
        <v>0</v>
      </c>
      <c r="O320" s="7">
        <f>VLOOKUP(A320,'[1]CDC- Aggregation'!$A$5:$L$463,4,FALSE)</f>
        <v>0</v>
      </c>
      <c r="P320" s="7">
        <f>VLOOKUP(A320,'[1]CDC- Aggregation'!$A$5:$L$463,5,FALSE)</f>
        <v>0</v>
      </c>
      <c r="Q320" s="7">
        <f>VLOOKUP(A320,'[1]CDC- Aggregation'!$A$5:$L$463,6,FALSE)</f>
        <v>12</v>
      </c>
      <c r="R320" s="7">
        <f>VLOOKUP(A320,'[1]CDC- Aggregation'!$A$5:$L$463,7,FALSE)</f>
        <v>70</v>
      </c>
      <c r="S320" s="7">
        <f>VLOOKUP(A320,'[1]CDC- Aggregation'!$A$5:$L$463,8,FALSE)</f>
        <v>177</v>
      </c>
      <c r="T320" s="7">
        <v>275</v>
      </c>
      <c r="U320" s="7">
        <v>592</v>
      </c>
      <c r="V320" s="7">
        <v>1025</v>
      </c>
      <c r="W320" s="7">
        <v>2151</v>
      </c>
      <c r="X320" s="8">
        <f t="shared" si="15"/>
        <v>0</v>
      </c>
      <c r="Y320" s="8">
        <f t="shared" si="15"/>
        <v>0</v>
      </c>
      <c r="Z320" s="8">
        <f t="shared" si="15"/>
        <v>0</v>
      </c>
      <c r="AA320" s="8">
        <f t="shared" si="15"/>
        <v>0</v>
      </c>
      <c r="AB320" s="8">
        <f t="shared" si="15"/>
        <v>7.996274402484641E-6</v>
      </c>
      <c r="AC320" s="8">
        <f t="shared" si="15"/>
        <v>4.0579263561310491E-5</v>
      </c>
      <c r="AD320" s="8">
        <f t="shared" si="15"/>
        <v>1.2659381994804735E-4</v>
      </c>
      <c r="AE320" s="8">
        <f t="shared" si="15"/>
        <v>3.3264197750493025E-4</v>
      </c>
      <c r="AF320" s="8">
        <f t="shared" si="15"/>
        <v>1.0944169048131103E-3</v>
      </c>
      <c r="AG320" s="8">
        <f t="shared" si="15"/>
        <v>4.6361875105812517E-3</v>
      </c>
      <c r="AH320" s="8">
        <f t="shared" si="16"/>
        <v>1.8828648011161685E-4</v>
      </c>
      <c r="AI320" s="35">
        <v>0.16092081981151587</v>
      </c>
      <c r="AJ320" s="35">
        <v>1</v>
      </c>
    </row>
    <row r="321" spans="1:36" x14ac:dyDescent="0.3">
      <c r="A321" s="37" t="s">
        <v>345</v>
      </c>
      <c r="B321" s="2">
        <v>703301.87200000056</v>
      </c>
      <c r="C321" s="7">
        <v>1500270.4989999994</v>
      </c>
      <c r="D321" s="7">
        <v>1567710.9790000001</v>
      </c>
      <c r="E321" s="7">
        <v>1409455.9790000001</v>
      </c>
      <c r="F321" s="7">
        <v>1467493.39</v>
      </c>
      <c r="G321" s="7">
        <v>1706270.7060000005</v>
      </c>
      <c r="H321" s="7">
        <v>1439027.9269999999</v>
      </c>
      <c r="I321" s="7">
        <v>850556.5950000002</v>
      </c>
      <c r="J321" s="7">
        <v>538197.46499999973</v>
      </c>
      <c r="K321" s="7">
        <v>228884.58899999992</v>
      </c>
      <c r="L321" s="7">
        <v>11411140</v>
      </c>
      <c r="M321" s="7">
        <f>VLOOKUP(A321,'[1]CDC- Aggregation'!$A$5:$L$463,2,FALSE)</f>
        <v>0</v>
      </c>
      <c r="N321" s="7">
        <f>VLOOKUP(A321,'[1]CDC- Aggregation'!$A$5:$L$463,3,FALSE)</f>
        <v>0</v>
      </c>
      <c r="O321" s="7">
        <f>VLOOKUP(A321,'[1]CDC- Aggregation'!$A$5:$L$463,4,FALSE)</f>
        <v>0</v>
      </c>
      <c r="P321" s="7">
        <f>VLOOKUP(A321,'[1]CDC- Aggregation'!$A$5:$L$463,5,FALSE)</f>
        <v>0</v>
      </c>
      <c r="Q321" s="7">
        <f>VLOOKUP(A321,'[1]CDC- Aggregation'!$A$5:$L$463,6,FALSE)</f>
        <v>0</v>
      </c>
      <c r="R321" s="7">
        <f>VLOOKUP(A321,'[1]CDC- Aggregation'!$A$5:$L$463,7,FALSE)</f>
        <v>35</v>
      </c>
      <c r="S321" s="7">
        <f>VLOOKUP(A321,'[1]CDC- Aggregation'!$A$5:$L$463,8,FALSE)</f>
        <v>165</v>
      </c>
      <c r="T321" s="7">
        <v>254</v>
      </c>
      <c r="U321" s="7">
        <v>574</v>
      </c>
      <c r="V321" s="7">
        <v>1053</v>
      </c>
      <c r="W321" s="7">
        <v>2081</v>
      </c>
      <c r="X321" s="8">
        <f t="shared" si="15"/>
        <v>0</v>
      </c>
      <c r="Y321" s="8">
        <f t="shared" si="15"/>
        <v>0</v>
      </c>
      <c r="Z321" s="8">
        <f t="shared" si="15"/>
        <v>0</v>
      </c>
      <c r="AA321" s="8">
        <f t="shared" si="15"/>
        <v>0</v>
      </c>
      <c r="AB321" s="8">
        <f t="shared" si="15"/>
        <v>0</v>
      </c>
      <c r="AC321" s="8">
        <f t="shared" si="15"/>
        <v>2.0512571584874873E-5</v>
      </c>
      <c r="AD321" s="8">
        <f t="shared" si="15"/>
        <v>1.1466073514221661E-4</v>
      </c>
      <c r="AE321" s="8">
        <f t="shared" si="15"/>
        <v>2.9862798253889257E-4</v>
      </c>
      <c r="AF321" s="8">
        <f t="shared" si="15"/>
        <v>1.0665230465178803E-3</v>
      </c>
      <c r="AG321" s="8">
        <f t="shared" si="15"/>
        <v>4.6005718628788954E-3</v>
      </c>
      <c r="AH321" s="8">
        <f t="shared" si="16"/>
        <v>1.8236565321256247E-4</v>
      </c>
      <c r="AI321" s="35">
        <v>0.15304645576161446</v>
      </c>
      <c r="AJ321" s="35">
        <v>1</v>
      </c>
    </row>
    <row r="322" spans="1:36" x14ac:dyDescent="0.3">
      <c r="A322" s="37" t="s">
        <v>346</v>
      </c>
      <c r="B322" s="2">
        <v>680908.41100000008</v>
      </c>
      <c r="C322" s="7">
        <v>1456668.588</v>
      </c>
      <c r="D322" s="7">
        <v>1533236.7659999998</v>
      </c>
      <c r="E322" s="7">
        <v>1381016.3720000007</v>
      </c>
      <c r="F322" s="7">
        <v>1405833.6089999997</v>
      </c>
      <c r="G322" s="7">
        <v>1642384.7080000003</v>
      </c>
      <c r="H322" s="7">
        <v>1441855.0969999998</v>
      </c>
      <c r="I322" s="7">
        <v>855745.3960000003</v>
      </c>
      <c r="J322" s="7">
        <v>520648.41099999991</v>
      </c>
      <c r="K322" s="7">
        <v>228111.48500000004</v>
      </c>
      <c r="L322" s="7">
        <v>11150834</v>
      </c>
      <c r="M322" s="7">
        <f>VLOOKUP(A322,'[1]CDC- Aggregation'!$A$5:$L$463,2,FALSE)</f>
        <v>0</v>
      </c>
      <c r="N322" s="7">
        <f>VLOOKUP(A322,'[1]CDC- Aggregation'!$A$5:$L$463,3,FALSE)</f>
        <v>0</v>
      </c>
      <c r="O322" s="7">
        <f>VLOOKUP(A322,'[1]CDC- Aggregation'!$A$5:$L$463,4,FALSE)</f>
        <v>0</v>
      </c>
      <c r="P322" s="7">
        <f>VLOOKUP(A322,'[1]CDC- Aggregation'!$A$5:$L$463,5,FALSE)</f>
        <v>0</v>
      </c>
      <c r="Q322" s="7">
        <f>VLOOKUP(A322,'[1]CDC- Aggregation'!$A$5:$L$463,6,FALSE)</f>
        <v>0</v>
      </c>
      <c r="R322" s="7">
        <f>VLOOKUP(A322,'[1]CDC- Aggregation'!$A$5:$L$463,7,FALSE)</f>
        <v>47</v>
      </c>
      <c r="S322" s="7">
        <f>VLOOKUP(A322,'[1]CDC- Aggregation'!$A$5:$L$463,8,FALSE)</f>
        <v>217</v>
      </c>
      <c r="T322" s="7">
        <v>310</v>
      </c>
      <c r="U322" s="7">
        <v>641</v>
      </c>
      <c r="V322" s="7">
        <v>1054</v>
      </c>
      <c r="W322" s="7">
        <v>2269</v>
      </c>
      <c r="X322" s="8">
        <f t="shared" si="15"/>
        <v>0</v>
      </c>
      <c r="Y322" s="8">
        <f t="shared" si="15"/>
        <v>0</v>
      </c>
      <c r="Z322" s="8">
        <f t="shared" si="15"/>
        <v>0</v>
      </c>
      <c r="AA322" s="8">
        <f t="shared" si="15"/>
        <v>0</v>
      </c>
      <c r="AB322" s="8">
        <f t="shared" si="15"/>
        <v>0</v>
      </c>
      <c r="AC322" s="8">
        <f t="shared" si="15"/>
        <v>2.8616924993921697E-5</v>
      </c>
      <c r="AD322" s="8">
        <f t="shared" si="15"/>
        <v>1.5050056032086837E-4</v>
      </c>
      <c r="AE322" s="8">
        <f t="shared" si="15"/>
        <v>3.6225728055217009E-4</v>
      </c>
      <c r="AF322" s="8">
        <f t="shared" si="15"/>
        <v>1.2311571234200887E-3</v>
      </c>
      <c r="AG322" s="8">
        <f t="shared" si="15"/>
        <v>4.6205477115718215E-3</v>
      </c>
      <c r="AH322" s="8">
        <f t="shared" si="16"/>
        <v>2.0348253771870336E-4</v>
      </c>
      <c r="AI322" s="35">
        <v>0.15291207504807708</v>
      </c>
      <c r="AJ322" s="35">
        <v>1</v>
      </c>
    </row>
    <row r="323" spans="1:36" x14ac:dyDescent="0.3">
      <c r="A323" s="37" t="s">
        <v>347</v>
      </c>
      <c r="B323" s="2">
        <v>692002.89000000025</v>
      </c>
      <c r="C323" s="7">
        <v>1483621.0239999995</v>
      </c>
      <c r="D323" s="7">
        <v>1559899.1039999996</v>
      </c>
      <c r="E323" s="7">
        <v>1425749.057</v>
      </c>
      <c r="F323" s="7">
        <v>1421567.6350000005</v>
      </c>
      <c r="G323" s="7">
        <v>1651334.8410000002</v>
      </c>
      <c r="H323" s="7">
        <v>1507430.8339999993</v>
      </c>
      <c r="I323" s="7">
        <v>908882.17599999974</v>
      </c>
      <c r="J323" s="7">
        <v>529690.26699999964</v>
      </c>
      <c r="K323" s="7">
        <v>238200.67199999996</v>
      </c>
      <c r="L323" s="7">
        <v>11418726</v>
      </c>
      <c r="M323" s="7">
        <f>VLOOKUP(A323,'[1]CDC- Aggregation'!$A$5:$L$463,2,FALSE)</f>
        <v>0</v>
      </c>
      <c r="N323" s="7">
        <f>VLOOKUP(A323,'[1]CDC- Aggregation'!$A$5:$L$463,3,FALSE)</f>
        <v>0</v>
      </c>
      <c r="O323" s="7">
        <f>VLOOKUP(A323,'[1]CDC- Aggregation'!$A$5:$L$463,4,FALSE)</f>
        <v>0</v>
      </c>
      <c r="P323" s="7">
        <f>VLOOKUP(A323,'[1]CDC- Aggregation'!$A$5:$L$463,5,FALSE)</f>
        <v>0</v>
      </c>
      <c r="Q323" s="7">
        <f>VLOOKUP(A323,'[1]CDC- Aggregation'!$A$5:$L$463,6,FALSE)</f>
        <v>0</v>
      </c>
      <c r="R323" s="7">
        <f>VLOOKUP(A323,'[1]CDC- Aggregation'!$A$5:$L$463,7,FALSE)</f>
        <v>75</v>
      </c>
      <c r="S323" s="7">
        <f>VLOOKUP(A323,'[1]CDC- Aggregation'!$A$5:$L$463,8,FALSE)</f>
        <v>222</v>
      </c>
      <c r="T323" s="7">
        <v>360</v>
      </c>
      <c r="U323" s="7">
        <v>590</v>
      </c>
      <c r="V323" s="7">
        <v>1075</v>
      </c>
      <c r="W323" s="7">
        <v>2322</v>
      </c>
      <c r="X323" s="8">
        <f t="shared" si="15"/>
        <v>0</v>
      </c>
      <c r="Y323" s="8">
        <f t="shared" si="15"/>
        <v>0</v>
      </c>
      <c r="Z323" s="8">
        <f t="shared" si="15"/>
        <v>0</v>
      </c>
      <c r="AA323" s="8">
        <f t="shared" si="15"/>
        <v>0</v>
      </c>
      <c r="AB323" s="8">
        <f t="shared" si="15"/>
        <v>0</v>
      </c>
      <c r="AC323" s="8">
        <f t="shared" si="15"/>
        <v>4.5417802699894701E-5</v>
      </c>
      <c r="AD323" s="8">
        <f t="shared" si="15"/>
        <v>1.4727043854537481E-4</v>
      </c>
      <c r="AE323" s="8">
        <f t="shared" si="15"/>
        <v>3.9609094501595783E-4</v>
      </c>
      <c r="AF323" s="8">
        <f t="shared" si="15"/>
        <v>1.1138584881719195E-3</v>
      </c>
      <c r="AG323" s="8">
        <f t="shared" si="15"/>
        <v>4.5130015418260458E-3</v>
      </c>
      <c r="AH323" s="8">
        <f t="shared" si="16"/>
        <v>2.0335018109726076E-4</v>
      </c>
      <c r="AI323" s="35">
        <v>0.15328067706107679</v>
      </c>
      <c r="AJ323" s="35">
        <v>0.87912087912087911</v>
      </c>
    </row>
    <row r="324" spans="1:36" x14ac:dyDescent="0.3">
      <c r="A324" s="37" t="s">
        <v>348</v>
      </c>
      <c r="B324" s="2">
        <v>660374.39700000058</v>
      </c>
      <c r="C324" s="7">
        <v>1408369.6619999998</v>
      </c>
      <c r="D324" s="7">
        <v>1480497.9499999993</v>
      </c>
      <c r="E324" s="7">
        <v>1379763.4209999999</v>
      </c>
      <c r="F324" s="7">
        <v>1349681.7510000002</v>
      </c>
      <c r="G324" s="7">
        <v>1550576.9249999998</v>
      </c>
      <c r="H324" s="7">
        <v>1468611.6769999997</v>
      </c>
      <c r="I324" s="7">
        <v>907910.88799999992</v>
      </c>
      <c r="J324" s="7">
        <v>508438.19499999995</v>
      </c>
      <c r="K324" s="7">
        <v>235188.27099999998</v>
      </c>
      <c r="L324" s="7">
        <v>10951050</v>
      </c>
      <c r="M324" s="7">
        <f>VLOOKUP(A324,'[1]CDC- Aggregation'!$A$5:$L$463,2,FALSE)</f>
        <v>0</v>
      </c>
      <c r="N324" s="7">
        <f>VLOOKUP(A324,'[1]CDC- Aggregation'!$A$5:$L$463,3,FALSE)</f>
        <v>0</v>
      </c>
      <c r="O324" s="7">
        <f>VLOOKUP(A324,'[1]CDC- Aggregation'!$A$5:$L$463,4,FALSE)</f>
        <v>0</v>
      </c>
      <c r="P324" s="7">
        <f>VLOOKUP(A324,'[1]CDC- Aggregation'!$A$5:$L$463,5,FALSE)</f>
        <v>0</v>
      </c>
      <c r="Q324" s="7">
        <f>VLOOKUP(A324,'[1]CDC- Aggregation'!$A$5:$L$463,6,FALSE)</f>
        <v>0</v>
      </c>
      <c r="R324" s="7">
        <f>VLOOKUP(A324,'[1]CDC- Aggregation'!$A$5:$L$463,7,FALSE)</f>
        <v>44</v>
      </c>
      <c r="S324" s="7">
        <f>VLOOKUP(A324,'[1]CDC- Aggregation'!$A$5:$L$463,8,FALSE)</f>
        <v>204</v>
      </c>
      <c r="T324" s="7">
        <v>361</v>
      </c>
      <c r="U324" s="7">
        <v>596</v>
      </c>
      <c r="V324" s="7">
        <v>1136</v>
      </c>
      <c r="W324" s="7">
        <v>2341</v>
      </c>
      <c r="X324" s="8">
        <f t="shared" si="15"/>
        <v>0</v>
      </c>
      <c r="Y324" s="8">
        <f t="shared" si="15"/>
        <v>0</v>
      </c>
      <c r="Z324" s="8">
        <f t="shared" si="15"/>
        <v>0</v>
      </c>
      <c r="AA324" s="8">
        <f t="shared" si="15"/>
        <v>0</v>
      </c>
      <c r="AB324" s="8">
        <f t="shared" si="15"/>
        <v>0</v>
      </c>
      <c r="AC324" s="8">
        <f t="shared" si="15"/>
        <v>2.8376534753346731E-5</v>
      </c>
      <c r="AD324" s="8">
        <f t="shared" si="15"/>
        <v>1.3890669888770062E-4</v>
      </c>
      <c r="AE324" s="8">
        <f t="shared" si="15"/>
        <v>3.9761611494188847E-4</v>
      </c>
      <c r="AF324" s="8">
        <f t="shared" si="15"/>
        <v>1.1722172052790016E-3</v>
      </c>
      <c r="AG324" s="8">
        <f t="shared" si="15"/>
        <v>4.8301728448014317E-3</v>
      </c>
      <c r="AH324" s="8">
        <f t="shared" si="16"/>
        <v>2.1376945589692312E-4</v>
      </c>
      <c r="AI324" s="35">
        <v>0.15527385164260352</v>
      </c>
      <c r="AJ324" s="35">
        <v>1</v>
      </c>
    </row>
    <row r="325" spans="1:36" x14ac:dyDescent="0.3">
      <c r="A325" s="37" t="s">
        <v>349</v>
      </c>
      <c r="B325" s="2">
        <v>670869.60899999994</v>
      </c>
      <c r="C325" s="7">
        <v>1420794.8409999993</v>
      </c>
      <c r="D325" s="7">
        <v>1517003.2540000002</v>
      </c>
      <c r="E325" s="7">
        <v>1421581.2210000001</v>
      </c>
      <c r="F325" s="7">
        <v>1351854.1610000003</v>
      </c>
      <c r="G325" s="7">
        <v>1540725.487</v>
      </c>
      <c r="H325" s="7">
        <v>1509244.3639999998</v>
      </c>
      <c r="I325" s="7">
        <v>968571.00399999996</v>
      </c>
      <c r="J325" s="7">
        <v>519739.9470000001</v>
      </c>
      <c r="K325" s="7">
        <v>241161.90899999999</v>
      </c>
      <c r="L325" s="7">
        <v>11161098</v>
      </c>
      <c r="M325" s="7">
        <f>VLOOKUP(A325,'[1]CDC- Aggregation'!$A$5:$L$463,2,FALSE)</f>
        <v>0</v>
      </c>
      <c r="N325" s="7">
        <f>VLOOKUP(A325,'[1]CDC- Aggregation'!$A$5:$L$463,3,FALSE)</f>
        <v>0</v>
      </c>
      <c r="O325" s="7">
        <f>VLOOKUP(A325,'[1]CDC- Aggregation'!$A$5:$L$463,4,FALSE)</f>
        <v>0</v>
      </c>
      <c r="P325" s="7">
        <f>VLOOKUP(A325,'[1]CDC- Aggregation'!$A$5:$L$463,5,FALSE)</f>
        <v>0</v>
      </c>
      <c r="Q325" s="7">
        <f>VLOOKUP(A325,'[1]CDC- Aggregation'!$A$5:$L$463,6,FALSE)</f>
        <v>10</v>
      </c>
      <c r="R325" s="7">
        <f>VLOOKUP(A325,'[1]CDC- Aggregation'!$A$5:$L$463,7,FALSE)</f>
        <v>27</v>
      </c>
      <c r="S325" s="7">
        <f>VLOOKUP(A325,'[1]CDC- Aggregation'!$A$5:$L$463,8,FALSE)</f>
        <v>210</v>
      </c>
      <c r="T325" s="7">
        <v>355</v>
      </c>
      <c r="U325" s="7">
        <v>539</v>
      </c>
      <c r="V325" s="7">
        <v>879</v>
      </c>
      <c r="W325" s="7">
        <v>2020</v>
      </c>
      <c r="X325" s="8">
        <f t="shared" si="15"/>
        <v>0</v>
      </c>
      <c r="Y325" s="8">
        <f t="shared" si="15"/>
        <v>0</v>
      </c>
      <c r="Z325" s="8">
        <f t="shared" si="15"/>
        <v>0</v>
      </c>
      <c r="AA325" s="8">
        <f t="shared" si="15"/>
        <v>0</v>
      </c>
      <c r="AB325" s="8">
        <f t="shared" si="15"/>
        <v>7.3972476384603127E-6</v>
      </c>
      <c r="AC325" s="8">
        <f t="shared" si="15"/>
        <v>1.7524211955870631E-5</v>
      </c>
      <c r="AD325" s="8">
        <f t="shared" si="15"/>
        <v>1.3914247752658829E-4</v>
      </c>
      <c r="AE325" s="8">
        <f t="shared" si="15"/>
        <v>3.6651933470434556E-4</v>
      </c>
      <c r="AF325" s="8">
        <f t="shared" si="15"/>
        <v>1.0370570957864047E-3</v>
      </c>
      <c r="AG325" s="8">
        <f t="shared" si="15"/>
        <v>3.6448542128599591E-3</v>
      </c>
      <c r="AH325" s="8">
        <f t="shared" si="16"/>
        <v>1.8098577756417872E-4</v>
      </c>
      <c r="AI325" s="35">
        <v>0.15701230573762537</v>
      </c>
      <c r="AJ325" s="35">
        <v>1</v>
      </c>
    </row>
    <row r="326" spans="1:36" x14ac:dyDescent="0.3">
      <c r="A326" s="37" t="s">
        <v>350</v>
      </c>
      <c r="B326" s="2">
        <v>669127</v>
      </c>
      <c r="C326" s="7">
        <v>1407643</v>
      </c>
      <c r="D326" s="7">
        <v>1501292</v>
      </c>
      <c r="E326" s="7">
        <v>1430750</v>
      </c>
      <c r="F326" s="7">
        <v>1340026</v>
      </c>
      <c r="G326" s="7">
        <v>1509164</v>
      </c>
      <c r="H326" s="7">
        <v>1523106</v>
      </c>
      <c r="I326" s="7">
        <v>1000157</v>
      </c>
      <c r="J326" s="7">
        <v>524848</v>
      </c>
      <c r="K326" s="7">
        <v>243639</v>
      </c>
      <c r="L326" s="7">
        <v>11149752</v>
      </c>
      <c r="M326" s="7">
        <f>VLOOKUP(A326,'[1]CDC- Aggregation'!$A$5:$L$463,2,FALSE)</f>
        <v>0</v>
      </c>
      <c r="N326" s="7">
        <f>VLOOKUP(A326,'[1]CDC- Aggregation'!$A$5:$L$463,3,FALSE)</f>
        <v>0</v>
      </c>
      <c r="O326" s="7">
        <f>VLOOKUP(A326,'[1]CDC- Aggregation'!$A$5:$L$463,4,FALSE)</f>
        <v>0</v>
      </c>
      <c r="P326" s="7">
        <f>VLOOKUP(A326,'[1]CDC- Aggregation'!$A$5:$L$463,5,FALSE)</f>
        <v>0</v>
      </c>
      <c r="Q326" s="7">
        <f>VLOOKUP(A326,'[1]CDC- Aggregation'!$A$5:$L$463,6,FALSE)</f>
        <v>0</v>
      </c>
      <c r="R326" s="7">
        <f>VLOOKUP(A326,'[1]CDC- Aggregation'!$A$5:$L$463,7,FALSE)</f>
        <v>34</v>
      </c>
      <c r="S326" s="7">
        <f>VLOOKUP(A326,'[1]CDC- Aggregation'!$A$5:$L$463,8,FALSE)</f>
        <v>207</v>
      </c>
      <c r="T326" s="7">
        <v>381</v>
      </c>
      <c r="U326" s="7">
        <v>544</v>
      </c>
      <c r="V326" s="7">
        <v>963</v>
      </c>
      <c r="W326" s="7">
        <v>2129</v>
      </c>
      <c r="X326" s="8">
        <f t="shared" si="15"/>
        <v>0</v>
      </c>
      <c r="Y326" s="8">
        <f t="shared" si="15"/>
        <v>0</v>
      </c>
      <c r="Z326" s="8">
        <f t="shared" si="15"/>
        <v>0</v>
      </c>
      <c r="AA326" s="8">
        <f t="shared" si="15"/>
        <v>0</v>
      </c>
      <c r="AB326" s="8">
        <f t="shared" si="15"/>
        <v>0</v>
      </c>
      <c r="AC326" s="8">
        <f t="shared" si="15"/>
        <v>2.2529029316893325E-5</v>
      </c>
      <c r="AD326" s="8">
        <f t="shared" si="15"/>
        <v>1.359064963305246E-4</v>
      </c>
      <c r="AE326" s="8">
        <f t="shared" si="15"/>
        <v>3.8094019238979482E-4</v>
      </c>
      <c r="AF326" s="8">
        <f t="shared" si="15"/>
        <v>1.036490564887358E-3</v>
      </c>
      <c r="AG326" s="8">
        <f t="shared" si="15"/>
        <v>3.952569169960474E-3</v>
      </c>
      <c r="AH326" s="8">
        <f t="shared" si="16"/>
        <v>1.9094595108483132E-4</v>
      </c>
      <c r="AI326" s="35">
        <v>0.16006669814694818</v>
      </c>
      <c r="AJ326" s="35">
        <v>0.94750000000000001</v>
      </c>
    </row>
    <row r="327" spans="1:36" x14ac:dyDescent="0.3">
      <c r="A327" s="37" t="s">
        <v>351</v>
      </c>
      <c r="B327" s="2">
        <v>258213.86299999998</v>
      </c>
      <c r="C327" s="7">
        <v>484266.20000000007</v>
      </c>
      <c r="D327" s="7">
        <v>535193.098</v>
      </c>
      <c r="E327" s="7">
        <v>477054.06300000008</v>
      </c>
      <c r="F327" s="7">
        <v>460877.55400000006</v>
      </c>
      <c r="G327" s="7">
        <v>500837.42099999991</v>
      </c>
      <c r="H327" s="7">
        <v>391958.25799999986</v>
      </c>
      <c r="I327" s="7">
        <v>252411.47599999997</v>
      </c>
      <c r="J327" s="7">
        <v>164486.84400000001</v>
      </c>
      <c r="K327" s="7">
        <v>60693.196000000004</v>
      </c>
      <c r="L327" s="7">
        <v>3585543</v>
      </c>
      <c r="M327" s="7">
        <f>VLOOKUP(A327,'[1]CDC- Aggregation'!$A$5:$L$463,2,FALSE)</f>
        <v>0</v>
      </c>
      <c r="N327" s="7">
        <f>VLOOKUP(A327,'[1]CDC- Aggregation'!$A$5:$L$463,3,FALSE)</f>
        <v>0</v>
      </c>
      <c r="O327" s="7">
        <f>VLOOKUP(A327,'[1]CDC- Aggregation'!$A$5:$L$463,4,FALSE)</f>
        <v>0</v>
      </c>
      <c r="P327" s="7">
        <f>VLOOKUP(A327,'[1]CDC- Aggregation'!$A$5:$L$463,5,FALSE)</f>
        <v>0</v>
      </c>
      <c r="Q327" s="7">
        <f>VLOOKUP(A327,'[1]CDC- Aggregation'!$A$5:$L$463,6,FALSE)</f>
        <v>0</v>
      </c>
      <c r="R327" s="7">
        <f>VLOOKUP(A327,'[1]CDC- Aggregation'!$A$5:$L$463,7,FALSE)</f>
        <v>14</v>
      </c>
      <c r="S327" s="7">
        <f>VLOOKUP(A327,'[1]CDC- Aggregation'!$A$5:$L$463,8,FALSE)</f>
        <v>22</v>
      </c>
      <c r="T327" s="7">
        <v>73</v>
      </c>
      <c r="U327" s="7">
        <v>234</v>
      </c>
      <c r="V327" s="7">
        <v>326</v>
      </c>
      <c r="W327" s="7">
        <v>669</v>
      </c>
      <c r="X327" s="8">
        <f t="shared" si="15"/>
        <v>0</v>
      </c>
      <c r="Y327" s="8">
        <f t="shared" si="15"/>
        <v>0</v>
      </c>
      <c r="Z327" s="8">
        <f t="shared" si="15"/>
        <v>0</v>
      </c>
      <c r="AA327" s="8">
        <f t="shared" si="15"/>
        <v>0</v>
      </c>
      <c r="AB327" s="8">
        <f t="shared" si="15"/>
        <v>0</v>
      </c>
      <c r="AC327" s="8">
        <f t="shared" si="15"/>
        <v>2.7953182835353677E-5</v>
      </c>
      <c r="AD327" s="8">
        <f t="shared" si="15"/>
        <v>5.6128425797830766E-5</v>
      </c>
      <c r="AE327" s="8">
        <f t="shared" si="15"/>
        <v>2.8921030516061008E-4</v>
      </c>
      <c r="AF327" s="8">
        <f t="shared" si="15"/>
        <v>1.4226061751175675E-3</v>
      </c>
      <c r="AG327" s="8">
        <f t="shared" si="15"/>
        <v>5.3712775316692831E-3</v>
      </c>
      <c r="AH327" s="8">
        <f t="shared" si="16"/>
        <v>1.8658261803023977E-4</v>
      </c>
      <c r="AI327" s="35">
        <v>0.1617315822765644</v>
      </c>
      <c r="AJ327" s="35">
        <v>0.89967105263157898</v>
      </c>
    </row>
    <row r="328" spans="1:36" x14ac:dyDescent="0.3">
      <c r="A328" s="37" t="s">
        <v>352</v>
      </c>
      <c r="B328" s="2">
        <v>253015.45399999997</v>
      </c>
      <c r="C328" s="7">
        <v>493379.56200000015</v>
      </c>
      <c r="D328" s="7">
        <v>530036.02099999995</v>
      </c>
      <c r="E328" s="7">
        <v>476729.70399999991</v>
      </c>
      <c r="F328" s="7">
        <v>460451.26400000002</v>
      </c>
      <c r="G328" s="7">
        <v>511301.52699999994</v>
      </c>
      <c r="H328" s="7">
        <v>409842.28499999992</v>
      </c>
      <c r="I328" s="7">
        <v>262033.00299999994</v>
      </c>
      <c r="J328" s="7">
        <v>158677.04700000002</v>
      </c>
      <c r="K328" s="7">
        <v>58731.873999999989</v>
      </c>
      <c r="L328" s="7">
        <v>3615270</v>
      </c>
      <c r="M328" s="7">
        <f>VLOOKUP(A328,'[1]CDC- Aggregation'!$A$5:$L$463,2,FALSE)</f>
        <v>0</v>
      </c>
      <c r="N328" s="7">
        <f>VLOOKUP(A328,'[1]CDC- Aggregation'!$A$5:$L$463,3,FALSE)</f>
        <v>0</v>
      </c>
      <c r="O328" s="7">
        <f>VLOOKUP(A328,'[1]CDC- Aggregation'!$A$5:$L$463,4,FALSE)</f>
        <v>0</v>
      </c>
      <c r="P328" s="7">
        <f>VLOOKUP(A328,'[1]CDC- Aggregation'!$A$5:$L$463,5,FALSE)</f>
        <v>0</v>
      </c>
      <c r="Q328" s="7">
        <f>VLOOKUP(A328,'[1]CDC- Aggregation'!$A$5:$L$463,6,FALSE)</f>
        <v>0</v>
      </c>
      <c r="R328" s="7">
        <f>VLOOKUP(A328,'[1]CDC- Aggregation'!$A$5:$L$463,7,FALSE)</f>
        <v>0</v>
      </c>
      <c r="S328" s="7">
        <f>VLOOKUP(A328,'[1]CDC- Aggregation'!$A$5:$L$463,8,FALSE)</f>
        <v>10</v>
      </c>
      <c r="T328" s="7">
        <v>56</v>
      </c>
      <c r="U328" s="7">
        <v>225</v>
      </c>
      <c r="V328" s="7">
        <v>298</v>
      </c>
      <c r="W328" s="7">
        <v>589</v>
      </c>
      <c r="X328" s="8">
        <f t="shared" si="15"/>
        <v>0</v>
      </c>
      <c r="Y328" s="8">
        <f t="shared" si="15"/>
        <v>0</v>
      </c>
      <c r="Z328" s="8">
        <f t="shared" ref="Z328:AG359" si="17">O328/D328</f>
        <v>0</v>
      </c>
      <c r="AA328" s="8">
        <f t="shared" si="17"/>
        <v>0</v>
      </c>
      <c r="AB328" s="8">
        <f t="shared" si="17"/>
        <v>0</v>
      </c>
      <c r="AC328" s="8">
        <f t="shared" si="17"/>
        <v>0</v>
      </c>
      <c r="AD328" s="8">
        <f t="shared" si="17"/>
        <v>2.4399629725859062E-5</v>
      </c>
      <c r="AE328" s="8">
        <f t="shared" si="17"/>
        <v>2.1371353745085314E-4</v>
      </c>
      <c r="AF328" s="8">
        <f t="shared" si="17"/>
        <v>1.4179744597843441E-3</v>
      </c>
      <c r="AG328" s="8">
        <f t="shared" si="17"/>
        <v>5.0739058658336028E-3</v>
      </c>
      <c r="AH328" s="8">
        <f t="shared" si="16"/>
        <v>1.6292005852951508E-4</v>
      </c>
      <c r="AI328" s="35">
        <v>0.16650983295589869</v>
      </c>
      <c r="AJ328" s="35">
        <v>0.94158233670653169</v>
      </c>
    </row>
    <row r="329" spans="1:36" x14ac:dyDescent="0.3">
      <c r="A329" s="37" t="s">
        <v>353</v>
      </c>
      <c r="B329" s="2">
        <v>246470.08900000004</v>
      </c>
      <c r="C329" s="7">
        <v>478775.80399999995</v>
      </c>
      <c r="D329" s="7">
        <v>508189.08099999995</v>
      </c>
      <c r="E329" s="7">
        <v>471822.13599999994</v>
      </c>
      <c r="F329" s="7">
        <v>442658.35</v>
      </c>
      <c r="G329" s="7">
        <v>493925.20399999997</v>
      </c>
      <c r="H329" s="7">
        <v>405397.30499999993</v>
      </c>
      <c r="I329" s="7">
        <v>256838.63399999996</v>
      </c>
      <c r="J329" s="7">
        <v>153660.18399999998</v>
      </c>
      <c r="K329" s="7">
        <v>56428.22</v>
      </c>
      <c r="L329" s="7">
        <v>3516036</v>
      </c>
      <c r="M329" s="7">
        <f>VLOOKUP(A329,'[1]CDC- Aggregation'!$A$5:$L$463,2,FALSE)</f>
        <v>0</v>
      </c>
      <c r="N329" s="7">
        <f>VLOOKUP(A329,'[1]CDC- Aggregation'!$A$5:$L$463,3,FALSE)</f>
        <v>0</v>
      </c>
      <c r="O329" s="7">
        <f>VLOOKUP(A329,'[1]CDC- Aggregation'!$A$5:$L$463,4,FALSE)</f>
        <v>0</v>
      </c>
      <c r="P329" s="7">
        <f>VLOOKUP(A329,'[1]CDC- Aggregation'!$A$5:$L$463,5,FALSE)</f>
        <v>0</v>
      </c>
      <c r="Q329" s="7">
        <f>VLOOKUP(A329,'[1]CDC- Aggregation'!$A$5:$L$463,6,FALSE)</f>
        <v>0</v>
      </c>
      <c r="R329" s="7">
        <f>VLOOKUP(A329,'[1]CDC- Aggregation'!$A$5:$L$463,7,FALSE)</f>
        <v>0</v>
      </c>
      <c r="S329" s="7">
        <f>VLOOKUP(A329,'[1]CDC- Aggregation'!$A$5:$L$463,8,FALSE)</f>
        <v>36</v>
      </c>
      <c r="T329" s="7">
        <v>115</v>
      </c>
      <c r="U329" s="7">
        <v>219</v>
      </c>
      <c r="V329" s="7">
        <v>326</v>
      </c>
      <c r="W329" s="7">
        <v>696</v>
      </c>
      <c r="X329" s="8">
        <f t="shared" ref="X329:AF381" si="18">M329/B329</f>
        <v>0</v>
      </c>
      <c r="Y329" s="8">
        <f t="shared" si="18"/>
        <v>0</v>
      </c>
      <c r="Z329" s="8">
        <f t="shared" si="17"/>
        <v>0</v>
      </c>
      <c r="AA329" s="8">
        <f t="shared" si="17"/>
        <v>0</v>
      </c>
      <c r="AB329" s="8">
        <f t="shared" si="17"/>
        <v>0</v>
      </c>
      <c r="AC329" s="8">
        <f t="shared" si="17"/>
        <v>0</v>
      </c>
      <c r="AD329" s="8">
        <f t="shared" si="17"/>
        <v>8.8801774348253262E-5</v>
      </c>
      <c r="AE329" s="8">
        <f t="shared" si="17"/>
        <v>4.4775195308039214E-4</v>
      </c>
      <c r="AF329" s="8">
        <f t="shared" si="17"/>
        <v>1.4252228150397114E-3</v>
      </c>
      <c r="AG329" s="8">
        <f t="shared" si="17"/>
        <v>5.7772511697161454E-3</v>
      </c>
      <c r="AH329" s="8">
        <f t="shared" si="16"/>
        <v>1.9795019163626311E-4</v>
      </c>
      <c r="AI329" s="35">
        <v>0.17036304700212934</v>
      </c>
      <c r="AJ329" s="35">
        <v>0.91963608794541318</v>
      </c>
    </row>
    <row r="330" spans="1:36" x14ac:dyDescent="0.3">
      <c r="A330" s="37" t="s">
        <v>354</v>
      </c>
      <c r="B330" s="2">
        <v>257608.98900000003</v>
      </c>
      <c r="C330" s="7">
        <v>506186.93</v>
      </c>
      <c r="D330" s="7">
        <v>530832.35199999996</v>
      </c>
      <c r="E330" s="7">
        <v>496966.77</v>
      </c>
      <c r="F330" s="7">
        <v>457711.74100000004</v>
      </c>
      <c r="G330" s="7">
        <v>512697.97700000001</v>
      </c>
      <c r="H330" s="7">
        <v>435945.97399999999</v>
      </c>
      <c r="I330" s="7">
        <v>277931.41900000011</v>
      </c>
      <c r="J330" s="7">
        <v>161864.98699999999</v>
      </c>
      <c r="K330" s="7">
        <v>61579.676999999981</v>
      </c>
      <c r="L330" s="7">
        <v>3700163</v>
      </c>
      <c r="M330" s="7">
        <f>VLOOKUP(A330,'[1]CDC- Aggregation'!$A$5:$L$463,2,FALSE)</f>
        <v>0</v>
      </c>
      <c r="N330" s="7">
        <f>VLOOKUP(A330,'[1]CDC- Aggregation'!$A$5:$L$463,3,FALSE)</f>
        <v>0</v>
      </c>
      <c r="O330" s="7">
        <f>VLOOKUP(A330,'[1]CDC- Aggregation'!$A$5:$L$463,4,FALSE)</f>
        <v>0</v>
      </c>
      <c r="P330" s="7">
        <f>VLOOKUP(A330,'[1]CDC- Aggregation'!$A$5:$L$463,5,FALSE)</f>
        <v>0</v>
      </c>
      <c r="Q330" s="7">
        <f>VLOOKUP(A330,'[1]CDC- Aggregation'!$A$5:$L$463,6,FALSE)</f>
        <v>0</v>
      </c>
      <c r="R330" s="7">
        <f>VLOOKUP(A330,'[1]CDC- Aggregation'!$A$5:$L$463,7,FALSE)</f>
        <v>0</v>
      </c>
      <c r="S330" s="7">
        <f>VLOOKUP(A330,'[1]CDC- Aggregation'!$A$5:$L$463,8,FALSE)</f>
        <v>33</v>
      </c>
      <c r="T330" s="7">
        <v>33</v>
      </c>
      <c r="U330" s="7">
        <v>112</v>
      </c>
      <c r="V330" s="7">
        <v>229</v>
      </c>
      <c r="W330" s="7">
        <v>407</v>
      </c>
      <c r="X330" s="8">
        <f t="shared" si="18"/>
        <v>0</v>
      </c>
      <c r="Y330" s="8">
        <f t="shared" si="18"/>
        <v>0</v>
      </c>
      <c r="Z330" s="8">
        <f t="shared" si="17"/>
        <v>0</v>
      </c>
      <c r="AA330" s="8">
        <f t="shared" si="17"/>
        <v>0</v>
      </c>
      <c r="AB330" s="8">
        <f t="shared" si="17"/>
        <v>0</v>
      </c>
      <c r="AC330" s="8">
        <f t="shared" si="17"/>
        <v>0</v>
      </c>
      <c r="AD330" s="8">
        <f t="shared" si="17"/>
        <v>7.5697453281217821E-5</v>
      </c>
      <c r="AE330" s="8">
        <f t="shared" si="17"/>
        <v>1.1873432704634227E-4</v>
      </c>
      <c r="AF330" s="8">
        <f t="shared" si="17"/>
        <v>6.9193469246069876E-4</v>
      </c>
      <c r="AG330" s="8">
        <f t="shared" si="17"/>
        <v>3.7187593562726883E-3</v>
      </c>
      <c r="AH330" s="8">
        <f t="shared" si="16"/>
        <v>1.0999515426752822E-4</v>
      </c>
      <c r="AI330" s="35">
        <v>0.14127655499767824</v>
      </c>
      <c r="AJ330" s="35">
        <v>0.96438356164383565</v>
      </c>
    </row>
    <row r="331" spans="1:36" x14ac:dyDescent="0.3">
      <c r="A331" s="37" t="s">
        <v>355</v>
      </c>
      <c r="B331" s="2">
        <v>254534.60899999994</v>
      </c>
      <c r="C331" s="7">
        <v>501092.65799999994</v>
      </c>
      <c r="D331" s="7">
        <v>520749.81599999993</v>
      </c>
      <c r="E331" s="7">
        <v>494308.06999999995</v>
      </c>
      <c r="F331" s="7">
        <v>448599.00900000002</v>
      </c>
      <c r="G331" s="7">
        <v>495390.609</v>
      </c>
      <c r="H331" s="7">
        <v>435985.69999999995</v>
      </c>
      <c r="I331" s="7">
        <v>280609.66999999993</v>
      </c>
      <c r="J331" s="7">
        <v>160140.55399999995</v>
      </c>
      <c r="K331" s="7">
        <v>61062.736999999994</v>
      </c>
      <c r="L331" s="7">
        <v>3650821</v>
      </c>
      <c r="M331" s="7">
        <f>VLOOKUP(A331,'[1]CDC- Aggregation'!$A$5:$L$463,2,FALSE)</f>
        <v>0</v>
      </c>
      <c r="N331" s="7">
        <f>VLOOKUP(A331,'[1]CDC- Aggregation'!$A$5:$L$463,3,FALSE)</f>
        <v>0</v>
      </c>
      <c r="O331" s="7">
        <f>VLOOKUP(A331,'[1]CDC- Aggregation'!$A$5:$L$463,4,FALSE)</f>
        <v>0</v>
      </c>
      <c r="P331" s="7">
        <f>VLOOKUP(A331,'[1]CDC- Aggregation'!$A$5:$L$463,5,FALSE)</f>
        <v>0</v>
      </c>
      <c r="Q331" s="7">
        <f>VLOOKUP(A331,'[1]CDC- Aggregation'!$A$5:$L$463,6,FALSE)</f>
        <v>0</v>
      </c>
      <c r="R331" s="7">
        <f>VLOOKUP(A331,'[1]CDC- Aggregation'!$A$5:$L$463,7,FALSE)</f>
        <v>0</v>
      </c>
      <c r="S331" s="7">
        <f>VLOOKUP(A331,'[1]CDC- Aggregation'!$A$5:$L$463,8,FALSE)</f>
        <v>47</v>
      </c>
      <c r="T331" s="7">
        <v>66</v>
      </c>
      <c r="U331" s="7">
        <v>135</v>
      </c>
      <c r="V331" s="7">
        <v>305</v>
      </c>
      <c r="W331" s="7">
        <v>553</v>
      </c>
      <c r="X331" s="8">
        <f t="shared" si="18"/>
        <v>0</v>
      </c>
      <c r="Y331" s="8">
        <f t="shared" si="18"/>
        <v>0</v>
      </c>
      <c r="Z331" s="8">
        <f t="shared" si="17"/>
        <v>0</v>
      </c>
      <c r="AA331" s="8">
        <f t="shared" si="17"/>
        <v>0</v>
      </c>
      <c r="AB331" s="8">
        <f t="shared" si="17"/>
        <v>0</v>
      </c>
      <c r="AC331" s="8">
        <f t="shared" si="17"/>
        <v>0</v>
      </c>
      <c r="AD331" s="8">
        <f t="shared" si="17"/>
        <v>1.0780170083560081E-4</v>
      </c>
      <c r="AE331" s="8">
        <f t="shared" si="17"/>
        <v>2.3520215821500384E-4</v>
      </c>
      <c r="AF331" s="8">
        <f t="shared" si="17"/>
        <v>8.4300944781295092E-4</v>
      </c>
      <c r="AG331" s="8">
        <f t="shared" si="17"/>
        <v>4.994862906325343E-3</v>
      </c>
      <c r="AH331" s="8">
        <f t="shared" si="16"/>
        <v>1.514727783147955E-4</v>
      </c>
      <c r="AI331" s="35">
        <v>0.14186356446346943</v>
      </c>
      <c r="AJ331" s="35">
        <v>0.92520977745348409</v>
      </c>
    </row>
    <row r="332" spans="1:36" x14ac:dyDescent="0.3">
      <c r="A332" s="37" t="s">
        <v>356</v>
      </c>
      <c r="B332" s="2">
        <v>249171.59599999996</v>
      </c>
      <c r="C332" s="7">
        <v>488633.08000000007</v>
      </c>
      <c r="D332" s="7">
        <v>514677.87999999989</v>
      </c>
      <c r="E332" s="7">
        <v>493348.75700000004</v>
      </c>
      <c r="F332" s="7">
        <v>438199.37400000001</v>
      </c>
      <c r="G332" s="7">
        <v>473207.91800000006</v>
      </c>
      <c r="H332" s="7">
        <v>432580.38099999994</v>
      </c>
      <c r="I332" s="7">
        <v>278355.12799999997</v>
      </c>
      <c r="J332" s="7">
        <v>155768.64500000002</v>
      </c>
      <c r="K332" s="7">
        <v>61222.388999999996</v>
      </c>
      <c r="L332" s="7">
        <v>3585650</v>
      </c>
      <c r="M332" s="7">
        <f>VLOOKUP(A332,'[1]CDC- Aggregation'!$A$5:$L$463,2,FALSE)</f>
        <v>0</v>
      </c>
      <c r="N332" s="7">
        <f>VLOOKUP(A332,'[1]CDC- Aggregation'!$A$5:$L$463,3,FALSE)</f>
        <v>0</v>
      </c>
      <c r="O332" s="7">
        <f>VLOOKUP(A332,'[1]CDC- Aggregation'!$A$5:$L$463,4,FALSE)</f>
        <v>0</v>
      </c>
      <c r="P332" s="7">
        <f>VLOOKUP(A332,'[1]CDC- Aggregation'!$A$5:$L$463,5,FALSE)</f>
        <v>0</v>
      </c>
      <c r="Q332" s="7">
        <f>VLOOKUP(A332,'[1]CDC- Aggregation'!$A$5:$L$463,6,FALSE)</f>
        <v>0</v>
      </c>
      <c r="R332" s="7">
        <f>VLOOKUP(A332,'[1]CDC- Aggregation'!$A$5:$L$463,7,FALSE)</f>
        <v>15</v>
      </c>
      <c r="S332" s="7">
        <f>VLOOKUP(A332,'[1]CDC- Aggregation'!$A$5:$L$463,8,FALSE)</f>
        <v>60</v>
      </c>
      <c r="T332" s="7">
        <v>93</v>
      </c>
      <c r="U332" s="7">
        <v>133</v>
      </c>
      <c r="V332" s="7">
        <v>257</v>
      </c>
      <c r="W332" s="7">
        <v>558</v>
      </c>
      <c r="X332" s="8">
        <f t="shared" si="18"/>
        <v>0</v>
      </c>
      <c r="Y332" s="8">
        <f t="shared" si="18"/>
        <v>0</v>
      </c>
      <c r="Z332" s="8">
        <f t="shared" si="17"/>
        <v>0</v>
      </c>
      <c r="AA332" s="8">
        <f t="shared" si="17"/>
        <v>0</v>
      </c>
      <c r="AB332" s="8">
        <f t="shared" si="17"/>
        <v>0</v>
      </c>
      <c r="AC332" s="8">
        <f t="shared" si="17"/>
        <v>3.1698539752667448E-5</v>
      </c>
      <c r="AD332" s="8">
        <f t="shared" si="17"/>
        <v>1.3870254555071931E-4</v>
      </c>
      <c r="AE332" s="8">
        <f t="shared" si="17"/>
        <v>3.3410557466000774E-4</v>
      </c>
      <c r="AF332" s="8">
        <f t="shared" si="17"/>
        <v>8.5383037131766789E-4</v>
      </c>
      <c r="AG332" s="8">
        <f t="shared" si="17"/>
        <v>4.1978107061454266E-3</v>
      </c>
      <c r="AH332" s="8">
        <f t="shared" si="16"/>
        <v>1.5562031988621309E-4</v>
      </c>
      <c r="AI332" s="35">
        <v>0.14327077998290258</v>
      </c>
      <c r="AJ332" s="35">
        <v>0.88939144736842102</v>
      </c>
    </row>
    <row r="333" spans="1:36" x14ac:dyDescent="0.3">
      <c r="A333" s="37" t="s">
        <v>357</v>
      </c>
      <c r="B333" s="2">
        <v>250608.39600000001</v>
      </c>
      <c r="C333" s="7">
        <v>499521.533</v>
      </c>
      <c r="D333" s="7">
        <v>511678.22499999998</v>
      </c>
      <c r="E333" s="7">
        <v>499350.7460000001</v>
      </c>
      <c r="F333" s="7">
        <v>445631.57199999993</v>
      </c>
      <c r="G333" s="7">
        <v>475480.69499999995</v>
      </c>
      <c r="H333" s="7">
        <v>448539.24599999998</v>
      </c>
      <c r="I333" s="7">
        <v>295149.73700000002</v>
      </c>
      <c r="J333" s="7">
        <v>161829.54399999997</v>
      </c>
      <c r="K333" s="7">
        <v>64089.093999999997</v>
      </c>
      <c r="L333" s="7">
        <v>3652845</v>
      </c>
      <c r="M333" s="7">
        <f>VLOOKUP(A333,'[1]CDC- Aggregation'!$A$5:$L$463,2,FALSE)</f>
        <v>0</v>
      </c>
      <c r="N333" s="7">
        <f>VLOOKUP(A333,'[1]CDC- Aggregation'!$A$5:$L$463,3,FALSE)</f>
        <v>0</v>
      </c>
      <c r="O333" s="7">
        <f>VLOOKUP(A333,'[1]CDC- Aggregation'!$A$5:$L$463,4,FALSE)</f>
        <v>0</v>
      </c>
      <c r="P333" s="7">
        <f>VLOOKUP(A333,'[1]CDC- Aggregation'!$A$5:$L$463,5,FALSE)</f>
        <v>0</v>
      </c>
      <c r="Q333" s="7">
        <f>VLOOKUP(A333,'[1]CDC- Aggregation'!$A$5:$L$463,6,FALSE)</f>
        <v>0</v>
      </c>
      <c r="R333" s="7">
        <f>VLOOKUP(A333,'[1]CDC- Aggregation'!$A$5:$L$463,7,FALSE)</f>
        <v>0</v>
      </c>
      <c r="S333" s="7">
        <f>VLOOKUP(A333,'[1]CDC- Aggregation'!$A$5:$L$463,8,FALSE)</f>
        <v>26</v>
      </c>
      <c r="T333" s="7">
        <v>78</v>
      </c>
      <c r="U333" s="7">
        <v>206</v>
      </c>
      <c r="V333" s="7">
        <v>256</v>
      </c>
      <c r="W333" s="7">
        <v>566</v>
      </c>
      <c r="X333" s="8">
        <f t="shared" si="18"/>
        <v>0</v>
      </c>
      <c r="Y333" s="8">
        <f t="shared" si="18"/>
        <v>0</v>
      </c>
      <c r="Z333" s="8">
        <f t="shared" si="17"/>
        <v>0</v>
      </c>
      <c r="AA333" s="8">
        <f t="shared" si="17"/>
        <v>0</v>
      </c>
      <c r="AB333" s="8">
        <f t="shared" si="17"/>
        <v>0</v>
      </c>
      <c r="AC333" s="8">
        <f t="shared" si="17"/>
        <v>0</v>
      </c>
      <c r="AD333" s="8">
        <f t="shared" si="17"/>
        <v>5.796594218201366E-5</v>
      </c>
      <c r="AE333" s="8">
        <f t="shared" si="17"/>
        <v>2.6427263934848092E-4</v>
      </c>
      <c r="AF333" s="8">
        <f t="shared" si="17"/>
        <v>1.2729443271495596E-3</v>
      </c>
      <c r="AG333" s="8">
        <f t="shared" si="17"/>
        <v>3.9944393659239437E-3</v>
      </c>
      <c r="AH333" s="8">
        <f t="shared" si="16"/>
        <v>1.5494771883285493E-4</v>
      </c>
      <c r="AI333" s="35">
        <v>0.1450243778688439</v>
      </c>
      <c r="AJ333" s="35">
        <v>0.91888011486001431</v>
      </c>
    </row>
    <row r="334" spans="1:36" x14ac:dyDescent="0.3">
      <c r="A334" s="37" t="s">
        <v>358</v>
      </c>
      <c r="B334" s="2">
        <v>244520.52700000003</v>
      </c>
      <c r="C334" s="7">
        <v>488067.93399999995</v>
      </c>
      <c r="D334" s="7">
        <v>502919.48900000006</v>
      </c>
      <c r="E334" s="7">
        <v>492288.56799999997</v>
      </c>
      <c r="F334" s="7">
        <v>435565.20699999994</v>
      </c>
      <c r="G334" s="7">
        <v>448923.70700000005</v>
      </c>
      <c r="H334" s="7">
        <v>435774.08000000013</v>
      </c>
      <c r="I334" s="7">
        <v>292960.859</v>
      </c>
      <c r="J334" s="7">
        <v>155918.28499999997</v>
      </c>
      <c r="K334" s="7">
        <v>60734.857999999993</v>
      </c>
      <c r="L334" s="7">
        <v>3556746</v>
      </c>
      <c r="M334" s="7">
        <f>VLOOKUP(A334,'[1]CDC- Aggregation'!$A$5:$L$463,2,FALSE)</f>
        <v>0</v>
      </c>
      <c r="N334" s="7">
        <f>VLOOKUP(A334,'[1]CDC- Aggregation'!$A$5:$L$463,3,FALSE)</f>
        <v>0</v>
      </c>
      <c r="O334" s="7">
        <f>VLOOKUP(A334,'[1]CDC- Aggregation'!$A$5:$L$463,4,FALSE)</f>
        <v>0</v>
      </c>
      <c r="P334" s="7">
        <f>VLOOKUP(A334,'[1]CDC- Aggregation'!$A$5:$L$463,5,FALSE)</f>
        <v>0</v>
      </c>
      <c r="Q334" s="7">
        <f>VLOOKUP(A334,'[1]CDC- Aggregation'!$A$5:$L$463,6,FALSE)</f>
        <v>0</v>
      </c>
      <c r="R334" s="7">
        <f>VLOOKUP(A334,'[1]CDC- Aggregation'!$A$5:$L$463,7,FALSE)</f>
        <v>0</v>
      </c>
      <c r="S334" s="7">
        <f>VLOOKUP(A334,'[1]CDC- Aggregation'!$A$5:$L$463,8,FALSE)</f>
        <v>23</v>
      </c>
      <c r="T334" s="7">
        <v>36</v>
      </c>
      <c r="U334" s="7">
        <v>108</v>
      </c>
      <c r="V334" s="7">
        <v>191</v>
      </c>
      <c r="W334" s="7">
        <v>358</v>
      </c>
      <c r="X334" s="8">
        <f t="shared" si="18"/>
        <v>0</v>
      </c>
      <c r="Y334" s="8">
        <f t="shared" si="18"/>
        <v>0</v>
      </c>
      <c r="Z334" s="8">
        <f t="shared" si="17"/>
        <v>0</v>
      </c>
      <c r="AA334" s="8">
        <f t="shared" si="17"/>
        <v>0</v>
      </c>
      <c r="AB334" s="8">
        <f t="shared" si="17"/>
        <v>0</v>
      </c>
      <c r="AC334" s="8">
        <f t="shared" si="17"/>
        <v>0</v>
      </c>
      <c r="AD334" s="8">
        <f t="shared" si="17"/>
        <v>5.2779642148518778E-5</v>
      </c>
      <c r="AE334" s="8">
        <f t="shared" si="17"/>
        <v>1.2288330981443497E-4</v>
      </c>
      <c r="AF334" s="8">
        <f t="shared" si="17"/>
        <v>6.9267052289601581E-4</v>
      </c>
      <c r="AG334" s="8">
        <f t="shared" si="17"/>
        <v>3.1448167706261869E-3</v>
      </c>
      <c r="AH334" s="8">
        <f t="shared" si="16"/>
        <v>1.0065379984963784E-4</v>
      </c>
      <c r="AI334" s="35">
        <v>0.14824009527477072</v>
      </c>
      <c r="AJ334" s="35">
        <v>0.93215972520395018</v>
      </c>
    </row>
    <row r="335" spans="1:36" x14ac:dyDescent="0.3">
      <c r="A335" s="37" t="s">
        <v>359</v>
      </c>
      <c r="B335" s="2">
        <v>242749</v>
      </c>
      <c r="C335" s="7">
        <v>490273</v>
      </c>
      <c r="D335" s="7">
        <v>487488</v>
      </c>
      <c r="E335" s="7">
        <v>495859</v>
      </c>
      <c r="F335" s="7">
        <v>441690</v>
      </c>
      <c r="G335" s="7">
        <v>444369</v>
      </c>
      <c r="H335" s="7">
        <v>441974</v>
      </c>
      <c r="I335" s="7">
        <v>299506</v>
      </c>
      <c r="J335" s="7">
        <v>155834</v>
      </c>
      <c r="K335" s="7">
        <v>60226</v>
      </c>
      <c r="L335" s="7">
        <v>3559968</v>
      </c>
      <c r="M335" s="7">
        <f>VLOOKUP(A335,'[1]CDC- Aggregation'!$A$5:$L$463,2,FALSE)</f>
        <v>0</v>
      </c>
      <c r="N335" s="7">
        <f>VLOOKUP(A335,'[1]CDC- Aggregation'!$A$5:$L$463,3,FALSE)</f>
        <v>0</v>
      </c>
      <c r="O335" s="7">
        <f>VLOOKUP(A335,'[1]CDC- Aggregation'!$A$5:$L$463,4,FALSE)</f>
        <v>0</v>
      </c>
      <c r="P335" s="7">
        <f>VLOOKUP(A335,'[1]CDC- Aggregation'!$A$5:$L$463,5,FALSE)</f>
        <v>0</v>
      </c>
      <c r="Q335" s="7">
        <f>VLOOKUP(A335,'[1]CDC- Aggregation'!$A$5:$L$463,6,FALSE)</f>
        <v>0</v>
      </c>
      <c r="R335" s="7">
        <f>VLOOKUP(A335,'[1]CDC- Aggregation'!$A$5:$L$463,7,FALSE)</f>
        <v>0</v>
      </c>
      <c r="S335" s="7">
        <f>VLOOKUP(A335,'[1]CDC- Aggregation'!$A$5:$L$463,8,FALSE)</f>
        <v>20</v>
      </c>
      <c r="T335" s="7">
        <v>86</v>
      </c>
      <c r="U335" s="7">
        <v>136</v>
      </c>
      <c r="V335" s="7">
        <v>206</v>
      </c>
      <c r="W335" s="7">
        <v>448</v>
      </c>
      <c r="X335" s="8">
        <f t="shared" si="18"/>
        <v>0</v>
      </c>
      <c r="Y335" s="8">
        <f t="shared" si="18"/>
        <v>0</v>
      </c>
      <c r="Z335" s="8">
        <f t="shared" si="17"/>
        <v>0</v>
      </c>
      <c r="AA335" s="8">
        <f t="shared" si="17"/>
        <v>0</v>
      </c>
      <c r="AB335" s="8">
        <f t="shared" si="17"/>
        <v>0</v>
      </c>
      <c r="AC335" s="8">
        <f t="shared" si="17"/>
        <v>0</v>
      </c>
      <c r="AD335" s="8">
        <f t="shared" si="17"/>
        <v>4.5251530633023664E-5</v>
      </c>
      <c r="AE335" s="8">
        <f t="shared" si="17"/>
        <v>2.8713948969302783E-4</v>
      </c>
      <c r="AF335" s="8">
        <f t="shared" si="17"/>
        <v>8.7272353915063467E-4</v>
      </c>
      <c r="AG335" s="8">
        <f t="shared" si="17"/>
        <v>3.4204496396904992E-3</v>
      </c>
      <c r="AH335" s="8">
        <f t="shared" si="16"/>
        <v>1.2584382780968817E-4</v>
      </c>
      <c r="AI335" s="35">
        <v>0.15086026515971487</v>
      </c>
      <c r="AJ335" s="35">
        <v>0.91615620214395099</v>
      </c>
    </row>
    <row r="336" spans="1:36" x14ac:dyDescent="0.3">
      <c r="A336" s="37" t="s">
        <v>360</v>
      </c>
      <c r="B336" s="2">
        <v>236504.04600000006</v>
      </c>
      <c r="C336" s="7">
        <v>468408.76099999988</v>
      </c>
      <c r="D336" s="7">
        <v>504990.28</v>
      </c>
      <c r="E336" s="7">
        <v>499858.20899999992</v>
      </c>
      <c r="F336" s="7">
        <v>500841.478</v>
      </c>
      <c r="G336" s="7">
        <v>547268.30599999987</v>
      </c>
      <c r="H336" s="7">
        <v>450193.31000000006</v>
      </c>
      <c r="I336" s="7">
        <v>250652.08800000002</v>
      </c>
      <c r="J336" s="7">
        <v>164591.23800000004</v>
      </c>
      <c r="K336" s="7">
        <v>73065.760000000009</v>
      </c>
      <c r="L336" s="7">
        <v>3694697</v>
      </c>
      <c r="M336" s="7">
        <f>VLOOKUP(A336,'[1]CDC- Aggregation'!$A$5:$L$463,2,FALSE)</f>
        <v>0</v>
      </c>
      <c r="N336" s="7">
        <f>VLOOKUP(A336,'[1]CDC- Aggregation'!$A$5:$L$463,3,FALSE)</f>
        <v>0</v>
      </c>
      <c r="O336" s="7">
        <f>VLOOKUP(A336,'[1]CDC- Aggregation'!$A$5:$L$463,4,FALSE)</f>
        <v>0</v>
      </c>
      <c r="P336" s="7">
        <f>VLOOKUP(A336,'[1]CDC- Aggregation'!$A$5:$L$463,5,FALSE)</f>
        <v>0</v>
      </c>
      <c r="Q336" s="7">
        <f>VLOOKUP(A336,'[1]CDC- Aggregation'!$A$5:$L$463,6,FALSE)</f>
        <v>0</v>
      </c>
      <c r="R336" s="7">
        <f>VLOOKUP(A336,'[1]CDC- Aggregation'!$A$5:$L$463,7,FALSE)</f>
        <v>0</v>
      </c>
      <c r="S336" s="7">
        <f>VLOOKUP(A336,'[1]CDC- Aggregation'!$A$5:$L$463,8,FALSE)</f>
        <v>0</v>
      </c>
      <c r="T336" s="7">
        <v>10</v>
      </c>
      <c r="U336" s="7">
        <v>88</v>
      </c>
      <c r="V336" s="7">
        <v>206</v>
      </c>
      <c r="W336" s="7">
        <v>304</v>
      </c>
      <c r="X336" s="8">
        <f t="shared" si="18"/>
        <v>0</v>
      </c>
      <c r="Y336" s="8">
        <f t="shared" si="18"/>
        <v>0</v>
      </c>
      <c r="Z336" s="8">
        <f t="shared" si="17"/>
        <v>0</v>
      </c>
      <c r="AA336" s="8">
        <f t="shared" si="17"/>
        <v>0</v>
      </c>
      <c r="AB336" s="8">
        <f t="shared" si="17"/>
        <v>0</v>
      </c>
      <c r="AC336" s="8">
        <f t="shared" si="17"/>
        <v>0</v>
      </c>
      <c r="AD336" s="8">
        <f t="shared" si="17"/>
        <v>0</v>
      </c>
      <c r="AE336" s="8">
        <f t="shared" si="17"/>
        <v>3.989593735201599E-5</v>
      </c>
      <c r="AF336" s="8">
        <f t="shared" si="17"/>
        <v>5.3465786556633097E-4</v>
      </c>
      <c r="AG336" s="8">
        <f t="shared" si="17"/>
        <v>2.8193780506765411E-3</v>
      </c>
      <c r="AH336" s="8">
        <f t="shared" si="16"/>
        <v>8.2280089544555342E-5</v>
      </c>
      <c r="AI336" s="35">
        <v>0.15353567073431124</v>
      </c>
      <c r="AJ336" s="35">
        <v>1</v>
      </c>
    </row>
    <row r="337" spans="1:36" x14ac:dyDescent="0.3">
      <c r="A337" s="37" t="s">
        <v>361</v>
      </c>
      <c r="B337" s="2">
        <v>233858.70399999997</v>
      </c>
      <c r="C337" s="7">
        <v>476761.16000000003</v>
      </c>
      <c r="D337" s="7">
        <v>507890.42299999995</v>
      </c>
      <c r="E337" s="7">
        <v>508182.65900000004</v>
      </c>
      <c r="F337" s="7">
        <v>502560.31</v>
      </c>
      <c r="G337" s="7">
        <v>545179.74500000011</v>
      </c>
      <c r="H337" s="7">
        <v>475385.28799999994</v>
      </c>
      <c r="I337" s="7">
        <v>266703.67599999998</v>
      </c>
      <c r="J337" s="7">
        <v>166284.67200000002</v>
      </c>
      <c r="K337" s="7">
        <v>74236.012000000002</v>
      </c>
      <c r="L337" s="7">
        <v>3754561</v>
      </c>
      <c r="M337" s="7">
        <f>VLOOKUP(A337,'[1]CDC- Aggregation'!$A$5:$L$463,2,FALSE)</f>
        <v>0</v>
      </c>
      <c r="N337" s="7">
        <f>VLOOKUP(A337,'[1]CDC- Aggregation'!$A$5:$L$463,3,FALSE)</f>
        <v>0</v>
      </c>
      <c r="O337" s="7">
        <f>VLOOKUP(A337,'[1]CDC- Aggregation'!$A$5:$L$463,4,FALSE)</f>
        <v>0</v>
      </c>
      <c r="P337" s="7">
        <f>VLOOKUP(A337,'[1]CDC- Aggregation'!$A$5:$L$463,5,FALSE)</f>
        <v>0</v>
      </c>
      <c r="Q337" s="7">
        <f>VLOOKUP(A337,'[1]CDC- Aggregation'!$A$5:$L$463,6,FALSE)</f>
        <v>0</v>
      </c>
      <c r="R337" s="7">
        <f>VLOOKUP(A337,'[1]CDC- Aggregation'!$A$5:$L$463,7,FALSE)</f>
        <v>0</v>
      </c>
      <c r="S337" s="7">
        <f>VLOOKUP(A337,'[1]CDC- Aggregation'!$A$5:$L$463,8,FALSE)</f>
        <v>0</v>
      </c>
      <c r="T337" s="7">
        <v>0</v>
      </c>
      <c r="U337" s="7">
        <v>34</v>
      </c>
      <c r="V337" s="7">
        <v>227</v>
      </c>
      <c r="W337" s="7">
        <v>261</v>
      </c>
      <c r="X337" s="8">
        <f t="shared" si="18"/>
        <v>0</v>
      </c>
      <c r="Y337" s="8">
        <f t="shared" si="18"/>
        <v>0</v>
      </c>
      <c r="Z337" s="8">
        <f t="shared" si="17"/>
        <v>0</v>
      </c>
      <c r="AA337" s="8">
        <f t="shared" si="17"/>
        <v>0</v>
      </c>
      <c r="AB337" s="8">
        <f t="shared" si="17"/>
        <v>0</v>
      </c>
      <c r="AC337" s="8">
        <f t="shared" si="17"/>
        <v>0</v>
      </c>
      <c r="AD337" s="8">
        <f t="shared" si="17"/>
        <v>0</v>
      </c>
      <c r="AE337" s="8">
        <f t="shared" si="17"/>
        <v>0</v>
      </c>
      <c r="AF337" s="8">
        <f t="shared" si="17"/>
        <v>2.0446863556972946E-4</v>
      </c>
      <c r="AG337" s="8">
        <f t="shared" si="17"/>
        <v>3.0578151207799253E-3</v>
      </c>
      <c r="AH337" s="8">
        <f t="shared" si="16"/>
        <v>6.9515450674526263E-5</v>
      </c>
      <c r="AI337" s="35">
        <v>0.15702650852401773</v>
      </c>
      <c r="AJ337" s="35">
        <v>1</v>
      </c>
    </row>
    <row r="338" spans="1:36" x14ac:dyDescent="0.3">
      <c r="A338" s="37" t="s">
        <v>362</v>
      </c>
      <c r="B338" s="2">
        <v>232896.51800000004</v>
      </c>
      <c r="C338" s="7">
        <v>472197.96200000012</v>
      </c>
      <c r="D338" s="7">
        <v>502699.46499999991</v>
      </c>
      <c r="E338" s="7">
        <v>512170.59299999994</v>
      </c>
      <c r="F338" s="7">
        <v>496041.27600000001</v>
      </c>
      <c r="G338" s="7">
        <v>534242.473</v>
      </c>
      <c r="H338" s="7">
        <v>485870.09200000006</v>
      </c>
      <c r="I338" s="7">
        <v>273136.61700000003</v>
      </c>
      <c r="J338" s="7">
        <v>163937.77000000008</v>
      </c>
      <c r="K338" s="7">
        <v>72578.395999999993</v>
      </c>
      <c r="L338" s="7">
        <v>3745417</v>
      </c>
      <c r="M338" s="7">
        <f>VLOOKUP(A338,'[1]CDC- Aggregation'!$A$5:$L$463,2,FALSE)</f>
        <v>0</v>
      </c>
      <c r="N338" s="7">
        <f>VLOOKUP(A338,'[1]CDC- Aggregation'!$A$5:$L$463,3,FALSE)</f>
        <v>0</v>
      </c>
      <c r="O338" s="7">
        <f>VLOOKUP(A338,'[1]CDC- Aggregation'!$A$5:$L$463,4,FALSE)</f>
        <v>0</v>
      </c>
      <c r="P338" s="7">
        <f>VLOOKUP(A338,'[1]CDC- Aggregation'!$A$5:$L$463,5,FALSE)</f>
        <v>0</v>
      </c>
      <c r="Q338" s="7">
        <f>VLOOKUP(A338,'[1]CDC- Aggregation'!$A$5:$L$463,6,FALSE)</f>
        <v>0</v>
      </c>
      <c r="R338" s="7">
        <f>VLOOKUP(A338,'[1]CDC- Aggregation'!$A$5:$L$463,7,FALSE)</f>
        <v>0</v>
      </c>
      <c r="S338" s="7">
        <f>VLOOKUP(A338,'[1]CDC- Aggregation'!$A$5:$L$463,8,FALSE)</f>
        <v>0</v>
      </c>
      <c r="T338" s="7">
        <v>0</v>
      </c>
      <c r="U338" s="7">
        <v>34</v>
      </c>
      <c r="V338" s="7">
        <v>203</v>
      </c>
      <c r="W338" s="7">
        <v>237</v>
      </c>
      <c r="X338" s="8">
        <f t="shared" si="18"/>
        <v>0</v>
      </c>
      <c r="Y338" s="8">
        <f t="shared" si="18"/>
        <v>0</v>
      </c>
      <c r="Z338" s="8">
        <f t="shared" si="17"/>
        <v>0</v>
      </c>
      <c r="AA338" s="8">
        <f t="shared" si="17"/>
        <v>0</v>
      </c>
      <c r="AB338" s="8">
        <f t="shared" si="17"/>
        <v>0</v>
      </c>
      <c r="AC338" s="8">
        <f t="shared" si="17"/>
        <v>0</v>
      </c>
      <c r="AD338" s="8">
        <f t="shared" si="17"/>
        <v>0</v>
      </c>
      <c r="AE338" s="8">
        <f t="shared" si="17"/>
        <v>0</v>
      </c>
      <c r="AF338" s="8">
        <f t="shared" si="17"/>
        <v>2.0739576974848436E-4</v>
      </c>
      <c r="AG338" s="8">
        <f t="shared" si="17"/>
        <v>2.7969755628107296E-3</v>
      </c>
      <c r="AH338" s="8">
        <f t="shared" si="16"/>
        <v>6.3277333338317206E-5</v>
      </c>
      <c r="AI338" s="35">
        <v>0.1611001592594907</v>
      </c>
      <c r="AJ338" s="35">
        <v>1</v>
      </c>
    </row>
    <row r="339" spans="1:36" x14ac:dyDescent="0.3">
      <c r="A339" s="37" t="s">
        <v>363</v>
      </c>
      <c r="B339" s="2">
        <v>227127.12000000005</v>
      </c>
      <c r="C339" s="7">
        <v>462624.489</v>
      </c>
      <c r="D339" s="7">
        <v>492876.38099999999</v>
      </c>
      <c r="E339" s="7">
        <v>511030.6179999999</v>
      </c>
      <c r="F339" s="7">
        <v>487829.212</v>
      </c>
      <c r="G339" s="7">
        <v>514996.74000000005</v>
      </c>
      <c r="H339" s="7">
        <v>483359.12699999998</v>
      </c>
      <c r="I339" s="7">
        <v>275602.65799999994</v>
      </c>
      <c r="J339" s="7">
        <v>156756.66700000004</v>
      </c>
      <c r="K339" s="7">
        <v>72734.395000000004</v>
      </c>
      <c r="L339" s="7">
        <v>3685999</v>
      </c>
      <c r="M339" s="7">
        <f>VLOOKUP(A339,'[1]CDC- Aggregation'!$A$5:$L$463,2,FALSE)</f>
        <v>0</v>
      </c>
      <c r="N339" s="7">
        <f>VLOOKUP(A339,'[1]CDC- Aggregation'!$A$5:$L$463,3,FALSE)</f>
        <v>0</v>
      </c>
      <c r="O339" s="7">
        <f>VLOOKUP(A339,'[1]CDC- Aggregation'!$A$5:$L$463,4,FALSE)</f>
        <v>0</v>
      </c>
      <c r="P339" s="7">
        <f>VLOOKUP(A339,'[1]CDC- Aggregation'!$A$5:$L$463,5,FALSE)</f>
        <v>0</v>
      </c>
      <c r="Q339" s="7">
        <f>VLOOKUP(A339,'[1]CDC- Aggregation'!$A$5:$L$463,6,FALSE)</f>
        <v>0</v>
      </c>
      <c r="R339" s="7">
        <f>VLOOKUP(A339,'[1]CDC- Aggregation'!$A$5:$L$463,7,FALSE)</f>
        <v>0</v>
      </c>
      <c r="S339" s="7">
        <f>VLOOKUP(A339,'[1]CDC- Aggregation'!$A$5:$L$463,8,FALSE)</f>
        <v>0</v>
      </c>
      <c r="T339" s="7">
        <v>0</v>
      </c>
      <c r="U339" s="7">
        <v>32</v>
      </c>
      <c r="V339" s="7">
        <v>188</v>
      </c>
      <c r="W339" s="7">
        <v>220</v>
      </c>
      <c r="X339" s="8">
        <f t="shared" si="18"/>
        <v>0</v>
      </c>
      <c r="Y339" s="8">
        <f t="shared" si="18"/>
        <v>0</v>
      </c>
      <c r="Z339" s="8">
        <f t="shared" si="17"/>
        <v>0</v>
      </c>
      <c r="AA339" s="8">
        <f t="shared" si="17"/>
        <v>0</v>
      </c>
      <c r="AB339" s="8">
        <f t="shared" si="17"/>
        <v>0</v>
      </c>
      <c r="AC339" s="8">
        <f t="shared" si="17"/>
        <v>0</v>
      </c>
      <c r="AD339" s="8">
        <f t="shared" si="17"/>
        <v>0</v>
      </c>
      <c r="AE339" s="8">
        <f t="shared" si="17"/>
        <v>0</v>
      </c>
      <c r="AF339" s="8">
        <f t="shared" si="17"/>
        <v>2.0413804792111323E-4</v>
      </c>
      <c r="AG339" s="8">
        <f t="shared" si="17"/>
        <v>2.5847468725078418E-3</v>
      </c>
      <c r="AH339" s="8">
        <f t="shared" si="16"/>
        <v>5.968531190594463E-5</v>
      </c>
      <c r="AI339" s="35">
        <v>0.13127703900284765</v>
      </c>
      <c r="AJ339" s="35">
        <v>1</v>
      </c>
    </row>
    <row r="340" spans="1:36" x14ac:dyDescent="0.3">
      <c r="A340" s="37" t="s">
        <v>364</v>
      </c>
      <c r="B340" s="2">
        <v>229177.13499999995</v>
      </c>
      <c r="C340" s="7">
        <v>469837.51300000009</v>
      </c>
      <c r="D340" s="7">
        <v>499633.42099999991</v>
      </c>
      <c r="E340" s="7">
        <v>518663.07500000001</v>
      </c>
      <c r="F340" s="7">
        <v>492326.46699999995</v>
      </c>
      <c r="G340" s="7">
        <v>515175.15599999996</v>
      </c>
      <c r="H340" s="7">
        <v>503076.48300000001</v>
      </c>
      <c r="I340" s="7">
        <v>300919.31199999998</v>
      </c>
      <c r="J340" s="7">
        <v>161693.02099999995</v>
      </c>
      <c r="K340" s="7">
        <v>76256.415999999997</v>
      </c>
      <c r="L340" s="7">
        <v>3766403</v>
      </c>
      <c r="M340" s="7">
        <f>VLOOKUP(A340,'[1]CDC- Aggregation'!$A$5:$L$463,2,FALSE)</f>
        <v>0</v>
      </c>
      <c r="N340" s="7">
        <f>VLOOKUP(A340,'[1]CDC- Aggregation'!$A$5:$L$463,3,FALSE)</f>
        <v>0</v>
      </c>
      <c r="O340" s="7">
        <f>VLOOKUP(A340,'[1]CDC- Aggregation'!$A$5:$L$463,4,FALSE)</f>
        <v>0</v>
      </c>
      <c r="P340" s="7">
        <f>VLOOKUP(A340,'[1]CDC- Aggregation'!$A$5:$L$463,5,FALSE)</f>
        <v>0</v>
      </c>
      <c r="Q340" s="7">
        <f>VLOOKUP(A340,'[1]CDC- Aggregation'!$A$5:$L$463,6,FALSE)</f>
        <v>0</v>
      </c>
      <c r="R340" s="7">
        <f>VLOOKUP(A340,'[1]CDC- Aggregation'!$A$5:$L$463,7,FALSE)</f>
        <v>0</v>
      </c>
      <c r="S340" s="7">
        <f>VLOOKUP(A340,'[1]CDC- Aggregation'!$A$5:$L$463,8,FALSE)</f>
        <v>0</v>
      </c>
      <c r="T340" s="7">
        <v>0</v>
      </c>
      <c r="U340" s="7">
        <v>67</v>
      </c>
      <c r="V340" s="7">
        <v>226</v>
      </c>
      <c r="W340" s="7">
        <v>293</v>
      </c>
      <c r="X340" s="8">
        <f t="shared" si="18"/>
        <v>0</v>
      </c>
      <c r="Y340" s="8">
        <f t="shared" si="18"/>
        <v>0</v>
      </c>
      <c r="Z340" s="8">
        <f t="shared" si="17"/>
        <v>0</v>
      </c>
      <c r="AA340" s="8">
        <f t="shared" si="17"/>
        <v>0</v>
      </c>
      <c r="AB340" s="8">
        <f t="shared" si="17"/>
        <v>0</v>
      </c>
      <c r="AC340" s="8">
        <f t="shared" si="17"/>
        <v>0</v>
      </c>
      <c r="AD340" s="8">
        <f t="shared" si="17"/>
        <v>0</v>
      </c>
      <c r="AE340" s="8">
        <f t="shared" si="17"/>
        <v>0</v>
      </c>
      <c r="AF340" s="8">
        <f t="shared" si="17"/>
        <v>4.1436544128889782E-4</v>
      </c>
      <c r="AG340" s="8">
        <f t="shared" si="17"/>
        <v>2.9636850491373736E-3</v>
      </c>
      <c r="AH340" s="8">
        <f t="shared" si="16"/>
        <v>7.7793056133398364E-5</v>
      </c>
      <c r="AI340" s="35">
        <v>0.13105784874456236</v>
      </c>
      <c r="AJ340" s="35">
        <v>1</v>
      </c>
    </row>
    <row r="341" spans="1:36" x14ac:dyDescent="0.3">
      <c r="A341" s="37" t="s">
        <v>365</v>
      </c>
      <c r="B341" s="2">
        <v>226112.80500000002</v>
      </c>
      <c r="C341" s="7">
        <v>470014.554</v>
      </c>
      <c r="D341" s="7">
        <v>498444.76900000003</v>
      </c>
      <c r="E341" s="7">
        <v>522453.97999999992</v>
      </c>
      <c r="F341" s="7">
        <v>499379.65099999995</v>
      </c>
      <c r="G341" s="7">
        <v>510886.11800000007</v>
      </c>
      <c r="H341" s="7">
        <v>510036.23000000004</v>
      </c>
      <c r="I341" s="7">
        <v>317239.18099999998</v>
      </c>
      <c r="J341" s="7">
        <v>162959.38599999997</v>
      </c>
      <c r="K341" s="7">
        <v>76676.89899999999</v>
      </c>
      <c r="L341" s="7">
        <v>3794733</v>
      </c>
      <c r="M341" s="7">
        <f>VLOOKUP(A341,'[1]CDC- Aggregation'!$A$5:$L$463,2,FALSE)</f>
        <v>0</v>
      </c>
      <c r="N341" s="7">
        <f>VLOOKUP(A341,'[1]CDC- Aggregation'!$A$5:$L$463,3,FALSE)</f>
        <v>0</v>
      </c>
      <c r="O341" s="7">
        <f>VLOOKUP(A341,'[1]CDC- Aggregation'!$A$5:$L$463,4,FALSE)</f>
        <v>0</v>
      </c>
      <c r="P341" s="7">
        <f>VLOOKUP(A341,'[1]CDC- Aggregation'!$A$5:$L$463,5,FALSE)</f>
        <v>0</v>
      </c>
      <c r="Q341" s="7">
        <f>VLOOKUP(A341,'[1]CDC- Aggregation'!$A$5:$L$463,6,FALSE)</f>
        <v>0</v>
      </c>
      <c r="R341" s="7">
        <f>VLOOKUP(A341,'[1]CDC- Aggregation'!$A$5:$L$463,7,FALSE)</f>
        <v>11</v>
      </c>
      <c r="S341" s="7">
        <f>VLOOKUP(A341,'[1]CDC- Aggregation'!$A$5:$L$463,8,FALSE)</f>
        <v>22</v>
      </c>
      <c r="T341" s="7">
        <v>27</v>
      </c>
      <c r="U341" s="7">
        <v>37</v>
      </c>
      <c r="V341" s="7">
        <v>176</v>
      </c>
      <c r="W341" s="7">
        <v>273</v>
      </c>
      <c r="X341" s="8">
        <f t="shared" si="18"/>
        <v>0</v>
      </c>
      <c r="Y341" s="8">
        <f t="shared" si="18"/>
        <v>0</v>
      </c>
      <c r="Z341" s="8">
        <f t="shared" si="17"/>
        <v>0</v>
      </c>
      <c r="AA341" s="8">
        <f t="shared" si="17"/>
        <v>0</v>
      </c>
      <c r="AB341" s="8">
        <f t="shared" si="17"/>
        <v>0</v>
      </c>
      <c r="AC341" s="8">
        <f t="shared" si="17"/>
        <v>2.1531217256523689E-5</v>
      </c>
      <c r="AD341" s="8">
        <f t="shared" si="17"/>
        <v>4.3134190682885406E-5</v>
      </c>
      <c r="AE341" s="8">
        <f t="shared" si="17"/>
        <v>8.5109285413266779E-5</v>
      </c>
      <c r="AF341" s="8">
        <f t="shared" si="17"/>
        <v>2.2705043819936833E-4</v>
      </c>
      <c r="AG341" s="8">
        <f t="shared" si="17"/>
        <v>2.2953458250835109E-3</v>
      </c>
      <c r="AH341" s="8">
        <f t="shared" si="16"/>
        <v>7.1941820412661439E-5</v>
      </c>
      <c r="AI341" s="35">
        <v>0.13467442754055875</v>
      </c>
      <c r="AJ341" s="35">
        <v>1</v>
      </c>
    </row>
    <row r="342" spans="1:36" x14ac:dyDescent="0.3">
      <c r="A342" s="37" t="s">
        <v>366</v>
      </c>
      <c r="B342" s="2">
        <v>223552.65700000004</v>
      </c>
      <c r="C342" s="7">
        <v>464054.46699999983</v>
      </c>
      <c r="D342" s="7">
        <v>495284.79100000008</v>
      </c>
      <c r="E342" s="7">
        <v>521572.04599999997</v>
      </c>
      <c r="F342" s="7">
        <v>493857.64699999994</v>
      </c>
      <c r="G342" s="7">
        <v>497180.55999999994</v>
      </c>
      <c r="H342" s="7">
        <v>509053.87999999989</v>
      </c>
      <c r="I342" s="7">
        <v>330949.71800000005</v>
      </c>
      <c r="J342" s="7">
        <v>162555.117</v>
      </c>
      <c r="K342" s="7">
        <v>78316.396999999997</v>
      </c>
      <c r="L342" s="7">
        <v>3777756</v>
      </c>
      <c r="M342" s="7">
        <f>VLOOKUP(A342,'[1]CDC- Aggregation'!$A$5:$L$463,2,FALSE)</f>
        <v>0</v>
      </c>
      <c r="N342" s="7">
        <f>VLOOKUP(A342,'[1]CDC- Aggregation'!$A$5:$L$463,3,FALSE)</f>
        <v>0</v>
      </c>
      <c r="O342" s="7">
        <f>VLOOKUP(A342,'[1]CDC- Aggregation'!$A$5:$L$463,4,FALSE)</f>
        <v>0</v>
      </c>
      <c r="P342" s="7">
        <f>VLOOKUP(A342,'[1]CDC- Aggregation'!$A$5:$L$463,5,FALSE)</f>
        <v>0</v>
      </c>
      <c r="Q342" s="7">
        <f>VLOOKUP(A342,'[1]CDC- Aggregation'!$A$5:$L$463,6,FALSE)</f>
        <v>0</v>
      </c>
      <c r="R342" s="7">
        <f>VLOOKUP(A342,'[1]CDC- Aggregation'!$A$5:$L$463,7,FALSE)</f>
        <v>0</v>
      </c>
      <c r="S342" s="7">
        <f>VLOOKUP(A342,'[1]CDC- Aggregation'!$A$5:$L$463,8,FALSE)</f>
        <v>0</v>
      </c>
      <c r="T342" s="7">
        <v>10</v>
      </c>
      <c r="U342" s="7">
        <v>48</v>
      </c>
      <c r="V342" s="7">
        <v>210</v>
      </c>
      <c r="W342" s="7">
        <v>268</v>
      </c>
      <c r="X342" s="8">
        <f t="shared" si="18"/>
        <v>0</v>
      </c>
      <c r="Y342" s="8">
        <f t="shared" si="18"/>
        <v>0</v>
      </c>
      <c r="Z342" s="8">
        <f t="shared" si="17"/>
        <v>0</v>
      </c>
      <c r="AA342" s="8">
        <f t="shared" si="17"/>
        <v>0</v>
      </c>
      <c r="AB342" s="8">
        <f t="shared" si="17"/>
        <v>0</v>
      </c>
      <c r="AC342" s="8">
        <f t="shared" si="17"/>
        <v>0</v>
      </c>
      <c r="AD342" s="8">
        <f t="shared" si="17"/>
        <v>0</v>
      </c>
      <c r="AE342" s="8">
        <f t="shared" si="17"/>
        <v>3.0216070466632028E-5</v>
      </c>
      <c r="AF342" s="8">
        <f t="shared" si="17"/>
        <v>2.9528446034707111E-4</v>
      </c>
      <c r="AG342" s="8">
        <f t="shared" si="17"/>
        <v>2.6814308119920277E-3</v>
      </c>
      <c r="AH342" s="8">
        <f t="shared" si="16"/>
        <v>7.0941585427963062E-5</v>
      </c>
      <c r="AI342" s="35">
        <v>0.13819263536346882</v>
      </c>
      <c r="AJ342" s="35">
        <v>1</v>
      </c>
    </row>
    <row r="343" spans="1:36" x14ac:dyDescent="0.3">
      <c r="A343" s="37" t="s">
        <v>367</v>
      </c>
      <c r="B343" s="2">
        <v>230554.40300000002</v>
      </c>
      <c r="C343" s="7">
        <v>479169.77999999997</v>
      </c>
      <c r="D343" s="7">
        <v>509292.72499999998</v>
      </c>
      <c r="E343" s="7">
        <v>546719.34000000008</v>
      </c>
      <c r="F343" s="7">
        <v>516977.07700000005</v>
      </c>
      <c r="G343" s="7">
        <v>514357.321</v>
      </c>
      <c r="H343" s="7">
        <v>536704.63099999994</v>
      </c>
      <c r="I343" s="7">
        <v>373606.99100000004</v>
      </c>
      <c r="J343" s="7">
        <v>175018.73500000004</v>
      </c>
      <c r="K343" s="7">
        <v>84529.169000000009</v>
      </c>
      <c r="L343" s="7">
        <v>3966871</v>
      </c>
      <c r="M343" s="7">
        <f>VLOOKUP(A343,'[1]CDC- Aggregation'!$A$5:$L$463,2,FALSE)</f>
        <v>0</v>
      </c>
      <c r="N343" s="7">
        <f>VLOOKUP(A343,'[1]CDC- Aggregation'!$A$5:$L$463,3,FALSE)</f>
        <v>0</v>
      </c>
      <c r="O343" s="7">
        <f>VLOOKUP(A343,'[1]CDC- Aggregation'!$A$5:$L$463,4,FALSE)</f>
        <v>0</v>
      </c>
      <c r="P343" s="7">
        <f>VLOOKUP(A343,'[1]CDC- Aggregation'!$A$5:$L$463,5,FALSE)</f>
        <v>0</v>
      </c>
      <c r="Q343" s="7">
        <f>VLOOKUP(A343,'[1]CDC- Aggregation'!$A$5:$L$463,6,FALSE)</f>
        <v>0</v>
      </c>
      <c r="R343" s="7">
        <f>VLOOKUP(A343,'[1]CDC- Aggregation'!$A$5:$L$463,7,FALSE)</f>
        <v>0</v>
      </c>
      <c r="S343" s="7">
        <f>VLOOKUP(A343,'[1]CDC- Aggregation'!$A$5:$L$463,8,FALSE)</f>
        <v>0</v>
      </c>
      <c r="T343" s="7">
        <v>40</v>
      </c>
      <c r="U343" s="7">
        <v>45</v>
      </c>
      <c r="V343" s="7">
        <v>160</v>
      </c>
      <c r="W343" s="7">
        <v>245</v>
      </c>
      <c r="X343" s="8">
        <f t="shared" si="18"/>
        <v>0</v>
      </c>
      <c r="Y343" s="8">
        <f t="shared" si="18"/>
        <v>0</v>
      </c>
      <c r="Z343" s="8">
        <f t="shared" si="17"/>
        <v>0</v>
      </c>
      <c r="AA343" s="8">
        <f t="shared" si="17"/>
        <v>0</v>
      </c>
      <c r="AB343" s="8">
        <f t="shared" si="17"/>
        <v>0</v>
      </c>
      <c r="AC343" s="8">
        <f t="shared" si="17"/>
        <v>0</v>
      </c>
      <c r="AD343" s="8">
        <f t="shared" si="17"/>
        <v>0</v>
      </c>
      <c r="AE343" s="8">
        <f t="shared" si="17"/>
        <v>1.0706437771128323E-4</v>
      </c>
      <c r="AF343" s="8">
        <f t="shared" si="17"/>
        <v>2.5711533111012367E-4</v>
      </c>
      <c r="AG343" s="8">
        <f t="shared" si="17"/>
        <v>1.8928377256376434E-3</v>
      </c>
      <c r="AH343" s="8">
        <f t="shared" si="16"/>
        <v>6.1761524385340482E-5</v>
      </c>
      <c r="AI343" s="35">
        <v>0.14224283336391372</v>
      </c>
      <c r="AJ343" s="35">
        <v>1</v>
      </c>
    </row>
    <row r="344" spans="1:36" x14ac:dyDescent="0.3">
      <c r="A344" s="37" t="s">
        <v>368</v>
      </c>
      <c r="B344" s="2">
        <v>226322</v>
      </c>
      <c r="C344" s="7">
        <v>473065</v>
      </c>
      <c r="D344" s="7">
        <v>498363</v>
      </c>
      <c r="E344" s="7">
        <v>547051</v>
      </c>
      <c r="F344" s="7">
        <v>516265</v>
      </c>
      <c r="G344" s="7">
        <v>501461</v>
      </c>
      <c r="H344" s="7">
        <v>523735</v>
      </c>
      <c r="I344" s="7">
        <v>377179</v>
      </c>
      <c r="J344" s="7">
        <v>172622</v>
      </c>
      <c r="K344" s="7">
        <v>80447</v>
      </c>
      <c r="L344" s="7">
        <v>3916510</v>
      </c>
      <c r="M344" s="7">
        <f>VLOOKUP(A344,'[1]CDC- Aggregation'!$A$5:$L$463,2,FALSE)</f>
        <v>0</v>
      </c>
      <c r="N344" s="7">
        <f>VLOOKUP(A344,'[1]CDC- Aggregation'!$A$5:$L$463,3,FALSE)</f>
        <v>0</v>
      </c>
      <c r="O344" s="7">
        <f>VLOOKUP(A344,'[1]CDC- Aggregation'!$A$5:$L$463,4,FALSE)</f>
        <v>0</v>
      </c>
      <c r="P344" s="7">
        <f>VLOOKUP(A344,'[1]CDC- Aggregation'!$A$5:$L$463,5,FALSE)</f>
        <v>0</v>
      </c>
      <c r="Q344" s="7">
        <f>VLOOKUP(A344,'[1]CDC- Aggregation'!$A$5:$L$463,6,FALSE)</f>
        <v>0</v>
      </c>
      <c r="R344" s="7">
        <f>VLOOKUP(A344,'[1]CDC- Aggregation'!$A$5:$L$463,7,FALSE)</f>
        <v>0</v>
      </c>
      <c r="S344" s="7">
        <f>VLOOKUP(A344,'[1]CDC- Aggregation'!$A$5:$L$463,8,FALSE)</f>
        <v>21</v>
      </c>
      <c r="T344" s="7">
        <v>35</v>
      </c>
      <c r="U344" s="7">
        <v>90</v>
      </c>
      <c r="V344" s="7">
        <v>254</v>
      </c>
      <c r="W344" s="7">
        <v>400</v>
      </c>
      <c r="X344" s="8">
        <f t="shared" si="18"/>
        <v>0</v>
      </c>
      <c r="Y344" s="8">
        <f t="shared" si="18"/>
        <v>0</v>
      </c>
      <c r="Z344" s="8">
        <f t="shared" si="17"/>
        <v>0</v>
      </c>
      <c r="AA344" s="8">
        <f t="shared" si="17"/>
        <v>0</v>
      </c>
      <c r="AB344" s="8">
        <f t="shared" si="17"/>
        <v>0</v>
      </c>
      <c r="AC344" s="8">
        <f t="shared" si="17"/>
        <v>0</v>
      </c>
      <c r="AD344" s="8">
        <f t="shared" si="17"/>
        <v>4.0096613745501067E-5</v>
      </c>
      <c r="AE344" s="8">
        <f t="shared" si="17"/>
        <v>9.2794137531516862E-5</v>
      </c>
      <c r="AF344" s="8">
        <f t="shared" si="17"/>
        <v>5.2137039311327636E-4</v>
      </c>
      <c r="AG344" s="8">
        <f t="shared" si="17"/>
        <v>3.1573582607182368E-3</v>
      </c>
      <c r="AH344" s="8">
        <f t="shared" si="16"/>
        <v>1.0213174484426186E-4</v>
      </c>
      <c r="AI344" s="35">
        <v>0.14719703918703983</v>
      </c>
      <c r="AJ344" s="35">
        <v>1</v>
      </c>
    </row>
    <row r="345" spans="1:36" x14ac:dyDescent="0.3">
      <c r="A345" s="37" t="s">
        <v>369</v>
      </c>
      <c r="B345" s="2">
        <v>739141.19899999979</v>
      </c>
      <c r="C345" s="7">
        <v>1545708.8149999995</v>
      </c>
      <c r="D345" s="7">
        <v>1717902.9739999997</v>
      </c>
      <c r="E345" s="7">
        <v>1500928.5100000002</v>
      </c>
      <c r="F345" s="7">
        <v>1727959.683</v>
      </c>
      <c r="G345" s="7">
        <v>1915532.784</v>
      </c>
      <c r="H345" s="7">
        <v>1453344.2419999996</v>
      </c>
      <c r="I345" s="7">
        <v>916825.93900000001</v>
      </c>
      <c r="J345" s="7">
        <v>714108.0060000004</v>
      </c>
      <c r="K345" s="7">
        <v>284686.71100000001</v>
      </c>
      <c r="L345" s="7">
        <v>12516596</v>
      </c>
      <c r="M345" s="7">
        <f>VLOOKUP(A345,'[1]CDC- Aggregation'!$A$5:$L$463,2,FALSE)</f>
        <v>0</v>
      </c>
      <c r="N345" s="7">
        <f>VLOOKUP(A345,'[1]CDC- Aggregation'!$A$5:$L$463,3,FALSE)</f>
        <v>0</v>
      </c>
      <c r="O345" s="7">
        <f>VLOOKUP(A345,'[1]CDC- Aggregation'!$A$5:$L$463,4,FALSE)</f>
        <v>0</v>
      </c>
      <c r="P345" s="7">
        <f>VLOOKUP(A345,'[1]CDC- Aggregation'!$A$5:$L$463,5,FALSE)</f>
        <v>0</v>
      </c>
      <c r="Q345" s="7">
        <f>VLOOKUP(A345,'[1]CDC- Aggregation'!$A$5:$L$463,6,FALSE)</f>
        <v>10</v>
      </c>
      <c r="R345" s="7">
        <f>VLOOKUP(A345,'[1]CDC- Aggregation'!$A$5:$L$463,7,FALSE)</f>
        <v>68</v>
      </c>
      <c r="S345" s="7">
        <f>VLOOKUP(A345,'[1]CDC- Aggregation'!$A$5:$L$463,8,FALSE)</f>
        <v>166</v>
      </c>
      <c r="T345" s="7">
        <v>270</v>
      </c>
      <c r="U345" s="7">
        <v>686</v>
      </c>
      <c r="V345" s="7">
        <v>1232</v>
      </c>
      <c r="W345" s="7">
        <v>2432</v>
      </c>
      <c r="X345" s="8">
        <f t="shared" si="18"/>
        <v>0</v>
      </c>
      <c r="Y345" s="8">
        <f t="shared" si="18"/>
        <v>0</v>
      </c>
      <c r="Z345" s="8">
        <f t="shared" si="17"/>
        <v>0</v>
      </c>
      <c r="AA345" s="8">
        <f t="shared" si="17"/>
        <v>0</v>
      </c>
      <c r="AB345" s="8">
        <f t="shared" si="17"/>
        <v>5.7871720610046202E-6</v>
      </c>
      <c r="AC345" s="8">
        <f t="shared" si="17"/>
        <v>3.5499261911875482E-5</v>
      </c>
      <c r="AD345" s="8">
        <f t="shared" si="17"/>
        <v>1.1421932616016794E-4</v>
      </c>
      <c r="AE345" s="8">
        <f t="shared" si="17"/>
        <v>2.9449428568141767E-4</v>
      </c>
      <c r="AF345" s="8">
        <f t="shared" si="17"/>
        <v>9.6063899891356155E-4</v>
      </c>
      <c r="AG345" s="8">
        <f t="shared" si="17"/>
        <v>4.3275641341755499E-3</v>
      </c>
      <c r="AH345" s="8">
        <f t="shared" si="16"/>
        <v>1.9430202908202838E-4</v>
      </c>
      <c r="AI345" s="35">
        <v>0.15216434674014659</v>
      </c>
      <c r="AJ345" s="35">
        <v>0.96085409252669041</v>
      </c>
    </row>
    <row r="346" spans="1:36" x14ac:dyDescent="0.3">
      <c r="A346" s="37" t="s">
        <v>370</v>
      </c>
      <c r="B346" s="2">
        <v>725472.36099999992</v>
      </c>
      <c r="C346" s="7">
        <v>1554319.3720000007</v>
      </c>
      <c r="D346" s="7">
        <v>1753352.3289999997</v>
      </c>
      <c r="E346" s="7">
        <v>1478699.139</v>
      </c>
      <c r="F346" s="7">
        <v>1683489.1369999996</v>
      </c>
      <c r="G346" s="7">
        <v>1923625.3540000001</v>
      </c>
      <c r="H346" s="7">
        <v>1517166.7909999995</v>
      </c>
      <c r="I346" s="7">
        <v>937049.86599999981</v>
      </c>
      <c r="J346" s="7">
        <v>696249.81799999985</v>
      </c>
      <c r="K346" s="7">
        <v>286485.72899999999</v>
      </c>
      <c r="L346" s="7">
        <v>12554832</v>
      </c>
      <c r="M346" s="7">
        <f>VLOOKUP(A346,'[1]CDC- Aggregation'!$A$5:$L$463,2,FALSE)</f>
        <v>0</v>
      </c>
      <c r="N346" s="7">
        <f>VLOOKUP(A346,'[1]CDC- Aggregation'!$A$5:$L$463,3,FALSE)</f>
        <v>0</v>
      </c>
      <c r="O346" s="7">
        <f>VLOOKUP(A346,'[1]CDC- Aggregation'!$A$5:$L$463,4,FALSE)</f>
        <v>0</v>
      </c>
      <c r="P346" s="7">
        <f>VLOOKUP(A346,'[1]CDC- Aggregation'!$A$5:$L$463,5,FALSE)</f>
        <v>0</v>
      </c>
      <c r="Q346" s="7">
        <f>VLOOKUP(A346,'[1]CDC- Aggregation'!$A$5:$L$463,6,FALSE)</f>
        <v>0</v>
      </c>
      <c r="R346" s="7">
        <f>VLOOKUP(A346,'[1]CDC- Aggregation'!$A$5:$L$463,7,FALSE)</f>
        <v>12</v>
      </c>
      <c r="S346" s="7">
        <f>VLOOKUP(A346,'[1]CDC- Aggregation'!$A$5:$L$463,8,FALSE)</f>
        <v>115</v>
      </c>
      <c r="T346" s="7">
        <v>256</v>
      </c>
      <c r="U346" s="7">
        <v>615</v>
      </c>
      <c r="V346" s="7">
        <v>1176</v>
      </c>
      <c r="W346" s="7">
        <v>2174</v>
      </c>
      <c r="X346" s="8">
        <f t="shared" si="18"/>
        <v>0</v>
      </c>
      <c r="Y346" s="8">
        <f t="shared" si="18"/>
        <v>0</v>
      </c>
      <c r="Z346" s="8">
        <f t="shared" si="17"/>
        <v>0</v>
      </c>
      <c r="AA346" s="8">
        <f t="shared" si="17"/>
        <v>0</v>
      </c>
      <c r="AB346" s="8">
        <f t="shared" si="17"/>
        <v>0</v>
      </c>
      <c r="AC346" s="8">
        <f t="shared" si="17"/>
        <v>6.2382209586950573E-6</v>
      </c>
      <c r="AD346" s="8">
        <f t="shared" si="17"/>
        <v>7.5799180869362995E-5</v>
      </c>
      <c r="AE346" s="8">
        <f t="shared" si="17"/>
        <v>2.7319784067927081E-4</v>
      </c>
      <c r="AF346" s="8">
        <f t="shared" si="17"/>
        <v>8.8330364202694864E-4</v>
      </c>
      <c r="AG346" s="8">
        <f t="shared" si="17"/>
        <v>4.1049165140089753E-3</v>
      </c>
      <c r="AH346" s="8">
        <f t="shared" si="16"/>
        <v>1.7316042142180796E-4</v>
      </c>
      <c r="AI346" s="35">
        <v>0.15938642012336465</v>
      </c>
      <c r="AJ346" s="35">
        <v>1</v>
      </c>
    </row>
    <row r="347" spans="1:36" x14ac:dyDescent="0.3">
      <c r="A347" s="37" t="s">
        <v>371</v>
      </c>
      <c r="B347" s="2">
        <v>720027.64300000016</v>
      </c>
      <c r="C347" s="7">
        <v>1531028.1340000003</v>
      </c>
      <c r="D347" s="7">
        <v>1752560.2529999998</v>
      </c>
      <c r="E347" s="7">
        <v>1482769.2370000004</v>
      </c>
      <c r="F347" s="7">
        <v>1632951.3779999998</v>
      </c>
      <c r="G347" s="7">
        <v>1907256.196</v>
      </c>
      <c r="H347" s="7">
        <v>1557111.8379999998</v>
      </c>
      <c r="I347" s="7">
        <v>947215.16099999973</v>
      </c>
      <c r="J347" s="7">
        <v>677199.06099999987</v>
      </c>
      <c r="K347" s="7">
        <v>292467.32799999998</v>
      </c>
      <c r="L347" s="7">
        <v>12505696</v>
      </c>
      <c r="M347" s="7">
        <f>VLOOKUP(A347,'[1]CDC- Aggregation'!$A$5:$L$463,2,FALSE)</f>
        <v>0</v>
      </c>
      <c r="N347" s="7">
        <f>VLOOKUP(A347,'[1]CDC- Aggregation'!$A$5:$L$463,3,FALSE)</f>
        <v>0</v>
      </c>
      <c r="O347" s="7">
        <f>VLOOKUP(A347,'[1]CDC- Aggregation'!$A$5:$L$463,4,FALSE)</f>
        <v>0</v>
      </c>
      <c r="P347" s="7">
        <f>VLOOKUP(A347,'[1]CDC- Aggregation'!$A$5:$L$463,5,FALSE)</f>
        <v>0</v>
      </c>
      <c r="Q347" s="7">
        <f>VLOOKUP(A347,'[1]CDC- Aggregation'!$A$5:$L$463,6,FALSE)</f>
        <v>0</v>
      </c>
      <c r="R347" s="7">
        <f>VLOOKUP(A347,'[1]CDC- Aggregation'!$A$5:$L$463,7,FALSE)</f>
        <v>42</v>
      </c>
      <c r="S347" s="7">
        <f>VLOOKUP(A347,'[1]CDC- Aggregation'!$A$5:$L$463,8,FALSE)</f>
        <v>170</v>
      </c>
      <c r="T347" s="7">
        <v>312</v>
      </c>
      <c r="U347" s="7">
        <v>691</v>
      </c>
      <c r="V347" s="7">
        <v>1423</v>
      </c>
      <c r="W347" s="7">
        <v>2638</v>
      </c>
      <c r="X347" s="8">
        <f t="shared" si="18"/>
        <v>0</v>
      </c>
      <c r="Y347" s="8">
        <f t="shared" si="18"/>
        <v>0</v>
      </c>
      <c r="Z347" s="8">
        <f t="shared" si="17"/>
        <v>0</v>
      </c>
      <c r="AA347" s="8">
        <f t="shared" si="17"/>
        <v>0</v>
      </c>
      <c r="AB347" s="8">
        <f t="shared" si="17"/>
        <v>0</v>
      </c>
      <c r="AC347" s="8">
        <f t="shared" si="17"/>
        <v>2.2021163222898242E-5</v>
      </c>
      <c r="AD347" s="8">
        <f t="shared" si="17"/>
        <v>1.0917648678231937E-4</v>
      </c>
      <c r="AE347" s="8">
        <f t="shared" si="17"/>
        <v>3.293866196890403E-4</v>
      </c>
      <c r="AF347" s="8">
        <f t="shared" si="17"/>
        <v>1.0203794420205201E-3</v>
      </c>
      <c r="AG347" s="8">
        <f t="shared" si="17"/>
        <v>4.8655007372310662E-3</v>
      </c>
      <c r="AH347" s="8">
        <f t="shared" si="16"/>
        <v>2.1094387709408576E-4</v>
      </c>
      <c r="AI347" s="35">
        <v>0.16188635643436014</v>
      </c>
      <c r="AJ347" s="35">
        <v>0.98336106489184694</v>
      </c>
    </row>
    <row r="348" spans="1:36" x14ac:dyDescent="0.3">
      <c r="A348" s="37" t="s">
        <v>372</v>
      </c>
      <c r="B348" s="2">
        <v>722424.2620000001</v>
      </c>
      <c r="C348" s="7">
        <v>1533744.8569999994</v>
      </c>
      <c r="D348" s="7">
        <v>1761444.054</v>
      </c>
      <c r="E348" s="7">
        <v>1513076.6430000004</v>
      </c>
      <c r="F348" s="7">
        <v>1606425.2390000001</v>
      </c>
      <c r="G348" s="7">
        <v>1911483.2229999993</v>
      </c>
      <c r="H348" s="7">
        <v>1614674.6669999999</v>
      </c>
      <c r="I348" s="7">
        <v>985576.42499999958</v>
      </c>
      <c r="J348" s="7">
        <v>670712.89900000009</v>
      </c>
      <c r="K348" s="7">
        <v>303341.68100000022</v>
      </c>
      <c r="L348" s="7">
        <v>12620483</v>
      </c>
      <c r="M348" s="7">
        <f>VLOOKUP(A348,'[1]CDC- Aggregation'!$A$5:$L$463,2,FALSE)</f>
        <v>0</v>
      </c>
      <c r="N348" s="7">
        <f>VLOOKUP(A348,'[1]CDC- Aggregation'!$A$5:$L$463,3,FALSE)</f>
        <v>0</v>
      </c>
      <c r="O348" s="7">
        <f>VLOOKUP(A348,'[1]CDC- Aggregation'!$A$5:$L$463,4,FALSE)</f>
        <v>0</v>
      </c>
      <c r="P348" s="7">
        <f>VLOOKUP(A348,'[1]CDC- Aggregation'!$A$5:$L$463,5,FALSE)</f>
        <v>0</v>
      </c>
      <c r="Q348" s="7">
        <f>VLOOKUP(A348,'[1]CDC- Aggregation'!$A$5:$L$463,6,FALSE)</f>
        <v>0</v>
      </c>
      <c r="R348" s="7">
        <f>VLOOKUP(A348,'[1]CDC- Aggregation'!$A$5:$L$463,7,FALSE)</f>
        <v>0</v>
      </c>
      <c r="S348" s="7">
        <f>VLOOKUP(A348,'[1]CDC- Aggregation'!$A$5:$L$463,8,FALSE)</f>
        <v>78</v>
      </c>
      <c r="T348" s="7">
        <v>258</v>
      </c>
      <c r="U348" s="7">
        <v>646</v>
      </c>
      <c r="V348" s="7">
        <v>1208</v>
      </c>
      <c r="W348" s="7">
        <v>2190</v>
      </c>
      <c r="X348" s="8">
        <f t="shared" si="18"/>
        <v>0</v>
      </c>
      <c r="Y348" s="8">
        <f t="shared" si="18"/>
        <v>0</v>
      </c>
      <c r="Z348" s="8">
        <f t="shared" si="17"/>
        <v>0</v>
      </c>
      <c r="AA348" s="8">
        <f t="shared" si="17"/>
        <v>0</v>
      </c>
      <c r="AB348" s="8">
        <f t="shared" si="17"/>
        <v>0</v>
      </c>
      <c r="AC348" s="8">
        <f t="shared" si="17"/>
        <v>0</v>
      </c>
      <c r="AD348" s="8">
        <f t="shared" si="17"/>
        <v>4.8306944794594964E-5</v>
      </c>
      <c r="AE348" s="8">
        <f t="shared" si="17"/>
        <v>2.6177574204861901E-4</v>
      </c>
      <c r="AF348" s="8">
        <f t="shared" si="17"/>
        <v>9.6315428100928759E-4</v>
      </c>
      <c r="AG348" s="8">
        <f t="shared" si="17"/>
        <v>3.9823079901769223E-3</v>
      </c>
      <c r="AH348" s="8">
        <f t="shared" si="16"/>
        <v>1.7352743155709652E-4</v>
      </c>
      <c r="AI348" s="35">
        <v>0.14347243510161239</v>
      </c>
      <c r="AJ348" s="35">
        <v>0.95519713261648742</v>
      </c>
    </row>
    <row r="349" spans="1:36" x14ac:dyDescent="0.3">
      <c r="A349" s="37" t="s">
        <v>373</v>
      </c>
      <c r="B349" s="2">
        <v>714393.63199999975</v>
      </c>
      <c r="C349" s="7">
        <v>1518362.7389999998</v>
      </c>
      <c r="D349" s="7">
        <v>1742237.4549999998</v>
      </c>
      <c r="E349" s="7">
        <v>1536398.372</v>
      </c>
      <c r="F349" s="7">
        <v>1566108.3139999998</v>
      </c>
      <c r="G349" s="7">
        <v>1880276.4209999999</v>
      </c>
      <c r="H349" s="7">
        <v>1650045.17</v>
      </c>
      <c r="I349" s="7">
        <v>1008631.4070000001</v>
      </c>
      <c r="J349" s="7">
        <v>658688.98399999994</v>
      </c>
      <c r="K349" s="7">
        <v>308211.10899999994</v>
      </c>
      <c r="L349" s="7">
        <v>12582017</v>
      </c>
      <c r="M349" s="7">
        <f>VLOOKUP(A349,'[1]CDC- Aggregation'!$A$5:$L$463,2,FALSE)</f>
        <v>0</v>
      </c>
      <c r="N349" s="7">
        <f>VLOOKUP(A349,'[1]CDC- Aggregation'!$A$5:$L$463,3,FALSE)</f>
        <v>0</v>
      </c>
      <c r="O349" s="7">
        <f>VLOOKUP(A349,'[1]CDC- Aggregation'!$A$5:$L$463,4,FALSE)</f>
        <v>0</v>
      </c>
      <c r="P349" s="7">
        <f>VLOOKUP(A349,'[1]CDC- Aggregation'!$A$5:$L$463,5,FALSE)</f>
        <v>0</v>
      </c>
      <c r="Q349" s="7">
        <f>VLOOKUP(A349,'[1]CDC- Aggregation'!$A$5:$L$463,6,FALSE)</f>
        <v>0</v>
      </c>
      <c r="R349" s="7">
        <f>VLOOKUP(A349,'[1]CDC- Aggregation'!$A$5:$L$463,7,FALSE)</f>
        <v>24</v>
      </c>
      <c r="S349" s="7">
        <f>VLOOKUP(A349,'[1]CDC- Aggregation'!$A$5:$L$463,8,FALSE)</f>
        <v>181</v>
      </c>
      <c r="T349" s="7">
        <v>302</v>
      </c>
      <c r="U349" s="7">
        <v>708</v>
      </c>
      <c r="V349" s="7">
        <v>1526</v>
      </c>
      <c r="W349" s="7">
        <v>2741</v>
      </c>
      <c r="X349" s="8">
        <f t="shared" si="18"/>
        <v>0</v>
      </c>
      <c r="Y349" s="8">
        <f t="shared" si="18"/>
        <v>0</v>
      </c>
      <c r="Z349" s="8">
        <f t="shared" si="17"/>
        <v>0</v>
      </c>
      <c r="AA349" s="8">
        <f t="shared" si="17"/>
        <v>0</v>
      </c>
      <c r="AB349" s="8">
        <f t="shared" si="17"/>
        <v>0</v>
      </c>
      <c r="AC349" s="8">
        <f t="shared" si="17"/>
        <v>1.2764080712790049E-5</v>
      </c>
      <c r="AD349" s="8">
        <f t="shared" si="17"/>
        <v>1.0969396674152866E-4</v>
      </c>
      <c r="AE349" s="8">
        <f t="shared" si="17"/>
        <v>2.9941562190517827E-4</v>
      </c>
      <c r="AF349" s="8">
        <f t="shared" si="17"/>
        <v>1.0748623663030625E-3</v>
      </c>
      <c r="AG349" s="8">
        <f t="shared" si="17"/>
        <v>4.9511518418370844E-3</v>
      </c>
      <c r="AH349" s="8">
        <f t="shared" si="16"/>
        <v>2.178506037624969E-4</v>
      </c>
      <c r="AI349" s="35">
        <v>0.13825740162022088</v>
      </c>
      <c r="AJ349" s="35">
        <v>0.96958855098389984</v>
      </c>
    </row>
    <row r="350" spans="1:36" x14ac:dyDescent="0.3">
      <c r="A350" s="37" t="s">
        <v>374</v>
      </c>
      <c r="B350" s="2">
        <v>707552.38400000019</v>
      </c>
      <c r="C350" s="7">
        <v>1499872.4420000005</v>
      </c>
      <c r="D350" s="7">
        <v>1704753.8540000001</v>
      </c>
      <c r="E350" s="7">
        <v>1554535.5030000003</v>
      </c>
      <c r="F350" s="7">
        <v>1527752.5890000004</v>
      </c>
      <c r="G350" s="7">
        <v>1840690.8940000003</v>
      </c>
      <c r="H350" s="7">
        <v>1676020.0329999998</v>
      </c>
      <c r="I350" s="7">
        <v>1040713.6540000003</v>
      </c>
      <c r="J350" s="7">
        <v>647888.196</v>
      </c>
      <c r="K350" s="7">
        <v>313739.38500000001</v>
      </c>
      <c r="L350" s="7">
        <v>12509418</v>
      </c>
      <c r="M350" s="7">
        <f>VLOOKUP(A350,'[1]CDC- Aggregation'!$A$5:$L$463,2,FALSE)</f>
        <v>0</v>
      </c>
      <c r="N350" s="7">
        <f>VLOOKUP(A350,'[1]CDC- Aggregation'!$A$5:$L$463,3,FALSE)</f>
        <v>0</v>
      </c>
      <c r="O350" s="7">
        <f>VLOOKUP(A350,'[1]CDC- Aggregation'!$A$5:$L$463,4,FALSE)</f>
        <v>0</v>
      </c>
      <c r="P350" s="7">
        <f>VLOOKUP(A350,'[1]CDC- Aggregation'!$A$5:$L$463,5,FALSE)</f>
        <v>0</v>
      </c>
      <c r="Q350" s="7">
        <f>VLOOKUP(A350,'[1]CDC- Aggregation'!$A$5:$L$463,6,FALSE)</f>
        <v>0</v>
      </c>
      <c r="R350" s="7">
        <f>VLOOKUP(A350,'[1]CDC- Aggregation'!$A$5:$L$463,7,FALSE)</f>
        <v>59</v>
      </c>
      <c r="S350" s="7">
        <f>VLOOKUP(A350,'[1]CDC- Aggregation'!$A$5:$L$463,8,FALSE)</f>
        <v>210</v>
      </c>
      <c r="T350" s="7">
        <v>320</v>
      </c>
      <c r="U350" s="7">
        <v>611</v>
      </c>
      <c r="V350" s="7">
        <v>1232</v>
      </c>
      <c r="W350" s="7">
        <v>2432</v>
      </c>
      <c r="X350" s="8">
        <f t="shared" si="18"/>
        <v>0</v>
      </c>
      <c r="Y350" s="8">
        <f t="shared" si="18"/>
        <v>0</v>
      </c>
      <c r="Z350" s="8">
        <f t="shared" si="17"/>
        <v>0</v>
      </c>
      <c r="AA350" s="8">
        <f t="shared" si="17"/>
        <v>0</v>
      </c>
      <c r="AB350" s="8">
        <f t="shared" si="17"/>
        <v>0</v>
      </c>
      <c r="AC350" s="8">
        <f t="shared" si="17"/>
        <v>3.2053181874435888E-5</v>
      </c>
      <c r="AD350" s="8">
        <f t="shared" si="17"/>
        <v>1.2529683169962445E-4</v>
      </c>
      <c r="AE350" s="8">
        <f t="shared" si="17"/>
        <v>3.0748131224191653E-4</v>
      </c>
      <c r="AF350" s="8">
        <f t="shared" si="17"/>
        <v>9.4306394802723035E-4</v>
      </c>
      <c r="AG350" s="8">
        <f t="shared" si="17"/>
        <v>3.9268260820999566E-3</v>
      </c>
      <c r="AH350" s="8">
        <f t="shared" si="16"/>
        <v>1.9441352107667998E-4</v>
      </c>
      <c r="AI350" s="35">
        <v>0.13963218878572281</v>
      </c>
      <c r="AJ350" s="35">
        <v>0.89679715302491103</v>
      </c>
    </row>
    <row r="351" spans="1:36" x14ac:dyDescent="0.3">
      <c r="A351" s="37" t="s">
        <v>375</v>
      </c>
      <c r="B351" s="2">
        <v>701119.5920000003</v>
      </c>
      <c r="C351" s="7">
        <v>1481243.8069999998</v>
      </c>
      <c r="D351" s="7">
        <v>1701756.4950000003</v>
      </c>
      <c r="E351" s="7">
        <v>1569216.2610000004</v>
      </c>
      <c r="F351" s="7">
        <v>1490626.4790000001</v>
      </c>
      <c r="G351" s="7">
        <v>1788497.4560000002</v>
      </c>
      <c r="H351" s="7">
        <v>1683137.3970000001</v>
      </c>
      <c r="I351" s="7">
        <v>1066015.9660000002</v>
      </c>
      <c r="J351" s="7">
        <v>633377.90299999982</v>
      </c>
      <c r="K351" s="7">
        <v>308740.50000000006</v>
      </c>
      <c r="L351" s="7">
        <v>12416464</v>
      </c>
      <c r="M351" s="7">
        <f>VLOOKUP(A351,'[1]CDC- Aggregation'!$A$5:$L$463,2,FALSE)</f>
        <v>0</v>
      </c>
      <c r="N351" s="7">
        <f>VLOOKUP(A351,'[1]CDC- Aggregation'!$A$5:$L$463,3,FALSE)</f>
        <v>0</v>
      </c>
      <c r="O351" s="7">
        <f>VLOOKUP(A351,'[1]CDC- Aggregation'!$A$5:$L$463,4,FALSE)</f>
        <v>0</v>
      </c>
      <c r="P351" s="7">
        <f>VLOOKUP(A351,'[1]CDC- Aggregation'!$A$5:$L$463,5,FALSE)</f>
        <v>0</v>
      </c>
      <c r="Q351" s="7">
        <f>VLOOKUP(A351,'[1]CDC- Aggregation'!$A$5:$L$463,6,FALSE)</f>
        <v>0</v>
      </c>
      <c r="R351" s="7">
        <f>VLOOKUP(A351,'[1]CDC- Aggregation'!$A$5:$L$463,7,FALSE)</f>
        <v>33</v>
      </c>
      <c r="S351" s="7">
        <f>VLOOKUP(A351,'[1]CDC- Aggregation'!$A$5:$L$463,8,FALSE)</f>
        <v>193</v>
      </c>
      <c r="T351" s="7">
        <v>355</v>
      </c>
      <c r="U351" s="7">
        <v>697</v>
      </c>
      <c r="V351" s="7">
        <v>1508</v>
      </c>
      <c r="W351" s="7">
        <v>2786</v>
      </c>
      <c r="X351" s="8">
        <f t="shared" si="18"/>
        <v>0</v>
      </c>
      <c r="Y351" s="8">
        <f t="shared" si="18"/>
        <v>0</v>
      </c>
      <c r="Z351" s="8">
        <f t="shared" si="17"/>
        <v>0</v>
      </c>
      <c r="AA351" s="8">
        <f t="shared" si="17"/>
        <v>0</v>
      </c>
      <c r="AB351" s="8">
        <f t="shared" si="17"/>
        <v>0</v>
      </c>
      <c r="AC351" s="8">
        <f t="shared" si="17"/>
        <v>1.8451242348314526E-5</v>
      </c>
      <c r="AD351" s="8">
        <f t="shared" si="17"/>
        <v>1.1466681231371867E-4</v>
      </c>
      <c r="AE351" s="8">
        <f t="shared" si="17"/>
        <v>3.3301565016147228E-4</v>
      </c>
      <c r="AF351" s="8">
        <f t="shared" si="17"/>
        <v>1.1004488737271282E-3</v>
      </c>
      <c r="AG351" s="8">
        <f t="shared" si="17"/>
        <v>4.8843608143408455E-3</v>
      </c>
      <c r="AH351" s="8">
        <f t="shared" si="16"/>
        <v>2.2437950128152427E-4</v>
      </c>
      <c r="AI351" s="35">
        <v>0.14394025129240987</v>
      </c>
      <c r="AJ351" s="35">
        <v>0.95197740112994356</v>
      </c>
    </row>
    <row r="352" spans="1:36" x14ac:dyDescent="0.3">
      <c r="A352" s="37" t="s">
        <v>376</v>
      </c>
      <c r="B352" s="2">
        <v>710555.89799999993</v>
      </c>
      <c r="C352" s="7">
        <v>1500531.7320000001</v>
      </c>
      <c r="D352" s="7">
        <v>1705344.0869999994</v>
      </c>
      <c r="E352" s="7">
        <v>1626741.355</v>
      </c>
      <c r="F352" s="7">
        <v>1506314.534</v>
      </c>
      <c r="G352" s="7">
        <v>1789850.4019999993</v>
      </c>
      <c r="H352" s="7">
        <v>1745805.709</v>
      </c>
      <c r="I352" s="7">
        <v>1140570.2300000004</v>
      </c>
      <c r="J352" s="7">
        <v>651995.60100000002</v>
      </c>
      <c r="K352" s="7">
        <v>321261.679</v>
      </c>
      <c r="L352" s="7">
        <v>12694911</v>
      </c>
      <c r="M352" s="7">
        <f>VLOOKUP(A352,'[1]CDC- Aggregation'!$A$5:$L$463,2,FALSE)</f>
        <v>0</v>
      </c>
      <c r="N352" s="7">
        <f>VLOOKUP(A352,'[1]CDC- Aggregation'!$A$5:$L$463,3,FALSE)</f>
        <v>0</v>
      </c>
      <c r="O352" s="7">
        <f>VLOOKUP(A352,'[1]CDC- Aggregation'!$A$5:$L$463,4,FALSE)</f>
        <v>0</v>
      </c>
      <c r="P352" s="7">
        <f>VLOOKUP(A352,'[1]CDC- Aggregation'!$A$5:$L$463,5,FALSE)</f>
        <v>0</v>
      </c>
      <c r="Q352" s="7">
        <f>VLOOKUP(A352,'[1]CDC- Aggregation'!$A$5:$L$463,6,FALSE)</f>
        <v>0</v>
      </c>
      <c r="R352" s="7">
        <f>VLOOKUP(A352,'[1]CDC- Aggregation'!$A$5:$L$463,7,FALSE)</f>
        <v>32</v>
      </c>
      <c r="S352" s="7">
        <f>VLOOKUP(A352,'[1]CDC- Aggregation'!$A$5:$L$463,8,FALSE)</f>
        <v>126</v>
      </c>
      <c r="T352" s="7">
        <v>356</v>
      </c>
      <c r="U352" s="7">
        <v>624</v>
      </c>
      <c r="V352" s="7">
        <v>1191</v>
      </c>
      <c r="W352" s="7">
        <v>2329</v>
      </c>
      <c r="X352" s="8">
        <f t="shared" si="18"/>
        <v>0</v>
      </c>
      <c r="Y352" s="8">
        <f t="shared" si="18"/>
        <v>0</v>
      </c>
      <c r="Z352" s="8">
        <f t="shared" si="17"/>
        <v>0</v>
      </c>
      <c r="AA352" s="8">
        <f t="shared" si="17"/>
        <v>0</v>
      </c>
      <c r="AB352" s="8">
        <f t="shared" si="17"/>
        <v>0</v>
      </c>
      <c r="AC352" s="8">
        <f t="shared" si="17"/>
        <v>1.7878589162671267E-5</v>
      </c>
      <c r="AD352" s="8">
        <f t="shared" si="17"/>
        <v>7.2172979702405125E-5</v>
      </c>
      <c r="AE352" s="8">
        <f t="shared" si="17"/>
        <v>3.1212457649363673E-4</v>
      </c>
      <c r="AF352" s="8">
        <f t="shared" si="17"/>
        <v>9.5706167195444005E-4</v>
      </c>
      <c r="AG352" s="8">
        <f t="shared" si="17"/>
        <v>3.7072582192412685E-3</v>
      </c>
      <c r="AH352" s="8">
        <f t="shared" si="16"/>
        <v>1.8345934051841719E-4</v>
      </c>
      <c r="AI352" s="35">
        <v>0.14839365979693286</v>
      </c>
      <c r="AJ352" s="35">
        <v>0.89868667917448408</v>
      </c>
    </row>
    <row r="353" spans="1:36" x14ac:dyDescent="0.3">
      <c r="A353" s="37" t="s">
        <v>377</v>
      </c>
      <c r="B353" s="2">
        <v>709882</v>
      </c>
      <c r="C353" s="7">
        <v>1496357</v>
      </c>
      <c r="D353" s="7">
        <v>1690044</v>
      </c>
      <c r="E353" s="7">
        <v>1643229</v>
      </c>
      <c r="F353" s="7">
        <v>1495692</v>
      </c>
      <c r="G353" s="7">
        <v>1763056</v>
      </c>
      <c r="H353" s="7">
        <v>1776802</v>
      </c>
      <c r="I353" s="7">
        <v>1191125</v>
      </c>
      <c r="J353" s="7">
        <v>656842</v>
      </c>
      <c r="K353" s="7">
        <v>323585</v>
      </c>
      <c r="L353" s="7">
        <v>12746614</v>
      </c>
      <c r="M353" s="7">
        <f>VLOOKUP(A353,'[1]CDC- Aggregation'!$A$5:$L$463,2,FALSE)</f>
        <v>0</v>
      </c>
      <c r="N353" s="7">
        <f>VLOOKUP(A353,'[1]CDC- Aggregation'!$A$5:$L$463,3,FALSE)</f>
        <v>0</v>
      </c>
      <c r="O353" s="7">
        <f>VLOOKUP(A353,'[1]CDC- Aggregation'!$A$5:$L$463,4,FALSE)</f>
        <v>0</v>
      </c>
      <c r="P353" s="7">
        <f>VLOOKUP(A353,'[1]CDC- Aggregation'!$A$5:$L$463,5,FALSE)</f>
        <v>0</v>
      </c>
      <c r="Q353" s="7">
        <f>VLOOKUP(A353,'[1]CDC- Aggregation'!$A$5:$L$463,6,FALSE)</f>
        <v>0</v>
      </c>
      <c r="R353" s="7">
        <f>VLOOKUP(A353,'[1]CDC- Aggregation'!$A$5:$L$463,7,FALSE)</f>
        <v>25</v>
      </c>
      <c r="S353" s="7">
        <f>VLOOKUP(A353,'[1]CDC- Aggregation'!$A$5:$L$463,8,FALSE)</f>
        <v>194</v>
      </c>
      <c r="T353" s="7">
        <v>360</v>
      </c>
      <c r="U353" s="7">
        <v>611</v>
      </c>
      <c r="V353" s="7">
        <v>1422</v>
      </c>
      <c r="W353" s="7">
        <v>2612</v>
      </c>
      <c r="X353" s="8">
        <f t="shared" si="18"/>
        <v>0</v>
      </c>
      <c r="Y353" s="8">
        <f t="shared" si="18"/>
        <v>0</v>
      </c>
      <c r="Z353" s="8">
        <f t="shared" si="17"/>
        <v>0</v>
      </c>
      <c r="AA353" s="8">
        <f t="shared" si="17"/>
        <v>0</v>
      </c>
      <c r="AB353" s="8">
        <f t="shared" si="17"/>
        <v>0</v>
      </c>
      <c r="AC353" s="8">
        <f t="shared" si="17"/>
        <v>1.417992395023187E-5</v>
      </c>
      <c r="AD353" s="8">
        <f t="shared" si="17"/>
        <v>1.0918492887783782E-4</v>
      </c>
      <c r="AE353" s="8">
        <f t="shared" si="17"/>
        <v>3.0223528177143456E-4</v>
      </c>
      <c r="AF353" s="8">
        <f t="shared" si="17"/>
        <v>9.3020848240520549E-4</v>
      </c>
      <c r="AG353" s="8">
        <f t="shared" si="17"/>
        <v>4.3945176692368314E-3</v>
      </c>
      <c r="AH353" s="8">
        <f t="shared" si="16"/>
        <v>2.0491716466820129E-4</v>
      </c>
      <c r="AI353" s="35">
        <v>0.14723562857564931</v>
      </c>
      <c r="AJ353" s="35">
        <v>0.94561403508771935</v>
      </c>
    </row>
    <row r="354" spans="1:36" x14ac:dyDescent="0.3">
      <c r="A354" s="37" t="s">
        <v>378</v>
      </c>
      <c r="B354" s="2">
        <v>61090.154999999999</v>
      </c>
      <c r="C354" s="7">
        <v>129218.09700000001</v>
      </c>
      <c r="D354" s="7">
        <v>152566.22200000001</v>
      </c>
      <c r="E354" s="7">
        <v>132592.07399999999</v>
      </c>
      <c r="F354" s="7">
        <v>153612.867</v>
      </c>
      <c r="G354" s="7">
        <v>160689.891</v>
      </c>
      <c r="H354" s="7">
        <v>118191.06200000001</v>
      </c>
      <c r="I354" s="7">
        <v>70282.956000000006</v>
      </c>
      <c r="J354" s="7">
        <v>55547.460999999996</v>
      </c>
      <c r="K354" s="7">
        <v>23552.728000000003</v>
      </c>
      <c r="L354" s="7">
        <v>1057381</v>
      </c>
      <c r="M354" s="7">
        <f>VLOOKUP(A354,'[1]CDC- Aggregation'!$A$5:$L$463,2,FALSE)</f>
        <v>0</v>
      </c>
      <c r="N354" s="7">
        <f>VLOOKUP(A354,'[1]CDC- Aggregation'!$A$5:$L$463,3,FALSE)</f>
        <v>0</v>
      </c>
      <c r="O354" s="7">
        <f>VLOOKUP(A354,'[1]CDC- Aggregation'!$A$5:$L$463,4,FALSE)</f>
        <v>0</v>
      </c>
      <c r="P354" s="7">
        <f>VLOOKUP(A354,'[1]CDC- Aggregation'!$A$5:$L$463,5,FALSE)</f>
        <v>0</v>
      </c>
      <c r="Q354" s="7">
        <f>VLOOKUP(A354,'[1]CDC- Aggregation'!$A$5:$L$463,6,FALSE)</f>
        <v>0</v>
      </c>
      <c r="R354" s="7">
        <f>VLOOKUP(A354,'[1]CDC- Aggregation'!$A$5:$L$463,7,FALSE)</f>
        <v>0</v>
      </c>
      <c r="S354" s="7">
        <f>VLOOKUP(A354,'[1]CDC- Aggregation'!$A$5:$L$463,8,FALSE)</f>
        <v>0</v>
      </c>
      <c r="T354" s="7" t="e">
        <v>#N/A</v>
      </c>
      <c r="U354" s="7" t="e">
        <v>#N/A</v>
      </c>
      <c r="V354" s="7" t="e">
        <v>#N/A</v>
      </c>
      <c r="W354" s="7" t="e">
        <v>#N/A</v>
      </c>
      <c r="X354" s="8">
        <f t="shared" si="18"/>
        <v>0</v>
      </c>
      <c r="Y354" s="8">
        <f t="shared" si="18"/>
        <v>0</v>
      </c>
      <c r="Z354" s="8">
        <f t="shared" si="17"/>
        <v>0</v>
      </c>
      <c r="AA354" s="8">
        <f t="shared" si="17"/>
        <v>0</v>
      </c>
      <c r="AB354" s="8">
        <f t="shared" si="17"/>
        <v>0</v>
      </c>
      <c r="AC354" s="8">
        <f t="shared" si="17"/>
        <v>0</v>
      </c>
      <c r="AD354" s="8">
        <f t="shared" si="17"/>
        <v>0</v>
      </c>
      <c r="AE354" s="8" t="e">
        <f t="shared" si="17"/>
        <v>#N/A</v>
      </c>
      <c r="AF354" s="8" t="e">
        <f t="shared" si="17"/>
        <v>#N/A</v>
      </c>
      <c r="AG354" s="8" t="e">
        <f t="shared" si="17"/>
        <v>#N/A</v>
      </c>
      <c r="AH354" s="8" t="e">
        <f t="shared" si="16"/>
        <v>#N/A</v>
      </c>
      <c r="AI354" s="35">
        <v>0.15136910767427658</v>
      </c>
      <c r="AJ354" s="35">
        <v>1</v>
      </c>
    </row>
    <row r="355" spans="1:36" x14ac:dyDescent="0.3">
      <c r="A355" s="37" t="s">
        <v>379</v>
      </c>
      <c r="B355" s="2">
        <v>59283.511000000006</v>
      </c>
      <c r="C355" s="7">
        <v>127533.791</v>
      </c>
      <c r="D355" s="7">
        <v>160698.1</v>
      </c>
      <c r="E355" s="7">
        <v>127788.056</v>
      </c>
      <c r="F355" s="7">
        <v>146914.60700000002</v>
      </c>
      <c r="G355" s="7">
        <v>160827.18800000002</v>
      </c>
      <c r="H355" s="7">
        <v>122761.476</v>
      </c>
      <c r="I355" s="7">
        <v>70635.231</v>
      </c>
      <c r="J355" s="7">
        <v>54667.648999999998</v>
      </c>
      <c r="K355" s="7">
        <v>24560.228999999999</v>
      </c>
      <c r="L355" s="7">
        <v>1056389</v>
      </c>
      <c r="M355" s="7">
        <f>VLOOKUP(A355,'[1]CDC- Aggregation'!$A$5:$L$463,2,FALSE)</f>
        <v>0</v>
      </c>
      <c r="N355" s="7">
        <f>VLOOKUP(A355,'[1]CDC- Aggregation'!$A$5:$L$463,3,FALSE)</f>
        <v>0</v>
      </c>
      <c r="O355" s="7">
        <f>VLOOKUP(A355,'[1]CDC- Aggregation'!$A$5:$L$463,4,FALSE)</f>
        <v>0</v>
      </c>
      <c r="P355" s="7">
        <f>VLOOKUP(A355,'[1]CDC- Aggregation'!$A$5:$L$463,5,FALSE)</f>
        <v>0</v>
      </c>
      <c r="Q355" s="7">
        <f>VLOOKUP(A355,'[1]CDC- Aggregation'!$A$5:$L$463,6,FALSE)</f>
        <v>0</v>
      </c>
      <c r="R355" s="7">
        <f>VLOOKUP(A355,'[1]CDC- Aggregation'!$A$5:$L$463,7,FALSE)</f>
        <v>0</v>
      </c>
      <c r="S355" s="7">
        <f>VLOOKUP(A355,'[1]CDC- Aggregation'!$A$5:$L$463,8,FALSE)</f>
        <v>0</v>
      </c>
      <c r="T355" s="7" t="e">
        <v>#N/A</v>
      </c>
      <c r="U355" s="7" t="e">
        <v>#N/A</v>
      </c>
      <c r="V355" s="7" t="e">
        <v>#N/A</v>
      </c>
      <c r="W355" s="7" t="e">
        <v>#N/A</v>
      </c>
      <c r="X355" s="8">
        <f t="shared" si="18"/>
        <v>0</v>
      </c>
      <c r="Y355" s="8">
        <f t="shared" si="18"/>
        <v>0</v>
      </c>
      <c r="Z355" s="8">
        <f t="shared" si="17"/>
        <v>0</v>
      </c>
      <c r="AA355" s="8">
        <f t="shared" si="17"/>
        <v>0</v>
      </c>
      <c r="AB355" s="8">
        <f t="shared" si="17"/>
        <v>0</v>
      </c>
      <c r="AC355" s="8">
        <f t="shared" si="17"/>
        <v>0</v>
      </c>
      <c r="AD355" s="8">
        <f t="shared" si="17"/>
        <v>0</v>
      </c>
      <c r="AE355" s="8" t="e">
        <f t="shared" si="17"/>
        <v>#N/A</v>
      </c>
      <c r="AF355" s="8" t="e">
        <f t="shared" si="17"/>
        <v>#N/A</v>
      </c>
      <c r="AG355" s="8" t="e">
        <f t="shared" si="17"/>
        <v>#N/A</v>
      </c>
      <c r="AH355" s="8" t="e">
        <f t="shared" si="16"/>
        <v>#N/A</v>
      </c>
      <c r="AI355" s="35">
        <v>0.14698965189701271</v>
      </c>
      <c r="AJ355" s="35">
        <v>1</v>
      </c>
    </row>
    <row r="356" spans="1:36" x14ac:dyDescent="0.3">
      <c r="A356" s="37" t="s">
        <v>380</v>
      </c>
      <c r="B356" s="2">
        <v>58002.8</v>
      </c>
      <c r="C356" s="7">
        <v>126279.783</v>
      </c>
      <c r="D356" s="7">
        <v>161452.304</v>
      </c>
      <c r="E356" s="7">
        <v>127379.747</v>
      </c>
      <c r="F356" s="7">
        <v>142137.97</v>
      </c>
      <c r="G356" s="7">
        <v>160668.035</v>
      </c>
      <c r="H356" s="7">
        <v>127612.29800000001</v>
      </c>
      <c r="I356" s="7">
        <v>72231.608000000007</v>
      </c>
      <c r="J356" s="7">
        <v>53682.701000000001</v>
      </c>
      <c r="K356" s="7">
        <v>25087.219000000001</v>
      </c>
      <c r="L356" s="7">
        <v>1053959</v>
      </c>
      <c r="M356" s="7">
        <f>VLOOKUP(A356,'[1]CDC- Aggregation'!$A$5:$L$463,2,FALSE)</f>
        <v>0</v>
      </c>
      <c r="N356" s="7">
        <f>VLOOKUP(A356,'[1]CDC- Aggregation'!$A$5:$L$463,3,FALSE)</f>
        <v>0</v>
      </c>
      <c r="O356" s="7">
        <f>VLOOKUP(A356,'[1]CDC- Aggregation'!$A$5:$L$463,4,FALSE)</f>
        <v>0</v>
      </c>
      <c r="P356" s="7">
        <f>VLOOKUP(A356,'[1]CDC- Aggregation'!$A$5:$L$463,5,FALSE)</f>
        <v>0</v>
      </c>
      <c r="Q356" s="7">
        <f>VLOOKUP(A356,'[1]CDC- Aggregation'!$A$5:$L$463,6,FALSE)</f>
        <v>0</v>
      </c>
      <c r="R356" s="7">
        <f>VLOOKUP(A356,'[1]CDC- Aggregation'!$A$5:$L$463,7,FALSE)</f>
        <v>0</v>
      </c>
      <c r="S356" s="7">
        <f>VLOOKUP(A356,'[1]CDC- Aggregation'!$A$5:$L$463,8,FALSE)</f>
        <v>0</v>
      </c>
      <c r="T356" s="7" t="e">
        <v>#N/A</v>
      </c>
      <c r="U356" s="7" t="e">
        <v>#N/A</v>
      </c>
      <c r="V356" s="7" t="e">
        <v>#N/A</v>
      </c>
      <c r="W356" s="7" t="e">
        <v>#N/A</v>
      </c>
      <c r="X356" s="8">
        <f t="shared" si="18"/>
        <v>0</v>
      </c>
      <c r="Y356" s="8">
        <f t="shared" si="18"/>
        <v>0</v>
      </c>
      <c r="Z356" s="8">
        <f t="shared" si="17"/>
        <v>0</v>
      </c>
      <c r="AA356" s="8">
        <f t="shared" si="17"/>
        <v>0</v>
      </c>
      <c r="AB356" s="8">
        <f t="shared" si="17"/>
        <v>0</v>
      </c>
      <c r="AC356" s="8">
        <f t="shared" si="17"/>
        <v>0</v>
      </c>
      <c r="AD356" s="8">
        <f t="shared" si="17"/>
        <v>0</v>
      </c>
      <c r="AE356" s="8" t="e">
        <f t="shared" si="17"/>
        <v>#N/A</v>
      </c>
      <c r="AF356" s="8" t="e">
        <f t="shared" si="17"/>
        <v>#N/A</v>
      </c>
      <c r="AG356" s="8" t="e">
        <f t="shared" si="17"/>
        <v>#N/A</v>
      </c>
      <c r="AH356" s="8" t="e">
        <f t="shared" si="16"/>
        <v>#N/A</v>
      </c>
      <c r="AI356" s="35">
        <v>0.15552148860813025</v>
      </c>
      <c r="AJ356" s="35">
        <v>1</v>
      </c>
    </row>
    <row r="357" spans="1:36" x14ac:dyDescent="0.3">
      <c r="A357" s="37" t="s">
        <v>381</v>
      </c>
      <c r="B357" s="2">
        <v>56621.284999999996</v>
      </c>
      <c r="C357" s="7">
        <v>124764.889</v>
      </c>
      <c r="D357" s="7">
        <v>161408.93099999998</v>
      </c>
      <c r="E357" s="7">
        <v>128129.56299999999</v>
      </c>
      <c r="F357" s="7">
        <v>137111.88399999999</v>
      </c>
      <c r="G357" s="7">
        <v>160128.08899999998</v>
      </c>
      <c r="H357" s="7">
        <v>130742.87300000001</v>
      </c>
      <c r="I357" s="7">
        <v>75064.736999999994</v>
      </c>
      <c r="J357" s="7">
        <v>51452.987000000001</v>
      </c>
      <c r="K357" s="7">
        <v>26116.228000000003</v>
      </c>
      <c r="L357" s="7">
        <v>1052471</v>
      </c>
      <c r="M357" s="7">
        <f>VLOOKUP(A357,'[1]CDC- Aggregation'!$A$5:$L$463,2,FALSE)</f>
        <v>0</v>
      </c>
      <c r="N357" s="7">
        <f>VLOOKUP(A357,'[1]CDC- Aggregation'!$A$5:$L$463,3,FALSE)</f>
        <v>0</v>
      </c>
      <c r="O357" s="7">
        <f>VLOOKUP(A357,'[1]CDC- Aggregation'!$A$5:$L$463,4,FALSE)</f>
        <v>0</v>
      </c>
      <c r="P357" s="7">
        <f>VLOOKUP(A357,'[1]CDC- Aggregation'!$A$5:$L$463,5,FALSE)</f>
        <v>0</v>
      </c>
      <c r="Q357" s="7">
        <f>VLOOKUP(A357,'[1]CDC- Aggregation'!$A$5:$L$463,6,FALSE)</f>
        <v>0</v>
      </c>
      <c r="R357" s="7">
        <f>VLOOKUP(A357,'[1]CDC- Aggregation'!$A$5:$L$463,7,FALSE)</f>
        <v>0</v>
      </c>
      <c r="S357" s="7">
        <f>VLOOKUP(A357,'[1]CDC- Aggregation'!$A$5:$L$463,8,FALSE)</f>
        <v>0</v>
      </c>
      <c r="T357" s="7" t="e">
        <v>#N/A</v>
      </c>
      <c r="U357" s="7" t="e">
        <v>#N/A</v>
      </c>
      <c r="V357" s="7" t="e">
        <v>#N/A</v>
      </c>
      <c r="W357" s="7" t="e">
        <v>#N/A</v>
      </c>
      <c r="X357" s="8">
        <f t="shared" si="18"/>
        <v>0</v>
      </c>
      <c r="Y357" s="8">
        <f t="shared" si="18"/>
        <v>0</v>
      </c>
      <c r="Z357" s="8">
        <f t="shared" si="17"/>
        <v>0</v>
      </c>
      <c r="AA357" s="8">
        <f t="shared" si="17"/>
        <v>0</v>
      </c>
      <c r="AB357" s="8">
        <f t="shared" si="17"/>
        <v>0</v>
      </c>
      <c r="AC357" s="8">
        <f t="shared" si="17"/>
        <v>0</v>
      </c>
      <c r="AD357" s="8">
        <f t="shared" si="17"/>
        <v>0</v>
      </c>
      <c r="AE357" s="8" t="e">
        <f t="shared" si="17"/>
        <v>#N/A</v>
      </c>
      <c r="AF357" s="8" t="e">
        <f t="shared" si="17"/>
        <v>#N/A</v>
      </c>
      <c r="AG357" s="8" t="e">
        <f t="shared" si="17"/>
        <v>#N/A</v>
      </c>
      <c r="AH357" s="8" t="e">
        <f t="shared" si="16"/>
        <v>#N/A</v>
      </c>
      <c r="AI357" s="35">
        <v>0.12937842850335213</v>
      </c>
      <c r="AJ357" s="35">
        <v>1</v>
      </c>
    </row>
    <row r="358" spans="1:36" x14ac:dyDescent="0.3">
      <c r="A358" s="37" t="s">
        <v>382</v>
      </c>
      <c r="B358" s="2">
        <v>56278.313000000002</v>
      </c>
      <c r="C358" s="7">
        <v>123212.005</v>
      </c>
      <c r="D358" s="7">
        <v>160714.88900000002</v>
      </c>
      <c r="E358" s="7">
        <v>129837.633</v>
      </c>
      <c r="F358" s="7">
        <v>133707.21699999998</v>
      </c>
      <c r="G358" s="7">
        <v>159528.177</v>
      </c>
      <c r="H358" s="7">
        <v>134099.59299999999</v>
      </c>
      <c r="I358" s="7">
        <v>78665.145999999993</v>
      </c>
      <c r="J358" s="7">
        <v>50036.478999999999</v>
      </c>
      <c r="K358" s="7">
        <v>27201.741999999998</v>
      </c>
      <c r="L358" s="7">
        <v>1051695</v>
      </c>
      <c r="M358" s="7">
        <f>VLOOKUP(A358,'[1]CDC- Aggregation'!$A$5:$L$463,2,FALSE)</f>
        <v>0</v>
      </c>
      <c r="N358" s="7">
        <f>VLOOKUP(A358,'[1]CDC- Aggregation'!$A$5:$L$463,3,FALSE)</f>
        <v>0</v>
      </c>
      <c r="O358" s="7">
        <f>VLOOKUP(A358,'[1]CDC- Aggregation'!$A$5:$L$463,4,FALSE)</f>
        <v>0</v>
      </c>
      <c r="P358" s="7">
        <f>VLOOKUP(A358,'[1]CDC- Aggregation'!$A$5:$L$463,5,FALSE)</f>
        <v>0</v>
      </c>
      <c r="Q358" s="7">
        <f>VLOOKUP(A358,'[1]CDC- Aggregation'!$A$5:$L$463,6,FALSE)</f>
        <v>0</v>
      </c>
      <c r="R358" s="7">
        <f>VLOOKUP(A358,'[1]CDC- Aggregation'!$A$5:$L$463,7,FALSE)</f>
        <v>0</v>
      </c>
      <c r="S358" s="7">
        <f>VLOOKUP(A358,'[1]CDC- Aggregation'!$A$5:$L$463,8,FALSE)</f>
        <v>0</v>
      </c>
      <c r="T358" s="7" t="e">
        <v>#N/A</v>
      </c>
      <c r="U358" s="7" t="e">
        <v>#N/A</v>
      </c>
      <c r="V358" s="7" t="e">
        <v>#N/A</v>
      </c>
      <c r="W358" s="7" t="e">
        <v>#N/A</v>
      </c>
      <c r="X358" s="8">
        <f t="shared" si="18"/>
        <v>0</v>
      </c>
      <c r="Y358" s="8">
        <f t="shared" si="18"/>
        <v>0</v>
      </c>
      <c r="Z358" s="8">
        <f t="shared" si="17"/>
        <v>0</v>
      </c>
      <c r="AA358" s="8">
        <f t="shared" si="17"/>
        <v>0</v>
      </c>
      <c r="AB358" s="8">
        <f t="shared" si="17"/>
        <v>0</v>
      </c>
      <c r="AC358" s="8">
        <f t="shared" si="17"/>
        <v>0</v>
      </c>
      <c r="AD358" s="8">
        <f t="shared" si="17"/>
        <v>0</v>
      </c>
      <c r="AE358" s="8" t="e">
        <f t="shared" si="17"/>
        <v>#N/A</v>
      </c>
      <c r="AF358" s="8" t="e">
        <f t="shared" si="17"/>
        <v>#N/A</v>
      </c>
      <c r="AG358" s="8" t="e">
        <f t="shared" si="17"/>
        <v>#N/A</v>
      </c>
      <c r="AH358" s="8" t="e">
        <f t="shared" si="16"/>
        <v>#N/A</v>
      </c>
      <c r="AI358" s="35">
        <v>0.13038503710645874</v>
      </c>
      <c r="AJ358" s="35">
        <v>1</v>
      </c>
    </row>
    <row r="359" spans="1:36" x14ac:dyDescent="0.3">
      <c r="A359" s="37" t="s">
        <v>383</v>
      </c>
      <c r="B359" s="2">
        <v>55335.516999999993</v>
      </c>
      <c r="C359" s="7">
        <v>121847.66500000002</v>
      </c>
      <c r="D359" s="7">
        <v>159175.99799999999</v>
      </c>
      <c r="E359" s="7">
        <v>132136.65400000001</v>
      </c>
      <c r="F359" s="7">
        <v>130328.41</v>
      </c>
      <c r="G359" s="7">
        <v>156938.89800000002</v>
      </c>
      <c r="H359" s="7">
        <v>137176.37900000002</v>
      </c>
      <c r="I359" s="7">
        <v>81733.797000000006</v>
      </c>
      <c r="J359" s="7">
        <v>49353.993000000002</v>
      </c>
      <c r="K359" s="7">
        <v>27806.086000000003</v>
      </c>
      <c r="L359" s="7">
        <v>1053252</v>
      </c>
      <c r="M359" s="7">
        <f>VLOOKUP(A359,'[1]CDC- Aggregation'!$A$5:$L$463,2,FALSE)</f>
        <v>0</v>
      </c>
      <c r="N359" s="7">
        <f>VLOOKUP(A359,'[1]CDC- Aggregation'!$A$5:$L$463,3,FALSE)</f>
        <v>0</v>
      </c>
      <c r="O359" s="7">
        <f>VLOOKUP(A359,'[1]CDC- Aggregation'!$A$5:$L$463,4,FALSE)</f>
        <v>0</v>
      </c>
      <c r="P359" s="7">
        <f>VLOOKUP(A359,'[1]CDC- Aggregation'!$A$5:$L$463,5,FALSE)</f>
        <v>0</v>
      </c>
      <c r="Q359" s="7">
        <f>VLOOKUP(A359,'[1]CDC- Aggregation'!$A$5:$L$463,6,FALSE)</f>
        <v>0</v>
      </c>
      <c r="R359" s="7">
        <f>VLOOKUP(A359,'[1]CDC- Aggregation'!$A$5:$L$463,7,FALSE)</f>
        <v>0</v>
      </c>
      <c r="S359" s="7">
        <f>VLOOKUP(A359,'[1]CDC- Aggregation'!$A$5:$L$463,8,FALSE)</f>
        <v>0</v>
      </c>
      <c r="T359" s="7" t="e">
        <v>#N/A</v>
      </c>
      <c r="U359" s="7" t="e">
        <v>#N/A</v>
      </c>
      <c r="V359" s="7" t="e">
        <v>#N/A</v>
      </c>
      <c r="W359" s="7" t="e">
        <v>#N/A</v>
      </c>
      <c r="X359" s="8">
        <f t="shared" si="18"/>
        <v>0</v>
      </c>
      <c r="Y359" s="8">
        <f t="shared" si="18"/>
        <v>0</v>
      </c>
      <c r="Z359" s="8">
        <f t="shared" si="17"/>
        <v>0</v>
      </c>
      <c r="AA359" s="8">
        <f t="shared" si="17"/>
        <v>0</v>
      </c>
      <c r="AB359" s="8">
        <f t="shared" si="17"/>
        <v>0</v>
      </c>
      <c r="AC359" s="8">
        <f t="shared" si="17"/>
        <v>0</v>
      </c>
      <c r="AD359" s="8">
        <f t="shared" si="17"/>
        <v>0</v>
      </c>
      <c r="AE359" s="8" t="e">
        <f t="shared" si="17"/>
        <v>#N/A</v>
      </c>
      <c r="AF359" s="8" t="e">
        <f t="shared" si="17"/>
        <v>#N/A</v>
      </c>
      <c r="AG359" s="8" t="e">
        <f t="shared" ref="AG359:AH422" si="19">V359/K359</f>
        <v>#N/A</v>
      </c>
      <c r="AH359" s="8" t="e">
        <f t="shared" si="16"/>
        <v>#N/A</v>
      </c>
      <c r="AI359" s="35">
        <v>0.13278257112201988</v>
      </c>
      <c r="AJ359" s="35">
        <v>1</v>
      </c>
    </row>
    <row r="360" spans="1:36" x14ac:dyDescent="0.3">
      <c r="A360" s="37" t="s">
        <v>384</v>
      </c>
      <c r="B360" s="2">
        <v>56512.298999999999</v>
      </c>
      <c r="C360" s="7">
        <v>122122.46900000001</v>
      </c>
      <c r="D360" s="7">
        <v>156389.48199999999</v>
      </c>
      <c r="E360" s="7">
        <v>135632.40100000001</v>
      </c>
      <c r="F360" s="7">
        <v>128623.53599999999</v>
      </c>
      <c r="G360" s="7">
        <v>153927.08800000002</v>
      </c>
      <c r="H360" s="7">
        <v>139139.07199999999</v>
      </c>
      <c r="I360" s="7">
        <v>85217.907999999996</v>
      </c>
      <c r="J360" s="7">
        <v>48522.132999999994</v>
      </c>
      <c r="K360" s="7">
        <v>28050.168000000001</v>
      </c>
      <c r="L360" s="7">
        <v>1053763</v>
      </c>
      <c r="M360" s="7">
        <f>VLOOKUP(A360,'[1]CDC- Aggregation'!$A$5:$L$463,2,FALSE)</f>
        <v>0</v>
      </c>
      <c r="N360" s="7">
        <f>VLOOKUP(A360,'[1]CDC- Aggregation'!$A$5:$L$463,3,FALSE)</f>
        <v>0</v>
      </c>
      <c r="O360" s="7">
        <f>VLOOKUP(A360,'[1]CDC- Aggregation'!$A$5:$L$463,4,FALSE)</f>
        <v>0</v>
      </c>
      <c r="P360" s="7">
        <f>VLOOKUP(A360,'[1]CDC- Aggregation'!$A$5:$L$463,5,FALSE)</f>
        <v>0</v>
      </c>
      <c r="Q360" s="7">
        <f>VLOOKUP(A360,'[1]CDC- Aggregation'!$A$5:$L$463,6,FALSE)</f>
        <v>0</v>
      </c>
      <c r="R360" s="7">
        <f>VLOOKUP(A360,'[1]CDC- Aggregation'!$A$5:$L$463,7,FALSE)</f>
        <v>0</v>
      </c>
      <c r="S360" s="7">
        <f>VLOOKUP(A360,'[1]CDC- Aggregation'!$A$5:$L$463,8,FALSE)</f>
        <v>0</v>
      </c>
      <c r="T360" s="7" t="e">
        <v>#N/A</v>
      </c>
      <c r="U360" s="7" t="e">
        <v>#N/A</v>
      </c>
      <c r="V360" s="7" t="e">
        <v>#N/A</v>
      </c>
      <c r="W360" s="7" t="e">
        <v>#N/A</v>
      </c>
      <c r="X360" s="8">
        <f t="shared" si="18"/>
        <v>0</v>
      </c>
      <c r="Y360" s="8">
        <f t="shared" si="18"/>
        <v>0</v>
      </c>
      <c r="Z360" s="8">
        <f t="shared" si="18"/>
        <v>0</v>
      </c>
      <c r="AA360" s="8">
        <f t="shared" si="18"/>
        <v>0</v>
      </c>
      <c r="AB360" s="8">
        <f t="shared" si="18"/>
        <v>0</v>
      </c>
      <c r="AC360" s="8">
        <f t="shared" si="18"/>
        <v>0</v>
      </c>
      <c r="AD360" s="8">
        <f t="shared" si="18"/>
        <v>0</v>
      </c>
      <c r="AE360" s="8" t="e">
        <f t="shared" si="18"/>
        <v>#N/A</v>
      </c>
      <c r="AF360" s="8" t="e">
        <f t="shared" si="18"/>
        <v>#N/A</v>
      </c>
      <c r="AG360" s="8" t="e">
        <f t="shared" si="19"/>
        <v>#N/A</v>
      </c>
      <c r="AH360" s="8" t="e">
        <f t="shared" si="16"/>
        <v>#N/A</v>
      </c>
      <c r="AI360" s="35">
        <v>0.13392783851762938</v>
      </c>
      <c r="AJ360" s="35">
        <v>1</v>
      </c>
    </row>
    <row r="361" spans="1:36" x14ac:dyDescent="0.3">
      <c r="A361" s="37" t="s">
        <v>385</v>
      </c>
      <c r="B361" s="2">
        <v>55056.796000000002</v>
      </c>
      <c r="C361" s="7">
        <v>118658.35800000001</v>
      </c>
      <c r="D361" s="7">
        <v>156283.859</v>
      </c>
      <c r="E361" s="7">
        <v>138074.07199999999</v>
      </c>
      <c r="F361" s="7">
        <v>125863.67600000001</v>
      </c>
      <c r="G361" s="7">
        <v>152607.30099999998</v>
      </c>
      <c r="H361" s="7">
        <v>142242.617</v>
      </c>
      <c r="I361" s="7">
        <v>88888.597000000009</v>
      </c>
      <c r="J361" s="7">
        <v>47755.512000000002</v>
      </c>
      <c r="K361" s="7">
        <v>28938.930999999997</v>
      </c>
      <c r="L361" s="7">
        <v>1054491</v>
      </c>
      <c r="M361" s="7">
        <f>VLOOKUP(A361,'[1]CDC- Aggregation'!$A$5:$L$463,2,FALSE)</f>
        <v>0</v>
      </c>
      <c r="N361" s="7">
        <f>VLOOKUP(A361,'[1]CDC- Aggregation'!$A$5:$L$463,3,FALSE)</f>
        <v>0</v>
      </c>
      <c r="O361" s="7">
        <f>VLOOKUP(A361,'[1]CDC- Aggregation'!$A$5:$L$463,4,FALSE)</f>
        <v>0</v>
      </c>
      <c r="P361" s="7">
        <f>VLOOKUP(A361,'[1]CDC- Aggregation'!$A$5:$L$463,5,FALSE)</f>
        <v>0</v>
      </c>
      <c r="Q361" s="7">
        <f>VLOOKUP(A361,'[1]CDC- Aggregation'!$A$5:$L$463,6,FALSE)</f>
        <v>0</v>
      </c>
      <c r="R361" s="7">
        <f>VLOOKUP(A361,'[1]CDC- Aggregation'!$A$5:$L$463,7,FALSE)</f>
        <v>0</v>
      </c>
      <c r="S361" s="7">
        <f>VLOOKUP(A361,'[1]CDC- Aggregation'!$A$5:$L$463,8,FALSE)</f>
        <v>0</v>
      </c>
      <c r="T361" s="7" t="e">
        <v>#N/A</v>
      </c>
      <c r="U361" s="7" t="e">
        <v>#N/A</v>
      </c>
      <c r="V361" s="7" t="e">
        <v>#N/A</v>
      </c>
      <c r="W361" s="7" t="e">
        <v>#N/A</v>
      </c>
      <c r="X361" s="8">
        <f t="shared" si="18"/>
        <v>0</v>
      </c>
      <c r="Y361" s="8">
        <f t="shared" si="18"/>
        <v>0</v>
      </c>
      <c r="Z361" s="8">
        <f t="shared" si="18"/>
        <v>0</v>
      </c>
      <c r="AA361" s="8">
        <f t="shared" si="18"/>
        <v>0</v>
      </c>
      <c r="AB361" s="8">
        <f t="shared" si="18"/>
        <v>0</v>
      </c>
      <c r="AC361" s="8">
        <f t="shared" si="18"/>
        <v>0</v>
      </c>
      <c r="AD361" s="8">
        <f t="shared" si="18"/>
        <v>0</v>
      </c>
      <c r="AE361" s="8" t="e">
        <f t="shared" si="18"/>
        <v>#N/A</v>
      </c>
      <c r="AF361" s="8" t="e">
        <f t="shared" si="18"/>
        <v>#N/A</v>
      </c>
      <c r="AG361" s="8" t="e">
        <f t="shared" si="19"/>
        <v>#N/A</v>
      </c>
      <c r="AH361" s="8" t="e">
        <f t="shared" si="16"/>
        <v>#N/A</v>
      </c>
      <c r="AI361" s="35">
        <v>0.13793682438453189</v>
      </c>
      <c r="AJ361" s="35">
        <v>1</v>
      </c>
    </row>
    <row r="362" spans="1:36" x14ac:dyDescent="0.3">
      <c r="A362" s="37" t="s">
        <v>386</v>
      </c>
      <c r="B362" s="2">
        <v>54571</v>
      </c>
      <c r="C362" s="7">
        <v>117794</v>
      </c>
      <c r="D362" s="7">
        <v>154512</v>
      </c>
      <c r="E362" s="7">
        <v>140547</v>
      </c>
      <c r="F362" s="7">
        <v>124511</v>
      </c>
      <c r="G362" s="7">
        <v>149424</v>
      </c>
      <c r="H362" s="7">
        <v>144635</v>
      </c>
      <c r="I362" s="7">
        <v>93339</v>
      </c>
      <c r="J362" s="7">
        <v>49153</v>
      </c>
      <c r="K362" s="7">
        <v>27652</v>
      </c>
      <c r="L362" s="7">
        <v>1056138</v>
      </c>
      <c r="M362" s="7">
        <f>VLOOKUP(A362,'[1]CDC- Aggregation'!$A$5:$L$463,2,FALSE)</f>
        <v>0</v>
      </c>
      <c r="N362" s="7">
        <f>VLOOKUP(A362,'[1]CDC- Aggregation'!$A$5:$L$463,3,FALSE)</f>
        <v>0</v>
      </c>
      <c r="O362" s="7">
        <f>VLOOKUP(A362,'[1]CDC- Aggregation'!$A$5:$L$463,4,FALSE)</f>
        <v>0</v>
      </c>
      <c r="P362" s="7">
        <f>VLOOKUP(A362,'[1]CDC- Aggregation'!$A$5:$L$463,5,FALSE)</f>
        <v>0</v>
      </c>
      <c r="Q362" s="7">
        <f>VLOOKUP(A362,'[1]CDC- Aggregation'!$A$5:$L$463,6,FALSE)</f>
        <v>0</v>
      </c>
      <c r="R362" s="7">
        <f>VLOOKUP(A362,'[1]CDC- Aggregation'!$A$5:$L$463,7,FALSE)</f>
        <v>0</v>
      </c>
      <c r="S362" s="7">
        <f>VLOOKUP(A362,'[1]CDC- Aggregation'!$A$5:$L$463,8,FALSE)</f>
        <v>0</v>
      </c>
      <c r="T362" s="7" t="e">
        <v>#N/A</v>
      </c>
      <c r="U362" s="7" t="e">
        <v>#N/A</v>
      </c>
      <c r="V362" s="7" t="e">
        <v>#N/A</v>
      </c>
      <c r="W362" s="7" t="e">
        <v>#N/A</v>
      </c>
      <c r="X362" s="8">
        <f t="shared" si="18"/>
        <v>0</v>
      </c>
      <c r="Y362" s="8">
        <f t="shared" si="18"/>
        <v>0</v>
      </c>
      <c r="Z362" s="8">
        <f t="shared" si="18"/>
        <v>0</v>
      </c>
      <c r="AA362" s="8">
        <f t="shared" si="18"/>
        <v>0</v>
      </c>
      <c r="AB362" s="8">
        <f t="shared" si="18"/>
        <v>0</v>
      </c>
      <c r="AC362" s="8">
        <f t="shared" si="18"/>
        <v>0</v>
      </c>
      <c r="AD362" s="8">
        <f t="shared" si="18"/>
        <v>0</v>
      </c>
      <c r="AE362" s="8" t="e">
        <f t="shared" si="18"/>
        <v>#N/A</v>
      </c>
      <c r="AF362" s="8" t="e">
        <f t="shared" si="18"/>
        <v>#N/A</v>
      </c>
      <c r="AG362" s="8" t="e">
        <f t="shared" si="19"/>
        <v>#N/A</v>
      </c>
      <c r="AH362" s="8" t="e">
        <f t="shared" si="16"/>
        <v>#N/A</v>
      </c>
      <c r="AI362" s="35">
        <v>0.14360856969264077</v>
      </c>
      <c r="AJ362" s="35">
        <v>1</v>
      </c>
    </row>
    <row r="363" spans="1:36" x14ac:dyDescent="0.3">
      <c r="A363" s="37" t="s">
        <v>387</v>
      </c>
      <c r="B363" s="2">
        <v>295751.25200000009</v>
      </c>
      <c r="C363" s="7">
        <v>571771.255</v>
      </c>
      <c r="D363" s="7">
        <v>622318.76599999995</v>
      </c>
      <c r="E363" s="7">
        <v>576709.62600000005</v>
      </c>
      <c r="F363" s="7">
        <v>606807.52399999986</v>
      </c>
      <c r="G363" s="7">
        <v>622042.08500000008</v>
      </c>
      <c r="H363" s="7">
        <v>514633.33399999997</v>
      </c>
      <c r="I363" s="7">
        <v>314381.929</v>
      </c>
      <c r="J363" s="7">
        <v>195406.98300000001</v>
      </c>
      <c r="K363" s="7">
        <v>66003.995999999999</v>
      </c>
      <c r="L363" s="7">
        <v>4386090</v>
      </c>
      <c r="M363" s="7">
        <f>VLOOKUP(A363,'[1]CDC- Aggregation'!$A$5:$L$463,2,FALSE)</f>
        <v>0</v>
      </c>
      <c r="N363" s="7">
        <f>VLOOKUP(A363,'[1]CDC- Aggregation'!$A$5:$L$463,3,FALSE)</f>
        <v>0</v>
      </c>
      <c r="O363" s="7">
        <f>VLOOKUP(A363,'[1]CDC- Aggregation'!$A$5:$L$463,4,FALSE)</f>
        <v>0</v>
      </c>
      <c r="P363" s="7">
        <f>VLOOKUP(A363,'[1]CDC- Aggregation'!$A$5:$L$463,5,FALSE)</f>
        <v>0</v>
      </c>
      <c r="Q363" s="7">
        <f>VLOOKUP(A363,'[1]CDC- Aggregation'!$A$5:$L$463,6,FALSE)</f>
        <v>0</v>
      </c>
      <c r="R363" s="7">
        <f>VLOOKUP(A363,'[1]CDC- Aggregation'!$A$5:$L$463,7,FALSE)</f>
        <v>10</v>
      </c>
      <c r="S363" s="7">
        <f>VLOOKUP(A363,'[1]CDC- Aggregation'!$A$5:$L$463,8,FALSE)</f>
        <v>12</v>
      </c>
      <c r="T363" s="7">
        <v>0</v>
      </c>
      <c r="U363" s="7">
        <v>12</v>
      </c>
      <c r="V363" s="7">
        <v>58</v>
      </c>
      <c r="W363" s="7">
        <v>70</v>
      </c>
      <c r="X363" s="8">
        <f t="shared" si="18"/>
        <v>0</v>
      </c>
      <c r="Y363" s="8">
        <f t="shared" si="18"/>
        <v>0</v>
      </c>
      <c r="Z363" s="8">
        <f t="shared" si="18"/>
        <v>0</v>
      </c>
      <c r="AA363" s="8">
        <f t="shared" si="18"/>
        <v>0</v>
      </c>
      <c r="AB363" s="8">
        <f t="shared" si="18"/>
        <v>0</v>
      </c>
      <c r="AC363" s="8">
        <f t="shared" si="18"/>
        <v>1.6076082697845113E-5</v>
      </c>
      <c r="AD363" s="8">
        <f t="shared" si="18"/>
        <v>2.3317572351424871E-5</v>
      </c>
      <c r="AE363" s="8">
        <f t="shared" si="18"/>
        <v>0</v>
      </c>
      <c r="AF363" s="8">
        <f t="shared" si="18"/>
        <v>6.1410292589185515E-5</v>
      </c>
      <c r="AG363" s="8">
        <f t="shared" si="19"/>
        <v>8.78734675397532E-4</v>
      </c>
      <c r="AH363" s="8">
        <f t="shared" si="16"/>
        <v>1.5959544833781339E-5</v>
      </c>
      <c r="AI363" s="35">
        <v>0.14512755075593678</v>
      </c>
      <c r="AJ363" s="35">
        <v>0.90057995028997517</v>
      </c>
    </row>
    <row r="364" spans="1:36" x14ac:dyDescent="0.3">
      <c r="A364" s="37" t="s">
        <v>388</v>
      </c>
      <c r="B364" s="2">
        <v>292395.26299999998</v>
      </c>
      <c r="C364" s="7">
        <v>577662.14300000004</v>
      </c>
      <c r="D364" s="7">
        <v>641453.07999999996</v>
      </c>
      <c r="E364" s="7">
        <v>568855.67600000009</v>
      </c>
      <c r="F364" s="7">
        <v>610386.74500000011</v>
      </c>
      <c r="G364" s="7">
        <v>645360.96499999997</v>
      </c>
      <c r="H364" s="7">
        <v>543774.38199999998</v>
      </c>
      <c r="I364" s="7">
        <v>332557.25100000005</v>
      </c>
      <c r="J364" s="7">
        <v>186231.94099999996</v>
      </c>
      <c r="K364" s="7">
        <v>66375.846000000005</v>
      </c>
      <c r="L364" s="7">
        <v>4464937</v>
      </c>
      <c r="M364" s="7">
        <f>VLOOKUP(A364,'[1]CDC- Aggregation'!$A$5:$L$463,2,FALSE)</f>
        <v>0</v>
      </c>
      <c r="N364" s="7">
        <f>VLOOKUP(A364,'[1]CDC- Aggregation'!$A$5:$L$463,3,FALSE)</f>
        <v>0</v>
      </c>
      <c r="O364" s="7">
        <f>VLOOKUP(A364,'[1]CDC- Aggregation'!$A$5:$L$463,4,FALSE)</f>
        <v>0</v>
      </c>
      <c r="P364" s="7">
        <f>VLOOKUP(A364,'[1]CDC- Aggregation'!$A$5:$L$463,5,FALSE)</f>
        <v>0</v>
      </c>
      <c r="Q364" s="7">
        <f>VLOOKUP(A364,'[1]CDC- Aggregation'!$A$5:$L$463,6,FALSE)</f>
        <v>0</v>
      </c>
      <c r="R364" s="7">
        <f>VLOOKUP(A364,'[1]CDC- Aggregation'!$A$5:$L$463,7,FALSE)</f>
        <v>0</v>
      </c>
      <c r="S364" s="7">
        <f>VLOOKUP(A364,'[1]CDC- Aggregation'!$A$5:$L$463,8,FALSE)</f>
        <v>0</v>
      </c>
      <c r="T364" s="7">
        <v>0</v>
      </c>
      <c r="U364" s="7">
        <v>10</v>
      </c>
      <c r="V364" s="7">
        <v>85</v>
      </c>
      <c r="W364" s="7">
        <v>95</v>
      </c>
      <c r="X364" s="8">
        <f t="shared" si="18"/>
        <v>0</v>
      </c>
      <c r="Y364" s="8">
        <f t="shared" si="18"/>
        <v>0</v>
      </c>
      <c r="Z364" s="8">
        <f t="shared" si="18"/>
        <v>0</v>
      </c>
      <c r="AA364" s="8">
        <f t="shared" si="18"/>
        <v>0</v>
      </c>
      <c r="AB364" s="8">
        <f t="shared" si="18"/>
        <v>0</v>
      </c>
      <c r="AC364" s="8">
        <f t="shared" si="18"/>
        <v>0</v>
      </c>
      <c r="AD364" s="8">
        <f t="shared" si="18"/>
        <v>0</v>
      </c>
      <c r="AE364" s="8">
        <f t="shared" si="18"/>
        <v>0</v>
      </c>
      <c r="AF364" s="8">
        <f t="shared" si="18"/>
        <v>5.3696481636305351E-5</v>
      </c>
      <c r="AG364" s="8">
        <f t="shared" si="19"/>
        <v>1.2805863144855433E-3</v>
      </c>
      <c r="AH364" s="8">
        <f t="shared" si="16"/>
        <v>2.127689595620274E-5</v>
      </c>
      <c r="AI364" s="35">
        <v>0.14847572553083938</v>
      </c>
      <c r="AJ364" s="35">
        <v>0.91035044824775879</v>
      </c>
    </row>
    <row r="365" spans="1:36" x14ac:dyDescent="0.3">
      <c r="A365" s="37" t="s">
        <v>389</v>
      </c>
      <c r="B365" s="2">
        <v>285160.06400000001</v>
      </c>
      <c r="C365" s="7">
        <v>563047.11699999997</v>
      </c>
      <c r="D365" s="7">
        <v>626925.38600000006</v>
      </c>
      <c r="E365" s="7">
        <v>559427.17000000004</v>
      </c>
      <c r="F365" s="7">
        <v>581087.696</v>
      </c>
      <c r="G365" s="7">
        <v>620371.13400000008</v>
      </c>
      <c r="H365" s="7">
        <v>540575.75600000005</v>
      </c>
      <c r="I365" s="7">
        <v>340754.48800000013</v>
      </c>
      <c r="J365" s="7">
        <v>182871.19399999999</v>
      </c>
      <c r="K365" s="7">
        <v>64149.275000000009</v>
      </c>
      <c r="L365" s="7">
        <v>4364414</v>
      </c>
      <c r="M365" s="7">
        <f>VLOOKUP(A365,'[1]CDC- Aggregation'!$A$5:$L$463,2,FALSE)</f>
        <v>0</v>
      </c>
      <c r="N365" s="7">
        <f>VLOOKUP(A365,'[1]CDC- Aggregation'!$A$5:$L$463,3,FALSE)</f>
        <v>0</v>
      </c>
      <c r="O365" s="7">
        <f>VLOOKUP(A365,'[1]CDC- Aggregation'!$A$5:$L$463,4,FALSE)</f>
        <v>0</v>
      </c>
      <c r="P365" s="7">
        <f>VLOOKUP(A365,'[1]CDC- Aggregation'!$A$5:$L$463,5,FALSE)</f>
        <v>0</v>
      </c>
      <c r="Q365" s="7">
        <f>VLOOKUP(A365,'[1]CDC- Aggregation'!$A$5:$L$463,6,FALSE)</f>
        <v>0</v>
      </c>
      <c r="R365" s="7">
        <f>VLOOKUP(A365,'[1]CDC- Aggregation'!$A$5:$L$463,7,FALSE)</f>
        <v>0</v>
      </c>
      <c r="S365" s="7">
        <f>VLOOKUP(A365,'[1]CDC- Aggregation'!$A$5:$L$463,8,FALSE)</f>
        <v>10</v>
      </c>
      <c r="T365" s="7">
        <v>0</v>
      </c>
      <c r="U365" s="7">
        <v>0</v>
      </c>
      <c r="V365" s="7">
        <v>101</v>
      </c>
      <c r="W365" s="7">
        <v>101</v>
      </c>
      <c r="X365" s="8">
        <f t="shared" si="18"/>
        <v>0</v>
      </c>
      <c r="Y365" s="8">
        <f t="shared" si="18"/>
        <v>0</v>
      </c>
      <c r="Z365" s="8">
        <f t="shared" si="18"/>
        <v>0</v>
      </c>
      <c r="AA365" s="8">
        <f t="shared" si="18"/>
        <v>0</v>
      </c>
      <c r="AB365" s="8">
        <f t="shared" si="18"/>
        <v>0</v>
      </c>
      <c r="AC365" s="8">
        <f t="shared" si="18"/>
        <v>0</v>
      </c>
      <c r="AD365" s="8">
        <f t="shared" si="18"/>
        <v>1.8498794829415174E-5</v>
      </c>
      <c r="AE365" s="8">
        <f t="shared" si="18"/>
        <v>0</v>
      </c>
      <c r="AF365" s="8">
        <f t="shared" si="18"/>
        <v>0</v>
      </c>
      <c r="AG365" s="8">
        <f t="shared" si="19"/>
        <v>1.5744527120532537E-3</v>
      </c>
      <c r="AH365" s="8">
        <f t="shared" si="16"/>
        <v>2.3141709287890653E-5</v>
      </c>
      <c r="AI365" s="35">
        <v>0.14994587531120107</v>
      </c>
      <c r="AJ365" s="35">
        <v>0.91271056661562022</v>
      </c>
    </row>
    <row r="366" spans="1:36" x14ac:dyDescent="0.3">
      <c r="A366" s="37" t="s">
        <v>390</v>
      </c>
      <c r="B366" s="2">
        <v>293177.50400000002</v>
      </c>
      <c r="C366" s="7">
        <v>580639.99800000014</v>
      </c>
      <c r="D366" s="7">
        <v>650947.97699999996</v>
      </c>
      <c r="E366" s="7">
        <v>580141.74699999997</v>
      </c>
      <c r="F366" s="7">
        <v>588073.60999999987</v>
      </c>
      <c r="G366" s="7">
        <v>638782.85700000019</v>
      </c>
      <c r="H366" s="7">
        <v>571119.76700000011</v>
      </c>
      <c r="I366" s="7">
        <v>366670.24699999992</v>
      </c>
      <c r="J366" s="7">
        <v>190555.05199999997</v>
      </c>
      <c r="K366" s="7">
        <v>68607.135999999984</v>
      </c>
      <c r="L366" s="7">
        <v>4528696</v>
      </c>
      <c r="M366" s="7">
        <f>VLOOKUP(A366,'[1]CDC- Aggregation'!$A$5:$L$463,2,FALSE)</f>
        <v>0</v>
      </c>
      <c r="N366" s="7">
        <f>VLOOKUP(A366,'[1]CDC- Aggregation'!$A$5:$L$463,3,FALSE)</f>
        <v>0</v>
      </c>
      <c r="O366" s="7">
        <f>VLOOKUP(A366,'[1]CDC- Aggregation'!$A$5:$L$463,4,FALSE)</f>
        <v>0</v>
      </c>
      <c r="P366" s="7">
        <f>VLOOKUP(A366,'[1]CDC- Aggregation'!$A$5:$L$463,5,FALSE)</f>
        <v>0</v>
      </c>
      <c r="Q366" s="7">
        <f>VLOOKUP(A366,'[1]CDC- Aggregation'!$A$5:$L$463,6,FALSE)</f>
        <v>0</v>
      </c>
      <c r="R366" s="7">
        <f>VLOOKUP(A366,'[1]CDC- Aggregation'!$A$5:$L$463,7,FALSE)</f>
        <v>11</v>
      </c>
      <c r="S366" s="7">
        <f>VLOOKUP(A366,'[1]CDC- Aggregation'!$A$5:$L$463,8,FALSE)</f>
        <v>14</v>
      </c>
      <c r="T366" s="7">
        <v>0</v>
      </c>
      <c r="U366" s="7">
        <v>0</v>
      </c>
      <c r="V366" s="7">
        <v>31</v>
      </c>
      <c r="W366" s="7">
        <v>31</v>
      </c>
      <c r="X366" s="8">
        <f t="shared" si="18"/>
        <v>0</v>
      </c>
      <c r="Y366" s="8">
        <f t="shared" si="18"/>
        <v>0</v>
      </c>
      <c r="Z366" s="8">
        <f t="shared" si="18"/>
        <v>0</v>
      </c>
      <c r="AA366" s="8">
        <f t="shared" si="18"/>
        <v>0</v>
      </c>
      <c r="AB366" s="8">
        <f t="shared" si="18"/>
        <v>0</v>
      </c>
      <c r="AC366" s="8">
        <f t="shared" si="18"/>
        <v>1.7220249227821711E-5</v>
      </c>
      <c r="AD366" s="8">
        <f t="shared" si="18"/>
        <v>2.4513247148736837E-5</v>
      </c>
      <c r="AE366" s="8">
        <f t="shared" si="18"/>
        <v>0</v>
      </c>
      <c r="AF366" s="8">
        <f t="shared" si="18"/>
        <v>0</v>
      </c>
      <c r="AG366" s="8">
        <f t="shared" si="19"/>
        <v>4.5184804099678504E-4</v>
      </c>
      <c r="AH366" s="8">
        <f t="shared" si="16"/>
        <v>6.845237569490202E-6</v>
      </c>
      <c r="AI366" s="35">
        <v>0.10064574581874403</v>
      </c>
      <c r="AJ366" s="35">
        <v>0.93510555121188432</v>
      </c>
    </row>
    <row r="367" spans="1:36" x14ac:dyDescent="0.3">
      <c r="A367" s="37" t="s">
        <v>391</v>
      </c>
      <c r="B367" s="2">
        <v>290292.89599999995</v>
      </c>
      <c r="C367" s="7">
        <v>583423.58100000001</v>
      </c>
      <c r="D367" s="7">
        <v>646624.47199999983</v>
      </c>
      <c r="E367" s="7">
        <v>584463.67700000014</v>
      </c>
      <c r="F367" s="7">
        <v>581533.18200000003</v>
      </c>
      <c r="G367" s="7">
        <v>637271.26600000006</v>
      </c>
      <c r="H367" s="7">
        <v>581112.3339999998</v>
      </c>
      <c r="I367" s="7">
        <v>382225.98199999996</v>
      </c>
      <c r="J367" s="7">
        <v>193593.01699999999</v>
      </c>
      <c r="K367" s="7">
        <v>71506.087999999989</v>
      </c>
      <c r="L367" s="7">
        <v>4550845</v>
      </c>
      <c r="M367" s="7">
        <f>VLOOKUP(A367,'[1]CDC- Aggregation'!$A$5:$L$463,2,FALSE)</f>
        <v>0</v>
      </c>
      <c r="N367" s="7">
        <f>VLOOKUP(A367,'[1]CDC- Aggregation'!$A$5:$L$463,3,FALSE)</f>
        <v>0</v>
      </c>
      <c r="O367" s="7">
        <f>VLOOKUP(A367,'[1]CDC- Aggregation'!$A$5:$L$463,4,FALSE)</f>
        <v>0</v>
      </c>
      <c r="P367" s="7">
        <f>VLOOKUP(A367,'[1]CDC- Aggregation'!$A$5:$L$463,5,FALSE)</f>
        <v>0</v>
      </c>
      <c r="Q367" s="7">
        <f>VLOOKUP(A367,'[1]CDC- Aggregation'!$A$5:$L$463,6,FALSE)</f>
        <v>0</v>
      </c>
      <c r="R367" s="7">
        <f>VLOOKUP(A367,'[1]CDC- Aggregation'!$A$5:$L$463,7,FALSE)</f>
        <v>0</v>
      </c>
      <c r="S367" s="7">
        <f>VLOOKUP(A367,'[1]CDC- Aggregation'!$A$5:$L$463,8,FALSE)</f>
        <v>17</v>
      </c>
      <c r="T367" s="7">
        <v>0</v>
      </c>
      <c r="U367" s="7">
        <v>10</v>
      </c>
      <c r="V367" s="7">
        <v>61</v>
      </c>
      <c r="W367" s="7">
        <v>71</v>
      </c>
      <c r="X367" s="8">
        <f t="shared" si="18"/>
        <v>0</v>
      </c>
      <c r="Y367" s="8">
        <f t="shared" si="18"/>
        <v>0</v>
      </c>
      <c r="Z367" s="8">
        <f t="shared" si="18"/>
        <v>0</v>
      </c>
      <c r="AA367" s="8">
        <f t="shared" si="18"/>
        <v>0</v>
      </c>
      <c r="AB367" s="8">
        <f t="shared" si="18"/>
        <v>0</v>
      </c>
      <c r="AC367" s="8">
        <f t="shared" si="18"/>
        <v>0</v>
      </c>
      <c r="AD367" s="8">
        <f t="shared" si="18"/>
        <v>2.9254240540693817E-5</v>
      </c>
      <c r="AE367" s="8">
        <f t="shared" si="18"/>
        <v>0</v>
      </c>
      <c r="AF367" s="8">
        <f t="shared" si="18"/>
        <v>5.1654755708466491E-5</v>
      </c>
      <c r="AG367" s="8">
        <f t="shared" si="19"/>
        <v>8.5307421656181232E-4</v>
      </c>
      <c r="AH367" s="8">
        <f t="shared" si="16"/>
        <v>1.5601498183304419E-5</v>
      </c>
      <c r="AI367" s="35">
        <v>0.10105582765664667</v>
      </c>
      <c r="AJ367" s="35">
        <v>0.87456445993031362</v>
      </c>
    </row>
    <row r="368" spans="1:36" x14ac:dyDescent="0.3">
      <c r="A368" s="37" t="s">
        <v>392</v>
      </c>
      <c r="B368" s="2">
        <v>289257.61399999994</v>
      </c>
      <c r="C368" s="7">
        <v>591360.21100000001</v>
      </c>
      <c r="D368" s="7">
        <v>650430.723</v>
      </c>
      <c r="E368" s="7">
        <v>595364.41300000006</v>
      </c>
      <c r="F368" s="7">
        <v>583619.86200000008</v>
      </c>
      <c r="G368" s="7">
        <v>641037.83599999989</v>
      </c>
      <c r="H368" s="7">
        <v>598425.125</v>
      </c>
      <c r="I368" s="7">
        <v>407449.97100000008</v>
      </c>
      <c r="J368" s="7">
        <v>200168.27200000003</v>
      </c>
      <c r="K368" s="7">
        <v>73975.439000000013</v>
      </c>
      <c r="L368" s="7">
        <v>4630485</v>
      </c>
      <c r="M368" s="7">
        <f>VLOOKUP(A368,'[1]CDC- Aggregation'!$A$5:$L$463,2,FALSE)</f>
        <v>0</v>
      </c>
      <c r="N368" s="7">
        <f>VLOOKUP(A368,'[1]CDC- Aggregation'!$A$5:$L$463,3,FALSE)</f>
        <v>0</v>
      </c>
      <c r="O368" s="7">
        <f>VLOOKUP(A368,'[1]CDC- Aggregation'!$A$5:$L$463,4,FALSE)</f>
        <v>0</v>
      </c>
      <c r="P368" s="7">
        <f>VLOOKUP(A368,'[1]CDC- Aggregation'!$A$5:$L$463,5,FALSE)</f>
        <v>0</v>
      </c>
      <c r="Q368" s="7">
        <f>VLOOKUP(A368,'[1]CDC- Aggregation'!$A$5:$L$463,6,FALSE)</f>
        <v>0</v>
      </c>
      <c r="R368" s="7">
        <f>VLOOKUP(A368,'[1]CDC- Aggregation'!$A$5:$L$463,7,FALSE)</f>
        <v>11</v>
      </c>
      <c r="S368" s="7">
        <f>VLOOKUP(A368,'[1]CDC- Aggregation'!$A$5:$L$463,8,FALSE)</f>
        <v>47</v>
      </c>
      <c r="T368" s="7">
        <v>0</v>
      </c>
      <c r="U368" s="7">
        <v>0</v>
      </c>
      <c r="V368" s="7">
        <v>56</v>
      </c>
      <c r="W368" s="7">
        <v>56</v>
      </c>
      <c r="X368" s="8">
        <f t="shared" si="18"/>
        <v>0</v>
      </c>
      <c r="Y368" s="8">
        <f t="shared" si="18"/>
        <v>0</v>
      </c>
      <c r="Z368" s="8">
        <f t="shared" si="18"/>
        <v>0</v>
      </c>
      <c r="AA368" s="8">
        <f t="shared" si="18"/>
        <v>0</v>
      </c>
      <c r="AB368" s="8">
        <f t="shared" si="18"/>
        <v>0</v>
      </c>
      <c r="AC368" s="8">
        <f t="shared" si="18"/>
        <v>1.715967355162481E-5</v>
      </c>
      <c r="AD368" s="8">
        <f t="shared" si="18"/>
        <v>7.8539483114115568E-5</v>
      </c>
      <c r="AE368" s="8">
        <f t="shared" si="18"/>
        <v>0</v>
      </c>
      <c r="AF368" s="8">
        <f t="shared" si="18"/>
        <v>0</v>
      </c>
      <c r="AG368" s="8">
        <f t="shared" si="19"/>
        <v>7.5700801180781079E-4</v>
      </c>
      <c r="AH368" s="8">
        <f t="shared" si="16"/>
        <v>1.2093765555875897E-5</v>
      </c>
      <c r="AI368" s="35">
        <v>0.10235733304003153</v>
      </c>
      <c r="AJ368" s="35">
        <v>0.84040404040404038</v>
      </c>
    </row>
    <row r="369" spans="1:36" x14ac:dyDescent="0.3">
      <c r="A369" s="37" t="s">
        <v>393</v>
      </c>
      <c r="B369" s="2">
        <v>282159.53300000005</v>
      </c>
      <c r="C369" s="7">
        <v>584385.12500000012</v>
      </c>
      <c r="D369" s="7">
        <v>627883.429</v>
      </c>
      <c r="E369" s="7">
        <v>589905.19700000016</v>
      </c>
      <c r="F369" s="7">
        <v>569827.54499999993</v>
      </c>
      <c r="G369" s="7">
        <v>621604.15099999995</v>
      </c>
      <c r="H369" s="7">
        <v>592983.31599999988</v>
      </c>
      <c r="I369" s="7">
        <v>419461.80499999999</v>
      </c>
      <c r="J369" s="7">
        <v>199650.15100000001</v>
      </c>
      <c r="K369" s="7">
        <v>74919.367999999988</v>
      </c>
      <c r="L369" s="7">
        <v>4561064</v>
      </c>
      <c r="M369" s="7">
        <f>VLOOKUP(A369,'[1]CDC- Aggregation'!$A$5:$L$463,2,FALSE)</f>
        <v>0</v>
      </c>
      <c r="N369" s="7">
        <f>VLOOKUP(A369,'[1]CDC- Aggregation'!$A$5:$L$463,3,FALSE)</f>
        <v>0</v>
      </c>
      <c r="O369" s="7">
        <f>VLOOKUP(A369,'[1]CDC- Aggregation'!$A$5:$L$463,4,FALSE)</f>
        <v>0</v>
      </c>
      <c r="P369" s="7">
        <f>VLOOKUP(A369,'[1]CDC- Aggregation'!$A$5:$L$463,5,FALSE)</f>
        <v>0</v>
      </c>
      <c r="Q369" s="7">
        <f>VLOOKUP(A369,'[1]CDC- Aggregation'!$A$5:$L$463,6,FALSE)</f>
        <v>0</v>
      </c>
      <c r="R369" s="7">
        <f>VLOOKUP(A369,'[1]CDC- Aggregation'!$A$5:$L$463,7,FALSE)</f>
        <v>0</v>
      </c>
      <c r="S369" s="7">
        <f>VLOOKUP(A369,'[1]CDC- Aggregation'!$A$5:$L$463,8,FALSE)</f>
        <v>34</v>
      </c>
      <c r="T369" s="7">
        <v>0</v>
      </c>
      <c r="U369" s="7">
        <v>0</v>
      </c>
      <c r="V369" s="7">
        <v>135</v>
      </c>
      <c r="W369" s="7">
        <v>135</v>
      </c>
      <c r="X369" s="8">
        <f t="shared" si="18"/>
        <v>0</v>
      </c>
      <c r="Y369" s="8">
        <f t="shared" si="18"/>
        <v>0</v>
      </c>
      <c r="Z369" s="8">
        <f t="shared" si="18"/>
        <v>0</v>
      </c>
      <c r="AA369" s="8">
        <f t="shared" si="18"/>
        <v>0</v>
      </c>
      <c r="AB369" s="8">
        <f t="shared" si="18"/>
        <v>0</v>
      </c>
      <c r="AC369" s="8">
        <f t="shared" si="18"/>
        <v>0</v>
      </c>
      <c r="AD369" s="8">
        <f t="shared" si="18"/>
        <v>5.7337194964183459E-5</v>
      </c>
      <c r="AE369" s="8">
        <f t="shared" si="18"/>
        <v>0</v>
      </c>
      <c r="AF369" s="8">
        <f t="shared" si="18"/>
        <v>0</v>
      </c>
      <c r="AG369" s="8">
        <f t="shared" si="19"/>
        <v>1.8019372507253402E-3</v>
      </c>
      <c r="AH369" s="8">
        <f t="shared" si="16"/>
        <v>2.9598356874623993E-5</v>
      </c>
      <c r="AI369" s="35">
        <v>0.10397287363520819</v>
      </c>
      <c r="AJ369" s="35">
        <v>0.92774193548387096</v>
      </c>
    </row>
    <row r="370" spans="1:36" x14ac:dyDescent="0.3">
      <c r="A370" s="37" t="s">
        <v>394</v>
      </c>
      <c r="B370" s="2">
        <v>285449.94899999991</v>
      </c>
      <c r="C370" s="7">
        <v>597157.92400000012</v>
      </c>
      <c r="D370" s="7">
        <v>633347.83100000001</v>
      </c>
      <c r="E370" s="7">
        <v>613150.96800000011</v>
      </c>
      <c r="F370" s="7">
        <v>585082.21399999992</v>
      </c>
      <c r="G370" s="7">
        <v>635761.45700000017</v>
      </c>
      <c r="H370" s="7">
        <v>623508.85300000012</v>
      </c>
      <c r="I370" s="7">
        <v>464257.18</v>
      </c>
      <c r="J370" s="7">
        <v>210596.74099999995</v>
      </c>
      <c r="K370" s="7">
        <v>79231.443999999974</v>
      </c>
      <c r="L370" s="7">
        <v>4731177</v>
      </c>
      <c r="M370" s="7">
        <f>VLOOKUP(A370,'[1]CDC- Aggregation'!$A$5:$L$463,2,FALSE)</f>
        <v>0</v>
      </c>
      <c r="N370" s="7">
        <f>VLOOKUP(A370,'[1]CDC- Aggregation'!$A$5:$L$463,3,FALSE)</f>
        <v>0</v>
      </c>
      <c r="O370" s="7">
        <f>VLOOKUP(A370,'[1]CDC- Aggregation'!$A$5:$L$463,4,FALSE)</f>
        <v>0</v>
      </c>
      <c r="P370" s="7">
        <f>VLOOKUP(A370,'[1]CDC- Aggregation'!$A$5:$L$463,5,FALSE)</f>
        <v>0</v>
      </c>
      <c r="Q370" s="7">
        <f>VLOOKUP(A370,'[1]CDC- Aggregation'!$A$5:$L$463,6,FALSE)</f>
        <v>0</v>
      </c>
      <c r="R370" s="7">
        <f>VLOOKUP(A370,'[1]CDC- Aggregation'!$A$5:$L$463,7,FALSE)</f>
        <v>12</v>
      </c>
      <c r="S370" s="7">
        <f>VLOOKUP(A370,'[1]CDC- Aggregation'!$A$5:$L$463,8,FALSE)</f>
        <v>42</v>
      </c>
      <c r="T370" s="7">
        <v>0</v>
      </c>
      <c r="U370" s="7">
        <v>0</v>
      </c>
      <c r="V370" s="7">
        <v>21</v>
      </c>
      <c r="W370" s="7">
        <v>21</v>
      </c>
      <c r="X370" s="8">
        <f t="shared" si="18"/>
        <v>0</v>
      </c>
      <c r="Y370" s="8">
        <f t="shared" si="18"/>
        <v>0</v>
      </c>
      <c r="Z370" s="8">
        <f t="shared" si="18"/>
        <v>0</v>
      </c>
      <c r="AA370" s="8">
        <f t="shared" si="18"/>
        <v>0</v>
      </c>
      <c r="AB370" s="8">
        <f t="shared" si="18"/>
        <v>0</v>
      </c>
      <c r="AC370" s="8">
        <f t="shared" si="18"/>
        <v>1.8875003930916178E-5</v>
      </c>
      <c r="AD370" s="8">
        <f t="shared" si="18"/>
        <v>6.7360711556729085E-5</v>
      </c>
      <c r="AE370" s="8">
        <f t="shared" si="18"/>
        <v>0</v>
      </c>
      <c r="AF370" s="8">
        <f t="shared" si="18"/>
        <v>0</v>
      </c>
      <c r="AG370" s="8">
        <f t="shared" si="19"/>
        <v>2.6504628642133555E-4</v>
      </c>
      <c r="AH370" s="8">
        <f t="shared" si="16"/>
        <v>4.4386418009725702E-6</v>
      </c>
      <c r="AI370" s="35">
        <v>8.8090635114805416E-2</v>
      </c>
      <c r="AJ370" s="35">
        <v>0.84933426769446396</v>
      </c>
    </row>
    <row r="371" spans="1:36" x14ac:dyDescent="0.3">
      <c r="A371" s="37" t="s">
        <v>395</v>
      </c>
      <c r="B371" s="2">
        <v>282472</v>
      </c>
      <c r="C371" s="7">
        <v>597775</v>
      </c>
      <c r="D371" s="7">
        <v>642019</v>
      </c>
      <c r="E371" s="7">
        <v>620219</v>
      </c>
      <c r="F371" s="7">
        <v>579019</v>
      </c>
      <c r="G371" s="7">
        <v>628224</v>
      </c>
      <c r="H371" s="7">
        <v>620154</v>
      </c>
      <c r="I371" s="7">
        <v>470145</v>
      </c>
      <c r="J371" s="7">
        <v>215235</v>
      </c>
      <c r="K371" s="7">
        <v>81425</v>
      </c>
      <c r="L371" s="7">
        <v>4736687</v>
      </c>
      <c r="M371" s="7">
        <f>VLOOKUP(A371,'[1]CDC- Aggregation'!$A$5:$L$463,2,FALSE)</f>
        <v>0</v>
      </c>
      <c r="N371" s="7">
        <f>VLOOKUP(A371,'[1]CDC- Aggregation'!$A$5:$L$463,3,FALSE)</f>
        <v>0</v>
      </c>
      <c r="O371" s="7">
        <f>VLOOKUP(A371,'[1]CDC- Aggregation'!$A$5:$L$463,4,FALSE)</f>
        <v>0</v>
      </c>
      <c r="P371" s="7">
        <f>VLOOKUP(A371,'[1]CDC- Aggregation'!$A$5:$L$463,5,FALSE)</f>
        <v>0</v>
      </c>
      <c r="Q371" s="7">
        <f>VLOOKUP(A371,'[1]CDC- Aggregation'!$A$5:$L$463,6,FALSE)</f>
        <v>0</v>
      </c>
      <c r="R371" s="7">
        <f>VLOOKUP(A371,'[1]CDC- Aggregation'!$A$5:$L$463,7,FALSE)</f>
        <v>0</v>
      </c>
      <c r="S371" s="7">
        <f>VLOOKUP(A371,'[1]CDC- Aggregation'!$A$5:$L$463,8,FALSE)</f>
        <v>31</v>
      </c>
      <c r="T371" s="7">
        <v>0</v>
      </c>
      <c r="U371" s="7">
        <v>0</v>
      </c>
      <c r="V371" s="7">
        <v>79</v>
      </c>
      <c r="W371" s="7">
        <v>79</v>
      </c>
      <c r="X371" s="8">
        <f t="shared" si="18"/>
        <v>0</v>
      </c>
      <c r="Y371" s="8">
        <f t="shared" si="18"/>
        <v>0</v>
      </c>
      <c r="Z371" s="8">
        <f t="shared" si="18"/>
        <v>0</v>
      </c>
      <c r="AA371" s="8">
        <f t="shared" si="18"/>
        <v>0</v>
      </c>
      <c r="AB371" s="8">
        <f t="shared" si="18"/>
        <v>0</v>
      </c>
      <c r="AC371" s="8">
        <f t="shared" si="18"/>
        <v>0</v>
      </c>
      <c r="AD371" s="8">
        <f t="shared" si="18"/>
        <v>4.9987583729202745E-5</v>
      </c>
      <c r="AE371" s="8">
        <f t="shared" si="18"/>
        <v>0</v>
      </c>
      <c r="AF371" s="8">
        <f t="shared" si="18"/>
        <v>0</v>
      </c>
      <c r="AG371" s="8">
        <f t="shared" si="19"/>
        <v>9.7021799201719376E-4</v>
      </c>
      <c r="AH371" s="8">
        <f t="shared" si="16"/>
        <v>1.6678323900228157E-5</v>
      </c>
      <c r="AI371" s="35">
        <v>8.8538198695197842E-2</v>
      </c>
      <c r="AJ371" s="35">
        <v>0.86566186107470511</v>
      </c>
    </row>
    <row r="372" spans="1:36" x14ac:dyDescent="0.3">
      <c r="A372" s="37" t="s">
        <v>396</v>
      </c>
      <c r="B372" s="2">
        <v>55525.162000000011</v>
      </c>
      <c r="C372" s="7">
        <v>104202.947</v>
      </c>
      <c r="D372" s="7">
        <v>119497.20700000004</v>
      </c>
      <c r="E372" s="7">
        <v>96951.753999999986</v>
      </c>
      <c r="F372" s="7">
        <v>96791.543999999994</v>
      </c>
      <c r="G372" s="7">
        <v>114736.485</v>
      </c>
      <c r="H372" s="7">
        <v>86550.713999999964</v>
      </c>
      <c r="I372" s="7">
        <v>53423.368999999999</v>
      </c>
      <c r="J372" s="7">
        <v>40950.546999999999</v>
      </c>
      <c r="K372" s="7">
        <v>18533.295000000002</v>
      </c>
      <c r="L372" s="7">
        <v>786961</v>
      </c>
      <c r="M372" s="7">
        <f>VLOOKUP(A372,'[1]CDC- Aggregation'!$A$5:$L$463,2,FALSE)</f>
        <v>0</v>
      </c>
      <c r="N372" s="7">
        <f>VLOOKUP(A372,'[1]CDC- Aggregation'!$A$5:$L$463,3,FALSE)</f>
        <v>0</v>
      </c>
      <c r="O372" s="7">
        <f>VLOOKUP(A372,'[1]CDC- Aggregation'!$A$5:$L$463,4,FALSE)</f>
        <v>0</v>
      </c>
      <c r="P372" s="7">
        <f>VLOOKUP(A372,'[1]CDC- Aggregation'!$A$5:$L$463,5,FALSE)</f>
        <v>0</v>
      </c>
      <c r="Q372" s="7">
        <f>VLOOKUP(A372,'[1]CDC- Aggregation'!$A$5:$L$463,6,FALSE)</f>
        <v>0</v>
      </c>
      <c r="R372" s="7">
        <f>VLOOKUP(A372,'[1]CDC- Aggregation'!$A$5:$L$463,7,FALSE)</f>
        <v>0</v>
      </c>
      <c r="S372" s="7">
        <f>VLOOKUP(A372,'[1]CDC- Aggregation'!$A$5:$L$463,8,FALSE)</f>
        <v>0</v>
      </c>
      <c r="T372" s="7">
        <v>47</v>
      </c>
      <c r="U372" s="7">
        <v>197</v>
      </c>
      <c r="V372" s="7">
        <v>296</v>
      </c>
      <c r="W372" s="7">
        <v>562</v>
      </c>
      <c r="X372" s="8">
        <f t="shared" si="18"/>
        <v>0</v>
      </c>
      <c r="Y372" s="8">
        <f t="shared" si="18"/>
        <v>0</v>
      </c>
      <c r="Z372" s="8">
        <f t="shared" si="18"/>
        <v>0</v>
      </c>
      <c r="AA372" s="8">
        <f t="shared" si="18"/>
        <v>0</v>
      </c>
      <c r="AB372" s="8">
        <f t="shared" si="18"/>
        <v>0</v>
      </c>
      <c r="AC372" s="8">
        <f t="shared" si="18"/>
        <v>0</v>
      </c>
      <c r="AD372" s="8">
        <f t="shared" si="18"/>
        <v>0</v>
      </c>
      <c r="AE372" s="8">
        <f t="shared" si="18"/>
        <v>8.7976480854286819E-4</v>
      </c>
      <c r="AF372" s="8">
        <f t="shared" si="18"/>
        <v>4.8106805508605294E-3</v>
      </c>
      <c r="AG372" s="8">
        <f t="shared" si="19"/>
        <v>1.5971256055655508E-2</v>
      </c>
      <c r="AH372" s="8">
        <f t="shared" si="16"/>
        <v>7.1413958252060773E-4</v>
      </c>
      <c r="AI372" s="35">
        <v>9.0924047883664885E-2</v>
      </c>
      <c r="AJ372" s="35">
        <v>0.79292929292929293</v>
      </c>
    </row>
    <row r="373" spans="1:36" x14ac:dyDescent="0.3">
      <c r="A373" s="37" t="s">
        <v>397</v>
      </c>
      <c r="B373" s="2">
        <v>50286.19</v>
      </c>
      <c r="C373" s="7">
        <v>95436.557000000015</v>
      </c>
      <c r="D373" s="7">
        <v>101395.54700000001</v>
      </c>
      <c r="E373" s="7">
        <v>88234.466000000015</v>
      </c>
      <c r="F373" s="7">
        <v>85624.332000000024</v>
      </c>
      <c r="G373" s="7">
        <v>101441.99800000001</v>
      </c>
      <c r="H373" s="7">
        <v>77814.115999999995</v>
      </c>
      <c r="I373" s="7">
        <v>47010.89499999999</v>
      </c>
      <c r="J373" s="7">
        <v>33666.923999999999</v>
      </c>
      <c r="K373" s="7">
        <v>15679.570999999998</v>
      </c>
      <c r="L373" s="7">
        <v>696942</v>
      </c>
      <c r="M373" s="7">
        <f>VLOOKUP(A373,'[1]CDC- Aggregation'!$A$5:$L$463,2,FALSE)</f>
        <v>0</v>
      </c>
      <c r="N373" s="7">
        <f>VLOOKUP(A373,'[1]CDC- Aggregation'!$A$5:$L$463,3,FALSE)</f>
        <v>0</v>
      </c>
      <c r="O373" s="7">
        <f>VLOOKUP(A373,'[1]CDC- Aggregation'!$A$5:$L$463,4,FALSE)</f>
        <v>0</v>
      </c>
      <c r="P373" s="7">
        <f>VLOOKUP(A373,'[1]CDC- Aggregation'!$A$5:$L$463,5,FALSE)</f>
        <v>0</v>
      </c>
      <c r="Q373" s="7">
        <f>VLOOKUP(A373,'[1]CDC- Aggregation'!$A$5:$L$463,6,FALSE)</f>
        <v>0</v>
      </c>
      <c r="R373" s="7">
        <f>VLOOKUP(A373,'[1]CDC- Aggregation'!$A$5:$L$463,7,FALSE)</f>
        <v>0</v>
      </c>
      <c r="S373" s="7">
        <f>VLOOKUP(A373,'[1]CDC- Aggregation'!$A$5:$L$463,8,FALSE)</f>
        <v>0</v>
      </c>
      <c r="T373" s="7">
        <v>32</v>
      </c>
      <c r="U373" s="7">
        <v>208</v>
      </c>
      <c r="V373" s="7">
        <v>327</v>
      </c>
      <c r="W373" s="7">
        <v>567</v>
      </c>
      <c r="X373" s="8">
        <f t="shared" si="18"/>
        <v>0</v>
      </c>
      <c r="Y373" s="8">
        <f t="shared" si="18"/>
        <v>0</v>
      </c>
      <c r="Z373" s="8">
        <f t="shared" si="18"/>
        <v>0</v>
      </c>
      <c r="AA373" s="8">
        <f t="shared" si="18"/>
        <v>0</v>
      </c>
      <c r="AB373" s="8">
        <f t="shared" si="18"/>
        <v>0</v>
      </c>
      <c r="AC373" s="8">
        <f t="shared" si="18"/>
        <v>0</v>
      </c>
      <c r="AD373" s="8">
        <f t="shared" si="18"/>
        <v>0</v>
      </c>
      <c r="AE373" s="8">
        <f t="shared" si="18"/>
        <v>6.8069327333589386E-4</v>
      </c>
      <c r="AF373" s="8">
        <f t="shared" si="18"/>
        <v>6.1781705985376034E-3</v>
      </c>
      <c r="AG373" s="8">
        <f t="shared" si="19"/>
        <v>2.0855162427594481E-2</v>
      </c>
      <c r="AH373" s="8">
        <f t="shared" si="16"/>
        <v>8.1355406906170099E-4</v>
      </c>
      <c r="AI373" s="35">
        <v>9.0735814973240625E-2</v>
      </c>
      <c r="AJ373" s="35">
        <v>0.85318850735809393</v>
      </c>
    </row>
    <row r="374" spans="1:36" x14ac:dyDescent="0.3">
      <c r="A374" s="37" t="s">
        <v>398</v>
      </c>
      <c r="B374" s="2">
        <v>55489.496999999988</v>
      </c>
      <c r="C374" s="7">
        <v>104911.94100000002</v>
      </c>
      <c r="D374" s="7">
        <v>107947.05499999999</v>
      </c>
      <c r="E374" s="7">
        <v>97337.492999999973</v>
      </c>
      <c r="F374" s="7">
        <v>92009.297000000035</v>
      </c>
      <c r="G374" s="7">
        <v>111621.889</v>
      </c>
      <c r="H374" s="7">
        <v>89614.519</v>
      </c>
      <c r="I374" s="7">
        <v>53054.399000000012</v>
      </c>
      <c r="J374" s="7">
        <v>36768.936000000002</v>
      </c>
      <c r="K374" s="7">
        <v>17115.792000000001</v>
      </c>
      <c r="L374" s="7">
        <v>765863</v>
      </c>
      <c r="M374" s="7">
        <f>VLOOKUP(A374,'[1]CDC- Aggregation'!$A$5:$L$463,2,FALSE)</f>
        <v>0</v>
      </c>
      <c r="N374" s="7">
        <f>VLOOKUP(A374,'[1]CDC- Aggregation'!$A$5:$L$463,3,FALSE)</f>
        <v>0</v>
      </c>
      <c r="O374" s="7">
        <f>VLOOKUP(A374,'[1]CDC- Aggregation'!$A$5:$L$463,4,FALSE)</f>
        <v>0</v>
      </c>
      <c r="P374" s="7">
        <f>VLOOKUP(A374,'[1]CDC- Aggregation'!$A$5:$L$463,5,FALSE)</f>
        <v>0</v>
      </c>
      <c r="Q374" s="7">
        <f>VLOOKUP(A374,'[1]CDC- Aggregation'!$A$5:$L$463,6,FALSE)</f>
        <v>0</v>
      </c>
      <c r="R374" s="7">
        <f>VLOOKUP(A374,'[1]CDC- Aggregation'!$A$5:$L$463,7,FALSE)</f>
        <v>0</v>
      </c>
      <c r="S374" s="7">
        <f>VLOOKUP(A374,'[1]CDC- Aggregation'!$A$5:$L$463,8,FALSE)</f>
        <v>0</v>
      </c>
      <c r="T374" s="7">
        <v>66</v>
      </c>
      <c r="U374" s="7">
        <v>212</v>
      </c>
      <c r="V374" s="7">
        <v>313</v>
      </c>
      <c r="W374" s="7">
        <v>601</v>
      </c>
      <c r="X374" s="8">
        <f t="shared" si="18"/>
        <v>0</v>
      </c>
      <c r="Y374" s="8">
        <f t="shared" si="18"/>
        <v>0</v>
      </c>
      <c r="Z374" s="8">
        <f t="shared" si="18"/>
        <v>0</v>
      </c>
      <c r="AA374" s="8">
        <f t="shared" si="18"/>
        <v>0</v>
      </c>
      <c r="AB374" s="8">
        <f t="shared" si="18"/>
        <v>0</v>
      </c>
      <c r="AC374" s="8">
        <f t="shared" si="18"/>
        <v>0</v>
      </c>
      <c r="AD374" s="8">
        <f t="shared" si="18"/>
        <v>0</v>
      </c>
      <c r="AE374" s="8">
        <f t="shared" si="18"/>
        <v>1.2440061756236272E-3</v>
      </c>
      <c r="AF374" s="8">
        <f t="shared" si="18"/>
        <v>5.7657365989595127E-3</v>
      </c>
      <c r="AG374" s="8">
        <f t="shared" si="19"/>
        <v>1.8287205172860244E-2</v>
      </c>
      <c r="AH374" s="8">
        <f t="shared" si="16"/>
        <v>7.8473565115431867E-4</v>
      </c>
      <c r="AI374" s="35">
        <v>9.8141746519419343E-2</v>
      </c>
      <c r="AJ374" s="35">
        <v>0.86227336122733611</v>
      </c>
    </row>
    <row r="375" spans="1:36" x14ac:dyDescent="0.3">
      <c r="A375" s="37" t="s">
        <v>399</v>
      </c>
      <c r="B375" s="2">
        <v>51202.618000000017</v>
      </c>
      <c r="C375" s="7">
        <v>96190.977000000014</v>
      </c>
      <c r="D375" s="7">
        <v>104447.65700000001</v>
      </c>
      <c r="E375" s="7">
        <v>94557.155999999974</v>
      </c>
      <c r="F375" s="7">
        <v>84498.526000000027</v>
      </c>
      <c r="G375" s="7">
        <v>104839.80900000001</v>
      </c>
      <c r="H375" s="7">
        <v>89515.239000000001</v>
      </c>
      <c r="I375" s="7">
        <v>51995.911999999997</v>
      </c>
      <c r="J375" s="7">
        <v>35924.189000000006</v>
      </c>
      <c r="K375" s="7">
        <v>17188.668999999998</v>
      </c>
      <c r="L375" s="7">
        <v>730225</v>
      </c>
      <c r="M375" s="7">
        <f>VLOOKUP(A375,'[1]CDC- Aggregation'!$A$5:$L$463,2,FALSE)</f>
        <v>0</v>
      </c>
      <c r="N375" s="7">
        <f>VLOOKUP(A375,'[1]CDC- Aggregation'!$A$5:$L$463,3,FALSE)</f>
        <v>0</v>
      </c>
      <c r="O375" s="7">
        <f>VLOOKUP(A375,'[1]CDC- Aggregation'!$A$5:$L$463,4,FALSE)</f>
        <v>0</v>
      </c>
      <c r="P375" s="7">
        <f>VLOOKUP(A375,'[1]CDC- Aggregation'!$A$5:$L$463,5,FALSE)</f>
        <v>0</v>
      </c>
      <c r="Q375" s="7">
        <f>VLOOKUP(A375,'[1]CDC- Aggregation'!$A$5:$L$463,6,FALSE)</f>
        <v>0</v>
      </c>
      <c r="R375" s="7">
        <f>VLOOKUP(A375,'[1]CDC- Aggregation'!$A$5:$L$463,7,FALSE)</f>
        <v>0</v>
      </c>
      <c r="S375" s="7">
        <f>VLOOKUP(A375,'[1]CDC- Aggregation'!$A$5:$L$463,8,FALSE)</f>
        <v>0</v>
      </c>
      <c r="T375" s="7">
        <v>44</v>
      </c>
      <c r="U375" s="7">
        <v>202</v>
      </c>
      <c r="V375" s="7">
        <v>287</v>
      </c>
      <c r="W375" s="7">
        <v>558</v>
      </c>
      <c r="X375" s="8">
        <f t="shared" si="18"/>
        <v>0</v>
      </c>
      <c r="Y375" s="8">
        <f t="shared" si="18"/>
        <v>0</v>
      </c>
      <c r="Z375" s="8">
        <f t="shared" si="18"/>
        <v>0</v>
      </c>
      <c r="AA375" s="8">
        <f t="shared" si="18"/>
        <v>0</v>
      </c>
      <c r="AB375" s="8">
        <f t="shared" si="18"/>
        <v>0</v>
      </c>
      <c r="AC375" s="8">
        <f t="shared" si="18"/>
        <v>0</v>
      </c>
      <c r="AD375" s="8">
        <f t="shared" si="18"/>
        <v>0</v>
      </c>
      <c r="AE375" s="8">
        <f t="shared" si="18"/>
        <v>8.4622037209386772E-4</v>
      </c>
      <c r="AF375" s="8">
        <f t="shared" si="18"/>
        <v>5.6229522676211272E-3</v>
      </c>
      <c r="AG375" s="8">
        <f t="shared" si="19"/>
        <v>1.6697046176175713E-2</v>
      </c>
      <c r="AH375" s="8">
        <f t="shared" si="19"/>
        <v>7.6414803656407271E-4</v>
      </c>
      <c r="AI375" s="35">
        <v>9.6214630935101908E-2</v>
      </c>
      <c r="AJ375" s="35">
        <v>0.86500888099467144</v>
      </c>
    </row>
    <row r="376" spans="1:36" x14ac:dyDescent="0.3">
      <c r="A376" s="37" t="s">
        <v>400</v>
      </c>
      <c r="B376" s="2">
        <v>46870.54</v>
      </c>
      <c r="C376" s="7">
        <v>90546.640000000014</v>
      </c>
      <c r="D376" s="7">
        <v>91489.654999999984</v>
      </c>
      <c r="E376" s="7">
        <v>88408.64899999999</v>
      </c>
      <c r="F376" s="7">
        <v>79726.444999999992</v>
      </c>
      <c r="G376" s="7">
        <v>94218.46</v>
      </c>
      <c r="H376" s="7">
        <v>86142.411999999968</v>
      </c>
      <c r="I376" s="7">
        <v>52096.197999999989</v>
      </c>
      <c r="J376" s="7">
        <v>33034.76</v>
      </c>
      <c r="K376" s="7">
        <v>15436.463999999996</v>
      </c>
      <c r="L376" s="7">
        <v>677707</v>
      </c>
      <c r="M376" s="7">
        <f>VLOOKUP(A376,'[1]CDC- Aggregation'!$A$5:$L$463,2,FALSE)</f>
        <v>0</v>
      </c>
      <c r="N376" s="7">
        <f>VLOOKUP(A376,'[1]CDC- Aggregation'!$A$5:$L$463,3,FALSE)</f>
        <v>0</v>
      </c>
      <c r="O376" s="7">
        <f>VLOOKUP(A376,'[1]CDC- Aggregation'!$A$5:$L$463,4,FALSE)</f>
        <v>0</v>
      </c>
      <c r="P376" s="7">
        <f>VLOOKUP(A376,'[1]CDC- Aggregation'!$A$5:$L$463,5,FALSE)</f>
        <v>0</v>
      </c>
      <c r="Q376" s="7">
        <f>VLOOKUP(A376,'[1]CDC- Aggregation'!$A$5:$L$463,6,FALSE)</f>
        <v>0</v>
      </c>
      <c r="R376" s="7">
        <f>VLOOKUP(A376,'[1]CDC- Aggregation'!$A$5:$L$463,7,FALSE)</f>
        <v>0</v>
      </c>
      <c r="S376" s="7">
        <f>VLOOKUP(A376,'[1]CDC- Aggregation'!$A$5:$L$463,8,FALSE)</f>
        <v>0</v>
      </c>
      <c r="T376" s="7">
        <v>89</v>
      </c>
      <c r="U376" s="7">
        <v>171</v>
      </c>
      <c r="V376" s="7">
        <v>282</v>
      </c>
      <c r="W376" s="7">
        <v>559</v>
      </c>
      <c r="X376" s="8">
        <f t="shared" si="18"/>
        <v>0</v>
      </c>
      <c r="Y376" s="8">
        <f t="shared" si="18"/>
        <v>0</v>
      </c>
      <c r="Z376" s="8">
        <f t="shared" si="18"/>
        <v>0</v>
      </c>
      <c r="AA376" s="8">
        <f t="shared" si="18"/>
        <v>0</v>
      </c>
      <c r="AB376" s="8">
        <f t="shared" si="18"/>
        <v>0</v>
      </c>
      <c r="AC376" s="8">
        <f t="shared" si="18"/>
        <v>0</v>
      </c>
      <c r="AD376" s="8">
        <f t="shared" si="18"/>
        <v>0</v>
      </c>
      <c r="AE376" s="8">
        <f t="shared" si="18"/>
        <v>1.7083780278937058E-3</v>
      </c>
      <c r="AF376" s="8">
        <f t="shared" si="18"/>
        <v>5.1763657432353071E-3</v>
      </c>
      <c r="AG376" s="8">
        <f t="shared" si="19"/>
        <v>1.8268432459661751E-2</v>
      </c>
      <c r="AH376" s="8">
        <f t="shared" si="19"/>
        <v>8.2484023331616757E-4</v>
      </c>
      <c r="AI376" s="35">
        <v>9.8386366268313569E-2</v>
      </c>
      <c r="AJ376" s="35">
        <v>0.81627543035993744</v>
      </c>
    </row>
    <row r="377" spans="1:36" x14ac:dyDescent="0.3">
      <c r="A377" s="37" t="s">
        <v>401</v>
      </c>
      <c r="B377" s="2">
        <v>41355.415000000008</v>
      </c>
      <c r="C377" s="7">
        <v>80156.769000000029</v>
      </c>
      <c r="D377" s="7">
        <v>81655.308999999994</v>
      </c>
      <c r="E377" s="7">
        <v>78221.869000000035</v>
      </c>
      <c r="F377" s="7">
        <v>69597.463000000003</v>
      </c>
      <c r="G377" s="7">
        <v>82043.096000000034</v>
      </c>
      <c r="H377" s="7">
        <v>74855.566000000006</v>
      </c>
      <c r="I377" s="7">
        <v>45469.72</v>
      </c>
      <c r="J377" s="7">
        <v>28208.975999999991</v>
      </c>
      <c r="K377" s="7">
        <v>14028.978999999999</v>
      </c>
      <c r="L377" s="7">
        <v>595696</v>
      </c>
      <c r="M377" s="7">
        <f>VLOOKUP(A377,'[1]CDC- Aggregation'!$A$5:$L$463,2,FALSE)</f>
        <v>0</v>
      </c>
      <c r="N377" s="7">
        <f>VLOOKUP(A377,'[1]CDC- Aggregation'!$A$5:$L$463,3,FALSE)</f>
        <v>0</v>
      </c>
      <c r="O377" s="7">
        <f>VLOOKUP(A377,'[1]CDC- Aggregation'!$A$5:$L$463,4,FALSE)</f>
        <v>0</v>
      </c>
      <c r="P377" s="7">
        <f>VLOOKUP(A377,'[1]CDC- Aggregation'!$A$5:$L$463,5,FALSE)</f>
        <v>0</v>
      </c>
      <c r="Q377" s="7">
        <f>VLOOKUP(A377,'[1]CDC- Aggregation'!$A$5:$L$463,6,FALSE)</f>
        <v>0</v>
      </c>
      <c r="R377" s="7">
        <f>VLOOKUP(A377,'[1]CDC- Aggregation'!$A$5:$L$463,7,FALSE)</f>
        <v>0</v>
      </c>
      <c r="S377" s="7">
        <f>VLOOKUP(A377,'[1]CDC- Aggregation'!$A$5:$L$463,8,FALSE)</f>
        <v>0</v>
      </c>
      <c r="T377" s="7">
        <v>93</v>
      </c>
      <c r="U377" s="7">
        <v>160</v>
      </c>
      <c r="V377" s="7">
        <v>251</v>
      </c>
      <c r="W377" s="7">
        <v>562</v>
      </c>
      <c r="X377" s="8">
        <f t="shared" si="18"/>
        <v>0</v>
      </c>
      <c r="Y377" s="8">
        <f t="shared" si="18"/>
        <v>0</v>
      </c>
      <c r="Z377" s="8">
        <f t="shared" si="18"/>
        <v>0</v>
      </c>
      <c r="AA377" s="8">
        <f t="shared" si="18"/>
        <v>0</v>
      </c>
      <c r="AB377" s="8">
        <f t="shared" si="18"/>
        <v>0</v>
      </c>
      <c r="AC377" s="8">
        <f t="shared" si="18"/>
        <v>0</v>
      </c>
      <c r="AD377" s="8">
        <f t="shared" si="18"/>
        <v>0</v>
      </c>
      <c r="AE377" s="8">
        <f t="shared" si="18"/>
        <v>2.0453171913088534E-3</v>
      </c>
      <c r="AF377" s="8">
        <f t="shared" si="18"/>
        <v>5.6719534945189097E-3</v>
      </c>
      <c r="AG377" s="8">
        <f t="shared" si="19"/>
        <v>1.7891537224483691E-2</v>
      </c>
      <c r="AH377" s="8">
        <f t="shared" si="19"/>
        <v>9.4343423491176706E-4</v>
      </c>
      <c r="AI377" s="35">
        <v>0.100961165919532</v>
      </c>
      <c r="AJ377" s="35">
        <v>0.77076411960132896</v>
      </c>
    </row>
    <row r="378" spans="1:36" x14ac:dyDescent="0.3">
      <c r="A378" s="37" t="s">
        <v>402</v>
      </c>
      <c r="B378" s="2">
        <v>39710.264000000003</v>
      </c>
      <c r="C378" s="7">
        <v>77487.835000000021</v>
      </c>
      <c r="D378" s="7">
        <v>82241.274999999994</v>
      </c>
      <c r="E378" s="7">
        <v>72241.698000000019</v>
      </c>
      <c r="F378" s="7">
        <v>64114.663000000015</v>
      </c>
      <c r="G378" s="7">
        <v>72214.65399999998</v>
      </c>
      <c r="H378" s="7">
        <v>72811.01999999999</v>
      </c>
      <c r="I378" s="7">
        <v>44863.488999999994</v>
      </c>
      <c r="J378" s="7">
        <v>27783.054000000004</v>
      </c>
      <c r="K378" s="7">
        <v>13110.413999999999</v>
      </c>
      <c r="L378" s="7">
        <v>566542</v>
      </c>
      <c r="M378" s="7">
        <f>VLOOKUP(A378,'[1]CDC- Aggregation'!$A$5:$L$463,2,FALSE)</f>
        <v>0</v>
      </c>
      <c r="N378" s="7">
        <f>VLOOKUP(A378,'[1]CDC- Aggregation'!$A$5:$L$463,3,FALSE)</f>
        <v>0</v>
      </c>
      <c r="O378" s="7">
        <f>VLOOKUP(A378,'[1]CDC- Aggregation'!$A$5:$L$463,4,FALSE)</f>
        <v>0</v>
      </c>
      <c r="P378" s="7">
        <f>VLOOKUP(A378,'[1]CDC- Aggregation'!$A$5:$L$463,5,FALSE)</f>
        <v>0</v>
      </c>
      <c r="Q378" s="7">
        <f>VLOOKUP(A378,'[1]CDC- Aggregation'!$A$5:$L$463,6,FALSE)</f>
        <v>0</v>
      </c>
      <c r="R378" s="7">
        <f>VLOOKUP(A378,'[1]CDC- Aggregation'!$A$5:$L$463,7,FALSE)</f>
        <v>0</v>
      </c>
      <c r="S378" s="7">
        <f>VLOOKUP(A378,'[1]CDC- Aggregation'!$A$5:$L$463,8,FALSE)</f>
        <v>0</v>
      </c>
      <c r="T378" s="7">
        <v>125</v>
      </c>
      <c r="U378" s="7">
        <v>221</v>
      </c>
      <c r="V378" s="7">
        <v>328</v>
      </c>
      <c r="W378" s="7">
        <v>708</v>
      </c>
      <c r="X378" s="8">
        <f t="shared" si="18"/>
        <v>0</v>
      </c>
      <c r="Y378" s="8">
        <f t="shared" si="18"/>
        <v>0</v>
      </c>
      <c r="Z378" s="8">
        <f t="shared" si="18"/>
        <v>0</v>
      </c>
      <c r="AA378" s="8">
        <f t="shared" si="18"/>
        <v>0</v>
      </c>
      <c r="AB378" s="8">
        <f t="shared" si="18"/>
        <v>0</v>
      </c>
      <c r="AC378" s="8">
        <f t="shared" si="18"/>
        <v>0</v>
      </c>
      <c r="AD378" s="8">
        <f t="shared" si="18"/>
        <v>0</v>
      </c>
      <c r="AE378" s="8">
        <f t="shared" si="18"/>
        <v>2.7862300232601171E-3</v>
      </c>
      <c r="AF378" s="8">
        <f t="shared" si="18"/>
        <v>7.9544890925238084E-3</v>
      </c>
      <c r="AG378" s="8">
        <f t="shared" si="19"/>
        <v>2.5018279361734879E-2</v>
      </c>
      <c r="AH378" s="8">
        <f t="shared" si="19"/>
        <v>1.2496866957789536E-3</v>
      </c>
      <c r="AI378" s="35">
        <v>0.10473015030854084</v>
      </c>
      <c r="AJ378" s="35">
        <v>0.83876221498371339</v>
      </c>
    </row>
    <row r="379" spans="1:36" x14ac:dyDescent="0.3">
      <c r="A379" s="37" t="s">
        <v>403</v>
      </c>
      <c r="B379" s="2">
        <v>49911.003000000004</v>
      </c>
      <c r="C379" s="7">
        <v>97031.228000000003</v>
      </c>
      <c r="D379" s="7">
        <v>99386.680999999968</v>
      </c>
      <c r="E379" s="7">
        <v>96452.696000000011</v>
      </c>
      <c r="F379" s="7">
        <v>83706.167999999991</v>
      </c>
      <c r="G379" s="7">
        <v>91234.949999999983</v>
      </c>
      <c r="H379" s="7">
        <v>93824.038</v>
      </c>
      <c r="I379" s="7">
        <v>57150.161999999989</v>
      </c>
      <c r="J379" s="7">
        <v>32387.200000000004</v>
      </c>
      <c r="K379" s="7">
        <v>15845.839999999997</v>
      </c>
      <c r="L379" s="7">
        <v>716943</v>
      </c>
      <c r="M379" s="7">
        <f>VLOOKUP(A379,'[1]CDC- Aggregation'!$A$5:$L$463,2,FALSE)</f>
        <v>0</v>
      </c>
      <c r="N379" s="7">
        <f>VLOOKUP(A379,'[1]CDC- Aggregation'!$A$5:$L$463,3,FALSE)</f>
        <v>0</v>
      </c>
      <c r="O379" s="7">
        <f>VLOOKUP(A379,'[1]CDC- Aggregation'!$A$5:$L$463,4,FALSE)</f>
        <v>0</v>
      </c>
      <c r="P379" s="7">
        <f>VLOOKUP(A379,'[1]CDC- Aggregation'!$A$5:$L$463,5,FALSE)</f>
        <v>0</v>
      </c>
      <c r="Q379" s="7">
        <f>VLOOKUP(A379,'[1]CDC- Aggregation'!$A$5:$L$463,6,FALSE)</f>
        <v>0</v>
      </c>
      <c r="R379" s="7">
        <f>VLOOKUP(A379,'[1]CDC- Aggregation'!$A$5:$L$463,7,FALSE)</f>
        <v>0</v>
      </c>
      <c r="S379" s="7">
        <f>VLOOKUP(A379,'[1]CDC- Aggregation'!$A$5:$L$463,8,FALSE)</f>
        <v>0</v>
      </c>
      <c r="T379" s="7">
        <v>79</v>
      </c>
      <c r="U379" s="7">
        <v>156</v>
      </c>
      <c r="V379" s="7">
        <v>244</v>
      </c>
      <c r="W379" s="7">
        <v>533</v>
      </c>
      <c r="X379" s="8">
        <f t="shared" si="18"/>
        <v>0</v>
      </c>
      <c r="Y379" s="8">
        <f t="shared" si="18"/>
        <v>0</v>
      </c>
      <c r="Z379" s="8">
        <f t="shared" si="18"/>
        <v>0</v>
      </c>
      <c r="AA379" s="8">
        <f t="shared" si="18"/>
        <v>0</v>
      </c>
      <c r="AB379" s="8">
        <f t="shared" si="18"/>
        <v>0</v>
      </c>
      <c r="AC379" s="8">
        <f t="shared" si="18"/>
        <v>0</v>
      </c>
      <c r="AD379" s="8">
        <f t="shared" si="18"/>
        <v>0</v>
      </c>
      <c r="AE379" s="8">
        <f t="shared" si="18"/>
        <v>1.3823232907021333E-3</v>
      </c>
      <c r="AF379" s="8">
        <f t="shared" si="18"/>
        <v>4.8167177156407462E-3</v>
      </c>
      <c r="AG379" s="8">
        <f t="shared" si="19"/>
        <v>1.539836322971834E-2</v>
      </c>
      <c r="AH379" s="8">
        <f t="shared" si="19"/>
        <v>7.4343427580714227E-4</v>
      </c>
      <c r="AI379" s="35">
        <v>0.13780436772864571</v>
      </c>
      <c r="AJ379" s="35">
        <v>0.83890126206384563</v>
      </c>
    </row>
    <row r="380" spans="1:36" x14ac:dyDescent="0.3">
      <c r="A380" s="37" t="s">
        <v>404</v>
      </c>
      <c r="B380" s="2">
        <v>48968</v>
      </c>
      <c r="C380" s="7">
        <v>98793</v>
      </c>
      <c r="D380" s="7">
        <v>91455</v>
      </c>
      <c r="E380" s="7">
        <v>96698</v>
      </c>
      <c r="F380" s="7">
        <v>86699</v>
      </c>
      <c r="G380" s="7">
        <v>89322</v>
      </c>
      <c r="H380" s="7">
        <v>95115</v>
      </c>
      <c r="I380" s="7">
        <v>63031</v>
      </c>
      <c r="J380" s="7">
        <v>33439</v>
      </c>
      <c r="K380" s="7">
        <v>15326</v>
      </c>
      <c r="L380" s="7">
        <v>718846</v>
      </c>
      <c r="M380" s="7">
        <f>VLOOKUP(A380,'[1]CDC- Aggregation'!$A$5:$L$463,2,FALSE)</f>
        <v>0</v>
      </c>
      <c r="N380" s="7">
        <f>VLOOKUP(A380,'[1]CDC- Aggregation'!$A$5:$L$463,3,FALSE)</f>
        <v>0</v>
      </c>
      <c r="O380" s="7">
        <f>VLOOKUP(A380,'[1]CDC- Aggregation'!$A$5:$L$463,4,FALSE)</f>
        <v>0</v>
      </c>
      <c r="P380" s="7">
        <f>VLOOKUP(A380,'[1]CDC- Aggregation'!$A$5:$L$463,5,FALSE)</f>
        <v>0</v>
      </c>
      <c r="Q380" s="7">
        <f>VLOOKUP(A380,'[1]CDC- Aggregation'!$A$5:$L$463,6,FALSE)</f>
        <v>0</v>
      </c>
      <c r="R380" s="7">
        <f>VLOOKUP(A380,'[1]CDC- Aggregation'!$A$5:$L$463,7,FALSE)</f>
        <v>0</v>
      </c>
      <c r="S380" s="7">
        <f>VLOOKUP(A380,'[1]CDC- Aggregation'!$A$5:$L$463,8,FALSE)</f>
        <v>0</v>
      </c>
      <c r="T380" s="7">
        <v>86</v>
      </c>
      <c r="U380" s="7">
        <v>207</v>
      </c>
      <c r="V380" s="7">
        <v>246</v>
      </c>
      <c r="W380" s="7">
        <v>570</v>
      </c>
      <c r="X380" s="8">
        <f t="shared" si="18"/>
        <v>0</v>
      </c>
      <c r="Y380" s="8">
        <f t="shared" si="18"/>
        <v>0</v>
      </c>
      <c r="Z380" s="8">
        <f t="shared" si="18"/>
        <v>0</v>
      </c>
      <c r="AA380" s="8">
        <f t="shared" si="18"/>
        <v>0</v>
      </c>
      <c r="AB380" s="8">
        <f t="shared" si="18"/>
        <v>0</v>
      </c>
      <c r="AC380" s="8">
        <f t="shared" si="18"/>
        <v>0</v>
      </c>
      <c r="AD380" s="8">
        <f t="shared" si="18"/>
        <v>0</v>
      </c>
      <c r="AE380" s="8">
        <f t="shared" si="18"/>
        <v>1.3644079897193444E-3</v>
      </c>
      <c r="AF380" s="8">
        <f t="shared" si="18"/>
        <v>6.1903765064744761E-3</v>
      </c>
      <c r="AG380" s="8">
        <f t="shared" si="19"/>
        <v>1.6051154900169645E-2</v>
      </c>
      <c r="AH380" s="8">
        <f t="shared" si="19"/>
        <v>7.9293756938203736E-4</v>
      </c>
      <c r="AI380" s="35">
        <v>0.13962584953277882</v>
      </c>
      <c r="AJ380" s="35">
        <v>0.82255747126436785</v>
      </c>
    </row>
    <row r="381" spans="1:36" x14ac:dyDescent="0.3">
      <c r="A381" s="37" t="s">
        <v>405</v>
      </c>
      <c r="B381" s="2">
        <v>405972.66799999995</v>
      </c>
      <c r="C381" s="7">
        <v>795174.43799999962</v>
      </c>
      <c r="D381" s="7">
        <v>815508.31900000002</v>
      </c>
      <c r="E381" s="7">
        <v>820092.1050000001</v>
      </c>
      <c r="F381" s="7">
        <v>861006.35999999987</v>
      </c>
      <c r="G381" s="7">
        <v>879131.15100000007</v>
      </c>
      <c r="H381" s="7">
        <v>696165.50699999987</v>
      </c>
      <c r="I381" s="7">
        <v>426953.42300000018</v>
      </c>
      <c r="J381" s="7">
        <v>262068.78400000001</v>
      </c>
      <c r="K381" s="7">
        <v>94521.242999999959</v>
      </c>
      <c r="L381" s="7">
        <v>6056214</v>
      </c>
      <c r="M381" s="7">
        <f>VLOOKUP(A381,'[1]CDC- Aggregation'!$A$5:$L$463,2,FALSE)</f>
        <v>0</v>
      </c>
      <c r="N381" s="7">
        <f>VLOOKUP(A381,'[1]CDC- Aggregation'!$A$5:$L$463,3,FALSE)</f>
        <v>0</v>
      </c>
      <c r="O381" s="7">
        <f>VLOOKUP(A381,'[1]CDC- Aggregation'!$A$5:$L$463,4,FALSE)</f>
        <v>0</v>
      </c>
      <c r="P381" s="7">
        <f>VLOOKUP(A381,'[1]CDC- Aggregation'!$A$5:$L$463,5,FALSE)</f>
        <v>0</v>
      </c>
      <c r="Q381" s="7">
        <f>VLOOKUP(A381,'[1]CDC- Aggregation'!$A$5:$L$463,6,FALSE)</f>
        <v>0</v>
      </c>
      <c r="R381" s="7">
        <f>VLOOKUP(A381,'[1]CDC- Aggregation'!$A$5:$L$463,7,FALSE)</f>
        <v>11</v>
      </c>
      <c r="S381" s="7">
        <f>VLOOKUP(A381,'[1]CDC- Aggregation'!$A$5:$L$463,8,FALSE)</f>
        <v>109</v>
      </c>
      <c r="T381" s="7">
        <v>0</v>
      </c>
      <c r="U381" s="7">
        <v>0</v>
      </c>
      <c r="V381" s="7">
        <v>30</v>
      </c>
      <c r="W381" s="7">
        <v>30</v>
      </c>
      <c r="X381" s="8">
        <f t="shared" si="18"/>
        <v>0</v>
      </c>
      <c r="Y381" s="8">
        <f t="shared" si="18"/>
        <v>0</v>
      </c>
      <c r="Z381" s="8">
        <f t="shared" si="18"/>
        <v>0</v>
      </c>
      <c r="AA381" s="8">
        <f t="shared" si="18"/>
        <v>0</v>
      </c>
      <c r="AB381" s="8">
        <f t="shared" ref="AB381:AH429" si="20">Q381/F381</f>
        <v>0</v>
      </c>
      <c r="AC381" s="8">
        <f t="shared" si="20"/>
        <v>1.2512353802373679E-5</v>
      </c>
      <c r="AD381" s="8">
        <f t="shared" si="20"/>
        <v>1.565719629944263E-4</v>
      </c>
      <c r="AE381" s="8">
        <f t="shared" si="20"/>
        <v>0</v>
      </c>
      <c r="AF381" s="8">
        <f t="shared" si="20"/>
        <v>0</v>
      </c>
      <c r="AG381" s="8">
        <f t="shared" si="19"/>
        <v>3.1738897043493189E-4</v>
      </c>
      <c r="AH381" s="8">
        <f t="shared" si="19"/>
        <v>4.9535898170044852E-6</v>
      </c>
      <c r="AI381" s="35">
        <v>0.141749216336053</v>
      </c>
      <c r="AJ381" s="35">
        <v>1</v>
      </c>
    </row>
    <row r="382" spans="1:36" x14ac:dyDescent="0.3">
      <c r="A382" s="37" t="s">
        <v>406</v>
      </c>
      <c r="B382" s="2">
        <v>397262.01199999987</v>
      </c>
      <c r="C382" s="7">
        <v>812153.98299999966</v>
      </c>
      <c r="D382" s="7">
        <v>837877.20400000014</v>
      </c>
      <c r="E382" s="7">
        <v>807300.42499999993</v>
      </c>
      <c r="F382" s="7">
        <v>858369.1869999998</v>
      </c>
      <c r="G382" s="7">
        <v>894881.2790000001</v>
      </c>
      <c r="H382" s="7">
        <v>729717.03100000031</v>
      </c>
      <c r="I382" s="7">
        <v>449259.08500000002</v>
      </c>
      <c r="J382" s="7">
        <v>258202.302</v>
      </c>
      <c r="K382" s="7">
        <v>92773.649000000005</v>
      </c>
      <c r="L382" s="7">
        <v>6137476</v>
      </c>
      <c r="M382" s="7">
        <f>VLOOKUP(A382,'[1]CDC- Aggregation'!$A$5:$L$463,2,FALSE)</f>
        <v>0</v>
      </c>
      <c r="N382" s="7">
        <f>VLOOKUP(A382,'[1]CDC- Aggregation'!$A$5:$L$463,3,FALSE)</f>
        <v>0</v>
      </c>
      <c r="O382" s="7">
        <f>VLOOKUP(A382,'[1]CDC- Aggregation'!$A$5:$L$463,4,FALSE)</f>
        <v>0</v>
      </c>
      <c r="P382" s="7">
        <f>VLOOKUP(A382,'[1]CDC- Aggregation'!$A$5:$L$463,5,FALSE)</f>
        <v>0</v>
      </c>
      <c r="Q382" s="7">
        <f>VLOOKUP(A382,'[1]CDC- Aggregation'!$A$5:$L$463,6,FALSE)</f>
        <v>0</v>
      </c>
      <c r="R382" s="7">
        <f>VLOOKUP(A382,'[1]CDC- Aggregation'!$A$5:$L$463,7,FALSE)</f>
        <v>0</v>
      </c>
      <c r="S382" s="7">
        <f>VLOOKUP(A382,'[1]CDC- Aggregation'!$A$5:$L$463,8,FALSE)</f>
        <v>110</v>
      </c>
      <c r="T382" s="7">
        <v>0</v>
      </c>
      <c r="U382" s="7">
        <v>0</v>
      </c>
      <c r="V382" s="7">
        <v>47</v>
      </c>
      <c r="W382" s="7">
        <v>47</v>
      </c>
      <c r="X382" s="8">
        <f t="shared" ref="X382:AD438" si="21">M382/B382</f>
        <v>0</v>
      </c>
      <c r="Y382" s="8">
        <f t="shared" si="21"/>
        <v>0</v>
      </c>
      <c r="Z382" s="8">
        <f t="shared" si="21"/>
        <v>0</v>
      </c>
      <c r="AA382" s="8">
        <f t="shared" si="21"/>
        <v>0</v>
      </c>
      <c r="AB382" s="8">
        <f t="shared" si="20"/>
        <v>0</v>
      </c>
      <c r="AC382" s="8">
        <f t="shared" si="20"/>
        <v>0</v>
      </c>
      <c r="AD382" s="8">
        <f t="shared" si="20"/>
        <v>1.5074336397117742E-4</v>
      </c>
      <c r="AE382" s="8">
        <f t="shared" si="20"/>
        <v>0</v>
      </c>
      <c r="AF382" s="8">
        <f t="shared" si="20"/>
        <v>0</v>
      </c>
      <c r="AG382" s="8">
        <f t="shared" si="19"/>
        <v>5.0660937137440821E-4</v>
      </c>
      <c r="AH382" s="8">
        <f t="shared" si="19"/>
        <v>7.6578710857688086E-6</v>
      </c>
      <c r="AI382" s="35">
        <v>0.14878400826631924</v>
      </c>
      <c r="AJ382" s="35">
        <v>1</v>
      </c>
    </row>
    <row r="383" spans="1:36" x14ac:dyDescent="0.3">
      <c r="A383" s="37" t="s">
        <v>407</v>
      </c>
      <c r="B383" s="2">
        <v>400808.31600000022</v>
      </c>
      <c r="C383" s="7">
        <v>818216.41999999981</v>
      </c>
      <c r="D383" s="7">
        <v>849840.07199999981</v>
      </c>
      <c r="E383" s="7">
        <v>813801.62799999991</v>
      </c>
      <c r="F383" s="7">
        <v>854563.31499999994</v>
      </c>
      <c r="G383" s="7">
        <v>903745.10700000019</v>
      </c>
      <c r="H383" s="7">
        <v>754995.18300000008</v>
      </c>
      <c r="I383" s="7">
        <v>466150.3660000001</v>
      </c>
      <c r="J383" s="7">
        <v>263035.77800000011</v>
      </c>
      <c r="K383" s="7">
        <v>97138.783999999985</v>
      </c>
      <c r="L383" s="7">
        <v>6223143</v>
      </c>
      <c r="M383" s="7">
        <f>VLOOKUP(A383,'[1]CDC- Aggregation'!$A$5:$L$463,2,FALSE)</f>
        <v>0</v>
      </c>
      <c r="N383" s="7">
        <f>VLOOKUP(A383,'[1]CDC- Aggregation'!$A$5:$L$463,3,FALSE)</f>
        <v>0</v>
      </c>
      <c r="O383" s="7">
        <f>VLOOKUP(A383,'[1]CDC- Aggregation'!$A$5:$L$463,4,FALSE)</f>
        <v>0</v>
      </c>
      <c r="P383" s="7">
        <f>VLOOKUP(A383,'[1]CDC- Aggregation'!$A$5:$L$463,5,FALSE)</f>
        <v>0</v>
      </c>
      <c r="Q383" s="7">
        <f>VLOOKUP(A383,'[1]CDC- Aggregation'!$A$5:$L$463,6,FALSE)</f>
        <v>0</v>
      </c>
      <c r="R383" s="7">
        <f>VLOOKUP(A383,'[1]CDC- Aggregation'!$A$5:$L$463,7,FALSE)</f>
        <v>27</v>
      </c>
      <c r="S383" s="7">
        <f>VLOOKUP(A383,'[1]CDC- Aggregation'!$A$5:$L$463,8,FALSE)</f>
        <v>87</v>
      </c>
      <c r="T383" s="7">
        <v>0</v>
      </c>
      <c r="U383" s="7">
        <v>0</v>
      </c>
      <c r="V383" s="7">
        <v>40</v>
      </c>
      <c r="W383" s="7">
        <v>40</v>
      </c>
      <c r="X383" s="8">
        <f t="shared" si="21"/>
        <v>0</v>
      </c>
      <c r="Y383" s="8">
        <f t="shared" si="21"/>
        <v>0</v>
      </c>
      <c r="Z383" s="8">
        <f t="shared" si="21"/>
        <v>0</v>
      </c>
      <c r="AA383" s="8">
        <f t="shared" si="21"/>
        <v>0</v>
      </c>
      <c r="AB383" s="8">
        <f t="shared" si="20"/>
        <v>0</v>
      </c>
      <c r="AC383" s="8">
        <f t="shared" si="20"/>
        <v>2.9875680422356074E-5</v>
      </c>
      <c r="AD383" s="8">
        <f t="shared" si="20"/>
        <v>1.1523252327823129E-4</v>
      </c>
      <c r="AE383" s="8">
        <f t="shared" si="20"/>
        <v>0</v>
      </c>
      <c r="AF383" s="8">
        <f t="shared" si="20"/>
        <v>0</v>
      </c>
      <c r="AG383" s="8">
        <f t="shared" si="19"/>
        <v>4.1178197165819992E-4</v>
      </c>
      <c r="AH383" s="8">
        <f t="shared" si="19"/>
        <v>6.4276202555525403E-6</v>
      </c>
      <c r="AI383" s="35">
        <v>0.14931395379364659</v>
      </c>
      <c r="AJ383" s="35">
        <v>1</v>
      </c>
    </row>
    <row r="384" spans="1:36" x14ac:dyDescent="0.3">
      <c r="A384" s="37" t="s">
        <v>408</v>
      </c>
      <c r="B384" s="2">
        <v>394986.79999999993</v>
      </c>
      <c r="C384" s="7">
        <v>807695.64699999988</v>
      </c>
      <c r="D384" s="7">
        <v>842576.35999999952</v>
      </c>
      <c r="E384" s="7">
        <v>803754.13699999999</v>
      </c>
      <c r="F384" s="7">
        <v>830407.02399999998</v>
      </c>
      <c r="G384" s="7">
        <v>886822.45100000023</v>
      </c>
      <c r="H384" s="7">
        <v>757590.74900000007</v>
      </c>
      <c r="I384" s="7">
        <v>469355.63199999993</v>
      </c>
      <c r="J384" s="7">
        <v>258070.77399999998</v>
      </c>
      <c r="K384" s="7">
        <v>95555.875999999989</v>
      </c>
      <c r="L384" s="7">
        <v>6144968</v>
      </c>
      <c r="M384" s="7">
        <f>VLOOKUP(A384,'[1]CDC- Aggregation'!$A$5:$L$463,2,FALSE)</f>
        <v>0</v>
      </c>
      <c r="N384" s="7">
        <f>VLOOKUP(A384,'[1]CDC- Aggregation'!$A$5:$L$463,3,FALSE)</f>
        <v>0</v>
      </c>
      <c r="O384" s="7">
        <f>VLOOKUP(A384,'[1]CDC- Aggregation'!$A$5:$L$463,4,FALSE)</f>
        <v>0</v>
      </c>
      <c r="P384" s="7">
        <f>VLOOKUP(A384,'[1]CDC- Aggregation'!$A$5:$L$463,5,FALSE)</f>
        <v>0</v>
      </c>
      <c r="Q384" s="7">
        <f>VLOOKUP(A384,'[1]CDC- Aggregation'!$A$5:$L$463,6,FALSE)</f>
        <v>0</v>
      </c>
      <c r="R384" s="7">
        <f>VLOOKUP(A384,'[1]CDC- Aggregation'!$A$5:$L$463,7,FALSE)</f>
        <v>0</v>
      </c>
      <c r="S384" s="7">
        <f>VLOOKUP(A384,'[1]CDC- Aggregation'!$A$5:$L$463,8,FALSE)</f>
        <v>83</v>
      </c>
      <c r="T384" s="7">
        <v>0</v>
      </c>
      <c r="U384" s="7">
        <v>0</v>
      </c>
      <c r="V384" s="7">
        <v>70</v>
      </c>
      <c r="W384" s="7">
        <v>70</v>
      </c>
      <c r="X384" s="8">
        <f t="shared" si="21"/>
        <v>0</v>
      </c>
      <c r="Y384" s="8">
        <f t="shared" si="21"/>
        <v>0</v>
      </c>
      <c r="Z384" s="8">
        <f t="shared" si="21"/>
        <v>0</v>
      </c>
      <c r="AA384" s="8">
        <f t="shared" si="21"/>
        <v>0</v>
      </c>
      <c r="AB384" s="8">
        <f t="shared" si="20"/>
        <v>0</v>
      </c>
      <c r="AC384" s="8">
        <f t="shared" si="20"/>
        <v>0</v>
      </c>
      <c r="AD384" s="8">
        <f t="shared" si="20"/>
        <v>1.0955783199512115E-4</v>
      </c>
      <c r="AE384" s="8">
        <f t="shared" si="20"/>
        <v>0</v>
      </c>
      <c r="AF384" s="8">
        <f t="shared" si="20"/>
        <v>0</v>
      </c>
      <c r="AG384" s="8">
        <f t="shared" si="19"/>
        <v>7.3255568291791923E-4</v>
      </c>
      <c r="AH384" s="8">
        <f t="shared" si="19"/>
        <v>1.1391434422441255E-5</v>
      </c>
      <c r="AI384" s="35">
        <v>0.15381526736123569</v>
      </c>
      <c r="AJ384" s="35">
        <v>1</v>
      </c>
    </row>
    <row r="385" spans="1:36" x14ac:dyDescent="0.3">
      <c r="A385" s="37" t="s">
        <v>409</v>
      </c>
      <c r="B385" s="2">
        <v>379900.58300000004</v>
      </c>
      <c r="C385" s="7">
        <v>783084.66099999985</v>
      </c>
      <c r="D385" s="7">
        <v>820826.353</v>
      </c>
      <c r="E385" s="7">
        <v>786360.1040000004</v>
      </c>
      <c r="F385" s="7">
        <v>798557.28200000001</v>
      </c>
      <c r="G385" s="7">
        <v>857750.67399999988</v>
      </c>
      <c r="H385" s="7">
        <v>754456.43599999999</v>
      </c>
      <c r="I385" s="7">
        <v>477131.48699999996</v>
      </c>
      <c r="J385" s="7">
        <v>256273.83899999995</v>
      </c>
      <c r="K385" s="7">
        <v>95541.606999999989</v>
      </c>
      <c r="L385" s="7">
        <v>6009613</v>
      </c>
      <c r="M385" s="7">
        <f>VLOOKUP(A385,'[1]CDC- Aggregation'!$A$5:$L$463,2,FALSE)</f>
        <v>0</v>
      </c>
      <c r="N385" s="7">
        <f>VLOOKUP(A385,'[1]CDC- Aggregation'!$A$5:$L$463,3,FALSE)</f>
        <v>0</v>
      </c>
      <c r="O385" s="7">
        <f>VLOOKUP(A385,'[1]CDC- Aggregation'!$A$5:$L$463,4,FALSE)</f>
        <v>0</v>
      </c>
      <c r="P385" s="7">
        <f>VLOOKUP(A385,'[1]CDC- Aggregation'!$A$5:$L$463,5,FALSE)</f>
        <v>0</v>
      </c>
      <c r="Q385" s="7">
        <f>VLOOKUP(A385,'[1]CDC- Aggregation'!$A$5:$L$463,6,FALSE)</f>
        <v>13</v>
      </c>
      <c r="R385" s="7">
        <f>VLOOKUP(A385,'[1]CDC- Aggregation'!$A$5:$L$463,7,FALSE)</f>
        <v>25</v>
      </c>
      <c r="S385" s="7">
        <f>VLOOKUP(A385,'[1]CDC- Aggregation'!$A$5:$L$463,8,FALSE)</f>
        <v>142</v>
      </c>
      <c r="T385" s="7">
        <v>0</v>
      </c>
      <c r="U385" s="7">
        <v>0</v>
      </c>
      <c r="V385" s="7">
        <v>67</v>
      </c>
      <c r="W385" s="7">
        <v>67</v>
      </c>
      <c r="X385" s="8">
        <f t="shared" si="21"/>
        <v>0</v>
      </c>
      <c r="Y385" s="8">
        <f t="shared" si="21"/>
        <v>0</v>
      </c>
      <c r="Z385" s="8">
        <f t="shared" si="21"/>
        <v>0</v>
      </c>
      <c r="AA385" s="8">
        <f t="shared" si="21"/>
        <v>0</v>
      </c>
      <c r="AB385" s="8">
        <f t="shared" si="20"/>
        <v>1.6279358153796159E-5</v>
      </c>
      <c r="AC385" s="8">
        <f t="shared" si="20"/>
        <v>2.9145998665808107E-5</v>
      </c>
      <c r="AD385" s="8">
        <f t="shared" si="20"/>
        <v>1.8821497600691155E-4</v>
      </c>
      <c r="AE385" s="8">
        <f t="shared" si="20"/>
        <v>0</v>
      </c>
      <c r="AF385" s="8">
        <f t="shared" si="20"/>
        <v>0</v>
      </c>
      <c r="AG385" s="8">
        <f t="shared" si="19"/>
        <v>7.0126515665578043E-4</v>
      </c>
      <c r="AH385" s="8">
        <f t="shared" si="19"/>
        <v>1.1148804423845595E-5</v>
      </c>
      <c r="AI385" s="35">
        <v>0.16186874395200307</v>
      </c>
      <c r="AJ385" s="35">
        <v>1</v>
      </c>
    </row>
    <row r="386" spans="1:36" x14ac:dyDescent="0.3">
      <c r="A386" s="37" t="s">
        <v>410</v>
      </c>
      <c r="B386" s="2">
        <v>385435.72300000011</v>
      </c>
      <c r="C386" s="7">
        <v>800611.88399999996</v>
      </c>
      <c r="D386" s="7">
        <v>837107.2840000001</v>
      </c>
      <c r="E386" s="7">
        <v>804890.73499999987</v>
      </c>
      <c r="F386" s="7">
        <v>803423.05699999968</v>
      </c>
      <c r="G386" s="7">
        <v>861257.15899999999</v>
      </c>
      <c r="H386" s="7">
        <v>778302.46500000008</v>
      </c>
      <c r="I386" s="7">
        <v>509739.42900000012</v>
      </c>
      <c r="J386" s="7">
        <v>272248.82100000011</v>
      </c>
      <c r="K386" s="7">
        <v>102246.62100000001</v>
      </c>
      <c r="L386" s="7">
        <v>6157257</v>
      </c>
      <c r="M386" s="7">
        <f>VLOOKUP(A386,'[1]CDC- Aggregation'!$A$5:$L$463,2,FALSE)</f>
        <v>0</v>
      </c>
      <c r="N386" s="7">
        <f>VLOOKUP(A386,'[1]CDC- Aggregation'!$A$5:$L$463,3,FALSE)</f>
        <v>0</v>
      </c>
      <c r="O386" s="7">
        <f>VLOOKUP(A386,'[1]CDC- Aggregation'!$A$5:$L$463,4,FALSE)</f>
        <v>0</v>
      </c>
      <c r="P386" s="7">
        <f>VLOOKUP(A386,'[1]CDC- Aggregation'!$A$5:$L$463,5,FALSE)</f>
        <v>0</v>
      </c>
      <c r="Q386" s="7">
        <f>VLOOKUP(A386,'[1]CDC- Aggregation'!$A$5:$L$463,6,FALSE)</f>
        <v>16</v>
      </c>
      <c r="R386" s="7">
        <f>VLOOKUP(A386,'[1]CDC- Aggregation'!$A$5:$L$463,7,FALSE)</f>
        <v>59</v>
      </c>
      <c r="S386" s="7">
        <f>VLOOKUP(A386,'[1]CDC- Aggregation'!$A$5:$L$463,8,FALSE)</f>
        <v>162</v>
      </c>
      <c r="T386" s="7">
        <v>0</v>
      </c>
      <c r="U386" s="7">
        <v>0</v>
      </c>
      <c r="V386" s="7">
        <v>69</v>
      </c>
      <c r="W386" s="7">
        <v>69</v>
      </c>
      <c r="X386" s="8">
        <f t="shared" si="21"/>
        <v>0</v>
      </c>
      <c r="Y386" s="8">
        <f t="shared" si="21"/>
        <v>0</v>
      </c>
      <c r="Z386" s="8">
        <f t="shared" si="21"/>
        <v>0</v>
      </c>
      <c r="AA386" s="8">
        <f t="shared" si="21"/>
        <v>0</v>
      </c>
      <c r="AB386" s="8">
        <f t="shared" si="20"/>
        <v>1.9914788181141291E-5</v>
      </c>
      <c r="AC386" s="8">
        <f t="shared" si="20"/>
        <v>6.8504510393277318E-5</v>
      </c>
      <c r="AD386" s="8">
        <f t="shared" si="20"/>
        <v>2.0814529991241898E-4</v>
      </c>
      <c r="AE386" s="8">
        <f t="shared" si="20"/>
        <v>0</v>
      </c>
      <c r="AF386" s="8">
        <f t="shared" si="20"/>
        <v>0</v>
      </c>
      <c r="AG386" s="8">
        <f t="shared" si="19"/>
        <v>6.7483892695094534E-4</v>
      </c>
      <c r="AH386" s="8">
        <f t="shared" si="19"/>
        <v>1.1206288774368197E-5</v>
      </c>
      <c r="AI386" s="35">
        <v>0.16895166567815334</v>
      </c>
      <c r="AJ386" s="35">
        <v>1</v>
      </c>
    </row>
    <row r="387" spans="1:36" x14ac:dyDescent="0.3">
      <c r="A387" s="37" t="s">
        <v>411</v>
      </c>
      <c r="B387" s="2">
        <v>386950.95600000006</v>
      </c>
      <c r="C387" s="7">
        <v>807016.38099999959</v>
      </c>
      <c r="D387" s="7">
        <v>843270.2139999998</v>
      </c>
      <c r="E387" s="7">
        <v>818031.90100000019</v>
      </c>
      <c r="F387" s="7">
        <v>807109.06400000025</v>
      </c>
      <c r="G387" s="7">
        <v>865059.13700000022</v>
      </c>
      <c r="H387" s="7">
        <v>797561.80899999989</v>
      </c>
      <c r="I387" s="7">
        <v>530108.76900000009</v>
      </c>
      <c r="J387" s="7">
        <v>271634.598</v>
      </c>
      <c r="K387" s="7">
        <v>102567.155</v>
      </c>
      <c r="L387" s="7">
        <v>6231143</v>
      </c>
      <c r="M387" s="7">
        <f>VLOOKUP(A387,'[1]CDC- Aggregation'!$A$5:$L$463,2,FALSE)</f>
        <v>0</v>
      </c>
      <c r="N387" s="7">
        <f>VLOOKUP(A387,'[1]CDC- Aggregation'!$A$5:$L$463,3,FALSE)</f>
        <v>0</v>
      </c>
      <c r="O387" s="7">
        <f>VLOOKUP(A387,'[1]CDC- Aggregation'!$A$5:$L$463,4,FALSE)</f>
        <v>0</v>
      </c>
      <c r="P387" s="7">
        <f>VLOOKUP(A387,'[1]CDC- Aggregation'!$A$5:$L$463,5,FALSE)</f>
        <v>0</v>
      </c>
      <c r="Q387" s="7">
        <f>VLOOKUP(A387,'[1]CDC- Aggregation'!$A$5:$L$463,6,FALSE)</f>
        <v>0</v>
      </c>
      <c r="R387" s="7">
        <f>VLOOKUP(A387,'[1]CDC- Aggregation'!$A$5:$L$463,7,FALSE)</f>
        <v>32</v>
      </c>
      <c r="S387" s="7">
        <f>VLOOKUP(A387,'[1]CDC- Aggregation'!$A$5:$L$463,8,FALSE)</f>
        <v>80</v>
      </c>
      <c r="T387" s="7">
        <v>0</v>
      </c>
      <c r="U387" s="7">
        <v>0</v>
      </c>
      <c r="V387" s="7">
        <v>82</v>
      </c>
      <c r="W387" s="7">
        <v>82</v>
      </c>
      <c r="X387" s="8">
        <f t="shared" si="21"/>
        <v>0</v>
      </c>
      <c r="Y387" s="8">
        <f t="shared" si="21"/>
        <v>0</v>
      </c>
      <c r="Z387" s="8">
        <f t="shared" si="21"/>
        <v>0</v>
      </c>
      <c r="AA387" s="8">
        <f t="shared" si="21"/>
        <v>0</v>
      </c>
      <c r="AB387" s="8">
        <f t="shared" si="20"/>
        <v>0</v>
      </c>
      <c r="AC387" s="8">
        <f t="shared" si="20"/>
        <v>3.6991690661721769E-5</v>
      </c>
      <c r="AD387" s="8">
        <f t="shared" si="20"/>
        <v>1.0030570558575982E-4</v>
      </c>
      <c r="AE387" s="8">
        <f t="shared" si="20"/>
        <v>0</v>
      </c>
      <c r="AF387" s="8">
        <f t="shared" si="20"/>
        <v>0</v>
      </c>
      <c r="AG387" s="8">
        <f t="shared" si="19"/>
        <v>7.9947620658874668E-4</v>
      </c>
      <c r="AH387" s="8">
        <f t="shared" si="19"/>
        <v>1.3159704407361539E-5</v>
      </c>
      <c r="AI387" s="35">
        <v>0.17394607234992812</v>
      </c>
      <c r="AJ387" s="35">
        <v>1</v>
      </c>
    </row>
    <row r="388" spans="1:36" x14ac:dyDescent="0.3">
      <c r="A388" s="37" t="s">
        <v>412</v>
      </c>
      <c r="B388" s="2">
        <v>380493.74899999995</v>
      </c>
      <c r="C388" s="7">
        <v>789770.49099999992</v>
      </c>
      <c r="D388" s="7">
        <v>831399.38899999973</v>
      </c>
      <c r="E388" s="7">
        <v>816032.12899999996</v>
      </c>
      <c r="F388" s="7">
        <v>788736.0419999999</v>
      </c>
      <c r="G388" s="7">
        <v>841041.88899999997</v>
      </c>
      <c r="H388" s="7">
        <v>788599.45799999987</v>
      </c>
      <c r="I388" s="7">
        <v>540836.60900000017</v>
      </c>
      <c r="J388" s="7">
        <v>270946.55500000005</v>
      </c>
      <c r="K388" s="7">
        <v>101073.51000000002</v>
      </c>
      <c r="L388" s="7">
        <v>6148188</v>
      </c>
      <c r="M388" s="7">
        <f>VLOOKUP(A388,'[1]CDC- Aggregation'!$A$5:$L$463,2,FALSE)</f>
        <v>0</v>
      </c>
      <c r="N388" s="7">
        <f>VLOOKUP(A388,'[1]CDC- Aggregation'!$A$5:$L$463,3,FALSE)</f>
        <v>0</v>
      </c>
      <c r="O388" s="7">
        <f>VLOOKUP(A388,'[1]CDC- Aggregation'!$A$5:$L$463,4,FALSE)</f>
        <v>0</v>
      </c>
      <c r="P388" s="7">
        <f>VLOOKUP(A388,'[1]CDC- Aggregation'!$A$5:$L$463,5,FALSE)</f>
        <v>0</v>
      </c>
      <c r="Q388" s="7">
        <f>VLOOKUP(A388,'[1]CDC- Aggregation'!$A$5:$L$463,6,FALSE)</f>
        <v>0</v>
      </c>
      <c r="R388" s="7">
        <f>VLOOKUP(A388,'[1]CDC- Aggregation'!$A$5:$L$463,7,FALSE)</f>
        <v>37</v>
      </c>
      <c r="S388" s="7">
        <f>VLOOKUP(A388,'[1]CDC- Aggregation'!$A$5:$L$463,8,FALSE)</f>
        <v>178</v>
      </c>
      <c r="T388" s="7">
        <v>0</v>
      </c>
      <c r="U388" s="7">
        <v>11</v>
      </c>
      <c r="V388" s="7">
        <v>59</v>
      </c>
      <c r="W388" s="7">
        <v>70</v>
      </c>
      <c r="X388" s="8">
        <f t="shared" si="21"/>
        <v>0</v>
      </c>
      <c r="Y388" s="8">
        <f t="shared" si="21"/>
        <v>0</v>
      </c>
      <c r="Z388" s="8">
        <f t="shared" si="21"/>
        <v>0</v>
      </c>
      <c r="AA388" s="8">
        <f t="shared" si="21"/>
        <v>0</v>
      </c>
      <c r="AB388" s="8">
        <f t="shared" si="20"/>
        <v>0</v>
      </c>
      <c r="AC388" s="8">
        <f t="shared" si="20"/>
        <v>4.3993052526780862E-5</v>
      </c>
      <c r="AD388" s="8">
        <f t="shared" si="20"/>
        <v>2.2571661468222823E-4</v>
      </c>
      <c r="AE388" s="8">
        <f t="shared" si="20"/>
        <v>0</v>
      </c>
      <c r="AF388" s="8">
        <f t="shared" si="20"/>
        <v>4.0598412480276775E-5</v>
      </c>
      <c r="AG388" s="8">
        <f t="shared" si="19"/>
        <v>5.8373356184028818E-4</v>
      </c>
      <c r="AH388" s="8">
        <f t="shared" si="19"/>
        <v>1.1385468368891777E-5</v>
      </c>
      <c r="AI388" s="35">
        <v>0.11701020906888493</v>
      </c>
      <c r="AJ388" s="35">
        <v>1</v>
      </c>
    </row>
    <row r="389" spans="1:36" x14ac:dyDescent="0.3">
      <c r="A389" s="37" t="s">
        <v>413</v>
      </c>
      <c r="B389" s="2">
        <v>388020</v>
      </c>
      <c r="C389" s="7">
        <v>804158</v>
      </c>
      <c r="D389" s="7">
        <v>851935</v>
      </c>
      <c r="E389" s="7">
        <v>847780</v>
      </c>
      <c r="F389" s="7">
        <v>801261</v>
      </c>
      <c r="G389" s="7">
        <v>849450</v>
      </c>
      <c r="H389" s="7">
        <v>809823</v>
      </c>
      <c r="I389" s="7">
        <v>561234</v>
      </c>
      <c r="J389" s="7">
        <v>277018</v>
      </c>
      <c r="K389" s="7">
        <v>105893</v>
      </c>
      <c r="L389" s="7">
        <v>6296572</v>
      </c>
      <c r="M389" s="7">
        <f>VLOOKUP(A389,'[1]CDC- Aggregation'!$A$5:$L$463,2,FALSE)</f>
        <v>0</v>
      </c>
      <c r="N389" s="7">
        <f>VLOOKUP(A389,'[1]CDC- Aggregation'!$A$5:$L$463,3,FALSE)</f>
        <v>0</v>
      </c>
      <c r="O389" s="7">
        <f>VLOOKUP(A389,'[1]CDC- Aggregation'!$A$5:$L$463,4,FALSE)</f>
        <v>0</v>
      </c>
      <c r="P389" s="7">
        <f>VLOOKUP(A389,'[1]CDC- Aggregation'!$A$5:$L$463,5,FALSE)</f>
        <v>0</v>
      </c>
      <c r="Q389" s="7">
        <f>VLOOKUP(A389,'[1]CDC- Aggregation'!$A$5:$L$463,6,FALSE)</f>
        <v>0</v>
      </c>
      <c r="R389" s="7">
        <f>VLOOKUP(A389,'[1]CDC- Aggregation'!$A$5:$L$463,7,FALSE)</f>
        <v>48</v>
      </c>
      <c r="S389" s="7">
        <f>VLOOKUP(A389,'[1]CDC- Aggregation'!$A$5:$L$463,8,FALSE)</f>
        <v>157</v>
      </c>
      <c r="T389" s="7">
        <v>0</v>
      </c>
      <c r="U389" s="7">
        <v>0</v>
      </c>
      <c r="V389" s="7">
        <v>55</v>
      </c>
      <c r="W389" s="7">
        <v>55</v>
      </c>
      <c r="X389" s="8">
        <f t="shared" si="21"/>
        <v>0</v>
      </c>
      <c r="Y389" s="8">
        <f t="shared" si="21"/>
        <v>0</v>
      </c>
      <c r="Z389" s="8">
        <f t="shared" si="21"/>
        <v>0</v>
      </c>
      <c r="AA389" s="8">
        <f t="shared" si="21"/>
        <v>0</v>
      </c>
      <c r="AB389" s="8">
        <f t="shared" si="20"/>
        <v>0</v>
      </c>
      <c r="AC389" s="8">
        <f t="shared" si="20"/>
        <v>5.6507151686385308E-5</v>
      </c>
      <c r="AD389" s="8">
        <f t="shared" si="20"/>
        <v>1.9386952457512322E-4</v>
      </c>
      <c r="AE389" s="8">
        <f t="shared" si="20"/>
        <v>0</v>
      </c>
      <c r="AF389" s="8">
        <f t="shared" si="20"/>
        <v>0</v>
      </c>
      <c r="AG389" s="8">
        <f t="shared" si="19"/>
        <v>5.1939221667154575E-4</v>
      </c>
      <c r="AH389" s="8">
        <f t="shared" si="19"/>
        <v>8.7349116312812755E-6</v>
      </c>
      <c r="AI389" s="35">
        <v>0.11709451715068447</v>
      </c>
      <c r="AJ389" s="35">
        <v>1</v>
      </c>
    </row>
    <row r="390" spans="1:36" x14ac:dyDescent="0.3">
      <c r="A390" s="37" t="s">
        <v>414</v>
      </c>
      <c r="B390" s="2">
        <v>1985625.7340000004</v>
      </c>
      <c r="C390" s="7">
        <v>3566777.6169999987</v>
      </c>
      <c r="D390" s="7">
        <v>3508389.5350000006</v>
      </c>
      <c r="E390" s="7">
        <v>3482930.1059999992</v>
      </c>
      <c r="F390" s="7">
        <v>3379838.4699999974</v>
      </c>
      <c r="G390" s="7">
        <v>3189718.6149999988</v>
      </c>
      <c r="H390" s="7">
        <v>2232492.8169999989</v>
      </c>
      <c r="I390" s="7">
        <v>1285094.737999999</v>
      </c>
      <c r="J390" s="7">
        <v>809215.82099999965</v>
      </c>
      <c r="K390" s="7">
        <v>293159.61399999988</v>
      </c>
      <c r="L390" s="7">
        <v>23721521</v>
      </c>
      <c r="M390" s="7">
        <f>VLOOKUP(A390,'[1]CDC- Aggregation'!$A$5:$L$463,2,FALSE)</f>
        <v>0</v>
      </c>
      <c r="N390" s="7">
        <f>VLOOKUP(A390,'[1]CDC- Aggregation'!$A$5:$L$463,3,FALSE)</f>
        <v>0</v>
      </c>
      <c r="O390" s="7">
        <f>VLOOKUP(A390,'[1]CDC- Aggregation'!$A$5:$L$463,4,FALSE)</f>
        <v>0</v>
      </c>
      <c r="P390" s="7">
        <f>VLOOKUP(A390,'[1]CDC- Aggregation'!$A$5:$L$463,5,FALSE)</f>
        <v>32</v>
      </c>
      <c r="Q390" s="7">
        <f>VLOOKUP(A390,'[1]CDC- Aggregation'!$A$5:$L$463,6,FALSE)</f>
        <v>86</v>
      </c>
      <c r="R390" s="7">
        <f>VLOOKUP(A390,'[1]CDC- Aggregation'!$A$5:$L$463,7,FALSE)</f>
        <v>221</v>
      </c>
      <c r="S390" s="7">
        <f>VLOOKUP(A390,'[1]CDC- Aggregation'!$A$5:$L$463,8,FALSE)</f>
        <v>317</v>
      </c>
      <c r="T390" s="7">
        <v>155</v>
      </c>
      <c r="U390" s="7">
        <v>378</v>
      </c>
      <c r="V390" s="7">
        <v>554</v>
      </c>
      <c r="W390" s="7">
        <v>1207</v>
      </c>
      <c r="X390" s="8">
        <f t="shared" si="21"/>
        <v>0</v>
      </c>
      <c r="Y390" s="8">
        <f t="shared" si="21"/>
        <v>0</v>
      </c>
      <c r="Z390" s="8">
        <f t="shared" si="21"/>
        <v>0</v>
      </c>
      <c r="AA390" s="8">
        <f t="shared" si="21"/>
        <v>9.1876664262868817E-6</v>
      </c>
      <c r="AB390" s="8">
        <f t="shared" si="20"/>
        <v>2.5445002997436166E-5</v>
      </c>
      <c r="AC390" s="8">
        <f t="shared" si="20"/>
        <v>6.9285108398190189E-5</v>
      </c>
      <c r="AD390" s="8">
        <f t="shared" si="20"/>
        <v>1.4199373793550717E-4</v>
      </c>
      <c r="AE390" s="8">
        <f t="shared" si="20"/>
        <v>1.2061367572108144E-4</v>
      </c>
      <c r="AF390" s="8">
        <f t="shared" si="20"/>
        <v>4.6711889484919028E-4</v>
      </c>
      <c r="AG390" s="8">
        <f t="shared" si="19"/>
        <v>1.8897555241016255E-3</v>
      </c>
      <c r="AH390" s="8">
        <f t="shared" si="19"/>
        <v>5.0882066120465038E-5</v>
      </c>
      <c r="AI390" s="35">
        <v>0.11941408918751173</v>
      </c>
      <c r="AJ390" s="35">
        <v>0</v>
      </c>
    </row>
    <row r="391" spans="1:36" x14ac:dyDescent="0.3">
      <c r="A391" s="37" t="s">
        <v>415</v>
      </c>
      <c r="B391" s="2">
        <v>1885797.32</v>
      </c>
      <c r="C391" s="7">
        <v>3620359.7780000032</v>
      </c>
      <c r="D391" s="7">
        <v>3589548.1629999997</v>
      </c>
      <c r="E391" s="7">
        <v>3447911.9189999979</v>
      </c>
      <c r="F391" s="7">
        <v>3393705.1230000015</v>
      </c>
      <c r="G391" s="7">
        <v>3283189.3769999999</v>
      </c>
      <c r="H391" s="7">
        <v>2369758.7280000006</v>
      </c>
      <c r="I391" s="7">
        <v>1352724.5739999996</v>
      </c>
      <c r="J391" s="7">
        <v>787756.71500000032</v>
      </c>
      <c r="K391" s="7">
        <v>286289.02</v>
      </c>
      <c r="L391" s="7">
        <v>24014155</v>
      </c>
      <c r="M391" s="7">
        <f>VLOOKUP(A391,'[1]CDC- Aggregation'!$A$5:$L$463,2,FALSE)</f>
        <v>0</v>
      </c>
      <c r="N391" s="7">
        <f>VLOOKUP(A391,'[1]CDC- Aggregation'!$A$5:$L$463,3,FALSE)</f>
        <v>0</v>
      </c>
      <c r="O391" s="7">
        <f>VLOOKUP(A391,'[1]CDC- Aggregation'!$A$5:$L$463,4,FALSE)</f>
        <v>0</v>
      </c>
      <c r="P391" s="7">
        <f>VLOOKUP(A391,'[1]CDC- Aggregation'!$A$5:$L$463,5,FALSE)</f>
        <v>0</v>
      </c>
      <c r="Q391" s="7">
        <f>VLOOKUP(A391,'[1]CDC- Aggregation'!$A$5:$L$463,6,FALSE)</f>
        <v>22</v>
      </c>
      <c r="R391" s="7">
        <f>VLOOKUP(A391,'[1]CDC- Aggregation'!$A$5:$L$463,7,FALSE)</f>
        <v>131</v>
      </c>
      <c r="S391" s="7">
        <f>VLOOKUP(A391,'[1]CDC- Aggregation'!$A$5:$L$463,8,FALSE)</f>
        <v>266</v>
      </c>
      <c r="T391" s="7">
        <v>209</v>
      </c>
      <c r="U391" s="7">
        <v>373</v>
      </c>
      <c r="V391" s="7">
        <v>535</v>
      </c>
      <c r="W391" s="7">
        <v>1227</v>
      </c>
      <c r="X391" s="8">
        <f t="shared" si="21"/>
        <v>0</v>
      </c>
      <c r="Y391" s="8">
        <f t="shared" si="21"/>
        <v>0</v>
      </c>
      <c r="Z391" s="8">
        <f t="shared" si="21"/>
        <v>0</v>
      </c>
      <c r="AA391" s="8">
        <f t="shared" si="21"/>
        <v>0</v>
      </c>
      <c r="AB391" s="8">
        <f t="shared" si="20"/>
        <v>6.4825903261012317E-6</v>
      </c>
      <c r="AC391" s="8">
        <f t="shared" si="20"/>
        <v>3.9900226565578345E-5</v>
      </c>
      <c r="AD391" s="8">
        <f t="shared" si="20"/>
        <v>1.1224771402128999E-4</v>
      </c>
      <c r="AE391" s="8">
        <f t="shared" si="20"/>
        <v>1.5450299640967422E-4</v>
      </c>
      <c r="AF391" s="8">
        <f t="shared" si="20"/>
        <v>4.73496439824064E-4</v>
      </c>
      <c r="AG391" s="8">
        <f t="shared" si="19"/>
        <v>1.8687408968740748E-3</v>
      </c>
      <c r="AH391" s="8">
        <f t="shared" si="19"/>
        <v>5.1094864674605458E-5</v>
      </c>
      <c r="AI391" s="35">
        <v>0.12086653804812172</v>
      </c>
      <c r="AJ391" s="35">
        <v>0</v>
      </c>
    </row>
    <row r="392" spans="1:36" x14ac:dyDescent="0.3">
      <c r="A392" s="37" t="s">
        <v>416</v>
      </c>
      <c r="B392" s="2">
        <v>1907827.2299999988</v>
      </c>
      <c r="C392" s="7">
        <v>3697576.6700000032</v>
      </c>
      <c r="D392" s="7">
        <v>3644269.2350000013</v>
      </c>
      <c r="E392" s="7">
        <v>3525536.4469999988</v>
      </c>
      <c r="F392" s="7">
        <v>3426336.8800000004</v>
      </c>
      <c r="G392" s="7">
        <v>3350981.2139999978</v>
      </c>
      <c r="H392" s="7">
        <v>2486306.3779999996</v>
      </c>
      <c r="I392" s="7">
        <v>1413635.3399999987</v>
      </c>
      <c r="J392" s="7">
        <v>802278.77199999988</v>
      </c>
      <c r="K392" s="7">
        <v>297694.26100000012</v>
      </c>
      <c r="L392" s="7">
        <v>24557189</v>
      </c>
      <c r="M392" s="7">
        <f>VLOOKUP(A392,'[1]CDC- Aggregation'!$A$5:$L$463,2,FALSE)</f>
        <v>0</v>
      </c>
      <c r="N392" s="7">
        <f>VLOOKUP(A392,'[1]CDC- Aggregation'!$A$5:$L$463,3,FALSE)</f>
        <v>0</v>
      </c>
      <c r="O392" s="7">
        <f>VLOOKUP(A392,'[1]CDC- Aggregation'!$A$5:$L$463,4,FALSE)</f>
        <v>0</v>
      </c>
      <c r="P392" s="7">
        <f>VLOOKUP(A392,'[1]CDC- Aggregation'!$A$5:$L$463,5,FALSE)</f>
        <v>0</v>
      </c>
      <c r="Q392" s="7">
        <f>VLOOKUP(A392,'[1]CDC- Aggregation'!$A$5:$L$463,6,FALSE)</f>
        <v>14</v>
      </c>
      <c r="R392" s="7">
        <f>VLOOKUP(A392,'[1]CDC- Aggregation'!$A$5:$L$463,7,FALSE)</f>
        <v>101</v>
      </c>
      <c r="S392" s="7">
        <f>VLOOKUP(A392,'[1]CDC- Aggregation'!$A$5:$L$463,8,FALSE)</f>
        <v>280</v>
      </c>
      <c r="T392" s="7">
        <v>236</v>
      </c>
      <c r="U392" s="7">
        <v>406</v>
      </c>
      <c r="V392" s="7">
        <v>550</v>
      </c>
      <c r="W392" s="7">
        <v>1306</v>
      </c>
      <c r="X392" s="8">
        <f t="shared" si="21"/>
        <v>0</v>
      </c>
      <c r="Y392" s="8">
        <f t="shared" si="21"/>
        <v>0</v>
      </c>
      <c r="Z392" s="8">
        <f t="shared" si="21"/>
        <v>0</v>
      </c>
      <c r="AA392" s="8">
        <f t="shared" si="21"/>
        <v>0</v>
      </c>
      <c r="AB392" s="8">
        <f t="shared" si="20"/>
        <v>4.0859963542172187E-6</v>
      </c>
      <c r="AC392" s="8">
        <f t="shared" si="20"/>
        <v>3.0140425609679369E-5</v>
      </c>
      <c r="AD392" s="8">
        <f t="shared" si="20"/>
        <v>1.1261685304657978E-4</v>
      </c>
      <c r="AE392" s="8">
        <f t="shared" si="20"/>
        <v>1.6694545850841577E-4</v>
      </c>
      <c r="AF392" s="8">
        <f t="shared" si="20"/>
        <v>5.0605851004618138E-4</v>
      </c>
      <c r="AG392" s="8">
        <f t="shared" si="19"/>
        <v>1.8475330970522128E-3</v>
      </c>
      <c r="AH392" s="8">
        <f t="shared" si="19"/>
        <v>5.3181982677251865E-5</v>
      </c>
      <c r="AI392" s="35">
        <v>0.12463865154809053</v>
      </c>
      <c r="AJ392" s="35">
        <v>0</v>
      </c>
    </row>
    <row r="393" spans="1:36" x14ac:dyDescent="0.3">
      <c r="A393" s="37" t="s">
        <v>417</v>
      </c>
      <c r="B393" s="2">
        <v>1896402.9770000009</v>
      </c>
      <c r="C393" s="7">
        <v>3725396.9620000003</v>
      </c>
      <c r="D393" s="7">
        <v>3656207.405999999</v>
      </c>
      <c r="E393" s="7">
        <v>3564399.0470000021</v>
      </c>
      <c r="F393" s="7">
        <v>3418189.592999998</v>
      </c>
      <c r="G393" s="7">
        <v>3350447.1989999991</v>
      </c>
      <c r="H393" s="7">
        <v>2560516.3880000003</v>
      </c>
      <c r="I393" s="7">
        <v>1459942.757</v>
      </c>
      <c r="J393" s="7">
        <v>806883.06899999955</v>
      </c>
      <c r="K393" s="7">
        <v>305638.36599999986</v>
      </c>
      <c r="L393" s="7">
        <v>24741686</v>
      </c>
      <c r="M393" s="7">
        <f>VLOOKUP(A393,'[1]CDC- Aggregation'!$A$5:$L$463,2,FALSE)</f>
        <v>0</v>
      </c>
      <c r="N393" s="7">
        <f>VLOOKUP(A393,'[1]CDC- Aggregation'!$A$5:$L$463,3,FALSE)</f>
        <v>0</v>
      </c>
      <c r="O393" s="7">
        <f>VLOOKUP(A393,'[1]CDC- Aggregation'!$A$5:$L$463,4,FALSE)</f>
        <v>0</v>
      </c>
      <c r="P393" s="7">
        <f>VLOOKUP(A393,'[1]CDC- Aggregation'!$A$5:$L$463,5,FALSE)</f>
        <v>0</v>
      </c>
      <c r="Q393" s="7">
        <f>VLOOKUP(A393,'[1]CDC- Aggregation'!$A$5:$L$463,6,FALSE)</f>
        <v>24</v>
      </c>
      <c r="R393" s="7">
        <f>VLOOKUP(A393,'[1]CDC- Aggregation'!$A$5:$L$463,7,FALSE)</f>
        <v>106</v>
      </c>
      <c r="S393" s="7">
        <f>VLOOKUP(A393,'[1]CDC- Aggregation'!$A$5:$L$463,8,FALSE)</f>
        <v>250</v>
      </c>
      <c r="T393" s="7">
        <v>211</v>
      </c>
      <c r="U393" s="7">
        <v>355</v>
      </c>
      <c r="V393" s="7">
        <v>630</v>
      </c>
      <c r="W393" s="7">
        <v>1279</v>
      </c>
      <c r="X393" s="8">
        <f t="shared" si="21"/>
        <v>0</v>
      </c>
      <c r="Y393" s="8">
        <f t="shared" si="21"/>
        <v>0</v>
      </c>
      <c r="Z393" s="8">
        <f t="shared" si="21"/>
        <v>0</v>
      </c>
      <c r="AA393" s="8">
        <f t="shared" si="21"/>
        <v>0</v>
      </c>
      <c r="AB393" s="8">
        <f t="shared" si="20"/>
        <v>7.0212606255512683E-6</v>
      </c>
      <c r="AC393" s="8">
        <f t="shared" si="20"/>
        <v>3.1637567675036815E-5</v>
      </c>
      <c r="AD393" s="8">
        <f t="shared" si="20"/>
        <v>9.7636555333775111E-5</v>
      </c>
      <c r="AE393" s="8">
        <f t="shared" si="20"/>
        <v>1.4452621446170853E-4</v>
      </c>
      <c r="AF393" s="8">
        <f t="shared" si="20"/>
        <v>4.3996461648397806E-4</v>
      </c>
      <c r="AG393" s="8">
        <f t="shared" si="19"/>
        <v>2.0612595475006574E-3</v>
      </c>
      <c r="AH393" s="8">
        <f t="shared" si="19"/>
        <v>5.1694132728060649E-5</v>
      </c>
      <c r="AI393" s="35">
        <v>0.1262481234289563</v>
      </c>
      <c r="AJ393" s="35">
        <v>0</v>
      </c>
    </row>
    <row r="394" spans="1:36" x14ac:dyDescent="0.3">
      <c r="A394" s="37" t="s">
        <v>418</v>
      </c>
      <c r="B394" s="2">
        <v>1907482.9279999994</v>
      </c>
      <c r="C394" s="7">
        <v>3802842.7420000001</v>
      </c>
      <c r="D394" s="7">
        <v>3709924.8360000015</v>
      </c>
      <c r="E394" s="7">
        <v>3638288.2570000035</v>
      </c>
      <c r="F394" s="7">
        <v>3461469.3680000012</v>
      </c>
      <c r="G394" s="7">
        <v>3379632.3059999994</v>
      </c>
      <c r="H394" s="7">
        <v>2654644.129999999</v>
      </c>
      <c r="I394" s="7">
        <v>1528825.1799999988</v>
      </c>
      <c r="J394" s="7">
        <v>825702.23900000041</v>
      </c>
      <c r="K394" s="7">
        <v>314805.11800000007</v>
      </c>
      <c r="L394" s="7">
        <v>25227175</v>
      </c>
      <c r="M394" s="7">
        <f>VLOOKUP(A394,'[1]CDC- Aggregation'!$A$5:$L$463,2,FALSE)</f>
        <v>0</v>
      </c>
      <c r="N394" s="7">
        <f>VLOOKUP(A394,'[1]CDC- Aggregation'!$A$5:$L$463,3,FALSE)</f>
        <v>0</v>
      </c>
      <c r="O394" s="7">
        <f>VLOOKUP(A394,'[1]CDC- Aggregation'!$A$5:$L$463,4,FALSE)</f>
        <v>0</v>
      </c>
      <c r="P394" s="7">
        <f>VLOOKUP(A394,'[1]CDC- Aggregation'!$A$5:$L$463,5,FALSE)</f>
        <v>15</v>
      </c>
      <c r="Q394" s="7">
        <f>VLOOKUP(A394,'[1]CDC- Aggregation'!$A$5:$L$463,6,FALSE)</f>
        <v>42</v>
      </c>
      <c r="R394" s="7">
        <f>VLOOKUP(A394,'[1]CDC- Aggregation'!$A$5:$L$463,7,FALSE)</f>
        <v>165</v>
      </c>
      <c r="S394" s="7">
        <f>VLOOKUP(A394,'[1]CDC- Aggregation'!$A$5:$L$463,8,FALSE)</f>
        <v>365</v>
      </c>
      <c r="T394" s="7">
        <v>247</v>
      </c>
      <c r="U394" s="7">
        <v>411</v>
      </c>
      <c r="V394" s="7">
        <v>597</v>
      </c>
      <c r="W394" s="7">
        <v>1435</v>
      </c>
      <c r="X394" s="8">
        <f t="shared" si="21"/>
        <v>0</v>
      </c>
      <c r="Y394" s="8">
        <f t="shared" si="21"/>
        <v>0</v>
      </c>
      <c r="Z394" s="8">
        <f t="shared" si="21"/>
        <v>0</v>
      </c>
      <c r="AA394" s="8">
        <f t="shared" si="21"/>
        <v>4.1228179133800796E-6</v>
      </c>
      <c r="AB394" s="8">
        <f t="shared" si="20"/>
        <v>1.2133575523814944E-5</v>
      </c>
      <c r="AC394" s="8">
        <f t="shared" si="20"/>
        <v>4.8821879145571181E-5</v>
      </c>
      <c r="AD394" s="8">
        <f t="shared" si="20"/>
        <v>1.3749488900419965E-4</v>
      </c>
      <c r="AE394" s="8">
        <f t="shared" si="20"/>
        <v>1.615619648546083E-4</v>
      </c>
      <c r="AF394" s="8">
        <f t="shared" si="20"/>
        <v>4.9775812706740136E-4</v>
      </c>
      <c r="AG394" s="8">
        <f t="shared" si="19"/>
        <v>1.8964113537696674E-3</v>
      </c>
      <c r="AH394" s="8">
        <f t="shared" si="19"/>
        <v>5.6883103240850396E-5</v>
      </c>
      <c r="AI394" s="35">
        <v>0.13102332836513381</v>
      </c>
      <c r="AJ394" s="35">
        <v>0</v>
      </c>
    </row>
    <row r="395" spans="1:36" x14ac:dyDescent="0.3">
      <c r="A395" s="37" t="s">
        <v>419</v>
      </c>
      <c r="B395" s="2">
        <v>1905859.2329999998</v>
      </c>
      <c r="C395" s="7">
        <v>3844021.6559999976</v>
      </c>
      <c r="D395" s="7">
        <v>3743225.2920000004</v>
      </c>
      <c r="E395" s="7">
        <v>3711058.8210000009</v>
      </c>
      <c r="F395" s="7">
        <v>3498691.9659999968</v>
      </c>
      <c r="G395" s="7">
        <v>3394579.0010000025</v>
      </c>
      <c r="H395" s="7">
        <v>2744062.2369999997</v>
      </c>
      <c r="I395" s="7">
        <v>1602629.9289999995</v>
      </c>
      <c r="J395" s="7">
        <v>845728.83299999998</v>
      </c>
      <c r="K395" s="7">
        <v>324317.95400000003</v>
      </c>
      <c r="L395" s="7">
        <v>25607357</v>
      </c>
      <c r="M395" s="7">
        <f>VLOOKUP(A395,'[1]CDC- Aggregation'!$A$5:$L$463,2,FALSE)</f>
        <v>0</v>
      </c>
      <c r="N395" s="7">
        <f>VLOOKUP(A395,'[1]CDC- Aggregation'!$A$5:$L$463,3,FALSE)</f>
        <v>0</v>
      </c>
      <c r="O395" s="7">
        <f>VLOOKUP(A395,'[1]CDC- Aggregation'!$A$5:$L$463,4,FALSE)</f>
        <v>0</v>
      </c>
      <c r="P395" s="7">
        <f>VLOOKUP(A395,'[1]CDC- Aggregation'!$A$5:$L$463,5,FALSE)</f>
        <v>40</v>
      </c>
      <c r="Q395" s="7">
        <f>VLOOKUP(A395,'[1]CDC- Aggregation'!$A$5:$L$463,6,FALSE)</f>
        <v>66</v>
      </c>
      <c r="R395" s="7">
        <f>VLOOKUP(A395,'[1]CDC- Aggregation'!$A$5:$L$463,7,FALSE)</f>
        <v>195</v>
      </c>
      <c r="S395" s="7">
        <f>VLOOKUP(A395,'[1]CDC- Aggregation'!$A$5:$L$463,8,FALSE)</f>
        <v>458</v>
      </c>
      <c r="T395" s="7">
        <v>257</v>
      </c>
      <c r="U395" s="7">
        <v>409</v>
      </c>
      <c r="V395" s="7">
        <v>582</v>
      </c>
      <c r="W395" s="7">
        <v>1485</v>
      </c>
      <c r="X395" s="8">
        <f t="shared" si="21"/>
        <v>0</v>
      </c>
      <c r="Y395" s="8">
        <f t="shared" si="21"/>
        <v>0</v>
      </c>
      <c r="Z395" s="8">
        <f t="shared" si="21"/>
        <v>0</v>
      </c>
      <c r="AA395" s="8">
        <f t="shared" si="21"/>
        <v>1.0778594985789364E-5</v>
      </c>
      <c r="AB395" s="8">
        <f t="shared" si="20"/>
        <v>1.8864192858754819E-5</v>
      </c>
      <c r="AC395" s="8">
        <f t="shared" si="20"/>
        <v>5.7444531396251296E-5</v>
      </c>
      <c r="AD395" s="8">
        <f t="shared" si="20"/>
        <v>1.6690583537956396E-4</v>
      </c>
      <c r="AE395" s="8">
        <f t="shared" si="20"/>
        <v>1.6036141304334774E-4</v>
      </c>
      <c r="AF395" s="8">
        <f t="shared" si="20"/>
        <v>4.8360654626043714E-4</v>
      </c>
      <c r="AG395" s="8">
        <f t="shared" si="19"/>
        <v>1.7945352479622511E-3</v>
      </c>
      <c r="AH395" s="8">
        <f t="shared" si="19"/>
        <v>5.7991146841120698E-5</v>
      </c>
      <c r="AI395" s="35">
        <v>0.13328657192745524</v>
      </c>
      <c r="AJ395" s="35">
        <v>0</v>
      </c>
    </row>
    <row r="396" spans="1:36" x14ac:dyDescent="0.3">
      <c r="A396" s="37" t="s">
        <v>420</v>
      </c>
      <c r="B396" s="2">
        <v>1871664.6900000002</v>
      </c>
      <c r="C396" s="7">
        <v>3792738.9979999992</v>
      </c>
      <c r="D396" s="7">
        <v>3718779.402999999</v>
      </c>
      <c r="E396" s="7">
        <v>3690611.0039999983</v>
      </c>
      <c r="F396" s="7">
        <v>3460723.1950000012</v>
      </c>
      <c r="G396" s="7">
        <v>3313122.7769999998</v>
      </c>
      <c r="H396" s="7">
        <v>2754248.719</v>
      </c>
      <c r="I396" s="7">
        <v>1638987.358</v>
      </c>
      <c r="J396" s="7">
        <v>840216.5779999994</v>
      </c>
      <c r="K396" s="7">
        <v>321165.09500000009</v>
      </c>
      <c r="L396" s="7">
        <v>25410595</v>
      </c>
      <c r="M396" s="7">
        <f>VLOOKUP(A396,'[1]CDC- Aggregation'!$A$5:$L$463,2,FALSE)</f>
        <v>0</v>
      </c>
      <c r="N396" s="7">
        <f>VLOOKUP(A396,'[1]CDC- Aggregation'!$A$5:$L$463,3,FALSE)</f>
        <v>0</v>
      </c>
      <c r="O396" s="7">
        <f>VLOOKUP(A396,'[1]CDC- Aggregation'!$A$5:$L$463,4,FALSE)</f>
        <v>0</v>
      </c>
      <c r="P396" s="7">
        <f>VLOOKUP(A396,'[1]CDC- Aggregation'!$A$5:$L$463,5,FALSE)</f>
        <v>10</v>
      </c>
      <c r="Q396" s="7">
        <f>VLOOKUP(A396,'[1]CDC- Aggregation'!$A$5:$L$463,6,FALSE)</f>
        <v>10</v>
      </c>
      <c r="R396" s="7">
        <f>VLOOKUP(A396,'[1]CDC- Aggregation'!$A$5:$L$463,7,FALSE)</f>
        <v>157</v>
      </c>
      <c r="S396" s="7">
        <f>VLOOKUP(A396,'[1]CDC- Aggregation'!$A$5:$L$463,8,FALSE)</f>
        <v>318</v>
      </c>
      <c r="T396" s="7">
        <v>308</v>
      </c>
      <c r="U396" s="7">
        <v>485</v>
      </c>
      <c r="V396" s="7">
        <v>645</v>
      </c>
      <c r="W396" s="7">
        <v>1550</v>
      </c>
      <c r="X396" s="8">
        <f t="shared" si="21"/>
        <v>0</v>
      </c>
      <c r="Y396" s="8">
        <f t="shared" si="21"/>
        <v>0</v>
      </c>
      <c r="Z396" s="8">
        <f t="shared" si="21"/>
        <v>0</v>
      </c>
      <c r="AA396" s="8">
        <f t="shared" si="21"/>
        <v>2.7095784381398339E-6</v>
      </c>
      <c r="AB396" s="8">
        <f t="shared" si="20"/>
        <v>2.8895694444582693E-6</v>
      </c>
      <c r="AC396" s="8">
        <f t="shared" si="20"/>
        <v>4.738731721320692E-5</v>
      </c>
      <c r="AD396" s="8">
        <f t="shared" si="20"/>
        <v>1.1545798235515127E-4</v>
      </c>
      <c r="AE396" s="8">
        <f t="shared" si="20"/>
        <v>1.8792091256630668E-4</v>
      </c>
      <c r="AF396" s="8">
        <f t="shared" si="20"/>
        <v>5.7723212407265829E-4</v>
      </c>
      <c r="AG396" s="8">
        <f t="shared" si="19"/>
        <v>2.008312889668162E-3</v>
      </c>
      <c r="AH396" s="8">
        <f t="shared" si="19"/>
        <v>6.0998178122157311E-5</v>
      </c>
      <c r="AI396" s="35">
        <v>0.13899218164885968</v>
      </c>
      <c r="AJ396" s="35">
        <v>1</v>
      </c>
    </row>
    <row r="397" spans="1:36" x14ac:dyDescent="0.3">
      <c r="A397" s="37" t="s">
        <v>421</v>
      </c>
      <c r="B397" s="2">
        <v>1903789.1780000012</v>
      </c>
      <c r="C397" s="7">
        <v>3867430.8269999996</v>
      </c>
      <c r="D397" s="7">
        <v>3773709.6020000018</v>
      </c>
      <c r="E397" s="7">
        <v>3792066.2089999993</v>
      </c>
      <c r="F397" s="7">
        <v>3531560.3770000003</v>
      </c>
      <c r="G397" s="7">
        <v>3351503.5449999999</v>
      </c>
      <c r="H397" s="7">
        <v>2849225.7139999983</v>
      </c>
      <c r="I397" s="7">
        <v>1748110.3090000013</v>
      </c>
      <c r="J397" s="7">
        <v>874842.43699999992</v>
      </c>
      <c r="K397" s="7">
        <v>337372.68300000014</v>
      </c>
      <c r="L397" s="7">
        <v>26031252</v>
      </c>
      <c r="M397" s="7">
        <f>VLOOKUP(A397,'[1]CDC- Aggregation'!$A$5:$L$463,2,FALSE)</f>
        <v>0</v>
      </c>
      <c r="N397" s="7">
        <f>VLOOKUP(A397,'[1]CDC- Aggregation'!$A$5:$L$463,3,FALSE)</f>
        <v>0</v>
      </c>
      <c r="O397" s="7">
        <f>VLOOKUP(A397,'[1]CDC- Aggregation'!$A$5:$L$463,4,FALSE)</f>
        <v>0</v>
      </c>
      <c r="P397" s="7">
        <f>VLOOKUP(A397,'[1]CDC- Aggregation'!$A$5:$L$463,5,FALSE)</f>
        <v>0</v>
      </c>
      <c r="Q397" s="7">
        <f>VLOOKUP(A397,'[1]CDC- Aggregation'!$A$5:$L$463,6,FALSE)</f>
        <v>24</v>
      </c>
      <c r="R397" s="7">
        <f>VLOOKUP(A397,'[1]CDC- Aggregation'!$A$5:$L$463,7,FALSE)</f>
        <v>90</v>
      </c>
      <c r="S397" s="7">
        <f>VLOOKUP(A397,'[1]CDC- Aggregation'!$A$5:$L$463,8,FALSE)</f>
        <v>320</v>
      </c>
      <c r="T397" s="7">
        <v>281</v>
      </c>
      <c r="U397" s="7">
        <v>412</v>
      </c>
      <c r="V397" s="7">
        <v>519</v>
      </c>
      <c r="W397" s="7">
        <v>1427</v>
      </c>
      <c r="X397" s="8">
        <f t="shared" si="21"/>
        <v>0</v>
      </c>
      <c r="Y397" s="8">
        <f t="shared" si="21"/>
        <v>0</v>
      </c>
      <c r="Z397" s="8">
        <f t="shared" si="21"/>
        <v>0</v>
      </c>
      <c r="AA397" s="8">
        <f t="shared" si="21"/>
        <v>0</v>
      </c>
      <c r="AB397" s="8">
        <f t="shared" si="20"/>
        <v>6.7958628588951344E-6</v>
      </c>
      <c r="AC397" s="8">
        <f t="shared" si="20"/>
        <v>2.6853619216446332E-5</v>
      </c>
      <c r="AD397" s="8">
        <f t="shared" si="20"/>
        <v>1.1231121438629561E-4</v>
      </c>
      <c r="AE397" s="8">
        <f t="shared" si="20"/>
        <v>1.6074500479363045E-4</v>
      </c>
      <c r="AF397" s="8">
        <f t="shared" si="20"/>
        <v>4.7094194631529978E-4</v>
      </c>
      <c r="AG397" s="8">
        <f t="shared" si="19"/>
        <v>1.5383581011507081E-3</v>
      </c>
      <c r="AH397" s="8">
        <f t="shared" si="19"/>
        <v>5.4818723279233742E-5</v>
      </c>
      <c r="AI397" s="35">
        <v>0.11731676347155126</v>
      </c>
      <c r="AJ397" s="35">
        <v>0</v>
      </c>
    </row>
    <row r="398" spans="1:36" x14ac:dyDescent="0.3">
      <c r="A398" s="37" t="s">
        <v>422</v>
      </c>
      <c r="B398" s="2">
        <v>1909516</v>
      </c>
      <c r="C398" s="7">
        <v>3894976</v>
      </c>
      <c r="D398" s="7">
        <v>3799181</v>
      </c>
      <c r="E398" s="7">
        <v>3872245</v>
      </c>
      <c r="F398" s="7">
        <v>3586498</v>
      </c>
      <c r="G398" s="7">
        <v>3381570</v>
      </c>
      <c r="H398" s="7">
        <v>2929188</v>
      </c>
      <c r="I398" s="7">
        <v>1838134</v>
      </c>
      <c r="J398" s="7">
        <v>901943</v>
      </c>
      <c r="K398" s="7">
        <v>345326</v>
      </c>
      <c r="L398" s="7">
        <v>26458577</v>
      </c>
      <c r="M398" s="7">
        <f>VLOOKUP(A398,'[1]CDC- Aggregation'!$A$5:$L$463,2,FALSE)</f>
        <v>0</v>
      </c>
      <c r="N398" s="7">
        <f>VLOOKUP(A398,'[1]CDC- Aggregation'!$A$5:$L$463,3,FALSE)</f>
        <v>0</v>
      </c>
      <c r="O398" s="7">
        <f>VLOOKUP(A398,'[1]CDC- Aggregation'!$A$5:$L$463,4,FALSE)</f>
        <v>0</v>
      </c>
      <c r="P398" s="7">
        <f>VLOOKUP(A398,'[1]CDC- Aggregation'!$A$5:$L$463,5,FALSE)</f>
        <v>0</v>
      </c>
      <c r="Q398" s="7">
        <f>VLOOKUP(A398,'[1]CDC- Aggregation'!$A$5:$L$463,6,FALSE)</f>
        <v>21</v>
      </c>
      <c r="R398" s="7">
        <f>VLOOKUP(A398,'[1]CDC- Aggregation'!$A$5:$L$463,7,FALSE)</f>
        <v>147</v>
      </c>
      <c r="S398" s="7">
        <f>VLOOKUP(A398,'[1]CDC- Aggregation'!$A$5:$L$463,8,FALSE)</f>
        <v>326</v>
      </c>
      <c r="T398" s="7">
        <v>337</v>
      </c>
      <c r="U398" s="7">
        <v>439</v>
      </c>
      <c r="V398" s="7">
        <v>545</v>
      </c>
      <c r="W398" s="7">
        <v>1526</v>
      </c>
      <c r="X398" s="8">
        <f t="shared" si="21"/>
        <v>0</v>
      </c>
      <c r="Y398" s="8">
        <f t="shared" si="21"/>
        <v>0</v>
      </c>
      <c r="Z398" s="8">
        <f t="shared" si="21"/>
        <v>0</v>
      </c>
      <c r="AA398" s="8">
        <f t="shared" si="21"/>
        <v>0</v>
      </c>
      <c r="AB398" s="8">
        <f t="shared" si="20"/>
        <v>5.8552939385439505E-6</v>
      </c>
      <c r="AC398" s="8">
        <f t="shared" si="20"/>
        <v>4.3470932140987765E-5</v>
      </c>
      <c r="AD398" s="8">
        <f t="shared" si="20"/>
        <v>1.1129364178741685E-4</v>
      </c>
      <c r="AE398" s="8">
        <f t="shared" si="20"/>
        <v>1.8333810266280912E-4</v>
      </c>
      <c r="AF398" s="8">
        <f t="shared" si="20"/>
        <v>4.8672698829083436E-4</v>
      </c>
      <c r="AG398" s="8">
        <f t="shared" si="19"/>
        <v>1.5782188424850721E-3</v>
      </c>
      <c r="AH398" s="8">
        <f t="shared" si="19"/>
        <v>5.7675059395673471E-5</v>
      </c>
      <c r="AI398" s="35">
        <v>0.11862148931349734</v>
      </c>
      <c r="AJ398" s="35">
        <v>0</v>
      </c>
    </row>
    <row r="399" spans="1:36" x14ac:dyDescent="0.3">
      <c r="A399" s="37" t="s">
        <v>423</v>
      </c>
      <c r="B399" s="2">
        <v>258158.67400000003</v>
      </c>
      <c r="C399" s="7">
        <v>438616.08299999993</v>
      </c>
      <c r="D399" s="7">
        <v>463179.386</v>
      </c>
      <c r="E399" s="7">
        <v>413122.76900000003</v>
      </c>
      <c r="F399" s="7">
        <v>318041.86699999997</v>
      </c>
      <c r="G399" s="7">
        <v>299989.28500000003</v>
      </c>
      <c r="H399" s="7">
        <v>211216.62999999998</v>
      </c>
      <c r="I399" s="7">
        <v>123373.08500000001</v>
      </c>
      <c r="J399" s="7">
        <v>79235.283000000025</v>
      </c>
      <c r="K399" s="7">
        <v>29270.849000000002</v>
      </c>
      <c r="L399" s="7">
        <v>2632280</v>
      </c>
      <c r="M399" s="7">
        <f>VLOOKUP(A399,'[1]CDC- Aggregation'!$A$5:$L$463,2,FALSE)</f>
        <v>0</v>
      </c>
      <c r="N399" s="7">
        <f>VLOOKUP(A399,'[1]CDC- Aggregation'!$A$5:$L$463,3,FALSE)</f>
        <v>0</v>
      </c>
      <c r="O399" s="7">
        <f>VLOOKUP(A399,'[1]CDC- Aggregation'!$A$5:$L$463,4,FALSE)</f>
        <v>0</v>
      </c>
      <c r="P399" s="7">
        <f>VLOOKUP(A399,'[1]CDC- Aggregation'!$A$5:$L$463,5,FALSE)</f>
        <v>0</v>
      </c>
      <c r="Q399" s="7">
        <f>VLOOKUP(A399,'[1]CDC- Aggregation'!$A$5:$L$463,6,FALSE)</f>
        <v>0</v>
      </c>
      <c r="R399" s="7">
        <f>VLOOKUP(A399,'[1]CDC- Aggregation'!$A$5:$L$463,7,FALSE)</f>
        <v>0</v>
      </c>
      <c r="S399" s="7">
        <f>VLOOKUP(A399,'[1]CDC- Aggregation'!$A$5:$L$463,8,FALSE)</f>
        <v>0</v>
      </c>
      <c r="T399" s="7">
        <v>415</v>
      </c>
      <c r="U399" s="7">
        <v>852</v>
      </c>
      <c r="V399" s="7">
        <v>1245</v>
      </c>
      <c r="W399" s="7">
        <v>3168</v>
      </c>
      <c r="X399" s="8">
        <f t="shared" si="21"/>
        <v>0</v>
      </c>
      <c r="Y399" s="8">
        <f t="shared" si="21"/>
        <v>0</v>
      </c>
      <c r="Z399" s="8">
        <f t="shared" si="21"/>
        <v>0</v>
      </c>
      <c r="AA399" s="8">
        <f t="shared" si="21"/>
        <v>0</v>
      </c>
      <c r="AB399" s="8">
        <f t="shared" si="20"/>
        <v>0</v>
      </c>
      <c r="AC399" s="8">
        <f t="shared" si="20"/>
        <v>0</v>
      </c>
      <c r="AD399" s="8">
        <f t="shared" si="20"/>
        <v>0</v>
      </c>
      <c r="AE399" s="8">
        <f t="shared" si="20"/>
        <v>3.3637806819858643E-3</v>
      </c>
      <c r="AF399" s="8">
        <f t="shared" si="20"/>
        <v>1.0752785473107981E-2</v>
      </c>
      <c r="AG399" s="8">
        <f t="shared" si="19"/>
        <v>4.2533785063767704E-2</v>
      </c>
      <c r="AH399" s="8">
        <f t="shared" si="19"/>
        <v>1.203519382436519E-3</v>
      </c>
      <c r="AI399" s="35">
        <v>0.12143177001909146</v>
      </c>
      <c r="AJ399" s="35">
        <v>0.95829383886255926</v>
      </c>
    </row>
    <row r="400" spans="1:36" x14ac:dyDescent="0.3">
      <c r="A400" s="37" t="s">
        <v>424</v>
      </c>
      <c r="B400" s="2">
        <v>255182.77700000006</v>
      </c>
      <c r="C400" s="7">
        <v>450918.78999999992</v>
      </c>
      <c r="D400" s="7">
        <v>447749.777</v>
      </c>
      <c r="E400" s="7">
        <v>424964.45200000005</v>
      </c>
      <c r="F400" s="7">
        <v>319127.98700000002</v>
      </c>
      <c r="G400" s="7">
        <v>300519.783</v>
      </c>
      <c r="H400" s="7">
        <v>222582.01699999996</v>
      </c>
      <c r="I400" s="7">
        <v>127544.44200000001</v>
      </c>
      <c r="J400" s="7">
        <v>79058.746999999988</v>
      </c>
      <c r="K400" s="7">
        <v>28516.637999999995</v>
      </c>
      <c r="L400" s="7">
        <v>2655575</v>
      </c>
      <c r="M400" s="7">
        <f>VLOOKUP(A400,'[1]CDC- Aggregation'!$A$5:$L$463,2,FALSE)</f>
        <v>0</v>
      </c>
      <c r="N400" s="7">
        <f>VLOOKUP(A400,'[1]CDC- Aggregation'!$A$5:$L$463,3,FALSE)</f>
        <v>0</v>
      </c>
      <c r="O400" s="7">
        <f>VLOOKUP(A400,'[1]CDC- Aggregation'!$A$5:$L$463,4,FALSE)</f>
        <v>0</v>
      </c>
      <c r="P400" s="7">
        <f>VLOOKUP(A400,'[1]CDC- Aggregation'!$A$5:$L$463,5,FALSE)</f>
        <v>0</v>
      </c>
      <c r="Q400" s="7">
        <f>VLOOKUP(A400,'[1]CDC- Aggregation'!$A$5:$L$463,6,FALSE)</f>
        <v>0</v>
      </c>
      <c r="R400" s="7">
        <f>VLOOKUP(A400,'[1]CDC- Aggregation'!$A$5:$L$463,7,FALSE)</f>
        <v>0</v>
      </c>
      <c r="S400" s="7">
        <f>VLOOKUP(A400,'[1]CDC- Aggregation'!$A$5:$L$463,8,FALSE)</f>
        <v>0</v>
      </c>
      <c r="T400" s="7">
        <v>390</v>
      </c>
      <c r="U400" s="7">
        <v>826</v>
      </c>
      <c r="V400" s="7">
        <v>1219</v>
      </c>
      <c r="W400" s="7">
        <v>2854</v>
      </c>
      <c r="X400" s="8">
        <f t="shared" si="21"/>
        <v>0</v>
      </c>
      <c r="Y400" s="8">
        <f t="shared" si="21"/>
        <v>0</v>
      </c>
      <c r="Z400" s="8">
        <f t="shared" si="21"/>
        <v>0</v>
      </c>
      <c r="AA400" s="8">
        <f t="shared" si="21"/>
        <v>0</v>
      </c>
      <c r="AB400" s="8">
        <f t="shared" si="20"/>
        <v>0</v>
      </c>
      <c r="AC400" s="8">
        <f t="shared" si="20"/>
        <v>0</v>
      </c>
      <c r="AD400" s="8">
        <f t="shared" si="20"/>
        <v>0</v>
      </c>
      <c r="AE400" s="8">
        <f t="shared" si="20"/>
        <v>3.0577577029973599E-3</v>
      </c>
      <c r="AF400" s="8">
        <f t="shared" si="20"/>
        <v>1.0447926780321982E-2</v>
      </c>
      <c r="AG400" s="8">
        <f t="shared" si="19"/>
        <v>4.2746974590763473E-2</v>
      </c>
      <c r="AH400" s="8">
        <f t="shared" si="19"/>
        <v>1.0747201641828983E-3</v>
      </c>
      <c r="AI400" s="35">
        <v>0.12400971031125893</v>
      </c>
      <c r="AJ400" s="35">
        <v>1</v>
      </c>
    </row>
    <row r="401" spans="1:36" x14ac:dyDescent="0.3">
      <c r="A401" s="37" t="s">
        <v>425</v>
      </c>
      <c r="B401" s="2">
        <v>249335.91699999999</v>
      </c>
      <c r="C401" s="7">
        <v>446797.87200000009</v>
      </c>
      <c r="D401" s="7">
        <v>438909.53700000007</v>
      </c>
      <c r="E401" s="7">
        <v>422653.60300000006</v>
      </c>
      <c r="F401" s="7">
        <v>317175.48499999999</v>
      </c>
      <c r="G401" s="7">
        <v>295314.81200000003</v>
      </c>
      <c r="H401" s="7">
        <v>226046.921</v>
      </c>
      <c r="I401" s="7">
        <v>131281.76400000002</v>
      </c>
      <c r="J401" s="7">
        <v>78622.376999999993</v>
      </c>
      <c r="K401" s="7">
        <v>29556.431999999997</v>
      </c>
      <c r="L401" s="7">
        <v>2633633</v>
      </c>
      <c r="M401" s="7">
        <f>VLOOKUP(A401,'[1]CDC- Aggregation'!$A$5:$L$463,2,FALSE)</f>
        <v>0</v>
      </c>
      <c r="N401" s="7">
        <f>VLOOKUP(A401,'[1]CDC- Aggregation'!$A$5:$L$463,3,FALSE)</f>
        <v>0</v>
      </c>
      <c r="O401" s="7">
        <f>VLOOKUP(A401,'[1]CDC- Aggregation'!$A$5:$L$463,4,FALSE)</f>
        <v>0</v>
      </c>
      <c r="P401" s="7">
        <f>VLOOKUP(A401,'[1]CDC- Aggregation'!$A$5:$L$463,5,FALSE)</f>
        <v>0</v>
      </c>
      <c r="Q401" s="7">
        <f>VLOOKUP(A401,'[1]CDC- Aggregation'!$A$5:$L$463,6,FALSE)</f>
        <v>0</v>
      </c>
      <c r="R401" s="7">
        <f>VLOOKUP(A401,'[1]CDC- Aggregation'!$A$5:$L$463,7,FALSE)</f>
        <v>0</v>
      </c>
      <c r="S401" s="7">
        <f>VLOOKUP(A401,'[1]CDC- Aggregation'!$A$5:$L$463,8,FALSE)</f>
        <v>0</v>
      </c>
      <c r="T401" s="7">
        <v>405</v>
      </c>
      <c r="U401" s="7">
        <v>803</v>
      </c>
      <c r="V401" s="7">
        <v>1265</v>
      </c>
      <c r="W401" s="7">
        <v>2868</v>
      </c>
      <c r="X401" s="8">
        <f t="shared" si="21"/>
        <v>0</v>
      </c>
      <c r="Y401" s="8">
        <f t="shared" si="21"/>
        <v>0</v>
      </c>
      <c r="Z401" s="8">
        <f t="shared" si="21"/>
        <v>0</v>
      </c>
      <c r="AA401" s="8">
        <f t="shared" si="21"/>
        <v>0</v>
      </c>
      <c r="AB401" s="8">
        <f t="shared" si="20"/>
        <v>0</v>
      </c>
      <c r="AC401" s="8">
        <f t="shared" si="20"/>
        <v>0</v>
      </c>
      <c r="AD401" s="8">
        <f t="shared" si="20"/>
        <v>0</v>
      </c>
      <c r="AE401" s="8">
        <f t="shared" si="20"/>
        <v>3.0849676882769485E-3</v>
      </c>
      <c r="AF401" s="8">
        <f t="shared" si="20"/>
        <v>1.0213377293337241E-2</v>
      </c>
      <c r="AG401" s="8">
        <f t="shared" si="19"/>
        <v>4.2799482698046912E-2</v>
      </c>
      <c r="AH401" s="8">
        <f t="shared" si="19"/>
        <v>1.0889899997455986E-3</v>
      </c>
      <c r="AI401" s="35">
        <v>0.12711022015320522</v>
      </c>
      <c r="AJ401" s="35">
        <v>0.93696498054474708</v>
      </c>
    </row>
    <row r="402" spans="1:36" x14ac:dyDescent="0.3">
      <c r="A402" s="37" t="s">
        <v>426</v>
      </c>
      <c r="B402" s="2">
        <v>258676.18899999998</v>
      </c>
      <c r="C402" s="7">
        <v>472913.745</v>
      </c>
      <c r="D402" s="7">
        <v>448317.48599999998</v>
      </c>
      <c r="E402" s="7">
        <v>439177.80099999998</v>
      </c>
      <c r="F402" s="7">
        <v>333393.71299999999</v>
      </c>
      <c r="G402" s="7">
        <v>303323.64299999998</v>
      </c>
      <c r="H402" s="7">
        <v>238805.54800000001</v>
      </c>
      <c r="I402" s="7">
        <v>137414.18200000003</v>
      </c>
      <c r="J402" s="7">
        <v>81495.808000000005</v>
      </c>
      <c r="K402" s="7">
        <v>30229.235000000001</v>
      </c>
      <c r="L402" s="7">
        <v>2745765</v>
      </c>
      <c r="M402" s="7">
        <f>VLOOKUP(A402,'[1]CDC- Aggregation'!$A$5:$L$463,2,FALSE)</f>
        <v>0</v>
      </c>
      <c r="N402" s="7">
        <f>VLOOKUP(A402,'[1]CDC- Aggregation'!$A$5:$L$463,3,FALSE)</f>
        <v>0</v>
      </c>
      <c r="O402" s="7">
        <f>VLOOKUP(A402,'[1]CDC- Aggregation'!$A$5:$L$463,4,FALSE)</f>
        <v>0</v>
      </c>
      <c r="P402" s="7">
        <f>VLOOKUP(A402,'[1]CDC- Aggregation'!$A$5:$L$463,5,FALSE)</f>
        <v>0</v>
      </c>
      <c r="Q402" s="7">
        <f>VLOOKUP(A402,'[1]CDC- Aggregation'!$A$5:$L$463,6,FALSE)</f>
        <v>0</v>
      </c>
      <c r="R402" s="7">
        <f>VLOOKUP(A402,'[1]CDC- Aggregation'!$A$5:$L$463,7,FALSE)</f>
        <v>0</v>
      </c>
      <c r="S402" s="7">
        <f>VLOOKUP(A402,'[1]CDC- Aggregation'!$A$5:$L$463,8,FALSE)</f>
        <v>0</v>
      </c>
      <c r="T402" s="7">
        <v>440</v>
      </c>
      <c r="U402" s="7">
        <v>784</v>
      </c>
      <c r="V402" s="7">
        <v>1211</v>
      </c>
      <c r="W402" s="7">
        <v>2815</v>
      </c>
      <c r="X402" s="8">
        <f t="shared" si="21"/>
        <v>0</v>
      </c>
      <c r="Y402" s="8">
        <f t="shared" si="21"/>
        <v>0</v>
      </c>
      <c r="Z402" s="8">
        <f t="shared" si="21"/>
        <v>0</v>
      </c>
      <c r="AA402" s="8">
        <f t="shared" si="21"/>
        <v>0</v>
      </c>
      <c r="AB402" s="8">
        <f t="shared" si="20"/>
        <v>0</v>
      </c>
      <c r="AC402" s="8">
        <f t="shared" si="20"/>
        <v>0</v>
      </c>
      <c r="AD402" s="8">
        <f t="shared" si="20"/>
        <v>0</v>
      </c>
      <c r="AE402" s="8">
        <f t="shared" si="20"/>
        <v>3.2019984662136247E-3</v>
      </c>
      <c r="AF402" s="8">
        <f t="shared" si="20"/>
        <v>9.6201267186650872E-3</v>
      </c>
      <c r="AG402" s="8">
        <f t="shared" si="19"/>
        <v>4.0060557271793348E-2</v>
      </c>
      <c r="AH402" s="8">
        <f t="shared" si="19"/>
        <v>1.0252151950367202E-3</v>
      </c>
      <c r="AI402" s="35">
        <v>0.13164676474397757</v>
      </c>
      <c r="AJ402" s="35">
        <v>0.98207885304659504</v>
      </c>
    </row>
    <row r="403" spans="1:36" x14ac:dyDescent="0.3">
      <c r="A403" s="37" t="s">
        <v>427</v>
      </c>
      <c r="B403" s="2">
        <v>247692.30000000002</v>
      </c>
      <c r="C403" s="7">
        <v>468065.35799999995</v>
      </c>
      <c r="D403" s="7">
        <v>432303.44599999994</v>
      </c>
      <c r="E403" s="7">
        <v>429738.97000000003</v>
      </c>
      <c r="F403" s="7">
        <v>342623.29900000006</v>
      </c>
      <c r="G403" s="7">
        <v>305128.36700000003</v>
      </c>
      <c r="H403" s="7">
        <v>253351.02300000002</v>
      </c>
      <c r="I403" s="7">
        <v>150357.59299999999</v>
      </c>
      <c r="J403" s="7">
        <v>86331.502999999997</v>
      </c>
      <c r="K403" s="7">
        <v>33042.894999999997</v>
      </c>
      <c r="L403" s="7">
        <v>2748392</v>
      </c>
      <c r="M403" s="7">
        <f>VLOOKUP(A403,'[1]CDC- Aggregation'!$A$5:$L$463,2,FALSE)</f>
        <v>0</v>
      </c>
      <c r="N403" s="7">
        <f>VLOOKUP(A403,'[1]CDC- Aggregation'!$A$5:$L$463,3,FALSE)</f>
        <v>0</v>
      </c>
      <c r="O403" s="7">
        <f>VLOOKUP(A403,'[1]CDC- Aggregation'!$A$5:$L$463,4,FALSE)</f>
        <v>0</v>
      </c>
      <c r="P403" s="7">
        <f>VLOOKUP(A403,'[1]CDC- Aggregation'!$A$5:$L$463,5,FALSE)</f>
        <v>0</v>
      </c>
      <c r="Q403" s="7">
        <f>VLOOKUP(A403,'[1]CDC- Aggregation'!$A$5:$L$463,6,FALSE)</f>
        <v>0</v>
      </c>
      <c r="R403" s="7">
        <f>VLOOKUP(A403,'[1]CDC- Aggregation'!$A$5:$L$463,7,FALSE)</f>
        <v>0</v>
      </c>
      <c r="S403" s="7">
        <f>VLOOKUP(A403,'[1]CDC- Aggregation'!$A$5:$L$463,8,FALSE)</f>
        <v>0</v>
      </c>
      <c r="T403" s="7">
        <v>490</v>
      </c>
      <c r="U403" s="7">
        <v>841</v>
      </c>
      <c r="V403" s="7">
        <v>1277</v>
      </c>
      <c r="W403" s="7">
        <v>3195</v>
      </c>
      <c r="X403" s="8">
        <f t="shared" si="21"/>
        <v>0</v>
      </c>
      <c r="Y403" s="8">
        <f t="shared" si="21"/>
        <v>0</v>
      </c>
      <c r="Z403" s="8">
        <f t="shared" si="21"/>
        <v>0</v>
      </c>
      <c r="AA403" s="8">
        <f t="shared" si="21"/>
        <v>0</v>
      </c>
      <c r="AB403" s="8">
        <f t="shared" si="20"/>
        <v>0</v>
      </c>
      <c r="AC403" s="8">
        <f t="shared" si="20"/>
        <v>0</v>
      </c>
      <c r="AD403" s="8">
        <f t="shared" si="20"/>
        <v>0</v>
      </c>
      <c r="AE403" s="8">
        <f t="shared" si="20"/>
        <v>3.2588976068538156E-3</v>
      </c>
      <c r="AF403" s="8">
        <f t="shared" si="20"/>
        <v>9.7415192690436542E-3</v>
      </c>
      <c r="AG403" s="8">
        <f t="shared" si="19"/>
        <v>3.864673479729909E-2</v>
      </c>
      <c r="AH403" s="8">
        <f t="shared" si="19"/>
        <v>1.1624979260600381E-3</v>
      </c>
      <c r="AI403" s="35">
        <v>0.13411593976863234</v>
      </c>
      <c r="AJ403" s="35">
        <v>0.96383647798742134</v>
      </c>
    </row>
    <row r="404" spans="1:36" x14ac:dyDescent="0.3">
      <c r="A404" s="37" t="s">
        <v>428</v>
      </c>
      <c r="B404" s="2">
        <v>248174.64800000002</v>
      </c>
      <c r="C404" s="7">
        <v>478985.09800000011</v>
      </c>
      <c r="D404" s="7">
        <v>442986.46499999997</v>
      </c>
      <c r="E404" s="7">
        <v>430404.8519999999</v>
      </c>
      <c r="F404" s="7">
        <v>350760.66299999994</v>
      </c>
      <c r="G404" s="7">
        <v>299554.223</v>
      </c>
      <c r="H404" s="7">
        <v>253898.42999999996</v>
      </c>
      <c r="I404" s="7">
        <v>151629.16700000002</v>
      </c>
      <c r="J404" s="7">
        <v>83138.698000000004</v>
      </c>
      <c r="K404" s="7">
        <v>32111.701000000005</v>
      </c>
      <c r="L404" s="7">
        <v>2773794</v>
      </c>
      <c r="M404" s="7">
        <f>VLOOKUP(A404,'[1]CDC- Aggregation'!$A$5:$L$463,2,FALSE)</f>
        <v>0</v>
      </c>
      <c r="N404" s="7">
        <f>VLOOKUP(A404,'[1]CDC- Aggregation'!$A$5:$L$463,3,FALSE)</f>
        <v>0</v>
      </c>
      <c r="O404" s="7">
        <f>VLOOKUP(A404,'[1]CDC- Aggregation'!$A$5:$L$463,4,FALSE)</f>
        <v>0</v>
      </c>
      <c r="P404" s="7">
        <f>VLOOKUP(A404,'[1]CDC- Aggregation'!$A$5:$L$463,5,FALSE)</f>
        <v>0</v>
      </c>
      <c r="Q404" s="7">
        <f>VLOOKUP(A404,'[1]CDC- Aggregation'!$A$5:$L$463,6,FALSE)</f>
        <v>0</v>
      </c>
      <c r="R404" s="7">
        <f>VLOOKUP(A404,'[1]CDC- Aggregation'!$A$5:$L$463,7,FALSE)</f>
        <v>0</v>
      </c>
      <c r="S404" s="7">
        <f>VLOOKUP(A404,'[1]CDC- Aggregation'!$A$5:$L$463,8,FALSE)</f>
        <v>0</v>
      </c>
      <c r="T404" s="7">
        <v>533</v>
      </c>
      <c r="U404" s="7">
        <v>829</v>
      </c>
      <c r="V404" s="7">
        <v>1190</v>
      </c>
      <c r="W404" s="7">
        <v>3311</v>
      </c>
      <c r="X404" s="8">
        <f t="shared" si="21"/>
        <v>0</v>
      </c>
      <c r="Y404" s="8">
        <f t="shared" si="21"/>
        <v>0</v>
      </c>
      <c r="Z404" s="8">
        <f t="shared" si="21"/>
        <v>0</v>
      </c>
      <c r="AA404" s="8">
        <f t="shared" si="21"/>
        <v>0</v>
      </c>
      <c r="AB404" s="8">
        <f t="shared" si="20"/>
        <v>0</v>
      </c>
      <c r="AC404" s="8">
        <f t="shared" si="20"/>
        <v>0</v>
      </c>
      <c r="AD404" s="8">
        <f t="shared" si="20"/>
        <v>0</v>
      </c>
      <c r="AE404" s="8">
        <f t="shared" si="20"/>
        <v>3.5151548382508753E-3</v>
      </c>
      <c r="AF404" s="8">
        <f t="shared" si="20"/>
        <v>9.9712891823251788E-3</v>
      </c>
      <c r="AG404" s="8">
        <f t="shared" si="19"/>
        <v>3.7058142762353197E-2</v>
      </c>
      <c r="AH404" s="8">
        <f t="shared" si="19"/>
        <v>1.1936719165157902E-3</v>
      </c>
      <c r="AI404" s="35">
        <v>0.13897189133230145</v>
      </c>
      <c r="AJ404" s="35">
        <v>0.89512017479970862</v>
      </c>
    </row>
    <row r="405" spans="1:36" x14ac:dyDescent="0.3">
      <c r="A405" s="37" t="s">
        <v>429</v>
      </c>
      <c r="B405" s="2">
        <v>248849.96399999998</v>
      </c>
      <c r="C405" s="7">
        <v>487838.15700000001</v>
      </c>
      <c r="D405" s="7">
        <v>456890.3839999999</v>
      </c>
      <c r="E405" s="7">
        <v>432692.12200000003</v>
      </c>
      <c r="F405" s="7">
        <v>363872.77399999998</v>
      </c>
      <c r="G405" s="7">
        <v>300204.391</v>
      </c>
      <c r="H405" s="7">
        <v>264351.53499999992</v>
      </c>
      <c r="I405" s="7">
        <v>159295.92100000003</v>
      </c>
      <c r="J405" s="7">
        <v>86409.80799999999</v>
      </c>
      <c r="K405" s="7">
        <v>32956.731</v>
      </c>
      <c r="L405" s="7">
        <v>2832328</v>
      </c>
      <c r="M405" s="7">
        <f>VLOOKUP(A405,'[1]CDC- Aggregation'!$A$5:$L$463,2,FALSE)</f>
        <v>0</v>
      </c>
      <c r="N405" s="7">
        <f>VLOOKUP(A405,'[1]CDC- Aggregation'!$A$5:$L$463,3,FALSE)</f>
        <v>0</v>
      </c>
      <c r="O405" s="7">
        <f>VLOOKUP(A405,'[1]CDC- Aggregation'!$A$5:$L$463,4,FALSE)</f>
        <v>0</v>
      </c>
      <c r="P405" s="7">
        <f>VLOOKUP(A405,'[1]CDC- Aggregation'!$A$5:$L$463,5,FALSE)</f>
        <v>0</v>
      </c>
      <c r="Q405" s="7">
        <f>VLOOKUP(A405,'[1]CDC- Aggregation'!$A$5:$L$463,6,FALSE)</f>
        <v>0</v>
      </c>
      <c r="R405" s="7">
        <f>VLOOKUP(A405,'[1]CDC- Aggregation'!$A$5:$L$463,7,FALSE)</f>
        <v>0</v>
      </c>
      <c r="S405" s="7">
        <f>VLOOKUP(A405,'[1]CDC- Aggregation'!$A$5:$L$463,8,FALSE)</f>
        <v>0</v>
      </c>
      <c r="T405" s="7">
        <v>496</v>
      </c>
      <c r="U405" s="7">
        <v>826</v>
      </c>
      <c r="V405" s="7">
        <v>1253</v>
      </c>
      <c r="W405" s="7">
        <v>3070</v>
      </c>
      <c r="X405" s="8">
        <f t="shared" si="21"/>
        <v>0</v>
      </c>
      <c r="Y405" s="8">
        <f t="shared" si="21"/>
        <v>0</v>
      </c>
      <c r="Z405" s="8">
        <f t="shared" si="21"/>
        <v>0</v>
      </c>
      <c r="AA405" s="8">
        <f t="shared" si="21"/>
        <v>0</v>
      </c>
      <c r="AB405" s="8">
        <f t="shared" si="20"/>
        <v>0</v>
      </c>
      <c r="AC405" s="8">
        <f t="shared" si="20"/>
        <v>0</v>
      </c>
      <c r="AD405" s="8">
        <f t="shared" si="20"/>
        <v>0</v>
      </c>
      <c r="AE405" s="8">
        <f t="shared" si="20"/>
        <v>3.113701825422133E-3</v>
      </c>
      <c r="AF405" s="8">
        <f t="shared" si="20"/>
        <v>9.559100050309105E-3</v>
      </c>
      <c r="AG405" s="8">
        <f t="shared" si="19"/>
        <v>3.8019547509126436E-2</v>
      </c>
      <c r="AH405" s="8">
        <f t="shared" si="19"/>
        <v>1.0839140099592984E-3</v>
      </c>
      <c r="AI405" s="35">
        <v>0.14263614544468239</v>
      </c>
      <c r="AJ405" s="35">
        <v>0.92272379495026779</v>
      </c>
    </row>
    <row r="406" spans="1:36" x14ac:dyDescent="0.3">
      <c r="A406" s="37" t="s">
        <v>430</v>
      </c>
      <c r="B406" s="2">
        <v>247109.09100000001</v>
      </c>
      <c r="C406" s="7">
        <v>494173.74600000004</v>
      </c>
      <c r="D406" s="7">
        <v>464205.64799999999</v>
      </c>
      <c r="E406" s="7">
        <v>432217.13099999999</v>
      </c>
      <c r="F406" s="7">
        <v>376244.478</v>
      </c>
      <c r="G406" s="7">
        <v>300822.37200000003</v>
      </c>
      <c r="H406" s="7">
        <v>271330.05500000005</v>
      </c>
      <c r="I406" s="7">
        <v>169074.08199999999</v>
      </c>
      <c r="J406" s="7">
        <v>88032.417000000001</v>
      </c>
      <c r="K406" s="7">
        <v>33245.295000000006</v>
      </c>
      <c r="L406" s="7">
        <v>2875876</v>
      </c>
      <c r="M406" s="7">
        <f>VLOOKUP(A406,'[1]CDC- Aggregation'!$A$5:$L$463,2,FALSE)</f>
        <v>0</v>
      </c>
      <c r="N406" s="7">
        <f>VLOOKUP(A406,'[1]CDC- Aggregation'!$A$5:$L$463,3,FALSE)</f>
        <v>0</v>
      </c>
      <c r="O406" s="7">
        <f>VLOOKUP(A406,'[1]CDC- Aggregation'!$A$5:$L$463,4,FALSE)</f>
        <v>0</v>
      </c>
      <c r="P406" s="7">
        <f>VLOOKUP(A406,'[1]CDC- Aggregation'!$A$5:$L$463,5,FALSE)</f>
        <v>0</v>
      </c>
      <c r="Q406" s="7">
        <f>VLOOKUP(A406,'[1]CDC- Aggregation'!$A$5:$L$463,6,FALSE)</f>
        <v>0</v>
      </c>
      <c r="R406" s="7">
        <f>VLOOKUP(A406,'[1]CDC- Aggregation'!$A$5:$L$463,7,FALSE)</f>
        <v>0</v>
      </c>
      <c r="S406" s="7">
        <f>VLOOKUP(A406,'[1]CDC- Aggregation'!$A$5:$L$463,8,FALSE)</f>
        <v>0</v>
      </c>
      <c r="T406" s="7">
        <v>518</v>
      </c>
      <c r="U406" s="7">
        <v>716</v>
      </c>
      <c r="V406" s="7">
        <v>1026</v>
      </c>
      <c r="W406" s="7">
        <v>2694</v>
      </c>
      <c r="X406" s="8">
        <f t="shared" si="21"/>
        <v>0</v>
      </c>
      <c r="Y406" s="8">
        <f t="shared" si="21"/>
        <v>0</v>
      </c>
      <c r="Z406" s="8">
        <f t="shared" si="21"/>
        <v>0</v>
      </c>
      <c r="AA406" s="8">
        <f t="shared" si="21"/>
        <v>0</v>
      </c>
      <c r="AB406" s="8">
        <f t="shared" si="20"/>
        <v>0</v>
      </c>
      <c r="AC406" s="8">
        <f t="shared" si="20"/>
        <v>0</v>
      </c>
      <c r="AD406" s="8">
        <f t="shared" si="20"/>
        <v>0</v>
      </c>
      <c r="AE406" s="8">
        <f t="shared" si="20"/>
        <v>3.0637457490379867E-3</v>
      </c>
      <c r="AF406" s="8">
        <f t="shared" si="20"/>
        <v>8.1333675071082051E-3</v>
      </c>
      <c r="AG406" s="8">
        <f t="shared" si="19"/>
        <v>3.0861509876811133E-2</v>
      </c>
      <c r="AH406" s="8">
        <f t="shared" si="19"/>
        <v>9.36758052155239E-4</v>
      </c>
      <c r="AI406" s="35">
        <v>0.15555779353329152</v>
      </c>
      <c r="AJ406" s="35">
        <v>0.92467043314500941</v>
      </c>
    </row>
    <row r="407" spans="1:36" x14ac:dyDescent="0.3">
      <c r="A407" s="37" t="s">
        <v>431</v>
      </c>
      <c r="B407" s="2">
        <v>242911</v>
      </c>
      <c r="C407" s="7">
        <v>488497</v>
      </c>
      <c r="D407" s="7">
        <v>465778</v>
      </c>
      <c r="E407" s="7">
        <v>430138</v>
      </c>
      <c r="F407" s="7">
        <v>382088</v>
      </c>
      <c r="G407" s="7">
        <v>298078</v>
      </c>
      <c r="H407" s="7">
        <v>274231</v>
      </c>
      <c r="I407" s="7">
        <v>177765</v>
      </c>
      <c r="J407" s="7">
        <v>89950</v>
      </c>
      <c r="K407" s="7">
        <v>34299</v>
      </c>
      <c r="L407" s="7">
        <v>2883735</v>
      </c>
      <c r="M407" s="7">
        <f>VLOOKUP(A407,'[1]CDC- Aggregation'!$A$5:$L$463,2,FALSE)</f>
        <v>0</v>
      </c>
      <c r="N407" s="7">
        <f>VLOOKUP(A407,'[1]CDC- Aggregation'!$A$5:$L$463,3,FALSE)</f>
        <v>0</v>
      </c>
      <c r="O407" s="7">
        <f>VLOOKUP(A407,'[1]CDC- Aggregation'!$A$5:$L$463,4,FALSE)</f>
        <v>0</v>
      </c>
      <c r="P407" s="7">
        <f>VLOOKUP(A407,'[1]CDC- Aggregation'!$A$5:$L$463,5,FALSE)</f>
        <v>0</v>
      </c>
      <c r="Q407" s="7">
        <f>VLOOKUP(A407,'[1]CDC- Aggregation'!$A$5:$L$463,6,FALSE)</f>
        <v>0</v>
      </c>
      <c r="R407" s="7">
        <f>VLOOKUP(A407,'[1]CDC- Aggregation'!$A$5:$L$463,7,FALSE)</f>
        <v>0</v>
      </c>
      <c r="S407" s="7">
        <f>VLOOKUP(A407,'[1]CDC- Aggregation'!$A$5:$L$463,8,FALSE)</f>
        <v>0</v>
      </c>
      <c r="T407" s="7">
        <v>518</v>
      </c>
      <c r="U407" s="7">
        <v>741</v>
      </c>
      <c r="V407" s="7">
        <v>1031</v>
      </c>
      <c r="W407" s="7">
        <v>2784</v>
      </c>
      <c r="X407" s="8">
        <f t="shared" si="21"/>
        <v>0</v>
      </c>
      <c r="Y407" s="8">
        <f t="shared" si="21"/>
        <v>0</v>
      </c>
      <c r="Z407" s="8">
        <f t="shared" si="21"/>
        <v>0</v>
      </c>
      <c r="AA407" s="8">
        <f t="shared" si="21"/>
        <v>0</v>
      </c>
      <c r="AB407" s="8">
        <f t="shared" si="20"/>
        <v>0</v>
      </c>
      <c r="AC407" s="8">
        <f t="shared" si="20"/>
        <v>0</v>
      </c>
      <c r="AD407" s="8">
        <f t="shared" si="20"/>
        <v>0</v>
      </c>
      <c r="AE407" s="8">
        <f t="shared" si="20"/>
        <v>2.9139594408348099E-3</v>
      </c>
      <c r="AF407" s="8">
        <f t="shared" si="20"/>
        <v>8.2379099499722067E-3</v>
      </c>
      <c r="AG407" s="8">
        <f t="shared" si="19"/>
        <v>3.0059185398991224E-2</v>
      </c>
      <c r="AH407" s="8">
        <f t="shared" si="19"/>
        <v>9.6541464454951657E-4</v>
      </c>
      <c r="AI407" s="35">
        <v>0.15724053061302815</v>
      </c>
      <c r="AJ407" s="35">
        <v>0.92356115107913672</v>
      </c>
    </row>
    <row r="408" spans="1:36" x14ac:dyDescent="0.3">
      <c r="A408" s="37" t="s">
        <v>432</v>
      </c>
      <c r="B408" s="2">
        <v>32510.932000000001</v>
      </c>
      <c r="C408" s="7">
        <v>72258.352000000014</v>
      </c>
      <c r="D408" s="7">
        <v>94733.088999999993</v>
      </c>
      <c r="E408" s="7">
        <v>67506.609000000011</v>
      </c>
      <c r="F408" s="7">
        <v>85457.424000000014</v>
      </c>
      <c r="G408" s="7">
        <v>102428.065</v>
      </c>
      <c r="H408" s="7">
        <v>80435.02900000001</v>
      </c>
      <c r="I408" s="7">
        <v>44563.913</v>
      </c>
      <c r="J408" s="7">
        <v>30203.242999999999</v>
      </c>
      <c r="K408" s="7">
        <v>10728.603000000001</v>
      </c>
      <c r="L408" s="7">
        <v>620414</v>
      </c>
      <c r="M408" s="7">
        <f>VLOOKUP(A408,'[1]CDC- Aggregation'!$A$5:$L$463,2,FALSE)</f>
        <v>0</v>
      </c>
      <c r="N408" s="7">
        <f>VLOOKUP(A408,'[1]CDC- Aggregation'!$A$5:$L$463,3,FALSE)</f>
        <v>0</v>
      </c>
      <c r="O408" s="7">
        <f>VLOOKUP(A408,'[1]CDC- Aggregation'!$A$5:$L$463,4,FALSE)</f>
        <v>0</v>
      </c>
      <c r="P408" s="7">
        <f>VLOOKUP(A408,'[1]CDC- Aggregation'!$A$5:$L$463,5,FALSE)</f>
        <v>0</v>
      </c>
      <c r="Q408" s="7">
        <f>VLOOKUP(A408,'[1]CDC- Aggregation'!$A$5:$L$463,6,FALSE)</f>
        <v>0</v>
      </c>
      <c r="R408" s="7">
        <f>VLOOKUP(A408,'[1]CDC- Aggregation'!$A$5:$L$463,7,FALSE)</f>
        <v>0</v>
      </c>
      <c r="S408" s="7">
        <f>VLOOKUP(A408,'[1]CDC- Aggregation'!$A$5:$L$463,8,FALSE)</f>
        <v>0</v>
      </c>
      <c r="T408" s="7">
        <v>0</v>
      </c>
      <c r="U408" s="7">
        <v>22</v>
      </c>
      <c r="V408" s="7">
        <v>98</v>
      </c>
      <c r="W408" s="7">
        <v>120</v>
      </c>
      <c r="X408" s="8">
        <f t="shared" si="21"/>
        <v>0</v>
      </c>
      <c r="Y408" s="8">
        <f t="shared" si="21"/>
        <v>0</v>
      </c>
      <c r="Z408" s="8">
        <f t="shared" si="21"/>
        <v>0</v>
      </c>
      <c r="AA408" s="8">
        <f t="shared" si="21"/>
        <v>0</v>
      </c>
      <c r="AB408" s="8">
        <f t="shared" si="20"/>
        <v>0</v>
      </c>
      <c r="AC408" s="8">
        <f t="shared" si="20"/>
        <v>0</v>
      </c>
      <c r="AD408" s="8">
        <f t="shared" si="20"/>
        <v>0</v>
      </c>
      <c r="AE408" s="8">
        <f t="shared" si="20"/>
        <v>0</v>
      </c>
      <c r="AF408" s="8">
        <f t="shared" si="20"/>
        <v>7.2839860275931295E-4</v>
      </c>
      <c r="AG408" s="8">
        <f t="shared" si="19"/>
        <v>9.1344604698300417E-3</v>
      </c>
      <c r="AH408" s="8">
        <f t="shared" si="19"/>
        <v>1.9341923296379513E-4</v>
      </c>
      <c r="AI408" s="35">
        <v>0.16080280493384502</v>
      </c>
      <c r="AJ408" s="35">
        <v>0.89743589743589747</v>
      </c>
    </row>
    <row r="409" spans="1:36" x14ac:dyDescent="0.3">
      <c r="A409" s="37" t="s">
        <v>433</v>
      </c>
      <c r="B409" s="2">
        <v>29364.756000000001</v>
      </c>
      <c r="C409" s="7">
        <v>67666.705000000002</v>
      </c>
      <c r="D409" s="7">
        <v>84956.448999999993</v>
      </c>
      <c r="E409" s="7">
        <v>62465.757000000005</v>
      </c>
      <c r="F409" s="7">
        <v>76908.089999999982</v>
      </c>
      <c r="G409" s="7">
        <v>94816.569000000003</v>
      </c>
      <c r="H409" s="7">
        <v>77049.417000000001</v>
      </c>
      <c r="I409" s="7">
        <v>42024.949000000008</v>
      </c>
      <c r="J409" s="7">
        <v>27466.205000000002</v>
      </c>
      <c r="K409" s="7">
        <v>10509.152</v>
      </c>
      <c r="L409" s="7">
        <v>572962</v>
      </c>
      <c r="M409" s="7">
        <f>VLOOKUP(A409,'[1]CDC- Aggregation'!$A$5:$L$463,2,FALSE)</f>
        <v>0</v>
      </c>
      <c r="N409" s="7">
        <f>VLOOKUP(A409,'[1]CDC- Aggregation'!$A$5:$L$463,3,FALSE)</f>
        <v>0</v>
      </c>
      <c r="O409" s="7">
        <f>VLOOKUP(A409,'[1]CDC- Aggregation'!$A$5:$L$463,4,FALSE)</f>
        <v>0</v>
      </c>
      <c r="P409" s="7">
        <f>VLOOKUP(A409,'[1]CDC- Aggregation'!$A$5:$L$463,5,FALSE)</f>
        <v>0</v>
      </c>
      <c r="Q409" s="7">
        <f>VLOOKUP(A409,'[1]CDC- Aggregation'!$A$5:$L$463,6,FALSE)</f>
        <v>0</v>
      </c>
      <c r="R409" s="7">
        <f>VLOOKUP(A409,'[1]CDC- Aggregation'!$A$5:$L$463,7,FALSE)</f>
        <v>0</v>
      </c>
      <c r="S409" s="7">
        <f>VLOOKUP(A409,'[1]CDC- Aggregation'!$A$5:$L$463,8,FALSE)</f>
        <v>0</v>
      </c>
      <c r="T409" s="7">
        <v>0</v>
      </c>
      <c r="U409" s="7">
        <v>36</v>
      </c>
      <c r="V409" s="7">
        <v>137</v>
      </c>
      <c r="W409" s="7">
        <v>173</v>
      </c>
      <c r="X409" s="8">
        <f t="shared" si="21"/>
        <v>0</v>
      </c>
      <c r="Y409" s="8">
        <f t="shared" si="21"/>
        <v>0</v>
      </c>
      <c r="Z409" s="8">
        <f t="shared" si="21"/>
        <v>0</v>
      </c>
      <c r="AA409" s="8">
        <f t="shared" si="21"/>
        <v>0</v>
      </c>
      <c r="AB409" s="8">
        <f t="shared" si="20"/>
        <v>0</v>
      </c>
      <c r="AC409" s="8">
        <f t="shared" si="20"/>
        <v>0</v>
      </c>
      <c r="AD409" s="8">
        <f t="shared" si="20"/>
        <v>0</v>
      </c>
      <c r="AE409" s="8">
        <f t="shared" si="20"/>
        <v>0</v>
      </c>
      <c r="AF409" s="8">
        <f t="shared" si="20"/>
        <v>1.3107016422545452E-3</v>
      </c>
      <c r="AG409" s="8">
        <f t="shared" si="19"/>
        <v>1.3036256398232702E-2</v>
      </c>
      <c r="AH409" s="8">
        <f t="shared" si="19"/>
        <v>3.0193974469511068E-4</v>
      </c>
      <c r="AI409" s="35">
        <v>0.1593338580616033</v>
      </c>
      <c r="AJ409" s="35">
        <v>0.97323600973236013</v>
      </c>
    </row>
    <row r="410" spans="1:36" x14ac:dyDescent="0.3">
      <c r="A410" s="37" t="s">
        <v>434</v>
      </c>
      <c r="B410" s="2">
        <v>32222.307000000001</v>
      </c>
      <c r="C410" s="7">
        <v>73011.8</v>
      </c>
      <c r="D410" s="7">
        <v>90395.567999999999</v>
      </c>
      <c r="E410" s="7">
        <v>71349.270000000019</v>
      </c>
      <c r="F410" s="7">
        <v>81672.885999999999</v>
      </c>
      <c r="G410" s="7">
        <v>101340.74299999999</v>
      </c>
      <c r="H410" s="7">
        <v>86079.077999999994</v>
      </c>
      <c r="I410" s="7">
        <v>47535.459999999992</v>
      </c>
      <c r="J410" s="7">
        <v>29255.417999999998</v>
      </c>
      <c r="K410" s="7">
        <v>11795.152999999998</v>
      </c>
      <c r="L410" s="7">
        <v>624949</v>
      </c>
      <c r="M410" s="7">
        <f>VLOOKUP(A410,'[1]CDC- Aggregation'!$A$5:$L$463,2,FALSE)</f>
        <v>0</v>
      </c>
      <c r="N410" s="7">
        <f>VLOOKUP(A410,'[1]CDC- Aggregation'!$A$5:$L$463,3,FALSE)</f>
        <v>0</v>
      </c>
      <c r="O410" s="7">
        <f>VLOOKUP(A410,'[1]CDC- Aggregation'!$A$5:$L$463,4,FALSE)</f>
        <v>0</v>
      </c>
      <c r="P410" s="7">
        <f>VLOOKUP(A410,'[1]CDC- Aggregation'!$A$5:$L$463,5,FALSE)</f>
        <v>0</v>
      </c>
      <c r="Q410" s="7">
        <f>VLOOKUP(A410,'[1]CDC- Aggregation'!$A$5:$L$463,6,FALSE)</f>
        <v>0</v>
      </c>
      <c r="R410" s="7">
        <f>VLOOKUP(A410,'[1]CDC- Aggregation'!$A$5:$L$463,7,FALSE)</f>
        <v>0</v>
      </c>
      <c r="S410" s="7">
        <f>VLOOKUP(A410,'[1]CDC- Aggregation'!$A$5:$L$463,8,FALSE)</f>
        <v>0</v>
      </c>
      <c r="T410" s="7">
        <v>0</v>
      </c>
      <c r="U410" s="7">
        <v>41</v>
      </c>
      <c r="V410" s="7">
        <v>135</v>
      </c>
      <c r="W410" s="7">
        <v>176</v>
      </c>
      <c r="X410" s="8">
        <f t="shared" si="21"/>
        <v>0</v>
      </c>
      <c r="Y410" s="8">
        <f t="shared" si="21"/>
        <v>0</v>
      </c>
      <c r="Z410" s="8">
        <f t="shared" si="21"/>
        <v>0</v>
      </c>
      <c r="AA410" s="8">
        <f t="shared" si="21"/>
        <v>0</v>
      </c>
      <c r="AB410" s="8">
        <f t="shared" si="20"/>
        <v>0</v>
      </c>
      <c r="AC410" s="8">
        <f t="shared" si="20"/>
        <v>0</v>
      </c>
      <c r="AD410" s="8">
        <f t="shared" si="20"/>
        <v>0</v>
      </c>
      <c r="AE410" s="8">
        <f t="shared" si="20"/>
        <v>0</v>
      </c>
      <c r="AF410" s="8">
        <f t="shared" si="20"/>
        <v>1.4014498100830418E-3</v>
      </c>
      <c r="AG410" s="8">
        <f t="shared" si="19"/>
        <v>1.1445379301141751E-2</v>
      </c>
      <c r="AH410" s="8">
        <f t="shared" si="19"/>
        <v>2.8162298043520349E-4</v>
      </c>
      <c r="AI410" s="35">
        <v>0.16124645420973768</v>
      </c>
      <c r="AJ410" s="35">
        <v>0.97934595524956969</v>
      </c>
    </row>
    <row r="411" spans="1:36" x14ac:dyDescent="0.3">
      <c r="A411" s="37" t="s">
        <v>435</v>
      </c>
      <c r="B411" s="2">
        <v>29518.719999999994</v>
      </c>
      <c r="C411" s="7">
        <v>65562.704999999987</v>
      </c>
      <c r="D411" s="7">
        <v>81009.453999999998</v>
      </c>
      <c r="E411" s="7">
        <v>63068.644999999997</v>
      </c>
      <c r="F411" s="7">
        <v>68844.633999999991</v>
      </c>
      <c r="G411" s="7">
        <v>87837.258000000002</v>
      </c>
      <c r="H411" s="7">
        <v>78265.110000000015</v>
      </c>
      <c r="I411" s="7">
        <v>44276.388999999996</v>
      </c>
      <c r="J411" s="7">
        <v>27021.145000000004</v>
      </c>
      <c r="K411" s="7">
        <v>11497.046999999999</v>
      </c>
      <c r="L411" s="7">
        <v>556475</v>
      </c>
      <c r="M411" s="7">
        <f>VLOOKUP(A411,'[1]CDC- Aggregation'!$A$5:$L$463,2,FALSE)</f>
        <v>0</v>
      </c>
      <c r="N411" s="7">
        <f>VLOOKUP(A411,'[1]CDC- Aggregation'!$A$5:$L$463,3,FALSE)</f>
        <v>0</v>
      </c>
      <c r="O411" s="7">
        <f>VLOOKUP(A411,'[1]CDC- Aggregation'!$A$5:$L$463,4,FALSE)</f>
        <v>0</v>
      </c>
      <c r="P411" s="7">
        <f>VLOOKUP(A411,'[1]CDC- Aggregation'!$A$5:$L$463,5,FALSE)</f>
        <v>0</v>
      </c>
      <c r="Q411" s="7">
        <f>VLOOKUP(A411,'[1]CDC- Aggregation'!$A$5:$L$463,6,FALSE)</f>
        <v>0</v>
      </c>
      <c r="R411" s="7">
        <f>VLOOKUP(A411,'[1]CDC- Aggregation'!$A$5:$L$463,7,FALSE)</f>
        <v>0</v>
      </c>
      <c r="S411" s="7">
        <f>VLOOKUP(A411,'[1]CDC- Aggregation'!$A$5:$L$463,8,FALSE)</f>
        <v>0</v>
      </c>
      <c r="T411" s="7">
        <v>0</v>
      </c>
      <c r="U411" s="7">
        <v>34</v>
      </c>
      <c r="V411" s="7">
        <v>123</v>
      </c>
      <c r="W411" s="7">
        <v>157</v>
      </c>
      <c r="X411" s="8">
        <f t="shared" si="21"/>
        <v>0</v>
      </c>
      <c r="Y411" s="8">
        <f t="shared" si="21"/>
        <v>0</v>
      </c>
      <c r="Z411" s="8">
        <f t="shared" si="21"/>
        <v>0</v>
      </c>
      <c r="AA411" s="8">
        <f t="shared" si="21"/>
        <v>0</v>
      </c>
      <c r="AB411" s="8">
        <f t="shared" si="20"/>
        <v>0</v>
      </c>
      <c r="AC411" s="8">
        <f t="shared" si="20"/>
        <v>0</v>
      </c>
      <c r="AD411" s="8">
        <f t="shared" si="20"/>
        <v>0</v>
      </c>
      <c r="AE411" s="8">
        <f t="shared" si="20"/>
        <v>0</v>
      </c>
      <c r="AF411" s="8">
        <f t="shared" si="20"/>
        <v>1.2582738444281319E-3</v>
      </c>
      <c r="AG411" s="8">
        <f t="shared" si="19"/>
        <v>1.0698399336803617E-2</v>
      </c>
      <c r="AH411" s="8">
        <f t="shared" si="19"/>
        <v>2.8213306976953141E-4</v>
      </c>
      <c r="AI411" s="35">
        <v>0.16826398818534782</v>
      </c>
      <c r="AJ411" s="35">
        <v>1</v>
      </c>
    </row>
    <row r="412" spans="1:36" x14ac:dyDescent="0.3">
      <c r="A412" s="37" t="s">
        <v>436</v>
      </c>
      <c r="B412" s="2">
        <v>27006.161</v>
      </c>
      <c r="C412" s="7">
        <v>61045.364000000009</v>
      </c>
      <c r="D412" s="7">
        <v>78183.574999999983</v>
      </c>
      <c r="E412" s="7">
        <v>60855.373999999996</v>
      </c>
      <c r="F412" s="7">
        <v>65734.864999999991</v>
      </c>
      <c r="G412" s="7">
        <v>83980.447</v>
      </c>
      <c r="H412" s="7">
        <v>77037.342000000004</v>
      </c>
      <c r="I412" s="7">
        <v>44131.590999999993</v>
      </c>
      <c r="J412" s="7">
        <v>24901.284999999996</v>
      </c>
      <c r="K412" s="7">
        <v>10590.282999999999</v>
      </c>
      <c r="L412" s="7">
        <v>533260</v>
      </c>
      <c r="M412" s="7">
        <f>VLOOKUP(A412,'[1]CDC- Aggregation'!$A$5:$L$463,2,FALSE)</f>
        <v>0</v>
      </c>
      <c r="N412" s="7">
        <f>VLOOKUP(A412,'[1]CDC- Aggregation'!$A$5:$L$463,3,FALSE)</f>
        <v>0</v>
      </c>
      <c r="O412" s="7">
        <f>VLOOKUP(A412,'[1]CDC- Aggregation'!$A$5:$L$463,4,FALSE)</f>
        <v>0</v>
      </c>
      <c r="P412" s="7">
        <f>VLOOKUP(A412,'[1]CDC- Aggregation'!$A$5:$L$463,5,FALSE)</f>
        <v>0</v>
      </c>
      <c r="Q412" s="7">
        <f>VLOOKUP(A412,'[1]CDC- Aggregation'!$A$5:$L$463,6,FALSE)</f>
        <v>0</v>
      </c>
      <c r="R412" s="7">
        <f>VLOOKUP(A412,'[1]CDC- Aggregation'!$A$5:$L$463,7,FALSE)</f>
        <v>0</v>
      </c>
      <c r="S412" s="7">
        <f>VLOOKUP(A412,'[1]CDC- Aggregation'!$A$5:$L$463,8,FALSE)</f>
        <v>0</v>
      </c>
      <c r="T412" s="7">
        <v>0</v>
      </c>
      <c r="U412" s="7">
        <v>68</v>
      </c>
      <c r="V412" s="7">
        <v>162</v>
      </c>
      <c r="W412" s="7">
        <v>230</v>
      </c>
      <c r="X412" s="8">
        <f t="shared" si="21"/>
        <v>0</v>
      </c>
      <c r="Y412" s="8">
        <f t="shared" si="21"/>
        <v>0</v>
      </c>
      <c r="Z412" s="8">
        <f t="shared" si="21"/>
        <v>0</v>
      </c>
      <c r="AA412" s="8">
        <f t="shared" si="21"/>
        <v>0</v>
      </c>
      <c r="AB412" s="8">
        <f t="shared" si="20"/>
        <v>0</v>
      </c>
      <c r="AC412" s="8">
        <f t="shared" si="20"/>
        <v>0</v>
      </c>
      <c r="AD412" s="8">
        <f t="shared" si="20"/>
        <v>0</v>
      </c>
      <c r="AE412" s="8">
        <f t="shared" si="20"/>
        <v>0</v>
      </c>
      <c r="AF412" s="8">
        <f t="shared" si="20"/>
        <v>2.7307827688410461E-3</v>
      </c>
      <c r="AG412" s="8">
        <f t="shared" si="19"/>
        <v>1.5297041637130944E-2</v>
      </c>
      <c r="AH412" s="8">
        <f t="shared" si="19"/>
        <v>4.3130930502944154E-4</v>
      </c>
      <c r="AI412" s="35">
        <v>0.16798561862968261</v>
      </c>
      <c r="AJ412" s="35">
        <v>0.98349834983498352</v>
      </c>
    </row>
    <row r="413" spans="1:36" x14ac:dyDescent="0.3">
      <c r="A413" s="37" t="s">
        <v>437</v>
      </c>
      <c r="B413" s="2">
        <v>25182.066999999999</v>
      </c>
      <c r="C413" s="7">
        <v>57370.416999999994</v>
      </c>
      <c r="D413" s="7">
        <v>71496.820999999996</v>
      </c>
      <c r="E413" s="7">
        <v>58848.716</v>
      </c>
      <c r="F413" s="7">
        <v>60699.901000000005</v>
      </c>
      <c r="G413" s="7">
        <v>76996.561000000002</v>
      </c>
      <c r="H413" s="7">
        <v>74335.244000000006</v>
      </c>
      <c r="I413" s="7">
        <v>43401.055000000008</v>
      </c>
      <c r="J413" s="7">
        <v>23691.330999999998</v>
      </c>
      <c r="K413" s="7">
        <v>10062.275</v>
      </c>
      <c r="L413" s="7">
        <v>501606</v>
      </c>
      <c r="M413" s="7">
        <f>VLOOKUP(A413,'[1]CDC- Aggregation'!$A$5:$L$463,2,FALSE)</f>
        <v>0</v>
      </c>
      <c r="N413" s="7">
        <f>VLOOKUP(A413,'[1]CDC- Aggregation'!$A$5:$L$463,3,FALSE)</f>
        <v>0</v>
      </c>
      <c r="O413" s="7">
        <f>VLOOKUP(A413,'[1]CDC- Aggregation'!$A$5:$L$463,4,FALSE)</f>
        <v>0</v>
      </c>
      <c r="P413" s="7">
        <f>VLOOKUP(A413,'[1]CDC- Aggregation'!$A$5:$L$463,5,FALSE)</f>
        <v>0</v>
      </c>
      <c r="Q413" s="7">
        <f>VLOOKUP(A413,'[1]CDC- Aggregation'!$A$5:$L$463,6,FALSE)</f>
        <v>0</v>
      </c>
      <c r="R413" s="7">
        <f>VLOOKUP(A413,'[1]CDC- Aggregation'!$A$5:$L$463,7,FALSE)</f>
        <v>0</v>
      </c>
      <c r="S413" s="7">
        <f>VLOOKUP(A413,'[1]CDC- Aggregation'!$A$5:$L$463,8,FALSE)</f>
        <v>0</v>
      </c>
      <c r="T413" s="7">
        <v>0</v>
      </c>
      <c r="U413" s="7">
        <v>59</v>
      </c>
      <c r="V413" s="7">
        <v>127</v>
      </c>
      <c r="W413" s="7">
        <v>186</v>
      </c>
      <c r="X413" s="8">
        <f t="shared" si="21"/>
        <v>0</v>
      </c>
      <c r="Y413" s="8">
        <f t="shared" si="21"/>
        <v>0</v>
      </c>
      <c r="Z413" s="8">
        <f t="shared" si="21"/>
        <v>0</v>
      </c>
      <c r="AA413" s="8">
        <f t="shared" si="21"/>
        <v>0</v>
      </c>
      <c r="AB413" s="8">
        <f t="shared" si="20"/>
        <v>0</v>
      </c>
      <c r="AC413" s="8">
        <f t="shared" si="20"/>
        <v>0</v>
      </c>
      <c r="AD413" s="8">
        <f t="shared" si="20"/>
        <v>0</v>
      </c>
      <c r="AE413" s="8">
        <f t="shared" si="20"/>
        <v>0</v>
      </c>
      <c r="AF413" s="8">
        <f t="shared" si="20"/>
        <v>2.4903624030241274E-3</v>
      </c>
      <c r="AG413" s="8">
        <f t="shared" si="19"/>
        <v>1.2621400230067257E-2</v>
      </c>
      <c r="AH413" s="8">
        <f t="shared" si="19"/>
        <v>3.7080896161529166E-4</v>
      </c>
      <c r="AI413" s="35">
        <v>0.17326709199411539</v>
      </c>
      <c r="AJ413" s="35">
        <v>0.90248226950354615</v>
      </c>
    </row>
    <row r="414" spans="1:36" x14ac:dyDescent="0.3">
      <c r="A414" s="37" t="s">
        <v>438</v>
      </c>
      <c r="B414" s="2">
        <v>30541.286</v>
      </c>
      <c r="C414" s="7">
        <v>69659.87</v>
      </c>
      <c r="D414" s="7">
        <v>89523.048999999999</v>
      </c>
      <c r="E414" s="7">
        <v>70507.982000000004</v>
      </c>
      <c r="F414" s="7">
        <v>72545.951000000015</v>
      </c>
      <c r="G414" s="7">
        <v>93308.469000000012</v>
      </c>
      <c r="H414" s="7">
        <v>93619.74000000002</v>
      </c>
      <c r="I414" s="7">
        <v>57916.829999999994</v>
      </c>
      <c r="J414" s="7">
        <v>29529.328000000001</v>
      </c>
      <c r="K414" s="7">
        <v>12918.938</v>
      </c>
      <c r="L414" s="7">
        <v>620040</v>
      </c>
      <c r="M414" s="7">
        <f>VLOOKUP(A414,'[1]CDC- Aggregation'!$A$5:$L$463,2,FALSE)</f>
        <v>0</v>
      </c>
      <c r="N414" s="7">
        <f>VLOOKUP(A414,'[1]CDC- Aggregation'!$A$5:$L$463,3,FALSE)</f>
        <v>0</v>
      </c>
      <c r="O414" s="7">
        <f>VLOOKUP(A414,'[1]CDC- Aggregation'!$A$5:$L$463,4,FALSE)</f>
        <v>0</v>
      </c>
      <c r="P414" s="7">
        <f>VLOOKUP(A414,'[1]CDC- Aggregation'!$A$5:$L$463,5,FALSE)</f>
        <v>0</v>
      </c>
      <c r="Q414" s="7">
        <f>VLOOKUP(A414,'[1]CDC- Aggregation'!$A$5:$L$463,6,FALSE)</f>
        <v>0</v>
      </c>
      <c r="R414" s="7">
        <f>VLOOKUP(A414,'[1]CDC- Aggregation'!$A$5:$L$463,7,FALSE)</f>
        <v>0</v>
      </c>
      <c r="S414" s="7">
        <f>VLOOKUP(A414,'[1]CDC- Aggregation'!$A$5:$L$463,8,FALSE)</f>
        <v>0</v>
      </c>
      <c r="T414" s="7">
        <v>0</v>
      </c>
      <c r="U414" s="7">
        <v>29</v>
      </c>
      <c r="V414" s="7">
        <v>141</v>
      </c>
      <c r="W414" s="7">
        <v>170</v>
      </c>
      <c r="X414" s="8">
        <f t="shared" si="21"/>
        <v>0</v>
      </c>
      <c r="Y414" s="8">
        <f t="shared" si="21"/>
        <v>0</v>
      </c>
      <c r="Z414" s="8">
        <f t="shared" si="21"/>
        <v>0</v>
      </c>
      <c r="AA414" s="8">
        <f t="shared" si="21"/>
        <v>0</v>
      </c>
      <c r="AB414" s="8">
        <f t="shared" si="20"/>
        <v>0</v>
      </c>
      <c r="AC414" s="8">
        <f t="shared" si="20"/>
        <v>0</v>
      </c>
      <c r="AD414" s="8">
        <f t="shared" si="20"/>
        <v>0</v>
      </c>
      <c r="AE414" s="8">
        <f t="shared" si="20"/>
        <v>0</v>
      </c>
      <c r="AF414" s="8">
        <f t="shared" si="20"/>
        <v>9.8207449895236346E-4</v>
      </c>
      <c r="AG414" s="8">
        <f t="shared" si="19"/>
        <v>1.0914209821271687E-2</v>
      </c>
      <c r="AH414" s="8">
        <f t="shared" si="19"/>
        <v>2.7417585962195986E-4</v>
      </c>
      <c r="AI414" s="35">
        <v>0.18184874338492552</v>
      </c>
      <c r="AJ414" s="35">
        <v>1</v>
      </c>
    </row>
    <row r="415" spans="1:36" x14ac:dyDescent="0.3">
      <c r="A415" s="37" t="s">
        <v>439</v>
      </c>
      <c r="B415" s="2">
        <v>24254.453999999998</v>
      </c>
      <c r="C415" s="7">
        <v>54415.659</v>
      </c>
      <c r="D415" s="7">
        <v>74607.438999999984</v>
      </c>
      <c r="E415" s="7">
        <v>58373.612000000008</v>
      </c>
      <c r="F415" s="7">
        <v>57037.104999999996</v>
      </c>
      <c r="G415" s="7">
        <v>73142.395000000004</v>
      </c>
      <c r="H415" s="7">
        <v>75695.968999999983</v>
      </c>
      <c r="I415" s="7">
        <v>49081.433000000005</v>
      </c>
      <c r="J415" s="7">
        <v>24436.007000000001</v>
      </c>
      <c r="K415" s="7">
        <v>11370.297000000002</v>
      </c>
      <c r="L415" s="7">
        <v>502438</v>
      </c>
      <c r="M415" s="7">
        <f>VLOOKUP(A415,'[1]CDC- Aggregation'!$A$5:$L$463,2,FALSE)</f>
        <v>0</v>
      </c>
      <c r="N415" s="7">
        <f>VLOOKUP(A415,'[1]CDC- Aggregation'!$A$5:$L$463,3,FALSE)</f>
        <v>0</v>
      </c>
      <c r="O415" s="7">
        <f>VLOOKUP(A415,'[1]CDC- Aggregation'!$A$5:$L$463,4,FALSE)</f>
        <v>0</v>
      </c>
      <c r="P415" s="7">
        <f>VLOOKUP(A415,'[1]CDC- Aggregation'!$A$5:$L$463,5,FALSE)</f>
        <v>0</v>
      </c>
      <c r="Q415" s="7">
        <f>VLOOKUP(A415,'[1]CDC- Aggregation'!$A$5:$L$463,6,FALSE)</f>
        <v>0</v>
      </c>
      <c r="R415" s="7">
        <f>VLOOKUP(A415,'[1]CDC- Aggregation'!$A$5:$L$463,7,FALSE)</f>
        <v>0</v>
      </c>
      <c r="S415" s="7">
        <f>VLOOKUP(A415,'[1]CDC- Aggregation'!$A$5:$L$463,8,FALSE)</f>
        <v>0</v>
      </c>
      <c r="T415" s="7">
        <v>0</v>
      </c>
      <c r="U415" s="7">
        <v>38</v>
      </c>
      <c r="V415" s="7">
        <v>145</v>
      </c>
      <c r="W415" s="7">
        <v>183</v>
      </c>
      <c r="X415" s="8">
        <f t="shared" si="21"/>
        <v>0</v>
      </c>
      <c r="Y415" s="8">
        <f t="shared" si="21"/>
        <v>0</v>
      </c>
      <c r="Z415" s="8">
        <f t="shared" si="21"/>
        <v>0</v>
      </c>
      <c r="AA415" s="8">
        <f t="shared" si="21"/>
        <v>0</v>
      </c>
      <c r="AB415" s="8">
        <f t="shared" si="20"/>
        <v>0</v>
      </c>
      <c r="AC415" s="8">
        <f t="shared" si="20"/>
        <v>0</v>
      </c>
      <c r="AD415" s="8">
        <f t="shared" si="20"/>
        <v>0</v>
      </c>
      <c r="AE415" s="8">
        <f t="shared" si="20"/>
        <v>0</v>
      </c>
      <c r="AF415" s="8">
        <f t="shared" si="20"/>
        <v>1.5550822194477191E-3</v>
      </c>
      <c r="AG415" s="8">
        <f t="shared" si="19"/>
        <v>1.2752525285839056E-2</v>
      </c>
      <c r="AH415" s="8">
        <f t="shared" si="19"/>
        <v>3.6422404356358396E-4</v>
      </c>
      <c r="AI415" s="35">
        <v>0.13207900371824224</v>
      </c>
      <c r="AJ415" s="35">
        <v>0.93934681181959567</v>
      </c>
    </row>
    <row r="416" spans="1:36" x14ac:dyDescent="0.3">
      <c r="A416" s="37" t="s">
        <v>440</v>
      </c>
      <c r="B416" s="2">
        <v>28365</v>
      </c>
      <c r="C416" s="7">
        <v>63950</v>
      </c>
      <c r="D416" s="7">
        <v>84590</v>
      </c>
      <c r="E416" s="7">
        <v>67970</v>
      </c>
      <c r="F416" s="7">
        <v>67004</v>
      </c>
      <c r="G416" s="7">
        <v>83777</v>
      </c>
      <c r="H416" s="7">
        <v>90409</v>
      </c>
      <c r="I416" s="7">
        <v>60957</v>
      </c>
      <c r="J416" s="7">
        <v>28694</v>
      </c>
      <c r="K416" s="7">
        <v>12702</v>
      </c>
      <c r="L416" s="7">
        <v>588418</v>
      </c>
      <c r="M416" s="7">
        <f>VLOOKUP(A416,'[1]CDC- Aggregation'!$A$5:$L$463,2,FALSE)</f>
        <v>0</v>
      </c>
      <c r="N416" s="7">
        <f>VLOOKUP(A416,'[1]CDC- Aggregation'!$A$5:$L$463,3,FALSE)</f>
        <v>0</v>
      </c>
      <c r="O416" s="7">
        <f>VLOOKUP(A416,'[1]CDC- Aggregation'!$A$5:$L$463,4,FALSE)</f>
        <v>0</v>
      </c>
      <c r="P416" s="7">
        <f>VLOOKUP(A416,'[1]CDC- Aggregation'!$A$5:$L$463,5,FALSE)</f>
        <v>0</v>
      </c>
      <c r="Q416" s="7">
        <f>VLOOKUP(A416,'[1]CDC- Aggregation'!$A$5:$L$463,6,FALSE)</f>
        <v>0</v>
      </c>
      <c r="R416" s="7">
        <f>VLOOKUP(A416,'[1]CDC- Aggregation'!$A$5:$L$463,7,FALSE)</f>
        <v>0</v>
      </c>
      <c r="S416" s="7">
        <f>VLOOKUP(A416,'[1]CDC- Aggregation'!$A$5:$L$463,8,FALSE)</f>
        <v>0</v>
      </c>
      <c r="T416" s="7">
        <v>0</v>
      </c>
      <c r="U416" s="7">
        <v>42</v>
      </c>
      <c r="V416" s="7">
        <v>67</v>
      </c>
      <c r="W416" s="7">
        <v>109</v>
      </c>
      <c r="X416" s="8">
        <f t="shared" si="21"/>
        <v>0</v>
      </c>
      <c r="Y416" s="8">
        <f t="shared" si="21"/>
        <v>0</v>
      </c>
      <c r="Z416" s="8">
        <f t="shared" si="21"/>
        <v>0</v>
      </c>
      <c r="AA416" s="8">
        <f t="shared" si="21"/>
        <v>0</v>
      </c>
      <c r="AB416" s="8">
        <f t="shared" si="20"/>
        <v>0</v>
      </c>
      <c r="AC416" s="8">
        <f t="shared" si="20"/>
        <v>0</v>
      </c>
      <c r="AD416" s="8">
        <f t="shared" si="20"/>
        <v>0</v>
      </c>
      <c r="AE416" s="8">
        <f t="shared" si="20"/>
        <v>0</v>
      </c>
      <c r="AF416" s="8">
        <f t="shared" si="20"/>
        <v>1.4637206384610023E-3</v>
      </c>
      <c r="AG416" s="8">
        <f t="shared" si="19"/>
        <v>5.2747598803338054E-3</v>
      </c>
      <c r="AH416" s="8">
        <f t="shared" si="19"/>
        <v>1.8524246369077765E-4</v>
      </c>
      <c r="AI416" s="35">
        <v>0.13308150195793242</v>
      </c>
      <c r="AJ416" s="35">
        <v>0.94150731158605172</v>
      </c>
    </row>
    <row r="417" spans="1:36" x14ac:dyDescent="0.3">
      <c r="A417" s="37" t="s">
        <v>441</v>
      </c>
      <c r="B417" s="2">
        <v>519928.79699999973</v>
      </c>
      <c r="C417" s="7">
        <v>991352.29000000039</v>
      </c>
      <c r="D417" s="7">
        <v>1107530.004</v>
      </c>
      <c r="E417" s="7">
        <v>1039711.3879999997</v>
      </c>
      <c r="F417" s="7">
        <v>1140954.7510000004</v>
      </c>
      <c r="G417" s="7">
        <v>1134156.0450000004</v>
      </c>
      <c r="H417" s="7">
        <v>847118.27399999998</v>
      </c>
      <c r="I417" s="7">
        <v>488568.8559999998</v>
      </c>
      <c r="J417" s="7">
        <v>298835.05900000012</v>
      </c>
      <c r="K417" s="7">
        <v>111089.515</v>
      </c>
      <c r="L417" s="7">
        <v>7678761</v>
      </c>
      <c r="M417" s="7">
        <f>VLOOKUP(A417,'[1]CDC- Aggregation'!$A$5:$L$463,2,FALSE)</f>
        <v>0</v>
      </c>
      <c r="N417" s="7">
        <f>VLOOKUP(A417,'[1]CDC- Aggregation'!$A$5:$L$463,3,FALSE)</f>
        <v>0</v>
      </c>
      <c r="O417" s="7">
        <f>VLOOKUP(A417,'[1]CDC- Aggregation'!$A$5:$L$463,4,FALSE)</f>
        <v>0</v>
      </c>
      <c r="P417" s="7">
        <f>VLOOKUP(A417,'[1]CDC- Aggregation'!$A$5:$L$463,5,FALSE)</f>
        <v>0</v>
      </c>
      <c r="Q417" s="7">
        <f>VLOOKUP(A417,'[1]CDC- Aggregation'!$A$5:$L$463,6,FALSE)</f>
        <v>0</v>
      </c>
      <c r="R417" s="7">
        <f>VLOOKUP(A417,'[1]CDC- Aggregation'!$A$5:$L$463,7,FALSE)</f>
        <v>10</v>
      </c>
      <c r="S417" s="7">
        <f>VLOOKUP(A417,'[1]CDC- Aggregation'!$A$5:$L$463,8,FALSE)</f>
        <v>34</v>
      </c>
      <c r="T417" s="7">
        <v>0</v>
      </c>
      <c r="U417" s="7">
        <v>0</v>
      </c>
      <c r="V417" s="7">
        <v>0</v>
      </c>
      <c r="W417" s="7">
        <v>0</v>
      </c>
      <c r="X417" s="8">
        <f t="shared" si="21"/>
        <v>0</v>
      </c>
      <c r="Y417" s="8">
        <f t="shared" si="21"/>
        <v>0</v>
      </c>
      <c r="Z417" s="8">
        <f t="shared" si="21"/>
        <v>0</v>
      </c>
      <c r="AA417" s="8">
        <f t="shared" si="21"/>
        <v>0</v>
      </c>
      <c r="AB417" s="8">
        <f t="shared" si="20"/>
        <v>0</v>
      </c>
      <c r="AC417" s="8">
        <f t="shared" si="20"/>
        <v>8.8171288634272519E-6</v>
      </c>
      <c r="AD417" s="8">
        <f t="shared" si="20"/>
        <v>4.0136071955402062E-5</v>
      </c>
      <c r="AE417" s="8">
        <f t="shared" si="20"/>
        <v>0</v>
      </c>
      <c r="AF417" s="8">
        <f t="shared" si="20"/>
        <v>0</v>
      </c>
      <c r="AG417" s="8">
        <f t="shared" si="19"/>
        <v>0</v>
      </c>
      <c r="AH417" s="8">
        <f t="shared" si="19"/>
        <v>0</v>
      </c>
      <c r="AI417" s="35">
        <v>0.13442371078390747</v>
      </c>
      <c r="AJ417" s="35">
        <v>0.96527777777777779</v>
      </c>
    </row>
    <row r="418" spans="1:36" x14ac:dyDescent="0.3">
      <c r="A418" s="37" t="s">
        <v>442</v>
      </c>
      <c r="B418" s="2">
        <v>487537.63100000005</v>
      </c>
      <c r="C418" s="7">
        <v>972981.26199999999</v>
      </c>
      <c r="D418" s="7">
        <v>1057759.9540000001</v>
      </c>
      <c r="E418" s="7">
        <v>1012992.3089999999</v>
      </c>
      <c r="F418" s="7">
        <v>1100827.96</v>
      </c>
      <c r="G418" s="7">
        <v>1138121.2489999998</v>
      </c>
      <c r="H418" s="7">
        <v>861754.86499999999</v>
      </c>
      <c r="I418" s="7">
        <v>487316.80100000009</v>
      </c>
      <c r="J418" s="7">
        <v>285802.17899999983</v>
      </c>
      <c r="K418" s="7">
        <v>106553.46300000003</v>
      </c>
      <c r="L418" s="7">
        <v>7512499</v>
      </c>
      <c r="M418" s="7">
        <f>VLOOKUP(A418,'[1]CDC- Aggregation'!$A$5:$L$463,2,FALSE)</f>
        <v>0</v>
      </c>
      <c r="N418" s="7">
        <f>VLOOKUP(A418,'[1]CDC- Aggregation'!$A$5:$L$463,3,FALSE)</f>
        <v>0</v>
      </c>
      <c r="O418" s="7">
        <f>VLOOKUP(A418,'[1]CDC- Aggregation'!$A$5:$L$463,4,FALSE)</f>
        <v>0</v>
      </c>
      <c r="P418" s="7">
        <f>VLOOKUP(A418,'[1]CDC- Aggregation'!$A$5:$L$463,5,FALSE)</f>
        <v>0</v>
      </c>
      <c r="Q418" s="7">
        <f>VLOOKUP(A418,'[1]CDC- Aggregation'!$A$5:$L$463,6,FALSE)</f>
        <v>0</v>
      </c>
      <c r="R418" s="7">
        <f>VLOOKUP(A418,'[1]CDC- Aggregation'!$A$5:$L$463,7,FALSE)</f>
        <v>0</v>
      </c>
      <c r="S418" s="7">
        <f>VLOOKUP(A418,'[1]CDC- Aggregation'!$A$5:$L$463,8,FALSE)</f>
        <v>0</v>
      </c>
      <c r="T418" s="7">
        <v>0</v>
      </c>
      <c r="U418" s="7">
        <v>0</v>
      </c>
      <c r="V418" s="7">
        <v>0</v>
      </c>
      <c r="W418" s="7">
        <v>0</v>
      </c>
      <c r="X418" s="8">
        <f t="shared" si="21"/>
        <v>0</v>
      </c>
      <c r="Y418" s="8">
        <f t="shared" si="21"/>
        <v>0</v>
      </c>
      <c r="Z418" s="8">
        <f t="shared" si="21"/>
        <v>0</v>
      </c>
      <c r="AA418" s="8">
        <f t="shared" si="21"/>
        <v>0</v>
      </c>
      <c r="AB418" s="8">
        <f t="shared" si="20"/>
        <v>0</v>
      </c>
      <c r="AC418" s="8">
        <f t="shared" si="20"/>
        <v>0</v>
      </c>
      <c r="AD418" s="8">
        <f t="shared" si="20"/>
        <v>0</v>
      </c>
      <c r="AE418" s="8">
        <f t="shared" si="20"/>
        <v>0</v>
      </c>
      <c r="AF418" s="8">
        <f t="shared" si="20"/>
        <v>0</v>
      </c>
      <c r="AG418" s="8">
        <f t="shared" si="19"/>
        <v>0</v>
      </c>
      <c r="AH418" s="8">
        <f t="shared" si="19"/>
        <v>0</v>
      </c>
      <c r="AI418" s="35">
        <v>0.13676936216339325</v>
      </c>
      <c r="AJ418" s="35">
        <v>1</v>
      </c>
    </row>
    <row r="419" spans="1:36" x14ac:dyDescent="0.3">
      <c r="A419" s="37" t="s">
        <v>443</v>
      </c>
      <c r="B419" s="2">
        <v>499876.48900000018</v>
      </c>
      <c r="C419" s="7">
        <v>998421.24</v>
      </c>
      <c r="D419" s="7">
        <v>1097439.6369999999</v>
      </c>
      <c r="E419" s="7">
        <v>1053548.858</v>
      </c>
      <c r="F419" s="7">
        <v>1104820.5029999998</v>
      </c>
      <c r="G419" s="7">
        <v>1169901.5619999999</v>
      </c>
      <c r="H419" s="7">
        <v>906149.0349999998</v>
      </c>
      <c r="I419" s="7">
        <v>517553.06600000017</v>
      </c>
      <c r="J419" s="7">
        <v>294182.09500000015</v>
      </c>
      <c r="K419" s="7">
        <v>114073.19699999999</v>
      </c>
      <c r="L419" s="7">
        <v>7752924</v>
      </c>
      <c r="M419" s="7">
        <f>VLOOKUP(A419,'[1]CDC- Aggregation'!$A$5:$L$463,2,FALSE)</f>
        <v>0</v>
      </c>
      <c r="N419" s="7">
        <f>VLOOKUP(A419,'[1]CDC- Aggregation'!$A$5:$L$463,3,FALSE)</f>
        <v>0</v>
      </c>
      <c r="O419" s="7">
        <f>VLOOKUP(A419,'[1]CDC- Aggregation'!$A$5:$L$463,4,FALSE)</f>
        <v>0</v>
      </c>
      <c r="P419" s="7">
        <f>VLOOKUP(A419,'[1]CDC- Aggregation'!$A$5:$L$463,5,FALSE)</f>
        <v>0</v>
      </c>
      <c r="Q419" s="7">
        <f>VLOOKUP(A419,'[1]CDC- Aggregation'!$A$5:$L$463,6,FALSE)</f>
        <v>0</v>
      </c>
      <c r="R419" s="7">
        <f>VLOOKUP(A419,'[1]CDC- Aggregation'!$A$5:$L$463,7,FALSE)</f>
        <v>24</v>
      </c>
      <c r="S419" s="7">
        <f>VLOOKUP(A419,'[1]CDC- Aggregation'!$A$5:$L$463,8,FALSE)</f>
        <v>57</v>
      </c>
      <c r="T419" s="7">
        <v>0</v>
      </c>
      <c r="U419" s="7">
        <v>0</v>
      </c>
      <c r="V419" s="7">
        <v>0</v>
      </c>
      <c r="W419" s="7">
        <v>0</v>
      </c>
      <c r="X419" s="8">
        <f t="shared" si="21"/>
        <v>0</v>
      </c>
      <c r="Y419" s="8">
        <f t="shared" si="21"/>
        <v>0</v>
      </c>
      <c r="Z419" s="8">
        <f t="shared" si="21"/>
        <v>0</v>
      </c>
      <c r="AA419" s="8">
        <f t="shared" si="21"/>
        <v>0</v>
      </c>
      <c r="AB419" s="8">
        <f t="shared" si="20"/>
        <v>0</v>
      </c>
      <c r="AC419" s="8">
        <f t="shared" si="20"/>
        <v>2.0514546505067407E-5</v>
      </c>
      <c r="AD419" s="8">
        <f t="shared" si="20"/>
        <v>6.2903559788043045E-5</v>
      </c>
      <c r="AE419" s="8">
        <f t="shared" si="20"/>
        <v>0</v>
      </c>
      <c r="AF419" s="8">
        <f t="shared" si="20"/>
        <v>0</v>
      </c>
      <c r="AG419" s="8">
        <f t="shared" si="19"/>
        <v>0</v>
      </c>
      <c r="AH419" s="8">
        <f t="shared" si="19"/>
        <v>0</v>
      </c>
      <c r="AI419" s="35">
        <v>0.13849215029924425</v>
      </c>
      <c r="AJ419" s="35">
        <v>1</v>
      </c>
    </row>
    <row r="420" spans="1:36" x14ac:dyDescent="0.3">
      <c r="A420" s="37" t="s">
        <v>444</v>
      </c>
      <c r="B420" s="2">
        <v>473883.53799999988</v>
      </c>
      <c r="C420" s="7">
        <v>957443.90399999963</v>
      </c>
      <c r="D420" s="7">
        <v>1040126.5900000002</v>
      </c>
      <c r="E420" s="7">
        <v>1021144.6569999999</v>
      </c>
      <c r="F420" s="7">
        <v>1041669.4270000003</v>
      </c>
      <c r="G420" s="7">
        <v>1119139.4889999998</v>
      </c>
      <c r="H420" s="7">
        <v>884088.28100000031</v>
      </c>
      <c r="I420" s="7">
        <v>509520.31600000017</v>
      </c>
      <c r="J420" s="7">
        <v>279046.17</v>
      </c>
      <c r="K420" s="7">
        <v>110440.637</v>
      </c>
      <c r="L420" s="7">
        <v>7438015</v>
      </c>
      <c r="M420" s="7">
        <f>VLOOKUP(A420,'[1]CDC- Aggregation'!$A$5:$L$463,2,FALSE)</f>
        <v>0</v>
      </c>
      <c r="N420" s="7">
        <f>VLOOKUP(A420,'[1]CDC- Aggregation'!$A$5:$L$463,3,FALSE)</f>
        <v>0</v>
      </c>
      <c r="O420" s="7">
        <f>VLOOKUP(A420,'[1]CDC- Aggregation'!$A$5:$L$463,4,FALSE)</f>
        <v>0</v>
      </c>
      <c r="P420" s="7">
        <f>VLOOKUP(A420,'[1]CDC- Aggregation'!$A$5:$L$463,5,FALSE)</f>
        <v>0</v>
      </c>
      <c r="Q420" s="7">
        <f>VLOOKUP(A420,'[1]CDC- Aggregation'!$A$5:$L$463,6,FALSE)</f>
        <v>0</v>
      </c>
      <c r="R420" s="7">
        <f>VLOOKUP(A420,'[1]CDC- Aggregation'!$A$5:$L$463,7,FALSE)</f>
        <v>0</v>
      </c>
      <c r="S420" s="7">
        <f>VLOOKUP(A420,'[1]CDC- Aggregation'!$A$5:$L$463,8,FALSE)</f>
        <v>20</v>
      </c>
      <c r="T420" s="7">
        <v>0</v>
      </c>
      <c r="U420" s="7">
        <v>0</v>
      </c>
      <c r="V420" s="7">
        <v>0</v>
      </c>
      <c r="W420" s="7">
        <v>0</v>
      </c>
      <c r="X420" s="8">
        <f t="shared" si="21"/>
        <v>0</v>
      </c>
      <c r="Y420" s="8">
        <f t="shared" si="21"/>
        <v>0</v>
      </c>
      <c r="Z420" s="8">
        <f t="shared" si="21"/>
        <v>0</v>
      </c>
      <c r="AA420" s="8">
        <f t="shared" si="21"/>
        <v>0</v>
      </c>
      <c r="AB420" s="8">
        <f t="shared" si="20"/>
        <v>0</v>
      </c>
      <c r="AC420" s="8">
        <f t="shared" si="20"/>
        <v>0</v>
      </c>
      <c r="AD420" s="8">
        <f t="shared" si="20"/>
        <v>2.2622175216911389E-5</v>
      </c>
      <c r="AE420" s="8">
        <f t="shared" si="20"/>
        <v>0</v>
      </c>
      <c r="AF420" s="8">
        <f t="shared" si="20"/>
        <v>0</v>
      </c>
      <c r="AG420" s="8">
        <f t="shared" si="19"/>
        <v>0</v>
      </c>
      <c r="AH420" s="8">
        <f t="shared" si="19"/>
        <v>0</v>
      </c>
      <c r="AI420" s="35">
        <v>0.14216381499258662</v>
      </c>
      <c r="AJ420" s="35">
        <v>1</v>
      </c>
    </row>
    <row r="421" spans="1:36" x14ac:dyDescent="0.3">
      <c r="A421" s="37" t="s">
        <v>445</v>
      </c>
      <c r="B421" s="2">
        <v>488255.38800000009</v>
      </c>
      <c r="C421" s="7">
        <v>987383.64099999948</v>
      </c>
      <c r="D421" s="7">
        <v>1040636.8209999999</v>
      </c>
      <c r="E421" s="7">
        <v>1057765.081</v>
      </c>
      <c r="F421" s="7">
        <v>1049898.621</v>
      </c>
      <c r="G421" s="7">
        <v>1138679.5030000003</v>
      </c>
      <c r="H421" s="7">
        <v>923140.94800000009</v>
      </c>
      <c r="I421" s="7">
        <v>545559.74599999993</v>
      </c>
      <c r="J421" s="7">
        <v>289320.054</v>
      </c>
      <c r="K421" s="7">
        <v>116947.94100000005</v>
      </c>
      <c r="L421" s="7">
        <v>7636698</v>
      </c>
      <c r="M421" s="7">
        <f>VLOOKUP(A421,'[1]CDC- Aggregation'!$A$5:$L$463,2,FALSE)</f>
        <v>0</v>
      </c>
      <c r="N421" s="7">
        <f>VLOOKUP(A421,'[1]CDC- Aggregation'!$A$5:$L$463,3,FALSE)</f>
        <v>0</v>
      </c>
      <c r="O421" s="7">
        <f>VLOOKUP(A421,'[1]CDC- Aggregation'!$A$5:$L$463,4,FALSE)</f>
        <v>0</v>
      </c>
      <c r="P421" s="7">
        <f>VLOOKUP(A421,'[1]CDC- Aggregation'!$A$5:$L$463,5,FALSE)</f>
        <v>0</v>
      </c>
      <c r="Q421" s="7">
        <f>VLOOKUP(A421,'[1]CDC- Aggregation'!$A$5:$L$463,6,FALSE)</f>
        <v>0</v>
      </c>
      <c r="R421" s="7">
        <f>VLOOKUP(A421,'[1]CDC- Aggregation'!$A$5:$L$463,7,FALSE)</f>
        <v>10</v>
      </c>
      <c r="S421" s="7">
        <f>VLOOKUP(A421,'[1]CDC- Aggregation'!$A$5:$L$463,8,FALSE)</f>
        <v>36</v>
      </c>
      <c r="T421" s="7">
        <v>0</v>
      </c>
      <c r="U421" s="7">
        <v>0</v>
      </c>
      <c r="V421" s="7">
        <v>0</v>
      </c>
      <c r="W421" s="7">
        <v>0</v>
      </c>
      <c r="X421" s="8">
        <f t="shared" si="21"/>
        <v>0</v>
      </c>
      <c r="Y421" s="8">
        <f t="shared" si="21"/>
        <v>0</v>
      </c>
      <c r="Z421" s="8">
        <f t="shared" si="21"/>
        <v>0</v>
      </c>
      <c r="AA421" s="8">
        <f t="shared" si="21"/>
        <v>0</v>
      </c>
      <c r="AB421" s="8">
        <f t="shared" si="20"/>
        <v>0</v>
      </c>
      <c r="AC421" s="8">
        <f t="shared" si="20"/>
        <v>8.7821024034012121E-6</v>
      </c>
      <c r="AD421" s="8">
        <f t="shared" si="20"/>
        <v>3.8997295134610361E-5</v>
      </c>
      <c r="AE421" s="8">
        <f t="shared" si="20"/>
        <v>0</v>
      </c>
      <c r="AF421" s="8">
        <f t="shared" si="20"/>
        <v>0</v>
      </c>
      <c r="AG421" s="8">
        <f t="shared" si="19"/>
        <v>0</v>
      </c>
      <c r="AH421" s="8">
        <f t="shared" si="19"/>
        <v>0</v>
      </c>
      <c r="AI421" s="35">
        <v>0.14498912733677635</v>
      </c>
      <c r="AJ421" s="35">
        <v>1</v>
      </c>
    </row>
    <row r="422" spans="1:36" x14ac:dyDescent="0.3">
      <c r="A422" s="37" t="s">
        <v>446</v>
      </c>
      <c r="B422" s="2">
        <v>478216.86999999988</v>
      </c>
      <c r="C422" s="7">
        <v>970860.18700000003</v>
      </c>
      <c r="D422" s="7">
        <v>1055906.7989999999</v>
      </c>
      <c r="E422" s="7">
        <v>1065962.8970000001</v>
      </c>
      <c r="F422" s="7">
        <v>1026443.8290000001</v>
      </c>
      <c r="G422" s="7">
        <v>1114295.1610000001</v>
      </c>
      <c r="H422" s="7">
        <v>929803.87400000007</v>
      </c>
      <c r="I422" s="7">
        <v>559351.79900000012</v>
      </c>
      <c r="J422" s="7">
        <v>282431.12800000003</v>
      </c>
      <c r="K422" s="7">
        <v>118009.59400000003</v>
      </c>
      <c r="L422" s="7">
        <v>7602430</v>
      </c>
      <c r="M422" s="7">
        <f>VLOOKUP(A422,'[1]CDC- Aggregation'!$A$5:$L$463,2,FALSE)</f>
        <v>0</v>
      </c>
      <c r="N422" s="7">
        <f>VLOOKUP(A422,'[1]CDC- Aggregation'!$A$5:$L$463,3,FALSE)</f>
        <v>0</v>
      </c>
      <c r="O422" s="7">
        <f>VLOOKUP(A422,'[1]CDC- Aggregation'!$A$5:$L$463,4,FALSE)</f>
        <v>0</v>
      </c>
      <c r="P422" s="7">
        <f>VLOOKUP(A422,'[1]CDC- Aggregation'!$A$5:$L$463,5,FALSE)</f>
        <v>0</v>
      </c>
      <c r="Q422" s="7">
        <f>VLOOKUP(A422,'[1]CDC- Aggregation'!$A$5:$L$463,6,FALSE)</f>
        <v>11</v>
      </c>
      <c r="R422" s="7">
        <f>VLOOKUP(A422,'[1]CDC- Aggregation'!$A$5:$L$463,7,FALSE)</f>
        <v>29</v>
      </c>
      <c r="S422" s="7">
        <f>VLOOKUP(A422,'[1]CDC- Aggregation'!$A$5:$L$463,8,FALSE)</f>
        <v>104</v>
      </c>
      <c r="T422" s="7">
        <v>0</v>
      </c>
      <c r="U422" s="7">
        <v>0</v>
      </c>
      <c r="V422" s="7">
        <v>0</v>
      </c>
      <c r="W422" s="7">
        <v>0</v>
      </c>
      <c r="X422" s="8">
        <f t="shared" si="21"/>
        <v>0</v>
      </c>
      <c r="Y422" s="8">
        <f t="shared" si="21"/>
        <v>0</v>
      </c>
      <c r="Z422" s="8">
        <f t="shared" si="21"/>
        <v>0</v>
      </c>
      <c r="AA422" s="8">
        <f t="shared" si="21"/>
        <v>0</v>
      </c>
      <c r="AB422" s="8">
        <f t="shared" si="20"/>
        <v>1.0716611751386932E-5</v>
      </c>
      <c r="AC422" s="8">
        <f t="shared" si="20"/>
        <v>2.6025420386798213E-5</v>
      </c>
      <c r="AD422" s="8">
        <f t="shared" si="20"/>
        <v>1.1185154515714569E-4</v>
      </c>
      <c r="AE422" s="8">
        <f t="shared" si="20"/>
        <v>0</v>
      </c>
      <c r="AF422" s="8">
        <f t="shared" si="20"/>
        <v>0</v>
      </c>
      <c r="AG422" s="8">
        <f t="shared" si="19"/>
        <v>0</v>
      </c>
      <c r="AH422" s="8">
        <f t="shared" si="19"/>
        <v>0</v>
      </c>
      <c r="AI422" s="35">
        <v>0.1481024583344136</v>
      </c>
      <c r="AJ422" s="35">
        <v>0.91958041958041958</v>
      </c>
    </row>
    <row r="423" spans="1:36" x14ac:dyDescent="0.3">
      <c r="A423" s="37" t="s">
        <v>447</v>
      </c>
      <c r="B423" s="2">
        <v>494128.92500000022</v>
      </c>
      <c r="C423" s="7">
        <v>998142.14399999962</v>
      </c>
      <c r="D423" s="7">
        <v>1073201.7249999996</v>
      </c>
      <c r="E423" s="7">
        <v>1106819.0020000008</v>
      </c>
      <c r="F423" s="7">
        <v>1043927.7520000001</v>
      </c>
      <c r="G423" s="7">
        <v>1127263.9179999998</v>
      </c>
      <c r="H423" s="7">
        <v>966209.31199999992</v>
      </c>
      <c r="I423" s="7">
        <v>598720.027</v>
      </c>
      <c r="J423" s="7">
        <v>299227.62000000005</v>
      </c>
      <c r="K423" s="7">
        <v>128290.21399999996</v>
      </c>
      <c r="L423" s="7">
        <v>7832482</v>
      </c>
      <c r="M423" s="7">
        <f>VLOOKUP(A423,'[1]CDC- Aggregation'!$A$5:$L$463,2,FALSE)</f>
        <v>0</v>
      </c>
      <c r="N423" s="7">
        <f>VLOOKUP(A423,'[1]CDC- Aggregation'!$A$5:$L$463,3,FALSE)</f>
        <v>0</v>
      </c>
      <c r="O423" s="7">
        <f>VLOOKUP(A423,'[1]CDC- Aggregation'!$A$5:$L$463,4,FALSE)</f>
        <v>0</v>
      </c>
      <c r="P423" s="7">
        <f>VLOOKUP(A423,'[1]CDC- Aggregation'!$A$5:$L$463,5,FALSE)</f>
        <v>0</v>
      </c>
      <c r="Q423" s="7">
        <f>VLOOKUP(A423,'[1]CDC- Aggregation'!$A$5:$L$463,6,FALSE)</f>
        <v>0</v>
      </c>
      <c r="R423" s="7">
        <f>VLOOKUP(A423,'[1]CDC- Aggregation'!$A$5:$L$463,7,FALSE)</f>
        <v>0</v>
      </c>
      <c r="S423" s="7">
        <f>VLOOKUP(A423,'[1]CDC- Aggregation'!$A$5:$L$463,8,FALSE)</f>
        <v>101</v>
      </c>
      <c r="T423" s="7">
        <v>0</v>
      </c>
      <c r="U423" s="7">
        <v>0</v>
      </c>
      <c r="V423" s="7">
        <v>20</v>
      </c>
      <c r="W423" s="7">
        <v>20</v>
      </c>
      <c r="X423" s="8">
        <f t="shared" si="21"/>
        <v>0</v>
      </c>
      <c r="Y423" s="8">
        <f t="shared" si="21"/>
        <v>0</v>
      </c>
      <c r="Z423" s="8">
        <f t="shared" si="21"/>
        <v>0</v>
      </c>
      <c r="AA423" s="8">
        <f t="shared" si="21"/>
        <v>0</v>
      </c>
      <c r="AB423" s="8">
        <f t="shared" si="20"/>
        <v>0</v>
      </c>
      <c r="AC423" s="8">
        <f t="shared" si="20"/>
        <v>0</v>
      </c>
      <c r="AD423" s="8">
        <f t="shared" si="20"/>
        <v>1.0453221547920666E-4</v>
      </c>
      <c r="AE423" s="8">
        <f t="shared" si="20"/>
        <v>0</v>
      </c>
      <c r="AF423" s="8">
        <f t="shared" si="20"/>
        <v>0</v>
      </c>
      <c r="AG423" s="8">
        <f t="shared" si="20"/>
        <v>1.5589653627049065E-4</v>
      </c>
      <c r="AH423" s="8">
        <f t="shared" si="20"/>
        <v>2.5534690025460641E-6</v>
      </c>
      <c r="AI423" s="35">
        <v>0.15296723207493715</v>
      </c>
      <c r="AJ423" s="35">
        <v>1</v>
      </c>
    </row>
    <row r="424" spans="1:36" x14ac:dyDescent="0.3">
      <c r="A424" s="37" t="s">
        <v>448</v>
      </c>
      <c r="B424" s="2">
        <v>488937.08900000004</v>
      </c>
      <c r="C424" s="7">
        <v>992840.44700000004</v>
      </c>
      <c r="D424" s="7">
        <v>1086536.4979999999</v>
      </c>
      <c r="E424" s="7">
        <v>1108545.541</v>
      </c>
      <c r="F424" s="7">
        <v>1042903.5299999996</v>
      </c>
      <c r="G424" s="7">
        <v>1113459.6170000003</v>
      </c>
      <c r="H424" s="7">
        <v>974978.56000000052</v>
      </c>
      <c r="I424" s="7">
        <v>621001.05799999996</v>
      </c>
      <c r="J424" s="7">
        <v>301310.17599999998</v>
      </c>
      <c r="K424" s="7">
        <v>125222.45600000002</v>
      </c>
      <c r="L424" s="7">
        <v>7859259</v>
      </c>
      <c r="M424" s="7">
        <f>VLOOKUP(A424,'[1]CDC- Aggregation'!$A$5:$L$463,2,FALSE)</f>
        <v>0</v>
      </c>
      <c r="N424" s="7">
        <f>VLOOKUP(A424,'[1]CDC- Aggregation'!$A$5:$L$463,3,FALSE)</f>
        <v>0</v>
      </c>
      <c r="O424" s="7">
        <f>VLOOKUP(A424,'[1]CDC- Aggregation'!$A$5:$L$463,4,FALSE)</f>
        <v>0</v>
      </c>
      <c r="P424" s="7">
        <f>VLOOKUP(A424,'[1]CDC- Aggregation'!$A$5:$L$463,5,FALSE)</f>
        <v>0</v>
      </c>
      <c r="Q424" s="7">
        <f>VLOOKUP(A424,'[1]CDC- Aggregation'!$A$5:$L$463,6,FALSE)</f>
        <v>0</v>
      </c>
      <c r="R424" s="7">
        <f>VLOOKUP(A424,'[1]CDC- Aggregation'!$A$5:$L$463,7,FALSE)</f>
        <v>0</v>
      </c>
      <c r="S424" s="7">
        <f>VLOOKUP(A424,'[1]CDC- Aggregation'!$A$5:$L$463,8,FALSE)</f>
        <v>80</v>
      </c>
      <c r="T424" s="7">
        <v>0</v>
      </c>
      <c r="U424" s="7">
        <v>0</v>
      </c>
      <c r="V424" s="7">
        <v>0</v>
      </c>
      <c r="W424" s="7">
        <v>0</v>
      </c>
      <c r="X424" s="8">
        <f t="shared" si="21"/>
        <v>0</v>
      </c>
      <c r="Y424" s="8">
        <f t="shared" si="21"/>
        <v>0</v>
      </c>
      <c r="Z424" s="8">
        <f t="shared" si="21"/>
        <v>0</v>
      </c>
      <c r="AA424" s="8">
        <f t="shared" si="21"/>
        <v>0</v>
      </c>
      <c r="AB424" s="8">
        <f t="shared" si="20"/>
        <v>0</v>
      </c>
      <c r="AC424" s="8">
        <f t="shared" si="20"/>
        <v>0</v>
      </c>
      <c r="AD424" s="8">
        <f t="shared" si="20"/>
        <v>8.2053086377612198E-5</v>
      </c>
      <c r="AE424" s="8">
        <f t="shared" si="20"/>
        <v>0</v>
      </c>
      <c r="AF424" s="8">
        <f t="shared" si="20"/>
        <v>0</v>
      </c>
      <c r="AG424" s="8">
        <f t="shared" si="20"/>
        <v>0</v>
      </c>
      <c r="AH424" s="8">
        <f t="shared" si="20"/>
        <v>0</v>
      </c>
      <c r="AI424" s="35">
        <v>0.12029786726116903</v>
      </c>
      <c r="AJ424" s="35">
        <v>1</v>
      </c>
    </row>
    <row r="425" spans="1:36" x14ac:dyDescent="0.3">
      <c r="A425" s="37" t="s">
        <v>449</v>
      </c>
      <c r="B425" s="2">
        <v>489294</v>
      </c>
      <c r="C425" s="7">
        <v>994537</v>
      </c>
      <c r="D425" s="7">
        <v>1082272</v>
      </c>
      <c r="E425" s="7">
        <v>1117181</v>
      </c>
      <c r="F425" s="7">
        <v>1045485</v>
      </c>
      <c r="G425" s="7">
        <v>1109290</v>
      </c>
      <c r="H425" s="7">
        <v>999917</v>
      </c>
      <c r="I425" s="7">
        <v>656843</v>
      </c>
      <c r="J425" s="7">
        <v>315892</v>
      </c>
      <c r="K425" s="7">
        <v>131117</v>
      </c>
      <c r="L425" s="7">
        <v>7941828</v>
      </c>
      <c r="M425" s="7">
        <f>VLOOKUP(A425,'[1]CDC- Aggregation'!$A$5:$L$463,2,FALSE)</f>
        <v>0</v>
      </c>
      <c r="N425" s="7">
        <f>VLOOKUP(A425,'[1]CDC- Aggregation'!$A$5:$L$463,3,FALSE)</f>
        <v>0</v>
      </c>
      <c r="O425" s="7">
        <f>VLOOKUP(A425,'[1]CDC- Aggregation'!$A$5:$L$463,4,FALSE)</f>
        <v>0</v>
      </c>
      <c r="P425" s="7">
        <f>VLOOKUP(A425,'[1]CDC- Aggregation'!$A$5:$L$463,5,FALSE)</f>
        <v>0</v>
      </c>
      <c r="Q425" s="7">
        <f>VLOOKUP(A425,'[1]CDC- Aggregation'!$A$5:$L$463,6,FALSE)</f>
        <v>0</v>
      </c>
      <c r="R425" s="7">
        <f>VLOOKUP(A425,'[1]CDC- Aggregation'!$A$5:$L$463,7,FALSE)</f>
        <v>13</v>
      </c>
      <c r="S425" s="7">
        <f>VLOOKUP(A425,'[1]CDC- Aggregation'!$A$5:$L$463,8,FALSE)</f>
        <v>72</v>
      </c>
      <c r="T425" s="7">
        <v>0</v>
      </c>
      <c r="U425" s="7">
        <v>0</v>
      </c>
      <c r="V425" s="7">
        <v>0</v>
      </c>
      <c r="W425" s="7">
        <v>0</v>
      </c>
      <c r="X425" s="8">
        <f t="shared" si="21"/>
        <v>0</v>
      </c>
      <c r="Y425" s="8">
        <f t="shared" si="21"/>
        <v>0</v>
      </c>
      <c r="Z425" s="8">
        <f t="shared" si="21"/>
        <v>0</v>
      </c>
      <c r="AA425" s="8">
        <f t="shared" si="21"/>
        <v>0</v>
      </c>
      <c r="AB425" s="8">
        <f t="shared" si="20"/>
        <v>0</v>
      </c>
      <c r="AC425" s="8">
        <f t="shared" si="20"/>
        <v>1.1719207781553967E-5</v>
      </c>
      <c r="AD425" s="8">
        <f t="shared" si="20"/>
        <v>7.2005976496049168E-5</v>
      </c>
      <c r="AE425" s="8">
        <f t="shared" si="20"/>
        <v>0</v>
      </c>
      <c r="AF425" s="8">
        <f t="shared" si="20"/>
        <v>0</v>
      </c>
      <c r="AG425" s="8">
        <f t="shared" si="20"/>
        <v>0</v>
      </c>
      <c r="AH425" s="8">
        <f t="shared" si="20"/>
        <v>0</v>
      </c>
      <c r="AI425" s="35">
        <v>0.12863232720381049</v>
      </c>
      <c r="AJ425" s="35">
        <v>1</v>
      </c>
    </row>
    <row r="426" spans="1:36" x14ac:dyDescent="0.3">
      <c r="A426" s="37" t="s">
        <v>450</v>
      </c>
      <c r="B426" s="2">
        <v>431513.32899999997</v>
      </c>
      <c r="C426" s="7">
        <v>844117.80799999984</v>
      </c>
      <c r="D426" s="7">
        <v>900477.19400000013</v>
      </c>
      <c r="E426" s="7">
        <v>895432.0340000001</v>
      </c>
      <c r="F426" s="7">
        <v>922174.39899999998</v>
      </c>
      <c r="G426" s="7">
        <v>972846.60000000021</v>
      </c>
      <c r="H426" s="7">
        <v>738332.50100000016</v>
      </c>
      <c r="I426" s="7">
        <v>400285.478</v>
      </c>
      <c r="J426" s="7">
        <v>255177.58699999994</v>
      </c>
      <c r="K426" s="7">
        <v>103078.38500000001</v>
      </c>
      <c r="L426" s="7">
        <v>6465755</v>
      </c>
      <c r="M426" s="7">
        <f>VLOOKUP(A426,'[1]CDC- Aggregation'!$A$5:$L$463,2,FALSE)</f>
        <v>0</v>
      </c>
      <c r="N426" s="7">
        <f>VLOOKUP(A426,'[1]CDC- Aggregation'!$A$5:$L$463,3,FALSE)</f>
        <v>0</v>
      </c>
      <c r="O426" s="7">
        <f>VLOOKUP(A426,'[1]CDC- Aggregation'!$A$5:$L$463,4,FALSE)</f>
        <v>0</v>
      </c>
      <c r="P426" s="7">
        <f>VLOOKUP(A426,'[1]CDC- Aggregation'!$A$5:$L$463,5,FALSE)</f>
        <v>0</v>
      </c>
      <c r="Q426" s="7">
        <f>VLOOKUP(A426,'[1]CDC- Aggregation'!$A$5:$L$463,6,FALSE)</f>
        <v>0</v>
      </c>
      <c r="R426" s="7">
        <f>VLOOKUP(A426,'[1]CDC- Aggregation'!$A$5:$L$463,7,FALSE)</f>
        <v>33</v>
      </c>
      <c r="S426" s="7">
        <f>VLOOKUP(A426,'[1]CDC- Aggregation'!$A$5:$L$463,8,FALSE)</f>
        <v>23</v>
      </c>
      <c r="T426" s="7">
        <v>110</v>
      </c>
      <c r="U426" s="7">
        <v>351</v>
      </c>
      <c r="V426" s="7">
        <v>550</v>
      </c>
      <c r="W426" s="7">
        <v>1055</v>
      </c>
      <c r="X426" s="8">
        <f t="shared" si="21"/>
        <v>0</v>
      </c>
      <c r="Y426" s="8">
        <f t="shared" si="21"/>
        <v>0</v>
      </c>
      <c r="Z426" s="8">
        <f t="shared" si="21"/>
        <v>0</v>
      </c>
      <c r="AA426" s="8">
        <f t="shared" si="21"/>
        <v>0</v>
      </c>
      <c r="AB426" s="8">
        <f t="shared" si="20"/>
        <v>0</v>
      </c>
      <c r="AC426" s="8">
        <f t="shared" si="20"/>
        <v>3.3921072448626528E-5</v>
      </c>
      <c r="AD426" s="8">
        <f t="shared" si="20"/>
        <v>3.1151276652251821E-5</v>
      </c>
      <c r="AE426" s="8">
        <f t="shared" si="20"/>
        <v>2.7480387384925316E-4</v>
      </c>
      <c r="AF426" s="8">
        <f t="shared" si="20"/>
        <v>1.3755126542520371E-3</v>
      </c>
      <c r="AG426" s="8">
        <f t="shared" si="20"/>
        <v>5.3357452195239565E-3</v>
      </c>
      <c r="AH426" s="8">
        <f t="shared" si="20"/>
        <v>1.6316733312660316E-4</v>
      </c>
      <c r="AI426" s="35">
        <v>0.12052643876995321</v>
      </c>
      <c r="AJ426" s="35">
        <v>0.97232704402515724</v>
      </c>
    </row>
    <row r="427" spans="1:36" x14ac:dyDescent="0.3">
      <c r="A427" s="37" t="s">
        <v>451</v>
      </c>
      <c r="B427" s="2">
        <v>425379.18200000009</v>
      </c>
      <c r="C427" s="7">
        <v>853474.2100000002</v>
      </c>
      <c r="D427" s="7">
        <v>915993.04799999995</v>
      </c>
      <c r="E427" s="7">
        <v>895183.06699999992</v>
      </c>
      <c r="F427" s="7">
        <v>921788.9049999998</v>
      </c>
      <c r="G427" s="7">
        <v>977533.29300000018</v>
      </c>
      <c r="H427" s="7">
        <v>774018.30899999978</v>
      </c>
      <c r="I427" s="7">
        <v>415531.68199999997</v>
      </c>
      <c r="J427" s="7">
        <v>253453.77699999997</v>
      </c>
      <c r="K427" s="7">
        <v>106946.40900000001</v>
      </c>
      <c r="L427" s="7">
        <v>6541242</v>
      </c>
      <c r="M427" s="7">
        <f>VLOOKUP(A427,'[1]CDC- Aggregation'!$A$5:$L$463,2,FALSE)</f>
        <v>0</v>
      </c>
      <c r="N427" s="7">
        <f>VLOOKUP(A427,'[1]CDC- Aggregation'!$A$5:$L$463,3,FALSE)</f>
        <v>0</v>
      </c>
      <c r="O427" s="7">
        <f>VLOOKUP(A427,'[1]CDC- Aggregation'!$A$5:$L$463,4,FALSE)</f>
        <v>0</v>
      </c>
      <c r="P427" s="7">
        <f>VLOOKUP(A427,'[1]CDC- Aggregation'!$A$5:$L$463,5,FALSE)</f>
        <v>0</v>
      </c>
      <c r="Q427" s="7">
        <f>VLOOKUP(A427,'[1]CDC- Aggregation'!$A$5:$L$463,6,FALSE)</f>
        <v>0</v>
      </c>
      <c r="R427" s="7">
        <f>VLOOKUP(A427,'[1]CDC- Aggregation'!$A$5:$L$463,7,FALSE)</f>
        <v>0</v>
      </c>
      <c r="S427" s="7">
        <f>VLOOKUP(A427,'[1]CDC- Aggregation'!$A$5:$L$463,8,FALSE)</f>
        <v>11</v>
      </c>
      <c r="T427" s="7">
        <v>113</v>
      </c>
      <c r="U427" s="7">
        <v>329</v>
      </c>
      <c r="V427" s="7">
        <v>581</v>
      </c>
      <c r="W427" s="7">
        <v>1023</v>
      </c>
      <c r="X427" s="8">
        <f t="shared" si="21"/>
        <v>0</v>
      </c>
      <c r="Y427" s="8">
        <f t="shared" si="21"/>
        <v>0</v>
      </c>
      <c r="Z427" s="8">
        <f t="shared" si="21"/>
        <v>0</v>
      </c>
      <c r="AA427" s="8">
        <f t="shared" si="21"/>
        <v>0</v>
      </c>
      <c r="AB427" s="8">
        <f t="shared" si="20"/>
        <v>0</v>
      </c>
      <c r="AC427" s="8">
        <f t="shared" si="20"/>
        <v>0</v>
      </c>
      <c r="AD427" s="8">
        <f t="shared" si="20"/>
        <v>1.4211550130140401E-5</v>
      </c>
      <c r="AE427" s="8">
        <f t="shared" si="20"/>
        <v>2.7194075661359559E-4</v>
      </c>
      <c r="AF427" s="8">
        <f t="shared" si="20"/>
        <v>1.298067063328869E-3</v>
      </c>
      <c r="AG427" s="8">
        <f t="shared" si="20"/>
        <v>5.4326274760660726E-3</v>
      </c>
      <c r="AH427" s="8">
        <f t="shared" si="20"/>
        <v>1.5639231815609328E-4</v>
      </c>
      <c r="AI427" s="35">
        <v>0.12300228208988004</v>
      </c>
      <c r="AJ427" s="35">
        <v>1</v>
      </c>
    </row>
    <row r="428" spans="1:36" x14ac:dyDescent="0.3">
      <c r="A428" s="37" t="s">
        <v>452</v>
      </c>
      <c r="B428" s="2">
        <v>431446.04999999993</v>
      </c>
      <c r="C428" s="7">
        <v>858672.20100000012</v>
      </c>
      <c r="D428" s="7">
        <v>921586.12300000002</v>
      </c>
      <c r="E428" s="7">
        <v>915263.39800000028</v>
      </c>
      <c r="F428" s="7">
        <v>912897.66399999999</v>
      </c>
      <c r="G428" s="7">
        <v>978297.68700000003</v>
      </c>
      <c r="H428" s="7">
        <v>805824.68099999987</v>
      </c>
      <c r="I428" s="7">
        <v>437026.83799999999</v>
      </c>
      <c r="J428" s="7">
        <v>256535.08400000003</v>
      </c>
      <c r="K428" s="7">
        <v>111299.74999999999</v>
      </c>
      <c r="L428" s="7">
        <v>6628098</v>
      </c>
      <c r="M428" s="7">
        <f>VLOOKUP(A428,'[1]CDC- Aggregation'!$A$5:$L$463,2,FALSE)</f>
        <v>0</v>
      </c>
      <c r="N428" s="7">
        <f>VLOOKUP(A428,'[1]CDC- Aggregation'!$A$5:$L$463,3,FALSE)</f>
        <v>0</v>
      </c>
      <c r="O428" s="7">
        <f>VLOOKUP(A428,'[1]CDC- Aggregation'!$A$5:$L$463,4,FALSE)</f>
        <v>0</v>
      </c>
      <c r="P428" s="7">
        <f>VLOOKUP(A428,'[1]CDC- Aggregation'!$A$5:$L$463,5,FALSE)</f>
        <v>0</v>
      </c>
      <c r="Q428" s="7">
        <f>VLOOKUP(A428,'[1]CDC- Aggregation'!$A$5:$L$463,6,FALSE)</f>
        <v>0</v>
      </c>
      <c r="R428" s="7">
        <f>VLOOKUP(A428,'[1]CDC- Aggregation'!$A$5:$L$463,7,FALSE)</f>
        <v>0</v>
      </c>
      <c r="S428" s="7">
        <f>VLOOKUP(A428,'[1]CDC- Aggregation'!$A$5:$L$463,8,FALSE)</f>
        <v>12</v>
      </c>
      <c r="T428" s="7">
        <v>197</v>
      </c>
      <c r="U428" s="7">
        <v>346</v>
      </c>
      <c r="V428" s="7">
        <v>661</v>
      </c>
      <c r="W428" s="7">
        <v>1285</v>
      </c>
      <c r="X428" s="8">
        <f t="shared" si="21"/>
        <v>0</v>
      </c>
      <c r="Y428" s="8">
        <f t="shared" si="21"/>
        <v>0</v>
      </c>
      <c r="Z428" s="8">
        <f t="shared" si="21"/>
        <v>0</v>
      </c>
      <c r="AA428" s="8">
        <f t="shared" si="21"/>
        <v>0</v>
      </c>
      <c r="AB428" s="8">
        <f t="shared" si="20"/>
        <v>0</v>
      </c>
      <c r="AC428" s="8">
        <f t="shared" si="20"/>
        <v>0</v>
      </c>
      <c r="AD428" s="8">
        <f t="shared" si="20"/>
        <v>1.4891576645565665E-5</v>
      </c>
      <c r="AE428" s="8">
        <f t="shared" si="20"/>
        <v>4.5077323145998645E-4</v>
      </c>
      <c r="AF428" s="8">
        <f t="shared" si="20"/>
        <v>1.3487433944902442E-3</v>
      </c>
      <c r="AG428" s="8">
        <f t="shared" si="20"/>
        <v>5.9389172033180674E-3</v>
      </c>
      <c r="AH428" s="8">
        <f t="shared" si="20"/>
        <v>1.9387160539871318E-4</v>
      </c>
      <c r="AI428" s="35">
        <v>0.12764358704937295</v>
      </c>
      <c r="AJ428" s="35">
        <v>1</v>
      </c>
    </row>
    <row r="429" spans="1:36" x14ac:dyDescent="0.3">
      <c r="A429" s="37" t="s">
        <v>453</v>
      </c>
      <c r="B429" s="2">
        <v>436138.85900000005</v>
      </c>
      <c r="C429" s="7">
        <v>860872.62</v>
      </c>
      <c r="D429" s="7">
        <v>925591.16700000013</v>
      </c>
      <c r="E429" s="7">
        <v>938774.79499999981</v>
      </c>
      <c r="F429" s="7">
        <v>909764.26500000013</v>
      </c>
      <c r="G429" s="7">
        <v>976859.06</v>
      </c>
      <c r="H429" s="7">
        <v>830260.81099999999</v>
      </c>
      <c r="I429" s="7">
        <v>460453.1399999999</v>
      </c>
      <c r="J429" s="7">
        <v>257692.83200000002</v>
      </c>
      <c r="K429" s="7">
        <v>113637.503</v>
      </c>
      <c r="L429" s="7">
        <v>6707406</v>
      </c>
      <c r="M429" s="7">
        <f>VLOOKUP(A429,'[1]CDC- Aggregation'!$A$5:$L$463,2,FALSE)</f>
        <v>0</v>
      </c>
      <c r="N429" s="7">
        <f>VLOOKUP(A429,'[1]CDC- Aggregation'!$A$5:$L$463,3,FALSE)</f>
        <v>0</v>
      </c>
      <c r="O429" s="7">
        <f>VLOOKUP(A429,'[1]CDC- Aggregation'!$A$5:$L$463,4,FALSE)</f>
        <v>0</v>
      </c>
      <c r="P429" s="7">
        <f>VLOOKUP(A429,'[1]CDC- Aggregation'!$A$5:$L$463,5,FALSE)</f>
        <v>0</v>
      </c>
      <c r="Q429" s="7">
        <f>VLOOKUP(A429,'[1]CDC- Aggregation'!$A$5:$L$463,6,FALSE)</f>
        <v>0</v>
      </c>
      <c r="R429" s="7">
        <f>VLOOKUP(A429,'[1]CDC- Aggregation'!$A$5:$L$463,7,FALSE)</f>
        <v>0</v>
      </c>
      <c r="S429" s="7">
        <f>VLOOKUP(A429,'[1]CDC- Aggregation'!$A$5:$L$463,8,FALSE)</f>
        <v>0</v>
      </c>
      <c r="T429" s="7">
        <v>123</v>
      </c>
      <c r="U429" s="7">
        <v>330</v>
      </c>
      <c r="V429" s="7">
        <v>643</v>
      </c>
      <c r="W429" s="7">
        <v>1116</v>
      </c>
      <c r="X429" s="8">
        <f t="shared" si="21"/>
        <v>0</v>
      </c>
      <c r="Y429" s="8">
        <f t="shared" si="21"/>
        <v>0</v>
      </c>
      <c r="Z429" s="8">
        <f t="shared" si="21"/>
        <v>0</v>
      </c>
      <c r="AA429" s="8">
        <f t="shared" si="21"/>
        <v>0</v>
      </c>
      <c r="AB429" s="8">
        <f t="shared" si="20"/>
        <v>0</v>
      </c>
      <c r="AC429" s="8">
        <f t="shared" si="20"/>
        <v>0</v>
      </c>
      <c r="AD429" s="8">
        <f t="shared" si="20"/>
        <v>0</v>
      </c>
      <c r="AE429" s="8">
        <f t="shared" ref="AE429:AH471" si="22">T429/I429</f>
        <v>2.671281598818069E-4</v>
      </c>
      <c r="AF429" s="8">
        <f t="shared" si="22"/>
        <v>1.2805944093935836E-3</v>
      </c>
      <c r="AG429" s="8">
        <f t="shared" si="22"/>
        <v>5.6583432671870664E-3</v>
      </c>
      <c r="AH429" s="8">
        <f t="shared" si="22"/>
        <v>1.6638324860609302E-4</v>
      </c>
      <c r="AI429" s="35">
        <v>0.12896836452514482</v>
      </c>
      <c r="AJ429" s="35">
        <v>1</v>
      </c>
    </row>
    <row r="430" spans="1:36" x14ac:dyDescent="0.3">
      <c r="A430" s="37" t="s">
        <v>454</v>
      </c>
      <c r="B430" s="2">
        <v>438952.03499999997</v>
      </c>
      <c r="C430" s="7">
        <v>867667.31799999997</v>
      </c>
      <c r="D430" s="7">
        <v>926810.46999999974</v>
      </c>
      <c r="E430" s="7">
        <v>953087.23300000001</v>
      </c>
      <c r="F430" s="7">
        <v>907527.15399999986</v>
      </c>
      <c r="G430" s="7">
        <v>966014.2209999999</v>
      </c>
      <c r="H430" s="7">
        <v>853730.01800000016</v>
      </c>
      <c r="I430" s="7">
        <v>486575.50700000004</v>
      </c>
      <c r="J430" s="7">
        <v>257634.24500000005</v>
      </c>
      <c r="K430" s="7">
        <v>117355.77699999996</v>
      </c>
      <c r="L430" s="7">
        <v>6778098</v>
      </c>
      <c r="M430" s="7">
        <f>VLOOKUP(A430,'[1]CDC- Aggregation'!$A$5:$L$463,2,FALSE)</f>
        <v>0</v>
      </c>
      <c r="N430" s="7">
        <f>VLOOKUP(A430,'[1]CDC- Aggregation'!$A$5:$L$463,3,FALSE)</f>
        <v>0</v>
      </c>
      <c r="O430" s="7">
        <f>VLOOKUP(A430,'[1]CDC- Aggregation'!$A$5:$L$463,4,FALSE)</f>
        <v>0</v>
      </c>
      <c r="P430" s="7">
        <f>VLOOKUP(A430,'[1]CDC- Aggregation'!$A$5:$L$463,5,FALSE)</f>
        <v>0</v>
      </c>
      <c r="Q430" s="7">
        <f>VLOOKUP(A430,'[1]CDC- Aggregation'!$A$5:$L$463,6,FALSE)</f>
        <v>0</v>
      </c>
      <c r="R430" s="7">
        <f>VLOOKUP(A430,'[1]CDC- Aggregation'!$A$5:$L$463,7,FALSE)</f>
        <v>0</v>
      </c>
      <c r="S430" s="7">
        <f>VLOOKUP(A430,'[1]CDC- Aggregation'!$A$5:$L$463,8,FALSE)</f>
        <v>10</v>
      </c>
      <c r="T430" s="7">
        <v>195</v>
      </c>
      <c r="U430" s="7">
        <v>382</v>
      </c>
      <c r="V430" s="7">
        <v>649</v>
      </c>
      <c r="W430" s="7">
        <v>1272</v>
      </c>
      <c r="X430" s="8">
        <f t="shared" si="21"/>
        <v>0</v>
      </c>
      <c r="Y430" s="8">
        <f t="shared" si="21"/>
        <v>0</v>
      </c>
      <c r="Z430" s="8">
        <f t="shared" si="21"/>
        <v>0</v>
      </c>
      <c r="AA430" s="8">
        <f t="shared" si="21"/>
        <v>0</v>
      </c>
      <c r="AB430" s="8">
        <f t="shared" si="21"/>
        <v>0</v>
      </c>
      <c r="AC430" s="8">
        <f t="shared" si="21"/>
        <v>0</v>
      </c>
      <c r="AD430" s="8">
        <f t="shared" si="21"/>
        <v>1.171330489634956E-5</v>
      </c>
      <c r="AE430" s="8">
        <f t="shared" si="22"/>
        <v>4.0075999961913409E-4</v>
      </c>
      <c r="AF430" s="8">
        <f t="shared" si="22"/>
        <v>1.482722143556653E-3</v>
      </c>
      <c r="AG430" s="8">
        <f t="shared" si="22"/>
        <v>5.5301921779274676E-3</v>
      </c>
      <c r="AH430" s="8">
        <f t="shared" si="22"/>
        <v>1.8766326482738964E-4</v>
      </c>
      <c r="AI430" s="35">
        <v>0.14120461075896024</v>
      </c>
      <c r="AJ430" s="35">
        <v>0.975103734439834</v>
      </c>
    </row>
    <row r="431" spans="1:36" x14ac:dyDescent="0.3">
      <c r="A431" s="37" t="s">
        <v>455</v>
      </c>
      <c r="B431" s="2">
        <v>444668.22199999989</v>
      </c>
      <c r="C431" s="7">
        <v>879815.11300000001</v>
      </c>
      <c r="D431" s="7">
        <v>924923.99399999983</v>
      </c>
      <c r="E431" s="7">
        <v>978479.07099999988</v>
      </c>
      <c r="F431" s="7">
        <v>912735.58799999999</v>
      </c>
      <c r="G431" s="7">
        <v>963647.00699999998</v>
      </c>
      <c r="H431" s="7">
        <v>879948.09299999999</v>
      </c>
      <c r="I431" s="7">
        <v>521783.4040000001</v>
      </c>
      <c r="J431" s="7">
        <v>262628.70899999997</v>
      </c>
      <c r="K431" s="7">
        <v>123225.58500000001</v>
      </c>
      <c r="L431" s="7">
        <v>6894493</v>
      </c>
      <c r="M431" s="7">
        <f>VLOOKUP(A431,'[1]CDC- Aggregation'!$A$5:$L$463,2,FALSE)</f>
        <v>0</v>
      </c>
      <c r="N431" s="7">
        <f>VLOOKUP(A431,'[1]CDC- Aggregation'!$A$5:$L$463,3,FALSE)</f>
        <v>0</v>
      </c>
      <c r="O431" s="7">
        <f>VLOOKUP(A431,'[1]CDC- Aggregation'!$A$5:$L$463,4,FALSE)</f>
        <v>0</v>
      </c>
      <c r="P431" s="7">
        <f>VLOOKUP(A431,'[1]CDC- Aggregation'!$A$5:$L$463,5,FALSE)</f>
        <v>0</v>
      </c>
      <c r="Q431" s="7">
        <f>VLOOKUP(A431,'[1]CDC- Aggregation'!$A$5:$L$463,6,FALSE)</f>
        <v>11</v>
      </c>
      <c r="R431" s="7">
        <f>VLOOKUP(A431,'[1]CDC- Aggregation'!$A$5:$L$463,7,FALSE)</f>
        <v>14</v>
      </c>
      <c r="S431" s="7">
        <f>VLOOKUP(A431,'[1]CDC- Aggregation'!$A$5:$L$463,8,FALSE)</f>
        <v>30</v>
      </c>
      <c r="T431" s="7">
        <v>237</v>
      </c>
      <c r="U431" s="7">
        <v>372</v>
      </c>
      <c r="V431" s="7">
        <v>620</v>
      </c>
      <c r="W431" s="7">
        <v>1373</v>
      </c>
      <c r="X431" s="8">
        <f t="shared" si="21"/>
        <v>0</v>
      </c>
      <c r="Y431" s="8">
        <f t="shared" si="21"/>
        <v>0</v>
      </c>
      <c r="Z431" s="8">
        <f t="shared" si="21"/>
        <v>0</v>
      </c>
      <c r="AA431" s="8">
        <f t="shared" si="21"/>
        <v>0</v>
      </c>
      <c r="AB431" s="8">
        <f t="shared" si="21"/>
        <v>1.2051683033531504E-5</v>
      </c>
      <c r="AC431" s="8">
        <f t="shared" si="21"/>
        <v>1.452814142347043E-5</v>
      </c>
      <c r="AD431" s="8">
        <f t="shared" si="21"/>
        <v>3.4092920069547783E-5</v>
      </c>
      <c r="AE431" s="8">
        <f t="shared" si="22"/>
        <v>4.5421145667561317E-4</v>
      </c>
      <c r="AF431" s="8">
        <f t="shared" si="22"/>
        <v>1.4164483441907337E-3</v>
      </c>
      <c r="AG431" s="8">
        <f t="shared" si="22"/>
        <v>5.0314226546378333E-3</v>
      </c>
      <c r="AH431" s="8">
        <f t="shared" si="22"/>
        <v>1.9914444760477673E-4</v>
      </c>
      <c r="AI431" s="35">
        <v>0.14526932681557408</v>
      </c>
      <c r="AJ431" s="35">
        <v>0.95793269230769229</v>
      </c>
    </row>
    <row r="432" spans="1:36" x14ac:dyDescent="0.3">
      <c r="A432" s="37" t="s">
        <v>456</v>
      </c>
      <c r="B432" s="2">
        <v>425124.89299999992</v>
      </c>
      <c r="C432" s="7">
        <v>843546.37900000019</v>
      </c>
      <c r="D432" s="7">
        <v>885144.42500000016</v>
      </c>
      <c r="E432" s="7">
        <v>963622.77100000007</v>
      </c>
      <c r="F432" s="7">
        <v>885289.70499999996</v>
      </c>
      <c r="G432" s="7">
        <v>913921.49999999977</v>
      </c>
      <c r="H432" s="7">
        <v>849495.61800000002</v>
      </c>
      <c r="I432" s="7">
        <v>520472.94300000003</v>
      </c>
      <c r="J432" s="7">
        <v>253044.14300000007</v>
      </c>
      <c r="K432" s="7">
        <v>119933.531</v>
      </c>
      <c r="L432" s="7">
        <v>6661778</v>
      </c>
      <c r="M432" s="7">
        <f>VLOOKUP(A432,'[1]CDC- Aggregation'!$A$5:$L$463,2,FALSE)</f>
        <v>0</v>
      </c>
      <c r="N432" s="7">
        <f>VLOOKUP(A432,'[1]CDC- Aggregation'!$A$5:$L$463,3,FALSE)</f>
        <v>0</v>
      </c>
      <c r="O432" s="7">
        <f>VLOOKUP(A432,'[1]CDC- Aggregation'!$A$5:$L$463,4,FALSE)</f>
        <v>0</v>
      </c>
      <c r="P432" s="7">
        <f>VLOOKUP(A432,'[1]CDC- Aggregation'!$A$5:$L$463,5,FALSE)</f>
        <v>0</v>
      </c>
      <c r="Q432" s="7">
        <f>VLOOKUP(A432,'[1]CDC- Aggregation'!$A$5:$L$463,6,FALSE)</f>
        <v>0</v>
      </c>
      <c r="R432" s="7">
        <f>VLOOKUP(A432,'[1]CDC- Aggregation'!$A$5:$L$463,7,FALSE)</f>
        <v>0</v>
      </c>
      <c r="S432" s="7">
        <f>VLOOKUP(A432,'[1]CDC- Aggregation'!$A$5:$L$463,8,FALSE)</f>
        <v>0</v>
      </c>
      <c r="T432" s="7">
        <v>224</v>
      </c>
      <c r="U432" s="7">
        <v>350</v>
      </c>
      <c r="V432" s="7">
        <v>632</v>
      </c>
      <c r="W432" s="7">
        <v>1307</v>
      </c>
      <c r="X432" s="8">
        <f t="shared" si="21"/>
        <v>0</v>
      </c>
      <c r="Y432" s="8">
        <f t="shared" si="21"/>
        <v>0</v>
      </c>
      <c r="Z432" s="8">
        <f t="shared" si="21"/>
        <v>0</v>
      </c>
      <c r="AA432" s="8">
        <f t="shared" si="21"/>
        <v>0</v>
      </c>
      <c r="AB432" s="8">
        <f t="shared" si="21"/>
        <v>0</v>
      </c>
      <c r="AC432" s="8">
        <f t="shared" si="21"/>
        <v>0</v>
      </c>
      <c r="AD432" s="8">
        <f t="shared" si="21"/>
        <v>0</v>
      </c>
      <c r="AE432" s="8">
        <f t="shared" si="22"/>
        <v>4.3037779967747524E-4</v>
      </c>
      <c r="AF432" s="8">
        <f t="shared" si="22"/>
        <v>1.383157878505016E-3</v>
      </c>
      <c r="AG432" s="8">
        <f t="shared" si="22"/>
        <v>5.269585534007166E-3</v>
      </c>
      <c r="AH432" s="8">
        <f t="shared" si="22"/>
        <v>1.9619386896411138E-4</v>
      </c>
      <c r="AI432" s="35">
        <v>0.14103191291008008</v>
      </c>
      <c r="AJ432" s="35">
        <v>1</v>
      </c>
    </row>
    <row r="433" spans="1:36" x14ac:dyDescent="0.3">
      <c r="A433" s="37" t="s">
        <v>457</v>
      </c>
      <c r="B433" s="2">
        <v>440558.06500000006</v>
      </c>
      <c r="C433" s="7">
        <v>876615.03600000008</v>
      </c>
      <c r="D433" s="7">
        <v>918993.85799999989</v>
      </c>
      <c r="E433" s="7">
        <v>1010234.338</v>
      </c>
      <c r="F433" s="7">
        <v>910928.277</v>
      </c>
      <c r="G433" s="7">
        <v>940820.53400000022</v>
      </c>
      <c r="H433" s="7">
        <v>897061.45000000007</v>
      </c>
      <c r="I433" s="7">
        <v>573990.17900000012</v>
      </c>
      <c r="J433" s="7">
        <v>269783.45299999998</v>
      </c>
      <c r="K433" s="7">
        <v>123834.977</v>
      </c>
      <c r="L433" s="7">
        <v>6962621</v>
      </c>
      <c r="M433" s="7">
        <f>VLOOKUP(A433,'[1]CDC- Aggregation'!$A$5:$L$463,2,FALSE)</f>
        <v>0</v>
      </c>
      <c r="N433" s="7">
        <f>VLOOKUP(A433,'[1]CDC- Aggregation'!$A$5:$L$463,3,FALSE)</f>
        <v>0</v>
      </c>
      <c r="O433" s="7">
        <f>VLOOKUP(A433,'[1]CDC- Aggregation'!$A$5:$L$463,4,FALSE)</f>
        <v>0</v>
      </c>
      <c r="P433" s="7">
        <f>VLOOKUP(A433,'[1]CDC- Aggregation'!$A$5:$L$463,5,FALSE)</f>
        <v>0</v>
      </c>
      <c r="Q433" s="7">
        <f>VLOOKUP(A433,'[1]CDC- Aggregation'!$A$5:$L$463,6,FALSE)</f>
        <v>0</v>
      </c>
      <c r="R433" s="7">
        <f>VLOOKUP(A433,'[1]CDC- Aggregation'!$A$5:$L$463,7,FALSE)</f>
        <v>0</v>
      </c>
      <c r="S433" s="7">
        <f>VLOOKUP(A433,'[1]CDC- Aggregation'!$A$5:$L$463,8,FALSE)</f>
        <v>39</v>
      </c>
      <c r="T433" s="7">
        <v>193</v>
      </c>
      <c r="U433" s="7">
        <v>295</v>
      </c>
      <c r="V433" s="7">
        <v>494</v>
      </c>
      <c r="W433" s="7">
        <v>1062</v>
      </c>
      <c r="X433" s="8">
        <f t="shared" si="21"/>
        <v>0</v>
      </c>
      <c r="Y433" s="8">
        <f t="shared" si="21"/>
        <v>0</v>
      </c>
      <c r="Z433" s="8">
        <f t="shared" si="21"/>
        <v>0</v>
      </c>
      <c r="AA433" s="8">
        <f t="shared" si="21"/>
        <v>0</v>
      </c>
      <c r="AB433" s="8">
        <f t="shared" si="21"/>
        <v>0</v>
      </c>
      <c r="AC433" s="8">
        <f t="shared" si="21"/>
        <v>0</v>
      </c>
      <c r="AD433" s="8">
        <f t="shared" si="21"/>
        <v>4.3475282546139954E-5</v>
      </c>
      <c r="AE433" s="8">
        <f t="shared" si="22"/>
        <v>3.3624268682827058E-4</v>
      </c>
      <c r="AF433" s="8">
        <f t="shared" si="22"/>
        <v>1.0934695835478094E-3</v>
      </c>
      <c r="AG433" s="8">
        <f t="shared" si="22"/>
        <v>3.9891798905893928E-3</v>
      </c>
      <c r="AH433" s="8">
        <f t="shared" si="22"/>
        <v>1.5252876754314216E-4</v>
      </c>
      <c r="AI433" s="44">
        <v>0.13508694022747131</v>
      </c>
      <c r="AJ433" s="35">
        <v>0.95063469675599432</v>
      </c>
    </row>
    <row r="434" spans="1:36" x14ac:dyDescent="0.3">
      <c r="A434" s="37" t="s">
        <v>458</v>
      </c>
      <c r="B434" s="2">
        <v>434211</v>
      </c>
      <c r="C434" s="7">
        <v>870022</v>
      </c>
      <c r="D434" s="7">
        <v>901988</v>
      </c>
      <c r="E434" s="7">
        <v>1028582</v>
      </c>
      <c r="F434" s="7">
        <v>916598</v>
      </c>
      <c r="G434" s="7">
        <v>927709</v>
      </c>
      <c r="H434" s="7">
        <v>901447</v>
      </c>
      <c r="I434" s="7">
        <v>598368</v>
      </c>
      <c r="J434" s="7">
        <v>273108</v>
      </c>
      <c r="K434" s="7">
        <v>123485</v>
      </c>
      <c r="L434" s="7">
        <v>6975518</v>
      </c>
      <c r="M434" s="7">
        <f>VLOOKUP(A434,'[1]CDC- Aggregation'!$A$5:$L$463,2,FALSE)</f>
        <v>0</v>
      </c>
      <c r="N434" s="7">
        <f>VLOOKUP(A434,'[1]CDC- Aggregation'!$A$5:$L$463,3,FALSE)</f>
        <v>0</v>
      </c>
      <c r="O434" s="7">
        <f>VLOOKUP(A434,'[1]CDC- Aggregation'!$A$5:$L$463,4,FALSE)</f>
        <v>0</v>
      </c>
      <c r="P434" s="7">
        <f>VLOOKUP(A434,'[1]CDC- Aggregation'!$A$5:$L$463,5,FALSE)</f>
        <v>0</v>
      </c>
      <c r="Q434" s="7">
        <f>VLOOKUP(A434,'[1]CDC- Aggregation'!$A$5:$L$463,6,FALSE)</f>
        <v>0</v>
      </c>
      <c r="R434" s="7">
        <f>VLOOKUP(A434,'[1]CDC- Aggregation'!$A$5:$L$463,7,FALSE)</f>
        <v>10</v>
      </c>
      <c r="S434" s="7">
        <f>VLOOKUP(A434,'[1]CDC- Aggregation'!$A$5:$L$463,8,FALSE)</f>
        <v>42</v>
      </c>
      <c r="T434" s="7">
        <v>201</v>
      </c>
      <c r="U434" s="7">
        <v>315</v>
      </c>
      <c r="V434" s="7">
        <v>511</v>
      </c>
      <c r="W434" s="7">
        <v>1112</v>
      </c>
      <c r="X434" s="8">
        <f t="shared" si="21"/>
        <v>0</v>
      </c>
      <c r="Y434" s="8">
        <f t="shared" si="21"/>
        <v>0</v>
      </c>
      <c r="Z434" s="8">
        <f t="shared" si="21"/>
        <v>0</v>
      </c>
      <c r="AA434" s="8">
        <f t="shared" si="21"/>
        <v>0</v>
      </c>
      <c r="AB434" s="8">
        <f t="shared" si="21"/>
        <v>0</v>
      </c>
      <c r="AC434" s="8">
        <f t="shared" si="21"/>
        <v>1.0779242197715017E-5</v>
      </c>
      <c r="AD434" s="8">
        <f t="shared" si="21"/>
        <v>4.6591757474371762E-5</v>
      </c>
      <c r="AE434" s="8">
        <f t="shared" si="22"/>
        <v>3.3591368522380876E-4</v>
      </c>
      <c r="AF434" s="8">
        <f t="shared" si="22"/>
        <v>1.1533898677446284E-3</v>
      </c>
      <c r="AG434" s="8">
        <f t="shared" si="22"/>
        <v>4.138154431712354E-3</v>
      </c>
      <c r="AH434" s="8">
        <f t="shared" si="22"/>
        <v>1.5941468432881974E-4</v>
      </c>
      <c r="AJ434" s="35">
        <v>0.97225572979493369</v>
      </c>
    </row>
    <row r="435" spans="1:36" x14ac:dyDescent="0.3">
      <c r="A435" s="37" t="s">
        <v>459</v>
      </c>
      <c r="B435" s="2">
        <v>103052.72900000001</v>
      </c>
      <c r="C435" s="7">
        <v>207112.39099999997</v>
      </c>
      <c r="D435" s="7">
        <v>235779.26299999995</v>
      </c>
      <c r="E435" s="7">
        <v>217248.19099999996</v>
      </c>
      <c r="F435" s="7">
        <v>236580.52999999997</v>
      </c>
      <c r="G435" s="7">
        <v>268575.61499999993</v>
      </c>
      <c r="H435" s="7">
        <v>228272.58100000012</v>
      </c>
      <c r="I435" s="7">
        <v>143809.76699999999</v>
      </c>
      <c r="J435" s="7">
        <v>96775.189999999988</v>
      </c>
      <c r="K435" s="7">
        <v>35053.653000000006</v>
      </c>
      <c r="L435" s="7">
        <v>1771937</v>
      </c>
      <c r="M435" s="7">
        <f>VLOOKUP(A435,'[1]CDC- Aggregation'!$A$5:$L$463,2,FALSE)</f>
        <v>0</v>
      </c>
      <c r="N435" s="7">
        <f>VLOOKUP(A435,'[1]CDC- Aggregation'!$A$5:$L$463,3,FALSE)</f>
        <v>0</v>
      </c>
      <c r="O435" s="7">
        <f>VLOOKUP(A435,'[1]CDC- Aggregation'!$A$5:$L$463,4,FALSE)</f>
        <v>0</v>
      </c>
      <c r="P435" s="7">
        <f>VLOOKUP(A435,'[1]CDC- Aggregation'!$A$5:$L$463,5,FALSE)</f>
        <v>0</v>
      </c>
      <c r="Q435" s="7">
        <f>VLOOKUP(A435,'[1]CDC- Aggregation'!$A$5:$L$463,6,FALSE)</f>
        <v>0</v>
      </c>
      <c r="R435" s="7">
        <f>VLOOKUP(A435,'[1]CDC- Aggregation'!$A$5:$L$463,7,FALSE)</f>
        <v>10</v>
      </c>
      <c r="S435" s="7">
        <f>VLOOKUP(A435,'[1]CDC- Aggregation'!$A$5:$L$463,8,FALSE)</f>
        <v>0</v>
      </c>
      <c r="T435" s="7">
        <v>26</v>
      </c>
      <c r="U435" s="7">
        <v>144</v>
      </c>
      <c r="V435" s="7">
        <v>320</v>
      </c>
      <c r="W435" s="7">
        <v>546</v>
      </c>
      <c r="X435" s="8">
        <f t="shared" si="21"/>
        <v>0</v>
      </c>
      <c r="Y435" s="8">
        <f t="shared" si="21"/>
        <v>0</v>
      </c>
      <c r="Z435" s="8">
        <f t="shared" si="21"/>
        <v>0</v>
      </c>
      <c r="AA435" s="8">
        <f t="shared" si="21"/>
        <v>0</v>
      </c>
      <c r="AB435" s="8">
        <f t="shared" si="21"/>
        <v>0</v>
      </c>
      <c r="AC435" s="8">
        <f t="shared" si="21"/>
        <v>3.7233462166697457E-5</v>
      </c>
      <c r="AD435" s="8">
        <f t="shared" si="21"/>
        <v>0</v>
      </c>
      <c r="AE435" s="8">
        <f t="shared" si="22"/>
        <v>1.8079439625265508E-4</v>
      </c>
      <c r="AF435" s="8">
        <f t="shared" si="22"/>
        <v>1.4879846787177583E-3</v>
      </c>
      <c r="AG435" s="8">
        <f t="shared" si="22"/>
        <v>9.1288631173475684E-3</v>
      </c>
      <c r="AH435" s="8">
        <f t="shared" si="22"/>
        <v>3.0813736605759688E-4</v>
      </c>
      <c r="AJ435" s="35">
        <v>1</v>
      </c>
    </row>
    <row r="436" spans="1:36" x14ac:dyDescent="0.3">
      <c r="A436" s="37" t="s">
        <v>460</v>
      </c>
      <c r="B436" s="2">
        <v>100640.66599999998</v>
      </c>
      <c r="C436" s="7">
        <v>207704.05899999998</v>
      </c>
      <c r="D436" s="7">
        <v>233534.899</v>
      </c>
      <c r="E436" s="7">
        <v>212459.84299999999</v>
      </c>
      <c r="F436" s="7">
        <v>232928.4</v>
      </c>
      <c r="G436" s="7">
        <v>268276.68200000003</v>
      </c>
      <c r="H436" s="7">
        <v>237712.55499999996</v>
      </c>
      <c r="I436" s="7">
        <v>149324.26499999998</v>
      </c>
      <c r="J436" s="7">
        <v>95075.858999999982</v>
      </c>
      <c r="K436" s="7">
        <v>34192.673000000003</v>
      </c>
      <c r="L436" s="7">
        <v>1771762</v>
      </c>
      <c r="M436" s="7">
        <f>VLOOKUP(A436,'[1]CDC- Aggregation'!$A$5:$L$463,2,FALSE)</f>
        <v>0</v>
      </c>
      <c r="N436" s="7">
        <f>VLOOKUP(A436,'[1]CDC- Aggregation'!$A$5:$L$463,3,FALSE)</f>
        <v>0</v>
      </c>
      <c r="O436" s="7">
        <f>VLOOKUP(A436,'[1]CDC- Aggregation'!$A$5:$L$463,4,FALSE)</f>
        <v>0</v>
      </c>
      <c r="P436" s="7">
        <f>VLOOKUP(A436,'[1]CDC- Aggregation'!$A$5:$L$463,5,FALSE)</f>
        <v>0</v>
      </c>
      <c r="Q436" s="7">
        <f>VLOOKUP(A436,'[1]CDC- Aggregation'!$A$5:$L$463,6,FALSE)</f>
        <v>0</v>
      </c>
      <c r="R436" s="7">
        <f>VLOOKUP(A436,'[1]CDC- Aggregation'!$A$5:$L$463,7,FALSE)</f>
        <v>0</v>
      </c>
      <c r="S436" s="7">
        <f>VLOOKUP(A436,'[1]CDC- Aggregation'!$A$5:$L$463,8,FALSE)</f>
        <v>0</v>
      </c>
      <c r="T436" s="7">
        <v>0</v>
      </c>
      <c r="U436" s="7">
        <v>102</v>
      </c>
      <c r="V436" s="7">
        <v>298</v>
      </c>
      <c r="W436" s="7">
        <v>411</v>
      </c>
      <c r="X436" s="8">
        <f t="shared" si="21"/>
        <v>0</v>
      </c>
      <c r="Y436" s="8">
        <f t="shared" si="21"/>
        <v>0</v>
      </c>
      <c r="Z436" s="8">
        <f t="shared" si="21"/>
        <v>0</v>
      </c>
      <c r="AA436" s="8">
        <f t="shared" si="21"/>
        <v>0</v>
      </c>
      <c r="AB436" s="8">
        <f t="shared" si="21"/>
        <v>0</v>
      </c>
      <c r="AC436" s="8">
        <f t="shared" si="21"/>
        <v>0</v>
      </c>
      <c r="AD436" s="8">
        <f t="shared" si="21"/>
        <v>0</v>
      </c>
      <c r="AE436" s="8">
        <f t="shared" si="22"/>
        <v>0</v>
      </c>
      <c r="AF436" s="8">
        <f t="shared" si="22"/>
        <v>1.0728275407956085E-3</v>
      </c>
      <c r="AG436" s="8">
        <f t="shared" si="22"/>
        <v>8.7153174599716131E-3</v>
      </c>
      <c r="AH436" s="8">
        <f t="shared" si="22"/>
        <v>2.3197246582780306E-4</v>
      </c>
      <c r="AJ436" s="35">
        <v>1</v>
      </c>
    </row>
    <row r="437" spans="1:36" x14ac:dyDescent="0.3">
      <c r="A437" s="37" t="s">
        <v>461</v>
      </c>
      <c r="B437" s="2">
        <v>96984.424000000014</v>
      </c>
      <c r="C437" s="7">
        <v>198917.22599999997</v>
      </c>
      <c r="D437" s="7">
        <v>224664.359</v>
      </c>
      <c r="E437" s="7">
        <v>204237.26599999992</v>
      </c>
      <c r="F437" s="7">
        <v>220165.11499999999</v>
      </c>
      <c r="G437" s="7">
        <v>254870.38100000008</v>
      </c>
      <c r="H437" s="7">
        <v>237264.83299999998</v>
      </c>
      <c r="I437" s="7">
        <v>148633.46799999999</v>
      </c>
      <c r="J437" s="7">
        <v>92471.065999999977</v>
      </c>
      <c r="K437" s="7">
        <v>34439.434000000001</v>
      </c>
      <c r="L437" s="7">
        <v>1713552</v>
      </c>
      <c r="M437" s="7">
        <f>VLOOKUP(A437,'[1]CDC- Aggregation'!$A$5:$L$463,2,FALSE)</f>
        <v>0</v>
      </c>
      <c r="N437" s="7">
        <f>VLOOKUP(A437,'[1]CDC- Aggregation'!$A$5:$L$463,3,FALSE)</f>
        <v>0</v>
      </c>
      <c r="O437" s="7">
        <f>VLOOKUP(A437,'[1]CDC- Aggregation'!$A$5:$L$463,4,FALSE)</f>
        <v>0</v>
      </c>
      <c r="P437" s="7">
        <f>VLOOKUP(A437,'[1]CDC- Aggregation'!$A$5:$L$463,5,FALSE)</f>
        <v>0</v>
      </c>
      <c r="Q437" s="7">
        <f>VLOOKUP(A437,'[1]CDC- Aggregation'!$A$5:$L$463,6,FALSE)</f>
        <v>0</v>
      </c>
      <c r="R437" s="7">
        <f>VLOOKUP(A437,'[1]CDC- Aggregation'!$A$5:$L$463,7,FALSE)</f>
        <v>0</v>
      </c>
      <c r="S437" s="7">
        <f>VLOOKUP(A437,'[1]CDC- Aggregation'!$A$5:$L$463,8,FALSE)</f>
        <v>0</v>
      </c>
      <c r="T437" s="7">
        <v>46</v>
      </c>
      <c r="U437" s="7">
        <v>158</v>
      </c>
      <c r="V437" s="7">
        <v>365</v>
      </c>
      <c r="W437" s="7">
        <v>581</v>
      </c>
      <c r="X437" s="8">
        <f t="shared" si="21"/>
        <v>0</v>
      </c>
      <c r="Y437" s="8">
        <f t="shared" si="21"/>
        <v>0</v>
      </c>
      <c r="Z437" s="8">
        <f t="shared" si="21"/>
        <v>0</v>
      </c>
      <c r="AA437" s="8">
        <f t="shared" si="21"/>
        <v>0</v>
      </c>
      <c r="AB437" s="8">
        <f t="shared" si="21"/>
        <v>0</v>
      </c>
      <c r="AC437" s="8">
        <f t="shared" si="21"/>
        <v>0</v>
      </c>
      <c r="AD437" s="8">
        <f t="shared" si="21"/>
        <v>0</v>
      </c>
      <c r="AE437" s="8">
        <f t="shared" si="22"/>
        <v>3.0948615153082482E-4</v>
      </c>
      <c r="AF437" s="8">
        <f t="shared" si="22"/>
        <v>1.7086425715044751E-3</v>
      </c>
      <c r="AG437" s="8">
        <f t="shared" si="22"/>
        <v>1.0598315872438554E-2</v>
      </c>
      <c r="AH437" s="8">
        <f t="shared" si="22"/>
        <v>3.3906178511069405E-4</v>
      </c>
      <c r="AJ437" s="35">
        <v>1</v>
      </c>
    </row>
    <row r="438" spans="1:36" x14ac:dyDescent="0.3">
      <c r="A438" s="37" t="s">
        <v>462</v>
      </c>
      <c r="B438" s="2">
        <v>95141.877000000008</v>
      </c>
      <c r="C438" s="7">
        <v>195819.85500000001</v>
      </c>
      <c r="D438" s="7">
        <v>218874.61499999993</v>
      </c>
      <c r="E438" s="7">
        <v>200456.76600000003</v>
      </c>
      <c r="F438" s="7">
        <v>213889.34100000001</v>
      </c>
      <c r="G438" s="7">
        <v>243754.10200000001</v>
      </c>
      <c r="H438" s="7">
        <v>231942.30300000004</v>
      </c>
      <c r="I438" s="7">
        <v>146619.11999999997</v>
      </c>
      <c r="J438" s="7">
        <v>86244.85100000001</v>
      </c>
      <c r="K438" s="7">
        <v>32526.327000000001</v>
      </c>
      <c r="L438" s="7">
        <v>1665624</v>
      </c>
      <c r="M438" s="7">
        <f>VLOOKUP(A438,'[1]CDC- Aggregation'!$A$5:$L$463,2,FALSE)</f>
        <v>0</v>
      </c>
      <c r="N438" s="7">
        <f>VLOOKUP(A438,'[1]CDC- Aggregation'!$A$5:$L$463,3,FALSE)</f>
        <v>0</v>
      </c>
      <c r="O438" s="7">
        <f>VLOOKUP(A438,'[1]CDC- Aggregation'!$A$5:$L$463,4,FALSE)</f>
        <v>0</v>
      </c>
      <c r="P438" s="7">
        <f>VLOOKUP(A438,'[1]CDC- Aggregation'!$A$5:$L$463,5,FALSE)</f>
        <v>0</v>
      </c>
      <c r="Q438" s="7">
        <f>VLOOKUP(A438,'[1]CDC- Aggregation'!$A$5:$L$463,6,FALSE)</f>
        <v>0</v>
      </c>
      <c r="R438" s="7">
        <f>VLOOKUP(A438,'[1]CDC- Aggregation'!$A$5:$L$463,7,FALSE)</f>
        <v>0</v>
      </c>
      <c r="S438" s="7">
        <f>VLOOKUP(A438,'[1]CDC- Aggregation'!$A$5:$L$463,8,FALSE)</f>
        <v>0</v>
      </c>
      <c r="T438" s="7">
        <v>10</v>
      </c>
      <c r="U438" s="7">
        <v>155</v>
      </c>
      <c r="V438" s="7">
        <v>356</v>
      </c>
      <c r="W438" s="7">
        <v>521</v>
      </c>
      <c r="X438" s="8">
        <f t="shared" si="21"/>
        <v>0</v>
      </c>
      <c r="Y438" s="8">
        <f t="shared" si="21"/>
        <v>0</v>
      </c>
      <c r="Z438" s="8">
        <f t="shared" si="21"/>
        <v>0</v>
      </c>
      <c r="AA438" s="8">
        <f t="shared" si="21"/>
        <v>0</v>
      </c>
      <c r="AB438" s="8">
        <f t="shared" si="21"/>
        <v>0</v>
      </c>
      <c r="AC438" s="8">
        <f t="shared" si="21"/>
        <v>0</v>
      </c>
      <c r="AD438" s="8">
        <f t="shared" si="21"/>
        <v>0</v>
      </c>
      <c r="AE438" s="8">
        <f t="shared" si="22"/>
        <v>6.8203928655416858E-5</v>
      </c>
      <c r="AF438" s="8">
        <f t="shared" si="22"/>
        <v>1.7972087400324917E-3</v>
      </c>
      <c r="AG438" s="8">
        <f t="shared" si="22"/>
        <v>1.0944980046471278E-2</v>
      </c>
      <c r="AH438" s="8">
        <f t="shared" si="22"/>
        <v>3.1279568498052384E-4</v>
      </c>
      <c r="AJ438" s="35">
        <v>0</v>
      </c>
    </row>
    <row r="439" spans="1:36" x14ac:dyDescent="0.3">
      <c r="A439" s="37" t="s">
        <v>463</v>
      </c>
      <c r="B439" s="2">
        <v>95425.62</v>
      </c>
      <c r="C439" s="7">
        <v>199015.80099999998</v>
      </c>
      <c r="D439" s="7">
        <v>219891.51899999994</v>
      </c>
      <c r="E439" s="7">
        <v>203896.48299999998</v>
      </c>
      <c r="F439" s="7">
        <v>217797.07099999997</v>
      </c>
      <c r="G439" s="7">
        <v>250752.90399999992</v>
      </c>
      <c r="H439" s="7">
        <v>246320.25200000001</v>
      </c>
      <c r="I439" s="7">
        <v>153376.33400000006</v>
      </c>
      <c r="J439" s="7">
        <v>88696.293000000005</v>
      </c>
      <c r="K439" s="7">
        <v>33622.367999999995</v>
      </c>
      <c r="L439" s="7">
        <v>1709774</v>
      </c>
      <c r="M439" s="7">
        <f>VLOOKUP(A439,'[1]CDC- Aggregation'!$A$5:$L$463,2,FALSE)</f>
        <v>0</v>
      </c>
      <c r="N439" s="7">
        <f>VLOOKUP(A439,'[1]CDC- Aggregation'!$A$5:$L$463,3,FALSE)</f>
        <v>0</v>
      </c>
      <c r="O439" s="7">
        <f>VLOOKUP(A439,'[1]CDC- Aggregation'!$A$5:$L$463,4,FALSE)</f>
        <v>0</v>
      </c>
      <c r="P439" s="7">
        <f>VLOOKUP(A439,'[1]CDC- Aggregation'!$A$5:$L$463,5,FALSE)</f>
        <v>0</v>
      </c>
      <c r="Q439" s="7">
        <f>VLOOKUP(A439,'[1]CDC- Aggregation'!$A$5:$L$463,6,FALSE)</f>
        <v>0</v>
      </c>
      <c r="R439" s="7">
        <f>VLOOKUP(A439,'[1]CDC- Aggregation'!$A$5:$L$463,7,FALSE)</f>
        <v>0</v>
      </c>
      <c r="S439" s="7">
        <f>VLOOKUP(A439,'[1]CDC- Aggregation'!$A$5:$L$463,8,FALSE)</f>
        <v>0</v>
      </c>
      <c r="T439" s="7">
        <v>22</v>
      </c>
      <c r="U439" s="7">
        <v>158</v>
      </c>
      <c r="V439" s="7">
        <v>416</v>
      </c>
      <c r="W439" s="7">
        <v>606</v>
      </c>
      <c r="X439" s="8">
        <f t="shared" ref="X439:AD471" si="23">M439/B439</f>
        <v>0</v>
      </c>
      <c r="Y439" s="8">
        <f t="shared" si="23"/>
        <v>0</v>
      </c>
      <c r="Z439" s="8">
        <f t="shared" si="23"/>
        <v>0</v>
      </c>
      <c r="AA439" s="8">
        <f t="shared" si="23"/>
        <v>0</v>
      </c>
      <c r="AB439" s="8">
        <f t="shared" si="23"/>
        <v>0</v>
      </c>
      <c r="AC439" s="8">
        <f t="shared" si="23"/>
        <v>0</v>
      </c>
      <c r="AD439" s="8">
        <f t="shared" si="23"/>
        <v>0</v>
      </c>
      <c r="AE439" s="8">
        <f t="shared" si="22"/>
        <v>1.434380352316935E-4</v>
      </c>
      <c r="AF439" s="8">
        <f t="shared" si="22"/>
        <v>1.7813596786959293E-3</v>
      </c>
      <c r="AG439" s="8">
        <f t="shared" si="22"/>
        <v>1.2372715687366222E-2</v>
      </c>
      <c r="AH439" s="8">
        <f t="shared" si="22"/>
        <v>3.5443280807872851E-4</v>
      </c>
      <c r="AJ439" s="35">
        <v>1</v>
      </c>
    </row>
    <row r="440" spans="1:36" x14ac:dyDescent="0.3">
      <c r="A440" s="37" t="s">
        <v>464</v>
      </c>
      <c r="B440" s="2">
        <v>93094.790999999997</v>
      </c>
      <c r="C440" s="7">
        <v>190358.6749999999</v>
      </c>
      <c r="D440" s="7">
        <v>215006.30200000003</v>
      </c>
      <c r="E440" s="7">
        <v>196989.70799999996</v>
      </c>
      <c r="F440" s="7">
        <v>203944.19999999998</v>
      </c>
      <c r="G440" s="7">
        <v>230993.27900000001</v>
      </c>
      <c r="H440" s="7">
        <v>240086.11800000002</v>
      </c>
      <c r="I440" s="7">
        <v>155814.01199999999</v>
      </c>
      <c r="J440" s="7">
        <v>87244.389000000025</v>
      </c>
      <c r="K440" s="7">
        <v>34261.348000000005</v>
      </c>
      <c r="L440" s="7">
        <v>1648123</v>
      </c>
      <c r="M440" s="7">
        <f>VLOOKUP(A440,'[1]CDC- Aggregation'!$A$5:$L$463,2,FALSE)</f>
        <v>0</v>
      </c>
      <c r="N440" s="7">
        <f>VLOOKUP(A440,'[1]CDC- Aggregation'!$A$5:$L$463,3,FALSE)</f>
        <v>0</v>
      </c>
      <c r="O440" s="7">
        <f>VLOOKUP(A440,'[1]CDC- Aggregation'!$A$5:$L$463,4,FALSE)</f>
        <v>0</v>
      </c>
      <c r="P440" s="7">
        <f>VLOOKUP(A440,'[1]CDC- Aggregation'!$A$5:$L$463,5,FALSE)</f>
        <v>0</v>
      </c>
      <c r="Q440" s="7">
        <f>VLOOKUP(A440,'[1]CDC- Aggregation'!$A$5:$L$463,6,FALSE)</f>
        <v>0</v>
      </c>
      <c r="R440" s="7">
        <f>VLOOKUP(A440,'[1]CDC- Aggregation'!$A$5:$L$463,7,FALSE)</f>
        <v>0</v>
      </c>
      <c r="S440" s="7">
        <f>VLOOKUP(A440,'[1]CDC- Aggregation'!$A$5:$L$463,8,FALSE)</f>
        <v>23</v>
      </c>
      <c r="T440" s="7">
        <v>47</v>
      </c>
      <c r="U440" s="7">
        <v>133</v>
      </c>
      <c r="V440" s="7">
        <v>329</v>
      </c>
      <c r="W440" s="7">
        <v>564</v>
      </c>
      <c r="X440" s="8">
        <f t="shared" si="23"/>
        <v>0</v>
      </c>
      <c r="Y440" s="8">
        <f t="shared" si="23"/>
        <v>0</v>
      </c>
      <c r="Z440" s="8">
        <f t="shared" si="23"/>
        <v>0</v>
      </c>
      <c r="AA440" s="8">
        <f t="shared" si="23"/>
        <v>0</v>
      </c>
      <c r="AB440" s="8">
        <f t="shared" si="23"/>
        <v>0</v>
      </c>
      <c r="AC440" s="8">
        <f t="shared" si="23"/>
        <v>0</v>
      </c>
      <c r="AD440" s="8">
        <f t="shared" si="23"/>
        <v>9.5798958272131331E-5</v>
      </c>
      <c r="AE440" s="8">
        <f t="shared" si="22"/>
        <v>3.0164167777157298E-4</v>
      </c>
      <c r="AF440" s="8">
        <f t="shared" si="22"/>
        <v>1.5244533376238094E-3</v>
      </c>
      <c r="AG440" s="8">
        <f t="shared" si="22"/>
        <v>9.6026577821748272E-3</v>
      </c>
      <c r="AH440" s="8">
        <f t="shared" si="22"/>
        <v>3.4220746873868033E-4</v>
      </c>
      <c r="AJ440" s="35">
        <v>0</v>
      </c>
    </row>
    <row r="441" spans="1:36" x14ac:dyDescent="0.3">
      <c r="A441" s="37" t="s">
        <v>465</v>
      </c>
      <c r="B441" s="2">
        <v>87532.506999999998</v>
      </c>
      <c r="C441" s="7">
        <v>179115.66399999999</v>
      </c>
      <c r="D441" s="7">
        <v>203530.35900000003</v>
      </c>
      <c r="E441" s="7">
        <v>185741.79200000002</v>
      </c>
      <c r="F441" s="7">
        <v>190753.64199999999</v>
      </c>
      <c r="G441" s="7">
        <v>211106.94200000004</v>
      </c>
      <c r="H441" s="7">
        <v>219004.64300000004</v>
      </c>
      <c r="I441" s="7">
        <v>146122.51799999995</v>
      </c>
      <c r="J441" s="7">
        <v>78942.368999999992</v>
      </c>
      <c r="K441" s="7">
        <v>32636.475000000002</v>
      </c>
      <c r="L441" s="7">
        <v>1534068</v>
      </c>
      <c r="M441" s="7">
        <f>VLOOKUP(A441,'[1]CDC- Aggregation'!$A$5:$L$463,2,FALSE)</f>
        <v>0</v>
      </c>
      <c r="N441" s="7">
        <f>VLOOKUP(A441,'[1]CDC- Aggregation'!$A$5:$L$463,3,FALSE)</f>
        <v>0</v>
      </c>
      <c r="O441" s="7">
        <f>VLOOKUP(A441,'[1]CDC- Aggregation'!$A$5:$L$463,4,FALSE)</f>
        <v>0</v>
      </c>
      <c r="P441" s="7">
        <f>VLOOKUP(A441,'[1]CDC- Aggregation'!$A$5:$L$463,5,FALSE)</f>
        <v>0</v>
      </c>
      <c r="Q441" s="7">
        <f>VLOOKUP(A441,'[1]CDC- Aggregation'!$A$5:$L$463,6,FALSE)</f>
        <v>0</v>
      </c>
      <c r="R441" s="7">
        <f>VLOOKUP(A441,'[1]CDC- Aggregation'!$A$5:$L$463,7,FALSE)</f>
        <v>0</v>
      </c>
      <c r="S441" s="7">
        <f>VLOOKUP(A441,'[1]CDC- Aggregation'!$A$5:$L$463,8,FALSE)</f>
        <v>0</v>
      </c>
      <c r="T441" s="7">
        <v>80</v>
      </c>
      <c r="U441" s="7">
        <v>155</v>
      </c>
      <c r="V441" s="7">
        <v>436</v>
      </c>
      <c r="W441" s="7">
        <v>671</v>
      </c>
      <c r="X441" s="8">
        <f t="shared" si="23"/>
        <v>0</v>
      </c>
      <c r="Y441" s="8">
        <f t="shared" si="23"/>
        <v>0</v>
      </c>
      <c r="Z441" s="8">
        <f t="shared" si="23"/>
        <v>0</v>
      </c>
      <c r="AA441" s="8">
        <f t="shared" si="23"/>
        <v>0</v>
      </c>
      <c r="AB441" s="8">
        <f t="shared" si="23"/>
        <v>0</v>
      </c>
      <c r="AC441" s="8">
        <f t="shared" si="23"/>
        <v>0</v>
      </c>
      <c r="AD441" s="8">
        <f t="shared" si="23"/>
        <v>0</v>
      </c>
      <c r="AE441" s="8">
        <f t="shared" si="22"/>
        <v>5.4748577491663553E-4</v>
      </c>
      <c r="AF441" s="8">
        <f t="shared" si="22"/>
        <v>1.9634576712538234E-3</v>
      </c>
      <c r="AG441" s="8">
        <f t="shared" si="22"/>
        <v>1.3359285891016108E-2</v>
      </c>
      <c r="AH441" s="8">
        <f t="shared" si="22"/>
        <v>4.3739912441951727E-4</v>
      </c>
      <c r="AJ441" s="35">
        <v>0</v>
      </c>
    </row>
    <row r="442" spans="1:36" x14ac:dyDescent="0.3">
      <c r="A442" s="37" t="s">
        <v>466</v>
      </c>
      <c r="B442" s="2">
        <v>95271.116000000009</v>
      </c>
      <c r="C442" s="7">
        <v>197379.66200000004</v>
      </c>
      <c r="D442" s="7">
        <v>217308.40600000005</v>
      </c>
      <c r="E442" s="7">
        <v>203684.43800000002</v>
      </c>
      <c r="F442" s="7">
        <v>208815.12200000006</v>
      </c>
      <c r="G442" s="7">
        <v>229522.10499999995</v>
      </c>
      <c r="H442" s="7">
        <v>241397.17900000006</v>
      </c>
      <c r="I442" s="7">
        <v>170002.90899999999</v>
      </c>
      <c r="J442" s="7">
        <v>88260.272000000012</v>
      </c>
      <c r="K442" s="7">
        <v>33823.551999999989</v>
      </c>
      <c r="L442" s="7">
        <v>1685760</v>
      </c>
      <c r="M442" s="7">
        <f>VLOOKUP(A442,'[1]CDC- Aggregation'!$A$5:$L$463,2,FALSE)</f>
        <v>0</v>
      </c>
      <c r="N442" s="7">
        <f>VLOOKUP(A442,'[1]CDC- Aggregation'!$A$5:$L$463,3,FALSE)</f>
        <v>0</v>
      </c>
      <c r="O442" s="7">
        <f>VLOOKUP(A442,'[1]CDC- Aggregation'!$A$5:$L$463,4,FALSE)</f>
        <v>0</v>
      </c>
      <c r="P442" s="7">
        <f>VLOOKUP(A442,'[1]CDC- Aggregation'!$A$5:$L$463,5,FALSE)</f>
        <v>0</v>
      </c>
      <c r="Q442" s="7">
        <f>VLOOKUP(A442,'[1]CDC- Aggregation'!$A$5:$L$463,6,FALSE)</f>
        <v>0</v>
      </c>
      <c r="R442" s="7">
        <f>VLOOKUP(A442,'[1]CDC- Aggregation'!$A$5:$L$463,7,FALSE)</f>
        <v>0</v>
      </c>
      <c r="S442" s="7">
        <f>VLOOKUP(A442,'[1]CDC- Aggregation'!$A$5:$L$463,8,FALSE)</f>
        <v>0</v>
      </c>
      <c r="T442" s="7">
        <v>76</v>
      </c>
      <c r="U442" s="7">
        <v>163</v>
      </c>
      <c r="V442" s="7">
        <v>365</v>
      </c>
      <c r="W442" s="7">
        <v>643</v>
      </c>
      <c r="X442" s="8">
        <f t="shared" si="23"/>
        <v>0</v>
      </c>
      <c r="Y442" s="8">
        <f t="shared" si="23"/>
        <v>0</v>
      </c>
      <c r="Z442" s="8">
        <f t="shared" si="23"/>
        <v>0</v>
      </c>
      <c r="AA442" s="8">
        <f t="shared" si="23"/>
        <v>0</v>
      </c>
      <c r="AB442" s="8">
        <f t="shared" si="23"/>
        <v>0</v>
      </c>
      <c r="AC442" s="8">
        <f t="shared" si="23"/>
        <v>0</v>
      </c>
      <c r="AD442" s="8">
        <f t="shared" si="23"/>
        <v>0</v>
      </c>
      <c r="AE442" s="8">
        <f t="shared" si="22"/>
        <v>4.4705117369491605E-4</v>
      </c>
      <c r="AF442" s="8">
        <f t="shared" si="22"/>
        <v>1.8468105332827432E-3</v>
      </c>
      <c r="AG442" s="8">
        <f t="shared" si="22"/>
        <v>1.0791297141116348E-2</v>
      </c>
      <c r="AH442" s="8">
        <f t="shared" si="22"/>
        <v>3.8143033409263478E-4</v>
      </c>
      <c r="AJ442" s="35">
        <v>0</v>
      </c>
    </row>
    <row r="443" spans="1:36" x14ac:dyDescent="0.3">
      <c r="A443" s="37" t="s">
        <v>467</v>
      </c>
      <c r="B443" s="2">
        <v>85713</v>
      </c>
      <c r="C443" s="7">
        <v>182063</v>
      </c>
      <c r="D443" s="7">
        <v>198444</v>
      </c>
      <c r="E443" s="7">
        <v>186817</v>
      </c>
      <c r="F443" s="7">
        <v>187249</v>
      </c>
      <c r="G443" s="7">
        <v>207374</v>
      </c>
      <c r="H443" s="7">
        <v>225160</v>
      </c>
      <c r="I443" s="7">
        <v>164118</v>
      </c>
      <c r="J443" s="7">
        <v>85728</v>
      </c>
      <c r="K443" s="7">
        <v>33061</v>
      </c>
      <c r="L443" s="7">
        <v>1555727</v>
      </c>
      <c r="M443" s="7">
        <f>VLOOKUP(A443,'[1]CDC- Aggregation'!$A$5:$L$463,2,FALSE)</f>
        <v>0</v>
      </c>
      <c r="N443" s="7">
        <f>VLOOKUP(A443,'[1]CDC- Aggregation'!$A$5:$L$463,3,FALSE)</f>
        <v>0</v>
      </c>
      <c r="O443" s="7">
        <f>VLOOKUP(A443,'[1]CDC- Aggregation'!$A$5:$L$463,4,FALSE)</f>
        <v>0</v>
      </c>
      <c r="P443" s="7">
        <f>VLOOKUP(A443,'[1]CDC- Aggregation'!$A$5:$L$463,5,FALSE)</f>
        <v>0</v>
      </c>
      <c r="Q443" s="7">
        <f>VLOOKUP(A443,'[1]CDC- Aggregation'!$A$5:$L$463,6,FALSE)</f>
        <v>0</v>
      </c>
      <c r="R443" s="7">
        <f>VLOOKUP(A443,'[1]CDC- Aggregation'!$A$5:$L$463,7,FALSE)</f>
        <v>0</v>
      </c>
      <c r="S443" s="7">
        <f>VLOOKUP(A443,'[1]CDC- Aggregation'!$A$5:$L$463,8,FALSE)</f>
        <v>0</v>
      </c>
      <c r="T443" s="7">
        <v>115</v>
      </c>
      <c r="U443" s="7">
        <v>234</v>
      </c>
      <c r="V443" s="7">
        <v>488</v>
      </c>
      <c r="W443" s="7">
        <v>889</v>
      </c>
      <c r="X443" s="8">
        <f t="shared" si="23"/>
        <v>0</v>
      </c>
      <c r="Y443" s="8">
        <f t="shared" si="23"/>
        <v>0</v>
      </c>
      <c r="Z443" s="8">
        <f t="shared" si="23"/>
        <v>0</v>
      </c>
      <c r="AA443" s="8">
        <f t="shared" si="23"/>
        <v>0</v>
      </c>
      <c r="AB443" s="8">
        <f t="shared" si="23"/>
        <v>0</v>
      </c>
      <c r="AC443" s="8">
        <f t="shared" si="23"/>
        <v>0</v>
      </c>
      <c r="AD443" s="8">
        <f t="shared" si="23"/>
        <v>0</v>
      </c>
      <c r="AE443" s="8">
        <f t="shared" si="22"/>
        <v>7.0071533896342881E-4</v>
      </c>
      <c r="AF443" s="8">
        <f t="shared" si="22"/>
        <v>2.7295632698768196E-3</v>
      </c>
      <c r="AG443" s="8">
        <f t="shared" si="22"/>
        <v>1.4760594053416412E-2</v>
      </c>
      <c r="AH443" s="8">
        <f t="shared" si="22"/>
        <v>5.7143701947706769E-4</v>
      </c>
      <c r="AJ443" s="35">
        <v>1</v>
      </c>
    </row>
    <row r="444" spans="1:36" x14ac:dyDescent="0.3">
      <c r="A444" s="37" t="s">
        <v>468</v>
      </c>
      <c r="B444" s="2">
        <v>356612.68</v>
      </c>
      <c r="C444" s="7">
        <v>723103.33299999975</v>
      </c>
      <c r="D444" s="7">
        <v>826691.03999999992</v>
      </c>
      <c r="E444" s="7">
        <v>687415.73300000036</v>
      </c>
      <c r="F444" s="7">
        <v>786252.96199999994</v>
      </c>
      <c r="G444" s="7">
        <v>860910.71599999978</v>
      </c>
      <c r="H444" s="7">
        <v>620627.3670000002</v>
      </c>
      <c r="I444" s="7">
        <v>369176.98999999993</v>
      </c>
      <c r="J444" s="7">
        <v>261492.45700000011</v>
      </c>
      <c r="K444" s="7">
        <v>108896.36799999999</v>
      </c>
      <c r="L444" s="7">
        <v>5599420</v>
      </c>
      <c r="M444" s="7">
        <f>VLOOKUP(A444,'[1]CDC- Aggregation'!$A$5:$L$463,2,FALSE)</f>
        <v>0</v>
      </c>
      <c r="N444" s="7">
        <f>VLOOKUP(A444,'[1]CDC- Aggregation'!$A$5:$L$463,3,FALSE)</f>
        <v>0</v>
      </c>
      <c r="O444" s="7">
        <f>VLOOKUP(A444,'[1]CDC- Aggregation'!$A$5:$L$463,4,FALSE)</f>
        <v>0</v>
      </c>
      <c r="P444" s="7">
        <f>VLOOKUP(A444,'[1]CDC- Aggregation'!$A$5:$L$463,5,FALSE)</f>
        <v>0</v>
      </c>
      <c r="Q444" s="7">
        <f>VLOOKUP(A444,'[1]CDC- Aggregation'!$A$5:$L$463,6,FALSE)</f>
        <v>0</v>
      </c>
      <c r="R444" s="7">
        <f>VLOOKUP(A444,'[1]CDC- Aggregation'!$A$5:$L$463,7,FALSE)</f>
        <v>22</v>
      </c>
      <c r="S444" s="7">
        <f>VLOOKUP(A444,'[1]CDC- Aggregation'!$A$5:$L$463,8,FALSE)</f>
        <v>0</v>
      </c>
      <c r="T444" s="7">
        <v>10</v>
      </c>
      <c r="U444" s="7">
        <v>94</v>
      </c>
      <c r="V444" s="7">
        <v>174</v>
      </c>
      <c r="W444" s="7">
        <v>288</v>
      </c>
      <c r="X444" s="8">
        <f t="shared" si="23"/>
        <v>0</v>
      </c>
      <c r="Y444" s="8">
        <f t="shared" si="23"/>
        <v>0</v>
      </c>
      <c r="Z444" s="8">
        <f t="shared" si="23"/>
        <v>0</v>
      </c>
      <c r="AA444" s="8">
        <f t="shared" si="23"/>
        <v>0</v>
      </c>
      <c r="AB444" s="8">
        <f t="shared" si="23"/>
        <v>0</v>
      </c>
      <c r="AC444" s="8">
        <f t="shared" si="23"/>
        <v>2.5554334022251857E-5</v>
      </c>
      <c r="AD444" s="8">
        <f t="shared" si="23"/>
        <v>0</v>
      </c>
      <c r="AE444" s="8">
        <f t="shared" si="22"/>
        <v>2.7087278651900819E-5</v>
      </c>
      <c r="AF444" s="8">
        <f t="shared" si="22"/>
        <v>3.59474996251995E-4</v>
      </c>
      <c r="AG444" s="8">
        <f t="shared" si="22"/>
        <v>1.5978494342437574E-3</v>
      </c>
      <c r="AH444" s="8">
        <f t="shared" si="22"/>
        <v>5.1433898510917199E-5</v>
      </c>
      <c r="AJ444" s="36">
        <v>0.91297220396756051</v>
      </c>
    </row>
    <row r="445" spans="1:36" x14ac:dyDescent="0.3">
      <c r="A445" s="37" t="s">
        <v>469</v>
      </c>
      <c r="B445" s="2">
        <v>348413.71600000001</v>
      </c>
      <c r="C445" s="7">
        <v>731724.79799999995</v>
      </c>
      <c r="D445" s="7">
        <v>782033.87599999993</v>
      </c>
      <c r="E445" s="7">
        <v>689457.05300000007</v>
      </c>
      <c r="F445" s="7">
        <v>749960.17600000021</v>
      </c>
      <c r="G445" s="7">
        <v>851363.11199999996</v>
      </c>
      <c r="H445" s="7">
        <v>638761.02400000009</v>
      </c>
      <c r="I445" s="7">
        <v>369899.17299999984</v>
      </c>
      <c r="J445" s="7">
        <v>256351.47899999999</v>
      </c>
      <c r="K445" s="7">
        <v>109223.33700000001</v>
      </c>
      <c r="L445" s="7">
        <v>5526493</v>
      </c>
      <c r="M445" s="7">
        <f>VLOOKUP(A445,'[1]CDC- Aggregation'!$A$5:$L$463,2,FALSE)</f>
        <v>0</v>
      </c>
      <c r="N445" s="7">
        <f>VLOOKUP(A445,'[1]CDC- Aggregation'!$A$5:$L$463,3,FALSE)</f>
        <v>0</v>
      </c>
      <c r="O445" s="7">
        <f>VLOOKUP(A445,'[1]CDC- Aggregation'!$A$5:$L$463,4,FALSE)</f>
        <v>0</v>
      </c>
      <c r="P445" s="7">
        <f>VLOOKUP(A445,'[1]CDC- Aggregation'!$A$5:$L$463,5,FALSE)</f>
        <v>0</v>
      </c>
      <c r="Q445" s="7">
        <f>VLOOKUP(A445,'[1]CDC- Aggregation'!$A$5:$L$463,6,FALSE)</f>
        <v>0</v>
      </c>
      <c r="R445" s="7">
        <f>VLOOKUP(A445,'[1]CDC- Aggregation'!$A$5:$L$463,7,FALSE)</f>
        <v>0</v>
      </c>
      <c r="S445" s="7">
        <f>VLOOKUP(A445,'[1]CDC- Aggregation'!$A$5:$L$463,8,FALSE)</f>
        <v>0</v>
      </c>
      <c r="T445" s="7">
        <v>0</v>
      </c>
      <c r="U445" s="7">
        <v>108</v>
      </c>
      <c r="V445" s="7">
        <v>186</v>
      </c>
      <c r="W445" s="7">
        <v>294</v>
      </c>
      <c r="X445" s="8">
        <f t="shared" si="23"/>
        <v>0</v>
      </c>
      <c r="Y445" s="8">
        <f t="shared" si="23"/>
        <v>0</v>
      </c>
      <c r="Z445" s="8">
        <f t="shared" si="23"/>
        <v>0</v>
      </c>
      <c r="AA445" s="8">
        <f t="shared" si="23"/>
        <v>0</v>
      </c>
      <c r="AB445" s="8">
        <f t="shared" si="23"/>
        <v>0</v>
      </c>
      <c r="AC445" s="8">
        <f t="shared" si="23"/>
        <v>0</v>
      </c>
      <c r="AD445" s="8">
        <f t="shared" si="23"/>
        <v>0</v>
      </c>
      <c r="AE445" s="8">
        <f t="shared" si="22"/>
        <v>0</v>
      </c>
      <c r="AF445" s="8">
        <f t="shared" si="22"/>
        <v>4.2129657461426235E-4</v>
      </c>
      <c r="AG445" s="8">
        <f t="shared" si="22"/>
        <v>1.7029327715925762E-3</v>
      </c>
      <c r="AH445" s="8">
        <f t="shared" si="22"/>
        <v>5.3198294108035602E-5</v>
      </c>
    </row>
    <row r="446" spans="1:36" x14ac:dyDescent="0.3">
      <c r="A446" s="37" t="s">
        <v>470</v>
      </c>
      <c r="B446" s="2">
        <v>341973.43700000003</v>
      </c>
      <c r="C446" s="7">
        <v>714014.02899999998</v>
      </c>
      <c r="D446" s="7">
        <v>767665.66700000025</v>
      </c>
      <c r="E446" s="7">
        <v>685057.929</v>
      </c>
      <c r="F446" s="7">
        <v>714841.61899999983</v>
      </c>
      <c r="G446" s="7">
        <v>828854.995</v>
      </c>
      <c r="H446" s="7">
        <v>648120.84100000001</v>
      </c>
      <c r="I446" s="7">
        <v>370696.6669999999</v>
      </c>
      <c r="J446" s="7">
        <v>250209.51600000006</v>
      </c>
      <c r="K446" s="7">
        <v>108994.40299999999</v>
      </c>
      <c r="L446" s="7">
        <v>5429850</v>
      </c>
      <c r="M446" s="7">
        <f>VLOOKUP(A446,'[1]CDC- Aggregation'!$A$5:$L$463,2,FALSE)</f>
        <v>0</v>
      </c>
      <c r="N446" s="7">
        <f>VLOOKUP(A446,'[1]CDC- Aggregation'!$A$5:$L$463,3,FALSE)</f>
        <v>0</v>
      </c>
      <c r="O446" s="7">
        <f>VLOOKUP(A446,'[1]CDC- Aggregation'!$A$5:$L$463,4,FALSE)</f>
        <v>0</v>
      </c>
      <c r="P446" s="7">
        <f>VLOOKUP(A446,'[1]CDC- Aggregation'!$A$5:$L$463,5,FALSE)</f>
        <v>0</v>
      </c>
      <c r="Q446" s="7">
        <f>VLOOKUP(A446,'[1]CDC- Aggregation'!$A$5:$L$463,6,FALSE)</f>
        <v>0</v>
      </c>
      <c r="R446" s="7">
        <f>VLOOKUP(A446,'[1]CDC- Aggregation'!$A$5:$L$463,7,FALSE)</f>
        <v>0</v>
      </c>
      <c r="S446" s="7">
        <f>VLOOKUP(A446,'[1]CDC- Aggregation'!$A$5:$L$463,8,FALSE)</f>
        <v>0</v>
      </c>
      <c r="T446" s="7">
        <v>13</v>
      </c>
      <c r="U446" s="7">
        <v>81</v>
      </c>
      <c r="V446" s="7">
        <v>154</v>
      </c>
      <c r="W446" s="7">
        <v>248</v>
      </c>
      <c r="X446" s="8">
        <f t="shared" si="23"/>
        <v>0</v>
      </c>
      <c r="Y446" s="8">
        <f t="shared" si="23"/>
        <v>0</v>
      </c>
      <c r="Z446" s="8">
        <f t="shared" si="23"/>
        <v>0</v>
      </c>
      <c r="AA446" s="8">
        <f t="shared" si="23"/>
        <v>0</v>
      </c>
      <c r="AB446" s="8">
        <f t="shared" si="23"/>
        <v>0</v>
      </c>
      <c r="AC446" s="8">
        <f t="shared" si="23"/>
        <v>0</v>
      </c>
      <c r="AD446" s="8">
        <f t="shared" si="23"/>
        <v>0</v>
      </c>
      <c r="AE446" s="8">
        <f t="shared" si="22"/>
        <v>3.5069104087736517E-5</v>
      </c>
      <c r="AF446" s="8">
        <f t="shared" si="22"/>
        <v>3.237286946352591E-4</v>
      </c>
      <c r="AG446" s="8">
        <f t="shared" si="22"/>
        <v>1.412916588019662E-3</v>
      </c>
      <c r="AH446" s="8">
        <f t="shared" si="22"/>
        <v>4.5673453226148053E-5</v>
      </c>
    </row>
    <row r="447" spans="1:36" x14ac:dyDescent="0.3">
      <c r="A447" s="37" t="s">
        <v>471</v>
      </c>
      <c r="B447" s="2">
        <v>346030.41799999995</v>
      </c>
      <c r="C447" s="7">
        <v>722250.39599999983</v>
      </c>
      <c r="D447" s="7">
        <v>777727.02099999983</v>
      </c>
      <c r="E447" s="7">
        <v>705785.09700000018</v>
      </c>
      <c r="F447" s="7">
        <v>708926.52199999988</v>
      </c>
      <c r="G447" s="7">
        <v>841477.80099999998</v>
      </c>
      <c r="H447" s="7">
        <v>686811.78200000024</v>
      </c>
      <c r="I447" s="7">
        <v>393857.36200000002</v>
      </c>
      <c r="J447" s="7">
        <v>252472.90399999998</v>
      </c>
      <c r="K447" s="7">
        <v>112732.58199999998</v>
      </c>
      <c r="L447" s="7">
        <v>5549948</v>
      </c>
      <c r="M447" s="7">
        <f>VLOOKUP(A447,'[1]CDC- Aggregation'!$A$5:$L$463,2,FALSE)</f>
        <v>0</v>
      </c>
      <c r="N447" s="7">
        <f>VLOOKUP(A447,'[1]CDC- Aggregation'!$A$5:$L$463,3,FALSE)</f>
        <v>0</v>
      </c>
      <c r="O447" s="7">
        <f>VLOOKUP(A447,'[1]CDC- Aggregation'!$A$5:$L$463,4,FALSE)</f>
        <v>0</v>
      </c>
      <c r="P447" s="7">
        <f>VLOOKUP(A447,'[1]CDC- Aggregation'!$A$5:$L$463,5,FALSE)</f>
        <v>0</v>
      </c>
      <c r="Q447" s="7">
        <f>VLOOKUP(A447,'[1]CDC- Aggregation'!$A$5:$L$463,6,FALSE)</f>
        <v>0</v>
      </c>
      <c r="R447" s="7">
        <f>VLOOKUP(A447,'[1]CDC- Aggregation'!$A$5:$L$463,7,FALSE)</f>
        <v>0</v>
      </c>
      <c r="S447" s="7">
        <f>VLOOKUP(A447,'[1]CDC- Aggregation'!$A$5:$L$463,8,FALSE)</f>
        <v>0</v>
      </c>
      <c r="T447" s="7">
        <v>0</v>
      </c>
      <c r="U447" s="7">
        <v>98</v>
      </c>
      <c r="V447" s="7">
        <v>170</v>
      </c>
      <c r="W447" s="7">
        <v>268</v>
      </c>
      <c r="X447" s="8">
        <f t="shared" si="23"/>
        <v>0</v>
      </c>
      <c r="Y447" s="8">
        <f t="shared" si="23"/>
        <v>0</v>
      </c>
      <c r="Z447" s="8">
        <f t="shared" si="23"/>
        <v>0</v>
      </c>
      <c r="AA447" s="8">
        <f t="shared" si="23"/>
        <v>0</v>
      </c>
      <c r="AB447" s="8">
        <f t="shared" si="23"/>
        <v>0</v>
      </c>
      <c r="AC447" s="8">
        <f t="shared" si="23"/>
        <v>0</v>
      </c>
      <c r="AD447" s="8">
        <f t="shared" si="23"/>
        <v>0</v>
      </c>
      <c r="AE447" s="8">
        <f t="shared" si="22"/>
        <v>0</v>
      </c>
      <c r="AF447" s="8">
        <f t="shared" si="22"/>
        <v>3.8816046572665085E-4</v>
      </c>
      <c r="AG447" s="8">
        <f t="shared" si="22"/>
        <v>1.5079934920678036E-3</v>
      </c>
      <c r="AH447" s="8">
        <f t="shared" si="22"/>
        <v>4.8288740723336504E-5</v>
      </c>
    </row>
    <row r="448" spans="1:36" x14ac:dyDescent="0.3">
      <c r="A448" s="37" t="s">
        <v>472</v>
      </c>
      <c r="B448" s="2">
        <v>339459.902</v>
      </c>
      <c r="C448" s="7">
        <v>715012.74799999979</v>
      </c>
      <c r="D448" s="7">
        <v>765980.74499999976</v>
      </c>
      <c r="E448" s="7">
        <v>703360.71799999999</v>
      </c>
      <c r="F448" s="7">
        <v>690269.22900000017</v>
      </c>
      <c r="G448" s="7">
        <v>825596.71199999982</v>
      </c>
      <c r="H448" s="7">
        <v>694988.28599999996</v>
      </c>
      <c r="I448" s="7">
        <v>399389.32299999992</v>
      </c>
      <c r="J448" s="7">
        <v>246711.201</v>
      </c>
      <c r="K448" s="7">
        <v>114753.19099999998</v>
      </c>
      <c r="L448" s="7">
        <v>5493840</v>
      </c>
      <c r="M448" s="7">
        <f>VLOOKUP(A448,'[1]CDC- Aggregation'!$A$5:$L$463,2,FALSE)</f>
        <v>0</v>
      </c>
      <c r="N448" s="7">
        <f>VLOOKUP(A448,'[1]CDC- Aggregation'!$A$5:$L$463,3,FALSE)</f>
        <v>0</v>
      </c>
      <c r="O448" s="7">
        <f>VLOOKUP(A448,'[1]CDC- Aggregation'!$A$5:$L$463,4,FALSE)</f>
        <v>0</v>
      </c>
      <c r="P448" s="7">
        <f>VLOOKUP(A448,'[1]CDC- Aggregation'!$A$5:$L$463,5,FALSE)</f>
        <v>0</v>
      </c>
      <c r="Q448" s="7">
        <f>VLOOKUP(A448,'[1]CDC- Aggregation'!$A$5:$L$463,6,FALSE)</f>
        <v>0</v>
      </c>
      <c r="R448" s="7">
        <f>VLOOKUP(A448,'[1]CDC- Aggregation'!$A$5:$L$463,7,FALSE)</f>
        <v>0</v>
      </c>
      <c r="S448" s="7">
        <f>VLOOKUP(A448,'[1]CDC- Aggregation'!$A$5:$L$463,8,FALSE)</f>
        <v>24</v>
      </c>
      <c r="T448" s="7">
        <v>37</v>
      </c>
      <c r="U448" s="7">
        <v>98</v>
      </c>
      <c r="V448" s="7">
        <v>189</v>
      </c>
      <c r="W448" s="7">
        <v>324</v>
      </c>
      <c r="X448" s="8">
        <f t="shared" si="23"/>
        <v>0</v>
      </c>
      <c r="Y448" s="8">
        <f t="shared" si="23"/>
        <v>0</v>
      </c>
      <c r="Z448" s="8">
        <f t="shared" si="23"/>
        <v>0</v>
      </c>
      <c r="AA448" s="8">
        <f t="shared" si="23"/>
        <v>0</v>
      </c>
      <c r="AB448" s="8">
        <f t="shared" si="23"/>
        <v>0</v>
      </c>
      <c r="AC448" s="8">
        <f t="shared" si="23"/>
        <v>0</v>
      </c>
      <c r="AD448" s="8">
        <f t="shared" si="23"/>
        <v>3.4532956142515471E-5</v>
      </c>
      <c r="AE448" s="8">
        <f t="shared" si="22"/>
        <v>9.2641434983979293E-5</v>
      </c>
      <c r="AF448" s="8">
        <f t="shared" si="22"/>
        <v>3.9722558036592754E-4</v>
      </c>
      <c r="AG448" s="8">
        <f t="shared" si="22"/>
        <v>1.6470130229319726E-3</v>
      </c>
      <c r="AH448" s="8">
        <f t="shared" si="22"/>
        <v>5.8975143069328557E-5</v>
      </c>
    </row>
    <row r="449" spans="1:34" x14ac:dyDescent="0.3">
      <c r="A449" s="37" t="s">
        <v>473</v>
      </c>
      <c r="B449" s="2">
        <v>336435.57700000011</v>
      </c>
      <c r="C449" s="7">
        <v>718078.11600000015</v>
      </c>
      <c r="D449" s="7">
        <v>768358.94899999979</v>
      </c>
      <c r="E449" s="7">
        <v>711654.73300000001</v>
      </c>
      <c r="F449" s="7">
        <v>684978.92399999977</v>
      </c>
      <c r="G449" s="7">
        <v>820377.4</v>
      </c>
      <c r="H449" s="7">
        <v>721744.90399999998</v>
      </c>
      <c r="I449" s="7">
        <v>421525.41200000001</v>
      </c>
      <c r="J449" s="7">
        <v>250074.31</v>
      </c>
      <c r="K449" s="7">
        <v>117228.76100000001</v>
      </c>
      <c r="L449" s="7">
        <v>5548729</v>
      </c>
      <c r="M449" s="7">
        <f>VLOOKUP(A449,'[1]CDC- Aggregation'!$A$5:$L$463,2,FALSE)</f>
        <v>0</v>
      </c>
      <c r="N449" s="7">
        <f>VLOOKUP(A449,'[1]CDC- Aggregation'!$A$5:$L$463,3,FALSE)</f>
        <v>0</v>
      </c>
      <c r="O449" s="7">
        <f>VLOOKUP(A449,'[1]CDC- Aggregation'!$A$5:$L$463,4,FALSE)</f>
        <v>0</v>
      </c>
      <c r="P449" s="7">
        <f>VLOOKUP(A449,'[1]CDC- Aggregation'!$A$5:$L$463,5,FALSE)</f>
        <v>0</v>
      </c>
      <c r="Q449" s="7">
        <f>VLOOKUP(A449,'[1]CDC- Aggregation'!$A$5:$L$463,6,FALSE)</f>
        <v>0</v>
      </c>
      <c r="R449" s="7">
        <f>VLOOKUP(A449,'[1]CDC- Aggregation'!$A$5:$L$463,7,FALSE)</f>
        <v>14</v>
      </c>
      <c r="S449" s="7">
        <f>VLOOKUP(A449,'[1]CDC- Aggregation'!$A$5:$L$463,8,FALSE)</f>
        <v>21</v>
      </c>
      <c r="T449" s="7">
        <v>32</v>
      </c>
      <c r="U449" s="7">
        <v>52</v>
      </c>
      <c r="V449" s="7">
        <v>179</v>
      </c>
      <c r="W449" s="7">
        <v>286</v>
      </c>
      <c r="X449" s="8">
        <f t="shared" si="23"/>
        <v>0</v>
      </c>
      <c r="Y449" s="8">
        <f t="shared" si="23"/>
        <v>0</v>
      </c>
      <c r="Z449" s="8">
        <f t="shared" si="23"/>
        <v>0</v>
      </c>
      <c r="AA449" s="8">
        <f t="shared" si="23"/>
        <v>0</v>
      </c>
      <c r="AB449" s="8">
        <f t="shared" si="23"/>
        <v>0</v>
      </c>
      <c r="AC449" s="8">
        <f t="shared" si="23"/>
        <v>1.7065316523834029E-5</v>
      </c>
      <c r="AD449" s="8">
        <f t="shared" si="23"/>
        <v>2.9096152786968621E-5</v>
      </c>
      <c r="AE449" s="8">
        <f t="shared" si="22"/>
        <v>7.5914758847326616E-5</v>
      </c>
      <c r="AF449" s="8">
        <f t="shared" si="22"/>
        <v>2.0793819245167568E-4</v>
      </c>
      <c r="AG449" s="8">
        <f t="shared" si="22"/>
        <v>1.5269290443153279E-3</v>
      </c>
      <c r="AH449" s="8">
        <f t="shared" si="22"/>
        <v>5.1543335419697013E-5</v>
      </c>
    </row>
    <row r="450" spans="1:34" x14ac:dyDescent="0.3">
      <c r="A450" s="37" t="s">
        <v>474</v>
      </c>
      <c r="B450" s="2">
        <v>327592.27600000001</v>
      </c>
      <c r="C450" s="7">
        <v>698404.85900000017</v>
      </c>
      <c r="D450" s="7">
        <v>752300.41500000004</v>
      </c>
      <c r="E450" s="7">
        <v>700783.28200000024</v>
      </c>
      <c r="F450" s="7">
        <v>664810.92999999982</v>
      </c>
      <c r="G450" s="7">
        <v>780966.8670000002</v>
      </c>
      <c r="H450" s="7">
        <v>715333.33000000007</v>
      </c>
      <c r="I450" s="7">
        <v>427854.22899999982</v>
      </c>
      <c r="J450" s="7">
        <v>243707.34400000004</v>
      </c>
      <c r="K450" s="7">
        <v>114895.12099999997</v>
      </c>
      <c r="L450" s="7">
        <v>5424246</v>
      </c>
      <c r="M450" s="7">
        <f>VLOOKUP(A450,'[1]CDC- Aggregation'!$A$5:$L$463,2,FALSE)</f>
        <v>0</v>
      </c>
      <c r="N450" s="7">
        <f>VLOOKUP(A450,'[1]CDC- Aggregation'!$A$5:$L$463,3,FALSE)</f>
        <v>0</v>
      </c>
      <c r="O450" s="7">
        <f>VLOOKUP(A450,'[1]CDC- Aggregation'!$A$5:$L$463,4,FALSE)</f>
        <v>0</v>
      </c>
      <c r="P450" s="7">
        <f>VLOOKUP(A450,'[1]CDC- Aggregation'!$A$5:$L$463,5,FALSE)</f>
        <v>0</v>
      </c>
      <c r="Q450" s="7">
        <f>VLOOKUP(A450,'[1]CDC- Aggregation'!$A$5:$L$463,6,FALSE)</f>
        <v>0</v>
      </c>
      <c r="R450" s="7">
        <f>VLOOKUP(A450,'[1]CDC- Aggregation'!$A$5:$L$463,7,FALSE)</f>
        <v>0</v>
      </c>
      <c r="S450" s="7">
        <f>VLOOKUP(A450,'[1]CDC- Aggregation'!$A$5:$L$463,8,FALSE)</f>
        <v>0</v>
      </c>
      <c r="T450" s="7">
        <v>45</v>
      </c>
      <c r="U450" s="7">
        <v>93</v>
      </c>
      <c r="V450" s="7">
        <v>207</v>
      </c>
      <c r="W450" s="7">
        <v>345</v>
      </c>
      <c r="X450" s="8">
        <f t="shared" si="23"/>
        <v>0</v>
      </c>
      <c r="Y450" s="8">
        <f t="shared" si="23"/>
        <v>0</v>
      </c>
      <c r="Z450" s="8">
        <f t="shared" si="23"/>
        <v>0</v>
      </c>
      <c r="AA450" s="8">
        <f t="shared" si="23"/>
        <v>0</v>
      </c>
      <c r="AB450" s="8">
        <f t="shared" si="23"/>
        <v>0</v>
      </c>
      <c r="AC450" s="8">
        <f t="shared" si="23"/>
        <v>0</v>
      </c>
      <c r="AD450" s="8">
        <f t="shared" si="23"/>
        <v>0</v>
      </c>
      <c r="AE450" s="8">
        <f t="shared" si="22"/>
        <v>1.0517600843907989E-4</v>
      </c>
      <c r="AF450" s="8">
        <f t="shared" si="22"/>
        <v>3.8160524206443276E-4</v>
      </c>
      <c r="AG450" s="8">
        <f t="shared" si="22"/>
        <v>1.8016430828250753E-3</v>
      </c>
      <c r="AH450" s="8">
        <f t="shared" si="22"/>
        <v>6.3603310026868253E-5</v>
      </c>
    </row>
    <row r="451" spans="1:34" x14ac:dyDescent="0.3">
      <c r="A451" s="37" t="s">
        <v>475</v>
      </c>
      <c r="B451" s="2">
        <v>326180.72100000008</v>
      </c>
      <c r="C451" s="7">
        <v>701427.32699999993</v>
      </c>
      <c r="D451" s="7">
        <v>755636.70000000007</v>
      </c>
      <c r="E451" s="7">
        <v>699027.54999999981</v>
      </c>
      <c r="F451" s="7">
        <v>659119.66199999989</v>
      </c>
      <c r="G451" s="7">
        <v>765462.64599999995</v>
      </c>
      <c r="H451" s="7">
        <v>725248.32400000002</v>
      </c>
      <c r="I451" s="7">
        <v>446359.05799999996</v>
      </c>
      <c r="J451" s="7">
        <v>241992.74900000001</v>
      </c>
      <c r="K451" s="7">
        <v>117118.37100000007</v>
      </c>
      <c r="L451" s="7">
        <v>5438601</v>
      </c>
      <c r="M451" s="7">
        <f>VLOOKUP(A451,'[1]CDC- Aggregation'!$A$5:$L$463,2,FALSE)</f>
        <v>0</v>
      </c>
      <c r="N451" s="7">
        <f>VLOOKUP(A451,'[1]CDC- Aggregation'!$A$5:$L$463,3,FALSE)</f>
        <v>0</v>
      </c>
      <c r="O451" s="7">
        <f>VLOOKUP(A451,'[1]CDC- Aggregation'!$A$5:$L$463,4,FALSE)</f>
        <v>0</v>
      </c>
      <c r="P451" s="7">
        <f>VLOOKUP(A451,'[1]CDC- Aggregation'!$A$5:$L$463,5,FALSE)</f>
        <v>0</v>
      </c>
      <c r="Q451" s="7">
        <f>VLOOKUP(A451,'[1]CDC- Aggregation'!$A$5:$L$463,6,FALSE)</f>
        <v>0</v>
      </c>
      <c r="R451" s="7">
        <f>VLOOKUP(A451,'[1]CDC- Aggregation'!$A$5:$L$463,7,FALSE)</f>
        <v>0</v>
      </c>
      <c r="S451" s="7">
        <f>VLOOKUP(A451,'[1]CDC- Aggregation'!$A$5:$L$463,8,FALSE)</f>
        <v>35</v>
      </c>
      <c r="T451" s="7">
        <v>13</v>
      </c>
      <c r="U451" s="7">
        <v>51</v>
      </c>
      <c r="V451" s="7">
        <v>143</v>
      </c>
      <c r="W451" s="7">
        <v>207</v>
      </c>
      <c r="X451" s="8">
        <f t="shared" si="23"/>
        <v>0</v>
      </c>
      <c r="Y451" s="8">
        <f t="shared" si="23"/>
        <v>0</v>
      </c>
      <c r="Z451" s="8">
        <f t="shared" si="23"/>
        <v>0</v>
      </c>
      <c r="AA451" s="8">
        <f t="shared" si="23"/>
        <v>0</v>
      </c>
      <c r="AB451" s="8">
        <f t="shared" si="23"/>
        <v>0</v>
      </c>
      <c r="AC451" s="8">
        <f t="shared" si="23"/>
        <v>0</v>
      </c>
      <c r="AD451" s="8">
        <f t="shared" si="23"/>
        <v>4.8259332482097538E-5</v>
      </c>
      <c r="AE451" s="8">
        <f t="shared" si="22"/>
        <v>2.9124534983672272E-5</v>
      </c>
      <c r="AF451" s="8">
        <f t="shared" si="22"/>
        <v>2.1075011631856787E-4</v>
      </c>
      <c r="AG451" s="8">
        <f t="shared" si="22"/>
        <v>1.2209869278321838E-3</v>
      </c>
      <c r="AH451" s="8">
        <f t="shared" si="22"/>
        <v>3.8061258768569344E-5</v>
      </c>
    </row>
    <row r="452" spans="1:34" x14ac:dyDescent="0.3">
      <c r="A452" s="37" t="s">
        <v>476</v>
      </c>
      <c r="B452" s="2">
        <v>320921</v>
      </c>
      <c r="C452" s="7">
        <v>693114</v>
      </c>
      <c r="D452" s="7">
        <v>748384</v>
      </c>
      <c r="E452" s="7">
        <v>696566</v>
      </c>
      <c r="F452" s="7">
        <v>659915</v>
      </c>
      <c r="G452" s="7">
        <v>751572</v>
      </c>
      <c r="H452" s="7">
        <v>742698</v>
      </c>
      <c r="I452" s="7">
        <v>470847</v>
      </c>
      <c r="J452" s="7">
        <v>246228</v>
      </c>
      <c r="K452" s="7">
        <v>116026</v>
      </c>
      <c r="L452" s="7">
        <v>5446271</v>
      </c>
      <c r="M452" s="7">
        <f>VLOOKUP(A452,'[1]CDC- Aggregation'!$A$5:$L$463,2,FALSE)</f>
        <v>0</v>
      </c>
      <c r="N452" s="7">
        <f>VLOOKUP(A452,'[1]CDC- Aggregation'!$A$5:$L$463,3,FALSE)</f>
        <v>0</v>
      </c>
      <c r="O452" s="7">
        <f>VLOOKUP(A452,'[1]CDC- Aggregation'!$A$5:$L$463,4,FALSE)</f>
        <v>0</v>
      </c>
      <c r="P452" s="7">
        <f>VLOOKUP(A452,'[1]CDC- Aggregation'!$A$5:$L$463,5,FALSE)</f>
        <v>0</v>
      </c>
      <c r="Q452" s="7">
        <f>VLOOKUP(A452,'[1]CDC- Aggregation'!$A$5:$L$463,6,FALSE)</f>
        <v>0</v>
      </c>
      <c r="R452" s="7">
        <f>VLOOKUP(A452,'[1]CDC- Aggregation'!$A$5:$L$463,7,FALSE)</f>
        <v>0</v>
      </c>
      <c r="S452" s="7">
        <f>VLOOKUP(A452,'[1]CDC- Aggregation'!$A$5:$L$463,8,FALSE)</f>
        <v>23</v>
      </c>
      <c r="T452" s="7">
        <v>33</v>
      </c>
      <c r="U452" s="7">
        <v>101</v>
      </c>
      <c r="V452" s="7">
        <v>160</v>
      </c>
      <c r="W452" s="7">
        <v>294</v>
      </c>
      <c r="X452" s="8">
        <f t="shared" si="23"/>
        <v>0</v>
      </c>
      <c r="Y452" s="8">
        <f t="shared" si="23"/>
        <v>0</v>
      </c>
      <c r="Z452" s="8">
        <f t="shared" si="23"/>
        <v>0</v>
      </c>
      <c r="AA452" s="8">
        <f t="shared" si="23"/>
        <v>0</v>
      </c>
      <c r="AB452" s="8">
        <f t="shared" si="23"/>
        <v>0</v>
      </c>
      <c r="AC452" s="8">
        <f t="shared" si="23"/>
        <v>0</v>
      </c>
      <c r="AD452" s="8">
        <f t="shared" si="23"/>
        <v>3.096817279701844E-5</v>
      </c>
      <c r="AE452" s="8">
        <f t="shared" si="22"/>
        <v>7.0086461207143717E-5</v>
      </c>
      <c r="AF452" s="8">
        <f t="shared" si="22"/>
        <v>4.1018893058466138E-4</v>
      </c>
      <c r="AG452" s="8">
        <f t="shared" si="22"/>
        <v>1.3790012583386481E-3</v>
      </c>
      <c r="AH452" s="8">
        <f t="shared" si="22"/>
        <v>5.3981889626865796E-5</v>
      </c>
    </row>
    <row r="453" spans="1:34" x14ac:dyDescent="0.3">
      <c r="A453" s="37" t="s">
        <v>477</v>
      </c>
      <c r="B453" s="2">
        <v>35722.439000000006</v>
      </c>
      <c r="C453" s="7">
        <v>67029.884000000005</v>
      </c>
      <c r="D453" s="7">
        <v>80415.207000000009</v>
      </c>
      <c r="E453" s="7">
        <v>67060.034</v>
      </c>
      <c r="F453" s="7">
        <v>64126.428</v>
      </c>
      <c r="G453" s="7">
        <v>81240.143999999986</v>
      </c>
      <c r="H453" s="7">
        <v>61507.877999999997</v>
      </c>
      <c r="I453" s="7">
        <v>33323.114999999998</v>
      </c>
      <c r="J453" s="7">
        <v>21280.575999999997</v>
      </c>
      <c r="K453" s="7">
        <v>7882.1490000000003</v>
      </c>
      <c r="L453" s="7">
        <v>519426</v>
      </c>
      <c r="M453" s="7">
        <f>VLOOKUP(A453,'[1]CDC- Aggregation'!$A$5:$L$463,2,FALSE)</f>
        <v>0</v>
      </c>
      <c r="N453" s="7">
        <f>VLOOKUP(A453,'[1]CDC- Aggregation'!$A$5:$L$463,3,FALSE)</f>
        <v>0</v>
      </c>
      <c r="O453" s="7">
        <f>VLOOKUP(A453,'[1]CDC- Aggregation'!$A$5:$L$463,4,FALSE)</f>
        <v>0</v>
      </c>
      <c r="P453" s="7">
        <f>VLOOKUP(A453,'[1]CDC- Aggregation'!$A$5:$L$463,5,FALSE)</f>
        <v>0</v>
      </c>
      <c r="Q453" s="7">
        <f>VLOOKUP(A453,'[1]CDC- Aggregation'!$A$5:$L$463,6,FALSE)</f>
        <v>0</v>
      </c>
      <c r="R453" s="7">
        <f>VLOOKUP(A453,'[1]CDC- Aggregation'!$A$5:$L$463,7,FALSE)</f>
        <v>0</v>
      </c>
      <c r="S453" s="7">
        <f>VLOOKUP(A453,'[1]CDC- Aggregation'!$A$5:$L$463,8,FALSE)</f>
        <v>0</v>
      </c>
      <c r="T453" s="7">
        <v>25</v>
      </c>
      <c r="U453" s="7">
        <v>234</v>
      </c>
      <c r="V453" s="7">
        <v>514</v>
      </c>
      <c r="W453" s="7">
        <v>795</v>
      </c>
      <c r="X453" s="8">
        <f t="shared" si="23"/>
        <v>0</v>
      </c>
      <c r="Y453" s="8">
        <f t="shared" si="23"/>
        <v>0</v>
      </c>
      <c r="Z453" s="8">
        <f t="shared" si="23"/>
        <v>0</v>
      </c>
      <c r="AA453" s="8">
        <f t="shared" si="23"/>
        <v>0</v>
      </c>
      <c r="AB453" s="8">
        <f t="shared" si="23"/>
        <v>0</v>
      </c>
      <c r="AC453" s="8">
        <f t="shared" si="23"/>
        <v>0</v>
      </c>
      <c r="AD453" s="8">
        <f t="shared" si="23"/>
        <v>0</v>
      </c>
      <c r="AE453" s="8">
        <f t="shared" si="22"/>
        <v>7.5022998300128914E-4</v>
      </c>
      <c r="AF453" s="8">
        <f t="shared" si="22"/>
        <v>1.0995942966957287E-2</v>
      </c>
      <c r="AG453" s="8">
        <f t="shared" si="22"/>
        <v>6.5210642427591767E-2</v>
      </c>
      <c r="AH453" s="8">
        <f t="shared" si="22"/>
        <v>1.5305356297143386E-3</v>
      </c>
    </row>
    <row r="454" spans="1:34" x14ac:dyDescent="0.3">
      <c r="A454" s="37" t="s">
        <v>478</v>
      </c>
      <c r="B454" s="2">
        <v>35656.452000000005</v>
      </c>
      <c r="C454" s="7">
        <v>68534.260999999984</v>
      </c>
      <c r="D454" s="7">
        <v>80411.418999999994</v>
      </c>
      <c r="E454" s="7">
        <v>68406.895999999993</v>
      </c>
      <c r="F454" s="7">
        <v>65195.686000000002</v>
      </c>
      <c r="G454" s="7">
        <v>82623.87</v>
      </c>
      <c r="H454" s="7">
        <v>67551.90800000001</v>
      </c>
      <c r="I454" s="7">
        <v>37679.228999999992</v>
      </c>
      <c r="J454" s="7">
        <v>22678.042999999998</v>
      </c>
      <c r="K454" s="7">
        <v>8804.6000000000022</v>
      </c>
      <c r="L454" s="7">
        <v>537671</v>
      </c>
      <c r="M454" s="7">
        <f>VLOOKUP(A454,'[1]CDC- Aggregation'!$A$5:$L$463,2,FALSE)</f>
        <v>0</v>
      </c>
      <c r="N454" s="7">
        <f>VLOOKUP(A454,'[1]CDC- Aggregation'!$A$5:$L$463,3,FALSE)</f>
        <v>0</v>
      </c>
      <c r="O454" s="7">
        <f>VLOOKUP(A454,'[1]CDC- Aggregation'!$A$5:$L$463,4,FALSE)</f>
        <v>0</v>
      </c>
      <c r="P454" s="7">
        <f>VLOOKUP(A454,'[1]CDC- Aggregation'!$A$5:$L$463,5,FALSE)</f>
        <v>0</v>
      </c>
      <c r="Q454" s="7">
        <f>VLOOKUP(A454,'[1]CDC- Aggregation'!$A$5:$L$463,6,FALSE)</f>
        <v>0</v>
      </c>
      <c r="R454" s="7">
        <f>VLOOKUP(A454,'[1]CDC- Aggregation'!$A$5:$L$463,7,FALSE)</f>
        <v>0</v>
      </c>
      <c r="S454" s="7">
        <f>VLOOKUP(A454,'[1]CDC- Aggregation'!$A$5:$L$463,8,FALSE)</f>
        <v>0</v>
      </c>
      <c r="T454" s="7">
        <v>0</v>
      </c>
      <c r="U454" s="7">
        <v>225</v>
      </c>
      <c r="V454" s="7">
        <v>501</v>
      </c>
      <c r="W454" s="7">
        <v>726</v>
      </c>
      <c r="X454" s="8">
        <f t="shared" si="23"/>
        <v>0</v>
      </c>
      <c r="Y454" s="8">
        <f t="shared" si="23"/>
        <v>0</v>
      </c>
      <c r="Z454" s="8">
        <f t="shared" si="23"/>
        <v>0</v>
      </c>
      <c r="AA454" s="8">
        <f t="shared" si="23"/>
        <v>0</v>
      </c>
      <c r="AB454" s="8">
        <f t="shared" si="23"/>
        <v>0</v>
      </c>
      <c r="AC454" s="8">
        <f t="shared" si="23"/>
        <v>0</v>
      </c>
      <c r="AD454" s="8">
        <f t="shared" si="23"/>
        <v>0</v>
      </c>
      <c r="AE454" s="8">
        <f t="shared" si="22"/>
        <v>0</v>
      </c>
      <c r="AF454" s="8">
        <f t="shared" si="22"/>
        <v>9.9214910210726742E-3</v>
      </c>
      <c r="AG454" s="8">
        <f t="shared" si="22"/>
        <v>5.6902073915907576E-2</v>
      </c>
      <c r="AH454" s="8">
        <f t="shared" si="22"/>
        <v>1.3502681007530627E-3</v>
      </c>
    </row>
    <row r="455" spans="1:34" x14ac:dyDescent="0.3">
      <c r="A455" s="37" t="s">
        <v>479</v>
      </c>
      <c r="B455" s="2">
        <v>38826.058999999994</v>
      </c>
      <c r="C455" s="7">
        <v>72225.653000000006</v>
      </c>
      <c r="D455" s="7">
        <v>77785.752000000008</v>
      </c>
      <c r="E455" s="7">
        <v>70992.251999999993</v>
      </c>
      <c r="F455" s="7">
        <v>63307.262000000002</v>
      </c>
      <c r="G455" s="7">
        <v>78134.71100000001</v>
      </c>
      <c r="H455" s="7">
        <v>65900.815999999992</v>
      </c>
      <c r="I455" s="7">
        <v>35775.474000000002</v>
      </c>
      <c r="J455" s="7">
        <v>20393.716</v>
      </c>
      <c r="K455" s="7">
        <v>7791.6599999999989</v>
      </c>
      <c r="L455" s="7">
        <v>530679</v>
      </c>
      <c r="M455" s="7">
        <f>VLOOKUP(A455,'[1]CDC- Aggregation'!$A$5:$L$463,2,FALSE)</f>
        <v>0</v>
      </c>
      <c r="N455" s="7">
        <f>VLOOKUP(A455,'[1]CDC- Aggregation'!$A$5:$L$463,3,FALSE)</f>
        <v>0</v>
      </c>
      <c r="O455" s="7">
        <f>VLOOKUP(A455,'[1]CDC- Aggregation'!$A$5:$L$463,4,FALSE)</f>
        <v>0</v>
      </c>
      <c r="P455" s="7">
        <f>VLOOKUP(A455,'[1]CDC- Aggregation'!$A$5:$L$463,5,FALSE)</f>
        <v>0</v>
      </c>
      <c r="Q455" s="7">
        <f>VLOOKUP(A455,'[1]CDC- Aggregation'!$A$5:$L$463,6,FALSE)</f>
        <v>0</v>
      </c>
      <c r="R455" s="7">
        <f>VLOOKUP(A455,'[1]CDC- Aggregation'!$A$5:$L$463,7,FALSE)</f>
        <v>0</v>
      </c>
      <c r="S455" s="7">
        <f>VLOOKUP(A455,'[1]CDC- Aggregation'!$A$5:$L$463,8,FALSE)</f>
        <v>0</v>
      </c>
      <c r="T455" s="7">
        <v>33</v>
      </c>
      <c r="U455" s="7">
        <v>241</v>
      </c>
      <c r="V455" s="7">
        <v>532</v>
      </c>
      <c r="W455" s="7">
        <v>806</v>
      </c>
      <c r="X455" s="8">
        <f t="shared" si="23"/>
        <v>0</v>
      </c>
      <c r="Y455" s="8">
        <f t="shared" si="23"/>
        <v>0</v>
      </c>
      <c r="Z455" s="8">
        <f t="shared" si="23"/>
        <v>0</v>
      </c>
      <c r="AA455" s="8">
        <f t="shared" si="23"/>
        <v>0</v>
      </c>
      <c r="AB455" s="8">
        <f t="shared" si="23"/>
        <v>0</v>
      </c>
      <c r="AC455" s="8">
        <f t="shared" si="23"/>
        <v>0</v>
      </c>
      <c r="AD455" s="8">
        <f t="shared" si="23"/>
        <v>0</v>
      </c>
      <c r="AE455" s="8">
        <f t="shared" si="22"/>
        <v>9.2241964425125429E-4</v>
      </c>
      <c r="AF455" s="8">
        <f t="shared" si="22"/>
        <v>1.181736570225848E-2</v>
      </c>
      <c r="AG455" s="8">
        <f t="shared" si="22"/>
        <v>6.8278133286103354E-2</v>
      </c>
      <c r="AH455" s="8">
        <f t="shared" si="22"/>
        <v>1.5188089221544474E-3</v>
      </c>
    </row>
    <row r="456" spans="1:34" x14ac:dyDescent="0.3">
      <c r="A456" s="37" t="s">
        <v>480</v>
      </c>
      <c r="B456" s="2">
        <v>38454.360000000008</v>
      </c>
      <c r="C456" s="7">
        <v>73894.048999999999</v>
      </c>
      <c r="D456" s="7">
        <v>79268.708000000013</v>
      </c>
      <c r="E456" s="7">
        <v>76961.332999999984</v>
      </c>
      <c r="F456" s="7">
        <v>68846.61099999999</v>
      </c>
      <c r="G456" s="7">
        <v>82175.246000000014</v>
      </c>
      <c r="H456" s="7">
        <v>71092.407000000007</v>
      </c>
      <c r="I456" s="7">
        <v>38537.858999999997</v>
      </c>
      <c r="J456" s="7">
        <v>21766.835999999999</v>
      </c>
      <c r="K456" s="7">
        <v>8578.1820000000007</v>
      </c>
      <c r="L456" s="7">
        <v>560013</v>
      </c>
      <c r="M456" s="7">
        <f>VLOOKUP(A456,'[1]CDC- Aggregation'!$A$5:$L$463,2,FALSE)</f>
        <v>0</v>
      </c>
      <c r="N456" s="7">
        <f>VLOOKUP(A456,'[1]CDC- Aggregation'!$A$5:$L$463,3,FALSE)</f>
        <v>0</v>
      </c>
      <c r="O456" s="7">
        <f>VLOOKUP(A456,'[1]CDC- Aggregation'!$A$5:$L$463,4,FALSE)</f>
        <v>0</v>
      </c>
      <c r="P456" s="7">
        <f>VLOOKUP(A456,'[1]CDC- Aggregation'!$A$5:$L$463,5,FALSE)</f>
        <v>0</v>
      </c>
      <c r="Q456" s="7">
        <f>VLOOKUP(A456,'[1]CDC- Aggregation'!$A$5:$L$463,6,FALSE)</f>
        <v>0</v>
      </c>
      <c r="R456" s="7">
        <f>VLOOKUP(A456,'[1]CDC- Aggregation'!$A$5:$L$463,7,FALSE)</f>
        <v>0</v>
      </c>
      <c r="S456" s="7">
        <f>VLOOKUP(A456,'[1]CDC- Aggregation'!$A$5:$L$463,8,FALSE)</f>
        <v>0</v>
      </c>
      <c r="T456" s="7">
        <v>37</v>
      </c>
      <c r="U456" s="7">
        <v>257</v>
      </c>
      <c r="V456" s="7">
        <v>546</v>
      </c>
      <c r="W456" s="7">
        <v>840</v>
      </c>
      <c r="X456" s="8">
        <f t="shared" si="23"/>
        <v>0</v>
      </c>
      <c r="Y456" s="8">
        <f t="shared" si="23"/>
        <v>0</v>
      </c>
      <c r="Z456" s="8">
        <f t="shared" si="23"/>
        <v>0</v>
      </c>
      <c r="AA456" s="8">
        <f t="shared" si="23"/>
        <v>0</v>
      </c>
      <c r="AB456" s="8">
        <f t="shared" si="23"/>
        <v>0</v>
      </c>
      <c r="AC456" s="8">
        <f t="shared" si="23"/>
        <v>0</v>
      </c>
      <c r="AD456" s="8">
        <f t="shared" si="23"/>
        <v>0</v>
      </c>
      <c r="AE456" s="8">
        <f t="shared" si="22"/>
        <v>9.6009485114365077E-4</v>
      </c>
      <c r="AF456" s="8">
        <f t="shared" si="22"/>
        <v>1.1806952558470142E-2</v>
      </c>
      <c r="AG456" s="8">
        <f t="shared" si="22"/>
        <v>6.364985028296205E-2</v>
      </c>
      <c r="AH456" s="8">
        <f t="shared" si="22"/>
        <v>1.4999651793797643E-3</v>
      </c>
    </row>
    <row r="457" spans="1:34" x14ac:dyDescent="0.3">
      <c r="A457" s="37" t="s">
        <v>481</v>
      </c>
      <c r="B457" s="2">
        <v>34096.671999999999</v>
      </c>
      <c r="C457" s="7">
        <v>65882.247999999992</v>
      </c>
      <c r="D457" s="7">
        <v>70778.94200000001</v>
      </c>
      <c r="E457" s="7">
        <v>68628.370999999985</v>
      </c>
      <c r="F457" s="7">
        <v>59628.420000000006</v>
      </c>
      <c r="G457" s="7">
        <v>69991.216</v>
      </c>
      <c r="H457" s="7">
        <v>66500.143000000011</v>
      </c>
      <c r="I457" s="7">
        <v>36226.008999999991</v>
      </c>
      <c r="J457" s="7">
        <v>19807.528000000002</v>
      </c>
      <c r="K457" s="7">
        <v>7621.5540000000001</v>
      </c>
      <c r="L457" s="7">
        <v>498694</v>
      </c>
      <c r="M457" s="7">
        <f>VLOOKUP(A457,'[1]CDC- Aggregation'!$A$5:$L$463,2,FALSE)</f>
        <v>0</v>
      </c>
      <c r="N457" s="7">
        <f>VLOOKUP(A457,'[1]CDC- Aggregation'!$A$5:$L$463,3,FALSE)</f>
        <v>0</v>
      </c>
      <c r="O457" s="7">
        <f>VLOOKUP(A457,'[1]CDC- Aggregation'!$A$5:$L$463,4,FALSE)</f>
        <v>0</v>
      </c>
      <c r="P457" s="7">
        <f>VLOOKUP(A457,'[1]CDC- Aggregation'!$A$5:$L$463,5,FALSE)</f>
        <v>0</v>
      </c>
      <c r="Q457" s="7">
        <f>VLOOKUP(A457,'[1]CDC- Aggregation'!$A$5:$L$463,6,FALSE)</f>
        <v>0</v>
      </c>
      <c r="R457" s="7">
        <f>VLOOKUP(A457,'[1]CDC- Aggregation'!$A$5:$L$463,7,FALSE)</f>
        <v>0</v>
      </c>
      <c r="S457" s="7">
        <f>VLOOKUP(A457,'[1]CDC- Aggregation'!$A$5:$L$463,8,FALSE)</f>
        <v>0</v>
      </c>
      <c r="T457" s="7">
        <v>70</v>
      </c>
      <c r="U457" s="7">
        <v>228</v>
      </c>
      <c r="V457" s="7">
        <v>642</v>
      </c>
      <c r="W457" s="7">
        <v>964</v>
      </c>
      <c r="X457" s="8">
        <f t="shared" si="23"/>
        <v>0</v>
      </c>
      <c r="Y457" s="8">
        <f t="shared" si="23"/>
        <v>0</v>
      </c>
      <c r="Z457" s="8">
        <f t="shared" si="23"/>
        <v>0</v>
      </c>
      <c r="AA457" s="8">
        <f t="shared" si="23"/>
        <v>0</v>
      </c>
      <c r="AB457" s="8">
        <f t="shared" si="23"/>
        <v>0</v>
      </c>
      <c r="AC457" s="8">
        <f t="shared" si="23"/>
        <v>0</v>
      </c>
      <c r="AD457" s="8">
        <f t="shared" si="23"/>
        <v>0</v>
      </c>
      <c r="AE457" s="8">
        <f t="shared" si="22"/>
        <v>1.9323133276977879E-3</v>
      </c>
      <c r="AF457" s="8">
        <f t="shared" si="22"/>
        <v>1.1510775095206226E-2</v>
      </c>
      <c r="AG457" s="8">
        <f t="shared" si="22"/>
        <v>8.4234789912923269E-2</v>
      </c>
      <c r="AH457" s="8">
        <f t="shared" si="22"/>
        <v>1.9330491243127047E-3</v>
      </c>
    </row>
    <row r="458" spans="1:34" x14ac:dyDescent="0.3">
      <c r="A458" s="37" t="s">
        <v>482</v>
      </c>
      <c r="B458" s="2">
        <v>35911.311000000002</v>
      </c>
      <c r="C458" s="7">
        <v>70763.042000000016</v>
      </c>
      <c r="D458" s="7">
        <v>77056.660999999993</v>
      </c>
      <c r="E458" s="7">
        <v>78026.312999999995</v>
      </c>
      <c r="F458" s="7">
        <v>65628.247000000003</v>
      </c>
      <c r="G458" s="7">
        <v>72773.612999999983</v>
      </c>
      <c r="H458" s="7">
        <v>71566.815000000017</v>
      </c>
      <c r="I458" s="7">
        <v>40325.80599999999</v>
      </c>
      <c r="J458" s="7">
        <v>21279.026000000002</v>
      </c>
      <c r="K458" s="7">
        <v>8257.5889999999999</v>
      </c>
      <c r="L458" s="7">
        <v>541702</v>
      </c>
      <c r="M458" s="7">
        <f>VLOOKUP(A458,'[1]CDC- Aggregation'!$A$5:$L$463,2,FALSE)</f>
        <v>0</v>
      </c>
      <c r="N458" s="7">
        <f>VLOOKUP(A458,'[1]CDC- Aggregation'!$A$5:$L$463,3,FALSE)</f>
        <v>0</v>
      </c>
      <c r="O458" s="7">
        <f>VLOOKUP(A458,'[1]CDC- Aggregation'!$A$5:$L$463,4,FALSE)</f>
        <v>0</v>
      </c>
      <c r="P458" s="7">
        <f>VLOOKUP(A458,'[1]CDC- Aggregation'!$A$5:$L$463,5,FALSE)</f>
        <v>0</v>
      </c>
      <c r="Q458" s="7">
        <f>VLOOKUP(A458,'[1]CDC- Aggregation'!$A$5:$L$463,6,FALSE)</f>
        <v>0</v>
      </c>
      <c r="R458" s="7">
        <f>VLOOKUP(A458,'[1]CDC- Aggregation'!$A$5:$L$463,7,FALSE)</f>
        <v>0</v>
      </c>
      <c r="S458" s="7">
        <f>VLOOKUP(A458,'[1]CDC- Aggregation'!$A$5:$L$463,8,FALSE)</f>
        <v>0</v>
      </c>
      <c r="T458" s="7">
        <v>44</v>
      </c>
      <c r="U458" s="7">
        <v>193</v>
      </c>
      <c r="V458" s="7">
        <v>560</v>
      </c>
      <c r="W458" s="7">
        <v>832</v>
      </c>
      <c r="X458" s="8">
        <f t="shared" si="23"/>
        <v>0</v>
      </c>
      <c r="Y458" s="8">
        <f t="shared" si="23"/>
        <v>0</v>
      </c>
      <c r="Z458" s="8">
        <f t="shared" si="23"/>
        <v>0</v>
      </c>
      <c r="AA458" s="8">
        <f t="shared" si="23"/>
        <v>0</v>
      </c>
      <c r="AB458" s="8">
        <f t="shared" si="23"/>
        <v>0</v>
      </c>
      <c r="AC458" s="8">
        <f t="shared" si="23"/>
        <v>0</v>
      </c>
      <c r="AD458" s="8">
        <f t="shared" si="23"/>
        <v>0</v>
      </c>
      <c r="AE458" s="8">
        <f t="shared" si="22"/>
        <v>1.0911127232026065E-3</v>
      </c>
      <c r="AF458" s="8">
        <f t="shared" si="22"/>
        <v>9.0699640105707836E-3</v>
      </c>
      <c r="AG458" s="8">
        <f t="shared" si="22"/>
        <v>6.7816405006352345E-2</v>
      </c>
      <c r="AH458" s="8">
        <f t="shared" si="22"/>
        <v>1.535899812073797E-3</v>
      </c>
    </row>
    <row r="459" spans="1:34" x14ac:dyDescent="0.3">
      <c r="A459" s="37" t="s">
        <v>483</v>
      </c>
      <c r="B459" s="2">
        <v>32801.687000000005</v>
      </c>
      <c r="C459" s="7">
        <v>66994.024000000005</v>
      </c>
      <c r="D459" s="7">
        <v>72571.356999999989</v>
      </c>
      <c r="E459" s="7">
        <v>68412.987000000008</v>
      </c>
      <c r="F459" s="7">
        <v>59987.608000000007</v>
      </c>
      <c r="G459" s="7">
        <v>66932.83199999998</v>
      </c>
      <c r="H459" s="7">
        <v>70780.774999999994</v>
      </c>
      <c r="I459" s="7">
        <v>41818.155999999995</v>
      </c>
      <c r="J459" s="7">
        <v>21471.459000000003</v>
      </c>
      <c r="K459" s="7">
        <v>8752.6949999999997</v>
      </c>
      <c r="L459" s="7">
        <v>510198</v>
      </c>
      <c r="M459" s="7">
        <f>VLOOKUP(A459,'[1]CDC- Aggregation'!$A$5:$L$463,2,FALSE)</f>
        <v>0</v>
      </c>
      <c r="N459" s="7">
        <f>VLOOKUP(A459,'[1]CDC- Aggregation'!$A$5:$L$463,3,FALSE)</f>
        <v>0</v>
      </c>
      <c r="O459" s="7">
        <f>VLOOKUP(A459,'[1]CDC- Aggregation'!$A$5:$L$463,4,FALSE)</f>
        <v>0</v>
      </c>
      <c r="P459" s="7">
        <f>VLOOKUP(A459,'[1]CDC- Aggregation'!$A$5:$L$463,5,FALSE)</f>
        <v>0</v>
      </c>
      <c r="Q459" s="7">
        <f>VLOOKUP(A459,'[1]CDC- Aggregation'!$A$5:$L$463,6,FALSE)</f>
        <v>0</v>
      </c>
      <c r="R459" s="7">
        <f>VLOOKUP(A459,'[1]CDC- Aggregation'!$A$5:$L$463,7,FALSE)</f>
        <v>0</v>
      </c>
      <c r="S459" s="7">
        <f>VLOOKUP(A459,'[1]CDC- Aggregation'!$A$5:$L$463,8,FALSE)</f>
        <v>0</v>
      </c>
      <c r="T459" s="7">
        <v>52</v>
      </c>
      <c r="U459" s="7">
        <v>238</v>
      </c>
      <c r="V459" s="7">
        <v>595</v>
      </c>
      <c r="W459" s="7">
        <v>885</v>
      </c>
      <c r="X459" s="8">
        <f t="shared" si="23"/>
        <v>0</v>
      </c>
      <c r="Y459" s="8">
        <f t="shared" si="23"/>
        <v>0</v>
      </c>
      <c r="Z459" s="8">
        <f t="shared" si="23"/>
        <v>0</v>
      </c>
      <c r="AA459" s="8">
        <f t="shared" si="23"/>
        <v>0</v>
      </c>
      <c r="AB459" s="8">
        <f t="shared" si="23"/>
        <v>0</v>
      </c>
      <c r="AC459" s="8">
        <f t="shared" si="23"/>
        <v>0</v>
      </c>
      <c r="AD459" s="8">
        <f t="shared" si="23"/>
        <v>0</v>
      </c>
      <c r="AE459" s="8">
        <f t="shared" si="22"/>
        <v>1.2434790285827048E-3</v>
      </c>
      <c r="AF459" s="8">
        <f t="shared" si="22"/>
        <v>1.1084481962776725E-2</v>
      </c>
      <c r="AG459" s="8">
        <f t="shared" si="22"/>
        <v>6.7979062448765781E-2</v>
      </c>
      <c r="AH459" s="8">
        <f t="shared" si="22"/>
        <v>1.734620676678466E-3</v>
      </c>
    </row>
    <row r="460" spans="1:34" x14ac:dyDescent="0.3">
      <c r="A460" s="37" t="s">
        <v>484</v>
      </c>
      <c r="B460" s="2">
        <v>32210.192999999999</v>
      </c>
      <c r="C460" s="7">
        <v>67026.941999999995</v>
      </c>
      <c r="D460" s="7">
        <v>65014.995999999999</v>
      </c>
      <c r="E460" s="7">
        <v>65874.232000000004</v>
      </c>
      <c r="F460" s="7">
        <v>59140.994999999995</v>
      </c>
      <c r="G460" s="7">
        <v>62570.478999999999</v>
      </c>
      <c r="H460" s="7">
        <v>67318.626999999993</v>
      </c>
      <c r="I460" s="7">
        <v>41483.021999999997</v>
      </c>
      <c r="J460" s="7">
        <v>21250.66</v>
      </c>
      <c r="K460" s="7">
        <v>8469.7879999999986</v>
      </c>
      <c r="L460" s="7">
        <v>490148</v>
      </c>
      <c r="M460" s="7">
        <f>VLOOKUP(A460,'[1]CDC- Aggregation'!$A$5:$L$463,2,FALSE)</f>
        <v>0</v>
      </c>
      <c r="N460" s="7">
        <f>VLOOKUP(A460,'[1]CDC- Aggregation'!$A$5:$L$463,3,FALSE)</f>
        <v>0</v>
      </c>
      <c r="O460" s="7">
        <f>VLOOKUP(A460,'[1]CDC- Aggregation'!$A$5:$L$463,4,FALSE)</f>
        <v>0</v>
      </c>
      <c r="P460" s="7">
        <f>VLOOKUP(A460,'[1]CDC- Aggregation'!$A$5:$L$463,5,FALSE)</f>
        <v>0</v>
      </c>
      <c r="Q460" s="7">
        <f>VLOOKUP(A460,'[1]CDC- Aggregation'!$A$5:$L$463,6,FALSE)</f>
        <v>0</v>
      </c>
      <c r="R460" s="7">
        <f>VLOOKUP(A460,'[1]CDC- Aggregation'!$A$5:$L$463,7,FALSE)</f>
        <v>0</v>
      </c>
      <c r="S460" s="7">
        <f>VLOOKUP(A460,'[1]CDC- Aggregation'!$A$5:$L$463,8,FALSE)</f>
        <v>0</v>
      </c>
      <c r="T460" s="7">
        <v>45</v>
      </c>
      <c r="U460" s="7">
        <v>158</v>
      </c>
      <c r="V460" s="7">
        <v>471</v>
      </c>
      <c r="W460" s="7">
        <v>709</v>
      </c>
      <c r="X460" s="8">
        <f t="shared" si="23"/>
        <v>0</v>
      </c>
      <c r="Y460" s="8">
        <f t="shared" si="23"/>
        <v>0</v>
      </c>
      <c r="Z460" s="8">
        <f t="shared" si="23"/>
        <v>0</v>
      </c>
      <c r="AA460" s="8">
        <f t="shared" si="23"/>
        <v>0</v>
      </c>
      <c r="AB460" s="8">
        <f t="shared" si="23"/>
        <v>0</v>
      </c>
      <c r="AC460" s="8">
        <f t="shared" si="23"/>
        <v>0</v>
      </c>
      <c r="AD460" s="8">
        <f t="shared" si="23"/>
        <v>0</v>
      </c>
      <c r="AE460" s="8">
        <f t="shared" si="22"/>
        <v>1.0847811425117487E-3</v>
      </c>
      <c r="AF460" s="8">
        <f t="shared" si="22"/>
        <v>7.4350631933314069E-3</v>
      </c>
      <c r="AG460" s="8">
        <f t="shared" si="22"/>
        <v>5.5609420212170607E-2</v>
      </c>
      <c r="AH460" s="8">
        <f t="shared" si="22"/>
        <v>1.4465018729036944E-3</v>
      </c>
    </row>
    <row r="461" spans="1:34" x14ac:dyDescent="0.3">
      <c r="A461" s="37" t="s">
        <v>485</v>
      </c>
      <c r="B461" s="2">
        <v>34227</v>
      </c>
      <c r="C461" s="7">
        <v>72247</v>
      </c>
      <c r="D461" s="7">
        <v>75543</v>
      </c>
      <c r="E461" s="7">
        <v>76586</v>
      </c>
      <c r="F461" s="7">
        <v>65717</v>
      </c>
      <c r="G461" s="7">
        <v>66377</v>
      </c>
      <c r="H461" s="7">
        <v>74600</v>
      </c>
      <c r="I461" s="7">
        <v>45551</v>
      </c>
      <c r="J461" s="7">
        <v>21917</v>
      </c>
      <c r="K461" s="7">
        <v>8928</v>
      </c>
      <c r="L461" s="7">
        <v>541693</v>
      </c>
      <c r="M461" s="7">
        <f>VLOOKUP(A461,'[1]CDC- Aggregation'!$A$5:$L$463,2,FALSE)</f>
        <v>0</v>
      </c>
      <c r="N461" s="7">
        <f>VLOOKUP(A461,'[1]CDC- Aggregation'!$A$5:$L$463,3,FALSE)</f>
        <v>0</v>
      </c>
      <c r="O461" s="7">
        <f>VLOOKUP(A461,'[1]CDC- Aggregation'!$A$5:$L$463,4,FALSE)</f>
        <v>0</v>
      </c>
      <c r="P461" s="7">
        <f>VLOOKUP(A461,'[1]CDC- Aggregation'!$A$5:$L$463,5,FALSE)</f>
        <v>0</v>
      </c>
      <c r="Q461" s="7">
        <f>VLOOKUP(A461,'[1]CDC- Aggregation'!$A$5:$L$463,6,FALSE)</f>
        <v>0</v>
      </c>
      <c r="R461" s="7">
        <f>VLOOKUP(A461,'[1]CDC- Aggregation'!$A$5:$L$463,7,FALSE)</f>
        <v>0</v>
      </c>
      <c r="S461" s="7">
        <f>VLOOKUP(A461,'[1]CDC- Aggregation'!$A$5:$L$463,8,FALSE)</f>
        <v>0</v>
      </c>
      <c r="T461" s="7">
        <v>105</v>
      </c>
      <c r="U461" s="7">
        <v>180</v>
      </c>
      <c r="V461" s="7">
        <v>521</v>
      </c>
      <c r="W461" s="7">
        <v>829</v>
      </c>
      <c r="X461" s="8">
        <f t="shared" si="23"/>
        <v>0</v>
      </c>
      <c r="Y461" s="8">
        <f t="shared" si="23"/>
        <v>0</v>
      </c>
      <c r="Z461" s="8">
        <f t="shared" si="23"/>
        <v>0</v>
      </c>
      <c r="AA461" s="8">
        <f t="shared" si="23"/>
        <v>0</v>
      </c>
      <c r="AB461" s="8">
        <f t="shared" si="23"/>
        <v>0</v>
      </c>
      <c r="AC461" s="8">
        <f t="shared" si="23"/>
        <v>0</v>
      </c>
      <c r="AD461" s="8">
        <f t="shared" si="23"/>
        <v>0</v>
      </c>
      <c r="AE461" s="8">
        <f t="shared" si="22"/>
        <v>2.3051085596364515E-3</v>
      </c>
      <c r="AF461" s="8">
        <f t="shared" si="22"/>
        <v>8.2128028471049868E-3</v>
      </c>
      <c r="AG461" s="8">
        <f t="shared" si="22"/>
        <v>5.8355734767025089E-2</v>
      </c>
      <c r="AH461" s="8">
        <f t="shared" si="22"/>
        <v>1.5303871381022092E-3</v>
      </c>
    </row>
    <row r="462" spans="1:34" hidden="1" x14ac:dyDescent="0.3">
      <c r="A462" s="37" t="s">
        <v>534</v>
      </c>
      <c r="B462" s="2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 t="e">
        <f>VLOOKUP(A462,'[1]CDC- Aggregation'!$A$5:$L$463,2,FALSE)</f>
        <v>#N/A</v>
      </c>
      <c r="N462" s="7" t="e">
        <f>VLOOKUP(A462,'[1]CDC- Aggregation'!$A$5:$L$463,3,FALSE)</f>
        <v>#N/A</v>
      </c>
      <c r="O462" s="7" t="e">
        <f>VLOOKUP(A462,'[1]CDC- Aggregation'!$A$5:$L$463,4,FALSE)</f>
        <v>#N/A</v>
      </c>
      <c r="P462" s="7" t="e">
        <f>VLOOKUP(A462,'[1]CDC- Aggregation'!$A$5:$L$463,5,FALSE)</f>
        <v>#N/A</v>
      </c>
      <c r="Q462" s="7" t="e">
        <f>VLOOKUP(A462,'[1]CDC- Aggregation'!$A$5:$L$463,6,FALSE)</f>
        <v>#N/A</v>
      </c>
      <c r="R462" s="7" t="e">
        <f>VLOOKUP(A462,'[1]CDC- Aggregation'!$A$5:$L$463,7,FALSE)</f>
        <v>#N/A</v>
      </c>
      <c r="S462" s="7" t="e">
        <f>VLOOKUP(A462,'[1]CDC- Aggregation'!$A$5:$L$463,8,FALSE)</f>
        <v>#N/A</v>
      </c>
      <c r="T462" s="7">
        <v>0</v>
      </c>
      <c r="U462" s="7">
        <v>0</v>
      </c>
      <c r="V462" s="7">
        <v>10</v>
      </c>
      <c r="W462" s="7">
        <v>10</v>
      </c>
      <c r="X462" s="8" t="e">
        <f t="shared" si="23"/>
        <v>#N/A</v>
      </c>
      <c r="Y462" s="8" t="e">
        <f t="shared" si="23"/>
        <v>#N/A</v>
      </c>
      <c r="Z462" s="8" t="e">
        <f t="shared" si="23"/>
        <v>#N/A</v>
      </c>
      <c r="AA462" s="8" t="e">
        <f t="shared" si="23"/>
        <v>#N/A</v>
      </c>
      <c r="AB462" s="8" t="e">
        <f t="shared" si="23"/>
        <v>#N/A</v>
      </c>
      <c r="AC462" s="8" t="e">
        <f t="shared" si="23"/>
        <v>#N/A</v>
      </c>
      <c r="AD462" s="8" t="e">
        <f t="shared" si="23"/>
        <v>#N/A</v>
      </c>
      <c r="AE462" s="8" t="e">
        <f t="shared" si="22"/>
        <v>#DIV/0!</v>
      </c>
      <c r="AF462" s="8" t="e">
        <f t="shared" si="22"/>
        <v>#DIV/0!</v>
      </c>
      <c r="AG462" s="8" t="e">
        <f t="shared" si="22"/>
        <v>#DIV/0!</v>
      </c>
      <c r="AH462" s="8" t="e">
        <f t="shared" si="22"/>
        <v>#DIV/0!</v>
      </c>
    </row>
    <row r="463" spans="1:34" hidden="1" x14ac:dyDescent="0.3">
      <c r="A463" s="37" t="s">
        <v>25</v>
      </c>
      <c r="B463" s="2">
        <v>177303732.02900022</v>
      </c>
      <c r="C463" s="7">
        <v>360898903.79800004</v>
      </c>
      <c r="D463" s="7">
        <v>384656072.73300016</v>
      </c>
      <c r="E463" s="7">
        <v>369812794.63199979</v>
      </c>
      <c r="F463" s="7">
        <v>364034804.06099975</v>
      </c>
      <c r="G463" s="7">
        <v>387799589.6679998</v>
      </c>
      <c r="H463" s="7">
        <v>327164754.34399992</v>
      </c>
      <c r="I463" s="7">
        <v>203437546.23699993</v>
      </c>
      <c r="J463" s="7">
        <v>117414655.07100011</v>
      </c>
      <c r="K463" s="7">
        <v>49555721.529999986</v>
      </c>
      <c r="L463" s="7">
        <v>2741996541</v>
      </c>
      <c r="M463" s="7" t="e">
        <f>VLOOKUP(A463,'[1]CDC- Aggregation'!$A$5:$L$463,2,FALSE)</f>
        <v>#N/A</v>
      </c>
      <c r="N463" s="7" t="e">
        <f>VLOOKUP(A463,'[1]CDC- Aggregation'!$A$5:$L$463,3,FALSE)</f>
        <v>#N/A</v>
      </c>
      <c r="O463" s="7" t="e">
        <f>VLOOKUP(A463,'[1]CDC- Aggregation'!$A$5:$L$463,4,FALSE)</f>
        <v>#N/A</v>
      </c>
      <c r="P463" s="7" t="e">
        <f>VLOOKUP(A463,'[1]CDC- Aggregation'!$A$5:$L$463,5,FALSE)</f>
        <v>#N/A</v>
      </c>
      <c r="Q463" s="7" t="e">
        <f>VLOOKUP(A463,'[1]CDC- Aggregation'!$A$5:$L$463,6,FALSE)</f>
        <v>#N/A</v>
      </c>
      <c r="R463" s="7" t="e">
        <f>VLOOKUP(A463,'[1]CDC- Aggregation'!$A$5:$L$463,7,FALSE)</f>
        <v>#N/A</v>
      </c>
      <c r="S463" s="7" t="e">
        <f>VLOOKUP(A463,'[1]CDC- Aggregation'!$A$5:$L$463,8,FALSE)</f>
        <v>#N/A</v>
      </c>
      <c r="T463" s="7">
        <v>0</v>
      </c>
      <c r="U463" s="7">
        <v>0</v>
      </c>
      <c r="V463" s="7">
        <v>10</v>
      </c>
      <c r="W463" s="7">
        <v>10</v>
      </c>
      <c r="X463" s="8" t="e">
        <f t="shared" si="23"/>
        <v>#N/A</v>
      </c>
      <c r="Y463" s="8" t="e">
        <f t="shared" si="23"/>
        <v>#N/A</v>
      </c>
      <c r="Z463" s="8" t="e">
        <f t="shared" si="23"/>
        <v>#N/A</v>
      </c>
      <c r="AA463" s="8" t="e">
        <f t="shared" si="23"/>
        <v>#N/A</v>
      </c>
      <c r="AB463" s="8" t="e">
        <f t="shared" si="23"/>
        <v>#N/A</v>
      </c>
      <c r="AC463" s="8" t="e">
        <f t="shared" si="23"/>
        <v>#N/A</v>
      </c>
      <c r="AD463" s="8" t="e">
        <f t="shared" si="23"/>
        <v>#N/A</v>
      </c>
      <c r="AE463" s="8">
        <f t="shared" si="22"/>
        <v>0</v>
      </c>
      <c r="AF463" s="8">
        <f t="shared" si="22"/>
        <v>0</v>
      </c>
      <c r="AG463" s="8">
        <f t="shared" si="22"/>
        <v>2.017930461156985E-7</v>
      </c>
      <c r="AH463" s="8">
        <f t="shared" si="22"/>
        <v>3.6469776130180756E-9</v>
      </c>
    </row>
    <row r="464" spans="1:34" hidden="1" x14ac:dyDescent="0.3">
      <c r="C464"/>
      <c r="M464" s="7" t="e">
        <f>VLOOKUP(A464,'[1]CDC- Aggregation'!$A$5:$L$463,2,FALSE)</f>
        <v>#N/A</v>
      </c>
      <c r="N464" s="7" t="e">
        <f>VLOOKUP(A464,'[1]CDC- Aggregation'!$A$5:$L$463,3,FALSE)</f>
        <v>#N/A</v>
      </c>
      <c r="O464" s="7" t="e">
        <f>VLOOKUP(A464,'[1]CDC- Aggregation'!$A$5:$L$463,4,FALSE)</f>
        <v>#N/A</v>
      </c>
      <c r="P464" s="7" t="e">
        <f>VLOOKUP(A464,'[1]CDC- Aggregation'!$A$5:$L$463,5,FALSE)</f>
        <v>#N/A</v>
      </c>
      <c r="Q464" s="7" t="e">
        <f>VLOOKUP(A464,'[1]CDC- Aggregation'!$A$5:$L$463,6,FALSE)</f>
        <v>#N/A</v>
      </c>
      <c r="R464" s="7" t="e">
        <f>VLOOKUP(A464,'[1]CDC- Aggregation'!$A$5:$L$463,7,FALSE)</f>
        <v>#N/A</v>
      </c>
      <c r="S464" s="7" t="e">
        <f>VLOOKUP(A464,'[1]CDC- Aggregation'!$A$5:$L$463,8,FALSE)</f>
        <v>#N/A</v>
      </c>
      <c r="T464" s="7">
        <v>0</v>
      </c>
      <c r="U464" s="7">
        <v>0</v>
      </c>
      <c r="V464" s="7">
        <v>22</v>
      </c>
      <c r="W464" s="7">
        <v>22</v>
      </c>
      <c r="X464" s="8" t="e">
        <f t="shared" si="23"/>
        <v>#N/A</v>
      </c>
      <c r="Y464" s="8" t="e">
        <f t="shared" si="23"/>
        <v>#N/A</v>
      </c>
      <c r="Z464" s="8" t="e">
        <f t="shared" si="23"/>
        <v>#N/A</v>
      </c>
      <c r="AA464" s="8" t="e">
        <f t="shared" si="23"/>
        <v>#N/A</v>
      </c>
      <c r="AB464" s="8" t="e">
        <f t="shared" si="23"/>
        <v>#N/A</v>
      </c>
      <c r="AC464" s="8" t="e">
        <f t="shared" si="23"/>
        <v>#N/A</v>
      </c>
      <c r="AD464" s="8" t="e">
        <f t="shared" si="23"/>
        <v>#N/A</v>
      </c>
      <c r="AE464" s="8" t="e">
        <f t="shared" si="22"/>
        <v>#DIV/0!</v>
      </c>
      <c r="AF464" s="8" t="e">
        <f t="shared" si="22"/>
        <v>#DIV/0!</v>
      </c>
      <c r="AG464" s="8" t="e">
        <f t="shared" si="22"/>
        <v>#DIV/0!</v>
      </c>
      <c r="AH464" s="8" t="e">
        <f t="shared" si="22"/>
        <v>#DIV/0!</v>
      </c>
    </row>
    <row r="465" spans="1:34" hidden="1" x14ac:dyDescent="0.3">
      <c r="C465"/>
      <c r="M465" s="7" t="e">
        <f>VLOOKUP(A465,'[1]CDC- Aggregation'!$A$5:$L$463,2,FALSE)</f>
        <v>#N/A</v>
      </c>
      <c r="N465" s="7" t="e">
        <f>VLOOKUP(A465,'[1]CDC- Aggregation'!$A$5:$L$463,3,FALSE)</f>
        <v>#N/A</v>
      </c>
      <c r="O465" s="7" t="e">
        <f>VLOOKUP(A465,'[1]CDC- Aggregation'!$A$5:$L$463,4,FALSE)</f>
        <v>#N/A</v>
      </c>
      <c r="P465" s="7" t="e">
        <f>VLOOKUP(A465,'[1]CDC- Aggregation'!$A$5:$L$463,5,FALSE)</f>
        <v>#N/A</v>
      </c>
      <c r="Q465" s="7" t="e">
        <f>VLOOKUP(A465,'[1]CDC- Aggregation'!$A$5:$L$463,6,FALSE)</f>
        <v>#N/A</v>
      </c>
      <c r="R465" s="7" t="e">
        <f>VLOOKUP(A465,'[1]CDC- Aggregation'!$A$5:$L$463,7,FALSE)</f>
        <v>#N/A</v>
      </c>
      <c r="S465" s="7" t="e">
        <f>VLOOKUP(A465,'[1]CDC- Aggregation'!$A$5:$L$463,8,FALSE)</f>
        <v>#N/A</v>
      </c>
      <c r="T465" s="7">
        <v>0</v>
      </c>
      <c r="U465" s="7">
        <v>0</v>
      </c>
      <c r="V465" s="7">
        <v>0</v>
      </c>
      <c r="W465" s="7">
        <v>0</v>
      </c>
      <c r="X465" s="8" t="e">
        <f t="shared" si="23"/>
        <v>#N/A</v>
      </c>
      <c r="Y465" s="8" t="e">
        <f t="shared" si="23"/>
        <v>#N/A</v>
      </c>
      <c r="Z465" s="8" t="e">
        <f t="shared" si="23"/>
        <v>#N/A</v>
      </c>
      <c r="AA465" s="8" t="e">
        <f t="shared" si="23"/>
        <v>#N/A</v>
      </c>
      <c r="AB465" s="8" t="e">
        <f t="shared" si="23"/>
        <v>#N/A</v>
      </c>
      <c r="AC465" s="8" t="e">
        <f t="shared" si="23"/>
        <v>#N/A</v>
      </c>
      <c r="AD465" s="8" t="e">
        <f t="shared" si="23"/>
        <v>#N/A</v>
      </c>
      <c r="AE465" s="8" t="e">
        <f t="shared" si="22"/>
        <v>#DIV/0!</v>
      </c>
      <c r="AF465" s="8" t="e">
        <f t="shared" si="22"/>
        <v>#DIV/0!</v>
      </c>
      <c r="AG465" s="8" t="e">
        <f t="shared" si="22"/>
        <v>#DIV/0!</v>
      </c>
      <c r="AH465" s="8" t="e">
        <f t="shared" si="22"/>
        <v>#DIV/0!</v>
      </c>
    </row>
    <row r="466" spans="1:34" hidden="1" x14ac:dyDescent="0.3">
      <c r="C466"/>
      <c r="M466" s="7" t="e">
        <f>VLOOKUP(A466,'[1]CDC- Aggregation'!$A$5:$L$463,2,FALSE)</f>
        <v>#N/A</v>
      </c>
      <c r="N466" s="7" t="e">
        <f>VLOOKUP(A466,'[1]CDC- Aggregation'!$A$5:$L$463,3,FALSE)</f>
        <v>#N/A</v>
      </c>
      <c r="O466" s="7" t="e">
        <f>VLOOKUP(A466,'[1]CDC- Aggregation'!$A$5:$L$463,4,FALSE)</f>
        <v>#N/A</v>
      </c>
      <c r="P466" s="7" t="e">
        <f>VLOOKUP(A466,'[1]CDC- Aggregation'!$A$5:$L$463,5,FALSE)</f>
        <v>#N/A</v>
      </c>
      <c r="Q466" s="7" t="e">
        <f>VLOOKUP(A466,'[1]CDC- Aggregation'!$A$5:$L$463,6,FALSE)</f>
        <v>#N/A</v>
      </c>
      <c r="R466" s="7" t="e">
        <f>VLOOKUP(A466,'[1]CDC- Aggregation'!$A$5:$L$463,7,FALSE)</f>
        <v>#N/A</v>
      </c>
      <c r="S466" s="7" t="e">
        <f>VLOOKUP(A466,'[1]CDC- Aggregation'!$A$5:$L$463,8,FALSE)</f>
        <v>#N/A</v>
      </c>
      <c r="T466" s="7">
        <v>0</v>
      </c>
      <c r="U466" s="7">
        <v>0</v>
      </c>
      <c r="V466" s="7">
        <v>12</v>
      </c>
      <c r="W466" s="7">
        <v>12</v>
      </c>
      <c r="X466" s="8" t="e">
        <f t="shared" si="23"/>
        <v>#N/A</v>
      </c>
      <c r="Y466" s="8" t="e">
        <f t="shared" si="23"/>
        <v>#N/A</v>
      </c>
      <c r="Z466" s="8" t="e">
        <f t="shared" si="23"/>
        <v>#N/A</v>
      </c>
      <c r="AA466" s="8" t="e">
        <f t="shared" si="23"/>
        <v>#N/A</v>
      </c>
      <c r="AB466" s="8" t="e">
        <f t="shared" si="23"/>
        <v>#N/A</v>
      </c>
      <c r="AC466" s="8" t="e">
        <f t="shared" si="23"/>
        <v>#N/A</v>
      </c>
      <c r="AD466" s="8" t="e">
        <f t="shared" si="23"/>
        <v>#N/A</v>
      </c>
      <c r="AE466" s="8" t="e">
        <f t="shared" si="22"/>
        <v>#DIV/0!</v>
      </c>
      <c r="AF466" s="8" t="e">
        <f t="shared" si="22"/>
        <v>#DIV/0!</v>
      </c>
      <c r="AG466" s="8" t="e">
        <f t="shared" si="22"/>
        <v>#DIV/0!</v>
      </c>
      <c r="AH466" s="8" t="e">
        <f t="shared" si="22"/>
        <v>#DIV/0!</v>
      </c>
    </row>
    <row r="467" spans="1:34" hidden="1" x14ac:dyDescent="0.3">
      <c r="C467"/>
      <c r="M467" s="7" t="e">
        <f>VLOOKUP(A467,'[1]CDC- Aggregation'!$A$5:$L$463,2,FALSE)</f>
        <v>#N/A</v>
      </c>
      <c r="N467" s="7" t="e">
        <f>VLOOKUP(A467,'[1]CDC- Aggregation'!$A$5:$L$463,3,FALSE)</f>
        <v>#N/A</v>
      </c>
      <c r="O467" s="7" t="e">
        <f>VLOOKUP(A467,'[1]CDC- Aggregation'!$A$5:$L$463,4,FALSE)</f>
        <v>#N/A</v>
      </c>
      <c r="P467" s="7" t="e">
        <f>VLOOKUP(A467,'[1]CDC- Aggregation'!$A$5:$L$463,5,FALSE)</f>
        <v>#N/A</v>
      </c>
      <c r="Q467" s="7" t="e">
        <f>VLOOKUP(A467,'[1]CDC- Aggregation'!$A$5:$L$463,6,FALSE)</f>
        <v>#N/A</v>
      </c>
      <c r="R467" s="7" t="e">
        <f>VLOOKUP(A467,'[1]CDC- Aggregation'!$A$5:$L$463,7,FALSE)</f>
        <v>#N/A</v>
      </c>
      <c r="S467" s="7" t="e">
        <f>VLOOKUP(A467,'[1]CDC- Aggregation'!$A$5:$L$463,8,FALSE)</f>
        <v>#N/A</v>
      </c>
      <c r="T467" s="7">
        <v>0</v>
      </c>
      <c r="U467" s="7">
        <v>0</v>
      </c>
      <c r="V467" s="7">
        <v>0</v>
      </c>
      <c r="W467" s="7">
        <v>0</v>
      </c>
      <c r="X467" s="8" t="e">
        <f t="shared" si="23"/>
        <v>#N/A</v>
      </c>
      <c r="Y467" s="8" t="e">
        <f t="shared" si="23"/>
        <v>#N/A</v>
      </c>
      <c r="Z467" s="8" t="e">
        <f t="shared" si="23"/>
        <v>#N/A</v>
      </c>
      <c r="AA467" s="8" t="e">
        <f t="shared" si="23"/>
        <v>#N/A</v>
      </c>
      <c r="AB467" s="8" t="e">
        <f t="shared" si="23"/>
        <v>#N/A</v>
      </c>
      <c r="AC467" s="8" t="e">
        <f t="shared" si="23"/>
        <v>#N/A</v>
      </c>
      <c r="AD467" s="8" t="e">
        <f t="shared" si="23"/>
        <v>#N/A</v>
      </c>
      <c r="AE467" s="8" t="e">
        <f t="shared" si="22"/>
        <v>#DIV/0!</v>
      </c>
      <c r="AF467" s="8" t="e">
        <f t="shared" si="22"/>
        <v>#DIV/0!</v>
      </c>
      <c r="AG467" s="8" t="e">
        <f t="shared" si="22"/>
        <v>#DIV/0!</v>
      </c>
      <c r="AH467" s="8" t="e">
        <f t="shared" si="22"/>
        <v>#DIV/0!</v>
      </c>
    </row>
    <row r="468" spans="1:34" hidden="1" x14ac:dyDescent="0.3">
      <c r="C468"/>
      <c r="M468" s="7" t="e">
        <f>VLOOKUP(A468,'[1]CDC- Aggregation'!$A$5:$L$463,2,FALSE)</f>
        <v>#N/A</v>
      </c>
      <c r="N468" s="7" t="e">
        <f>VLOOKUP(A468,'[1]CDC- Aggregation'!$A$5:$L$463,3,FALSE)</f>
        <v>#N/A</v>
      </c>
      <c r="O468" s="7" t="e">
        <f>VLOOKUP(A468,'[1]CDC- Aggregation'!$A$5:$L$463,4,FALSE)</f>
        <v>#N/A</v>
      </c>
      <c r="P468" s="7" t="e">
        <f>VLOOKUP(A468,'[1]CDC- Aggregation'!$A$5:$L$463,5,FALSE)</f>
        <v>#N/A</v>
      </c>
      <c r="Q468" s="7" t="e">
        <f>VLOOKUP(A468,'[1]CDC- Aggregation'!$A$5:$L$463,6,FALSE)</f>
        <v>#N/A</v>
      </c>
      <c r="R468" s="7" t="e">
        <f>VLOOKUP(A468,'[1]CDC- Aggregation'!$A$5:$L$463,7,FALSE)</f>
        <v>#N/A</v>
      </c>
      <c r="S468" s="7" t="e">
        <f>VLOOKUP(A468,'[1]CDC- Aggregation'!$A$5:$L$463,8,FALSE)</f>
        <v>#N/A</v>
      </c>
      <c r="T468" s="7">
        <v>0</v>
      </c>
      <c r="U468" s="7">
        <v>0</v>
      </c>
      <c r="V468" s="7">
        <v>0</v>
      </c>
      <c r="W468" s="7">
        <v>0</v>
      </c>
      <c r="X468" s="8" t="e">
        <f t="shared" si="23"/>
        <v>#N/A</v>
      </c>
      <c r="Y468" s="8" t="e">
        <f t="shared" si="23"/>
        <v>#N/A</v>
      </c>
      <c r="Z468" s="8" t="e">
        <f t="shared" si="23"/>
        <v>#N/A</v>
      </c>
      <c r="AA468" s="8" t="e">
        <f t="shared" si="23"/>
        <v>#N/A</v>
      </c>
      <c r="AB468" s="8" t="e">
        <f t="shared" si="23"/>
        <v>#N/A</v>
      </c>
      <c r="AC468" s="8" t="e">
        <f t="shared" si="23"/>
        <v>#N/A</v>
      </c>
      <c r="AD468" s="8" t="e">
        <f t="shared" si="23"/>
        <v>#N/A</v>
      </c>
      <c r="AE468" s="8" t="e">
        <f t="shared" si="22"/>
        <v>#DIV/0!</v>
      </c>
      <c r="AF468" s="8" t="e">
        <f t="shared" si="22"/>
        <v>#DIV/0!</v>
      </c>
      <c r="AG468" s="8" t="e">
        <f t="shared" si="22"/>
        <v>#DIV/0!</v>
      </c>
      <c r="AH468" s="8" t="e">
        <f t="shared" si="22"/>
        <v>#DIV/0!</v>
      </c>
    </row>
    <row r="469" spans="1:34" hidden="1" x14ac:dyDescent="0.3">
      <c r="C469"/>
      <c r="M469" s="7" t="e">
        <f>VLOOKUP(A469,'[1]CDC- Aggregation'!$A$5:$L$463,2,FALSE)</f>
        <v>#N/A</v>
      </c>
      <c r="N469" s="7" t="e">
        <f>VLOOKUP(A469,'[1]CDC- Aggregation'!$A$5:$L$463,3,FALSE)</f>
        <v>#N/A</v>
      </c>
      <c r="O469" s="7" t="e">
        <f>VLOOKUP(A469,'[1]CDC- Aggregation'!$A$5:$L$463,4,FALSE)</f>
        <v>#N/A</v>
      </c>
      <c r="P469" s="7" t="e">
        <f>VLOOKUP(A469,'[1]CDC- Aggregation'!$A$5:$L$463,5,FALSE)</f>
        <v>#N/A</v>
      </c>
      <c r="Q469" s="7" t="e">
        <f>VLOOKUP(A469,'[1]CDC- Aggregation'!$A$5:$L$463,6,FALSE)</f>
        <v>#N/A</v>
      </c>
      <c r="R469" s="7" t="e">
        <f>VLOOKUP(A469,'[1]CDC- Aggregation'!$A$5:$L$463,7,FALSE)</f>
        <v>#N/A</v>
      </c>
      <c r="S469" s="7" t="e">
        <f>VLOOKUP(A469,'[1]CDC- Aggregation'!$A$5:$L$463,8,FALSE)</f>
        <v>#N/A</v>
      </c>
      <c r="T469" s="7">
        <v>0</v>
      </c>
      <c r="U469" s="7">
        <v>0</v>
      </c>
      <c r="V469" s="7">
        <v>0</v>
      </c>
      <c r="W469" s="7">
        <v>0</v>
      </c>
      <c r="X469" s="8" t="e">
        <f t="shared" si="23"/>
        <v>#N/A</v>
      </c>
      <c r="Y469" s="8" t="e">
        <f t="shared" si="23"/>
        <v>#N/A</v>
      </c>
      <c r="Z469" s="8" t="e">
        <f t="shared" si="23"/>
        <v>#N/A</v>
      </c>
      <c r="AA469" s="8" t="e">
        <f t="shared" si="23"/>
        <v>#N/A</v>
      </c>
      <c r="AB469" s="8" t="e">
        <f t="shared" si="23"/>
        <v>#N/A</v>
      </c>
      <c r="AC469" s="8" t="e">
        <f t="shared" si="23"/>
        <v>#N/A</v>
      </c>
      <c r="AD469" s="8" t="e">
        <f t="shared" si="23"/>
        <v>#N/A</v>
      </c>
      <c r="AE469" s="8" t="e">
        <f t="shared" si="22"/>
        <v>#DIV/0!</v>
      </c>
      <c r="AF469" s="8" t="e">
        <f t="shared" si="22"/>
        <v>#DIV/0!</v>
      </c>
      <c r="AG469" s="8" t="e">
        <f t="shared" si="22"/>
        <v>#DIV/0!</v>
      </c>
      <c r="AH469" s="8" t="e">
        <f t="shared" si="22"/>
        <v>#DIV/0!</v>
      </c>
    </row>
    <row r="470" spans="1:34" hidden="1" x14ac:dyDescent="0.3">
      <c r="C470"/>
      <c r="M470" s="7" t="e">
        <f>VLOOKUP(A470,'[1]CDC- Aggregation'!$A$5:$L$463,2,FALSE)</f>
        <v>#N/A</v>
      </c>
      <c r="N470" s="7" t="e">
        <f>VLOOKUP(A470,'[1]CDC- Aggregation'!$A$5:$L$463,3,FALSE)</f>
        <v>#N/A</v>
      </c>
      <c r="O470" s="7" t="e">
        <f>VLOOKUP(A470,'[1]CDC- Aggregation'!$A$5:$L$463,4,FALSE)</f>
        <v>#N/A</v>
      </c>
      <c r="P470" s="7" t="e">
        <f>VLOOKUP(A470,'[1]CDC- Aggregation'!$A$5:$L$463,5,FALSE)</f>
        <v>#N/A</v>
      </c>
      <c r="Q470" s="7" t="e">
        <f>VLOOKUP(A470,'[1]CDC- Aggregation'!$A$5:$L$463,6,FALSE)</f>
        <v>#N/A</v>
      </c>
      <c r="R470" s="7" t="e">
        <f>VLOOKUP(A470,'[1]CDC- Aggregation'!$A$5:$L$463,7,FALSE)</f>
        <v>#N/A</v>
      </c>
      <c r="S470" s="7" t="e">
        <f>VLOOKUP(A470,'[1]CDC- Aggregation'!$A$5:$L$463,8,FALSE)</f>
        <v>#N/A</v>
      </c>
      <c r="T470" s="7">
        <v>0</v>
      </c>
      <c r="U470" s="7">
        <v>0</v>
      </c>
      <c r="V470" s="7">
        <v>22</v>
      </c>
      <c r="W470" s="7">
        <v>22</v>
      </c>
      <c r="X470" s="8" t="e">
        <f t="shared" si="23"/>
        <v>#N/A</v>
      </c>
      <c r="Y470" s="8" t="e">
        <f t="shared" si="23"/>
        <v>#N/A</v>
      </c>
      <c r="Z470" s="8" t="e">
        <f t="shared" si="23"/>
        <v>#N/A</v>
      </c>
      <c r="AA470" s="8" t="e">
        <f t="shared" si="23"/>
        <v>#N/A</v>
      </c>
      <c r="AB470" s="8" t="e">
        <f t="shared" si="23"/>
        <v>#N/A</v>
      </c>
      <c r="AC470" s="8" t="e">
        <f t="shared" si="23"/>
        <v>#N/A</v>
      </c>
      <c r="AD470" s="8" t="e">
        <f t="shared" si="23"/>
        <v>#N/A</v>
      </c>
      <c r="AE470" s="8" t="e">
        <f t="shared" si="22"/>
        <v>#DIV/0!</v>
      </c>
      <c r="AF470" s="8" t="e">
        <f t="shared" si="22"/>
        <v>#DIV/0!</v>
      </c>
      <c r="AG470" s="8" t="e">
        <f t="shared" si="22"/>
        <v>#DIV/0!</v>
      </c>
      <c r="AH470" s="8" t="e">
        <f t="shared" si="22"/>
        <v>#DIV/0!</v>
      </c>
    </row>
    <row r="471" spans="1:34" x14ac:dyDescent="0.3">
      <c r="A471" s="45" t="s">
        <v>535</v>
      </c>
      <c r="B471" s="46">
        <f>SUM(B1:B461)</f>
        <v>177303732.02900022</v>
      </c>
      <c r="C471" s="47">
        <f t="shared" ref="C471:L471" si="24">SUM(C2:C461)</f>
        <v>360898903.79800004</v>
      </c>
      <c r="D471" s="47">
        <f t="shared" si="24"/>
        <v>384656072.73300016</v>
      </c>
      <c r="E471" s="47">
        <f t="shared" si="24"/>
        <v>369812794.63199979</v>
      </c>
      <c r="F471" s="47">
        <f t="shared" si="24"/>
        <v>364034804.06099975</v>
      </c>
      <c r="G471" s="47">
        <f t="shared" si="24"/>
        <v>387799589.6679998</v>
      </c>
      <c r="H471" s="47">
        <f t="shared" si="24"/>
        <v>327164754.34399992</v>
      </c>
      <c r="I471" s="47">
        <f t="shared" si="24"/>
        <v>203437546.23699993</v>
      </c>
      <c r="J471" s="47">
        <f t="shared" si="24"/>
        <v>117414655.07100011</v>
      </c>
      <c r="K471" s="47">
        <f t="shared" si="24"/>
        <v>49555721.529999986</v>
      </c>
      <c r="L471" s="47">
        <f t="shared" si="24"/>
        <v>2741996541</v>
      </c>
      <c r="M471" s="25">
        <v>0</v>
      </c>
      <c r="N471" s="25">
        <v>10</v>
      </c>
      <c r="O471" s="25">
        <v>11</v>
      </c>
      <c r="P471" s="25">
        <v>304</v>
      </c>
      <c r="Q471" s="25">
        <v>1192</v>
      </c>
      <c r="R471" s="25">
        <v>7779</v>
      </c>
      <c r="S471" s="25">
        <v>26857</v>
      </c>
      <c r="T471" s="25">
        <v>53446</v>
      </c>
      <c r="U471" s="25">
        <v>113081</v>
      </c>
      <c r="V471" s="25">
        <v>212739</v>
      </c>
      <c r="W471" s="25">
        <v>415419</v>
      </c>
      <c r="X471" s="48">
        <f t="shared" si="23"/>
        <v>0</v>
      </c>
      <c r="Y471" s="48">
        <f>N471/C471</f>
        <v>2.7708590673905549E-8</v>
      </c>
      <c r="Z471" s="48">
        <f t="shared" si="23"/>
        <v>2.8596974751612429E-8</v>
      </c>
      <c r="AA471" s="48">
        <f t="shared" si="23"/>
        <v>8.2203754010866495E-7</v>
      </c>
      <c r="AB471" s="48">
        <f t="shared" si="23"/>
        <v>3.2744121899956072E-6</v>
      </c>
      <c r="AC471" s="48">
        <f t="shared" si="23"/>
        <v>2.005933014694446E-5</v>
      </c>
      <c r="AD471" s="48">
        <f t="shared" si="23"/>
        <v>8.2090138510950358E-5</v>
      </c>
      <c r="AE471" s="48">
        <f t="shared" si="22"/>
        <v>2.6271453322454388E-4</v>
      </c>
      <c r="AF471" s="48">
        <f t="shared" si="22"/>
        <v>9.6309102072156521E-4</v>
      </c>
      <c r="AG471" s="48">
        <f t="shared" si="22"/>
        <v>4.2929250837607583E-3</v>
      </c>
      <c r="AH471" s="48">
        <f t="shared" si="22"/>
        <v>1.5150237930223559E-4</v>
      </c>
    </row>
  </sheetData>
  <autoFilter ref="A2:AH471" xr:uid="{00000000-0001-0000-0000-000000000000}">
    <filterColumn colId="12">
      <filters>
        <filter val="0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F9D4B-3D15-409F-835E-33548DC603C1}">
  <dimension ref="A1:M26"/>
  <sheetViews>
    <sheetView topLeftCell="A4" workbookViewId="0">
      <selection activeCell="B15" sqref="B15"/>
    </sheetView>
  </sheetViews>
  <sheetFormatPr defaultRowHeight="14.4" x14ac:dyDescent="0.3"/>
  <cols>
    <col min="1" max="1" width="42.109375" customWidth="1"/>
    <col min="2" max="2" width="58.109375" customWidth="1"/>
    <col min="3" max="3" width="55.88671875" customWidth="1"/>
  </cols>
  <sheetData>
    <row r="1" spans="1:13" x14ac:dyDescent="0.3">
      <c r="A1" s="51" t="s">
        <v>486</v>
      </c>
      <c r="B1" s="52"/>
      <c r="C1" s="53"/>
    </row>
    <row r="2" spans="1:13" x14ac:dyDescent="0.3">
      <c r="A2" s="20"/>
      <c r="B2" s="21" t="s">
        <v>507</v>
      </c>
      <c r="C2" s="21" t="s">
        <v>508</v>
      </c>
    </row>
    <row r="3" spans="1:13" x14ac:dyDescent="0.3">
      <c r="A3" s="10" t="s">
        <v>487</v>
      </c>
      <c r="B3" s="11" t="s">
        <v>488</v>
      </c>
      <c r="C3" s="11" t="s">
        <v>489</v>
      </c>
    </row>
    <row r="4" spans="1:13" x14ac:dyDescent="0.3">
      <c r="A4" s="10" t="s">
        <v>490</v>
      </c>
      <c r="B4" s="11" t="s">
        <v>509</v>
      </c>
      <c r="C4" s="11" t="s">
        <v>509</v>
      </c>
    </row>
    <row r="5" spans="1:13" x14ac:dyDescent="0.3">
      <c r="A5" s="10" t="s">
        <v>512</v>
      </c>
      <c r="B5" s="11" t="s">
        <v>510</v>
      </c>
      <c r="C5" s="11" t="s">
        <v>491</v>
      </c>
    </row>
    <row r="6" spans="1:13" x14ac:dyDescent="0.3">
      <c r="A6" s="22" t="s">
        <v>511</v>
      </c>
      <c r="B6" s="23" t="s">
        <v>514</v>
      </c>
      <c r="C6" s="23" t="s">
        <v>513</v>
      </c>
    </row>
    <row r="7" spans="1:13" x14ac:dyDescent="0.3">
      <c r="A7" s="10" t="s">
        <v>492</v>
      </c>
      <c r="B7" s="34">
        <f>_xlfn.VAR.S('Census data- &gt;65 years'!D2:D460)</f>
        <v>786799499984.09717</v>
      </c>
      <c r="C7" s="12">
        <f>_xlfn.VAR.S(' Influenza data- &gt;65years'!D2:D460)</f>
        <v>1028483.7468105146</v>
      </c>
    </row>
    <row r="8" spans="1:13" ht="14.4" customHeight="1" x14ac:dyDescent="0.3">
      <c r="A8" s="10" t="s">
        <v>493</v>
      </c>
      <c r="B8" s="27">
        <f>SQRT(B7)</f>
        <v>887017.19260908198</v>
      </c>
      <c r="C8" s="12">
        <f>SQRT(C7)</f>
        <v>1014.1418770618412</v>
      </c>
    </row>
    <row r="9" spans="1:13" ht="14.4" customHeight="1" x14ac:dyDescent="0.3">
      <c r="A9" s="10" t="s">
        <v>532</v>
      </c>
      <c r="B9" s="12">
        <f>AVERAGE('Census data- &gt;65 years'!D2:D460)</f>
        <v>806988.93864488031</v>
      </c>
      <c r="C9" s="12">
        <f>AVERAGE(' Influenza data- &gt;65years'!D2:D460)</f>
        <v>826.28758169934645</v>
      </c>
    </row>
    <row r="10" spans="1:13" x14ac:dyDescent="0.3">
      <c r="A10" s="10" t="s">
        <v>494</v>
      </c>
      <c r="B10" s="12">
        <f>2*B8</f>
        <v>1774034.385218164</v>
      </c>
      <c r="C10" s="12">
        <f>2*C8</f>
        <v>2028.2837541236825</v>
      </c>
      <c r="E10" s="33" t="s">
        <v>525</v>
      </c>
      <c r="F10" s="24"/>
      <c r="G10" s="24"/>
      <c r="H10" s="24"/>
      <c r="I10" s="24"/>
      <c r="J10" s="24"/>
      <c r="K10" s="24"/>
      <c r="L10" s="30"/>
      <c r="M10" s="31"/>
    </row>
    <row r="11" spans="1:13" x14ac:dyDescent="0.3">
      <c r="A11" s="10" t="s">
        <v>495</v>
      </c>
      <c r="B11" s="12">
        <f>B9-B10</f>
        <v>-967045.44657328364</v>
      </c>
      <c r="C11" s="12">
        <f>C9-C10</f>
        <v>-1201.996172424336</v>
      </c>
      <c r="E11" s="33" t="s">
        <v>526</v>
      </c>
      <c r="F11" s="24"/>
      <c r="G11" s="24"/>
      <c r="H11" s="24"/>
      <c r="I11" s="24"/>
      <c r="J11" s="24"/>
      <c r="K11" s="24"/>
      <c r="L11" s="24"/>
      <c r="M11" s="24"/>
    </row>
    <row r="12" spans="1:13" x14ac:dyDescent="0.3">
      <c r="A12" s="10" t="s">
        <v>496</v>
      </c>
      <c r="B12" s="12">
        <f>B9+B10</f>
        <v>2581023.3238630444</v>
      </c>
      <c r="C12" s="12">
        <f>C9+C10</f>
        <v>2854.5713358230287</v>
      </c>
      <c r="E12" s="29" t="s">
        <v>527</v>
      </c>
      <c r="F12" s="24"/>
      <c r="G12" s="24"/>
      <c r="H12" s="24"/>
      <c r="I12" s="24"/>
      <c r="J12" s="24"/>
      <c r="K12" s="30"/>
      <c r="L12" s="32"/>
      <c r="M12" s="31"/>
    </row>
    <row r="13" spans="1:13" x14ac:dyDescent="0.3">
      <c r="A13" s="10" t="s">
        <v>497</v>
      </c>
      <c r="B13" s="12">
        <v>0</v>
      </c>
      <c r="C13" s="12">
        <v>0</v>
      </c>
    </row>
    <row r="14" spans="1:13" x14ac:dyDescent="0.3">
      <c r="A14" s="10" t="s">
        <v>498</v>
      </c>
      <c r="B14" s="12">
        <v>29</v>
      </c>
      <c r="C14" s="12">
        <v>18</v>
      </c>
    </row>
    <row r="15" spans="1:13" x14ac:dyDescent="0.3">
      <c r="A15" s="10" t="s">
        <v>499</v>
      </c>
      <c r="B15" s="12">
        <v>459</v>
      </c>
      <c r="C15" s="11">
        <v>459</v>
      </c>
    </row>
    <row r="16" spans="1:13" x14ac:dyDescent="0.3">
      <c r="A16" s="10" t="s">
        <v>500</v>
      </c>
      <c r="B16" s="13">
        <f>(B13+B14)/B15</f>
        <v>6.3180827886710242E-2</v>
      </c>
      <c r="C16" s="13">
        <f>(C13+C14)/C15</f>
        <v>3.9215686274509803E-2</v>
      </c>
    </row>
    <row r="17" spans="1:3" x14ac:dyDescent="0.3">
      <c r="A17" s="10"/>
      <c r="B17" s="10"/>
      <c r="C17" s="10"/>
    </row>
    <row r="18" spans="1:3" x14ac:dyDescent="0.3">
      <c r="A18" s="51" t="s">
        <v>501</v>
      </c>
      <c r="B18" s="52"/>
      <c r="C18" s="53"/>
    </row>
    <row r="19" spans="1:3" x14ac:dyDescent="0.3">
      <c r="A19" s="21"/>
      <c r="B19" s="21" t="s">
        <v>507</v>
      </c>
      <c r="C19" s="21" t="s">
        <v>508</v>
      </c>
    </row>
    <row r="20" spans="1:3" x14ac:dyDescent="0.3">
      <c r="A20" s="10" t="s">
        <v>502</v>
      </c>
      <c r="B20" s="10" t="s">
        <v>528</v>
      </c>
      <c r="C20" s="10" t="s">
        <v>529</v>
      </c>
    </row>
    <row r="21" spans="1:3" x14ac:dyDescent="0.3">
      <c r="A21" s="10" t="s">
        <v>503</v>
      </c>
      <c r="B21" s="14" t="s">
        <v>524</v>
      </c>
      <c r="C21" s="15"/>
    </row>
    <row r="22" spans="1:3" x14ac:dyDescent="0.3">
      <c r="A22" s="10" t="s">
        <v>504</v>
      </c>
      <c r="B22" s="56">
        <f>CORREL('Census data- &gt;65 years'!F2:F461,' Influenza data- &gt;65years'!F2:F461)</f>
        <v>0.2582973484340918</v>
      </c>
      <c r="C22" s="56"/>
    </row>
    <row r="23" spans="1:3" x14ac:dyDescent="0.3">
      <c r="A23" s="10" t="s">
        <v>505</v>
      </c>
      <c r="B23" s="54" t="s">
        <v>537</v>
      </c>
      <c r="C23" s="55"/>
    </row>
    <row r="24" spans="1:3" x14ac:dyDescent="0.3">
      <c r="A24" s="10" t="s">
        <v>506</v>
      </c>
      <c r="B24" s="14" t="s">
        <v>540</v>
      </c>
      <c r="C24" s="15"/>
    </row>
    <row r="25" spans="1:3" x14ac:dyDescent="0.3">
      <c r="A25" s="10"/>
      <c r="B25" s="16" t="s">
        <v>541</v>
      </c>
      <c r="C25" s="17"/>
    </row>
    <row r="26" spans="1:3" x14ac:dyDescent="0.3">
      <c r="A26" s="10"/>
      <c r="B26" s="18"/>
      <c r="C26" s="19"/>
    </row>
  </sheetData>
  <mergeCells count="4">
    <mergeCell ref="A1:C1"/>
    <mergeCell ref="A18:C18"/>
    <mergeCell ref="B23:C23"/>
    <mergeCell ref="B22:C22"/>
  </mergeCells>
  <pageMargins left="0.7" right="0.7" top="0.75" bottom="0.75" header="0.3" footer="0.3"/>
  <pageSetup paperSize="9" orientation="portrait" horizontalDpi="360" verticalDpi="360" r:id="rId1"/>
  <ignoredErrors>
    <ignoredError sqref="B22" emptyCellReferenc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2049D-3AE1-4988-A7AB-D701EA4F4F24}">
  <sheetPr filterMode="1"/>
  <dimension ref="A1:M461"/>
  <sheetViews>
    <sheetView topLeftCell="A439" workbookViewId="0">
      <selection activeCell="H454" sqref="H454"/>
    </sheetView>
  </sheetViews>
  <sheetFormatPr defaultRowHeight="14.4" x14ac:dyDescent="0.3"/>
  <cols>
    <col min="4" max="4" width="13" customWidth="1"/>
    <col min="5" max="5" width="14.109375" customWidth="1"/>
    <col min="6" max="6" width="8.88671875" style="35"/>
    <col min="8" max="8" width="22.109375" customWidth="1"/>
    <col min="9" max="9" width="16.5546875" customWidth="1"/>
    <col min="12" max="12" width="61.6640625" customWidth="1"/>
  </cols>
  <sheetData>
    <row r="1" spans="1:13" x14ac:dyDescent="0.3">
      <c r="A1" s="42" t="s">
        <v>11</v>
      </c>
      <c r="B1" s="42" t="s">
        <v>12</v>
      </c>
      <c r="C1" s="42" t="s">
        <v>13</v>
      </c>
      <c r="D1" s="42" t="s">
        <v>536</v>
      </c>
      <c r="E1" s="42" t="s">
        <v>531</v>
      </c>
      <c r="F1" s="44" t="s">
        <v>530</v>
      </c>
    </row>
    <row r="2" spans="1:13" x14ac:dyDescent="0.3">
      <c r="A2" s="7">
        <v>336355.46100000001</v>
      </c>
      <c r="B2" s="7">
        <v>213823.889</v>
      </c>
      <c r="C2" s="7">
        <v>76362.826000000015</v>
      </c>
      <c r="D2" s="7">
        <f>SUM(A2:C2)</f>
        <v>626542.17599999998</v>
      </c>
      <c r="E2" s="7">
        <v>4633360</v>
      </c>
      <c r="F2" s="35">
        <f>IFERROR(D2/E2,0)</f>
        <v>0.13522415180344285</v>
      </c>
    </row>
    <row r="3" spans="1:13" x14ac:dyDescent="0.3">
      <c r="A3" s="7">
        <v>352232.08499999985</v>
      </c>
      <c r="B3" s="7">
        <v>206970.83499999999</v>
      </c>
      <c r="C3" s="7">
        <v>73898.580999999962</v>
      </c>
      <c r="D3" s="7">
        <f t="shared" ref="D3:D66" si="0">SUM(A3:C3)</f>
        <v>633101.50099999981</v>
      </c>
      <c r="E3" s="7">
        <v>4690952</v>
      </c>
      <c r="F3" s="35">
        <f t="shared" ref="F3:F37" si="1">IFERROR(D3/E3,0)</f>
        <v>0.13496226373665726</v>
      </c>
      <c r="H3" t="s">
        <v>515</v>
      </c>
      <c r="I3" s="7">
        <f>SQRT(I4)</f>
        <v>887017.19260908198</v>
      </c>
    </row>
    <row r="4" spans="1:13" x14ac:dyDescent="0.3">
      <c r="A4" s="7">
        <v>360470.78399999993</v>
      </c>
      <c r="B4" s="7">
        <v>209145.81499999997</v>
      </c>
      <c r="C4" s="7">
        <v>74465.832000000009</v>
      </c>
      <c r="D4" s="7">
        <f t="shared" si="0"/>
        <v>644082.43099999998</v>
      </c>
      <c r="E4" s="7">
        <v>4724265</v>
      </c>
      <c r="F4" s="35">
        <f t="shared" si="1"/>
        <v>0.13633494966941948</v>
      </c>
      <c r="H4" t="s">
        <v>516</v>
      </c>
      <c r="I4" s="26">
        <f>_xlfn.VAR.S(D2:D460)</f>
        <v>786799499984.09717</v>
      </c>
    </row>
    <row r="5" spans="1:13" x14ac:dyDescent="0.3">
      <c r="A5" s="7">
        <v>372130.75900000002</v>
      </c>
      <c r="B5" s="7">
        <v>208944.76600000003</v>
      </c>
      <c r="C5" s="7">
        <v>77051.362999999998</v>
      </c>
      <c r="D5" s="7">
        <f t="shared" si="0"/>
        <v>658126.88800000004</v>
      </c>
      <c r="E5" s="7">
        <v>4750975</v>
      </c>
      <c r="F5" s="35">
        <f t="shared" si="1"/>
        <v>0.13852459505680415</v>
      </c>
    </row>
    <row r="6" spans="1:13" x14ac:dyDescent="0.3">
      <c r="A6" s="7">
        <v>375177.94600000005</v>
      </c>
      <c r="B6" s="7">
        <v>207296.82999999996</v>
      </c>
      <c r="C6" s="7">
        <v>76518.604999999981</v>
      </c>
      <c r="D6" s="7">
        <f t="shared" si="0"/>
        <v>658993.38100000005</v>
      </c>
      <c r="E6" s="7">
        <v>4644134</v>
      </c>
      <c r="F6" s="35">
        <f t="shared" si="1"/>
        <v>0.14189801177140884</v>
      </c>
      <c r="H6" t="s">
        <v>517</v>
      </c>
      <c r="I6" s="7">
        <f>AVERAGE(D2:D460)</f>
        <v>806988.93864488031</v>
      </c>
    </row>
    <row r="7" spans="1:13" x14ac:dyDescent="0.3">
      <c r="A7" s="7">
        <v>370208.02700000006</v>
      </c>
      <c r="B7" s="7">
        <v>201733.93699999998</v>
      </c>
      <c r="C7" s="7">
        <v>74948.271000000022</v>
      </c>
      <c r="D7" s="7">
        <f t="shared" si="0"/>
        <v>646890.2350000001</v>
      </c>
      <c r="E7" s="7">
        <v>4505293</v>
      </c>
      <c r="F7" s="35">
        <f t="shared" si="1"/>
        <v>0.14358449827791447</v>
      </c>
      <c r="H7" t="s">
        <v>518</v>
      </c>
      <c r="I7" s="7">
        <f>2*I3</f>
        <v>1774034.385218164</v>
      </c>
      <c r="L7" s="49" t="s">
        <v>538</v>
      </c>
      <c r="M7" s="50"/>
    </row>
    <row r="8" spans="1:13" x14ac:dyDescent="0.3">
      <c r="A8" s="7">
        <v>372908.18599999999</v>
      </c>
      <c r="B8" s="7">
        <v>197623.58299999996</v>
      </c>
      <c r="C8" s="7">
        <v>73346.554000000018</v>
      </c>
      <c r="D8" s="7">
        <f t="shared" si="0"/>
        <v>643878.32299999997</v>
      </c>
      <c r="E8" s="7">
        <v>4394374</v>
      </c>
      <c r="F8" s="35">
        <f t="shared" si="1"/>
        <v>0.14652333256113384</v>
      </c>
      <c r="H8" t="s">
        <v>520</v>
      </c>
      <c r="I8" s="7">
        <f>I6+I7</f>
        <v>2581023.3238630444</v>
      </c>
      <c r="L8" s="49" t="s">
        <v>542</v>
      </c>
      <c r="M8" s="50"/>
    </row>
    <row r="9" spans="1:13" x14ac:dyDescent="0.3">
      <c r="A9" s="7">
        <v>405060.60699999984</v>
      </c>
      <c r="B9" s="7">
        <v>209906.39200000002</v>
      </c>
      <c r="C9" s="7">
        <v>76330.944000000003</v>
      </c>
      <c r="D9" s="7">
        <f t="shared" si="0"/>
        <v>691297.94299999985</v>
      </c>
      <c r="E9" s="7">
        <v>4543394</v>
      </c>
      <c r="F9" s="35">
        <f t="shared" si="1"/>
        <v>0.15215452214798009</v>
      </c>
      <c r="H9" t="s">
        <v>521</v>
      </c>
      <c r="I9" s="7">
        <f>I6-I7</f>
        <v>-967045.44657328364</v>
      </c>
      <c r="L9" s="49" t="s">
        <v>539</v>
      </c>
      <c r="M9" s="50"/>
    </row>
    <row r="10" spans="1:13" x14ac:dyDescent="0.3">
      <c r="A10" s="7">
        <v>423307</v>
      </c>
      <c r="B10" s="7">
        <v>216909</v>
      </c>
      <c r="C10" s="7">
        <v>78846</v>
      </c>
      <c r="D10" s="7">
        <f t="shared" si="0"/>
        <v>719062</v>
      </c>
      <c r="E10" s="7">
        <v>4593132</v>
      </c>
      <c r="F10" s="35">
        <f t="shared" si="1"/>
        <v>0.15655156437916437</v>
      </c>
      <c r="I10" s="7"/>
    </row>
    <row r="11" spans="1:13" x14ac:dyDescent="0.3">
      <c r="A11" s="7">
        <v>29675.831000000002</v>
      </c>
      <c r="B11" s="7">
        <v>13770.125000000004</v>
      </c>
      <c r="C11" s="7">
        <v>4362.7529999999997</v>
      </c>
      <c r="D11" s="7">
        <f t="shared" si="0"/>
        <v>47808.709000000003</v>
      </c>
      <c r="E11" s="7">
        <v>683142</v>
      </c>
      <c r="F11" s="35">
        <f t="shared" si="1"/>
        <v>6.9983559786984256E-2</v>
      </c>
      <c r="I11" s="7"/>
    </row>
    <row r="12" spans="1:13" x14ac:dyDescent="0.3">
      <c r="A12" s="7">
        <v>31164.146000000004</v>
      </c>
      <c r="B12" s="7">
        <v>13707.309999999994</v>
      </c>
      <c r="C12" s="7">
        <v>3951.8270000000011</v>
      </c>
      <c r="D12" s="7">
        <f t="shared" si="0"/>
        <v>48823.282999999996</v>
      </c>
      <c r="E12" s="7">
        <v>674090</v>
      </c>
      <c r="F12" s="35">
        <f t="shared" si="1"/>
        <v>7.2428433888649876E-2</v>
      </c>
      <c r="H12" t="s">
        <v>522</v>
      </c>
      <c r="I12" s="7">
        <v>459</v>
      </c>
    </row>
    <row r="13" spans="1:13" x14ac:dyDescent="0.3">
      <c r="A13" s="7">
        <v>32341.642000000003</v>
      </c>
      <c r="B13" s="7">
        <v>14472.803</v>
      </c>
      <c r="C13" s="7">
        <v>4042.532999999999</v>
      </c>
      <c r="D13" s="7">
        <f t="shared" si="0"/>
        <v>50856.978000000003</v>
      </c>
      <c r="E13" s="7">
        <v>665600</v>
      </c>
      <c r="F13" s="35">
        <f t="shared" si="1"/>
        <v>7.6407719350961537E-2</v>
      </c>
      <c r="H13" t="s">
        <v>519</v>
      </c>
      <c r="I13">
        <v>29</v>
      </c>
    </row>
    <row r="14" spans="1:13" x14ac:dyDescent="0.3">
      <c r="A14" s="7">
        <v>32969.027999999998</v>
      </c>
      <c r="B14" s="7">
        <v>14134.944999999998</v>
      </c>
      <c r="C14" s="7">
        <v>4272.4880000000003</v>
      </c>
      <c r="D14" s="7">
        <f t="shared" si="0"/>
        <v>51376.460999999996</v>
      </c>
      <c r="E14" s="7">
        <v>664868</v>
      </c>
      <c r="F14" s="35">
        <f t="shared" si="1"/>
        <v>7.7273174524868093E-2</v>
      </c>
    </row>
    <row r="15" spans="1:13" x14ac:dyDescent="0.3">
      <c r="A15" s="7">
        <v>36823.951000000001</v>
      </c>
      <c r="B15" s="7">
        <v>15065.771000000002</v>
      </c>
      <c r="C15" s="7">
        <v>4984.97</v>
      </c>
      <c r="D15" s="7">
        <f t="shared" si="0"/>
        <v>56874.692000000003</v>
      </c>
      <c r="E15" s="7">
        <v>689969</v>
      </c>
      <c r="F15" s="35">
        <f t="shared" si="1"/>
        <v>8.2430793267523617E-2</v>
      </c>
    </row>
    <row r="16" spans="1:13" x14ac:dyDescent="0.3">
      <c r="A16" s="7">
        <v>35244.05000000001</v>
      </c>
      <c r="B16" s="7">
        <v>14214.119999999997</v>
      </c>
      <c r="C16" s="7">
        <v>4919.4150000000009</v>
      </c>
      <c r="D16" s="7">
        <f t="shared" si="0"/>
        <v>54377.585000000006</v>
      </c>
      <c r="E16" s="7">
        <v>627424</v>
      </c>
      <c r="F16" s="35">
        <f t="shared" si="1"/>
        <v>8.6668002817871181E-2</v>
      </c>
    </row>
    <row r="17" spans="1:6" x14ac:dyDescent="0.3">
      <c r="A17" s="7">
        <v>41746.287999999993</v>
      </c>
      <c r="B17" s="7">
        <v>16399.745999999999</v>
      </c>
      <c r="C17" s="7">
        <v>5561.7810000000027</v>
      </c>
      <c r="D17" s="7">
        <f t="shared" si="0"/>
        <v>63707.814999999995</v>
      </c>
      <c r="E17" s="7">
        <v>680299</v>
      </c>
      <c r="F17" s="35">
        <f t="shared" si="1"/>
        <v>9.3646786192541798E-2</v>
      </c>
    </row>
    <row r="18" spans="1:6" x14ac:dyDescent="0.3">
      <c r="A18" s="7">
        <v>46493.371000000006</v>
      </c>
      <c r="B18" s="7">
        <v>17362.636000000002</v>
      </c>
      <c r="C18" s="7">
        <v>6584.226999999998</v>
      </c>
      <c r="D18" s="7">
        <f t="shared" si="0"/>
        <v>70440.234000000011</v>
      </c>
      <c r="E18" s="7">
        <v>699828</v>
      </c>
      <c r="F18" s="35">
        <f t="shared" si="1"/>
        <v>0.10065363775099026</v>
      </c>
    </row>
    <row r="19" spans="1:6" x14ac:dyDescent="0.3">
      <c r="A19" s="7">
        <v>48531</v>
      </c>
      <c r="B19" s="7">
        <v>17748</v>
      </c>
      <c r="C19" s="7">
        <v>6030</v>
      </c>
      <c r="D19" s="7">
        <f t="shared" si="0"/>
        <v>72309</v>
      </c>
      <c r="E19" s="7">
        <v>697411</v>
      </c>
      <c r="F19" s="35">
        <f t="shared" si="1"/>
        <v>0.10368204688483548</v>
      </c>
    </row>
    <row r="20" spans="1:6" x14ac:dyDescent="0.3">
      <c r="A20" s="7">
        <v>422658.01999999996</v>
      </c>
      <c r="B20" s="7">
        <v>294833.44300000003</v>
      </c>
      <c r="C20" s="7">
        <v>96568.51999999999</v>
      </c>
      <c r="D20" s="7">
        <f t="shared" si="0"/>
        <v>814059.98300000001</v>
      </c>
      <c r="E20" s="7">
        <v>6324865</v>
      </c>
      <c r="F20" s="35">
        <f t="shared" si="1"/>
        <v>0.12870788277694464</v>
      </c>
    </row>
    <row r="21" spans="1:6" x14ac:dyDescent="0.3">
      <c r="A21" s="7">
        <v>459853.08299999993</v>
      </c>
      <c r="B21" s="7">
        <v>277143.64399999997</v>
      </c>
      <c r="C21" s="7">
        <v>94396.292999999991</v>
      </c>
      <c r="D21" s="7">
        <f t="shared" si="0"/>
        <v>831393.0199999999</v>
      </c>
      <c r="E21" s="7">
        <v>6246816</v>
      </c>
      <c r="F21" s="35">
        <f t="shared" si="1"/>
        <v>0.13309068491852488</v>
      </c>
    </row>
    <row r="22" spans="1:6" x14ac:dyDescent="0.3">
      <c r="A22" s="7">
        <v>476232.03200000006</v>
      </c>
      <c r="B22" s="7">
        <v>280020.772</v>
      </c>
      <c r="C22" s="7">
        <v>96203.976999999999</v>
      </c>
      <c r="D22" s="7">
        <f t="shared" si="0"/>
        <v>852456.78099999996</v>
      </c>
      <c r="E22" s="7">
        <v>6257995</v>
      </c>
      <c r="F22" s="35">
        <f t="shared" si="1"/>
        <v>0.1362188338277675</v>
      </c>
    </row>
    <row r="23" spans="1:6" x14ac:dyDescent="0.3">
      <c r="A23" s="7">
        <v>502499.223</v>
      </c>
      <c r="B23" s="7">
        <v>284880.84899999999</v>
      </c>
      <c r="C23" s="7">
        <v>104545.908</v>
      </c>
      <c r="D23" s="7">
        <f t="shared" si="0"/>
        <v>891925.98</v>
      </c>
      <c r="E23" s="7">
        <v>6410979</v>
      </c>
      <c r="F23" s="35">
        <f t="shared" si="1"/>
        <v>0.1391247701794063</v>
      </c>
    </row>
    <row r="24" spans="1:6" x14ac:dyDescent="0.3">
      <c r="A24" s="7">
        <v>527865.26300000004</v>
      </c>
      <c r="B24" s="7">
        <v>291075.45400000003</v>
      </c>
      <c r="C24" s="7">
        <v>106610.3</v>
      </c>
      <c r="D24" s="7">
        <f t="shared" si="0"/>
        <v>925551.01700000011</v>
      </c>
      <c r="E24" s="7">
        <v>6471024</v>
      </c>
      <c r="F24" s="35">
        <f t="shared" si="1"/>
        <v>0.14303007020218131</v>
      </c>
    </row>
    <row r="25" spans="1:6" x14ac:dyDescent="0.3">
      <c r="A25" s="7">
        <v>554320.38899999997</v>
      </c>
      <c r="B25" s="7">
        <v>298935.28200000001</v>
      </c>
      <c r="C25" s="7">
        <v>112907.53000000001</v>
      </c>
      <c r="D25" s="7">
        <f t="shared" si="0"/>
        <v>966163.201</v>
      </c>
      <c r="E25" s="7">
        <v>6524205</v>
      </c>
      <c r="F25" s="35">
        <f t="shared" si="1"/>
        <v>0.14808903169045118</v>
      </c>
    </row>
    <row r="26" spans="1:6" x14ac:dyDescent="0.3">
      <c r="A26" s="7">
        <v>581227.27800000005</v>
      </c>
      <c r="B26" s="7">
        <v>309296.212</v>
      </c>
      <c r="C26" s="7">
        <v>119063.27099999999</v>
      </c>
      <c r="D26" s="7">
        <f t="shared" si="0"/>
        <v>1009586.7609999999</v>
      </c>
      <c r="E26" s="7">
        <v>6522731</v>
      </c>
      <c r="F26" s="35">
        <f t="shared" si="1"/>
        <v>0.15477976341504807</v>
      </c>
    </row>
    <row r="27" spans="1:6" x14ac:dyDescent="0.3">
      <c r="A27" s="7">
        <v>584304.53399999999</v>
      </c>
      <c r="B27" s="7">
        <v>306398.891</v>
      </c>
      <c r="C27" s="7">
        <v>115515.61300000001</v>
      </c>
      <c r="D27" s="7">
        <f t="shared" si="0"/>
        <v>1006219.0380000001</v>
      </c>
      <c r="E27" s="7">
        <v>6508490</v>
      </c>
      <c r="F27" s="35">
        <f t="shared" si="1"/>
        <v>0.15460099623722245</v>
      </c>
    </row>
    <row r="28" spans="1:6" x14ac:dyDescent="0.3">
      <c r="A28" s="7">
        <v>637694</v>
      </c>
      <c r="B28" s="7">
        <v>331749</v>
      </c>
      <c r="C28" s="7">
        <v>123325</v>
      </c>
      <c r="D28" s="7">
        <f t="shared" si="0"/>
        <v>1092768</v>
      </c>
      <c r="E28" s="7">
        <v>6742401</v>
      </c>
      <c r="F28" s="35">
        <f t="shared" si="1"/>
        <v>0.16207401487986253</v>
      </c>
    </row>
    <row r="29" spans="1:6" x14ac:dyDescent="0.3">
      <c r="A29" s="7">
        <v>210652.32399999999</v>
      </c>
      <c r="B29" s="7">
        <v>137259.10600000003</v>
      </c>
      <c r="C29" s="7">
        <v>51320.077999999987</v>
      </c>
      <c r="D29" s="7">
        <f t="shared" si="0"/>
        <v>399231.50800000003</v>
      </c>
      <c r="E29" s="7">
        <v>2838143</v>
      </c>
      <c r="F29" s="35">
        <f t="shared" si="1"/>
        <v>0.14066645267697928</v>
      </c>
    </row>
    <row r="30" spans="1:6" x14ac:dyDescent="0.3">
      <c r="A30" s="7">
        <v>221412.56499999997</v>
      </c>
      <c r="B30" s="7">
        <v>131788.647</v>
      </c>
      <c r="C30" s="7">
        <v>49469.617999999995</v>
      </c>
      <c r="D30" s="7">
        <f t="shared" si="0"/>
        <v>402670.82999999996</v>
      </c>
      <c r="E30" s="7">
        <v>2850272</v>
      </c>
      <c r="F30" s="35">
        <f t="shared" si="1"/>
        <v>0.14127452748369276</v>
      </c>
    </row>
    <row r="31" spans="1:6" x14ac:dyDescent="0.3">
      <c r="A31" s="7">
        <v>221751.48799999998</v>
      </c>
      <c r="B31" s="7">
        <v>129581.75600000001</v>
      </c>
      <c r="C31" s="7">
        <v>48667.197999999997</v>
      </c>
      <c r="D31" s="7">
        <f t="shared" si="0"/>
        <v>400000.44199999998</v>
      </c>
      <c r="E31" s="7">
        <v>2827954</v>
      </c>
      <c r="F31" s="35">
        <f t="shared" si="1"/>
        <v>0.14144517272911794</v>
      </c>
    </row>
    <row r="32" spans="1:6" x14ac:dyDescent="0.3">
      <c r="A32" s="7">
        <v>225537.25200000004</v>
      </c>
      <c r="B32" s="7">
        <v>129616.06899999999</v>
      </c>
      <c r="C32" s="7">
        <v>48125.057000000008</v>
      </c>
      <c r="D32" s="7">
        <f t="shared" si="0"/>
        <v>403278.37800000003</v>
      </c>
      <c r="E32" s="7">
        <v>2801685</v>
      </c>
      <c r="F32" s="35">
        <f t="shared" si="1"/>
        <v>0.1439413702825264</v>
      </c>
    </row>
    <row r="33" spans="1:6" x14ac:dyDescent="0.3">
      <c r="A33" s="7">
        <v>228420.31200000003</v>
      </c>
      <c r="B33" s="7">
        <v>128298.06599999999</v>
      </c>
      <c r="C33" s="7">
        <v>48689.701999999997</v>
      </c>
      <c r="D33" s="7">
        <f t="shared" si="0"/>
        <v>405408.08</v>
      </c>
      <c r="E33" s="7">
        <v>2812846</v>
      </c>
      <c r="F33" s="35">
        <f t="shared" si="1"/>
        <v>0.14412736424247899</v>
      </c>
    </row>
    <row r="34" spans="1:6" x14ac:dyDescent="0.3">
      <c r="A34" s="7">
        <v>217512.02799999999</v>
      </c>
      <c r="B34" s="7">
        <v>118880.56999999999</v>
      </c>
      <c r="C34" s="7">
        <v>44469.146000000008</v>
      </c>
      <c r="D34" s="7">
        <f t="shared" si="0"/>
        <v>380861.74400000001</v>
      </c>
      <c r="E34" s="7">
        <v>2605417</v>
      </c>
      <c r="F34" s="35">
        <f t="shared" si="1"/>
        <v>0.14618072423723344</v>
      </c>
    </row>
    <row r="35" spans="1:6" x14ac:dyDescent="0.3">
      <c r="A35" s="7">
        <v>237981.69199999998</v>
      </c>
      <c r="B35" s="7">
        <v>127393.90500000003</v>
      </c>
      <c r="C35" s="7">
        <v>48999.754000000001</v>
      </c>
      <c r="D35" s="7">
        <f t="shared" si="0"/>
        <v>414375.35100000002</v>
      </c>
      <c r="E35" s="7">
        <v>2738361</v>
      </c>
      <c r="F35" s="35">
        <f t="shared" si="1"/>
        <v>0.15132239722958368</v>
      </c>
    </row>
    <row r="36" spans="1:6" x14ac:dyDescent="0.3">
      <c r="A36" s="7">
        <v>229480.63899999994</v>
      </c>
      <c r="B36" s="7">
        <v>120414.78200000002</v>
      </c>
      <c r="C36" s="7">
        <v>46708.430999999997</v>
      </c>
      <c r="D36" s="7">
        <f t="shared" si="0"/>
        <v>396603.85199999996</v>
      </c>
      <c r="E36" s="7">
        <v>2626239</v>
      </c>
      <c r="F36" s="35">
        <f t="shared" si="1"/>
        <v>0.15101590220844333</v>
      </c>
    </row>
    <row r="37" spans="1:6" x14ac:dyDescent="0.3">
      <c r="A37" s="7">
        <v>255784</v>
      </c>
      <c r="B37" s="7">
        <v>131583</v>
      </c>
      <c r="C37" s="7">
        <v>51579</v>
      </c>
      <c r="D37" s="7">
        <f t="shared" si="0"/>
        <v>438946</v>
      </c>
      <c r="E37" s="7">
        <v>2806372</v>
      </c>
      <c r="F37" s="35">
        <f t="shared" si="1"/>
        <v>0.1564104830008281</v>
      </c>
    </row>
    <row r="38" spans="1:6" hidden="1" x14ac:dyDescent="0.3">
      <c r="A38" s="7">
        <v>2053164.0649999997</v>
      </c>
      <c r="B38" s="7">
        <v>1375527.5410000004</v>
      </c>
      <c r="C38" s="7">
        <v>543363.00399999996</v>
      </c>
      <c r="D38" s="7">
        <f t="shared" si="0"/>
        <v>3972054.6100000003</v>
      </c>
      <c r="E38" s="7">
        <v>36308527</v>
      </c>
      <c r="F38"/>
    </row>
    <row r="39" spans="1:6" hidden="1" x14ac:dyDescent="0.3">
      <c r="A39" s="7">
        <v>2113248.1669999994</v>
      </c>
      <c r="B39" s="7">
        <v>1351939.3490000002</v>
      </c>
      <c r="C39" s="7">
        <v>555556.43999999971</v>
      </c>
      <c r="D39" s="7">
        <f t="shared" si="0"/>
        <v>4020743.9559999993</v>
      </c>
      <c r="E39" s="7">
        <v>36388689</v>
      </c>
      <c r="F39"/>
    </row>
    <row r="40" spans="1:6" hidden="1" x14ac:dyDescent="0.3">
      <c r="A40" s="7">
        <v>2219960.1390000009</v>
      </c>
      <c r="B40" s="7">
        <v>1380683.5560000006</v>
      </c>
      <c r="C40" s="7">
        <v>582011.06799999997</v>
      </c>
      <c r="D40" s="7">
        <f t="shared" si="0"/>
        <v>4182654.7630000012</v>
      </c>
      <c r="E40" s="7">
        <v>36968289</v>
      </c>
      <c r="F40"/>
    </row>
    <row r="41" spans="1:6" hidden="1" x14ac:dyDescent="0.3">
      <c r="A41" s="7">
        <v>2301643.8830000004</v>
      </c>
      <c r="B41" s="7">
        <v>1390369.4259999997</v>
      </c>
      <c r="C41" s="7">
        <v>613606.24099999992</v>
      </c>
      <c r="D41" s="7">
        <f t="shared" si="0"/>
        <v>4305619.5500000007</v>
      </c>
      <c r="E41" s="7">
        <v>37285546</v>
      </c>
      <c r="F41"/>
    </row>
    <row r="42" spans="1:6" hidden="1" x14ac:dyDescent="0.3">
      <c r="A42" s="7">
        <v>2418596.5970000001</v>
      </c>
      <c r="B42" s="7">
        <v>1390860.4590000003</v>
      </c>
      <c r="C42" s="7">
        <v>626661.42899999989</v>
      </c>
      <c r="D42" s="7">
        <f t="shared" si="0"/>
        <v>4436118.4850000003</v>
      </c>
      <c r="E42" s="7">
        <v>37571447</v>
      </c>
      <c r="F42"/>
    </row>
    <row r="43" spans="1:6" hidden="1" x14ac:dyDescent="0.3">
      <c r="A43" s="7">
        <v>2544986.6710000006</v>
      </c>
      <c r="B43" s="7">
        <v>1413095.5919999992</v>
      </c>
      <c r="C43" s="7">
        <v>650995.01199999987</v>
      </c>
      <c r="D43" s="7">
        <f t="shared" si="0"/>
        <v>4609077.2749999994</v>
      </c>
      <c r="E43" s="7">
        <v>38025540</v>
      </c>
      <c r="F43"/>
    </row>
    <row r="44" spans="1:6" hidden="1" x14ac:dyDescent="0.3">
      <c r="A44" s="7">
        <v>2680944.0040000002</v>
      </c>
      <c r="B44" s="7">
        <v>1441997.9070000004</v>
      </c>
      <c r="C44" s="7">
        <v>659838.446</v>
      </c>
      <c r="D44" s="7">
        <f t="shared" si="0"/>
        <v>4782780.3570000008</v>
      </c>
      <c r="E44" s="7">
        <v>38394172</v>
      </c>
      <c r="F44"/>
    </row>
    <row r="45" spans="1:6" hidden="1" x14ac:dyDescent="0.3">
      <c r="A45" s="7">
        <v>2812507.1560000014</v>
      </c>
      <c r="B45" s="7">
        <v>1472974.406</v>
      </c>
      <c r="C45" s="7">
        <v>673535.57299999986</v>
      </c>
      <c r="D45" s="7">
        <f t="shared" si="0"/>
        <v>4959017.1350000007</v>
      </c>
      <c r="E45" s="7">
        <v>38572021</v>
      </c>
      <c r="F45"/>
    </row>
    <row r="46" spans="1:6" hidden="1" x14ac:dyDescent="0.3">
      <c r="A46" s="7">
        <v>2909151</v>
      </c>
      <c r="B46" s="7">
        <v>1488220</v>
      </c>
      <c r="C46" s="7">
        <v>681333</v>
      </c>
      <c r="D46" s="7">
        <f t="shared" si="0"/>
        <v>5078704</v>
      </c>
      <c r="E46" s="7">
        <v>38521420</v>
      </c>
      <c r="F46"/>
    </row>
    <row r="47" spans="1:6" x14ac:dyDescent="0.3">
      <c r="A47" s="7">
        <v>269309.02100000007</v>
      </c>
      <c r="B47" s="7">
        <v>164052.90499999997</v>
      </c>
      <c r="C47" s="7">
        <v>63253.125000000015</v>
      </c>
      <c r="D47" s="7">
        <f t="shared" si="0"/>
        <v>496615.05100000004</v>
      </c>
      <c r="E47" s="7">
        <v>4843211</v>
      </c>
      <c r="F47" s="35">
        <f t="shared" ref="F47:F82" si="2">IFERROR(D47/E47,0)</f>
        <v>0.10253838847822241</v>
      </c>
    </row>
    <row r="48" spans="1:6" x14ac:dyDescent="0.3">
      <c r="A48" s="7">
        <v>279423.6370000001</v>
      </c>
      <c r="B48" s="7">
        <v>164547.44699999996</v>
      </c>
      <c r="C48" s="7">
        <v>65537.263999999996</v>
      </c>
      <c r="D48" s="7">
        <f t="shared" si="0"/>
        <v>509508.348</v>
      </c>
      <c r="E48" s="7">
        <v>4846647</v>
      </c>
      <c r="F48" s="35">
        <f t="shared" si="2"/>
        <v>0.10512594542164923</v>
      </c>
    </row>
    <row r="49" spans="1:6" x14ac:dyDescent="0.3">
      <c r="A49" s="7">
        <v>295441.40700000006</v>
      </c>
      <c r="B49" s="7">
        <v>166762.25199999992</v>
      </c>
      <c r="C49" s="7">
        <v>67838.427999999985</v>
      </c>
      <c r="D49" s="7">
        <f t="shared" si="0"/>
        <v>530042.08699999994</v>
      </c>
      <c r="E49" s="7">
        <v>4941571</v>
      </c>
      <c r="F49" s="35">
        <f t="shared" si="2"/>
        <v>0.10726185802045543</v>
      </c>
    </row>
    <row r="50" spans="1:6" x14ac:dyDescent="0.3">
      <c r="A50" s="7">
        <v>308210.28499999997</v>
      </c>
      <c r="B50" s="7">
        <v>167007.005</v>
      </c>
      <c r="C50" s="7">
        <v>69746.900999999998</v>
      </c>
      <c r="D50" s="7">
        <f t="shared" si="0"/>
        <v>544964.19099999999</v>
      </c>
      <c r="E50" s="7">
        <v>4918239</v>
      </c>
      <c r="F50" s="35">
        <f t="shared" si="2"/>
        <v>0.11080473946060775</v>
      </c>
    </row>
    <row r="51" spans="1:6" x14ac:dyDescent="0.3">
      <c r="A51" s="7">
        <v>332618.28899999982</v>
      </c>
      <c r="B51" s="7">
        <v>172144.11200000002</v>
      </c>
      <c r="C51" s="7">
        <v>72189.206999999995</v>
      </c>
      <c r="D51" s="7">
        <f t="shared" si="0"/>
        <v>576951.60799999977</v>
      </c>
      <c r="E51" s="7">
        <v>5066830</v>
      </c>
      <c r="F51" s="35">
        <f t="shared" si="2"/>
        <v>0.11386835713848693</v>
      </c>
    </row>
    <row r="52" spans="1:6" x14ac:dyDescent="0.3">
      <c r="A52" s="7">
        <v>345345.82100000005</v>
      </c>
      <c r="B52" s="7">
        <v>172295.24000000005</v>
      </c>
      <c r="C52" s="7">
        <v>73396.256999999998</v>
      </c>
      <c r="D52" s="7">
        <f t="shared" si="0"/>
        <v>591037.31800000009</v>
      </c>
      <c r="E52" s="7">
        <v>5040592</v>
      </c>
      <c r="F52" s="35">
        <f t="shared" si="2"/>
        <v>0.11725553625447172</v>
      </c>
    </row>
    <row r="53" spans="1:6" x14ac:dyDescent="0.3">
      <c r="A53" s="7">
        <v>370677.5830000001</v>
      </c>
      <c r="B53" s="7">
        <v>179829.17900000003</v>
      </c>
      <c r="C53" s="7">
        <v>74365.219000000026</v>
      </c>
      <c r="D53" s="7">
        <f t="shared" si="0"/>
        <v>624871.98100000015</v>
      </c>
      <c r="E53" s="7">
        <v>5162330</v>
      </c>
      <c r="F53" s="35">
        <f t="shared" si="2"/>
        <v>0.12104456340450923</v>
      </c>
    </row>
    <row r="54" spans="1:6" x14ac:dyDescent="0.3">
      <c r="A54" s="7">
        <v>396733.64</v>
      </c>
      <c r="B54" s="7">
        <v>185165.53899999996</v>
      </c>
      <c r="C54" s="7">
        <v>75474.670999999988</v>
      </c>
      <c r="D54" s="7">
        <f t="shared" si="0"/>
        <v>657373.85</v>
      </c>
      <c r="E54" s="7">
        <v>5226520</v>
      </c>
      <c r="F54" s="35">
        <f t="shared" si="2"/>
        <v>0.12577658748077114</v>
      </c>
    </row>
    <row r="55" spans="1:6" x14ac:dyDescent="0.3">
      <c r="A55" s="7">
        <v>423589</v>
      </c>
      <c r="B55" s="7">
        <v>199032</v>
      </c>
      <c r="C55" s="7">
        <v>85624</v>
      </c>
      <c r="D55" s="7">
        <f t="shared" si="0"/>
        <v>708245</v>
      </c>
      <c r="E55" s="7">
        <v>5273117</v>
      </c>
      <c r="F55" s="35">
        <f t="shared" si="2"/>
        <v>0.13431240004725858</v>
      </c>
    </row>
    <row r="56" spans="1:6" x14ac:dyDescent="0.3">
      <c r="A56" s="7">
        <v>233949.85399999999</v>
      </c>
      <c r="B56" s="7">
        <v>164920.69399999999</v>
      </c>
      <c r="C56" s="7">
        <v>77304.618000000002</v>
      </c>
      <c r="D56" s="7">
        <f t="shared" si="0"/>
        <v>476175.16599999997</v>
      </c>
      <c r="E56" s="7">
        <v>3494487</v>
      </c>
      <c r="F56" s="35">
        <f t="shared" si="2"/>
        <v>0.13626468377189555</v>
      </c>
    </row>
    <row r="57" spans="1:6" x14ac:dyDescent="0.3">
      <c r="A57" s="7">
        <v>239997.74699999997</v>
      </c>
      <c r="B57" s="7">
        <v>171018.71299999999</v>
      </c>
      <c r="C57" s="7">
        <v>80632.789000000004</v>
      </c>
      <c r="D57" s="7">
        <f t="shared" si="0"/>
        <v>491649.24899999995</v>
      </c>
      <c r="E57" s="7">
        <v>3545837</v>
      </c>
      <c r="F57" s="35">
        <f t="shared" si="2"/>
        <v>0.13865534399917423</v>
      </c>
    </row>
    <row r="58" spans="1:6" x14ac:dyDescent="0.3">
      <c r="A58" s="7">
        <v>248604.04199999999</v>
      </c>
      <c r="B58" s="7">
        <v>166614.00900000002</v>
      </c>
      <c r="C58" s="7">
        <v>84415.731</v>
      </c>
      <c r="D58" s="7">
        <f t="shared" si="0"/>
        <v>499633.78200000001</v>
      </c>
      <c r="E58" s="7">
        <v>3558172</v>
      </c>
      <c r="F58" s="35">
        <f t="shared" si="2"/>
        <v>0.14041867059827351</v>
      </c>
    </row>
    <row r="59" spans="1:6" x14ac:dyDescent="0.3">
      <c r="A59" s="7">
        <v>258418.13399999999</v>
      </c>
      <c r="B59" s="7">
        <v>167108.36599999998</v>
      </c>
      <c r="C59" s="7">
        <v>84749.743999999992</v>
      </c>
      <c r="D59" s="7">
        <f t="shared" si="0"/>
        <v>510276.24400000001</v>
      </c>
      <c r="E59" s="7">
        <v>3572213</v>
      </c>
      <c r="F59" s="35">
        <f t="shared" si="2"/>
        <v>0.14284597363035184</v>
      </c>
    </row>
    <row r="60" spans="1:6" x14ac:dyDescent="0.3">
      <c r="A60" s="7">
        <v>269149.79800000001</v>
      </c>
      <c r="B60" s="7">
        <v>163767.89499999999</v>
      </c>
      <c r="C60" s="7">
        <v>86889.545999999988</v>
      </c>
      <c r="D60" s="7">
        <f t="shared" si="0"/>
        <v>519807.23899999994</v>
      </c>
      <c r="E60" s="7">
        <v>3583561</v>
      </c>
      <c r="F60" s="35">
        <f t="shared" si="2"/>
        <v>0.14505326935972346</v>
      </c>
    </row>
    <row r="61" spans="1:6" x14ac:dyDescent="0.3">
      <c r="A61" s="7">
        <v>281209.196</v>
      </c>
      <c r="B61" s="7">
        <v>163445.33199999999</v>
      </c>
      <c r="C61" s="7">
        <v>86810.755999999994</v>
      </c>
      <c r="D61" s="7">
        <f t="shared" si="0"/>
        <v>531465.28399999999</v>
      </c>
      <c r="E61" s="7">
        <v>3592053</v>
      </c>
      <c r="F61" s="35">
        <f t="shared" si="2"/>
        <v>0.14795585811233855</v>
      </c>
    </row>
    <row r="62" spans="1:6" x14ac:dyDescent="0.3">
      <c r="A62" s="7">
        <v>292294.24699999997</v>
      </c>
      <c r="B62" s="7">
        <v>162165.48300000004</v>
      </c>
      <c r="C62" s="7">
        <v>87955.889999999985</v>
      </c>
      <c r="D62" s="7">
        <f t="shared" si="0"/>
        <v>542415.62</v>
      </c>
      <c r="E62" s="7">
        <v>3593222</v>
      </c>
      <c r="F62" s="35">
        <f t="shared" si="2"/>
        <v>0.15095522069051118</v>
      </c>
    </row>
    <row r="63" spans="1:6" x14ac:dyDescent="0.3">
      <c r="A63" s="7">
        <v>303525.87199999997</v>
      </c>
      <c r="B63" s="7">
        <v>162787.73599999998</v>
      </c>
      <c r="C63" s="7">
        <v>87324.955000000002</v>
      </c>
      <c r="D63" s="7">
        <f t="shared" si="0"/>
        <v>553638.56299999997</v>
      </c>
      <c r="E63" s="7">
        <v>3588570</v>
      </c>
      <c r="F63" s="35">
        <f t="shared" si="2"/>
        <v>0.15427832339901409</v>
      </c>
    </row>
    <row r="64" spans="1:6" x14ac:dyDescent="0.3">
      <c r="A64" s="7">
        <v>318515</v>
      </c>
      <c r="B64" s="7">
        <v>167133</v>
      </c>
      <c r="C64" s="7">
        <v>90109</v>
      </c>
      <c r="D64" s="7">
        <f t="shared" si="0"/>
        <v>575757</v>
      </c>
      <c r="E64" s="7">
        <v>3594478</v>
      </c>
      <c r="F64" s="35">
        <f t="shared" si="2"/>
        <v>0.16017819555440316</v>
      </c>
    </row>
    <row r="65" spans="1:6" x14ac:dyDescent="0.3">
      <c r="A65" s="7">
        <v>63093.334000000003</v>
      </c>
      <c r="B65" s="7">
        <v>40563.036000000007</v>
      </c>
      <c r="C65" s="7">
        <v>15490.835999999999</v>
      </c>
      <c r="D65" s="7">
        <f t="shared" si="0"/>
        <v>119147.20600000001</v>
      </c>
      <c r="E65" s="7">
        <v>863832</v>
      </c>
      <c r="F65" s="35">
        <f t="shared" si="2"/>
        <v>0.13792867826151381</v>
      </c>
    </row>
    <row r="66" spans="1:6" x14ac:dyDescent="0.3">
      <c r="A66" s="7">
        <v>67709.213999999993</v>
      </c>
      <c r="B66" s="7">
        <v>39449.731999999996</v>
      </c>
      <c r="C66" s="7">
        <v>15622.119999999999</v>
      </c>
      <c r="D66" s="7">
        <f t="shared" si="0"/>
        <v>122781.06599999999</v>
      </c>
      <c r="E66" s="7">
        <v>881278</v>
      </c>
      <c r="F66" s="35">
        <f t="shared" si="2"/>
        <v>0.13932160566813195</v>
      </c>
    </row>
    <row r="67" spans="1:6" x14ac:dyDescent="0.3">
      <c r="A67" s="7">
        <v>70359.245999999999</v>
      </c>
      <c r="B67" s="7">
        <v>40071.9</v>
      </c>
      <c r="C67" s="7">
        <v>16151.268</v>
      </c>
      <c r="D67" s="7">
        <f t="shared" ref="D67:D130" si="3">SUM(A67:C67)</f>
        <v>126582.414</v>
      </c>
      <c r="E67" s="7">
        <v>890856</v>
      </c>
      <c r="F67" s="35">
        <f t="shared" si="2"/>
        <v>0.14209076887847194</v>
      </c>
    </row>
    <row r="68" spans="1:6" x14ac:dyDescent="0.3">
      <c r="A68" s="7">
        <v>73350.815000000002</v>
      </c>
      <c r="B68" s="7">
        <v>41219.457000000002</v>
      </c>
      <c r="C68" s="7">
        <v>16162.742999999999</v>
      </c>
      <c r="D68" s="7">
        <f t="shared" si="3"/>
        <v>130733.015</v>
      </c>
      <c r="E68" s="7">
        <v>900131</v>
      </c>
      <c r="F68" s="35">
        <f t="shared" si="2"/>
        <v>0.14523776539192629</v>
      </c>
    </row>
    <row r="69" spans="1:6" x14ac:dyDescent="0.3">
      <c r="A69" s="7">
        <v>77609.5</v>
      </c>
      <c r="B69" s="7">
        <v>41069.712</v>
      </c>
      <c r="C69" s="7">
        <v>16718.577999999998</v>
      </c>
      <c r="D69" s="7">
        <f t="shared" si="3"/>
        <v>135397.79</v>
      </c>
      <c r="E69" s="7">
        <v>908446</v>
      </c>
      <c r="F69" s="35">
        <f t="shared" si="2"/>
        <v>0.14904330031724505</v>
      </c>
    </row>
    <row r="70" spans="1:6" x14ac:dyDescent="0.3">
      <c r="A70" s="7">
        <v>81244.688999999998</v>
      </c>
      <c r="B70" s="7">
        <v>42241.995999999999</v>
      </c>
      <c r="C70" s="7">
        <v>17598.285</v>
      </c>
      <c r="D70" s="7">
        <f t="shared" si="3"/>
        <v>141084.97</v>
      </c>
      <c r="E70" s="7">
        <v>917060</v>
      </c>
      <c r="F70" s="35">
        <f t="shared" si="2"/>
        <v>0.15384486293154209</v>
      </c>
    </row>
    <row r="71" spans="1:6" x14ac:dyDescent="0.3">
      <c r="A71" s="7">
        <v>85953.712</v>
      </c>
      <c r="B71" s="7">
        <v>43807.407000000007</v>
      </c>
      <c r="C71" s="7">
        <v>17788.268</v>
      </c>
      <c r="D71" s="7">
        <f t="shared" si="3"/>
        <v>147549.38700000002</v>
      </c>
      <c r="E71" s="7">
        <v>926454</v>
      </c>
      <c r="F71" s="35">
        <f t="shared" si="2"/>
        <v>0.15926250736679859</v>
      </c>
    </row>
    <row r="72" spans="1:6" x14ac:dyDescent="0.3">
      <c r="A72" s="7">
        <v>90855.747000000003</v>
      </c>
      <c r="B72" s="7">
        <v>44843.163</v>
      </c>
      <c r="C72" s="7">
        <v>17960.129999999997</v>
      </c>
      <c r="D72" s="7">
        <f t="shared" si="3"/>
        <v>153659.04</v>
      </c>
      <c r="E72" s="7">
        <v>934695</v>
      </c>
      <c r="F72" s="35">
        <f t="shared" si="2"/>
        <v>0.16439484537736909</v>
      </c>
    </row>
    <row r="73" spans="1:6" x14ac:dyDescent="0.3">
      <c r="A73" s="7">
        <v>95605</v>
      </c>
      <c r="B73" s="7">
        <v>46641</v>
      </c>
      <c r="C73" s="7">
        <v>18319</v>
      </c>
      <c r="D73" s="7">
        <f t="shared" si="3"/>
        <v>160565</v>
      </c>
      <c r="E73" s="7">
        <v>943732</v>
      </c>
      <c r="F73" s="35">
        <f t="shared" si="2"/>
        <v>0.17013834436047523</v>
      </c>
    </row>
    <row r="74" spans="1:6" x14ac:dyDescent="0.3">
      <c r="A74" s="7">
        <v>36482.845999999998</v>
      </c>
      <c r="B74" s="7">
        <v>23537.32</v>
      </c>
      <c r="C74" s="7">
        <v>10003.361000000001</v>
      </c>
      <c r="D74" s="7">
        <f t="shared" si="3"/>
        <v>70023.527000000002</v>
      </c>
      <c r="E74" s="7">
        <v>588433</v>
      </c>
      <c r="F74" s="35">
        <f t="shared" si="2"/>
        <v>0.11900000000000001</v>
      </c>
    </row>
    <row r="75" spans="1:6" x14ac:dyDescent="0.3">
      <c r="A75" s="7">
        <v>35648.400000000001</v>
      </c>
      <c r="B75" s="7">
        <v>22207.200000000001</v>
      </c>
      <c r="C75" s="7">
        <v>9350.4</v>
      </c>
      <c r="D75" s="7">
        <f t="shared" si="3"/>
        <v>67206</v>
      </c>
      <c r="E75" s="7">
        <v>584400</v>
      </c>
      <c r="F75" s="35">
        <f t="shared" si="2"/>
        <v>0.115</v>
      </c>
    </row>
    <row r="76" spans="1:6" x14ac:dyDescent="0.3">
      <c r="A76" s="7">
        <v>35637.300000000003</v>
      </c>
      <c r="B76" s="7">
        <v>21382.38</v>
      </c>
      <c r="C76" s="7">
        <v>10097.235000000001</v>
      </c>
      <c r="D76" s="7">
        <f t="shared" si="3"/>
        <v>67116.915000000008</v>
      </c>
      <c r="E76" s="7">
        <v>593955</v>
      </c>
      <c r="F76" s="35">
        <f t="shared" si="2"/>
        <v>0.11300000000000002</v>
      </c>
    </row>
    <row r="77" spans="1:6" x14ac:dyDescent="0.3">
      <c r="A77" s="7">
        <v>37557.058000000005</v>
      </c>
      <c r="B77" s="7">
        <v>21807.324000000001</v>
      </c>
      <c r="C77" s="7">
        <v>10297.903</v>
      </c>
      <c r="D77" s="7">
        <f t="shared" si="3"/>
        <v>69662.285000000003</v>
      </c>
      <c r="E77" s="7">
        <v>605759</v>
      </c>
      <c r="F77" s="35">
        <f t="shared" si="2"/>
        <v>0.115</v>
      </c>
    </row>
    <row r="78" spans="1:6" x14ac:dyDescent="0.3">
      <c r="A78" s="7">
        <v>38401.002</v>
      </c>
      <c r="B78" s="7">
        <v>21677.985000000001</v>
      </c>
      <c r="C78" s="7">
        <v>9909.9359999999997</v>
      </c>
      <c r="D78" s="7">
        <f t="shared" si="3"/>
        <v>69988.922999999995</v>
      </c>
      <c r="E78" s="7">
        <v>619371</v>
      </c>
      <c r="F78" s="35">
        <f t="shared" si="2"/>
        <v>0.11299999999999999</v>
      </c>
    </row>
    <row r="79" spans="1:6" x14ac:dyDescent="0.3">
      <c r="A79" s="7">
        <v>39925.368000000002</v>
      </c>
      <c r="B79" s="7">
        <v>21547.023999999998</v>
      </c>
      <c r="C79" s="7">
        <v>10139.776</v>
      </c>
      <c r="D79" s="7">
        <f t="shared" si="3"/>
        <v>71612.168000000005</v>
      </c>
      <c r="E79" s="7">
        <v>633736</v>
      </c>
      <c r="F79" s="35">
        <f t="shared" si="2"/>
        <v>0.113</v>
      </c>
    </row>
    <row r="80" spans="1:6" x14ac:dyDescent="0.3">
      <c r="A80" s="7">
        <v>41438.975999999995</v>
      </c>
      <c r="B80" s="7">
        <v>22014.455999999998</v>
      </c>
      <c r="C80" s="7">
        <v>10359.744000000001</v>
      </c>
      <c r="D80" s="7">
        <f t="shared" si="3"/>
        <v>73813.175999999992</v>
      </c>
      <c r="E80" s="7">
        <v>647484</v>
      </c>
      <c r="F80" s="35">
        <f t="shared" si="2"/>
        <v>0.11399999999999999</v>
      </c>
    </row>
    <row r="81" spans="1:6" x14ac:dyDescent="0.3">
      <c r="A81" s="7">
        <v>42835.584999999999</v>
      </c>
      <c r="B81" s="7">
        <v>21747.296999999999</v>
      </c>
      <c r="C81" s="7">
        <v>10544.144</v>
      </c>
      <c r="D81" s="7">
        <f t="shared" si="3"/>
        <v>75127.025999999998</v>
      </c>
      <c r="E81" s="7">
        <v>659009</v>
      </c>
      <c r="F81" s="35">
        <f t="shared" si="2"/>
        <v>0.11399999999999999</v>
      </c>
    </row>
    <row r="82" spans="1:6" x14ac:dyDescent="0.3">
      <c r="A82" s="7">
        <v>45582</v>
      </c>
      <c r="B82" s="7">
        <v>23058</v>
      </c>
      <c r="C82" s="7">
        <v>11129</v>
      </c>
      <c r="D82" s="7">
        <f t="shared" si="3"/>
        <v>79769</v>
      </c>
      <c r="E82" s="7">
        <v>672391</v>
      </c>
      <c r="F82" s="35">
        <f t="shared" si="2"/>
        <v>0.11863484192977003</v>
      </c>
    </row>
    <row r="83" spans="1:6" hidden="1" x14ac:dyDescent="0.3">
      <c r="A83" s="7">
        <v>1478978.5720000002</v>
      </c>
      <c r="B83" s="7">
        <v>1165060.9329999995</v>
      </c>
      <c r="C83" s="7">
        <v>427425.42700000003</v>
      </c>
      <c r="D83" s="7">
        <f t="shared" si="3"/>
        <v>3071464.932</v>
      </c>
      <c r="E83" s="7">
        <v>18222420</v>
      </c>
      <c r="F83"/>
    </row>
    <row r="84" spans="1:6" hidden="1" x14ac:dyDescent="0.3">
      <c r="A84" s="7">
        <v>1633381.0200000003</v>
      </c>
      <c r="B84" s="7">
        <v>1086536.33</v>
      </c>
      <c r="C84" s="7">
        <v>412305.614</v>
      </c>
      <c r="D84" s="7">
        <f t="shared" si="3"/>
        <v>3132222.9640000006</v>
      </c>
      <c r="E84" s="7">
        <v>18500150</v>
      </c>
      <c r="F84"/>
    </row>
    <row r="85" spans="1:6" hidden="1" x14ac:dyDescent="0.3">
      <c r="A85" s="7">
        <v>1673538.595</v>
      </c>
      <c r="B85" s="7">
        <v>1090709.9360000002</v>
      </c>
      <c r="C85" s="7">
        <v>429136.14400000009</v>
      </c>
      <c r="D85" s="7">
        <f t="shared" si="3"/>
        <v>3193384.6750000007</v>
      </c>
      <c r="E85" s="7">
        <v>18587927</v>
      </c>
      <c r="F85"/>
    </row>
    <row r="86" spans="1:6" hidden="1" x14ac:dyDescent="0.3">
      <c r="A86" s="7">
        <v>1724960.9839999999</v>
      </c>
      <c r="B86" s="7">
        <v>1091114.2209999999</v>
      </c>
      <c r="C86" s="7">
        <v>443784.38100000005</v>
      </c>
      <c r="D86" s="7">
        <f t="shared" si="3"/>
        <v>3259859.5860000001</v>
      </c>
      <c r="E86" s="7">
        <v>18613958</v>
      </c>
      <c r="F86"/>
    </row>
    <row r="87" spans="1:6" hidden="1" x14ac:dyDescent="0.3">
      <c r="A87" s="7">
        <v>1769631.2789999996</v>
      </c>
      <c r="B87" s="7">
        <v>1087892.1809999999</v>
      </c>
      <c r="C87" s="7">
        <v>456121.97899999993</v>
      </c>
      <c r="D87" s="7">
        <f t="shared" si="3"/>
        <v>3313645.4389999993</v>
      </c>
      <c r="E87" s="7">
        <v>18717080</v>
      </c>
      <c r="F87"/>
    </row>
    <row r="88" spans="1:6" hidden="1" x14ac:dyDescent="0.3">
      <c r="A88" s="7">
        <v>1866727.5399999993</v>
      </c>
      <c r="B88" s="7">
        <v>1121856.0129999998</v>
      </c>
      <c r="C88" s="7">
        <v>476025.81299999985</v>
      </c>
      <c r="D88" s="7">
        <f t="shared" si="3"/>
        <v>3464609.3659999995</v>
      </c>
      <c r="E88" s="7">
        <v>19138571</v>
      </c>
      <c r="F88"/>
    </row>
    <row r="89" spans="1:6" hidden="1" x14ac:dyDescent="0.3">
      <c r="A89" s="7">
        <v>1952561.0160000005</v>
      </c>
      <c r="B89" s="7">
        <v>1152340.2390000001</v>
      </c>
      <c r="C89" s="7">
        <v>492651.68300000002</v>
      </c>
      <c r="D89" s="7">
        <f t="shared" si="3"/>
        <v>3597552.938000001</v>
      </c>
      <c r="E89" s="7">
        <v>19266113</v>
      </c>
      <c r="F89"/>
    </row>
    <row r="90" spans="1:6" hidden="1" x14ac:dyDescent="0.3">
      <c r="A90" s="7">
        <v>2076941.7129999998</v>
      </c>
      <c r="B90" s="7">
        <v>1193940.3329999996</v>
      </c>
      <c r="C90" s="7">
        <v>514060.26300000004</v>
      </c>
      <c r="D90" s="7">
        <f t="shared" si="3"/>
        <v>3784942.3089999994</v>
      </c>
      <c r="E90" s="7">
        <v>19861484</v>
      </c>
      <c r="F90"/>
    </row>
    <row r="91" spans="1:6" hidden="1" x14ac:dyDescent="0.3">
      <c r="A91" s="7">
        <v>2159116</v>
      </c>
      <c r="B91" s="7">
        <v>1229573</v>
      </c>
      <c r="C91" s="7">
        <v>521049</v>
      </c>
      <c r="D91" s="7">
        <f t="shared" si="3"/>
        <v>3909738</v>
      </c>
      <c r="E91" s="7">
        <v>20177273</v>
      </c>
      <c r="F91"/>
    </row>
    <row r="92" spans="1:6" x14ac:dyDescent="0.3">
      <c r="A92" s="7">
        <v>529997.60300000012</v>
      </c>
      <c r="B92" s="7">
        <v>304765.27399999998</v>
      </c>
      <c r="C92" s="7">
        <v>111636.011</v>
      </c>
      <c r="D92" s="7">
        <f t="shared" si="3"/>
        <v>946398.88800000004</v>
      </c>
      <c r="E92" s="7">
        <v>9497667</v>
      </c>
      <c r="F92" s="35">
        <f t="shared" ref="F92:F155" si="4">IFERROR(D92/E92,0)</f>
        <v>9.9645406392959449E-2</v>
      </c>
    </row>
    <row r="93" spans="1:6" x14ac:dyDescent="0.3">
      <c r="A93" s="7">
        <v>556261.70500000019</v>
      </c>
      <c r="B93" s="7">
        <v>297921.51600000012</v>
      </c>
      <c r="C93" s="7">
        <v>108187.29200000002</v>
      </c>
      <c r="D93" s="7">
        <f t="shared" si="3"/>
        <v>962370.51300000038</v>
      </c>
      <c r="E93" s="7">
        <v>9411980</v>
      </c>
      <c r="F93" s="35">
        <f t="shared" si="4"/>
        <v>0.10224952804829594</v>
      </c>
    </row>
    <row r="94" spans="1:6" x14ac:dyDescent="0.3">
      <c r="A94" s="7">
        <v>574548.2620000001</v>
      </c>
      <c r="B94" s="7">
        <v>301849.76800000004</v>
      </c>
      <c r="C94" s="7">
        <v>109612.06999999998</v>
      </c>
      <c r="D94" s="7">
        <f t="shared" si="3"/>
        <v>986010.10000000009</v>
      </c>
      <c r="E94" s="7">
        <v>9455367</v>
      </c>
      <c r="F94" s="35">
        <f t="shared" si="4"/>
        <v>0.10428046843660327</v>
      </c>
    </row>
    <row r="95" spans="1:6" x14ac:dyDescent="0.3">
      <c r="A95" s="7">
        <v>592994.93100000045</v>
      </c>
      <c r="B95" s="7">
        <v>303012.57799999986</v>
      </c>
      <c r="C95" s="7">
        <v>112049.675</v>
      </c>
      <c r="D95" s="7">
        <f t="shared" si="3"/>
        <v>1008057.1840000004</v>
      </c>
      <c r="E95" s="7">
        <v>9452262</v>
      </c>
      <c r="F95" s="35">
        <f t="shared" si="4"/>
        <v>0.10664719027043477</v>
      </c>
    </row>
    <row r="96" spans="1:6" x14ac:dyDescent="0.3">
      <c r="A96" s="7">
        <v>632557.40200000023</v>
      </c>
      <c r="B96" s="7">
        <v>314549.05800000002</v>
      </c>
      <c r="C96" s="7">
        <v>116858.79200000004</v>
      </c>
      <c r="D96" s="7">
        <f t="shared" si="3"/>
        <v>1063965.2520000003</v>
      </c>
      <c r="E96" s="7">
        <v>9590792</v>
      </c>
      <c r="F96" s="35">
        <f t="shared" si="4"/>
        <v>0.11093611997841266</v>
      </c>
    </row>
    <row r="97" spans="1:6" x14ac:dyDescent="0.3">
      <c r="A97" s="7">
        <v>640930.48799999978</v>
      </c>
      <c r="B97" s="7">
        <v>311844.62199999992</v>
      </c>
      <c r="C97" s="7">
        <v>113925.14099999995</v>
      </c>
      <c r="D97" s="7">
        <f t="shared" si="3"/>
        <v>1066700.2509999997</v>
      </c>
      <c r="E97" s="7">
        <v>9478952</v>
      </c>
      <c r="F97" s="35">
        <f t="shared" si="4"/>
        <v>0.11253356394251175</v>
      </c>
    </row>
    <row r="98" spans="1:6" x14ac:dyDescent="0.3">
      <c r="A98" s="7">
        <v>687388.32599999988</v>
      </c>
      <c r="B98" s="7">
        <v>326161.30200000008</v>
      </c>
      <c r="C98" s="7">
        <v>117757.39100000003</v>
      </c>
      <c r="D98" s="7">
        <f t="shared" si="3"/>
        <v>1131307.0190000001</v>
      </c>
      <c r="E98" s="7">
        <v>9631395</v>
      </c>
      <c r="F98" s="35">
        <f t="shared" si="4"/>
        <v>0.11746034909792404</v>
      </c>
    </row>
    <row r="99" spans="1:6" x14ac:dyDescent="0.3">
      <c r="A99" s="7">
        <v>710083.01500000013</v>
      </c>
      <c r="B99" s="7">
        <v>329408.11899999995</v>
      </c>
      <c r="C99" s="7">
        <v>118974.02500000007</v>
      </c>
      <c r="D99" s="7">
        <f t="shared" si="3"/>
        <v>1158465.1590000002</v>
      </c>
      <c r="E99" s="7">
        <v>9574997</v>
      </c>
      <c r="F99" s="35">
        <f t="shared" si="4"/>
        <v>0.12098856626273619</v>
      </c>
    </row>
    <row r="100" spans="1:6" x14ac:dyDescent="0.3">
      <c r="A100" s="7">
        <v>744856</v>
      </c>
      <c r="B100" s="7">
        <v>341221</v>
      </c>
      <c r="C100" s="7">
        <v>119554</v>
      </c>
      <c r="D100" s="7">
        <f t="shared" si="3"/>
        <v>1205631</v>
      </c>
      <c r="E100" s="7">
        <v>9582620</v>
      </c>
      <c r="F100" s="35">
        <f t="shared" si="4"/>
        <v>0.12581433887600676</v>
      </c>
    </row>
    <row r="101" spans="1:6" x14ac:dyDescent="0.3">
      <c r="A101" s="7">
        <v>86906.005000000005</v>
      </c>
      <c r="B101" s="7">
        <v>67847.144</v>
      </c>
      <c r="C101" s="7">
        <v>25893.421000000002</v>
      </c>
      <c r="D101" s="7">
        <f t="shared" si="3"/>
        <v>180646.57</v>
      </c>
      <c r="E101" s="7">
        <v>1280241</v>
      </c>
      <c r="F101" s="35">
        <f t="shared" si="4"/>
        <v>0.1411035656567787</v>
      </c>
    </row>
    <row r="102" spans="1:6" x14ac:dyDescent="0.3">
      <c r="A102" s="7">
        <v>93984.443999999989</v>
      </c>
      <c r="B102" s="7">
        <v>64883.703000000001</v>
      </c>
      <c r="C102" s="7">
        <v>27040.289000000001</v>
      </c>
      <c r="D102" s="7">
        <f t="shared" si="3"/>
        <v>185908.43599999999</v>
      </c>
      <c r="E102" s="7">
        <v>1333591</v>
      </c>
      <c r="F102" s="35">
        <f t="shared" si="4"/>
        <v>0.1394043871021925</v>
      </c>
    </row>
    <row r="103" spans="1:6" x14ac:dyDescent="0.3">
      <c r="A103" s="7">
        <v>97991.892000000007</v>
      </c>
      <c r="B103" s="7">
        <v>65051.873999999996</v>
      </c>
      <c r="C103" s="7">
        <v>28777.923999999999</v>
      </c>
      <c r="D103" s="7">
        <f t="shared" si="3"/>
        <v>191821.69</v>
      </c>
      <c r="E103" s="7">
        <v>1346554</v>
      </c>
      <c r="F103" s="35">
        <f t="shared" si="4"/>
        <v>0.1424537671716099</v>
      </c>
    </row>
    <row r="104" spans="1:6" x14ac:dyDescent="0.3">
      <c r="A104" s="7">
        <v>102127.91000000002</v>
      </c>
      <c r="B104" s="7">
        <v>63200.142000000007</v>
      </c>
      <c r="C104" s="7">
        <v>31781.493000000002</v>
      </c>
      <c r="D104" s="7">
        <f t="shared" si="3"/>
        <v>197109.54500000004</v>
      </c>
      <c r="E104" s="7">
        <v>1362730</v>
      </c>
      <c r="F104" s="35">
        <f t="shared" si="4"/>
        <v>0.14464313913981497</v>
      </c>
    </row>
    <row r="105" spans="1:6" x14ac:dyDescent="0.3">
      <c r="A105" s="7">
        <v>106876.09300000001</v>
      </c>
      <c r="B105" s="7">
        <v>62754.050999999999</v>
      </c>
      <c r="C105" s="7">
        <v>32578.109000000004</v>
      </c>
      <c r="D105" s="7">
        <f t="shared" si="3"/>
        <v>202208.253</v>
      </c>
      <c r="E105" s="7">
        <v>1376298</v>
      </c>
      <c r="F105" s="35">
        <f t="shared" si="4"/>
        <v>0.14692185340674765</v>
      </c>
    </row>
    <row r="106" spans="1:6" x14ac:dyDescent="0.3">
      <c r="A106" s="7">
        <v>112912.48300000001</v>
      </c>
      <c r="B106" s="7">
        <v>64472.092000000004</v>
      </c>
      <c r="C106" s="7">
        <v>35489.49</v>
      </c>
      <c r="D106" s="7">
        <f t="shared" si="3"/>
        <v>212874.065</v>
      </c>
      <c r="E106" s="7">
        <v>1391072</v>
      </c>
      <c r="F106" s="35">
        <f t="shared" si="4"/>
        <v>0.15302879002668446</v>
      </c>
    </row>
    <row r="107" spans="1:6" x14ac:dyDescent="0.3">
      <c r="A107" s="7">
        <v>119782.58900000001</v>
      </c>
      <c r="B107" s="7">
        <v>63347.564000000006</v>
      </c>
      <c r="C107" s="7">
        <v>36780.498999999996</v>
      </c>
      <c r="D107" s="7">
        <f t="shared" si="3"/>
        <v>219910.652</v>
      </c>
      <c r="E107" s="7">
        <v>1406214</v>
      </c>
      <c r="F107" s="35">
        <f t="shared" si="4"/>
        <v>0.15638491154262438</v>
      </c>
    </row>
    <row r="108" spans="1:6" x14ac:dyDescent="0.3">
      <c r="A108" s="7">
        <v>126288.821</v>
      </c>
      <c r="B108" s="7">
        <v>63877.96699999999</v>
      </c>
      <c r="C108" s="7">
        <v>37988.300000000003</v>
      </c>
      <c r="D108" s="7">
        <f t="shared" si="3"/>
        <v>228155.08799999999</v>
      </c>
      <c r="E108" s="7">
        <v>1413673</v>
      </c>
      <c r="F108" s="35">
        <f t="shared" si="4"/>
        <v>0.16139169949486196</v>
      </c>
    </row>
    <row r="109" spans="1:6" x14ac:dyDescent="0.3">
      <c r="A109" s="7">
        <v>133674</v>
      </c>
      <c r="B109" s="7">
        <v>66599</v>
      </c>
      <c r="C109" s="7">
        <v>37853</v>
      </c>
      <c r="D109" s="7">
        <f t="shared" si="3"/>
        <v>238126</v>
      </c>
      <c r="E109" s="7">
        <v>1421658</v>
      </c>
      <c r="F109" s="35">
        <f t="shared" si="4"/>
        <v>0.16749879366204812</v>
      </c>
    </row>
    <row r="110" spans="1:6" x14ac:dyDescent="0.3">
      <c r="A110" s="7">
        <v>93117.267000000007</v>
      </c>
      <c r="B110" s="7">
        <v>57869.106000000014</v>
      </c>
      <c r="C110" s="7">
        <v>23393.019999999997</v>
      </c>
      <c r="D110" s="7">
        <f t="shared" si="3"/>
        <v>174379.39300000001</v>
      </c>
      <c r="E110" s="7">
        <v>1488444</v>
      </c>
      <c r="F110" s="35">
        <f t="shared" si="4"/>
        <v>0.11715549459704229</v>
      </c>
    </row>
    <row r="111" spans="1:6" x14ac:dyDescent="0.3">
      <c r="A111" s="7">
        <v>97975.627000000037</v>
      </c>
      <c r="B111" s="7">
        <v>56860.578000000009</v>
      </c>
      <c r="C111" s="7">
        <v>23060.665000000005</v>
      </c>
      <c r="D111" s="7">
        <f t="shared" si="3"/>
        <v>177896.87000000005</v>
      </c>
      <c r="E111" s="7">
        <v>1500717</v>
      </c>
      <c r="F111" s="35">
        <f t="shared" si="4"/>
        <v>0.11854125061553915</v>
      </c>
    </row>
    <row r="112" spans="1:6" x14ac:dyDescent="0.3">
      <c r="A112" s="7">
        <v>103768.05099999999</v>
      </c>
      <c r="B112" s="7">
        <v>59070.706000000013</v>
      </c>
      <c r="C112" s="7">
        <v>23949.446</v>
      </c>
      <c r="D112" s="7">
        <f t="shared" si="3"/>
        <v>186788.20300000001</v>
      </c>
      <c r="E112" s="7">
        <v>1529400</v>
      </c>
      <c r="F112" s="35">
        <f t="shared" si="4"/>
        <v>0.12213168758990454</v>
      </c>
    </row>
    <row r="113" spans="1:6" x14ac:dyDescent="0.3">
      <c r="A113" s="7">
        <v>108055.36599999998</v>
      </c>
      <c r="B113" s="7">
        <v>59283.276999999987</v>
      </c>
      <c r="C113" s="7">
        <v>23963.852000000003</v>
      </c>
      <c r="D113" s="7">
        <f t="shared" si="3"/>
        <v>191302.495</v>
      </c>
      <c r="E113" s="7">
        <v>1536407</v>
      </c>
      <c r="F113" s="35">
        <f t="shared" si="4"/>
        <v>0.12451290250565117</v>
      </c>
    </row>
    <row r="114" spans="1:6" x14ac:dyDescent="0.3">
      <c r="A114" s="7">
        <v>112203.31700000005</v>
      </c>
      <c r="B114" s="7">
        <v>59270.093000000015</v>
      </c>
      <c r="C114" s="7">
        <v>24265.836000000007</v>
      </c>
      <c r="D114" s="7">
        <f t="shared" si="3"/>
        <v>195739.24600000007</v>
      </c>
      <c r="E114" s="7">
        <v>1553580</v>
      </c>
      <c r="F114" s="35">
        <f t="shared" si="4"/>
        <v>0.1259923827546699</v>
      </c>
    </row>
    <row r="115" spans="1:6" x14ac:dyDescent="0.3">
      <c r="A115" s="7">
        <v>109409.83100000001</v>
      </c>
      <c r="B115" s="7">
        <v>57199.572000000007</v>
      </c>
      <c r="C115" s="7">
        <v>22841.778000000006</v>
      </c>
      <c r="D115" s="7">
        <f t="shared" si="3"/>
        <v>189451.18100000004</v>
      </c>
      <c r="E115" s="7">
        <v>1447565</v>
      </c>
      <c r="F115" s="35">
        <f t="shared" si="4"/>
        <v>0.1308757679275197</v>
      </c>
    </row>
    <row r="116" spans="1:6" x14ac:dyDescent="0.3">
      <c r="A116" s="7">
        <v>115193.95200000003</v>
      </c>
      <c r="B116" s="7">
        <v>57896.127999999997</v>
      </c>
      <c r="C116" s="7">
        <v>22252.799000000003</v>
      </c>
      <c r="D116" s="7">
        <f t="shared" si="3"/>
        <v>195342.87900000002</v>
      </c>
      <c r="E116" s="7">
        <v>1484099</v>
      </c>
      <c r="F116" s="35">
        <f t="shared" si="4"/>
        <v>0.13162388695093791</v>
      </c>
    </row>
    <row r="117" spans="1:6" x14ac:dyDescent="0.3">
      <c r="A117" s="7">
        <v>124425.43800000004</v>
      </c>
      <c r="B117" s="7">
        <v>60701.626999999986</v>
      </c>
      <c r="C117" s="7">
        <v>24139.109</v>
      </c>
      <c r="D117" s="7">
        <f t="shared" si="3"/>
        <v>209266.17400000003</v>
      </c>
      <c r="E117" s="7">
        <v>1498415</v>
      </c>
      <c r="F117" s="35">
        <f t="shared" si="4"/>
        <v>0.13965835499511153</v>
      </c>
    </row>
    <row r="118" spans="1:6" x14ac:dyDescent="0.3">
      <c r="A118" s="7">
        <v>128357</v>
      </c>
      <c r="B118" s="7">
        <v>61454</v>
      </c>
      <c r="C118" s="7">
        <v>23893</v>
      </c>
      <c r="D118" s="7">
        <f t="shared" si="3"/>
        <v>213704</v>
      </c>
      <c r="E118" s="7">
        <v>1477406</v>
      </c>
      <c r="F118" s="35">
        <f t="shared" si="4"/>
        <v>0.14464811974501254</v>
      </c>
    </row>
    <row r="119" spans="1:6" x14ac:dyDescent="0.3">
      <c r="A119" s="7">
        <v>796071.00700000033</v>
      </c>
      <c r="B119" s="7">
        <v>534055.47799999989</v>
      </c>
      <c r="C119" s="7">
        <v>221032.01100000003</v>
      </c>
      <c r="D119" s="7">
        <f t="shared" si="3"/>
        <v>1551158.4960000003</v>
      </c>
      <c r="E119" s="7">
        <v>12785043</v>
      </c>
      <c r="F119" s="35">
        <f t="shared" si="4"/>
        <v>0.12132602886044265</v>
      </c>
    </row>
    <row r="120" spans="1:6" x14ac:dyDescent="0.3">
      <c r="A120" s="7">
        <v>807321.60000000033</v>
      </c>
      <c r="B120" s="7">
        <v>524032.36900000006</v>
      </c>
      <c r="C120" s="7">
        <v>224866.4599999999</v>
      </c>
      <c r="D120" s="7">
        <f t="shared" si="3"/>
        <v>1556220.4290000005</v>
      </c>
      <c r="E120" s="7">
        <v>12699765</v>
      </c>
      <c r="F120" s="35">
        <f t="shared" si="4"/>
        <v>0.12253930911320016</v>
      </c>
    </row>
    <row r="121" spans="1:6" x14ac:dyDescent="0.3">
      <c r="A121" s="7">
        <v>817205.45299999975</v>
      </c>
      <c r="B121" s="7">
        <v>517529.01899999991</v>
      </c>
      <c r="C121" s="7">
        <v>224885.51399999997</v>
      </c>
      <c r="D121" s="7">
        <f t="shared" si="3"/>
        <v>1559619.9859999996</v>
      </c>
      <c r="E121" s="7">
        <v>12597962</v>
      </c>
      <c r="F121" s="35">
        <f t="shared" si="4"/>
        <v>0.12379938802800006</v>
      </c>
    </row>
    <row r="122" spans="1:6" x14ac:dyDescent="0.3">
      <c r="A122" s="7">
        <v>846993.18</v>
      </c>
      <c r="B122" s="7">
        <v>522505.18700000015</v>
      </c>
      <c r="C122" s="7">
        <v>232126.89200000005</v>
      </c>
      <c r="D122" s="7">
        <f t="shared" si="3"/>
        <v>1601625.2590000001</v>
      </c>
      <c r="E122" s="7">
        <v>12694550</v>
      </c>
      <c r="F122" s="35">
        <f t="shared" si="4"/>
        <v>0.12616636737812684</v>
      </c>
    </row>
    <row r="123" spans="1:6" x14ac:dyDescent="0.3">
      <c r="A123" s="7">
        <v>866207.41099999996</v>
      </c>
      <c r="B123" s="7">
        <v>505570.75800000009</v>
      </c>
      <c r="C123" s="7">
        <v>234078.35400000005</v>
      </c>
      <c r="D123" s="7">
        <f t="shared" si="3"/>
        <v>1605856.523</v>
      </c>
      <c r="E123" s="7">
        <v>12580101</v>
      </c>
      <c r="F123" s="35">
        <f t="shared" si="4"/>
        <v>0.1276505270506175</v>
      </c>
    </row>
    <row r="124" spans="1:6" x14ac:dyDescent="0.3">
      <c r="A124" s="7">
        <v>893303.8</v>
      </c>
      <c r="B124" s="7">
        <v>503550.80799999973</v>
      </c>
      <c r="C124" s="7">
        <v>233847.42200000005</v>
      </c>
      <c r="D124" s="7">
        <f t="shared" si="3"/>
        <v>1630702.0299999998</v>
      </c>
      <c r="E124" s="7">
        <v>12558195</v>
      </c>
      <c r="F124" s="35">
        <f t="shared" si="4"/>
        <v>0.12985162517384066</v>
      </c>
    </row>
    <row r="125" spans="1:6" x14ac:dyDescent="0.3">
      <c r="A125" s="7">
        <v>923824.5550000004</v>
      </c>
      <c r="B125" s="7">
        <v>510100.87300000008</v>
      </c>
      <c r="C125" s="7">
        <v>233360.25199999995</v>
      </c>
      <c r="D125" s="7">
        <f t="shared" si="3"/>
        <v>1667285.6800000004</v>
      </c>
      <c r="E125" s="7">
        <v>12514525</v>
      </c>
      <c r="F125" s="35">
        <f t="shared" si="4"/>
        <v>0.13322804341355349</v>
      </c>
    </row>
    <row r="126" spans="1:6" x14ac:dyDescent="0.3">
      <c r="A126" s="7">
        <v>979686.75400000031</v>
      </c>
      <c r="B126" s="7">
        <v>521369.3780000002</v>
      </c>
      <c r="C126" s="7">
        <v>240786.94300000003</v>
      </c>
      <c r="D126" s="7">
        <f t="shared" si="3"/>
        <v>1741843.0750000004</v>
      </c>
      <c r="E126" s="7">
        <v>12613152</v>
      </c>
      <c r="F126" s="35">
        <f t="shared" si="4"/>
        <v>0.13809736654247887</v>
      </c>
    </row>
    <row r="127" spans="1:6" x14ac:dyDescent="0.3">
      <c r="A127" s="7">
        <v>1006169</v>
      </c>
      <c r="B127" s="7">
        <v>526767</v>
      </c>
      <c r="C127" s="7">
        <v>240827</v>
      </c>
      <c r="D127" s="7">
        <f t="shared" si="3"/>
        <v>1773763</v>
      </c>
      <c r="E127" s="7">
        <v>12491161</v>
      </c>
      <c r="F127" s="35">
        <f t="shared" si="4"/>
        <v>0.14200145206678547</v>
      </c>
    </row>
    <row r="128" spans="1:6" x14ac:dyDescent="0.3">
      <c r="A128" s="7">
        <v>412614.74799999996</v>
      </c>
      <c r="B128" s="7">
        <v>277850.85499999992</v>
      </c>
      <c r="C128" s="7">
        <v>108053.95500000005</v>
      </c>
      <c r="D128" s="7">
        <f t="shared" si="3"/>
        <v>798519.55799999996</v>
      </c>
      <c r="E128" s="7">
        <v>6342469</v>
      </c>
      <c r="F128" s="35">
        <f t="shared" si="4"/>
        <v>0.12590042742029955</v>
      </c>
    </row>
    <row r="129" spans="1:6" x14ac:dyDescent="0.3">
      <c r="A129" s="7">
        <v>429819.46800000017</v>
      </c>
      <c r="B129" s="7">
        <v>279231.98899999988</v>
      </c>
      <c r="C129" s="7">
        <v>107913.81699999997</v>
      </c>
      <c r="D129" s="7">
        <f t="shared" si="3"/>
        <v>816965.27399999998</v>
      </c>
      <c r="E129" s="7">
        <v>6417398</v>
      </c>
      <c r="F129" s="35">
        <f t="shared" si="4"/>
        <v>0.12730475404517533</v>
      </c>
    </row>
    <row r="130" spans="1:6" x14ac:dyDescent="0.3">
      <c r="A130" s="7">
        <v>415771.44900000002</v>
      </c>
      <c r="B130" s="7">
        <v>262994.35599999991</v>
      </c>
      <c r="C130" s="7">
        <v>104097.71399999999</v>
      </c>
      <c r="D130" s="7">
        <f t="shared" si="3"/>
        <v>782863.51899999997</v>
      </c>
      <c r="E130" s="7">
        <v>6122854</v>
      </c>
      <c r="F130" s="35">
        <f t="shared" si="4"/>
        <v>0.12785924978776236</v>
      </c>
    </row>
    <row r="131" spans="1:6" x14ac:dyDescent="0.3">
      <c r="A131" s="7">
        <v>434146.70099999977</v>
      </c>
      <c r="B131" s="7">
        <v>264627.89500000008</v>
      </c>
      <c r="C131" s="7">
        <v>107469.41999999998</v>
      </c>
      <c r="D131" s="7">
        <f t="shared" ref="D131:D194" si="5">SUM(A131:C131)</f>
        <v>806244.01599999983</v>
      </c>
      <c r="E131" s="7">
        <v>6196359</v>
      </c>
      <c r="F131" s="35">
        <f t="shared" si="4"/>
        <v>0.13011576895399377</v>
      </c>
    </row>
    <row r="132" spans="1:6" x14ac:dyDescent="0.3">
      <c r="A132" s="7">
        <v>453974.14400000003</v>
      </c>
      <c r="B132" s="7">
        <v>264685.44900000008</v>
      </c>
      <c r="C132" s="7">
        <v>113043.44000000005</v>
      </c>
      <c r="D132" s="7">
        <f t="shared" si="5"/>
        <v>831703.03300000017</v>
      </c>
      <c r="E132" s="7">
        <v>6295415</v>
      </c>
      <c r="F132" s="35">
        <f t="shared" si="4"/>
        <v>0.13211250298828595</v>
      </c>
    </row>
    <row r="133" spans="1:6" x14ac:dyDescent="0.3">
      <c r="A133" s="7">
        <v>466232.04399999988</v>
      </c>
      <c r="B133" s="7">
        <v>262371.69400000002</v>
      </c>
      <c r="C133" s="7">
        <v>115554.06200000002</v>
      </c>
      <c r="D133" s="7">
        <f t="shared" si="5"/>
        <v>844157.79999999993</v>
      </c>
      <c r="E133" s="7">
        <v>6228350</v>
      </c>
      <c r="F133" s="35">
        <f t="shared" si="4"/>
        <v>0.13553474034053961</v>
      </c>
    </row>
    <row r="134" spans="1:6" x14ac:dyDescent="0.3">
      <c r="A134" s="7">
        <v>469508.995</v>
      </c>
      <c r="B134" s="7">
        <v>252907.28300000002</v>
      </c>
      <c r="C134" s="7">
        <v>111659.117</v>
      </c>
      <c r="D134" s="7">
        <f t="shared" si="5"/>
        <v>834075.39500000002</v>
      </c>
      <c r="E134" s="7">
        <v>6085821</v>
      </c>
      <c r="F134" s="35">
        <f t="shared" si="4"/>
        <v>0.13705223913092415</v>
      </c>
    </row>
    <row r="135" spans="1:6" x14ac:dyDescent="0.3">
      <c r="A135" s="7">
        <v>503322.27600000013</v>
      </c>
      <c r="B135" s="7">
        <v>262931.31800000014</v>
      </c>
      <c r="C135" s="7">
        <v>116767.32</v>
      </c>
      <c r="D135" s="7">
        <f t="shared" si="5"/>
        <v>883020.91400000034</v>
      </c>
      <c r="E135" s="7">
        <v>6207101</v>
      </c>
      <c r="F135" s="35">
        <f t="shared" si="4"/>
        <v>0.14225979470931766</v>
      </c>
    </row>
    <row r="136" spans="1:6" x14ac:dyDescent="0.3">
      <c r="A136" s="7">
        <v>541672</v>
      </c>
      <c r="B136" s="7">
        <v>274937</v>
      </c>
      <c r="C136" s="7">
        <v>123639</v>
      </c>
      <c r="D136" s="7">
        <f t="shared" si="5"/>
        <v>940248</v>
      </c>
      <c r="E136" s="7">
        <v>6424375</v>
      </c>
      <c r="F136" s="35">
        <f t="shared" si="4"/>
        <v>0.14635633816519117</v>
      </c>
    </row>
    <row r="137" spans="1:6" x14ac:dyDescent="0.3">
      <c r="A137" s="7">
        <v>206739.25599999999</v>
      </c>
      <c r="B137" s="7">
        <v>154806.75000000003</v>
      </c>
      <c r="C137" s="7">
        <v>69911.267999999996</v>
      </c>
      <c r="D137" s="7">
        <f t="shared" si="5"/>
        <v>431457.27400000003</v>
      </c>
      <c r="E137" s="7">
        <v>2939403</v>
      </c>
      <c r="F137" s="35">
        <f t="shared" si="4"/>
        <v>0.14678398096484219</v>
      </c>
    </row>
    <row r="138" spans="1:6" x14ac:dyDescent="0.3">
      <c r="A138" s="7">
        <v>207605.64500000005</v>
      </c>
      <c r="B138" s="7">
        <v>150624.49099999995</v>
      </c>
      <c r="C138" s="7">
        <v>68008.944000000003</v>
      </c>
      <c r="D138" s="7">
        <f t="shared" si="5"/>
        <v>426239.08</v>
      </c>
      <c r="E138" s="7">
        <v>2899335</v>
      </c>
      <c r="F138" s="35">
        <f t="shared" si="4"/>
        <v>0.14701270463744273</v>
      </c>
    </row>
    <row r="139" spans="1:6" x14ac:dyDescent="0.3">
      <c r="A139" s="7">
        <v>206047.24499999994</v>
      </c>
      <c r="B139" s="7">
        <v>144826.75</v>
      </c>
      <c r="C139" s="7">
        <v>66546.440000000017</v>
      </c>
      <c r="D139" s="7">
        <f t="shared" si="5"/>
        <v>417420.43499999994</v>
      </c>
      <c r="E139" s="7">
        <v>2839877</v>
      </c>
      <c r="F139" s="35">
        <f t="shared" si="4"/>
        <v>0.14698539232509011</v>
      </c>
    </row>
    <row r="140" spans="1:6" x14ac:dyDescent="0.3">
      <c r="A140" s="7">
        <v>220048.81600000005</v>
      </c>
      <c r="B140" s="7">
        <v>148370.77299999999</v>
      </c>
      <c r="C140" s="7">
        <v>70490.617000000013</v>
      </c>
      <c r="D140" s="7">
        <f t="shared" si="5"/>
        <v>438910.20600000006</v>
      </c>
      <c r="E140" s="7">
        <v>2961052</v>
      </c>
      <c r="F140" s="35">
        <f t="shared" si="4"/>
        <v>0.14822779404076661</v>
      </c>
    </row>
    <row r="141" spans="1:6" x14ac:dyDescent="0.3">
      <c r="A141" s="7">
        <v>215175.44300000006</v>
      </c>
      <c r="B141" s="7">
        <v>140479.33899999998</v>
      </c>
      <c r="C141" s="7">
        <v>68351.840999999986</v>
      </c>
      <c r="D141" s="7">
        <f t="shared" si="5"/>
        <v>424006.62300000002</v>
      </c>
      <c r="E141" s="7">
        <v>2869003</v>
      </c>
      <c r="F141" s="35">
        <f t="shared" si="4"/>
        <v>0.14778883918908417</v>
      </c>
    </row>
    <row r="142" spans="1:6" x14ac:dyDescent="0.3">
      <c r="A142" s="7">
        <v>207970.78699999998</v>
      </c>
      <c r="B142" s="7">
        <v>129990.05499999999</v>
      </c>
      <c r="C142" s="7">
        <v>62331.764999999999</v>
      </c>
      <c r="D142" s="7">
        <f t="shared" si="5"/>
        <v>400292.60699999996</v>
      </c>
      <c r="E142" s="7">
        <v>2715855</v>
      </c>
      <c r="F142" s="35">
        <f t="shared" si="4"/>
        <v>0.14739100835648442</v>
      </c>
    </row>
    <row r="143" spans="1:6" x14ac:dyDescent="0.3">
      <c r="A143" s="7">
        <v>229336.61500000008</v>
      </c>
      <c r="B143" s="7">
        <v>138595.91599999997</v>
      </c>
      <c r="C143" s="7">
        <v>67486.192999999999</v>
      </c>
      <c r="D143" s="7">
        <f t="shared" si="5"/>
        <v>435418.72400000005</v>
      </c>
      <c r="E143" s="7">
        <v>2858834</v>
      </c>
      <c r="F143" s="35">
        <f t="shared" si="4"/>
        <v>0.15230640323992231</v>
      </c>
    </row>
    <row r="144" spans="1:6" x14ac:dyDescent="0.3">
      <c r="A144" s="7">
        <v>225782.21800000002</v>
      </c>
      <c r="B144" s="7">
        <v>128107.07500000004</v>
      </c>
      <c r="C144" s="7">
        <v>62700.050000000025</v>
      </c>
      <c r="D144" s="7">
        <f t="shared" si="5"/>
        <v>416589.34300000011</v>
      </c>
      <c r="E144" s="7">
        <v>2728192</v>
      </c>
      <c r="F144" s="35">
        <f t="shared" si="4"/>
        <v>0.1526979563755044</v>
      </c>
    </row>
    <row r="145" spans="1:6" x14ac:dyDescent="0.3">
      <c r="A145" s="7">
        <v>227642</v>
      </c>
      <c r="B145" s="7">
        <v>124672</v>
      </c>
      <c r="C145" s="7">
        <v>60676</v>
      </c>
      <c r="D145" s="7">
        <f t="shared" si="5"/>
        <v>412990</v>
      </c>
      <c r="E145" s="7">
        <v>2660904</v>
      </c>
      <c r="F145" s="35">
        <f t="shared" si="4"/>
        <v>0.15520665157405153</v>
      </c>
    </row>
    <row r="146" spans="1:6" x14ac:dyDescent="0.3">
      <c r="A146" s="7">
        <v>174046.21700000012</v>
      </c>
      <c r="B146" s="7">
        <v>125547.88200000004</v>
      </c>
      <c r="C146" s="7">
        <v>57578.03899999999</v>
      </c>
      <c r="D146" s="7">
        <f t="shared" si="5"/>
        <v>357172.13800000015</v>
      </c>
      <c r="E146" s="7">
        <v>2765788</v>
      </c>
      <c r="F146" s="35">
        <f t="shared" si="4"/>
        <v>0.12913937655380678</v>
      </c>
    </row>
    <row r="147" spans="1:6" x14ac:dyDescent="0.3">
      <c r="A147" s="7">
        <v>176182.49900000001</v>
      </c>
      <c r="B147" s="7">
        <v>123569.09499999997</v>
      </c>
      <c r="C147" s="7">
        <v>56191.848000000005</v>
      </c>
      <c r="D147" s="7">
        <f t="shared" si="5"/>
        <v>355943.44199999998</v>
      </c>
      <c r="E147" s="7">
        <v>2728651</v>
      </c>
      <c r="F147" s="35">
        <f t="shared" si="4"/>
        <v>0.1304466720001935</v>
      </c>
    </row>
    <row r="148" spans="1:6" x14ac:dyDescent="0.3">
      <c r="A148" s="7">
        <v>179600.13799999992</v>
      </c>
      <c r="B148" s="7">
        <v>120835.99800000001</v>
      </c>
      <c r="C148" s="7">
        <v>54983.761999999995</v>
      </c>
      <c r="D148" s="7">
        <f t="shared" si="5"/>
        <v>355419.89799999993</v>
      </c>
      <c r="E148" s="7">
        <v>2733429</v>
      </c>
      <c r="F148" s="35">
        <f t="shared" si="4"/>
        <v>0.1300271190508332</v>
      </c>
    </row>
    <row r="149" spans="1:6" x14ac:dyDescent="0.3">
      <c r="A149" s="7">
        <v>185634.47999999995</v>
      </c>
      <c r="B149" s="7">
        <v>121128.58199999999</v>
      </c>
      <c r="C149" s="7">
        <v>57438.913000000022</v>
      </c>
      <c r="D149" s="7">
        <f t="shared" si="5"/>
        <v>364201.97499999992</v>
      </c>
      <c r="E149" s="7">
        <v>2782137</v>
      </c>
      <c r="F149" s="35">
        <f t="shared" si="4"/>
        <v>0.13090727559426438</v>
      </c>
    </row>
    <row r="150" spans="1:6" x14ac:dyDescent="0.3">
      <c r="A150" s="7">
        <v>183621.69599999991</v>
      </c>
      <c r="B150" s="7">
        <v>113377.15600000003</v>
      </c>
      <c r="C150" s="7">
        <v>55206.286</v>
      </c>
      <c r="D150" s="7">
        <f t="shared" si="5"/>
        <v>352205.13799999998</v>
      </c>
      <c r="E150" s="7">
        <v>2671957</v>
      </c>
      <c r="F150" s="35">
        <f t="shared" si="4"/>
        <v>0.13181542143080893</v>
      </c>
    </row>
    <row r="151" spans="1:6" x14ac:dyDescent="0.3">
      <c r="A151" s="7">
        <v>193843.13900000011</v>
      </c>
      <c r="B151" s="7">
        <v>117802.83700000001</v>
      </c>
      <c r="C151" s="7">
        <v>56415.146000000008</v>
      </c>
      <c r="D151" s="7">
        <f t="shared" si="5"/>
        <v>368061.12200000015</v>
      </c>
      <c r="E151" s="7">
        <v>2722708</v>
      </c>
      <c r="F151" s="35">
        <f t="shared" si="4"/>
        <v>0.13518200335842115</v>
      </c>
    </row>
    <row r="152" spans="1:6" x14ac:dyDescent="0.3">
      <c r="A152" s="7">
        <v>208160.74299999999</v>
      </c>
      <c r="B152" s="7">
        <v>119857.69400000005</v>
      </c>
      <c r="C152" s="7">
        <v>57200.35500000001</v>
      </c>
      <c r="D152" s="7">
        <f t="shared" si="5"/>
        <v>385218.79200000002</v>
      </c>
      <c r="E152" s="7">
        <v>2767279</v>
      </c>
      <c r="F152" s="35">
        <f t="shared" si="4"/>
        <v>0.13920489838574282</v>
      </c>
    </row>
    <row r="153" spans="1:6" x14ac:dyDescent="0.3">
      <c r="A153" s="7">
        <v>210824.18499999991</v>
      </c>
      <c r="B153" s="7">
        <v>117966.87400000004</v>
      </c>
      <c r="C153" s="7">
        <v>56078.606999999996</v>
      </c>
      <c r="D153" s="7">
        <f t="shared" si="5"/>
        <v>384869.66599999997</v>
      </c>
      <c r="E153" s="7">
        <v>2741649</v>
      </c>
      <c r="F153" s="35">
        <f t="shared" si="4"/>
        <v>0.14037889824700389</v>
      </c>
    </row>
    <row r="154" spans="1:6" x14ac:dyDescent="0.3">
      <c r="A154" s="7">
        <v>218254</v>
      </c>
      <c r="B154" s="7">
        <v>118126</v>
      </c>
      <c r="C154" s="7">
        <v>57359</v>
      </c>
      <c r="D154" s="7">
        <f t="shared" si="5"/>
        <v>393739</v>
      </c>
      <c r="E154" s="7">
        <v>2714883</v>
      </c>
      <c r="F154" s="35">
        <f t="shared" si="4"/>
        <v>0.14502982264797415</v>
      </c>
    </row>
    <row r="155" spans="1:6" x14ac:dyDescent="0.3">
      <c r="A155" s="7">
        <v>296069.71299999981</v>
      </c>
      <c r="B155" s="7">
        <v>183843.7319999999</v>
      </c>
      <c r="C155" s="7">
        <v>67024.43200000003</v>
      </c>
      <c r="D155" s="7">
        <f t="shared" si="5"/>
        <v>546937.87699999975</v>
      </c>
      <c r="E155" s="7">
        <v>4238868</v>
      </c>
      <c r="F155" s="35">
        <f t="shared" si="4"/>
        <v>0.12902923068139885</v>
      </c>
    </row>
    <row r="156" spans="1:6" x14ac:dyDescent="0.3">
      <c r="A156" s="7">
        <v>289623.99199999997</v>
      </c>
      <c r="B156" s="7">
        <v>170315.22299999997</v>
      </c>
      <c r="C156" s="7">
        <v>64334.701000000001</v>
      </c>
      <c r="D156" s="7">
        <f t="shared" si="5"/>
        <v>524273.91599999997</v>
      </c>
      <c r="E156" s="7">
        <v>4032123</v>
      </c>
      <c r="F156" s="35">
        <f t="shared" ref="F156:F219" si="6">IFERROR(D156/E156,0)</f>
        <v>0.1300242864614993</v>
      </c>
    </row>
    <row r="157" spans="1:6" x14ac:dyDescent="0.3">
      <c r="A157" s="7">
        <v>300973.71100000001</v>
      </c>
      <c r="B157" s="7">
        <v>172507.93400000001</v>
      </c>
      <c r="C157" s="7">
        <v>67744.048000000024</v>
      </c>
      <c r="D157" s="7">
        <f t="shared" si="5"/>
        <v>541225.69300000009</v>
      </c>
      <c r="E157" s="7">
        <v>4079507</v>
      </c>
      <c r="F157" s="35">
        <f t="shared" si="6"/>
        <v>0.13266938701171491</v>
      </c>
    </row>
    <row r="158" spans="1:6" x14ac:dyDescent="0.3">
      <c r="A158" s="7">
        <v>316964.40600000019</v>
      </c>
      <c r="B158" s="7">
        <v>175875.6290000001</v>
      </c>
      <c r="C158" s="7">
        <v>68813.03499999996</v>
      </c>
      <c r="D158" s="7">
        <f t="shared" si="5"/>
        <v>561653.07000000018</v>
      </c>
      <c r="E158" s="7">
        <v>4189112</v>
      </c>
      <c r="F158" s="35">
        <f t="shared" si="6"/>
        <v>0.13407449359195939</v>
      </c>
    </row>
    <row r="159" spans="1:6" x14ac:dyDescent="0.3">
      <c r="A159" s="7">
        <v>318364.83399999992</v>
      </c>
      <c r="B159" s="7">
        <v>172849.66599999997</v>
      </c>
      <c r="C159" s="7">
        <v>68394.593000000023</v>
      </c>
      <c r="D159" s="7">
        <f t="shared" si="5"/>
        <v>559609.09299999988</v>
      </c>
      <c r="E159" s="7">
        <v>4094900</v>
      </c>
      <c r="F159" s="35">
        <f t="shared" si="6"/>
        <v>0.13666001440816622</v>
      </c>
    </row>
    <row r="160" spans="1:6" x14ac:dyDescent="0.3">
      <c r="A160" s="7">
        <v>322116.45599999989</v>
      </c>
      <c r="B160" s="7">
        <v>170647.06900000005</v>
      </c>
      <c r="C160" s="7">
        <v>68682.324999999983</v>
      </c>
      <c r="D160" s="7">
        <f t="shared" si="5"/>
        <v>561445.84999999986</v>
      </c>
      <c r="E160" s="7">
        <v>4030950</v>
      </c>
      <c r="F160" s="35">
        <f t="shared" si="6"/>
        <v>0.13928375444994354</v>
      </c>
    </row>
    <row r="161" spans="1:6" x14ac:dyDescent="0.3">
      <c r="A161" s="7">
        <v>346556.70200000016</v>
      </c>
      <c r="B161" s="7">
        <v>177615.29699999996</v>
      </c>
      <c r="C161" s="7">
        <v>72086.805000000008</v>
      </c>
      <c r="D161" s="7">
        <f t="shared" si="5"/>
        <v>596258.80400000012</v>
      </c>
      <c r="E161" s="7">
        <v>4141008</v>
      </c>
      <c r="F161" s="35">
        <f t="shared" si="6"/>
        <v>0.14398880755603469</v>
      </c>
    </row>
    <row r="162" spans="1:6" x14ac:dyDescent="0.3">
      <c r="A162" s="7">
        <v>353202.15</v>
      </c>
      <c r="B162" s="7">
        <v>177935.41099999993</v>
      </c>
      <c r="C162" s="7">
        <v>70876.893999999971</v>
      </c>
      <c r="D162" s="7">
        <f t="shared" si="5"/>
        <v>602014.45499999996</v>
      </c>
      <c r="E162" s="7">
        <v>4055532</v>
      </c>
      <c r="F162" s="35">
        <f t="shared" si="6"/>
        <v>0.14844278259917562</v>
      </c>
    </row>
    <row r="163" spans="1:6" x14ac:dyDescent="0.3">
      <c r="A163" s="7">
        <v>346758</v>
      </c>
      <c r="B163" s="7">
        <v>173347</v>
      </c>
      <c r="C163" s="7">
        <v>69235</v>
      </c>
      <c r="D163" s="7">
        <f t="shared" si="5"/>
        <v>589340</v>
      </c>
      <c r="E163" s="7">
        <v>3887172</v>
      </c>
      <c r="F163" s="35">
        <f t="shared" si="6"/>
        <v>0.15161150574247809</v>
      </c>
    </row>
    <row r="164" spans="1:6" x14ac:dyDescent="0.3">
      <c r="A164" s="7">
        <v>286259.62800000008</v>
      </c>
      <c r="B164" s="7">
        <v>183083.84800000003</v>
      </c>
      <c r="C164" s="7">
        <v>65448.53</v>
      </c>
      <c r="D164" s="7">
        <f t="shared" si="5"/>
        <v>534792.00600000017</v>
      </c>
      <c r="E164" s="7">
        <v>4411546</v>
      </c>
      <c r="F164" s="35">
        <f t="shared" si="6"/>
        <v>0.12122553091365253</v>
      </c>
    </row>
    <row r="165" spans="1:6" x14ac:dyDescent="0.3">
      <c r="A165" s="7">
        <v>294896.34999999986</v>
      </c>
      <c r="B165" s="7">
        <v>176744.69999999998</v>
      </c>
      <c r="C165" s="7">
        <v>63535.936999999991</v>
      </c>
      <c r="D165" s="7">
        <f t="shared" si="5"/>
        <v>535176.98699999985</v>
      </c>
      <c r="E165" s="7">
        <v>4421938</v>
      </c>
      <c r="F165" s="35">
        <f t="shared" si="6"/>
        <v>0.12102770029792363</v>
      </c>
    </row>
    <row r="166" spans="1:6" x14ac:dyDescent="0.3">
      <c r="A166" s="7">
        <v>302953.02799999999</v>
      </c>
      <c r="B166" s="7">
        <v>178119.12700000009</v>
      </c>
      <c r="C166" s="7">
        <v>65560.430999999982</v>
      </c>
      <c r="D166" s="7">
        <f t="shared" si="5"/>
        <v>546632.58600000013</v>
      </c>
      <c r="E166" s="7">
        <v>4465332</v>
      </c>
      <c r="F166" s="35">
        <f t="shared" si="6"/>
        <v>0.12241700863452037</v>
      </c>
    </row>
    <row r="167" spans="1:6" x14ac:dyDescent="0.3">
      <c r="A167" s="7">
        <v>303897.57400000002</v>
      </c>
      <c r="B167" s="7">
        <v>171602.11099999998</v>
      </c>
      <c r="C167" s="7">
        <v>64827.034999999996</v>
      </c>
      <c r="D167" s="7">
        <f t="shared" si="5"/>
        <v>540326.72</v>
      </c>
      <c r="E167" s="7">
        <v>4385910</v>
      </c>
      <c r="F167" s="35">
        <f t="shared" si="6"/>
        <v>0.12319603457435287</v>
      </c>
    </row>
    <row r="168" spans="1:6" x14ac:dyDescent="0.3">
      <c r="A168" s="7">
        <v>309637.5749999999</v>
      </c>
      <c r="B168" s="7">
        <v>172335.70300000001</v>
      </c>
      <c r="C168" s="7">
        <v>65107.31</v>
      </c>
      <c r="D168" s="7">
        <f t="shared" si="5"/>
        <v>547080.58799999999</v>
      </c>
      <c r="E168" s="7">
        <v>4326373</v>
      </c>
      <c r="F168" s="35">
        <f t="shared" si="6"/>
        <v>0.12645247832306644</v>
      </c>
    </row>
    <row r="169" spans="1:6" x14ac:dyDescent="0.3">
      <c r="A169" s="7">
        <v>332663.91899999994</v>
      </c>
      <c r="B169" s="7">
        <v>179415.64800000002</v>
      </c>
      <c r="C169" s="7">
        <v>68595.265000000029</v>
      </c>
      <c r="D169" s="7">
        <f t="shared" si="5"/>
        <v>580674.83199999994</v>
      </c>
      <c r="E169" s="7">
        <v>4461998</v>
      </c>
      <c r="F169" s="35">
        <f t="shared" si="6"/>
        <v>0.13013785124959715</v>
      </c>
    </row>
    <row r="170" spans="1:6" x14ac:dyDescent="0.3">
      <c r="A170" s="7">
        <v>337259.22599999997</v>
      </c>
      <c r="B170" s="7">
        <v>177791.95699999999</v>
      </c>
      <c r="C170" s="7">
        <v>68925.246999999988</v>
      </c>
      <c r="D170" s="7">
        <f t="shared" si="5"/>
        <v>583976.42999999993</v>
      </c>
      <c r="E170" s="7">
        <v>4389027</v>
      </c>
      <c r="F170" s="35">
        <f t="shared" si="6"/>
        <v>0.13305373377744087</v>
      </c>
    </row>
    <row r="171" spans="1:6" x14ac:dyDescent="0.3">
      <c r="A171" s="7">
        <v>383147.96099999989</v>
      </c>
      <c r="B171" s="7">
        <v>193613.89300000001</v>
      </c>
      <c r="C171" s="7">
        <v>75358.881000000023</v>
      </c>
      <c r="D171" s="7">
        <f t="shared" si="5"/>
        <v>652120.73499999999</v>
      </c>
      <c r="E171" s="7">
        <v>4481311</v>
      </c>
      <c r="F171" s="35">
        <f t="shared" si="6"/>
        <v>0.14552007994981825</v>
      </c>
    </row>
    <row r="172" spans="1:6" x14ac:dyDescent="0.3">
      <c r="A172" s="7">
        <v>356898</v>
      </c>
      <c r="B172" s="7">
        <v>176640</v>
      </c>
      <c r="C172" s="7">
        <v>69369</v>
      </c>
      <c r="D172" s="7">
        <f t="shared" si="5"/>
        <v>602907</v>
      </c>
      <c r="E172" s="7">
        <v>4332996</v>
      </c>
      <c r="F172" s="35">
        <f t="shared" si="6"/>
        <v>0.13914321637961355</v>
      </c>
    </row>
    <row r="173" spans="1:6" x14ac:dyDescent="0.3">
      <c r="A173" s="7">
        <v>101939.62000000001</v>
      </c>
      <c r="B173" s="7">
        <v>68907.930999999997</v>
      </c>
      <c r="C173" s="7">
        <v>26937.315999999992</v>
      </c>
      <c r="D173" s="7">
        <f t="shared" si="5"/>
        <v>197784.867</v>
      </c>
      <c r="E173" s="7">
        <v>1316380</v>
      </c>
      <c r="F173" s="35">
        <f t="shared" si="6"/>
        <v>0.15024906713866817</v>
      </c>
    </row>
    <row r="174" spans="1:6" x14ac:dyDescent="0.3">
      <c r="A174" s="7">
        <v>106281.59299999999</v>
      </c>
      <c r="B174" s="7">
        <v>69812.343999999997</v>
      </c>
      <c r="C174" s="7">
        <v>27321.834999999999</v>
      </c>
      <c r="D174" s="7">
        <f t="shared" si="5"/>
        <v>203415.77199999997</v>
      </c>
      <c r="E174" s="7">
        <v>1327665</v>
      </c>
      <c r="F174" s="35">
        <f t="shared" si="6"/>
        <v>0.15321317651666647</v>
      </c>
    </row>
    <row r="175" spans="1:6" x14ac:dyDescent="0.3">
      <c r="A175" s="7">
        <v>109255.71399999998</v>
      </c>
      <c r="B175" s="7">
        <v>68953.612999999983</v>
      </c>
      <c r="C175" s="7">
        <v>26903.403000000006</v>
      </c>
      <c r="D175" s="7">
        <f t="shared" si="5"/>
        <v>205112.72999999998</v>
      </c>
      <c r="E175" s="7">
        <v>1328640</v>
      </c>
      <c r="F175" s="35">
        <f t="shared" si="6"/>
        <v>0.15437795791184969</v>
      </c>
    </row>
    <row r="176" spans="1:6" x14ac:dyDescent="0.3">
      <c r="A176" s="7">
        <v>112263.77100000001</v>
      </c>
      <c r="B176" s="7">
        <v>69188.300000000017</v>
      </c>
      <c r="C176" s="7">
        <v>28274.793000000005</v>
      </c>
      <c r="D176" s="7">
        <f t="shared" si="5"/>
        <v>209726.86400000003</v>
      </c>
      <c r="E176" s="7">
        <v>1311652</v>
      </c>
      <c r="F176" s="35">
        <f t="shared" si="6"/>
        <v>0.15989520391079343</v>
      </c>
    </row>
    <row r="177" spans="1:6" x14ac:dyDescent="0.3">
      <c r="A177" s="7">
        <v>120085.683</v>
      </c>
      <c r="B177" s="7">
        <v>70659.911000000007</v>
      </c>
      <c r="C177" s="7">
        <v>29655.079000000002</v>
      </c>
      <c r="D177" s="7">
        <f t="shared" si="5"/>
        <v>220400.67300000001</v>
      </c>
      <c r="E177" s="7">
        <v>1328320</v>
      </c>
      <c r="F177" s="35">
        <f t="shared" si="6"/>
        <v>0.16592438042038063</v>
      </c>
    </row>
    <row r="178" spans="1:6" x14ac:dyDescent="0.3">
      <c r="A178" s="7">
        <v>125861.024</v>
      </c>
      <c r="B178" s="7">
        <v>70951.416999999987</v>
      </c>
      <c r="C178" s="7">
        <v>29861.784999999996</v>
      </c>
      <c r="D178" s="7">
        <f t="shared" si="5"/>
        <v>226674.226</v>
      </c>
      <c r="E178" s="7">
        <v>1328535</v>
      </c>
      <c r="F178" s="35">
        <f t="shared" si="6"/>
        <v>0.17061968709894734</v>
      </c>
    </row>
    <row r="179" spans="1:6" x14ac:dyDescent="0.3">
      <c r="A179" s="7">
        <v>127684.69500000002</v>
      </c>
      <c r="B179" s="7">
        <v>69236.835999999996</v>
      </c>
      <c r="C179" s="7">
        <v>29402.300999999999</v>
      </c>
      <c r="D179" s="7">
        <f t="shared" si="5"/>
        <v>226323.83200000002</v>
      </c>
      <c r="E179" s="7">
        <v>1293764</v>
      </c>
      <c r="F179" s="35">
        <f t="shared" si="6"/>
        <v>0.17493440225574372</v>
      </c>
    </row>
    <row r="180" spans="1:6" x14ac:dyDescent="0.3">
      <c r="A180" s="7">
        <v>131577.86499999999</v>
      </c>
      <c r="B180" s="7">
        <v>67546.743000000002</v>
      </c>
      <c r="C180" s="7">
        <v>29568.532999999996</v>
      </c>
      <c r="D180" s="7">
        <f t="shared" si="5"/>
        <v>228693.141</v>
      </c>
      <c r="E180" s="7">
        <v>1262864</v>
      </c>
      <c r="F180" s="35">
        <f t="shared" si="6"/>
        <v>0.1810908704341877</v>
      </c>
    </row>
    <row r="181" spans="1:6" x14ac:dyDescent="0.3">
      <c r="A181" s="7">
        <v>134718</v>
      </c>
      <c r="B181" s="7">
        <v>67276</v>
      </c>
      <c r="C181" s="7">
        <v>29565</v>
      </c>
      <c r="D181" s="7">
        <f t="shared" si="5"/>
        <v>231559</v>
      </c>
      <c r="E181" s="7">
        <v>1243290</v>
      </c>
      <c r="F181" s="35">
        <f t="shared" si="6"/>
        <v>0.18624697375511748</v>
      </c>
    </row>
    <row r="182" spans="1:6" x14ac:dyDescent="0.3">
      <c r="A182" s="7">
        <v>353991.51100000006</v>
      </c>
      <c r="B182" s="7">
        <v>224763.68699999998</v>
      </c>
      <c r="C182" s="7">
        <v>84359.325000000012</v>
      </c>
      <c r="D182" s="7">
        <f t="shared" si="5"/>
        <v>663114.52300000004</v>
      </c>
      <c r="E182" s="7">
        <v>5637418</v>
      </c>
      <c r="F182" s="35">
        <f t="shared" si="6"/>
        <v>0.11762734695209758</v>
      </c>
    </row>
    <row r="183" spans="1:6" x14ac:dyDescent="0.3">
      <c r="A183" s="7">
        <v>362631.32799999998</v>
      </c>
      <c r="B183" s="7">
        <v>224595.25400000002</v>
      </c>
      <c r="C183" s="7">
        <v>89221.076000000001</v>
      </c>
      <c r="D183" s="7">
        <f t="shared" si="5"/>
        <v>676447.65799999994</v>
      </c>
      <c r="E183" s="7">
        <v>5696345</v>
      </c>
      <c r="F183" s="35">
        <f t="shared" si="6"/>
        <v>0.1187511743056293</v>
      </c>
    </row>
    <row r="184" spans="1:6" x14ac:dyDescent="0.3">
      <c r="A184" s="7">
        <v>373862.88899999997</v>
      </c>
      <c r="B184" s="7">
        <v>225387.41899999999</v>
      </c>
      <c r="C184" s="7">
        <v>92728.934000000023</v>
      </c>
      <c r="D184" s="7">
        <f t="shared" si="5"/>
        <v>691979.24199999997</v>
      </c>
      <c r="E184" s="7">
        <v>5704065</v>
      </c>
      <c r="F184" s="35">
        <f t="shared" si="6"/>
        <v>0.12131335144322514</v>
      </c>
    </row>
    <row r="185" spans="1:6" x14ac:dyDescent="0.3">
      <c r="A185" s="7">
        <v>392613.01400000002</v>
      </c>
      <c r="B185" s="7">
        <v>225661.41000000006</v>
      </c>
      <c r="C185" s="7">
        <v>98018.225000000006</v>
      </c>
      <c r="D185" s="7">
        <f t="shared" si="5"/>
        <v>716292.64900000009</v>
      </c>
      <c r="E185" s="7">
        <v>5785496</v>
      </c>
      <c r="F185" s="35">
        <f t="shared" si="6"/>
        <v>0.12380833881831395</v>
      </c>
    </row>
    <row r="186" spans="1:6" x14ac:dyDescent="0.3">
      <c r="A186" s="7">
        <v>408910.84399999992</v>
      </c>
      <c r="B186" s="7">
        <v>224541.05300000001</v>
      </c>
      <c r="C186" s="7">
        <v>100625.353</v>
      </c>
      <c r="D186" s="7">
        <f t="shared" si="5"/>
        <v>734077.24999999988</v>
      </c>
      <c r="E186" s="7">
        <v>5801682</v>
      </c>
      <c r="F186" s="35">
        <f t="shared" si="6"/>
        <v>0.12652834988198247</v>
      </c>
    </row>
    <row r="187" spans="1:6" x14ac:dyDescent="0.3">
      <c r="A187" s="7">
        <v>431084.08500000002</v>
      </c>
      <c r="B187" s="7">
        <v>229181.16</v>
      </c>
      <c r="C187" s="7">
        <v>103575.16099999999</v>
      </c>
      <c r="D187" s="7">
        <f t="shared" si="5"/>
        <v>763840.40599999996</v>
      </c>
      <c r="E187" s="7">
        <v>5887776</v>
      </c>
      <c r="F187" s="35">
        <f t="shared" si="6"/>
        <v>0.12973326532802879</v>
      </c>
    </row>
    <row r="188" spans="1:6" x14ac:dyDescent="0.3">
      <c r="A188" s="7">
        <v>450932.39799999999</v>
      </c>
      <c r="B188" s="7">
        <v>229863.69899999996</v>
      </c>
      <c r="C188" s="7">
        <v>105434.622</v>
      </c>
      <c r="D188" s="7">
        <f t="shared" si="5"/>
        <v>786230.71899999992</v>
      </c>
      <c r="E188" s="7">
        <v>5930195</v>
      </c>
      <c r="F188" s="35">
        <f t="shared" si="6"/>
        <v>0.13258092170662178</v>
      </c>
    </row>
    <row r="189" spans="1:6" x14ac:dyDescent="0.3">
      <c r="A189" s="7">
        <v>467880.52399999998</v>
      </c>
      <c r="B189" s="7">
        <v>230968.10300000003</v>
      </c>
      <c r="C189" s="7">
        <v>105973.87500000001</v>
      </c>
      <c r="D189" s="7">
        <f t="shared" si="5"/>
        <v>804822.50199999998</v>
      </c>
      <c r="E189" s="7">
        <v>5878915</v>
      </c>
      <c r="F189" s="35">
        <f t="shared" si="6"/>
        <v>0.13689983644941287</v>
      </c>
    </row>
    <row r="190" spans="1:6" x14ac:dyDescent="0.3">
      <c r="A190" s="7">
        <v>489182</v>
      </c>
      <c r="B190" s="7">
        <v>240311</v>
      </c>
      <c r="C190" s="7">
        <v>106981</v>
      </c>
      <c r="D190" s="7">
        <f t="shared" si="5"/>
        <v>836474</v>
      </c>
      <c r="E190" s="7">
        <v>5921207</v>
      </c>
      <c r="F190" s="35">
        <f t="shared" si="6"/>
        <v>0.14126748144423931</v>
      </c>
    </row>
    <row r="191" spans="1:6" x14ac:dyDescent="0.3">
      <c r="A191" s="7">
        <v>426481.35700000008</v>
      </c>
      <c r="B191" s="7">
        <v>305548.37599999999</v>
      </c>
      <c r="C191" s="7">
        <v>136968.65</v>
      </c>
      <c r="D191" s="7">
        <f t="shared" si="5"/>
        <v>868998.38300000003</v>
      </c>
      <c r="E191" s="7">
        <v>6511176</v>
      </c>
      <c r="F191" s="35">
        <f t="shared" si="6"/>
        <v>0.13346258540699868</v>
      </c>
    </row>
    <row r="192" spans="1:6" x14ac:dyDescent="0.3">
      <c r="A192" s="7">
        <v>430182.69400000002</v>
      </c>
      <c r="B192" s="7">
        <v>306678.924</v>
      </c>
      <c r="C192" s="7">
        <v>137755.10800000001</v>
      </c>
      <c r="D192" s="7">
        <f t="shared" si="5"/>
        <v>874616.72600000002</v>
      </c>
      <c r="E192" s="7">
        <v>6476616</v>
      </c>
      <c r="F192" s="35">
        <f t="shared" si="6"/>
        <v>0.13504223903347057</v>
      </c>
    </row>
    <row r="193" spans="1:6" x14ac:dyDescent="0.3">
      <c r="A193" s="7">
        <v>445905.19900000008</v>
      </c>
      <c r="B193" s="7">
        <v>307181.51</v>
      </c>
      <c r="C193" s="7">
        <v>141603.03799999997</v>
      </c>
      <c r="D193" s="7">
        <f t="shared" si="5"/>
        <v>894689.74699999997</v>
      </c>
      <c r="E193" s="7">
        <v>6511549</v>
      </c>
      <c r="F193" s="35">
        <f t="shared" si="6"/>
        <v>0.13740044757399505</v>
      </c>
    </row>
    <row r="194" spans="1:6" x14ac:dyDescent="0.3">
      <c r="A194" s="7">
        <v>463308.01299999998</v>
      </c>
      <c r="B194" s="7">
        <v>301728.52</v>
      </c>
      <c r="C194" s="7">
        <v>144422.84900000002</v>
      </c>
      <c r="D194" s="7">
        <f t="shared" si="5"/>
        <v>909459.3820000001</v>
      </c>
      <c r="E194" s="7">
        <v>6544014</v>
      </c>
      <c r="F194" s="35">
        <f t="shared" si="6"/>
        <v>0.13897576961173985</v>
      </c>
    </row>
    <row r="195" spans="1:6" x14ac:dyDescent="0.3">
      <c r="A195" s="7">
        <v>486304.23700000002</v>
      </c>
      <c r="B195" s="7">
        <v>300782.68399999995</v>
      </c>
      <c r="C195" s="7">
        <v>148437.78499999997</v>
      </c>
      <c r="D195" s="7">
        <f t="shared" ref="D195:D258" si="7">SUM(A195:C195)</f>
        <v>935524.70600000001</v>
      </c>
      <c r="E195" s="7">
        <v>6605058</v>
      </c>
      <c r="F195" s="35">
        <f t="shared" si="6"/>
        <v>0.14163762165298169</v>
      </c>
    </row>
    <row r="196" spans="1:6" x14ac:dyDescent="0.3">
      <c r="A196" s="7">
        <v>509930.47400000005</v>
      </c>
      <c r="B196" s="7">
        <v>299600.70699999994</v>
      </c>
      <c r="C196" s="7">
        <v>151002.726</v>
      </c>
      <c r="D196" s="7">
        <f t="shared" si="7"/>
        <v>960533.90700000001</v>
      </c>
      <c r="E196" s="7">
        <v>6657291</v>
      </c>
      <c r="F196" s="35">
        <f t="shared" si="6"/>
        <v>0.14428299844486295</v>
      </c>
    </row>
    <row r="197" spans="1:6" x14ac:dyDescent="0.3">
      <c r="A197" s="7">
        <v>532939.72499999998</v>
      </c>
      <c r="B197" s="7">
        <v>293687.67</v>
      </c>
      <c r="C197" s="7">
        <v>153639.87100000001</v>
      </c>
      <c r="D197" s="7">
        <f t="shared" si="7"/>
        <v>980267.26600000006</v>
      </c>
      <c r="E197" s="7">
        <v>6688538</v>
      </c>
      <c r="F197" s="35">
        <f t="shared" si="6"/>
        <v>0.14655927289341858</v>
      </c>
    </row>
    <row r="198" spans="1:6" x14ac:dyDescent="0.3">
      <c r="A198" s="7">
        <v>560636.9389999999</v>
      </c>
      <c r="B198" s="7">
        <v>300953.40399999998</v>
      </c>
      <c r="C198" s="7">
        <v>155000.51</v>
      </c>
      <c r="D198" s="7">
        <f t="shared" si="7"/>
        <v>1016590.8529999999</v>
      </c>
      <c r="E198" s="7">
        <v>6741921</v>
      </c>
      <c r="F198" s="35">
        <f t="shared" si="6"/>
        <v>0.15078652701507478</v>
      </c>
    </row>
    <row r="199" spans="1:6" x14ac:dyDescent="0.3">
      <c r="A199" s="7">
        <v>587061</v>
      </c>
      <c r="B199" s="7">
        <v>304237</v>
      </c>
      <c r="C199" s="7">
        <v>154794</v>
      </c>
      <c r="D199" s="7">
        <f t="shared" si="7"/>
        <v>1046092</v>
      </c>
      <c r="E199" s="7">
        <v>6772044</v>
      </c>
      <c r="F199" s="35">
        <f t="shared" si="6"/>
        <v>0.15447212097263396</v>
      </c>
    </row>
    <row r="200" spans="1:6" x14ac:dyDescent="0.3">
      <c r="A200" s="7">
        <v>664946.86699999985</v>
      </c>
      <c r="B200" s="7">
        <v>444405.1540000001</v>
      </c>
      <c r="C200" s="7">
        <v>173978.43300000002</v>
      </c>
      <c r="D200" s="7">
        <f t="shared" si="7"/>
        <v>1283330.4539999999</v>
      </c>
      <c r="E200" s="7">
        <v>10008213</v>
      </c>
      <c r="F200" s="35">
        <f t="shared" si="6"/>
        <v>0.12822773196373818</v>
      </c>
    </row>
    <row r="201" spans="1:6" x14ac:dyDescent="0.3">
      <c r="A201" s="7">
        <v>683333.01600000006</v>
      </c>
      <c r="B201" s="7">
        <v>451860.70299999998</v>
      </c>
      <c r="C201" s="7">
        <v>178703.78200000001</v>
      </c>
      <c r="D201" s="7">
        <f t="shared" si="7"/>
        <v>1313897.5010000002</v>
      </c>
      <c r="E201" s="7">
        <v>9937232</v>
      </c>
      <c r="F201" s="35">
        <f t="shared" si="6"/>
        <v>0.1322196665027042</v>
      </c>
    </row>
    <row r="202" spans="1:6" x14ac:dyDescent="0.3">
      <c r="A202" s="7">
        <v>697414.6179999999</v>
      </c>
      <c r="B202" s="7">
        <v>446755.27699999983</v>
      </c>
      <c r="C202" s="7">
        <v>183028.43399999998</v>
      </c>
      <c r="D202" s="7">
        <f t="shared" si="7"/>
        <v>1327198.3289999997</v>
      </c>
      <c r="E202" s="7">
        <v>9857189</v>
      </c>
      <c r="F202" s="35">
        <f t="shared" si="6"/>
        <v>0.13464267845528777</v>
      </c>
    </row>
    <row r="203" spans="1:6" x14ac:dyDescent="0.3">
      <c r="A203" s="7">
        <v>719111.25199999975</v>
      </c>
      <c r="B203" s="7">
        <v>441106.51700000005</v>
      </c>
      <c r="C203" s="7">
        <v>188165.75100000008</v>
      </c>
      <c r="D203" s="7">
        <f t="shared" si="7"/>
        <v>1348383.52</v>
      </c>
      <c r="E203" s="7">
        <v>9778449</v>
      </c>
      <c r="F203" s="35">
        <f t="shared" si="6"/>
        <v>0.13789339393190064</v>
      </c>
    </row>
    <row r="204" spans="1:6" x14ac:dyDescent="0.3">
      <c r="A204" s="7">
        <v>740718.53999999992</v>
      </c>
      <c r="B204" s="7">
        <v>431890.4169999999</v>
      </c>
      <c r="C204" s="7">
        <v>189853.31899999996</v>
      </c>
      <c r="D204" s="7">
        <f t="shared" si="7"/>
        <v>1362462.2759999998</v>
      </c>
      <c r="E204" s="7">
        <v>9711943</v>
      </c>
      <c r="F204" s="35">
        <f t="shared" si="6"/>
        <v>0.14028730152143601</v>
      </c>
    </row>
    <row r="205" spans="1:6" x14ac:dyDescent="0.3">
      <c r="A205" s="7">
        <v>777327.83200000005</v>
      </c>
      <c r="B205" s="7">
        <v>437200.21400000015</v>
      </c>
      <c r="C205" s="7">
        <v>196495.41899999999</v>
      </c>
      <c r="D205" s="7">
        <f t="shared" si="7"/>
        <v>1411023.4650000001</v>
      </c>
      <c r="E205" s="7">
        <v>9750020</v>
      </c>
      <c r="F205" s="35">
        <f t="shared" si="6"/>
        <v>0.14472005852295688</v>
      </c>
    </row>
    <row r="206" spans="1:6" x14ac:dyDescent="0.3">
      <c r="A206" s="7">
        <v>796332.85900000017</v>
      </c>
      <c r="B206" s="7">
        <v>432723.76900000003</v>
      </c>
      <c r="C206" s="7">
        <v>195686.24100000004</v>
      </c>
      <c r="D206" s="7">
        <f t="shared" si="7"/>
        <v>1424742.8690000004</v>
      </c>
      <c r="E206" s="7">
        <v>9637574</v>
      </c>
      <c r="F206" s="35">
        <f t="shared" si="6"/>
        <v>0.14783210681443279</v>
      </c>
    </row>
    <row r="207" spans="1:6" x14ac:dyDescent="0.3">
      <c r="A207" s="7">
        <v>827896.39399999997</v>
      </c>
      <c r="B207" s="7">
        <v>429913.25699999993</v>
      </c>
      <c r="C207" s="7">
        <v>197501.09499999997</v>
      </c>
      <c r="D207" s="7">
        <f t="shared" si="7"/>
        <v>1455310.7459999998</v>
      </c>
      <c r="E207" s="7">
        <v>9624709</v>
      </c>
      <c r="F207" s="35">
        <f t="shared" si="6"/>
        <v>0.15120568798495621</v>
      </c>
    </row>
    <row r="208" spans="1:6" x14ac:dyDescent="0.3">
      <c r="A208" s="7">
        <v>864182</v>
      </c>
      <c r="B208" s="7">
        <v>436456</v>
      </c>
      <c r="C208" s="7">
        <v>197450</v>
      </c>
      <c r="D208" s="7">
        <f t="shared" si="7"/>
        <v>1498088</v>
      </c>
      <c r="E208" s="7">
        <v>9551028</v>
      </c>
      <c r="F208" s="35">
        <f t="shared" si="6"/>
        <v>0.15685096934068249</v>
      </c>
    </row>
    <row r="209" spans="1:6" x14ac:dyDescent="0.3">
      <c r="A209" s="7">
        <v>321393.0470000002</v>
      </c>
      <c r="B209" s="7">
        <v>219702.27699999997</v>
      </c>
      <c r="C209" s="7">
        <v>98819.255999999965</v>
      </c>
      <c r="D209" s="7">
        <f t="shared" si="7"/>
        <v>639914.58000000007</v>
      </c>
      <c r="E209" s="7">
        <v>5168946</v>
      </c>
      <c r="F209" s="35">
        <f t="shared" si="6"/>
        <v>0.12379981915075144</v>
      </c>
    </row>
    <row r="210" spans="1:6" x14ac:dyDescent="0.3">
      <c r="A210" s="7">
        <v>331419.34799999982</v>
      </c>
      <c r="B210" s="7">
        <v>223261.59699999995</v>
      </c>
      <c r="C210" s="7">
        <v>98524.028999999966</v>
      </c>
      <c r="D210" s="7">
        <f t="shared" si="7"/>
        <v>653204.97399999981</v>
      </c>
      <c r="E210" s="7">
        <v>5228413</v>
      </c>
      <c r="F210" s="35">
        <f t="shared" si="6"/>
        <v>0.1249336986194472</v>
      </c>
    </row>
    <row r="211" spans="1:6" x14ac:dyDescent="0.3">
      <c r="A211" s="7">
        <v>323909.77600000001</v>
      </c>
      <c r="B211" s="7">
        <v>209969.04999999996</v>
      </c>
      <c r="C211" s="7">
        <v>95140.465000000011</v>
      </c>
      <c r="D211" s="7">
        <f t="shared" si="7"/>
        <v>629019.29099999997</v>
      </c>
      <c r="E211" s="7">
        <v>5049930</v>
      </c>
      <c r="F211" s="35">
        <f t="shared" si="6"/>
        <v>0.12456000201982997</v>
      </c>
    </row>
    <row r="212" spans="1:6" x14ac:dyDescent="0.3">
      <c r="A212" s="7">
        <v>332030.82400000002</v>
      </c>
      <c r="B212" s="7">
        <v>206004.81400000004</v>
      </c>
      <c r="C212" s="7">
        <v>94985.637999999948</v>
      </c>
      <c r="D212" s="7">
        <f t="shared" si="7"/>
        <v>633021.27599999995</v>
      </c>
      <c r="E212" s="7">
        <v>5032187</v>
      </c>
      <c r="F212" s="35">
        <f t="shared" si="6"/>
        <v>0.12579446590518198</v>
      </c>
    </row>
    <row r="213" spans="1:6" x14ac:dyDescent="0.3">
      <c r="A213" s="7">
        <v>382088.15800000005</v>
      </c>
      <c r="B213" s="7">
        <v>234822.93199999997</v>
      </c>
      <c r="C213" s="7">
        <v>107269.71299999999</v>
      </c>
      <c r="D213" s="7">
        <f t="shared" si="7"/>
        <v>724180.80300000007</v>
      </c>
      <c r="E213" s="7">
        <v>5190792</v>
      </c>
      <c r="F213" s="35">
        <f t="shared" si="6"/>
        <v>0.13951258362885666</v>
      </c>
    </row>
    <row r="214" spans="1:6" x14ac:dyDescent="0.3">
      <c r="A214" s="7">
        <v>372090.58100000006</v>
      </c>
      <c r="B214" s="7">
        <v>213690.90699999995</v>
      </c>
      <c r="C214" s="7">
        <v>100288.46400000002</v>
      </c>
      <c r="D214" s="7">
        <f t="shared" si="7"/>
        <v>686069.95200000005</v>
      </c>
      <c r="E214" s="7">
        <v>5166404</v>
      </c>
      <c r="F214" s="35">
        <f t="shared" si="6"/>
        <v>0.1327944837453672</v>
      </c>
    </row>
    <row r="215" spans="1:6" x14ac:dyDescent="0.3">
      <c r="A215" s="7">
        <v>385699.7809999999</v>
      </c>
      <c r="B215" s="7">
        <v>215767.39300000001</v>
      </c>
      <c r="C215" s="7">
        <v>102889.867</v>
      </c>
      <c r="D215" s="7">
        <f t="shared" si="7"/>
        <v>704357.04099999985</v>
      </c>
      <c r="E215" s="7">
        <v>5152678</v>
      </c>
      <c r="F215" s="35">
        <f t="shared" si="6"/>
        <v>0.13669727489278388</v>
      </c>
    </row>
    <row r="216" spans="1:6" x14ac:dyDescent="0.3">
      <c r="A216" s="7">
        <v>408009.49199999997</v>
      </c>
      <c r="B216" s="7">
        <v>218535.73100000003</v>
      </c>
      <c r="C216" s="7">
        <v>107132.141</v>
      </c>
      <c r="D216" s="7">
        <f t="shared" si="7"/>
        <v>733677.36400000006</v>
      </c>
      <c r="E216" s="7">
        <v>5195638</v>
      </c>
      <c r="F216" s="35">
        <f t="shared" si="6"/>
        <v>0.14121025444805818</v>
      </c>
    </row>
    <row r="217" spans="1:6" x14ac:dyDescent="0.3">
      <c r="A217" s="7">
        <v>398504</v>
      </c>
      <c r="B217" s="7">
        <v>205756</v>
      </c>
      <c r="C217" s="7">
        <v>98505</v>
      </c>
      <c r="D217" s="7">
        <f t="shared" si="7"/>
        <v>702765</v>
      </c>
      <c r="E217" s="7">
        <v>4927974</v>
      </c>
      <c r="F217" s="35">
        <f t="shared" si="6"/>
        <v>0.1426072864832485</v>
      </c>
    </row>
    <row r="218" spans="1:6" x14ac:dyDescent="0.3">
      <c r="A218" s="7">
        <v>194329.20300000001</v>
      </c>
      <c r="B218" s="7">
        <v>124229.84300000002</v>
      </c>
      <c r="C218" s="7">
        <v>46621.498</v>
      </c>
      <c r="D218" s="7">
        <f t="shared" si="7"/>
        <v>365180.54400000005</v>
      </c>
      <c r="E218" s="7">
        <v>2922240</v>
      </c>
      <c r="F218" s="35">
        <f t="shared" si="6"/>
        <v>0.1249659658344284</v>
      </c>
    </row>
    <row r="219" spans="1:6" x14ac:dyDescent="0.3">
      <c r="A219" s="7">
        <v>195663.83799999999</v>
      </c>
      <c r="B219" s="7">
        <v>113743.39799999997</v>
      </c>
      <c r="C219" s="7">
        <v>41388.429999999993</v>
      </c>
      <c r="D219" s="7">
        <f t="shared" si="7"/>
        <v>350795.66599999997</v>
      </c>
      <c r="E219" s="7">
        <v>2821136</v>
      </c>
      <c r="F219" s="35">
        <f t="shared" si="6"/>
        <v>0.1243455352737337</v>
      </c>
    </row>
    <row r="220" spans="1:6" x14ac:dyDescent="0.3">
      <c r="A220" s="7">
        <v>195286.87199999997</v>
      </c>
      <c r="B220" s="7">
        <v>111479.44100000001</v>
      </c>
      <c r="C220" s="7">
        <v>40236.578000000001</v>
      </c>
      <c r="D220" s="7">
        <f t="shared" si="7"/>
        <v>347002.89099999995</v>
      </c>
      <c r="E220" s="7">
        <v>2752624</v>
      </c>
      <c r="F220" s="35">
        <f t="shared" ref="F220:F283" si="8">IFERROR(D220/E220,0)</f>
        <v>0.12606258283005595</v>
      </c>
    </row>
    <row r="221" spans="1:6" x14ac:dyDescent="0.3">
      <c r="A221" s="7">
        <v>203701.18499999982</v>
      </c>
      <c r="B221" s="7">
        <v>113241.24099999995</v>
      </c>
      <c r="C221" s="7">
        <v>42044.557000000001</v>
      </c>
      <c r="D221" s="7">
        <f t="shared" si="7"/>
        <v>358986.98299999977</v>
      </c>
      <c r="E221" s="7">
        <v>2787849</v>
      </c>
      <c r="F221" s="35">
        <f t="shared" si="8"/>
        <v>0.12876844585198113</v>
      </c>
    </row>
    <row r="222" spans="1:6" x14ac:dyDescent="0.3">
      <c r="A222" s="7">
        <v>209363.905</v>
      </c>
      <c r="B222" s="7">
        <v>115259.75400000002</v>
      </c>
      <c r="C222" s="7">
        <v>43571.198000000011</v>
      </c>
      <c r="D222" s="7">
        <f t="shared" si="7"/>
        <v>368194.85700000002</v>
      </c>
      <c r="E222" s="7">
        <v>2808240</v>
      </c>
      <c r="F222" s="35">
        <f t="shared" si="8"/>
        <v>0.13111231839159046</v>
      </c>
    </row>
    <row r="223" spans="1:6" x14ac:dyDescent="0.3">
      <c r="A223" s="7">
        <v>209974.33700000003</v>
      </c>
      <c r="B223" s="7">
        <v>115418.14600000001</v>
      </c>
      <c r="C223" s="7">
        <v>43631.316000000013</v>
      </c>
      <c r="D223" s="7">
        <f t="shared" si="7"/>
        <v>369023.799</v>
      </c>
      <c r="E223" s="7">
        <v>2684587</v>
      </c>
      <c r="F223" s="35">
        <f t="shared" si="8"/>
        <v>0.13746017506603436</v>
      </c>
    </row>
    <row r="224" spans="1:6" x14ac:dyDescent="0.3">
      <c r="A224" s="7">
        <v>219899.87699999998</v>
      </c>
      <c r="B224" s="7">
        <v>115155.11599999999</v>
      </c>
      <c r="C224" s="7">
        <v>43534.561000000009</v>
      </c>
      <c r="D224" s="7">
        <f t="shared" si="7"/>
        <v>378589.55399999995</v>
      </c>
      <c r="E224" s="7">
        <v>2747550</v>
      </c>
      <c r="F224" s="35">
        <f t="shared" si="8"/>
        <v>0.13779168859529398</v>
      </c>
    </row>
    <row r="225" spans="1:6" x14ac:dyDescent="0.3">
      <c r="A225" s="7">
        <v>226882.89199999999</v>
      </c>
      <c r="B225" s="7">
        <v>115817.72899999998</v>
      </c>
      <c r="C225" s="7">
        <v>44504.654999999984</v>
      </c>
      <c r="D225" s="7">
        <f t="shared" si="7"/>
        <v>387205.27599999995</v>
      </c>
      <c r="E225" s="7">
        <v>2734849</v>
      </c>
      <c r="F225" s="35">
        <f t="shared" si="8"/>
        <v>0.14158195790699959</v>
      </c>
    </row>
    <row r="226" spans="1:6" x14ac:dyDescent="0.3">
      <c r="A226" s="7">
        <v>204233</v>
      </c>
      <c r="B226" s="7">
        <v>104380</v>
      </c>
      <c r="C226" s="7">
        <v>38602</v>
      </c>
      <c r="D226" s="7">
        <f t="shared" si="7"/>
        <v>347215</v>
      </c>
      <c r="E226" s="7">
        <v>2366832</v>
      </c>
      <c r="F226" s="35">
        <f t="shared" si="8"/>
        <v>0.14670031502024647</v>
      </c>
    </row>
    <row r="227" spans="1:6" x14ac:dyDescent="0.3">
      <c r="A227" s="7">
        <v>399549.63699999993</v>
      </c>
      <c r="B227" s="7">
        <v>269276.93200000015</v>
      </c>
      <c r="C227" s="7">
        <v>108359.32899999998</v>
      </c>
      <c r="D227" s="7">
        <f t="shared" si="7"/>
        <v>777185.89800000016</v>
      </c>
      <c r="E227" s="7">
        <v>5784755</v>
      </c>
      <c r="F227" s="35">
        <f t="shared" si="8"/>
        <v>0.13435070249301831</v>
      </c>
    </row>
    <row r="228" spans="1:6" x14ac:dyDescent="0.3">
      <c r="A228" s="7">
        <v>414003.42499999993</v>
      </c>
      <c r="B228" s="7">
        <v>264750.65200000006</v>
      </c>
      <c r="C228" s="7">
        <v>107837.817</v>
      </c>
      <c r="D228" s="7">
        <f t="shared" si="7"/>
        <v>786591.89400000009</v>
      </c>
      <c r="E228" s="7">
        <v>5733300</v>
      </c>
      <c r="F228" s="35">
        <f t="shared" si="8"/>
        <v>0.1371970582387107</v>
      </c>
    </row>
    <row r="229" spans="1:6" x14ac:dyDescent="0.3">
      <c r="A229" s="7">
        <v>418201.08400000003</v>
      </c>
      <c r="B229" s="7">
        <v>261058.69800000003</v>
      </c>
      <c r="C229" s="7">
        <v>107997.07800000002</v>
      </c>
      <c r="D229" s="7">
        <f t="shared" si="7"/>
        <v>787256.8600000001</v>
      </c>
      <c r="E229" s="7">
        <v>5750826</v>
      </c>
      <c r="F229" s="35">
        <f t="shared" si="8"/>
        <v>0.13689457131897229</v>
      </c>
    </row>
    <row r="230" spans="1:6" x14ac:dyDescent="0.3">
      <c r="A230" s="7">
        <v>434252.2099999999</v>
      </c>
      <c r="B230" s="7">
        <v>260196.70299999995</v>
      </c>
      <c r="C230" s="7">
        <v>110457.48900000002</v>
      </c>
      <c r="D230" s="7">
        <f t="shared" si="7"/>
        <v>804906.40199999989</v>
      </c>
      <c r="E230" s="7">
        <v>5772855</v>
      </c>
      <c r="F230" s="35">
        <f t="shared" si="8"/>
        <v>0.1394295200555011</v>
      </c>
    </row>
    <row r="231" spans="1:6" x14ac:dyDescent="0.3">
      <c r="A231" s="7">
        <v>425056.95299999975</v>
      </c>
      <c r="B231" s="7">
        <v>250309.041</v>
      </c>
      <c r="C231" s="7">
        <v>107825.95599999999</v>
      </c>
      <c r="D231" s="7">
        <f t="shared" si="7"/>
        <v>783191.94999999972</v>
      </c>
      <c r="E231" s="7">
        <v>5560104</v>
      </c>
      <c r="F231" s="35">
        <f t="shared" si="8"/>
        <v>0.14085922673388837</v>
      </c>
    </row>
    <row r="232" spans="1:6" x14ac:dyDescent="0.3">
      <c r="A232" s="7">
        <v>459815.76799999998</v>
      </c>
      <c r="B232" s="7">
        <v>262065.17499999993</v>
      </c>
      <c r="C232" s="7">
        <v>112865.90399999999</v>
      </c>
      <c r="D232" s="7">
        <f t="shared" si="7"/>
        <v>834746.84699999995</v>
      </c>
      <c r="E232" s="7">
        <v>5773588</v>
      </c>
      <c r="F232" s="35">
        <f t="shared" si="8"/>
        <v>0.14458025875763908</v>
      </c>
    </row>
    <row r="233" spans="1:6" x14ac:dyDescent="0.3">
      <c r="A233" s="7">
        <v>454149.41800000006</v>
      </c>
      <c r="B233" s="7">
        <v>253259.23799999998</v>
      </c>
      <c r="C233" s="7">
        <v>109650.774</v>
      </c>
      <c r="D233" s="7">
        <f t="shared" si="7"/>
        <v>817059.43</v>
      </c>
      <c r="E233" s="7">
        <v>5583743</v>
      </c>
      <c r="F233" s="35">
        <f t="shared" si="8"/>
        <v>0.14632826582455533</v>
      </c>
    </row>
    <row r="234" spans="1:6" x14ac:dyDescent="0.3">
      <c r="A234" s="7">
        <v>496787.02</v>
      </c>
      <c r="B234" s="7">
        <v>266535.12299999991</v>
      </c>
      <c r="C234" s="7">
        <v>113788.272</v>
      </c>
      <c r="D234" s="7">
        <f t="shared" si="7"/>
        <v>877110.41499999992</v>
      </c>
      <c r="E234" s="7">
        <v>5777156</v>
      </c>
      <c r="F234" s="35">
        <f t="shared" si="8"/>
        <v>0.15182391041543622</v>
      </c>
    </row>
    <row r="235" spans="1:6" x14ac:dyDescent="0.3">
      <c r="A235" s="7">
        <v>486467</v>
      </c>
      <c r="B235" s="7">
        <v>256393</v>
      </c>
      <c r="C235" s="7">
        <v>110075</v>
      </c>
      <c r="D235" s="7">
        <f t="shared" si="7"/>
        <v>852935</v>
      </c>
      <c r="E235" s="7">
        <v>5568576</v>
      </c>
      <c r="F235" s="35">
        <f t="shared" si="8"/>
        <v>0.15316932012780288</v>
      </c>
    </row>
    <row r="236" spans="1:6" x14ac:dyDescent="0.3">
      <c r="A236" s="7">
        <v>67969.761000000013</v>
      </c>
      <c r="B236" s="7">
        <v>45930.739000000001</v>
      </c>
      <c r="C236" s="7">
        <v>17783.140999999996</v>
      </c>
      <c r="D236" s="7">
        <f t="shared" si="7"/>
        <v>131683.641</v>
      </c>
      <c r="E236" s="7">
        <v>937916</v>
      </c>
      <c r="F236" s="35">
        <f t="shared" si="8"/>
        <v>0.14040025012900942</v>
      </c>
    </row>
    <row r="237" spans="1:6" x14ac:dyDescent="0.3">
      <c r="A237" s="7">
        <v>71833.939999999988</v>
      </c>
      <c r="B237" s="7">
        <v>45056.373000000007</v>
      </c>
      <c r="C237" s="7">
        <v>17196.359000000004</v>
      </c>
      <c r="D237" s="7">
        <f t="shared" si="7"/>
        <v>134086.67199999999</v>
      </c>
      <c r="E237" s="7">
        <v>937821</v>
      </c>
      <c r="F237" s="35">
        <f t="shared" si="8"/>
        <v>0.14297682820069074</v>
      </c>
    </row>
    <row r="238" spans="1:6" x14ac:dyDescent="0.3">
      <c r="A238" s="7">
        <v>73037.945999999982</v>
      </c>
      <c r="B238" s="7">
        <v>44198.577000000012</v>
      </c>
      <c r="C238" s="7">
        <v>18023.067999999996</v>
      </c>
      <c r="D238" s="7">
        <f t="shared" si="7"/>
        <v>135259.59099999999</v>
      </c>
      <c r="E238" s="7">
        <v>921330</v>
      </c>
      <c r="F238" s="35">
        <f t="shared" si="8"/>
        <v>0.14680905972887021</v>
      </c>
    </row>
    <row r="239" spans="1:6" x14ac:dyDescent="0.3">
      <c r="A239" s="7">
        <v>75368.889999999985</v>
      </c>
      <c r="B239" s="7">
        <v>43365.897000000004</v>
      </c>
      <c r="C239" s="7">
        <v>18376.076999999994</v>
      </c>
      <c r="D239" s="7">
        <f t="shared" si="7"/>
        <v>137110.86399999997</v>
      </c>
      <c r="E239" s="7">
        <v>916291</v>
      </c>
      <c r="F239" s="35">
        <f t="shared" si="8"/>
        <v>0.14963681188618022</v>
      </c>
    </row>
    <row r="240" spans="1:6" x14ac:dyDescent="0.3">
      <c r="A240" s="7">
        <v>75313.292000000016</v>
      </c>
      <c r="B240" s="7">
        <v>42103.651999999987</v>
      </c>
      <c r="C240" s="7">
        <v>18148.066999999999</v>
      </c>
      <c r="D240" s="7">
        <f t="shared" si="7"/>
        <v>135565.011</v>
      </c>
      <c r="E240" s="7">
        <v>892590</v>
      </c>
      <c r="F240" s="35">
        <f t="shared" si="8"/>
        <v>0.15187825429368468</v>
      </c>
    </row>
    <row r="241" spans="1:6" x14ac:dyDescent="0.3">
      <c r="A241" s="7">
        <v>76946.489000000016</v>
      </c>
      <c r="B241" s="7">
        <v>41460.131999999998</v>
      </c>
      <c r="C241" s="7">
        <v>17786.077999999998</v>
      </c>
      <c r="D241" s="7">
        <f t="shared" si="7"/>
        <v>136192.69900000002</v>
      </c>
      <c r="E241" s="7">
        <v>886141</v>
      </c>
      <c r="F241" s="35">
        <f t="shared" si="8"/>
        <v>0.15369190568995231</v>
      </c>
    </row>
    <row r="242" spans="1:6" x14ac:dyDescent="0.3">
      <c r="A242" s="7">
        <v>88342.130000000019</v>
      </c>
      <c r="B242" s="7">
        <v>45606.465000000026</v>
      </c>
      <c r="C242" s="7">
        <v>19513.745000000003</v>
      </c>
      <c r="D242" s="7">
        <f t="shared" si="7"/>
        <v>153462.34000000003</v>
      </c>
      <c r="E242" s="7">
        <v>950613</v>
      </c>
      <c r="F242" s="35">
        <f t="shared" si="8"/>
        <v>0.16143513711678678</v>
      </c>
    </row>
    <row r="243" spans="1:6" x14ac:dyDescent="0.3">
      <c r="A243" s="7">
        <v>90457.667999999976</v>
      </c>
      <c r="B243" s="7">
        <v>46102.582000000002</v>
      </c>
      <c r="C243" s="7">
        <v>19355.628000000001</v>
      </c>
      <c r="D243" s="7">
        <f t="shared" si="7"/>
        <v>155915.87799999997</v>
      </c>
      <c r="E243" s="7">
        <v>946419</v>
      </c>
      <c r="F243" s="35">
        <f t="shared" si="8"/>
        <v>0.16474297113646277</v>
      </c>
    </row>
    <row r="244" spans="1:6" x14ac:dyDescent="0.3">
      <c r="A244" s="7">
        <v>78825</v>
      </c>
      <c r="B244" s="7">
        <v>39276</v>
      </c>
      <c r="C244" s="7">
        <v>16444</v>
      </c>
      <c r="D244" s="7">
        <f t="shared" si="7"/>
        <v>134545</v>
      </c>
      <c r="E244" s="7">
        <v>805712</v>
      </c>
      <c r="F244" s="35">
        <f t="shared" si="8"/>
        <v>0.16698894890481958</v>
      </c>
    </row>
    <row r="245" spans="1:6" x14ac:dyDescent="0.3">
      <c r="A245" s="7">
        <v>112195.69299999998</v>
      </c>
      <c r="B245" s="7">
        <v>83098.752999999982</v>
      </c>
      <c r="C245" s="7">
        <v>36130.972999999984</v>
      </c>
      <c r="D245" s="7">
        <f t="shared" si="7"/>
        <v>231425.41899999994</v>
      </c>
      <c r="E245" s="7">
        <v>1736643</v>
      </c>
      <c r="F245" s="35">
        <f t="shared" si="8"/>
        <v>0.13326021467854932</v>
      </c>
    </row>
    <row r="246" spans="1:6" x14ac:dyDescent="0.3">
      <c r="A246" s="7">
        <v>113781.80800000005</v>
      </c>
      <c r="B246" s="7">
        <v>81608.408999999956</v>
      </c>
      <c r="C246" s="7">
        <v>35917.661000000007</v>
      </c>
      <c r="D246" s="7">
        <f t="shared" si="7"/>
        <v>231307.87800000003</v>
      </c>
      <c r="E246" s="7">
        <v>1736701</v>
      </c>
      <c r="F246" s="35">
        <f t="shared" si="8"/>
        <v>0.13318808361370207</v>
      </c>
    </row>
    <row r="247" spans="1:6" x14ac:dyDescent="0.3">
      <c r="A247" s="7">
        <v>115113.58400000002</v>
      </c>
      <c r="B247" s="7">
        <v>79774.323000000004</v>
      </c>
      <c r="C247" s="7">
        <v>35650.773000000008</v>
      </c>
      <c r="D247" s="7">
        <f t="shared" si="7"/>
        <v>230538.68000000002</v>
      </c>
      <c r="E247" s="7">
        <v>1738683</v>
      </c>
      <c r="F247" s="35">
        <f t="shared" si="8"/>
        <v>0.13259385408380941</v>
      </c>
    </row>
    <row r="248" spans="1:6" x14ac:dyDescent="0.3">
      <c r="A248" s="7">
        <v>114648.65599999999</v>
      </c>
      <c r="B248" s="7">
        <v>76659.371000000014</v>
      </c>
      <c r="C248" s="7">
        <v>34208.58</v>
      </c>
      <c r="D248" s="7">
        <f t="shared" si="7"/>
        <v>225516.60700000002</v>
      </c>
      <c r="E248" s="7">
        <v>1704870</v>
      </c>
      <c r="F248" s="35">
        <f t="shared" si="8"/>
        <v>0.13227789039633522</v>
      </c>
    </row>
    <row r="249" spans="1:6" x14ac:dyDescent="0.3">
      <c r="A249" s="7">
        <v>118380.70099999997</v>
      </c>
      <c r="B249" s="7">
        <v>75196.067000000025</v>
      </c>
      <c r="C249" s="7">
        <v>34816.172000000013</v>
      </c>
      <c r="D249" s="7">
        <f t="shared" si="7"/>
        <v>228392.94</v>
      </c>
      <c r="E249" s="7">
        <v>1725065</v>
      </c>
      <c r="F249" s="35">
        <f t="shared" si="8"/>
        <v>0.13239671548608314</v>
      </c>
    </row>
    <row r="250" spans="1:6" x14ac:dyDescent="0.3">
      <c r="A250" s="7">
        <v>119119.41199999998</v>
      </c>
      <c r="B250" s="7">
        <v>73817.130999999994</v>
      </c>
      <c r="C250" s="7">
        <v>34244.006999999983</v>
      </c>
      <c r="D250" s="7">
        <f t="shared" si="7"/>
        <v>227180.54999999996</v>
      </c>
      <c r="E250" s="7">
        <v>1668040</v>
      </c>
      <c r="F250" s="35">
        <f t="shared" si="8"/>
        <v>0.13619610440996616</v>
      </c>
    </row>
    <row r="251" spans="1:6" x14ac:dyDescent="0.3">
      <c r="A251" s="7">
        <v>122438.01699999996</v>
      </c>
      <c r="B251" s="7">
        <v>69792.689000000028</v>
      </c>
      <c r="C251" s="7">
        <v>32724.071000000011</v>
      </c>
      <c r="D251" s="7">
        <f t="shared" si="7"/>
        <v>224954.777</v>
      </c>
      <c r="E251" s="7">
        <v>1649860</v>
      </c>
      <c r="F251" s="35">
        <f t="shared" si="8"/>
        <v>0.13634779738886935</v>
      </c>
    </row>
    <row r="252" spans="1:6" x14ac:dyDescent="0.3">
      <c r="A252" s="7">
        <v>138783.97199999998</v>
      </c>
      <c r="B252" s="7">
        <v>77503.011000000013</v>
      </c>
      <c r="C252" s="7">
        <v>37013.792000000001</v>
      </c>
      <c r="D252" s="7">
        <f t="shared" si="7"/>
        <v>253300.77500000002</v>
      </c>
      <c r="E252" s="7">
        <v>1795077</v>
      </c>
      <c r="F252" s="35">
        <f t="shared" si="8"/>
        <v>0.14110858475708843</v>
      </c>
    </row>
    <row r="253" spans="1:6" x14ac:dyDescent="0.3">
      <c r="A253" s="7">
        <v>134597</v>
      </c>
      <c r="B253" s="7">
        <v>72353</v>
      </c>
      <c r="C253" s="7">
        <v>33744</v>
      </c>
      <c r="D253" s="7">
        <f t="shared" si="7"/>
        <v>240694</v>
      </c>
      <c r="E253" s="7">
        <v>1705402</v>
      </c>
      <c r="F253" s="35">
        <f t="shared" si="8"/>
        <v>0.14113622477281015</v>
      </c>
    </row>
    <row r="254" spans="1:6" x14ac:dyDescent="0.3">
      <c r="A254" s="7">
        <v>164275.18399999998</v>
      </c>
      <c r="B254" s="7">
        <v>94969.471999999994</v>
      </c>
      <c r="C254" s="7">
        <v>28295.126999999997</v>
      </c>
      <c r="D254" s="7">
        <f t="shared" si="7"/>
        <v>287539.78299999994</v>
      </c>
      <c r="E254" s="7">
        <v>2534911</v>
      </c>
      <c r="F254" s="35">
        <f t="shared" si="8"/>
        <v>0.11343190470986947</v>
      </c>
    </row>
    <row r="255" spans="1:6" x14ac:dyDescent="0.3">
      <c r="A255" s="7">
        <v>181075.54400000002</v>
      </c>
      <c r="B255" s="7">
        <v>92019.991999999998</v>
      </c>
      <c r="C255" s="7">
        <v>28664.335999999996</v>
      </c>
      <c r="D255" s="7">
        <f t="shared" si="7"/>
        <v>301759.87200000003</v>
      </c>
      <c r="E255" s="7">
        <v>2633331</v>
      </c>
      <c r="F255" s="35">
        <f t="shared" si="8"/>
        <v>0.11459245799331721</v>
      </c>
    </row>
    <row r="256" spans="1:6" x14ac:dyDescent="0.3">
      <c r="A256" s="7">
        <v>190833.26699999999</v>
      </c>
      <c r="B256" s="7">
        <v>93936.017999999982</v>
      </c>
      <c r="C256" s="7">
        <v>29626.705999999995</v>
      </c>
      <c r="D256" s="7">
        <f t="shared" si="7"/>
        <v>314395.99099999998</v>
      </c>
      <c r="E256" s="7">
        <v>2667327</v>
      </c>
      <c r="F256" s="35">
        <f t="shared" si="8"/>
        <v>0.1178693092373001</v>
      </c>
    </row>
    <row r="257" spans="1:6" x14ac:dyDescent="0.3">
      <c r="A257" s="7">
        <v>198102.46400000004</v>
      </c>
      <c r="B257" s="7">
        <v>96029.72600000001</v>
      </c>
      <c r="C257" s="7">
        <v>32284.492999999999</v>
      </c>
      <c r="D257" s="7">
        <f t="shared" si="7"/>
        <v>326416.68300000008</v>
      </c>
      <c r="E257" s="7">
        <v>2669454</v>
      </c>
      <c r="F257" s="35">
        <f t="shared" si="8"/>
        <v>0.12227844458080195</v>
      </c>
    </row>
    <row r="258" spans="1:6" x14ac:dyDescent="0.3">
      <c r="A258" s="7">
        <v>211326.26200000002</v>
      </c>
      <c r="B258" s="7">
        <v>99141.567999999985</v>
      </c>
      <c r="C258" s="7">
        <v>33443.847000000002</v>
      </c>
      <c r="D258" s="7">
        <f t="shared" si="7"/>
        <v>343911.67700000003</v>
      </c>
      <c r="E258" s="7">
        <v>2724791</v>
      </c>
      <c r="F258" s="35">
        <f t="shared" si="8"/>
        <v>0.12621580040450811</v>
      </c>
    </row>
    <row r="259" spans="1:6" x14ac:dyDescent="0.3">
      <c r="A259" s="7">
        <v>217576.88200000001</v>
      </c>
      <c r="B259" s="7">
        <v>99077.526999999987</v>
      </c>
      <c r="C259" s="7">
        <v>35485.930999999997</v>
      </c>
      <c r="D259" s="7">
        <f t="shared" ref="D259:D322" si="9">SUM(A259:C259)</f>
        <v>352140.33999999997</v>
      </c>
      <c r="E259" s="7">
        <v>2710050</v>
      </c>
      <c r="F259" s="35">
        <f t="shared" si="8"/>
        <v>0.12993868747809079</v>
      </c>
    </row>
    <row r="260" spans="1:6" x14ac:dyDescent="0.3">
      <c r="A260" s="7">
        <v>233707.88499999998</v>
      </c>
      <c r="B260" s="7">
        <v>106893.36899999999</v>
      </c>
      <c r="C260" s="7">
        <v>36376.643000000004</v>
      </c>
      <c r="D260" s="7">
        <f t="shared" si="9"/>
        <v>376977.89699999994</v>
      </c>
      <c r="E260" s="7">
        <v>2786021</v>
      </c>
      <c r="F260" s="35">
        <f t="shared" si="8"/>
        <v>0.13531050088997892</v>
      </c>
    </row>
    <row r="261" spans="1:6" x14ac:dyDescent="0.3">
      <c r="A261" s="7">
        <v>250033.47399999999</v>
      </c>
      <c r="B261" s="7">
        <v>114462.568</v>
      </c>
      <c r="C261" s="7">
        <v>37416.021999999997</v>
      </c>
      <c r="D261" s="7">
        <f t="shared" si="9"/>
        <v>401912.06400000001</v>
      </c>
      <c r="E261" s="7">
        <v>2821018</v>
      </c>
      <c r="F261" s="35">
        <f t="shared" si="8"/>
        <v>0.14247057764253898</v>
      </c>
    </row>
    <row r="262" spans="1:6" x14ac:dyDescent="0.3">
      <c r="A262" s="7">
        <v>254183</v>
      </c>
      <c r="B262" s="7">
        <v>114725</v>
      </c>
      <c r="C262" s="7">
        <v>38154</v>
      </c>
      <c r="D262" s="7">
        <f t="shared" si="9"/>
        <v>407062</v>
      </c>
      <c r="E262" s="7">
        <v>2818761</v>
      </c>
      <c r="F262" s="35">
        <f t="shared" si="8"/>
        <v>0.14441167591008958</v>
      </c>
    </row>
    <row r="263" spans="1:6" x14ac:dyDescent="0.3">
      <c r="A263" s="7">
        <v>87886.143999999986</v>
      </c>
      <c r="B263" s="7">
        <v>57525.013999999996</v>
      </c>
      <c r="C263" s="7">
        <v>23766.960000000003</v>
      </c>
      <c r="D263" s="7">
        <f t="shared" si="9"/>
        <v>169178.11799999999</v>
      </c>
      <c r="E263" s="7">
        <v>1315419</v>
      </c>
      <c r="F263" s="35">
        <f t="shared" si="8"/>
        <v>0.12861158155690317</v>
      </c>
    </row>
    <row r="264" spans="1:6" x14ac:dyDescent="0.3">
      <c r="A264" s="7">
        <v>90483.390000000029</v>
      </c>
      <c r="B264" s="7">
        <v>56783.514000000003</v>
      </c>
      <c r="C264" s="7">
        <v>23051.814000000002</v>
      </c>
      <c r="D264" s="7">
        <f t="shared" si="9"/>
        <v>170318.71800000005</v>
      </c>
      <c r="E264" s="7">
        <v>1313939</v>
      </c>
      <c r="F264" s="35">
        <f t="shared" si="8"/>
        <v>0.12962452442617203</v>
      </c>
    </row>
    <row r="265" spans="1:6" x14ac:dyDescent="0.3">
      <c r="A265" s="7">
        <v>88909.623000000007</v>
      </c>
      <c r="B265" s="7">
        <v>53997.485000000001</v>
      </c>
      <c r="C265" s="7">
        <v>21840.059000000005</v>
      </c>
      <c r="D265" s="7">
        <f t="shared" si="9"/>
        <v>164747.16700000002</v>
      </c>
      <c r="E265" s="7">
        <v>1255618</v>
      </c>
      <c r="F265" s="35">
        <f t="shared" si="8"/>
        <v>0.1312080322199905</v>
      </c>
    </row>
    <row r="266" spans="1:6" x14ac:dyDescent="0.3">
      <c r="A266" s="7">
        <v>99044.56299999998</v>
      </c>
      <c r="B266" s="7">
        <v>57766.875000000007</v>
      </c>
      <c r="C266" s="7">
        <v>24345.947</v>
      </c>
      <c r="D266" s="7">
        <f t="shared" si="9"/>
        <v>181157.38500000001</v>
      </c>
      <c r="E266" s="7">
        <v>1317474</v>
      </c>
      <c r="F266" s="35">
        <f t="shared" si="8"/>
        <v>0.13750357502311242</v>
      </c>
    </row>
    <row r="267" spans="1:6" x14ac:dyDescent="0.3">
      <c r="A267" s="7">
        <v>104007.094</v>
      </c>
      <c r="B267" s="7">
        <v>57908.991000000002</v>
      </c>
      <c r="C267" s="7">
        <v>24943.477000000003</v>
      </c>
      <c r="D267" s="7">
        <f t="shared" si="9"/>
        <v>186859.56200000001</v>
      </c>
      <c r="E267" s="7">
        <v>1319171</v>
      </c>
      <c r="F267" s="35">
        <f t="shared" si="8"/>
        <v>0.14164923425393675</v>
      </c>
    </row>
    <row r="268" spans="1:6" x14ac:dyDescent="0.3">
      <c r="A268" s="7">
        <v>105526.042</v>
      </c>
      <c r="B268" s="7">
        <v>56334.345999999998</v>
      </c>
      <c r="C268" s="7">
        <v>24367.115000000002</v>
      </c>
      <c r="D268" s="7">
        <f t="shared" si="9"/>
        <v>186227.503</v>
      </c>
      <c r="E268" s="7">
        <v>1277778</v>
      </c>
      <c r="F268" s="35">
        <f t="shared" si="8"/>
        <v>0.14574323787074123</v>
      </c>
    </row>
    <row r="269" spans="1:6" x14ac:dyDescent="0.3">
      <c r="A269" s="7">
        <v>105753.231</v>
      </c>
      <c r="B269" s="7">
        <v>54450.631000000001</v>
      </c>
      <c r="C269" s="7">
        <v>23990.132000000001</v>
      </c>
      <c r="D269" s="7">
        <f t="shared" si="9"/>
        <v>184193.99400000001</v>
      </c>
      <c r="E269" s="7">
        <v>1244818</v>
      </c>
      <c r="F269" s="35">
        <f t="shared" si="8"/>
        <v>0.14796861388572466</v>
      </c>
    </row>
    <row r="270" spans="1:6" x14ac:dyDescent="0.3">
      <c r="A270" s="7">
        <v>123489.546</v>
      </c>
      <c r="B270" s="7">
        <v>59862.113000000005</v>
      </c>
      <c r="C270" s="7">
        <v>27162.325000000001</v>
      </c>
      <c r="D270" s="7">
        <f t="shared" si="9"/>
        <v>210513.98400000003</v>
      </c>
      <c r="E270" s="7">
        <v>1327503</v>
      </c>
      <c r="F270" s="35">
        <f t="shared" si="8"/>
        <v>0.15857891394595722</v>
      </c>
    </row>
    <row r="271" spans="1:6" x14ac:dyDescent="0.3">
      <c r="A271" s="7">
        <v>128218</v>
      </c>
      <c r="B271" s="7">
        <v>60549</v>
      </c>
      <c r="C271" s="7">
        <v>28123</v>
      </c>
      <c r="D271" s="7">
        <f t="shared" si="9"/>
        <v>216890</v>
      </c>
      <c r="E271" s="7">
        <v>1332309</v>
      </c>
      <c r="F271" s="35">
        <f t="shared" si="8"/>
        <v>0.16279256538835959</v>
      </c>
    </row>
    <row r="272" spans="1:6" x14ac:dyDescent="0.3">
      <c r="A272" s="7">
        <v>577340.72400000016</v>
      </c>
      <c r="B272" s="7">
        <v>402428.85099999997</v>
      </c>
      <c r="C272" s="7">
        <v>161651.43399999998</v>
      </c>
      <c r="D272" s="7">
        <f t="shared" si="9"/>
        <v>1141421.0090000001</v>
      </c>
      <c r="E272" s="7">
        <v>8650548</v>
      </c>
      <c r="F272" s="35">
        <f t="shared" si="8"/>
        <v>0.13194782677351771</v>
      </c>
    </row>
    <row r="273" spans="1:6" x14ac:dyDescent="0.3">
      <c r="A273" s="7">
        <v>586230.98399999994</v>
      </c>
      <c r="B273" s="7">
        <v>402941.603</v>
      </c>
      <c r="C273" s="7">
        <v>166413.69899999999</v>
      </c>
      <c r="D273" s="7">
        <f t="shared" si="9"/>
        <v>1155586.2859999998</v>
      </c>
      <c r="E273" s="7">
        <v>8721577</v>
      </c>
      <c r="F273" s="35">
        <f t="shared" si="8"/>
        <v>0.13249740110074129</v>
      </c>
    </row>
    <row r="274" spans="1:6" x14ac:dyDescent="0.3">
      <c r="A274" s="7">
        <v>600153.15600000008</v>
      </c>
      <c r="B274" s="7">
        <v>400734.31099999999</v>
      </c>
      <c r="C274" s="7">
        <v>172153.21099999998</v>
      </c>
      <c r="D274" s="7">
        <f t="shared" si="9"/>
        <v>1173040.6780000001</v>
      </c>
      <c r="E274" s="7">
        <v>8753064</v>
      </c>
      <c r="F274" s="35">
        <f t="shared" si="8"/>
        <v>0.13401486359519366</v>
      </c>
    </row>
    <row r="275" spans="1:6" x14ac:dyDescent="0.3">
      <c r="A275" s="7">
        <v>622646.61100000003</v>
      </c>
      <c r="B275" s="7">
        <v>397869.21799999994</v>
      </c>
      <c r="C275" s="7">
        <v>177893.38400000002</v>
      </c>
      <c r="D275" s="7">
        <f t="shared" si="9"/>
        <v>1198409.213</v>
      </c>
      <c r="E275" s="7">
        <v>8793888</v>
      </c>
      <c r="F275" s="35">
        <f t="shared" si="8"/>
        <v>0.13627751604296073</v>
      </c>
    </row>
    <row r="276" spans="1:6" x14ac:dyDescent="0.3">
      <c r="A276" s="7">
        <v>643651.13800000015</v>
      </c>
      <c r="B276" s="7">
        <v>393734.27300000016</v>
      </c>
      <c r="C276" s="7">
        <v>184432.49400000004</v>
      </c>
      <c r="D276" s="7">
        <f t="shared" si="9"/>
        <v>1221817.9050000003</v>
      </c>
      <c r="E276" s="7">
        <v>8832406</v>
      </c>
      <c r="F276" s="35">
        <f t="shared" si="8"/>
        <v>0.13833353052384598</v>
      </c>
    </row>
    <row r="277" spans="1:6" x14ac:dyDescent="0.3">
      <c r="A277" s="7">
        <v>669593.62399999995</v>
      </c>
      <c r="B277" s="7">
        <v>389664.587</v>
      </c>
      <c r="C277" s="7">
        <v>188698.62600000005</v>
      </c>
      <c r="D277" s="7">
        <f t="shared" si="9"/>
        <v>1247956.8369999998</v>
      </c>
      <c r="E277" s="7">
        <v>8874374</v>
      </c>
      <c r="F277" s="35">
        <f t="shared" si="8"/>
        <v>0.1406247738713739</v>
      </c>
    </row>
    <row r="278" spans="1:6" x14ac:dyDescent="0.3">
      <c r="A278" s="7">
        <v>699335.39600000007</v>
      </c>
      <c r="B278" s="7">
        <v>388815.15600000002</v>
      </c>
      <c r="C278" s="7">
        <v>191618.64100000003</v>
      </c>
      <c r="D278" s="7">
        <f t="shared" si="9"/>
        <v>1279769.1930000002</v>
      </c>
      <c r="E278" s="7">
        <v>8904413</v>
      </c>
      <c r="F278" s="35">
        <f t="shared" si="8"/>
        <v>0.14372302733487319</v>
      </c>
    </row>
    <row r="279" spans="1:6" x14ac:dyDescent="0.3">
      <c r="A279" s="7">
        <v>720345.48700000008</v>
      </c>
      <c r="B279" s="7">
        <v>387963.21000000008</v>
      </c>
      <c r="C279" s="7">
        <v>193387.77899999995</v>
      </c>
      <c r="D279" s="7">
        <f t="shared" si="9"/>
        <v>1301696.476</v>
      </c>
      <c r="E279" s="7">
        <v>8850952</v>
      </c>
      <c r="F279" s="35">
        <f t="shared" si="8"/>
        <v>0.14706852731773939</v>
      </c>
    </row>
    <row r="280" spans="1:6" x14ac:dyDescent="0.3">
      <c r="A280" s="7">
        <v>755476</v>
      </c>
      <c r="B280" s="7">
        <v>399788</v>
      </c>
      <c r="C280" s="7">
        <v>198735</v>
      </c>
      <c r="D280" s="7">
        <f t="shared" si="9"/>
        <v>1353999</v>
      </c>
      <c r="E280" s="7">
        <v>8960161</v>
      </c>
      <c r="F280" s="35">
        <f t="shared" si="8"/>
        <v>0.15111324450531638</v>
      </c>
    </row>
    <row r="281" spans="1:6" x14ac:dyDescent="0.3">
      <c r="A281" s="7">
        <v>132610.07300000003</v>
      </c>
      <c r="B281" s="7">
        <v>84982.487000000023</v>
      </c>
      <c r="C281" s="7">
        <v>31077.452000000001</v>
      </c>
      <c r="D281" s="7">
        <f t="shared" si="9"/>
        <v>248670.01200000005</v>
      </c>
      <c r="E281" s="7">
        <v>1964860</v>
      </c>
      <c r="F281" s="35">
        <f t="shared" si="8"/>
        <v>0.12655864132813535</v>
      </c>
    </row>
    <row r="282" spans="1:6" x14ac:dyDescent="0.3">
      <c r="A282" s="7">
        <v>140986.38800000004</v>
      </c>
      <c r="B282" s="7">
        <v>81642.289999999994</v>
      </c>
      <c r="C282" s="7">
        <v>29812.348000000005</v>
      </c>
      <c r="D282" s="7">
        <f t="shared" si="9"/>
        <v>252441.02600000001</v>
      </c>
      <c r="E282" s="7">
        <v>1986370</v>
      </c>
      <c r="F282" s="35">
        <f t="shared" si="8"/>
        <v>0.12708660823512236</v>
      </c>
    </row>
    <row r="283" spans="1:6" x14ac:dyDescent="0.3">
      <c r="A283" s="7">
        <v>145805.10099999997</v>
      </c>
      <c r="B283" s="7">
        <v>82249.373999999982</v>
      </c>
      <c r="C283" s="7">
        <v>30365.834999999999</v>
      </c>
      <c r="D283" s="7">
        <f t="shared" si="9"/>
        <v>258420.30999999994</v>
      </c>
      <c r="E283" s="7">
        <v>2004554</v>
      </c>
      <c r="F283" s="35">
        <f t="shared" si="8"/>
        <v>0.12891661187476114</v>
      </c>
    </row>
    <row r="284" spans="1:6" x14ac:dyDescent="0.3">
      <c r="A284" s="7">
        <v>148302.23199999996</v>
      </c>
      <c r="B284" s="7">
        <v>82395.386999999988</v>
      </c>
      <c r="C284" s="7">
        <v>31407.492999999995</v>
      </c>
      <c r="D284" s="7">
        <f t="shared" si="9"/>
        <v>262105.11199999994</v>
      </c>
      <c r="E284" s="7">
        <v>2000640</v>
      </c>
      <c r="F284" s="35">
        <f t="shared" ref="F284:F292" si="10">IFERROR(D284/E284,0)</f>
        <v>0.13101063259756873</v>
      </c>
    </row>
    <row r="285" spans="1:6" x14ac:dyDescent="0.3">
      <c r="A285" s="7">
        <v>155461.50100000002</v>
      </c>
      <c r="B285" s="7">
        <v>84645.187000000005</v>
      </c>
      <c r="C285" s="7">
        <v>32424.165999999997</v>
      </c>
      <c r="D285" s="7">
        <f t="shared" si="9"/>
        <v>272530.85400000005</v>
      </c>
      <c r="E285" s="7">
        <v>2011476</v>
      </c>
      <c r="F285" s="35">
        <f t="shared" si="10"/>
        <v>0.13548799687393737</v>
      </c>
    </row>
    <row r="286" spans="1:6" x14ac:dyDescent="0.3">
      <c r="A286" s="7">
        <v>160794.44999999998</v>
      </c>
      <c r="B286" s="7">
        <v>86369.569000000003</v>
      </c>
      <c r="C286" s="7">
        <v>31741.363999999998</v>
      </c>
      <c r="D286" s="7">
        <f t="shared" si="9"/>
        <v>278905.38299999997</v>
      </c>
      <c r="E286" s="7">
        <v>1983368</v>
      </c>
      <c r="F286" s="35">
        <f t="shared" si="10"/>
        <v>0.14062210492455257</v>
      </c>
    </row>
    <row r="287" spans="1:6" x14ac:dyDescent="0.3">
      <c r="A287" s="7">
        <v>163625.01399999997</v>
      </c>
      <c r="B287" s="7">
        <v>85489.934999999998</v>
      </c>
      <c r="C287" s="7">
        <v>31939.522000000004</v>
      </c>
      <c r="D287" s="7">
        <f t="shared" si="9"/>
        <v>281054.47099999996</v>
      </c>
      <c r="E287" s="7">
        <v>1938740</v>
      </c>
      <c r="F287" s="35">
        <f t="shared" si="10"/>
        <v>0.14496759286959571</v>
      </c>
    </row>
    <row r="288" spans="1:6" x14ac:dyDescent="0.3">
      <c r="A288" s="7">
        <v>177184.26199999999</v>
      </c>
      <c r="B288" s="7">
        <v>88652.384999999995</v>
      </c>
      <c r="C288" s="7">
        <v>33449.786999999997</v>
      </c>
      <c r="D288" s="7">
        <f t="shared" si="9"/>
        <v>299286.43400000001</v>
      </c>
      <c r="E288" s="7">
        <v>1984131</v>
      </c>
      <c r="F288" s="35">
        <f t="shared" si="10"/>
        <v>0.15084005743572376</v>
      </c>
    </row>
    <row r="289" spans="1:6" x14ac:dyDescent="0.3">
      <c r="A289" s="7">
        <v>183480</v>
      </c>
      <c r="B289" s="7">
        <v>91678</v>
      </c>
      <c r="C289" s="7">
        <v>35086</v>
      </c>
      <c r="D289" s="7">
        <f t="shared" si="9"/>
        <v>310244</v>
      </c>
      <c r="E289" s="7">
        <v>2022867</v>
      </c>
      <c r="F289" s="35">
        <f t="shared" si="10"/>
        <v>0.15336846169323046</v>
      </c>
    </row>
    <row r="290" spans="1:6" x14ac:dyDescent="0.3">
      <c r="A290" s="7">
        <v>1304993.3239999998</v>
      </c>
      <c r="B290" s="7">
        <v>891487.5429999996</v>
      </c>
      <c r="C290" s="7">
        <v>365830.23300000001</v>
      </c>
      <c r="D290" s="7">
        <f t="shared" si="9"/>
        <v>2562311.0999999996</v>
      </c>
      <c r="E290" s="7">
        <v>19423896</v>
      </c>
      <c r="F290" s="35">
        <f t="shared" si="10"/>
        <v>0.13191540461295714</v>
      </c>
    </row>
    <row r="291" spans="1:6" x14ac:dyDescent="0.3">
      <c r="A291" s="7">
        <v>1306542.328</v>
      </c>
      <c r="B291" s="7">
        <v>883289.32199999993</v>
      </c>
      <c r="C291" s="7">
        <v>366708.0610000001</v>
      </c>
      <c r="D291" s="7">
        <f t="shared" si="9"/>
        <v>2556539.7110000001</v>
      </c>
      <c r="E291" s="7">
        <v>19229752</v>
      </c>
      <c r="F291" s="35">
        <f t="shared" si="10"/>
        <v>0.13294709734166099</v>
      </c>
    </row>
    <row r="292" spans="1:6" x14ac:dyDescent="0.3">
      <c r="A292" s="7">
        <v>1330835.4979999999</v>
      </c>
      <c r="B292" s="7">
        <v>873209.6889999999</v>
      </c>
      <c r="C292" s="7">
        <v>376048.65199999994</v>
      </c>
      <c r="D292" s="7">
        <f t="shared" si="9"/>
        <v>2580093.8389999997</v>
      </c>
      <c r="E292" s="7">
        <v>19219373</v>
      </c>
      <c r="F292" s="35">
        <f t="shared" si="10"/>
        <v>0.13424443341622017</v>
      </c>
    </row>
    <row r="293" spans="1:6" hidden="1" x14ac:dyDescent="0.3">
      <c r="A293" s="7">
        <v>1357349.8229999999</v>
      </c>
      <c r="B293" s="7">
        <v>856409.27199999965</v>
      </c>
      <c r="C293" s="7">
        <v>384980.28500000021</v>
      </c>
      <c r="D293" s="7">
        <f t="shared" si="9"/>
        <v>2598739.38</v>
      </c>
      <c r="E293" s="7">
        <v>19158450</v>
      </c>
      <c r="F293"/>
    </row>
    <row r="294" spans="1:6" hidden="1" x14ac:dyDescent="0.3">
      <c r="A294" s="7">
        <v>1421781.4200000004</v>
      </c>
      <c r="B294" s="7">
        <v>866502.95899999992</v>
      </c>
      <c r="C294" s="7">
        <v>399894.11800000007</v>
      </c>
      <c r="D294" s="7">
        <f t="shared" si="9"/>
        <v>2688178.4970000004</v>
      </c>
      <c r="E294" s="7">
        <v>19427961</v>
      </c>
      <c r="F294"/>
    </row>
    <row r="295" spans="1:6" hidden="1" x14ac:dyDescent="0.3">
      <c r="A295" s="7">
        <v>1470911.2529999998</v>
      </c>
      <c r="B295" s="7">
        <v>857353.13500000013</v>
      </c>
      <c r="C295" s="7">
        <v>409762.80599999987</v>
      </c>
      <c r="D295" s="7">
        <f t="shared" si="9"/>
        <v>2738027.1939999997</v>
      </c>
      <c r="E295" s="7">
        <v>19503160</v>
      </c>
      <c r="F295"/>
    </row>
    <row r="296" spans="1:6" hidden="1" x14ac:dyDescent="0.3">
      <c r="A296" s="7">
        <v>1524700.9129999999</v>
      </c>
      <c r="B296" s="7">
        <v>854353.20699999982</v>
      </c>
      <c r="C296" s="7">
        <v>414236.19699999981</v>
      </c>
      <c r="D296" s="7">
        <f t="shared" si="9"/>
        <v>2793290.3169999993</v>
      </c>
      <c r="E296" s="7">
        <v>19540557</v>
      </c>
      <c r="F296"/>
    </row>
    <row r="297" spans="1:6" hidden="1" x14ac:dyDescent="0.3">
      <c r="A297" s="7">
        <v>1594041.6059999994</v>
      </c>
      <c r="B297" s="7">
        <v>865857.86</v>
      </c>
      <c r="C297" s="7">
        <v>424766.72799999994</v>
      </c>
      <c r="D297" s="7">
        <f t="shared" si="9"/>
        <v>2884666.1939999997</v>
      </c>
      <c r="E297" s="7">
        <v>19651526</v>
      </c>
      <c r="F297"/>
    </row>
    <row r="298" spans="1:6" hidden="1" x14ac:dyDescent="0.3">
      <c r="A298" s="7">
        <v>1657882</v>
      </c>
      <c r="B298" s="7">
        <v>886199</v>
      </c>
      <c r="C298" s="7">
        <v>433729</v>
      </c>
      <c r="D298" s="7">
        <f t="shared" si="9"/>
        <v>2977810</v>
      </c>
      <c r="E298" s="7">
        <v>19683115</v>
      </c>
      <c r="F298"/>
    </row>
    <row r="299" spans="1:6" x14ac:dyDescent="0.3">
      <c r="A299" s="7">
        <v>600753.60299999977</v>
      </c>
      <c r="B299" s="7">
        <v>378439.97199999989</v>
      </c>
      <c r="C299" s="7">
        <v>132036.57000000007</v>
      </c>
      <c r="D299" s="7">
        <f t="shared" si="9"/>
        <v>1111230.1449999998</v>
      </c>
      <c r="E299" s="7">
        <v>8979738</v>
      </c>
      <c r="F299" s="35">
        <f t="shared" ref="F299:F362" si="11">IFERROR(D299/E299,0)</f>
        <v>0.12374861549412687</v>
      </c>
    </row>
    <row r="300" spans="1:6" x14ac:dyDescent="0.3">
      <c r="A300" s="7">
        <v>646932.05299999996</v>
      </c>
      <c r="B300" s="7">
        <v>379510.88499999995</v>
      </c>
      <c r="C300" s="7">
        <v>134309.69200000007</v>
      </c>
      <c r="D300" s="7">
        <f t="shared" si="9"/>
        <v>1160752.6299999999</v>
      </c>
      <c r="E300" s="7">
        <v>9229081</v>
      </c>
      <c r="F300" s="35">
        <f t="shared" si="11"/>
        <v>0.12577120408846773</v>
      </c>
    </row>
    <row r="301" spans="1:6" x14ac:dyDescent="0.3">
      <c r="A301" s="7">
        <v>659010.88199999998</v>
      </c>
      <c r="B301" s="7">
        <v>380524.29899999994</v>
      </c>
      <c r="C301" s="7">
        <v>137430.04000000004</v>
      </c>
      <c r="D301" s="7">
        <f t="shared" si="9"/>
        <v>1176965.2209999999</v>
      </c>
      <c r="E301" s="7">
        <v>9277245</v>
      </c>
      <c r="F301" s="35">
        <f t="shared" si="11"/>
        <v>0.12686581210262313</v>
      </c>
    </row>
    <row r="302" spans="1:6" x14ac:dyDescent="0.3">
      <c r="A302" s="7">
        <v>684126.66299999994</v>
      </c>
      <c r="B302" s="7">
        <v>381596.29300000006</v>
      </c>
      <c r="C302" s="7">
        <v>140049.56700000001</v>
      </c>
      <c r="D302" s="7">
        <f t="shared" si="9"/>
        <v>1205772.523</v>
      </c>
      <c r="E302" s="7">
        <v>9333264</v>
      </c>
      <c r="F302" s="35">
        <f t="shared" si="11"/>
        <v>0.12919087288219855</v>
      </c>
    </row>
    <row r="303" spans="1:6" x14ac:dyDescent="0.3">
      <c r="A303" s="7">
        <v>720958.55299999984</v>
      </c>
      <c r="B303" s="7">
        <v>388435.29000000004</v>
      </c>
      <c r="C303" s="7">
        <v>146756.739</v>
      </c>
      <c r="D303" s="7">
        <f t="shared" si="9"/>
        <v>1256150.5819999999</v>
      </c>
      <c r="E303" s="7">
        <v>9484977</v>
      </c>
      <c r="F303" s="35">
        <f t="shared" si="11"/>
        <v>0.13243580685540934</v>
      </c>
    </row>
    <row r="304" spans="1:6" x14ac:dyDescent="0.3">
      <c r="A304" s="7">
        <v>766343.79999999993</v>
      </c>
      <c r="B304" s="7">
        <v>401730.05099999998</v>
      </c>
      <c r="C304" s="7">
        <v>155891.88399999999</v>
      </c>
      <c r="D304" s="7">
        <f t="shared" si="9"/>
        <v>1323965.7349999999</v>
      </c>
      <c r="E304" s="7">
        <v>9609925</v>
      </c>
      <c r="F304" s="35">
        <f t="shared" si="11"/>
        <v>0.13777066262223689</v>
      </c>
    </row>
    <row r="305" spans="1:6" x14ac:dyDescent="0.3">
      <c r="A305" s="7">
        <v>742216.82500000042</v>
      </c>
      <c r="B305" s="7">
        <v>378201.20900000009</v>
      </c>
      <c r="C305" s="7">
        <v>144175.75600000002</v>
      </c>
      <c r="D305" s="7">
        <f t="shared" si="9"/>
        <v>1264593.7900000005</v>
      </c>
      <c r="E305" s="7">
        <v>9108554</v>
      </c>
      <c r="F305" s="35">
        <f t="shared" si="11"/>
        <v>0.13883584485528663</v>
      </c>
    </row>
    <row r="306" spans="1:6" x14ac:dyDescent="0.3">
      <c r="A306" s="7">
        <v>794983.86499999987</v>
      </c>
      <c r="B306" s="7">
        <v>398491.95499999984</v>
      </c>
      <c r="C306" s="7">
        <v>152052.54899999997</v>
      </c>
      <c r="D306" s="7">
        <f t="shared" si="9"/>
        <v>1345528.3689999997</v>
      </c>
      <c r="E306" s="7">
        <v>9436298</v>
      </c>
      <c r="F306" s="35">
        <f t="shared" si="11"/>
        <v>0.14259070336693475</v>
      </c>
    </row>
    <row r="307" spans="1:6" x14ac:dyDescent="0.3">
      <c r="A307" s="7">
        <v>874333</v>
      </c>
      <c r="B307" s="7">
        <v>429212</v>
      </c>
      <c r="C307" s="7">
        <v>162068</v>
      </c>
      <c r="D307" s="7">
        <f t="shared" si="9"/>
        <v>1465613</v>
      </c>
      <c r="E307" s="7">
        <v>9857165</v>
      </c>
      <c r="F307" s="35">
        <f t="shared" si="11"/>
        <v>0.1486850428089618</v>
      </c>
    </row>
    <row r="308" spans="1:6" x14ac:dyDescent="0.3">
      <c r="A308" s="7">
        <v>40961.863999999994</v>
      </c>
      <c r="B308" s="7">
        <v>32564.284999999996</v>
      </c>
      <c r="C308" s="7">
        <v>15286.261</v>
      </c>
      <c r="D308" s="7">
        <f t="shared" si="9"/>
        <v>88812.409999999989</v>
      </c>
      <c r="E308" s="7">
        <v>614109</v>
      </c>
      <c r="F308" s="35">
        <f t="shared" si="11"/>
        <v>0.14461994531915343</v>
      </c>
    </row>
    <row r="309" spans="1:6" x14ac:dyDescent="0.3">
      <c r="A309" s="7">
        <v>39193.004000000001</v>
      </c>
      <c r="B309" s="7">
        <v>29374.664000000004</v>
      </c>
      <c r="C309" s="7">
        <v>13776.968999999997</v>
      </c>
      <c r="D309" s="7">
        <f t="shared" si="9"/>
        <v>82344.637000000002</v>
      </c>
      <c r="E309" s="7">
        <v>557840</v>
      </c>
      <c r="F309" s="35">
        <f t="shared" si="11"/>
        <v>0.14761336046178117</v>
      </c>
    </row>
    <row r="310" spans="1:6" x14ac:dyDescent="0.3">
      <c r="A310" s="7">
        <v>45038.945000000007</v>
      </c>
      <c r="B310" s="7">
        <v>33402.345000000008</v>
      </c>
      <c r="C310" s="7">
        <v>15838.497000000007</v>
      </c>
      <c r="D310" s="7">
        <f t="shared" si="9"/>
        <v>94279.787000000011</v>
      </c>
      <c r="E310" s="7">
        <v>655121</v>
      </c>
      <c r="F310" s="35">
        <f t="shared" si="11"/>
        <v>0.14391202083279273</v>
      </c>
    </row>
    <row r="311" spans="1:6" x14ac:dyDescent="0.3">
      <c r="A311" s="7">
        <v>45268.493000000009</v>
      </c>
      <c r="B311" s="7">
        <v>31167.891</v>
      </c>
      <c r="C311" s="7">
        <v>14947.589000000004</v>
      </c>
      <c r="D311" s="7">
        <f t="shared" si="9"/>
        <v>91383.973000000013</v>
      </c>
      <c r="E311" s="7">
        <v>644077</v>
      </c>
      <c r="F311" s="35">
        <f t="shared" si="11"/>
        <v>0.14188361484729312</v>
      </c>
    </row>
    <row r="312" spans="1:6" x14ac:dyDescent="0.3">
      <c r="A312" s="7">
        <v>44860.287000000004</v>
      </c>
      <c r="B312" s="7">
        <v>30600.975999999991</v>
      </c>
      <c r="C312" s="7">
        <v>14456.888000000004</v>
      </c>
      <c r="D312" s="7">
        <f t="shared" si="9"/>
        <v>89918.150999999998</v>
      </c>
      <c r="E312" s="7">
        <v>636576</v>
      </c>
      <c r="F312" s="35">
        <f t="shared" si="11"/>
        <v>0.14125281348966973</v>
      </c>
    </row>
    <row r="313" spans="1:6" x14ac:dyDescent="0.3">
      <c r="A313" s="7">
        <v>44025.641999999993</v>
      </c>
      <c r="B313" s="7">
        <v>27978.368000000002</v>
      </c>
      <c r="C313" s="7">
        <v>13147.647999999996</v>
      </c>
      <c r="D313" s="7">
        <f t="shared" si="9"/>
        <v>85151.657999999996</v>
      </c>
      <c r="E313" s="7">
        <v>626359</v>
      </c>
      <c r="F313" s="35">
        <f t="shared" si="11"/>
        <v>0.13594704953549003</v>
      </c>
    </row>
    <row r="314" spans="1:6" x14ac:dyDescent="0.3">
      <c r="A314" s="7">
        <v>47167.547000000006</v>
      </c>
      <c r="B314" s="7">
        <v>28891.247999999996</v>
      </c>
      <c r="C314" s="7">
        <v>14632.179000000002</v>
      </c>
      <c r="D314" s="7">
        <f t="shared" si="9"/>
        <v>90690.974000000002</v>
      </c>
      <c r="E314" s="7">
        <v>651126</v>
      </c>
      <c r="F314" s="35">
        <f t="shared" si="11"/>
        <v>0.13928329386324614</v>
      </c>
    </row>
    <row r="315" spans="1:6" x14ac:dyDescent="0.3">
      <c r="A315" s="7">
        <v>42129.402000000002</v>
      </c>
      <c r="B315" s="7">
        <v>25164.020999999997</v>
      </c>
      <c r="C315" s="7">
        <v>13460.289000000001</v>
      </c>
      <c r="D315" s="7">
        <f t="shared" si="9"/>
        <v>80753.712</v>
      </c>
      <c r="E315" s="7">
        <v>569318</v>
      </c>
      <c r="F315" s="35">
        <f t="shared" si="11"/>
        <v>0.14184289272427711</v>
      </c>
    </row>
    <row r="316" spans="1:6" x14ac:dyDescent="0.3">
      <c r="A316" s="7">
        <v>54231</v>
      </c>
      <c r="B316" s="7">
        <v>31040</v>
      </c>
      <c r="C316" s="7">
        <v>16168</v>
      </c>
      <c r="D316" s="7">
        <f t="shared" si="9"/>
        <v>101439</v>
      </c>
      <c r="E316" s="7">
        <v>695295</v>
      </c>
      <c r="F316" s="35">
        <f t="shared" si="11"/>
        <v>0.14589346967833797</v>
      </c>
    </row>
    <row r="317" spans="1:6" x14ac:dyDescent="0.3">
      <c r="A317" s="7">
        <v>793425.80100000009</v>
      </c>
      <c r="B317" s="7">
        <v>551716.94999999995</v>
      </c>
      <c r="C317" s="7">
        <v>212146.69900000008</v>
      </c>
      <c r="D317" s="7">
        <f t="shared" si="9"/>
        <v>1557289.4500000002</v>
      </c>
      <c r="E317" s="7">
        <v>11448785</v>
      </c>
      <c r="F317" s="35">
        <f t="shared" si="11"/>
        <v>0.13602224602872709</v>
      </c>
    </row>
    <row r="318" spans="1:6" x14ac:dyDescent="0.3">
      <c r="A318" s="7">
        <v>811120.67200000002</v>
      </c>
      <c r="B318" s="7">
        <v>546898.27099999995</v>
      </c>
      <c r="C318" s="7">
        <v>215826.77799999999</v>
      </c>
      <c r="D318" s="7">
        <f t="shared" si="9"/>
        <v>1573845.7209999999</v>
      </c>
      <c r="E318" s="7">
        <v>11441027</v>
      </c>
      <c r="F318" s="35">
        <f t="shared" si="11"/>
        <v>0.13756157738286956</v>
      </c>
    </row>
    <row r="319" spans="1:6" x14ac:dyDescent="0.3">
      <c r="A319" s="7">
        <v>826714.66200000001</v>
      </c>
      <c r="B319" s="7">
        <v>540927.31699999992</v>
      </c>
      <c r="C319" s="7">
        <v>221086.8299999999</v>
      </c>
      <c r="D319" s="7">
        <f t="shared" si="9"/>
        <v>1588728.8089999997</v>
      </c>
      <c r="E319" s="7">
        <v>11424081</v>
      </c>
      <c r="F319" s="35">
        <f t="shared" si="11"/>
        <v>0.13906841250512839</v>
      </c>
    </row>
    <row r="320" spans="1:6" x14ac:dyDescent="0.3">
      <c r="A320" s="7">
        <v>850556.5950000002</v>
      </c>
      <c r="B320" s="7">
        <v>538197.46499999973</v>
      </c>
      <c r="C320" s="7">
        <v>228884.58899999992</v>
      </c>
      <c r="D320" s="7">
        <f t="shared" si="9"/>
        <v>1617638.649</v>
      </c>
      <c r="E320" s="7">
        <v>11411140</v>
      </c>
      <c r="F320" s="35">
        <f t="shared" si="11"/>
        <v>0.14175960061834311</v>
      </c>
    </row>
    <row r="321" spans="1:6" x14ac:dyDescent="0.3">
      <c r="A321" s="7">
        <v>855745.3960000003</v>
      </c>
      <c r="B321" s="7">
        <v>520648.41099999991</v>
      </c>
      <c r="C321" s="7">
        <v>228111.48500000004</v>
      </c>
      <c r="D321" s="7">
        <f t="shared" si="9"/>
        <v>1604505.2920000004</v>
      </c>
      <c r="E321" s="7">
        <v>11150834</v>
      </c>
      <c r="F321" s="35">
        <f t="shared" si="11"/>
        <v>0.1438910571173421</v>
      </c>
    </row>
    <row r="322" spans="1:6" x14ac:dyDescent="0.3">
      <c r="A322" s="7">
        <v>908882.17599999974</v>
      </c>
      <c r="B322" s="7">
        <v>529690.26699999964</v>
      </c>
      <c r="C322" s="7">
        <v>238200.67199999996</v>
      </c>
      <c r="D322" s="7">
        <f t="shared" si="9"/>
        <v>1676773.1149999995</v>
      </c>
      <c r="E322" s="7">
        <v>11418726</v>
      </c>
      <c r="F322" s="35">
        <f t="shared" si="11"/>
        <v>0.14684415012673038</v>
      </c>
    </row>
    <row r="323" spans="1:6" x14ac:dyDescent="0.3">
      <c r="A323" s="7">
        <v>907910.88799999992</v>
      </c>
      <c r="B323" s="7">
        <v>508438.19499999995</v>
      </c>
      <c r="C323" s="7">
        <v>235188.27099999998</v>
      </c>
      <c r="D323" s="7">
        <f t="shared" ref="D323:D386" si="12">SUM(A323:C323)</f>
        <v>1651537.3539999998</v>
      </c>
      <c r="E323" s="7">
        <v>10951050</v>
      </c>
      <c r="F323" s="35">
        <f t="shared" si="11"/>
        <v>0.1508108678163281</v>
      </c>
    </row>
    <row r="324" spans="1:6" x14ac:dyDescent="0.3">
      <c r="A324" s="7">
        <v>968571.00399999996</v>
      </c>
      <c r="B324" s="7">
        <v>519739.9470000001</v>
      </c>
      <c r="C324" s="7">
        <v>241161.90899999999</v>
      </c>
      <c r="D324" s="7">
        <f t="shared" si="12"/>
        <v>1729472.86</v>
      </c>
      <c r="E324" s="7">
        <v>11161098</v>
      </c>
      <c r="F324" s="35">
        <f t="shared" si="11"/>
        <v>0.15495544076398218</v>
      </c>
    </row>
    <row r="325" spans="1:6" x14ac:dyDescent="0.3">
      <c r="A325" s="7">
        <v>1000157</v>
      </c>
      <c r="B325" s="7">
        <v>524848</v>
      </c>
      <c r="C325" s="7">
        <v>243639</v>
      </c>
      <c r="D325" s="7">
        <f t="shared" si="12"/>
        <v>1768644</v>
      </c>
      <c r="E325" s="7">
        <v>11149752</v>
      </c>
      <c r="F325" s="35">
        <f t="shared" si="11"/>
        <v>0.15862630845959624</v>
      </c>
    </row>
    <row r="326" spans="1:6" x14ac:dyDescent="0.3">
      <c r="A326" s="7">
        <v>252411.47599999997</v>
      </c>
      <c r="B326" s="7">
        <v>164486.84400000001</v>
      </c>
      <c r="C326" s="7">
        <v>60693.196000000004</v>
      </c>
      <c r="D326" s="7">
        <f t="shared" si="12"/>
        <v>477591.51599999995</v>
      </c>
      <c r="E326" s="7">
        <v>3585543</v>
      </c>
      <c r="F326" s="35">
        <f t="shared" si="11"/>
        <v>0.13319921585098823</v>
      </c>
    </row>
    <row r="327" spans="1:6" x14ac:dyDescent="0.3">
      <c r="A327" s="7">
        <v>262033.00299999994</v>
      </c>
      <c r="B327" s="7">
        <v>158677.04700000002</v>
      </c>
      <c r="C327" s="7">
        <v>58731.873999999989</v>
      </c>
      <c r="D327" s="7">
        <f t="shared" si="12"/>
        <v>479441.92399999994</v>
      </c>
      <c r="E327" s="7">
        <v>3615270</v>
      </c>
      <c r="F327" s="35">
        <f t="shared" si="11"/>
        <v>0.13261580020302768</v>
      </c>
    </row>
    <row r="328" spans="1:6" x14ac:dyDescent="0.3">
      <c r="A328" s="7">
        <v>256838.63399999996</v>
      </c>
      <c r="B328" s="7">
        <v>153660.18399999998</v>
      </c>
      <c r="C328" s="7">
        <v>56428.22</v>
      </c>
      <c r="D328" s="7">
        <f t="shared" si="12"/>
        <v>466927.03799999994</v>
      </c>
      <c r="E328" s="7">
        <v>3516036</v>
      </c>
      <c r="F328" s="35">
        <f t="shared" si="11"/>
        <v>0.13279927679921363</v>
      </c>
    </row>
    <row r="329" spans="1:6" x14ac:dyDescent="0.3">
      <c r="A329" s="7">
        <v>277931.41900000011</v>
      </c>
      <c r="B329" s="7">
        <v>161864.98699999999</v>
      </c>
      <c r="C329" s="7">
        <v>61579.676999999981</v>
      </c>
      <c r="D329" s="7">
        <f t="shared" si="12"/>
        <v>501376.08300000004</v>
      </c>
      <c r="E329" s="7">
        <v>3700163</v>
      </c>
      <c r="F329" s="35">
        <f t="shared" si="11"/>
        <v>0.13550108008755291</v>
      </c>
    </row>
    <row r="330" spans="1:6" x14ac:dyDescent="0.3">
      <c r="A330" s="7">
        <v>280609.66999999993</v>
      </c>
      <c r="B330" s="7">
        <v>160140.55399999995</v>
      </c>
      <c r="C330" s="7">
        <v>61062.736999999994</v>
      </c>
      <c r="D330" s="7">
        <f t="shared" si="12"/>
        <v>501812.96099999989</v>
      </c>
      <c r="E330" s="7">
        <v>3650821</v>
      </c>
      <c r="F330" s="35">
        <f t="shared" si="11"/>
        <v>0.13745208570894052</v>
      </c>
    </row>
    <row r="331" spans="1:6" x14ac:dyDescent="0.3">
      <c r="A331" s="7">
        <v>278355.12799999997</v>
      </c>
      <c r="B331" s="7">
        <v>155768.64500000002</v>
      </c>
      <c r="C331" s="7">
        <v>61222.388999999996</v>
      </c>
      <c r="D331" s="7">
        <f t="shared" si="12"/>
        <v>495346.16200000001</v>
      </c>
      <c r="E331" s="7">
        <v>3585650</v>
      </c>
      <c r="F331" s="35">
        <f t="shared" si="11"/>
        <v>0.13814682470402856</v>
      </c>
    </row>
    <row r="332" spans="1:6" x14ac:dyDescent="0.3">
      <c r="A332" s="7">
        <v>295149.73700000002</v>
      </c>
      <c r="B332" s="7">
        <v>161829.54399999997</v>
      </c>
      <c r="C332" s="7">
        <v>64089.093999999997</v>
      </c>
      <c r="D332" s="7">
        <f t="shared" si="12"/>
        <v>521068.37499999994</v>
      </c>
      <c r="E332" s="7">
        <v>3652845</v>
      </c>
      <c r="F332" s="35">
        <f t="shared" si="11"/>
        <v>0.14264727219468659</v>
      </c>
    </row>
    <row r="333" spans="1:6" x14ac:dyDescent="0.3">
      <c r="A333" s="7">
        <v>292960.859</v>
      </c>
      <c r="B333" s="7">
        <v>155918.28499999997</v>
      </c>
      <c r="C333" s="7">
        <v>60734.857999999993</v>
      </c>
      <c r="D333" s="7">
        <f t="shared" si="12"/>
        <v>509614.00199999998</v>
      </c>
      <c r="E333" s="7">
        <v>3556746</v>
      </c>
      <c r="F333" s="35">
        <f t="shared" si="11"/>
        <v>0.14328096580413668</v>
      </c>
    </row>
    <row r="334" spans="1:6" x14ac:dyDescent="0.3">
      <c r="A334" s="7">
        <v>299506</v>
      </c>
      <c r="B334" s="7">
        <v>155834</v>
      </c>
      <c r="C334" s="7">
        <v>60226</v>
      </c>
      <c r="D334" s="7">
        <f t="shared" si="12"/>
        <v>515566</v>
      </c>
      <c r="E334" s="7">
        <v>3559968</v>
      </c>
      <c r="F334" s="35">
        <f t="shared" si="11"/>
        <v>0.14482321189403949</v>
      </c>
    </row>
    <row r="335" spans="1:6" x14ac:dyDescent="0.3">
      <c r="A335" s="7">
        <v>250652.08800000002</v>
      </c>
      <c r="B335" s="7">
        <v>164591.23800000004</v>
      </c>
      <c r="C335" s="7">
        <v>73065.760000000009</v>
      </c>
      <c r="D335" s="7">
        <f t="shared" si="12"/>
        <v>488309.08600000007</v>
      </c>
      <c r="E335" s="7">
        <v>3694697</v>
      </c>
      <c r="F335" s="35">
        <f t="shared" si="11"/>
        <v>0.13216485303124995</v>
      </c>
    </row>
    <row r="336" spans="1:6" x14ac:dyDescent="0.3">
      <c r="A336" s="7">
        <v>266703.67599999998</v>
      </c>
      <c r="B336" s="7">
        <v>166284.67200000002</v>
      </c>
      <c r="C336" s="7">
        <v>74236.012000000002</v>
      </c>
      <c r="D336" s="7">
        <f t="shared" si="12"/>
        <v>507224.36</v>
      </c>
      <c r="E336" s="7">
        <v>3754561</v>
      </c>
      <c r="F336" s="35">
        <f t="shared" si="11"/>
        <v>0.13509551715899676</v>
      </c>
    </row>
    <row r="337" spans="1:6" x14ac:dyDescent="0.3">
      <c r="A337" s="7">
        <v>273136.61700000003</v>
      </c>
      <c r="B337" s="7">
        <v>163937.77000000008</v>
      </c>
      <c r="C337" s="7">
        <v>72578.395999999993</v>
      </c>
      <c r="D337" s="7">
        <f t="shared" si="12"/>
        <v>509652.78300000011</v>
      </c>
      <c r="E337" s="7">
        <v>3745417</v>
      </c>
      <c r="F337" s="35">
        <f t="shared" si="11"/>
        <v>0.13607370901557828</v>
      </c>
    </row>
    <row r="338" spans="1:6" x14ac:dyDescent="0.3">
      <c r="A338" s="7">
        <v>275602.65799999994</v>
      </c>
      <c r="B338" s="7">
        <v>156756.66700000004</v>
      </c>
      <c r="C338" s="7">
        <v>72734.395000000004</v>
      </c>
      <c r="D338" s="7">
        <f t="shared" si="12"/>
        <v>505093.72</v>
      </c>
      <c r="E338" s="7">
        <v>3685999</v>
      </c>
      <c r="F338" s="35">
        <f t="shared" si="11"/>
        <v>0.13703034645424483</v>
      </c>
    </row>
    <row r="339" spans="1:6" x14ac:dyDescent="0.3">
      <c r="A339" s="7">
        <v>300919.31199999998</v>
      </c>
      <c r="B339" s="7">
        <v>161693.02099999995</v>
      </c>
      <c r="C339" s="7">
        <v>76256.415999999997</v>
      </c>
      <c r="D339" s="7">
        <f t="shared" si="12"/>
        <v>538868.74899999995</v>
      </c>
      <c r="E339" s="7">
        <v>3766403</v>
      </c>
      <c r="F339" s="35">
        <f t="shared" si="11"/>
        <v>0.14307251481055</v>
      </c>
    </row>
    <row r="340" spans="1:6" x14ac:dyDescent="0.3">
      <c r="A340" s="7">
        <v>317239.18099999998</v>
      </c>
      <c r="B340" s="7">
        <v>162959.38599999997</v>
      </c>
      <c r="C340" s="7">
        <v>76676.89899999999</v>
      </c>
      <c r="D340" s="7">
        <f t="shared" si="12"/>
        <v>556875.4659999999</v>
      </c>
      <c r="E340" s="7">
        <v>3794733</v>
      </c>
      <c r="F340" s="35">
        <f t="shared" si="11"/>
        <v>0.14674957790179174</v>
      </c>
    </row>
    <row r="341" spans="1:6" x14ac:dyDescent="0.3">
      <c r="A341" s="7">
        <v>330949.71800000005</v>
      </c>
      <c r="B341" s="7">
        <v>162555.117</v>
      </c>
      <c r="C341" s="7">
        <v>78316.396999999997</v>
      </c>
      <c r="D341" s="7">
        <f t="shared" si="12"/>
        <v>571821.23200000008</v>
      </c>
      <c r="E341" s="7">
        <v>3777756</v>
      </c>
      <c r="F341" s="35">
        <f t="shared" si="11"/>
        <v>0.1513653163412354</v>
      </c>
    </row>
    <row r="342" spans="1:6" x14ac:dyDescent="0.3">
      <c r="A342" s="7">
        <v>373606.99100000004</v>
      </c>
      <c r="B342" s="7">
        <v>175018.73500000004</v>
      </c>
      <c r="C342" s="7">
        <v>84529.169000000009</v>
      </c>
      <c r="D342" s="7">
        <f t="shared" si="12"/>
        <v>633154.89500000002</v>
      </c>
      <c r="E342" s="7">
        <v>3966871</v>
      </c>
      <c r="F342" s="35">
        <f t="shared" si="11"/>
        <v>0.15961065913159264</v>
      </c>
    </row>
    <row r="343" spans="1:6" x14ac:dyDescent="0.3">
      <c r="A343" s="7">
        <v>377179</v>
      </c>
      <c r="B343" s="7">
        <v>172622</v>
      </c>
      <c r="C343" s="7">
        <v>80447</v>
      </c>
      <c r="D343" s="7">
        <f t="shared" si="12"/>
        <v>630248</v>
      </c>
      <c r="E343" s="7">
        <v>3916510</v>
      </c>
      <c r="F343" s="35">
        <f t="shared" si="11"/>
        <v>0.16092081981151587</v>
      </c>
    </row>
    <row r="344" spans="1:6" x14ac:dyDescent="0.3">
      <c r="A344" s="7">
        <v>916825.93900000001</v>
      </c>
      <c r="B344" s="7">
        <v>714108.0060000004</v>
      </c>
      <c r="C344" s="7">
        <v>284686.71100000001</v>
      </c>
      <c r="D344" s="7">
        <f t="shared" si="12"/>
        <v>1915620.6560000004</v>
      </c>
      <c r="E344" s="7">
        <v>12516596</v>
      </c>
      <c r="F344" s="35">
        <f t="shared" si="11"/>
        <v>0.15304645576161446</v>
      </c>
    </row>
    <row r="345" spans="1:6" x14ac:dyDescent="0.3">
      <c r="A345" s="7">
        <v>937049.86599999981</v>
      </c>
      <c r="B345" s="7">
        <v>696249.81799999985</v>
      </c>
      <c r="C345" s="7">
        <v>286485.72899999999</v>
      </c>
      <c r="D345" s="7">
        <f t="shared" si="12"/>
        <v>1919785.4129999997</v>
      </c>
      <c r="E345" s="7">
        <v>12554832</v>
      </c>
      <c r="F345" s="35">
        <f t="shared" si="11"/>
        <v>0.15291207504807708</v>
      </c>
    </row>
    <row r="346" spans="1:6" x14ac:dyDescent="0.3">
      <c r="A346" s="7">
        <v>947215.16099999973</v>
      </c>
      <c r="B346" s="7">
        <v>677199.06099999987</v>
      </c>
      <c r="C346" s="7">
        <v>292467.32799999998</v>
      </c>
      <c r="D346" s="7">
        <f t="shared" si="12"/>
        <v>1916881.5499999996</v>
      </c>
      <c r="E346" s="7">
        <v>12505696</v>
      </c>
      <c r="F346" s="35">
        <f t="shared" si="11"/>
        <v>0.15328067706107679</v>
      </c>
    </row>
    <row r="347" spans="1:6" x14ac:dyDescent="0.3">
      <c r="A347" s="7">
        <v>985576.42499999958</v>
      </c>
      <c r="B347" s="7">
        <v>670712.89900000009</v>
      </c>
      <c r="C347" s="7">
        <v>303341.68100000022</v>
      </c>
      <c r="D347" s="7">
        <f t="shared" si="12"/>
        <v>1959631.0049999999</v>
      </c>
      <c r="E347" s="7">
        <v>12620483</v>
      </c>
      <c r="F347" s="35">
        <f t="shared" si="11"/>
        <v>0.15527385164260352</v>
      </c>
    </row>
    <row r="348" spans="1:6" x14ac:dyDescent="0.3">
      <c r="A348" s="7">
        <v>1008631.4070000001</v>
      </c>
      <c r="B348" s="7">
        <v>658688.98399999994</v>
      </c>
      <c r="C348" s="7">
        <v>308211.10899999994</v>
      </c>
      <c r="D348" s="7">
        <f t="shared" si="12"/>
        <v>1975531.5</v>
      </c>
      <c r="E348" s="7">
        <v>12582017</v>
      </c>
      <c r="F348" s="35">
        <f t="shared" si="11"/>
        <v>0.15701230573762537</v>
      </c>
    </row>
    <row r="349" spans="1:6" x14ac:dyDescent="0.3">
      <c r="A349" s="7">
        <v>1040713.6540000003</v>
      </c>
      <c r="B349" s="7">
        <v>647888.196</v>
      </c>
      <c r="C349" s="7">
        <v>313739.38500000001</v>
      </c>
      <c r="D349" s="7">
        <f t="shared" si="12"/>
        <v>2002341.2350000003</v>
      </c>
      <c r="E349" s="7">
        <v>12509418</v>
      </c>
      <c r="F349" s="35">
        <f t="shared" si="11"/>
        <v>0.16006669814694818</v>
      </c>
    </row>
    <row r="350" spans="1:6" x14ac:dyDescent="0.3">
      <c r="A350" s="7">
        <v>1066015.9660000002</v>
      </c>
      <c r="B350" s="7">
        <v>633377.90299999982</v>
      </c>
      <c r="C350" s="7">
        <v>308740.50000000006</v>
      </c>
      <c r="D350" s="7">
        <f t="shared" si="12"/>
        <v>2008134.3689999999</v>
      </c>
      <c r="E350" s="7">
        <v>12416464</v>
      </c>
      <c r="F350" s="35">
        <f t="shared" si="11"/>
        <v>0.1617315822765644</v>
      </c>
    </row>
    <row r="351" spans="1:6" x14ac:dyDescent="0.3">
      <c r="A351" s="7">
        <v>1140570.2300000004</v>
      </c>
      <c r="B351" s="7">
        <v>651995.60100000002</v>
      </c>
      <c r="C351" s="7">
        <v>321261.679</v>
      </c>
      <c r="D351" s="7">
        <f t="shared" si="12"/>
        <v>2113827.5100000007</v>
      </c>
      <c r="E351" s="7">
        <v>12694911</v>
      </c>
      <c r="F351" s="35">
        <f t="shared" si="11"/>
        <v>0.16650983295589869</v>
      </c>
    </row>
    <row r="352" spans="1:6" x14ac:dyDescent="0.3">
      <c r="A352" s="7">
        <v>1191125</v>
      </c>
      <c r="B352" s="7">
        <v>656842</v>
      </c>
      <c r="C352" s="7">
        <v>323585</v>
      </c>
      <c r="D352" s="7">
        <f t="shared" si="12"/>
        <v>2171552</v>
      </c>
      <c r="E352" s="7">
        <v>12746614</v>
      </c>
      <c r="F352" s="35">
        <f t="shared" si="11"/>
        <v>0.17036304700212934</v>
      </c>
    </row>
    <row r="353" spans="1:6" x14ac:dyDescent="0.3">
      <c r="A353" s="7">
        <v>70282.956000000006</v>
      </c>
      <c r="B353" s="7">
        <v>55547.460999999996</v>
      </c>
      <c r="C353" s="7">
        <v>23552.728000000003</v>
      </c>
      <c r="D353" s="7">
        <f t="shared" si="12"/>
        <v>149383.14500000002</v>
      </c>
      <c r="E353" s="7">
        <v>1057381</v>
      </c>
      <c r="F353" s="35">
        <f t="shared" si="11"/>
        <v>0.14127655499767824</v>
      </c>
    </row>
    <row r="354" spans="1:6" x14ac:dyDescent="0.3">
      <c r="A354" s="7">
        <v>70635.231</v>
      </c>
      <c r="B354" s="7">
        <v>54667.648999999998</v>
      </c>
      <c r="C354" s="7">
        <v>24560.228999999999</v>
      </c>
      <c r="D354" s="7">
        <f t="shared" si="12"/>
        <v>149863.109</v>
      </c>
      <c r="E354" s="7">
        <v>1056389</v>
      </c>
      <c r="F354" s="35">
        <f t="shared" si="11"/>
        <v>0.14186356446346943</v>
      </c>
    </row>
    <row r="355" spans="1:6" x14ac:dyDescent="0.3">
      <c r="A355" s="7">
        <v>72231.608000000007</v>
      </c>
      <c r="B355" s="7">
        <v>53682.701000000001</v>
      </c>
      <c r="C355" s="7">
        <v>25087.219000000001</v>
      </c>
      <c r="D355" s="7">
        <f t="shared" si="12"/>
        <v>151001.52800000002</v>
      </c>
      <c r="E355" s="7">
        <v>1053959</v>
      </c>
      <c r="F355" s="35">
        <f t="shared" si="11"/>
        <v>0.14327077998290258</v>
      </c>
    </row>
    <row r="356" spans="1:6" x14ac:dyDescent="0.3">
      <c r="A356" s="7">
        <v>75064.736999999994</v>
      </c>
      <c r="B356" s="7">
        <v>51452.987000000001</v>
      </c>
      <c r="C356" s="7">
        <v>26116.228000000003</v>
      </c>
      <c r="D356" s="7">
        <f t="shared" si="12"/>
        <v>152633.95199999999</v>
      </c>
      <c r="E356" s="7">
        <v>1052471</v>
      </c>
      <c r="F356" s="35">
        <f t="shared" si="11"/>
        <v>0.1450243778688439</v>
      </c>
    </row>
    <row r="357" spans="1:6" x14ac:dyDescent="0.3">
      <c r="A357" s="7">
        <v>78665.145999999993</v>
      </c>
      <c r="B357" s="7">
        <v>50036.478999999999</v>
      </c>
      <c r="C357" s="7">
        <v>27201.741999999998</v>
      </c>
      <c r="D357" s="7">
        <f t="shared" si="12"/>
        <v>155903.367</v>
      </c>
      <c r="E357" s="7">
        <v>1051695</v>
      </c>
      <c r="F357" s="35">
        <f t="shared" si="11"/>
        <v>0.14824009527477072</v>
      </c>
    </row>
    <row r="358" spans="1:6" x14ac:dyDescent="0.3">
      <c r="A358" s="7">
        <v>81733.797000000006</v>
      </c>
      <c r="B358" s="7">
        <v>49353.993000000002</v>
      </c>
      <c r="C358" s="7">
        <v>27806.086000000003</v>
      </c>
      <c r="D358" s="7">
        <f t="shared" si="12"/>
        <v>158893.87600000002</v>
      </c>
      <c r="E358" s="7">
        <v>1053252</v>
      </c>
      <c r="F358" s="35">
        <f t="shared" si="11"/>
        <v>0.15086026515971487</v>
      </c>
    </row>
    <row r="359" spans="1:6" x14ac:dyDescent="0.3">
      <c r="A359" s="7">
        <v>85217.907999999996</v>
      </c>
      <c r="B359" s="7">
        <v>48522.132999999994</v>
      </c>
      <c r="C359" s="7">
        <v>28050.168000000001</v>
      </c>
      <c r="D359" s="7">
        <f t="shared" si="12"/>
        <v>161790.209</v>
      </c>
      <c r="E359" s="7">
        <v>1053763</v>
      </c>
      <c r="F359" s="35">
        <f t="shared" si="11"/>
        <v>0.15353567073431124</v>
      </c>
    </row>
    <row r="360" spans="1:6" x14ac:dyDescent="0.3">
      <c r="A360" s="7">
        <v>88888.597000000009</v>
      </c>
      <c r="B360" s="7">
        <v>47755.512000000002</v>
      </c>
      <c r="C360" s="7">
        <v>28938.930999999997</v>
      </c>
      <c r="D360" s="7">
        <f t="shared" si="12"/>
        <v>165583.03999999998</v>
      </c>
      <c r="E360" s="7">
        <v>1054491</v>
      </c>
      <c r="F360" s="35">
        <f t="shared" si="11"/>
        <v>0.15702650852401773</v>
      </c>
    </row>
    <row r="361" spans="1:6" x14ac:dyDescent="0.3">
      <c r="A361" s="7">
        <v>93339</v>
      </c>
      <c r="B361" s="7">
        <v>49153</v>
      </c>
      <c r="C361" s="7">
        <v>27652</v>
      </c>
      <c r="D361" s="7">
        <f t="shared" si="12"/>
        <v>170144</v>
      </c>
      <c r="E361" s="7">
        <v>1056138</v>
      </c>
      <c r="F361" s="35">
        <f t="shared" si="11"/>
        <v>0.1611001592594907</v>
      </c>
    </row>
    <row r="362" spans="1:6" x14ac:dyDescent="0.3">
      <c r="A362" s="7">
        <v>314381.929</v>
      </c>
      <c r="B362" s="7">
        <v>195406.98300000001</v>
      </c>
      <c r="C362" s="7">
        <v>66003.995999999999</v>
      </c>
      <c r="D362" s="7">
        <f t="shared" si="12"/>
        <v>575792.90800000005</v>
      </c>
      <c r="E362" s="7">
        <v>4386090</v>
      </c>
      <c r="F362" s="35">
        <f t="shared" si="11"/>
        <v>0.13127703900284765</v>
      </c>
    </row>
    <row r="363" spans="1:6" x14ac:dyDescent="0.3">
      <c r="A363" s="7">
        <v>332557.25100000005</v>
      </c>
      <c r="B363" s="7">
        <v>186231.94099999996</v>
      </c>
      <c r="C363" s="7">
        <v>66375.846000000005</v>
      </c>
      <c r="D363" s="7">
        <f t="shared" si="12"/>
        <v>585165.03800000006</v>
      </c>
      <c r="E363" s="7">
        <v>4464937</v>
      </c>
      <c r="F363" s="35">
        <f t="shared" ref="F363:F392" si="13">IFERROR(D363/E363,0)</f>
        <v>0.13105784874456236</v>
      </c>
    </row>
    <row r="364" spans="1:6" x14ac:dyDescent="0.3">
      <c r="A364" s="7">
        <v>340754.48800000013</v>
      </c>
      <c r="B364" s="7">
        <v>182871.19399999999</v>
      </c>
      <c r="C364" s="7">
        <v>64149.275000000009</v>
      </c>
      <c r="D364" s="7">
        <f t="shared" si="12"/>
        <v>587774.95700000017</v>
      </c>
      <c r="E364" s="7">
        <v>4364414</v>
      </c>
      <c r="F364" s="35">
        <f t="shared" si="13"/>
        <v>0.13467442754055875</v>
      </c>
    </row>
    <row r="365" spans="1:6" x14ac:dyDescent="0.3">
      <c r="A365" s="7">
        <v>366670.24699999992</v>
      </c>
      <c r="B365" s="7">
        <v>190555.05199999997</v>
      </c>
      <c r="C365" s="7">
        <v>68607.135999999984</v>
      </c>
      <c r="D365" s="7">
        <f t="shared" si="12"/>
        <v>625832.43499999982</v>
      </c>
      <c r="E365" s="7">
        <v>4528696</v>
      </c>
      <c r="F365" s="35">
        <f t="shared" si="13"/>
        <v>0.13819263536346882</v>
      </c>
    </row>
    <row r="366" spans="1:6" x14ac:dyDescent="0.3">
      <c r="A366" s="7">
        <v>382225.98199999996</v>
      </c>
      <c r="B366" s="7">
        <v>193593.01699999999</v>
      </c>
      <c r="C366" s="7">
        <v>71506.087999999989</v>
      </c>
      <c r="D366" s="7">
        <f t="shared" si="12"/>
        <v>647325.08699999994</v>
      </c>
      <c r="E366" s="7">
        <v>4550845</v>
      </c>
      <c r="F366" s="35">
        <f t="shared" si="13"/>
        <v>0.14224283336391372</v>
      </c>
    </row>
    <row r="367" spans="1:6" x14ac:dyDescent="0.3">
      <c r="A367" s="7">
        <v>407449.97100000008</v>
      </c>
      <c r="B367" s="7">
        <v>200168.27200000003</v>
      </c>
      <c r="C367" s="7">
        <v>73975.439000000013</v>
      </c>
      <c r="D367" s="7">
        <f t="shared" si="12"/>
        <v>681593.68200000015</v>
      </c>
      <c r="E367" s="7">
        <v>4630485</v>
      </c>
      <c r="F367" s="35">
        <f t="shared" si="13"/>
        <v>0.14719703918703983</v>
      </c>
    </row>
    <row r="368" spans="1:6" x14ac:dyDescent="0.3">
      <c r="A368" s="7">
        <v>419461.80499999999</v>
      </c>
      <c r="B368" s="7">
        <v>199650.15100000001</v>
      </c>
      <c r="C368" s="7">
        <v>74919.367999999988</v>
      </c>
      <c r="D368" s="7">
        <f t="shared" si="12"/>
        <v>694031.32400000002</v>
      </c>
      <c r="E368" s="7">
        <v>4561064</v>
      </c>
      <c r="F368" s="35">
        <f t="shared" si="13"/>
        <v>0.15216434674014659</v>
      </c>
    </row>
    <row r="369" spans="1:6" x14ac:dyDescent="0.3">
      <c r="A369" s="7">
        <v>464257.18</v>
      </c>
      <c r="B369" s="7">
        <v>210596.74099999995</v>
      </c>
      <c r="C369" s="7">
        <v>79231.443999999974</v>
      </c>
      <c r="D369" s="7">
        <f t="shared" si="12"/>
        <v>754085.36499999999</v>
      </c>
      <c r="E369" s="7">
        <v>4731177</v>
      </c>
      <c r="F369" s="35">
        <f t="shared" si="13"/>
        <v>0.15938642012336465</v>
      </c>
    </row>
    <row r="370" spans="1:6" x14ac:dyDescent="0.3">
      <c r="A370" s="7">
        <v>470145</v>
      </c>
      <c r="B370" s="7">
        <v>215235</v>
      </c>
      <c r="C370" s="7">
        <v>81425</v>
      </c>
      <c r="D370" s="7">
        <f t="shared" si="12"/>
        <v>766805</v>
      </c>
      <c r="E370" s="7">
        <v>4736687</v>
      </c>
      <c r="F370" s="35">
        <f t="shared" si="13"/>
        <v>0.16188635643436014</v>
      </c>
    </row>
    <row r="371" spans="1:6" x14ac:dyDescent="0.3">
      <c r="A371" s="7">
        <v>53423.368999999999</v>
      </c>
      <c r="B371" s="7">
        <v>40950.546999999999</v>
      </c>
      <c r="C371" s="7">
        <v>18533.295000000002</v>
      </c>
      <c r="D371" s="7">
        <f t="shared" si="12"/>
        <v>112907.211</v>
      </c>
      <c r="E371" s="7">
        <v>786961</v>
      </c>
      <c r="F371" s="35">
        <f t="shared" si="13"/>
        <v>0.14347243510161239</v>
      </c>
    </row>
    <row r="372" spans="1:6" x14ac:dyDescent="0.3">
      <c r="A372" s="7">
        <v>47010.89499999999</v>
      </c>
      <c r="B372" s="7">
        <v>33666.923999999999</v>
      </c>
      <c r="C372" s="7">
        <v>15679.570999999998</v>
      </c>
      <c r="D372" s="7">
        <f t="shared" si="12"/>
        <v>96357.389999999985</v>
      </c>
      <c r="E372" s="7">
        <v>696942</v>
      </c>
      <c r="F372" s="35">
        <f t="shared" si="13"/>
        <v>0.13825740162022088</v>
      </c>
    </row>
    <row r="373" spans="1:6" x14ac:dyDescent="0.3">
      <c r="A373" s="7">
        <v>53054.399000000012</v>
      </c>
      <c r="B373" s="7">
        <v>36768.936000000002</v>
      </c>
      <c r="C373" s="7">
        <v>17115.792000000001</v>
      </c>
      <c r="D373" s="7">
        <f t="shared" si="12"/>
        <v>106939.12700000002</v>
      </c>
      <c r="E373" s="7">
        <v>765863</v>
      </c>
      <c r="F373" s="35">
        <f t="shared" si="13"/>
        <v>0.13963218878572281</v>
      </c>
    </row>
    <row r="374" spans="1:6" x14ac:dyDescent="0.3">
      <c r="A374" s="7">
        <v>51995.911999999997</v>
      </c>
      <c r="B374" s="7">
        <v>35924.189000000006</v>
      </c>
      <c r="C374" s="7">
        <v>17188.668999999998</v>
      </c>
      <c r="D374" s="7">
        <f t="shared" si="12"/>
        <v>105108.76999999999</v>
      </c>
      <c r="E374" s="7">
        <v>730225</v>
      </c>
      <c r="F374" s="35">
        <f t="shared" si="13"/>
        <v>0.14394025129240987</v>
      </c>
    </row>
    <row r="375" spans="1:6" x14ac:dyDescent="0.3">
      <c r="A375" s="7">
        <v>52096.197999999989</v>
      </c>
      <c r="B375" s="7">
        <v>33034.76</v>
      </c>
      <c r="C375" s="7">
        <v>15436.463999999996</v>
      </c>
      <c r="D375" s="7">
        <f t="shared" si="12"/>
        <v>100567.42199999998</v>
      </c>
      <c r="E375" s="7">
        <v>677707</v>
      </c>
      <c r="F375" s="35">
        <f t="shared" si="13"/>
        <v>0.14839365979693286</v>
      </c>
    </row>
    <row r="376" spans="1:6" x14ac:dyDescent="0.3">
      <c r="A376" s="7">
        <v>45469.72</v>
      </c>
      <c r="B376" s="7">
        <v>28208.975999999991</v>
      </c>
      <c r="C376" s="7">
        <v>14028.978999999999</v>
      </c>
      <c r="D376" s="7">
        <f t="shared" si="12"/>
        <v>87707.674999999988</v>
      </c>
      <c r="E376" s="7">
        <v>595696</v>
      </c>
      <c r="F376" s="35">
        <f t="shared" si="13"/>
        <v>0.14723562857564931</v>
      </c>
    </row>
    <row r="377" spans="1:6" x14ac:dyDescent="0.3">
      <c r="A377" s="7">
        <v>44863.488999999994</v>
      </c>
      <c r="B377" s="7">
        <v>27783.054000000004</v>
      </c>
      <c r="C377" s="7">
        <v>13110.413999999999</v>
      </c>
      <c r="D377" s="7">
        <f t="shared" si="12"/>
        <v>85756.957000000009</v>
      </c>
      <c r="E377" s="7">
        <v>566542</v>
      </c>
      <c r="F377" s="35">
        <f t="shared" si="13"/>
        <v>0.15136910767427658</v>
      </c>
    </row>
    <row r="378" spans="1:6" x14ac:dyDescent="0.3">
      <c r="A378" s="7">
        <v>57150.161999999989</v>
      </c>
      <c r="B378" s="7">
        <v>32387.200000000004</v>
      </c>
      <c r="C378" s="7">
        <v>15845.839999999997</v>
      </c>
      <c r="D378" s="7">
        <f t="shared" si="12"/>
        <v>105383.20199999999</v>
      </c>
      <c r="E378" s="7">
        <v>716943</v>
      </c>
      <c r="F378" s="35">
        <f t="shared" si="13"/>
        <v>0.14698965189701271</v>
      </c>
    </row>
    <row r="379" spans="1:6" x14ac:dyDescent="0.3">
      <c r="A379" s="7">
        <v>63031</v>
      </c>
      <c r="B379" s="7">
        <v>33439</v>
      </c>
      <c r="C379" s="7">
        <v>15326</v>
      </c>
      <c r="D379" s="7">
        <f t="shared" si="12"/>
        <v>111796</v>
      </c>
      <c r="E379" s="7">
        <v>718846</v>
      </c>
      <c r="F379" s="35">
        <f t="shared" si="13"/>
        <v>0.15552148860813025</v>
      </c>
    </row>
    <row r="380" spans="1:6" x14ac:dyDescent="0.3">
      <c r="A380" s="7">
        <v>426953.42300000018</v>
      </c>
      <c r="B380" s="7">
        <v>262068.78400000001</v>
      </c>
      <c r="C380" s="7">
        <v>94521.242999999959</v>
      </c>
      <c r="D380" s="7">
        <f t="shared" si="12"/>
        <v>783543.45000000019</v>
      </c>
      <c r="E380" s="7">
        <v>6056214</v>
      </c>
      <c r="F380" s="35">
        <f t="shared" si="13"/>
        <v>0.12937842850335213</v>
      </c>
    </row>
    <row r="381" spans="1:6" x14ac:dyDescent="0.3">
      <c r="A381" s="7">
        <v>449259.08500000002</v>
      </c>
      <c r="B381" s="7">
        <v>258202.302</v>
      </c>
      <c r="C381" s="7">
        <v>92773.649000000005</v>
      </c>
      <c r="D381" s="7">
        <f t="shared" si="12"/>
        <v>800235.03599999996</v>
      </c>
      <c r="E381" s="7">
        <v>6137476</v>
      </c>
      <c r="F381" s="35">
        <f t="shared" si="13"/>
        <v>0.13038503710645874</v>
      </c>
    </row>
    <row r="382" spans="1:6" x14ac:dyDescent="0.3">
      <c r="A382" s="7">
        <v>466150.3660000001</v>
      </c>
      <c r="B382" s="7">
        <v>263035.77800000011</v>
      </c>
      <c r="C382" s="7">
        <v>97138.783999999985</v>
      </c>
      <c r="D382" s="7">
        <f t="shared" si="12"/>
        <v>826324.92800000019</v>
      </c>
      <c r="E382" s="7">
        <v>6223143</v>
      </c>
      <c r="F382" s="35">
        <f t="shared" si="13"/>
        <v>0.13278257112201988</v>
      </c>
    </row>
    <row r="383" spans="1:6" x14ac:dyDescent="0.3">
      <c r="A383" s="7">
        <v>469355.63199999993</v>
      </c>
      <c r="B383" s="7">
        <v>258070.77399999998</v>
      </c>
      <c r="C383" s="7">
        <v>95555.875999999989</v>
      </c>
      <c r="D383" s="7">
        <f t="shared" si="12"/>
        <v>822982.28199999989</v>
      </c>
      <c r="E383" s="7">
        <v>6144968</v>
      </c>
      <c r="F383" s="35">
        <f t="shared" si="13"/>
        <v>0.13392783851762938</v>
      </c>
    </row>
    <row r="384" spans="1:6" x14ac:dyDescent="0.3">
      <c r="A384" s="7">
        <v>477131.48699999996</v>
      </c>
      <c r="B384" s="7">
        <v>256273.83899999995</v>
      </c>
      <c r="C384" s="7">
        <v>95541.606999999989</v>
      </c>
      <c r="D384" s="7">
        <f t="shared" si="12"/>
        <v>828946.93299999984</v>
      </c>
      <c r="E384" s="7">
        <v>6009613</v>
      </c>
      <c r="F384" s="35">
        <f t="shared" si="13"/>
        <v>0.13793682438453189</v>
      </c>
    </row>
    <row r="385" spans="1:6" x14ac:dyDescent="0.3">
      <c r="A385" s="7">
        <v>509739.42900000012</v>
      </c>
      <c r="B385" s="7">
        <v>272248.82100000011</v>
      </c>
      <c r="C385" s="7">
        <v>102246.62100000001</v>
      </c>
      <c r="D385" s="7">
        <f t="shared" si="12"/>
        <v>884234.87100000028</v>
      </c>
      <c r="E385" s="7">
        <v>6157257</v>
      </c>
      <c r="F385" s="35">
        <f t="shared" si="13"/>
        <v>0.14360856969264077</v>
      </c>
    </row>
    <row r="386" spans="1:6" x14ac:dyDescent="0.3">
      <c r="A386" s="7">
        <v>530108.76900000009</v>
      </c>
      <c r="B386" s="7">
        <v>271634.598</v>
      </c>
      <c r="C386" s="7">
        <v>102567.155</v>
      </c>
      <c r="D386" s="7">
        <f t="shared" si="12"/>
        <v>904310.52200000011</v>
      </c>
      <c r="E386" s="7">
        <v>6231143</v>
      </c>
      <c r="F386" s="35">
        <f t="shared" si="13"/>
        <v>0.14512755075593678</v>
      </c>
    </row>
    <row r="387" spans="1:6" x14ac:dyDescent="0.3">
      <c r="A387" s="7">
        <v>540836.60900000017</v>
      </c>
      <c r="B387" s="7">
        <v>270946.55500000005</v>
      </c>
      <c r="C387" s="7">
        <v>101073.51000000002</v>
      </c>
      <c r="D387" s="7">
        <f t="shared" ref="D387:D450" si="14">SUM(A387:C387)</f>
        <v>912856.67400000023</v>
      </c>
      <c r="E387" s="7">
        <v>6148188</v>
      </c>
      <c r="F387" s="35">
        <f t="shared" si="13"/>
        <v>0.14847572553083938</v>
      </c>
    </row>
    <row r="388" spans="1:6" x14ac:dyDescent="0.3">
      <c r="A388" s="7">
        <v>561234</v>
      </c>
      <c r="B388" s="7">
        <v>277018</v>
      </c>
      <c r="C388" s="7">
        <v>105893</v>
      </c>
      <c r="D388" s="7">
        <f t="shared" si="14"/>
        <v>944145</v>
      </c>
      <c r="E388" s="7">
        <v>6296572</v>
      </c>
      <c r="F388" s="35">
        <f t="shared" si="13"/>
        <v>0.14994587531120107</v>
      </c>
    </row>
    <row r="389" spans="1:6" x14ac:dyDescent="0.3">
      <c r="A389" s="7">
        <v>1285094.737999999</v>
      </c>
      <c r="B389" s="7">
        <v>809215.82099999965</v>
      </c>
      <c r="C389" s="7">
        <v>293159.61399999988</v>
      </c>
      <c r="D389" s="7">
        <f t="shared" si="14"/>
        <v>2387470.1729999986</v>
      </c>
      <c r="E389" s="7">
        <v>23721521</v>
      </c>
      <c r="F389" s="35">
        <f t="shared" si="13"/>
        <v>0.10064574581874403</v>
      </c>
    </row>
    <row r="390" spans="1:6" x14ac:dyDescent="0.3">
      <c r="A390" s="7">
        <v>1352724.5739999996</v>
      </c>
      <c r="B390" s="7">
        <v>787756.71500000032</v>
      </c>
      <c r="C390" s="7">
        <v>286289.02</v>
      </c>
      <c r="D390" s="7">
        <f t="shared" si="14"/>
        <v>2426770.3089999999</v>
      </c>
      <c r="E390" s="7">
        <v>24014155</v>
      </c>
      <c r="F390" s="35">
        <f t="shared" si="13"/>
        <v>0.10105582765664667</v>
      </c>
    </row>
    <row r="391" spans="1:6" x14ac:dyDescent="0.3">
      <c r="A391" s="7">
        <v>1413635.3399999987</v>
      </c>
      <c r="B391" s="7">
        <v>802278.77199999988</v>
      </c>
      <c r="C391" s="7">
        <v>297694.26100000012</v>
      </c>
      <c r="D391" s="7">
        <f t="shared" si="14"/>
        <v>2513608.3729999987</v>
      </c>
      <c r="E391" s="7">
        <v>24557189</v>
      </c>
      <c r="F391" s="35">
        <f t="shared" si="13"/>
        <v>0.10235733304003153</v>
      </c>
    </row>
    <row r="392" spans="1:6" x14ac:dyDescent="0.3">
      <c r="A392" s="7">
        <v>1459942.757</v>
      </c>
      <c r="B392" s="7">
        <v>806883.06899999955</v>
      </c>
      <c r="C392" s="7">
        <v>305638.36599999986</v>
      </c>
      <c r="D392" s="7">
        <f t="shared" si="14"/>
        <v>2572464.1919999993</v>
      </c>
      <c r="E392" s="7">
        <v>24741686</v>
      </c>
      <c r="F392" s="35">
        <f t="shared" si="13"/>
        <v>0.10397287363520819</v>
      </c>
    </row>
    <row r="393" spans="1:6" hidden="1" x14ac:dyDescent="0.3">
      <c r="A393" s="7">
        <v>1528825.1799999988</v>
      </c>
      <c r="B393" s="7">
        <v>825702.23900000041</v>
      </c>
      <c r="C393" s="7">
        <v>314805.11800000007</v>
      </c>
      <c r="D393" s="7">
        <f t="shared" si="14"/>
        <v>2669332.5369999995</v>
      </c>
      <c r="E393" s="7">
        <v>25227175</v>
      </c>
      <c r="F393"/>
    </row>
    <row r="394" spans="1:6" hidden="1" x14ac:dyDescent="0.3">
      <c r="A394" s="7">
        <v>1602629.9289999995</v>
      </c>
      <c r="B394" s="7">
        <v>845728.83299999998</v>
      </c>
      <c r="C394" s="7">
        <v>324317.95400000003</v>
      </c>
      <c r="D394" s="7">
        <f t="shared" si="14"/>
        <v>2772676.7159999995</v>
      </c>
      <c r="E394" s="7">
        <v>25607357</v>
      </c>
      <c r="F394"/>
    </row>
    <row r="395" spans="1:6" hidden="1" x14ac:dyDescent="0.3">
      <c r="A395" s="7">
        <v>1638987.358</v>
      </c>
      <c r="B395" s="7">
        <v>840216.5779999994</v>
      </c>
      <c r="C395" s="7">
        <v>321165.09500000009</v>
      </c>
      <c r="D395" s="7">
        <f t="shared" si="14"/>
        <v>2800369.0309999995</v>
      </c>
      <c r="E395" s="7">
        <v>25410595</v>
      </c>
      <c r="F395"/>
    </row>
    <row r="396" spans="1:6" hidden="1" x14ac:dyDescent="0.3">
      <c r="A396" s="7">
        <v>1748110.3090000013</v>
      </c>
      <c r="B396" s="7">
        <v>874842.43699999992</v>
      </c>
      <c r="C396" s="7">
        <v>337372.68300000014</v>
      </c>
      <c r="D396" s="7">
        <f t="shared" si="14"/>
        <v>2960325.4290000014</v>
      </c>
      <c r="E396" s="7">
        <v>26031252</v>
      </c>
      <c r="F396"/>
    </row>
    <row r="397" spans="1:6" hidden="1" x14ac:dyDescent="0.3">
      <c r="A397" s="7">
        <v>1838134</v>
      </c>
      <c r="B397" s="7">
        <v>901943</v>
      </c>
      <c r="C397" s="7">
        <v>345326</v>
      </c>
      <c r="D397" s="7">
        <f t="shared" si="14"/>
        <v>3085403</v>
      </c>
      <c r="E397" s="7">
        <v>26458577</v>
      </c>
      <c r="F397"/>
    </row>
    <row r="398" spans="1:6" x14ac:dyDescent="0.3">
      <c r="A398" s="7">
        <v>123373.08500000001</v>
      </c>
      <c r="B398" s="7">
        <v>79235.283000000025</v>
      </c>
      <c r="C398" s="7">
        <v>29270.849000000002</v>
      </c>
      <c r="D398" s="7">
        <f t="shared" si="14"/>
        <v>231879.217</v>
      </c>
      <c r="E398" s="7">
        <v>2632280</v>
      </c>
      <c r="F398" s="35">
        <f t="shared" ref="F398:F460" si="15">IFERROR(D398/E398,0)</f>
        <v>8.8090635114805416E-2</v>
      </c>
    </row>
    <row r="399" spans="1:6" x14ac:dyDescent="0.3">
      <c r="A399" s="7">
        <v>127544.44200000001</v>
      </c>
      <c r="B399" s="7">
        <v>79058.746999999988</v>
      </c>
      <c r="C399" s="7">
        <v>28516.637999999995</v>
      </c>
      <c r="D399" s="7">
        <f t="shared" si="14"/>
        <v>235119.82700000002</v>
      </c>
      <c r="E399" s="7">
        <v>2655575</v>
      </c>
      <c r="F399" s="35">
        <f t="shared" si="15"/>
        <v>8.8538198695197842E-2</v>
      </c>
    </row>
    <row r="400" spans="1:6" x14ac:dyDescent="0.3">
      <c r="A400" s="7">
        <v>131281.76400000002</v>
      </c>
      <c r="B400" s="7">
        <v>78622.376999999993</v>
      </c>
      <c r="C400" s="7">
        <v>29556.431999999997</v>
      </c>
      <c r="D400" s="7">
        <f t="shared" si="14"/>
        <v>239460.573</v>
      </c>
      <c r="E400" s="7">
        <v>2633633</v>
      </c>
      <c r="F400" s="35">
        <f t="shared" si="15"/>
        <v>9.0924047883664885E-2</v>
      </c>
    </row>
    <row r="401" spans="1:6" x14ac:dyDescent="0.3">
      <c r="A401" s="7">
        <v>137414.18200000003</v>
      </c>
      <c r="B401" s="7">
        <v>81495.808000000005</v>
      </c>
      <c r="C401" s="7">
        <v>30229.235000000001</v>
      </c>
      <c r="D401" s="7">
        <f t="shared" si="14"/>
        <v>249139.22500000003</v>
      </c>
      <c r="E401" s="7">
        <v>2745765</v>
      </c>
      <c r="F401" s="35">
        <f t="shared" si="15"/>
        <v>9.0735814973240625E-2</v>
      </c>
    </row>
    <row r="402" spans="1:6" x14ac:dyDescent="0.3">
      <c r="A402" s="7">
        <v>150357.59299999999</v>
      </c>
      <c r="B402" s="7">
        <v>86331.502999999997</v>
      </c>
      <c r="C402" s="7">
        <v>33042.894999999997</v>
      </c>
      <c r="D402" s="7">
        <f t="shared" si="14"/>
        <v>269731.99099999998</v>
      </c>
      <c r="E402" s="7">
        <v>2748392</v>
      </c>
      <c r="F402" s="35">
        <f t="shared" si="15"/>
        <v>9.8141746519419343E-2</v>
      </c>
    </row>
    <row r="403" spans="1:6" x14ac:dyDescent="0.3">
      <c r="A403" s="7">
        <v>151629.16700000002</v>
      </c>
      <c r="B403" s="7">
        <v>83138.698000000004</v>
      </c>
      <c r="C403" s="7">
        <v>32111.701000000005</v>
      </c>
      <c r="D403" s="7">
        <f t="shared" si="14"/>
        <v>266879.56600000005</v>
      </c>
      <c r="E403" s="7">
        <v>2773794</v>
      </c>
      <c r="F403" s="35">
        <f t="shared" si="15"/>
        <v>9.6214630935101908E-2</v>
      </c>
    </row>
    <row r="404" spans="1:6" x14ac:dyDescent="0.3">
      <c r="A404" s="7">
        <v>159295.92100000003</v>
      </c>
      <c r="B404" s="7">
        <v>86409.80799999999</v>
      </c>
      <c r="C404" s="7">
        <v>32956.731</v>
      </c>
      <c r="D404" s="7">
        <f t="shared" si="14"/>
        <v>278662.46000000002</v>
      </c>
      <c r="E404" s="7">
        <v>2832328</v>
      </c>
      <c r="F404" s="35">
        <f t="shared" si="15"/>
        <v>9.8386366268313569E-2</v>
      </c>
    </row>
    <row r="405" spans="1:6" x14ac:dyDescent="0.3">
      <c r="A405" s="7">
        <v>169074.08199999999</v>
      </c>
      <c r="B405" s="7">
        <v>88032.417000000001</v>
      </c>
      <c r="C405" s="7">
        <v>33245.295000000006</v>
      </c>
      <c r="D405" s="7">
        <f t="shared" si="14"/>
        <v>290351.79399999999</v>
      </c>
      <c r="E405" s="7">
        <v>2875876</v>
      </c>
      <c r="F405" s="35">
        <f t="shared" si="15"/>
        <v>0.100961165919532</v>
      </c>
    </row>
    <row r="406" spans="1:6" x14ac:dyDescent="0.3">
      <c r="A406" s="7">
        <v>177765</v>
      </c>
      <c r="B406" s="7">
        <v>89950</v>
      </c>
      <c r="C406" s="7">
        <v>34299</v>
      </c>
      <c r="D406" s="7">
        <f t="shared" si="14"/>
        <v>302014</v>
      </c>
      <c r="E406" s="7">
        <v>2883735</v>
      </c>
      <c r="F406" s="35">
        <f t="shared" si="15"/>
        <v>0.10473015030854084</v>
      </c>
    </row>
    <row r="407" spans="1:6" x14ac:dyDescent="0.3">
      <c r="A407" s="7">
        <v>44563.913</v>
      </c>
      <c r="B407" s="7">
        <v>30203.242999999999</v>
      </c>
      <c r="C407" s="7">
        <v>10728.603000000001</v>
      </c>
      <c r="D407" s="7">
        <f t="shared" si="14"/>
        <v>85495.759000000005</v>
      </c>
      <c r="E407" s="7">
        <v>620414</v>
      </c>
      <c r="F407" s="35">
        <f t="shared" si="15"/>
        <v>0.13780436772864571</v>
      </c>
    </row>
    <row r="408" spans="1:6" x14ac:dyDescent="0.3">
      <c r="A408" s="7">
        <v>42024.949000000008</v>
      </c>
      <c r="B408" s="7">
        <v>27466.205000000002</v>
      </c>
      <c r="C408" s="7">
        <v>10509.152</v>
      </c>
      <c r="D408" s="7">
        <f t="shared" si="14"/>
        <v>80000.306000000011</v>
      </c>
      <c r="E408" s="7">
        <v>572962</v>
      </c>
      <c r="F408" s="35">
        <f t="shared" si="15"/>
        <v>0.13962584953277882</v>
      </c>
    </row>
    <row r="409" spans="1:6" x14ac:dyDescent="0.3">
      <c r="A409" s="7">
        <v>47535.459999999992</v>
      </c>
      <c r="B409" s="7">
        <v>29255.417999999998</v>
      </c>
      <c r="C409" s="7">
        <v>11795.152999999998</v>
      </c>
      <c r="D409" s="7">
        <f t="shared" si="14"/>
        <v>88586.030999999988</v>
      </c>
      <c r="E409" s="7">
        <v>624949</v>
      </c>
      <c r="F409" s="35">
        <f t="shared" si="15"/>
        <v>0.141749216336053</v>
      </c>
    </row>
    <row r="410" spans="1:6" x14ac:dyDescent="0.3">
      <c r="A410" s="7">
        <v>44276.388999999996</v>
      </c>
      <c r="B410" s="7">
        <v>27021.145000000004</v>
      </c>
      <c r="C410" s="7">
        <v>11497.046999999999</v>
      </c>
      <c r="D410" s="7">
        <f t="shared" si="14"/>
        <v>82794.581000000006</v>
      </c>
      <c r="E410" s="7">
        <v>556475</v>
      </c>
      <c r="F410" s="35">
        <f t="shared" si="15"/>
        <v>0.14878400826631924</v>
      </c>
    </row>
    <row r="411" spans="1:6" x14ac:dyDescent="0.3">
      <c r="A411" s="7">
        <v>44131.590999999993</v>
      </c>
      <c r="B411" s="7">
        <v>24901.284999999996</v>
      </c>
      <c r="C411" s="7">
        <v>10590.282999999999</v>
      </c>
      <c r="D411" s="7">
        <f t="shared" si="14"/>
        <v>79623.158999999985</v>
      </c>
      <c r="E411" s="7">
        <v>533260</v>
      </c>
      <c r="F411" s="35">
        <f t="shared" si="15"/>
        <v>0.14931395379364659</v>
      </c>
    </row>
    <row r="412" spans="1:6" x14ac:dyDescent="0.3">
      <c r="A412" s="7">
        <v>43401.055000000008</v>
      </c>
      <c r="B412" s="7">
        <v>23691.330999999998</v>
      </c>
      <c r="C412" s="7">
        <v>10062.275</v>
      </c>
      <c r="D412" s="7">
        <f t="shared" si="14"/>
        <v>77154.660999999993</v>
      </c>
      <c r="E412" s="7">
        <v>501606</v>
      </c>
      <c r="F412" s="35">
        <f t="shared" si="15"/>
        <v>0.15381526736123569</v>
      </c>
    </row>
    <row r="413" spans="1:6" x14ac:dyDescent="0.3">
      <c r="A413" s="7">
        <v>57916.829999999994</v>
      </c>
      <c r="B413" s="7">
        <v>29529.328000000001</v>
      </c>
      <c r="C413" s="7">
        <v>12918.938</v>
      </c>
      <c r="D413" s="7">
        <f t="shared" si="14"/>
        <v>100365.09599999999</v>
      </c>
      <c r="E413" s="7">
        <v>620040</v>
      </c>
      <c r="F413" s="35">
        <f t="shared" si="15"/>
        <v>0.16186874395200307</v>
      </c>
    </row>
    <row r="414" spans="1:6" x14ac:dyDescent="0.3">
      <c r="A414" s="7">
        <v>49081.433000000005</v>
      </c>
      <c r="B414" s="7">
        <v>24436.007000000001</v>
      </c>
      <c r="C414" s="7">
        <v>11370.297000000002</v>
      </c>
      <c r="D414" s="7">
        <f t="shared" si="14"/>
        <v>84887.737000000008</v>
      </c>
      <c r="E414" s="7">
        <v>502438</v>
      </c>
      <c r="F414" s="35">
        <f t="shared" si="15"/>
        <v>0.16895166567815334</v>
      </c>
    </row>
    <row r="415" spans="1:6" x14ac:dyDescent="0.3">
      <c r="A415" s="7">
        <v>60957</v>
      </c>
      <c r="B415" s="7">
        <v>28694</v>
      </c>
      <c r="C415" s="7">
        <v>12702</v>
      </c>
      <c r="D415" s="7">
        <f t="shared" si="14"/>
        <v>102353</v>
      </c>
      <c r="E415" s="7">
        <v>588418</v>
      </c>
      <c r="F415" s="35">
        <f t="shared" si="15"/>
        <v>0.17394607234992812</v>
      </c>
    </row>
    <row r="416" spans="1:6" x14ac:dyDescent="0.3">
      <c r="A416" s="7">
        <v>488568.8559999998</v>
      </c>
      <c r="B416" s="7">
        <v>298835.05900000012</v>
      </c>
      <c r="C416" s="7">
        <v>111089.515</v>
      </c>
      <c r="D416" s="7">
        <f t="shared" si="14"/>
        <v>898493.42999999993</v>
      </c>
      <c r="E416" s="7">
        <v>7678761</v>
      </c>
      <c r="F416" s="35">
        <f t="shared" si="15"/>
        <v>0.11701020906888493</v>
      </c>
    </row>
    <row r="417" spans="1:6" x14ac:dyDescent="0.3">
      <c r="A417" s="7">
        <v>487316.80100000009</v>
      </c>
      <c r="B417" s="7">
        <v>285802.17899999983</v>
      </c>
      <c r="C417" s="7">
        <v>106553.46300000003</v>
      </c>
      <c r="D417" s="7">
        <f t="shared" si="14"/>
        <v>879672.44299999997</v>
      </c>
      <c r="E417" s="7">
        <v>7512499</v>
      </c>
      <c r="F417" s="35">
        <f t="shared" si="15"/>
        <v>0.11709451715068447</v>
      </c>
    </row>
    <row r="418" spans="1:6" x14ac:dyDescent="0.3">
      <c r="A418" s="7">
        <v>517553.06600000017</v>
      </c>
      <c r="B418" s="7">
        <v>294182.09500000015</v>
      </c>
      <c r="C418" s="7">
        <v>114073.19699999999</v>
      </c>
      <c r="D418" s="7">
        <f t="shared" si="14"/>
        <v>925808.35800000024</v>
      </c>
      <c r="E418" s="7">
        <v>7752924</v>
      </c>
      <c r="F418" s="35">
        <f t="shared" si="15"/>
        <v>0.11941408918751173</v>
      </c>
    </row>
    <row r="419" spans="1:6" x14ac:dyDescent="0.3">
      <c r="A419" s="7">
        <v>509520.31600000017</v>
      </c>
      <c r="B419" s="7">
        <v>279046.17</v>
      </c>
      <c r="C419" s="7">
        <v>110440.637</v>
      </c>
      <c r="D419" s="7">
        <f t="shared" si="14"/>
        <v>899007.12300000014</v>
      </c>
      <c r="E419" s="7">
        <v>7438015</v>
      </c>
      <c r="F419" s="35">
        <f t="shared" si="15"/>
        <v>0.12086653804812172</v>
      </c>
    </row>
    <row r="420" spans="1:6" x14ac:dyDescent="0.3">
      <c r="A420" s="7">
        <v>545559.74599999993</v>
      </c>
      <c r="B420" s="7">
        <v>289320.054</v>
      </c>
      <c r="C420" s="7">
        <v>116947.94100000005</v>
      </c>
      <c r="D420" s="7">
        <f t="shared" si="14"/>
        <v>951827.74099999992</v>
      </c>
      <c r="E420" s="7">
        <v>7636698</v>
      </c>
      <c r="F420" s="35">
        <f t="shared" si="15"/>
        <v>0.12463865154809053</v>
      </c>
    </row>
    <row r="421" spans="1:6" x14ac:dyDescent="0.3">
      <c r="A421" s="7">
        <v>559351.79900000012</v>
      </c>
      <c r="B421" s="7">
        <v>282431.12800000003</v>
      </c>
      <c r="C421" s="7">
        <v>118009.59400000003</v>
      </c>
      <c r="D421" s="7">
        <f t="shared" si="14"/>
        <v>959792.52100000018</v>
      </c>
      <c r="E421" s="7">
        <v>7602430</v>
      </c>
      <c r="F421" s="35">
        <f t="shared" si="15"/>
        <v>0.1262481234289563</v>
      </c>
    </row>
    <row r="422" spans="1:6" x14ac:dyDescent="0.3">
      <c r="A422" s="7">
        <v>598720.027</v>
      </c>
      <c r="B422" s="7">
        <v>299227.62000000005</v>
      </c>
      <c r="C422" s="7">
        <v>128290.21399999996</v>
      </c>
      <c r="D422" s="7">
        <f t="shared" si="14"/>
        <v>1026237.861</v>
      </c>
      <c r="E422" s="7">
        <v>7832482</v>
      </c>
      <c r="F422" s="35">
        <f t="shared" si="15"/>
        <v>0.13102332836513381</v>
      </c>
    </row>
    <row r="423" spans="1:6" x14ac:dyDescent="0.3">
      <c r="A423" s="7">
        <v>621001.05799999996</v>
      </c>
      <c r="B423" s="7">
        <v>301310.17599999998</v>
      </c>
      <c r="C423" s="7">
        <v>125222.45600000002</v>
      </c>
      <c r="D423" s="7">
        <f t="shared" si="14"/>
        <v>1047533.69</v>
      </c>
      <c r="E423" s="7">
        <v>7859259</v>
      </c>
      <c r="F423" s="35">
        <f t="shared" si="15"/>
        <v>0.13328657192745524</v>
      </c>
    </row>
    <row r="424" spans="1:6" x14ac:dyDescent="0.3">
      <c r="A424" s="7">
        <v>656843</v>
      </c>
      <c r="B424" s="7">
        <v>315892</v>
      </c>
      <c r="C424" s="7">
        <v>131117</v>
      </c>
      <c r="D424" s="7">
        <f t="shared" si="14"/>
        <v>1103852</v>
      </c>
      <c r="E424" s="7">
        <v>7941828</v>
      </c>
      <c r="F424" s="35">
        <f t="shared" si="15"/>
        <v>0.13899218164885968</v>
      </c>
    </row>
    <row r="425" spans="1:6" x14ac:dyDescent="0.3">
      <c r="A425" s="7">
        <v>400285.478</v>
      </c>
      <c r="B425" s="7">
        <v>255177.58699999994</v>
      </c>
      <c r="C425" s="7">
        <v>103078.38500000001</v>
      </c>
      <c r="D425" s="7">
        <f t="shared" si="14"/>
        <v>758541.45</v>
      </c>
      <c r="E425" s="7">
        <v>6465755</v>
      </c>
      <c r="F425" s="35">
        <f t="shared" si="15"/>
        <v>0.11731676347155126</v>
      </c>
    </row>
    <row r="426" spans="1:6" x14ac:dyDescent="0.3">
      <c r="A426" s="7">
        <v>415531.68199999997</v>
      </c>
      <c r="B426" s="7">
        <v>253453.77699999997</v>
      </c>
      <c r="C426" s="7">
        <v>106946.40900000001</v>
      </c>
      <c r="D426" s="7">
        <f t="shared" si="14"/>
        <v>775931.8679999999</v>
      </c>
      <c r="E426" s="7">
        <v>6541242</v>
      </c>
      <c r="F426" s="35">
        <f t="shared" si="15"/>
        <v>0.11862148931349734</v>
      </c>
    </row>
    <row r="427" spans="1:6" x14ac:dyDescent="0.3">
      <c r="A427" s="7">
        <v>437026.83799999999</v>
      </c>
      <c r="B427" s="7">
        <v>256535.08400000003</v>
      </c>
      <c r="C427" s="7">
        <v>111299.74999999999</v>
      </c>
      <c r="D427" s="7">
        <f t="shared" si="14"/>
        <v>804861.67200000002</v>
      </c>
      <c r="E427" s="7">
        <v>6628098</v>
      </c>
      <c r="F427" s="35">
        <f t="shared" si="15"/>
        <v>0.12143177001909146</v>
      </c>
    </row>
    <row r="428" spans="1:6" x14ac:dyDescent="0.3">
      <c r="A428" s="7">
        <v>460453.1399999999</v>
      </c>
      <c r="B428" s="7">
        <v>257692.83200000002</v>
      </c>
      <c r="C428" s="7">
        <v>113637.503</v>
      </c>
      <c r="D428" s="7">
        <f t="shared" si="14"/>
        <v>831783.47499999998</v>
      </c>
      <c r="E428" s="7">
        <v>6707406</v>
      </c>
      <c r="F428" s="35">
        <f t="shared" si="15"/>
        <v>0.12400971031125893</v>
      </c>
    </row>
    <row r="429" spans="1:6" x14ac:dyDescent="0.3">
      <c r="A429" s="7">
        <v>486575.50700000004</v>
      </c>
      <c r="B429" s="7">
        <v>257634.24500000005</v>
      </c>
      <c r="C429" s="7">
        <v>117355.77699999996</v>
      </c>
      <c r="D429" s="7">
        <f t="shared" si="14"/>
        <v>861565.5290000001</v>
      </c>
      <c r="E429" s="7">
        <v>6778098</v>
      </c>
      <c r="F429" s="35">
        <f t="shared" si="15"/>
        <v>0.12711022015320522</v>
      </c>
    </row>
    <row r="430" spans="1:6" x14ac:dyDescent="0.3">
      <c r="A430" s="7">
        <v>521783.4040000001</v>
      </c>
      <c r="B430" s="7">
        <v>262628.70899999997</v>
      </c>
      <c r="C430" s="7">
        <v>123225.58500000001</v>
      </c>
      <c r="D430" s="7">
        <f t="shared" si="14"/>
        <v>907637.69800000009</v>
      </c>
      <c r="E430" s="7">
        <v>6894493</v>
      </c>
      <c r="F430" s="35">
        <f t="shared" si="15"/>
        <v>0.13164676474397757</v>
      </c>
    </row>
    <row r="431" spans="1:6" x14ac:dyDescent="0.3">
      <c r="A431" s="7">
        <v>520472.94300000003</v>
      </c>
      <c r="B431" s="7">
        <v>253044.14300000007</v>
      </c>
      <c r="C431" s="7">
        <v>119933.531</v>
      </c>
      <c r="D431" s="7">
        <f t="shared" si="14"/>
        <v>893450.61700000009</v>
      </c>
      <c r="E431" s="7">
        <v>6661778</v>
      </c>
      <c r="F431" s="35">
        <f t="shared" si="15"/>
        <v>0.13411593976863234</v>
      </c>
    </row>
    <row r="432" spans="1:6" x14ac:dyDescent="0.3">
      <c r="A432" s="7">
        <v>573990.17900000012</v>
      </c>
      <c r="B432" s="7">
        <v>269783.45299999998</v>
      </c>
      <c r="C432" s="7">
        <v>123834.977</v>
      </c>
      <c r="D432" s="7">
        <f t="shared" si="14"/>
        <v>967608.60900000005</v>
      </c>
      <c r="E432" s="7">
        <v>6962621</v>
      </c>
      <c r="F432" s="35">
        <f t="shared" si="15"/>
        <v>0.13897189133230145</v>
      </c>
    </row>
    <row r="433" spans="1:6" x14ac:dyDescent="0.3">
      <c r="A433" s="7">
        <v>598368</v>
      </c>
      <c r="B433" s="7">
        <v>273108</v>
      </c>
      <c r="C433" s="7">
        <v>123485</v>
      </c>
      <c r="D433" s="7">
        <f t="shared" si="14"/>
        <v>994961</v>
      </c>
      <c r="E433" s="7">
        <v>6975518</v>
      </c>
      <c r="F433" s="35">
        <f t="shared" si="15"/>
        <v>0.14263614544468239</v>
      </c>
    </row>
    <row r="434" spans="1:6" x14ac:dyDescent="0.3">
      <c r="A434" s="7">
        <v>143809.76699999999</v>
      </c>
      <c r="B434" s="7">
        <v>96775.189999999988</v>
      </c>
      <c r="C434" s="7">
        <v>35053.653000000006</v>
      </c>
      <c r="D434" s="7">
        <f t="shared" si="14"/>
        <v>275638.61</v>
      </c>
      <c r="E434" s="7">
        <v>1771937</v>
      </c>
      <c r="F434" s="35">
        <f t="shared" si="15"/>
        <v>0.15555779353329152</v>
      </c>
    </row>
    <row r="435" spans="1:6" x14ac:dyDescent="0.3">
      <c r="A435" s="7">
        <v>149324.26499999998</v>
      </c>
      <c r="B435" s="7">
        <v>95075.858999999982</v>
      </c>
      <c r="C435" s="7">
        <v>34192.673000000003</v>
      </c>
      <c r="D435" s="7">
        <f t="shared" si="14"/>
        <v>278592.79699999996</v>
      </c>
      <c r="E435" s="7">
        <v>1771762</v>
      </c>
      <c r="F435" s="35">
        <f t="shared" si="15"/>
        <v>0.15724053061302815</v>
      </c>
    </row>
    <row r="436" spans="1:6" x14ac:dyDescent="0.3">
      <c r="A436" s="7">
        <v>148633.46799999999</v>
      </c>
      <c r="B436" s="7">
        <v>92471.065999999977</v>
      </c>
      <c r="C436" s="7">
        <v>34439.434000000001</v>
      </c>
      <c r="D436" s="7">
        <f t="shared" si="14"/>
        <v>275543.96799999999</v>
      </c>
      <c r="E436" s="7">
        <v>1713552</v>
      </c>
      <c r="F436" s="35">
        <f t="shared" si="15"/>
        <v>0.16080280493384502</v>
      </c>
    </row>
    <row r="437" spans="1:6" x14ac:dyDescent="0.3">
      <c r="A437" s="7">
        <v>146619.11999999997</v>
      </c>
      <c r="B437" s="7">
        <v>86244.85100000001</v>
      </c>
      <c r="C437" s="7">
        <v>32526.327000000001</v>
      </c>
      <c r="D437" s="7">
        <f t="shared" si="14"/>
        <v>265390.29799999995</v>
      </c>
      <c r="E437" s="7">
        <v>1665624</v>
      </c>
      <c r="F437" s="35">
        <f t="shared" si="15"/>
        <v>0.1593338580616033</v>
      </c>
    </row>
    <row r="438" spans="1:6" x14ac:dyDescent="0.3">
      <c r="A438" s="7">
        <v>153376.33400000006</v>
      </c>
      <c r="B438" s="7">
        <v>88696.293000000005</v>
      </c>
      <c r="C438" s="7">
        <v>33622.367999999995</v>
      </c>
      <c r="D438" s="7">
        <f t="shared" si="14"/>
        <v>275694.99500000005</v>
      </c>
      <c r="E438" s="7">
        <v>1709774</v>
      </c>
      <c r="F438" s="35">
        <f t="shared" si="15"/>
        <v>0.16124645420973768</v>
      </c>
    </row>
    <row r="439" spans="1:6" x14ac:dyDescent="0.3">
      <c r="A439" s="7">
        <v>155814.01199999999</v>
      </c>
      <c r="B439" s="7">
        <v>87244.389000000025</v>
      </c>
      <c r="C439" s="7">
        <v>34261.348000000005</v>
      </c>
      <c r="D439" s="7">
        <f t="shared" si="14"/>
        <v>277319.74900000001</v>
      </c>
      <c r="E439" s="7">
        <v>1648123</v>
      </c>
      <c r="F439" s="35">
        <f t="shared" si="15"/>
        <v>0.16826398818534782</v>
      </c>
    </row>
    <row r="440" spans="1:6" x14ac:dyDescent="0.3">
      <c r="A440" s="7">
        <v>146122.51799999995</v>
      </c>
      <c r="B440" s="7">
        <v>78942.368999999992</v>
      </c>
      <c r="C440" s="7">
        <v>32636.475000000002</v>
      </c>
      <c r="D440" s="7">
        <f t="shared" si="14"/>
        <v>257701.36199999994</v>
      </c>
      <c r="E440" s="7">
        <v>1534068</v>
      </c>
      <c r="F440" s="35">
        <f t="shared" si="15"/>
        <v>0.16798561862968261</v>
      </c>
    </row>
    <row r="441" spans="1:6" x14ac:dyDescent="0.3">
      <c r="A441" s="7">
        <v>170002.90899999999</v>
      </c>
      <c r="B441" s="7">
        <v>88260.272000000012</v>
      </c>
      <c r="C441" s="7">
        <v>33823.551999999989</v>
      </c>
      <c r="D441" s="7">
        <f t="shared" si="14"/>
        <v>292086.73299999995</v>
      </c>
      <c r="E441" s="7">
        <v>1685760</v>
      </c>
      <c r="F441" s="35">
        <f t="shared" si="15"/>
        <v>0.17326709199411539</v>
      </c>
    </row>
    <row r="442" spans="1:6" x14ac:dyDescent="0.3">
      <c r="A442" s="7">
        <v>164118</v>
      </c>
      <c r="B442" s="7">
        <v>85728</v>
      </c>
      <c r="C442" s="7">
        <v>33061</v>
      </c>
      <c r="D442" s="7">
        <f t="shared" si="14"/>
        <v>282907</v>
      </c>
      <c r="E442" s="7">
        <v>1555727</v>
      </c>
      <c r="F442" s="35">
        <f t="shared" si="15"/>
        <v>0.18184874338492552</v>
      </c>
    </row>
    <row r="443" spans="1:6" x14ac:dyDescent="0.3">
      <c r="A443" s="7">
        <v>369176.98999999993</v>
      </c>
      <c r="B443" s="7">
        <v>261492.45700000011</v>
      </c>
      <c r="C443" s="7">
        <v>108896.36799999999</v>
      </c>
      <c r="D443" s="7">
        <f t="shared" si="14"/>
        <v>739565.81500000006</v>
      </c>
      <c r="E443" s="7">
        <v>5599420</v>
      </c>
      <c r="F443" s="35">
        <f t="shared" si="15"/>
        <v>0.13207900371824224</v>
      </c>
    </row>
    <row r="444" spans="1:6" x14ac:dyDescent="0.3">
      <c r="A444" s="7">
        <v>369899.17299999984</v>
      </c>
      <c r="B444" s="7">
        <v>256351.47899999999</v>
      </c>
      <c r="C444" s="7">
        <v>109223.33700000001</v>
      </c>
      <c r="D444" s="7">
        <f t="shared" si="14"/>
        <v>735473.98899999983</v>
      </c>
      <c r="E444" s="7">
        <v>5526493</v>
      </c>
      <c r="F444" s="35">
        <f t="shared" si="15"/>
        <v>0.13308150195793242</v>
      </c>
    </row>
    <row r="445" spans="1:6" x14ac:dyDescent="0.3">
      <c r="A445" s="7">
        <v>370696.6669999999</v>
      </c>
      <c r="B445" s="7">
        <v>250209.51600000006</v>
      </c>
      <c r="C445" s="7">
        <v>108994.40299999999</v>
      </c>
      <c r="D445" s="7">
        <f t="shared" si="14"/>
        <v>729900.58599999989</v>
      </c>
      <c r="E445" s="7">
        <v>5429850</v>
      </c>
      <c r="F445" s="35">
        <f t="shared" si="15"/>
        <v>0.13442371078390747</v>
      </c>
    </row>
    <row r="446" spans="1:6" x14ac:dyDescent="0.3">
      <c r="A446" s="7">
        <v>393857.36200000002</v>
      </c>
      <c r="B446" s="7">
        <v>252472.90399999998</v>
      </c>
      <c r="C446" s="7">
        <v>112732.58199999998</v>
      </c>
      <c r="D446" s="7">
        <f t="shared" si="14"/>
        <v>759062.848</v>
      </c>
      <c r="E446" s="7">
        <v>5549948</v>
      </c>
      <c r="F446" s="35">
        <f t="shared" si="15"/>
        <v>0.13676936216339325</v>
      </c>
    </row>
    <row r="447" spans="1:6" x14ac:dyDescent="0.3">
      <c r="A447" s="7">
        <v>399389.32299999992</v>
      </c>
      <c r="B447" s="7">
        <v>246711.201</v>
      </c>
      <c r="C447" s="7">
        <v>114753.19099999998</v>
      </c>
      <c r="D447" s="7">
        <f t="shared" si="14"/>
        <v>760853.71499999997</v>
      </c>
      <c r="E447" s="7">
        <v>5493840</v>
      </c>
      <c r="F447" s="35">
        <f t="shared" si="15"/>
        <v>0.13849215029924425</v>
      </c>
    </row>
    <row r="448" spans="1:6" x14ac:dyDescent="0.3">
      <c r="A448" s="7">
        <v>421525.41200000001</v>
      </c>
      <c r="B448" s="7">
        <v>250074.31</v>
      </c>
      <c r="C448" s="7">
        <v>117228.76100000001</v>
      </c>
      <c r="D448" s="7">
        <f t="shared" si="14"/>
        <v>788828.48300000012</v>
      </c>
      <c r="E448" s="7">
        <v>5548729</v>
      </c>
      <c r="F448" s="35">
        <f t="shared" si="15"/>
        <v>0.14216381499258662</v>
      </c>
    </row>
    <row r="449" spans="1:6" x14ac:dyDescent="0.3">
      <c r="A449" s="7">
        <v>427854.22899999982</v>
      </c>
      <c r="B449" s="7">
        <v>243707.34400000004</v>
      </c>
      <c r="C449" s="7">
        <v>114895.12099999997</v>
      </c>
      <c r="D449" s="7">
        <f t="shared" si="14"/>
        <v>786456.69399999978</v>
      </c>
      <c r="E449" s="7">
        <v>5424246</v>
      </c>
      <c r="F449" s="35">
        <f t="shared" si="15"/>
        <v>0.14498912733677635</v>
      </c>
    </row>
    <row r="450" spans="1:6" x14ac:dyDescent="0.3">
      <c r="A450" s="7">
        <v>446359.05799999996</v>
      </c>
      <c r="B450" s="7">
        <v>241992.74900000001</v>
      </c>
      <c r="C450" s="7">
        <v>117118.37100000007</v>
      </c>
      <c r="D450" s="7">
        <f t="shared" si="14"/>
        <v>805470.17800000007</v>
      </c>
      <c r="E450" s="7">
        <v>5438601</v>
      </c>
      <c r="F450" s="35">
        <f t="shared" si="15"/>
        <v>0.1481024583344136</v>
      </c>
    </row>
    <row r="451" spans="1:6" x14ac:dyDescent="0.3">
      <c r="A451" s="7">
        <v>470847</v>
      </c>
      <c r="B451" s="7">
        <v>246228</v>
      </c>
      <c r="C451" s="7">
        <v>116026</v>
      </c>
      <c r="D451" s="7">
        <f t="shared" ref="D451:D460" si="16">SUM(A451:C451)</f>
        <v>833101</v>
      </c>
      <c r="E451" s="7">
        <v>5446271</v>
      </c>
      <c r="F451" s="35">
        <f t="shared" si="15"/>
        <v>0.15296723207493715</v>
      </c>
    </row>
    <row r="452" spans="1:6" x14ac:dyDescent="0.3">
      <c r="A452" s="7">
        <v>33323.114999999998</v>
      </c>
      <c r="B452" s="7">
        <v>21280.575999999997</v>
      </c>
      <c r="C452" s="7">
        <v>7882.1490000000003</v>
      </c>
      <c r="D452" s="7">
        <f t="shared" si="16"/>
        <v>62485.839999999989</v>
      </c>
      <c r="E452" s="7">
        <v>519426</v>
      </c>
      <c r="F452" s="35">
        <f t="shared" si="15"/>
        <v>0.12029786726116903</v>
      </c>
    </row>
    <row r="453" spans="1:6" x14ac:dyDescent="0.3">
      <c r="A453" s="7">
        <v>37679.228999999992</v>
      </c>
      <c r="B453" s="7">
        <v>22678.042999999998</v>
      </c>
      <c r="C453" s="7">
        <v>8804.6000000000022</v>
      </c>
      <c r="D453" s="7">
        <f t="shared" si="16"/>
        <v>69161.871999999988</v>
      </c>
      <c r="E453" s="7">
        <v>537671</v>
      </c>
      <c r="F453" s="35">
        <f t="shared" si="15"/>
        <v>0.12863232720381049</v>
      </c>
    </row>
    <row r="454" spans="1:6" x14ac:dyDescent="0.3">
      <c r="A454" s="7">
        <v>35775.474000000002</v>
      </c>
      <c r="B454" s="7">
        <v>20393.716</v>
      </c>
      <c r="C454" s="7">
        <v>7791.6599999999989</v>
      </c>
      <c r="D454" s="7">
        <f t="shared" si="16"/>
        <v>63960.85</v>
      </c>
      <c r="E454" s="7">
        <v>530679</v>
      </c>
      <c r="F454" s="35">
        <f t="shared" si="15"/>
        <v>0.12052643876995321</v>
      </c>
    </row>
    <row r="455" spans="1:6" x14ac:dyDescent="0.3">
      <c r="A455" s="7">
        <v>38537.858999999997</v>
      </c>
      <c r="B455" s="7">
        <v>21766.835999999999</v>
      </c>
      <c r="C455" s="7">
        <v>8578.1820000000007</v>
      </c>
      <c r="D455" s="7">
        <f t="shared" si="16"/>
        <v>68882.876999999993</v>
      </c>
      <c r="E455" s="7">
        <v>560013</v>
      </c>
      <c r="F455" s="35">
        <f t="shared" si="15"/>
        <v>0.12300228208988004</v>
      </c>
    </row>
    <row r="456" spans="1:6" x14ac:dyDescent="0.3">
      <c r="A456" s="7">
        <v>36226.008999999991</v>
      </c>
      <c r="B456" s="7">
        <v>19807.528000000002</v>
      </c>
      <c r="C456" s="7">
        <v>7621.5540000000001</v>
      </c>
      <c r="D456" s="7">
        <f t="shared" si="16"/>
        <v>63655.091</v>
      </c>
      <c r="E456" s="7">
        <v>498694</v>
      </c>
      <c r="F456" s="35">
        <f t="shared" si="15"/>
        <v>0.12764358704937295</v>
      </c>
    </row>
    <row r="457" spans="1:6" x14ac:dyDescent="0.3">
      <c r="A457" s="7">
        <v>40325.80599999999</v>
      </c>
      <c r="B457" s="7">
        <v>21279.026000000002</v>
      </c>
      <c r="C457" s="7">
        <v>8257.5889999999999</v>
      </c>
      <c r="D457" s="7">
        <f t="shared" si="16"/>
        <v>69862.421000000002</v>
      </c>
      <c r="E457" s="7">
        <v>541702</v>
      </c>
      <c r="F457" s="35">
        <f t="shared" si="15"/>
        <v>0.12896836452514482</v>
      </c>
    </row>
    <row r="458" spans="1:6" x14ac:dyDescent="0.3">
      <c r="A458" s="7">
        <v>41818.155999999995</v>
      </c>
      <c r="B458" s="7">
        <v>21471.459000000003</v>
      </c>
      <c r="C458" s="7">
        <v>8752.6949999999997</v>
      </c>
      <c r="D458" s="7">
        <f t="shared" si="16"/>
        <v>72042.31</v>
      </c>
      <c r="E458" s="7">
        <v>510198</v>
      </c>
      <c r="F458" s="35">
        <f t="shared" si="15"/>
        <v>0.14120461075896024</v>
      </c>
    </row>
    <row r="459" spans="1:6" x14ac:dyDescent="0.3">
      <c r="A459" s="7">
        <v>41483.021999999997</v>
      </c>
      <c r="B459" s="7">
        <v>21250.66</v>
      </c>
      <c r="C459" s="7">
        <v>8469.7879999999986</v>
      </c>
      <c r="D459" s="7">
        <f t="shared" si="16"/>
        <v>71203.47</v>
      </c>
      <c r="E459" s="7">
        <v>490148</v>
      </c>
      <c r="F459" s="35">
        <f t="shared" si="15"/>
        <v>0.14526932681557408</v>
      </c>
    </row>
    <row r="460" spans="1:6" x14ac:dyDescent="0.3">
      <c r="A460" s="7">
        <v>45551</v>
      </c>
      <c r="B460" s="7">
        <v>21917</v>
      </c>
      <c r="C460" s="7">
        <v>8928</v>
      </c>
      <c r="D460" s="7">
        <f t="shared" si="16"/>
        <v>76396</v>
      </c>
      <c r="E460" s="7">
        <v>541693</v>
      </c>
      <c r="F460" s="35">
        <f t="shared" si="15"/>
        <v>0.14103191291008008</v>
      </c>
    </row>
    <row r="461" spans="1:6" x14ac:dyDescent="0.3">
      <c r="A461" s="7"/>
      <c r="B461" s="7"/>
      <c r="C461" s="7"/>
      <c r="D461" s="43">
        <f>SUM(D1:D460)</f>
        <v>370407922.83800006</v>
      </c>
      <c r="E461" s="43">
        <f>SUM(E1:E460)</f>
        <v>2741996541</v>
      </c>
      <c r="F461" s="44">
        <f>D461/E461</f>
        <v>0.13508694022747131</v>
      </c>
    </row>
  </sheetData>
  <autoFilter ref="A1:F460" xr:uid="{2C22049D-3AE1-4988-A7AB-D701EA4F4F24}">
    <filterColumn colId="3">
      <customFilters>
        <customFilter operator="lessThanOrEqual" val="2581023"/>
      </customFilters>
    </filterColumn>
  </autoFilter>
  <pageMargins left="0.7" right="0.7" top="0.75" bottom="0.75" header="0.3" footer="0.3"/>
  <pageSetup paperSize="9"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D9596-766F-49C8-9367-808D6FE33FEB}">
  <sheetPr filterMode="1"/>
  <dimension ref="A1:K464"/>
  <sheetViews>
    <sheetView topLeftCell="A439" workbookViewId="0">
      <selection activeCell="M453" sqref="M453"/>
    </sheetView>
  </sheetViews>
  <sheetFormatPr defaultRowHeight="14.4" x14ac:dyDescent="0.3"/>
  <cols>
    <col min="5" max="5" width="8.88671875" customWidth="1"/>
    <col min="6" max="6" width="8.88671875" style="35"/>
    <col min="8" max="8" width="15.21875" customWidth="1"/>
  </cols>
  <sheetData>
    <row r="1" spans="1:11" x14ac:dyDescent="0.3">
      <c r="A1" s="5" t="s">
        <v>22</v>
      </c>
      <c r="B1" s="5" t="s">
        <v>23</v>
      </c>
      <c r="C1" s="5" t="s">
        <v>24</v>
      </c>
      <c r="D1" s="5" t="s">
        <v>533</v>
      </c>
      <c r="E1" s="5" t="s">
        <v>25</v>
      </c>
      <c r="F1" s="39" t="s">
        <v>530</v>
      </c>
    </row>
    <row r="2" spans="1:11" x14ac:dyDescent="0.3">
      <c r="A2" s="7">
        <v>83</v>
      </c>
      <c r="B2" s="7">
        <v>261</v>
      </c>
      <c r="C2" s="7">
        <v>356</v>
      </c>
      <c r="D2" s="7">
        <f>SUM(A2:C2)</f>
        <v>700</v>
      </c>
      <c r="E2" s="7">
        <v>755</v>
      </c>
      <c r="F2" s="35">
        <f t="shared" ref="F2:F37" si="0">IFERROR(D2/E2,0)</f>
        <v>0.92715231788079466</v>
      </c>
    </row>
    <row r="3" spans="1:11" x14ac:dyDescent="0.3">
      <c r="A3" s="7">
        <v>143</v>
      </c>
      <c r="B3" s="7">
        <v>263</v>
      </c>
      <c r="C3" s="7">
        <v>348</v>
      </c>
      <c r="D3" s="7">
        <f t="shared" ref="D3:D66" si="1">SUM(A3:C3)</f>
        <v>754</v>
      </c>
      <c r="E3" s="7">
        <v>809</v>
      </c>
      <c r="F3" s="35">
        <f t="shared" si="0"/>
        <v>0.9320148331273177</v>
      </c>
    </row>
    <row r="4" spans="1:11" x14ac:dyDescent="0.3">
      <c r="A4" s="7">
        <v>116</v>
      </c>
      <c r="B4" s="7">
        <v>292</v>
      </c>
      <c r="C4" s="7">
        <v>348</v>
      </c>
      <c r="D4" s="7">
        <f t="shared" si="1"/>
        <v>756</v>
      </c>
      <c r="E4" s="7">
        <v>776</v>
      </c>
      <c r="F4" s="35">
        <f t="shared" si="0"/>
        <v>0.97422680412371132</v>
      </c>
      <c r="H4" t="s">
        <v>515</v>
      </c>
      <c r="I4" s="7">
        <f>SQRT(I5)</f>
        <v>1014.1418770618412</v>
      </c>
      <c r="J4" s="35"/>
    </row>
    <row r="5" spans="1:11" x14ac:dyDescent="0.3">
      <c r="A5" s="7">
        <v>108</v>
      </c>
      <c r="B5" s="7">
        <v>270</v>
      </c>
      <c r="C5" s="7">
        <v>358</v>
      </c>
      <c r="D5" s="7">
        <f t="shared" si="1"/>
        <v>736</v>
      </c>
      <c r="E5" s="7">
        <v>761</v>
      </c>
      <c r="F5" s="35">
        <f t="shared" si="0"/>
        <v>0.96714848883048621</v>
      </c>
      <c r="H5" t="s">
        <v>516</v>
      </c>
      <c r="I5" s="28">
        <f>_xlfn.VAR.S(D2:D460)</f>
        <v>1028483.7468105146</v>
      </c>
      <c r="J5" s="35"/>
      <c r="K5" t="s">
        <v>523</v>
      </c>
    </row>
    <row r="6" spans="1:11" x14ac:dyDescent="0.3">
      <c r="A6" s="7">
        <v>103</v>
      </c>
      <c r="B6" s="7">
        <v>283</v>
      </c>
      <c r="C6" s="7">
        <v>381</v>
      </c>
      <c r="D6" s="7">
        <f t="shared" si="1"/>
        <v>767</v>
      </c>
      <c r="E6" s="7">
        <v>861</v>
      </c>
      <c r="F6" s="35">
        <f t="shared" si="0"/>
        <v>0.89082462253193961</v>
      </c>
      <c r="J6" s="35"/>
    </row>
    <row r="7" spans="1:11" x14ac:dyDescent="0.3">
      <c r="A7" s="7">
        <v>167</v>
      </c>
      <c r="B7" s="7">
        <v>261</v>
      </c>
      <c r="C7" s="7">
        <v>345</v>
      </c>
      <c r="D7" s="7">
        <f t="shared" si="1"/>
        <v>773</v>
      </c>
      <c r="E7" s="7">
        <v>887</v>
      </c>
      <c r="F7" s="35">
        <f t="shared" si="0"/>
        <v>0.87147688838782411</v>
      </c>
      <c r="H7" t="s">
        <v>517</v>
      </c>
      <c r="I7" s="38">
        <f>AVERAGE(D2:D460)</f>
        <v>826.28758169934645</v>
      </c>
      <c r="J7" s="35"/>
    </row>
    <row r="8" spans="1:11" x14ac:dyDescent="0.3">
      <c r="A8" s="7">
        <v>186</v>
      </c>
      <c r="B8" s="7">
        <v>308</v>
      </c>
      <c r="C8" s="7">
        <v>381</v>
      </c>
      <c r="D8" s="7">
        <f t="shared" si="1"/>
        <v>875</v>
      </c>
      <c r="E8" s="7">
        <v>977</v>
      </c>
      <c r="F8" s="35">
        <f t="shared" si="0"/>
        <v>0.89559877175025593</v>
      </c>
      <c r="H8" t="s">
        <v>518</v>
      </c>
      <c r="I8" s="7">
        <f>2*I4</f>
        <v>2028.2837541236825</v>
      </c>
      <c r="J8" s="35"/>
    </row>
    <row r="9" spans="1:11" x14ac:dyDescent="0.3">
      <c r="A9" s="7">
        <v>191</v>
      </c>
      <c r="B9" s="7">
        <v>277</v>
      </c>
      <c r="C9" s="7">
        <v>289</v>
      </c>
      <c r="D9" s="7">
        <f t="shared" si="1"/>
        <v>757</v>
      </c>
      <c r="E9" s="7">
        <v>875</v>
      </c>
      <c r="F9" s="35">
        <f t="shared" si="0"/>
        <v>0.8651428571428571</v>
      </c>
      <c r="H9" t="s">
        <v>520</v>
      </c>
      <c r="I9" s="38">
        <f>I7+I8</f>
        <v>2854.5713358230287</v>
      </c>
      <c r="J9" s="35"/>
    </row>
    <row r="10" spans="1:11" x14ac:dyDescent="0.3">
      <c r="A10" s="7">
        <v>227</v>
      </c>
      <c r="B10" s="7">
        <v>338</v>
      </c>
      <c r="C10" s="7">
        <v>375</v>
      </c>
      <c r="D10" s="7">
        <f t="shared" si="1"/>
        <v>940</v>
      </c>
      <c r="E10" s="7">
        <v>1044</v>
      </c>
      <c r="F10" s="35">
        <f t="shared" si="0"/>
        <v>0.90038314176245215</v>
      </c>
      <c r="H10" t="s">
        <v>521</v>
      </c>
      <c r="I10" s="38">
        <f>I7-I8</f>
        <v>-1201.996172424336</v>
      </c>
      <c r="J10" s="35"/>
    </row>
    <row r="11" spans="1:11" x14ac:dyDescent="0.3">
      <c r="A11" s="7">
        <v>0</v>
      </c>
      <c r="B11" s="7">
        <v>0</v>
      </c>
      <c r="C11" s="7">
        <v>0</v>
      </c>
      <c r="D11" s="7">
        <f t="shared" si="1"/>
        <v>0</v>
      </c>
      <c r="E11" s="7">
        <v>0</v>
      </c>
      <c r="F11" s="35">
        <f t="shared" si="0"/>
        <v>0</v>
      </c>
      <c r="J11" s="35"/>
    </row>
    <row r="12" spans="1:11" x14ac:dyDescent="0.3">
      <c r="A12" s="7">
        <v>0</v>
      </c>
      <c r="B12" s="7">
        <v>0</v>
      </c>
      <c r="C12" s="7">
        <v>0</v>
      </c>
      <c r="D12" s="7">
        <f t="shared" si="1"/>
        <v>0</v>
      </c>
      <c r="E12" s="7">
        <v>0</v>
      </c>
      <c r="F12" s="35">
        <f t="shared" si="0"/>
        <v>0</v>
      </c>
      <c r="J12" s="35"/>
    </row>
    <row r="13" spans="1:11" x14ac:dyDescent="0.3">
      <c r="A13" s="7">
        <v>0</v>
      </c>
      <c r="B13" s="7">
        <v>0</v>
      </c>
      <c r="C13" s="7">
        <v>0</v>
      </c>
      <c r="D13" s="7">
        <f t="shared" si="1"/>
        <v>0</v>
      </c>
      <c r="E13" s="7">
        <v>0</v>
      </c>
      <c r="F13" s="35">
        <f t="shared" si="0"/>
        <v>0</v>
      </c>
      <c r="H13" t="s">
        <v>522</v>
      </c>
      <c r="I13">
        <v>459</v>
      </c>
      <c r="J13" s="35"/>
    </row>
    <row r="14" spans="1:11" x14ac:dyDescent="0.3">
      <c r="A14" s="7">
        <v>0</v>
      </c>
      <c r="B14" s="7">
        <v>0</v>
      </c>
      <c r="C14" s="7">
        <v>0</v>
      </c>
      <c r="D14" s="7">
        <f t="shared" si="1"/>
        <v>0</v>
      </c>
      <c r="E14" s="7">
        <v>0</v>
      </c>
      <c r="F14" s="35">
        <f t="shared" si="0"/>
        <v>0</v>
      </c>
      <c r="H14" t="s">
        <v>519</v>
      </c>
      <c r="I14">
        <v>18</v>
      </c>
      <c r="J14" s="35"/>
    </row>
    <row r="15" spans="1:11" x14ac:dyDescent="0.3">
      <c r="A15" s="7">
        <v>0</v>
      </c>
      <c r="B15" s="7">
        <v>0</v>
      </c>
      <c r="C15" s="7">
        <v>0</v>
      </c>
      <c r="D15" s="7">
        <f t="shared" si="1"/>
        <v>0</v>
      </c>
      <c r="E15" s="7">
        <v>0</v>
      </c>
      <c r="F15" s="35">
        <f t="shared" si="0"/>
        <v>0</v>
      </c>
    </row>
    <row r="16" spans="1:11" x14ac:dyDescent="0.3">
      <c r="A16" s="7">
        <v>0</v>
      </c>
      <c r="B16" s="7">
        <v>0</v>
      </c>
      <c r="C16" s="7">
        <v>0</v>
      </c>
      <c r="D16" s="7">
        <f t="shared" si="1"/>
        <v>0</v>
      </c>
      <c r="E16" s="7">
        <v>0</v>
      </c>
      <c r="F16" s="35">
        <f t="shared" si="0"/>
        <v>0</v>
      </c>
    </row>
    <row r="17" spans="1:6" x14ac:dyDescent="0.3">
      <c r="A17" s="7">
        <v>0</v>
      </c>
      <c r="B17" s="7">
        <v>0</v>
      </c>
      <c r="C17" s="7">
        <v>0</v>
      </c>
      <c r="D17" s="7">
        <f t="shared" si="1"/>
        <v>0</v>
      </c>
      <c r="E17" s="7">
        <v>0</v>
      </c>
      <c r="F17" s="35">
        <f t="shared" si="0"/>
        <v>0</v>
      </c>
    </row>
    <row r="18" spans="1:6" x14ac:dyDescent="0.3">
      <c r="A18" s="7">
        <v>0</v>
      </c>
      <c r="B18" s="7">
        <v>0</v>
      </c>
      <c r="C18" s="7">
        <v>0</v>
      </c>
      <c r="D18" s="7">
        <f t="shared" si="1"/>
        <v>0</v>
      </c>
      <c r="E18" s="7">
        <v>0</v>
      </c>
      <c r="F18" s="35">
        <f t="shared" si="0"/>
        <v>0</v>
      </c>
    </row>
    <row r="19" spans="1:6" x14ac:dyDescent="0.3">
      <c r="A19" s="7">
        <v>0</v>
      </c>
      <c r="B19" s="7">
        <v>0</v>
      </c>
      <c r="C19" s="7">
        <v>0</v>
      </c>
      <c r="D19" s="7">
        <f t="shared" si="1"/>
        <v>0</v>
      </c>
      <c r="E19" s="7">
        <v>0</v>
      </c>
      <c r="F19" s="35">
        <f t="shared" si="0"/>
        <v>0</v>
      </c>
    </row>
    <row r="20" spans="1:6" x14ac:dyDescent="0.3">
      <c r="A20" s="7">
        <v>151</v>
      </c>
      <c r="B20" s="7">
        <v>278</v>
      </c>
      <c r="C20" s="7">
        <v>350</v>
      </c>
      <c r="D20" s="7">
        <f t="shared" si="1"/>
        <v>779</v>
      </c>
      <c r="E20" s="7">
        <v>848</v>
      </c>
      <c r="F20" s="35">
        <f t="shared" si="0"/>
        <v>0.91863207547169812</v>
      </c>
    </row>
    <row r="21" spans="1:6" x14ac:dyDescent="0.3">
      <c r="A21" s="7">
        <v>57</v>
      </c>
      <c r="B21" s="7">
        <v>208</v>
      </c>
      <c r="C21" s="7">
        <v>295</v>
      </c>
      <c r="D21" s="7">
        <f t="shared" si="1"/>
        <v>560</v>
      </c>
      <c r="E21" s="7">
        <v>586</v>
      </c>
      <c r="F21" s="35">
        <f t="shared" si="0"/>
        <v>0.95563139931740615</v>
      </c>
    </row>
    <row r="22" spans="1:6" x14ac:dyDescent="0.3">
      <c r="A22" s="7">
        <v>65</v>
      </c>
      <c r="B22" s="7">
        <v>188</v>
      </c>
      <c r="C22" s="7">
        <v>269</v>
      </c>
      <c r="D22" s="7">
        <f t="shared" si="1"/>
        <v>522</v>
      </c>
      <c r="E22" s="7">
        <v>532</v>
      </c>
      <c r="F22" s="35">
        <f t="shared" si="0"/>
        <v>0.98120300751879697</v>
      </c>
    </row>
    <row r="23" spans="1:6" x14ac:dyDescent="0.3">
      <c r="A23" s="7">
        <v>35</v>
      </c>
      <c r="B23" s="7">
        <v>199</v>
      </c>
      <c r="C23" s="7">
        <v>273</v>
      </c>
      <c r="D23" s="7">
        <f t="shared" si="1"/>
        <v>507</v>
      </c>
      <c r="E23" s="7">
        <v>518</v>
      </c>
      <c r="F23" s="35">
        <f t="shared" si="0"/>
        <v>0.97876447876447881</v>
      </c>
    </row>
    <row r="24" spans="1:6" x14ac:dyDescent="0.3">
      <c r="A24" s="7">
        <v>48</v>
      </c>
      <c r="B24" s="7">
        <v>187</v>
      </c>
      <c r="C24" s="7">
        <v>348</v>
      </c>
      <c r="D24" s="7">
        <f t="shared" si="1"/>
        <v>583</v>
      </c>
      <c r="E24" s="7">
        <v>593</v>
      </c>
      <c r="F24" s="35">
        <f t="shared" si="0"/>
        <v>0.98313659359190553</v>
      </c>
    </row>
    <row r="25" spans="1:6" x14ac:dyDescent="0.3">
      <c r="A25" s="7">
        <v>109</v>
      </c>
      <c r="B25" s="7">
        <v>174</v>
      </c>
      <c r="C25" s="7">
        <v>270</v>
      </c>
      <c r="D25" s="7">
        <f t="shared" si="1"/>
        <v>553</v>
      </c>
      <c r="E25" s="7">
        <v>611</v>
      </c>
      <c r="F25" s="35">
        <f t="shared" si="0"/>
        <v>0.90507364975450078</v>
      </c>
    </row>
    <row r="26" spans="1:6" x14ac:dyDescent="0.3">
      <c r="A26" s="7">
        <v>72</v>
      </c>
      <c r="B26" s="7">
        <v>203</v>
      </c>
      <c r="C26" s="7">
        <v>321</v>
      </c>
      <c r="D26" s="7">
        <f t="shared" si="1"/>
        <v>596</v>
      </c>
      <c r="E26" s="7">
        <v>608</v>
      </c>
      <c r="F26" s="35">
        <f t="shared" si="0"/>
        <v>0.98026315789473684</v>
      </c>
    </row>
    <row r="27" spans="1:6" x14ac:dyDescent="0.3">
      <c r="A27" s="7">
        <v>137</v>
      </c>
      <c r="B27" s="7">
        <v>213</v>
      </c>
      <c r="C27" s="7">
        <v>299</v>
      </c>
      <c r="D27" s="7">
        <f t="shared" si="1"/>
        <v>649</v>
      </c>
      <c r="E27" s="7">
        <v>742</v>
      </c>
      <c r="F27" s="35">
        <f t="shared" si="0"/>
        <v>0.8746630727762803</v>
      </c>
    </row>
    <row r="28" spans="1:6" x14ac:dyDescent="0.3">
      <c r="A28" s="7">
        <v>124</v>
      </c>
      <c r="B28" s="7">
        <v>203</v>
      </c>
      <c r="C28" s="7">
        <v>339</v>
      </c>
      <c r="D28" s="7">
        <f t="shared" si="1"/>
        <v>666</v>
      </c>
      <c r="E28" s="7">
        <v>696</v>
      </c>
      <c r="F28" s="35">
        <f t="shared" si="0"/>
        <v>0.9568965517241379</v>
      </c>
    </row>
    <row r="29" spans="1:6" x14ac:dyDescent="0.3">
      <c r="A29" s="7">
        <v>12</v>
      </c>
      <c r="B29" s="7">
        <v>198</v>
      </c>
      <c r="C29" s="7">
        <v>288</v>
      </c>
      <c r="D29" s="7">
        <f t="shared" si="1"/>
        <v>498</v>
      </c>
      <c r="E29" s="7">
        <v>508</v>
      </c>
      <c r="F29" s="35">
        <f t="shared" si="0"/>
        <v>0.98031496062992129</v>
      </c>
    </row>
    <row r="30" spans="1:6" x14ac:dyDescent="0.3">
      <c r="A30" s="7">
        <v>26</v>
      </c>
      <c r="B30" s="7">
        <v>173</v>
      </c>
      <c r="C30" s="7">
        <v>263</v>
      </c>
      <c r="D30" s="7">
        <f t="shared" si="1"/>
        <v>462</v>
      </c>
      <c r="E30" s="7">
        <v>462</v>
      </c>
      <c r="F30" s="35">
        <f t="shared" si="0"/>
        <v>1</v>
      </c>
    </row>
    <row r="31" spans="1:6" x14ac:dyDescent="0.3">
      <c r="A31" s="7">
        <v>33</v>
      </c>
      <c r="B31" s="7">
        <v>187</v>
      </c>
      <c r="C31" s="7">
        <v>343</v>
      </c>
      <c r="D31" s="7">
        <f t="shared" si="1"/>
        <v>563</v>
      </c>
      <c r="E31" s="7">
        <v>574</v>
      </c>
      <c r="F31" s="35">
        <f t="shared" si="0"/>
        <v>0.98083623693379796</v>
      </c>
    </row>
    <row r="32" spans="1:6" x14ac:dyDescent="0.3">
      <c r="A32" s="7">
        <v>35</v>
      </c>
      <c r="B32" s="7">
        <v>148</v>
      </c>
      <c r="C32" s="7">
        <v>353</v>
      </c>
      <c r="D32" s="7">
        <f t="shared" si="1"/>
        <v>536</v>
      </c>
      <c r="E32" s="7">
        <v>546</v>
      </c>
      <c r="F32" s="35">
        <f t="shared" si="0"/>
        <v>0.98168498168498164</v>
      </c>
    </row>
    <row r="33" spans="1:6" x14ac:dyDescent="0.3">
      <c r="A33" s="7">
        <v>105</v>
      </c>
      <c r="B33" s="7">
        <v>179</v>
      </c>
      <c r="C33" s="7">
        <v>335</v>
      </c>
      <c r="D33" s="7">
        <f t="shared" si="1"/>
        <v>619</v>
      </c>
      <c r="E33" s="7">
        <v>619</v>
      </c>
      <c r="F33" s="35">
        <f t="shared" si="0"/>
        <v>1</v>
      </c>
    </row>
    <row r="34" spans="1:6" x14ac:dyDescent="0.3">
      <c r="A34" s="7">
        <v>55</v>
      </c>
      <c r="B34" s="7">
        <v>170</v>
      </c>
      <c r="C34" s="7">
        <v>260</v>
      </c>
      <c r="D34" s="7">
        <f t="shared" si="1"/>
        <v>485</v>
      </c>
      <c r="E34" s="7">
        <v>528</v>
      </c>
      <c r="F34" s="35">
        <f t="shared" si="0"/>
        <v>0.91856060606060608</v>
      </c>
    </row>
    <row r="35" spans="1:6" x14ac:dyDescent="0.3">
      <c r="A35" s="7">
        <v>75</v>
      </c>
      <c r="B35" s="7">
        <v>178</v>
      </c>
      <c r="C35" s="7">
        <v>268</v>
      </c>
      <c r="D35" s="7">
        <f t="shared" si="1"/>
        <v>521</v>
      </c>
      <c r="E35" s="7">
        <v>521</v>
      </c>
      <c r="F35" s="35">
        <f t="shared" si="0"/>
        <v>1</v>
      </c>
    </row>
    <row r="36" spans="1:6" x14ac:dyDescent="0.3">
      <c r="A36" s="7">
        <v>88</v>
      </c>
      <c r="B36" s="7">
        <v>164</v>
      </c>
      <c r="C36" s="7">
        <v>239</v>
      </c>
      <c r="D36" s="7">
        <f t="shared" si="1"/>
        <v>491</v>
      </c>
      <c r="E36" s="7">
        <v>491</v>
      </c>
      <c r="F36" s="35">
        <f t="shared" si="0"/>
        <v>1</v>
      </c>
    </row>
    <row r="37" spans="1:6" x14ac:dyDescent="0.3">
      <c r="A37" s="7">
        <v>89</v>
      </c>
      <c r="B37" s="7">
        <v>220</v>
      </c>
      <c r="C37" s="7">
        <v>240</v>
      </c>
      <c r="D37" s="7">
        <f t="shared" si="1"/>
        <v>549</v>
      </c>
      <c r="E37" s="7">
        <v>560</v>
      </c>
      <c r="F37" s="35">
        <f t="shared" si="0"/>
        <v>0.98035714285714282</v>
      </c>
    </row>
    <row r="38" spans="1:6" hidden="1" x14ac:dyDescent="0.3">
      <c r="A38" s="7">
        <v>708</v>
      </c>
      <c r="B38" s="7">
        <v>1633</v>
      </c>
      <c r="C38" s="7">
        <v>2856</v>
      </c>
      <c r="D38" s="7">
        <f t="shared" si="1"/>
        <v>5197</v>
      </c>
      <c r="E38" s="7">
        <v>6261</v>
      </c>
      <c r="F38"/>
    </row>
    <row r="39" spans="1:6" hidden="1" x14ac:dyDescent="0.3">
      <c r="A39" s="7">
        <v>695</v>
      </c>
      <c r="B39" s="7">
        <v>1579</v>
      </c>
      <c r="C39" s="7">
        <v>2955</v>
      </c>
      <c r="D39" s="7">
        <f t="shared" si="1"/>
        <v>5229</v>
      </c>
      <c r="E39" s="7">
        <v>5732</v>
      </c>
      <c r="F39"/>
    </row>
    <row r="40" spans="1:6" hidden="1" x14ac:dyDescent="0.3">
      <c r="A40" s="7">
        <v>671</v>
      </c>
      <c r="B40" s="7">
        <v>1617</v>
      </c>
      <c r="C40" s="7">
        <v>3050</v>
      </c>
      <c r="D40" s="7">
        <f t="shared" si="1"/>
        <v>5338</v>
      </c>
      <c r="E40" s="7">
        <v>6046</v>
      </c>
      <c r="F40"/>
    </row>
    <row r="41" spans="1:6" hidden="1" x14ac:dyDescent="0.3">
      <c r="A41" s="7">
        <v>738</v>
      </c>
      <c r="B41" s="7">
        <v>1443</v>
      </c>
      <c r="C41" s="7">
        <v>2938</v>
      </c>
      <c r="D41" s="7">
        <f t="shared" si="1"/>
        <v>5119</v>
      </c>
      <c r="E41" s="7">
        <v>5682</v>
      </c>
      <c r="F41"/>
    </row>
    <row r="42" spans="1:6" hidden="1" x14ac:dyDescent="0.3">
      <c r="A42" s="7">
        <v>828</v>
      </c>
      <c r="B42" s="7">
        <v>1602</v>
      </c>
      <c r="C42" s="7">
        <v>3264</v>
      </c>
      <c r="D42" s="7">
        <f t="shared" si="1"/>
        <v>5694</v>
      </c>
      <c r="E42" s="7">
        <v>6387</v>
      </c>
      <c r="F42"/>
    </row>
    <row r="43" spans="1:6" hidden="1" x14ac:dyDescent="0.3">
      <c r="A43" s="7">
        <v>800</v>
      </c>
      <c r="B43" s="7">
        <v>1450</v>
      </c>
      <c r="C43" s="7">
        <v>2638</v>
      </c>
      <c r="D43" s="7">
        <f t="shared" si="1"/>
        <v>4888</v>
      </c>
      <c r="E43" s="7">
        <v>5836</v>
      </c>
      <c r="F43"/>
    </row>
    <row r="44" spans="1:6" hidden="1" x14ac:dyDescent="0.3">
      <c r="A44" s="7">
        <v>869</v>
      </c>
      <c r="B44" s="7">
        <v>1537</v>
      </c>
      <c r="C44" s="7">
        <v>3017</v>
      </c>
      <c r="D44" s="7">
        <f t="shared" si="1"/>
        <v>5423</v>
      </c>
      <c r="E44" s="7">
        <v>6043</v>
      </c>
      <c r="F44"/>
    </row>
    <row r="45" spans="1:6" hidden="1" x14ac:dyDescent="0.3">
      <c r="A45" s="7">
        <v>921</v>
      </c>
      <c r="B45" s="7">
        <v>1439</v>
      </c>
      <c r="C45" s="7">
        <v>2725</v>
      </c>
      <c r="D45" s="7">
        <f t="shared" si="1"/>
        <v>5085</v>
      </c>
      <c r="E45" s="7">
        <v>5818</v>
      </c>
      <c r="F45"/>
    </row>
    <row r="46" spans="1:6" hidden="1" x14ac:dyDescent="0.3">
      <c r="A46" s="7">
        <v>930</v>
      </c>
      <c r="B46" s="7">
        <v>1595</v>
      </c>
      <c r="C46" s="7">
        <v>2985</v>
      </c>
      <c r="D46" s="7">
        <f t="shared" si="1"/>
        <v>5510</v>
      </c>
      <c r="E46" s="7">
        <v>6197</v>
      </c>
      <c r="F46"/>
    </row>
    <row r="47" spans="1:6" x14ac:dyDescent="0.3">
      <c r="A47" s="7">
        <v>10</v>
      </c>
      <c r="B47" s="7">
        <v>135</v>
      </c>
      <c r="C47" s="7">
        <v>266</v>
      </c>
      <c r="D47" s="7">
        <f t="shared" si="1"/>
        <v>411</v>
      </c>
      <c r="E47" s="7">
        <v>450</v>
      </c>
      <c r="F47" s="35">
        <f t="shared" ref="F47:F110" si="2">IFERROR(D47/E47,0)</f>
        <v>0.91333333333333333</v>
      </c>
    </row>
    <row r="48" spans="1:6" x14ac:dyDescent="0.3">
      <c r="A48" s="7">
        <v>0</v>
      </c>
      <c r="B48" s="7">
        <v>125</v>
      </c>
      <c r="C48" s="7">
        <v>260</v>
      </c>
      <c r="D48" s="7">
        <f t="shared" si="1"/>
        <v>385</v>
      </c>
      <c r="E48" s="7">
        <v>385</v>
      </c>
      <c r="F48" s="35">
        <f t="shared" si="2"/>
        <v>1</v>
      </c>
    </row>
    <row r="49" spans="1:6" x14ac:dyDescent="0.3">
      <c r="A49" s="7">
        <v>20</v>
      </c>
      <c r="B49" s="7">
        <v>116</v>
      </c>
      <c r="C49" s="7">
        <v>272</v>
      </c>
      <c r="D49" s="7">
        <f t="shared" si="1"/>
        <v>408</v>
      </c>
      <c r="E49" s="7">
        <v>408</v>
      </c>
      <c r="F49" s="35">
        <f t="shared" si="2"/>
        <v>1</v>
      </c>
    </row>
    <row r="50" spans="1:6" x14ac:dyDescent="0.3">
      <c r="A50" s="7">
        <v>10</v>
      </c>
      <c r="B50" s="7">
        <v>111</v>
      </c>
      <c r="C50" s="7">
        <v>254</v>
      </c>
      <c r="D50" s="7">
        <f t="shared" si="1"/>
        <v>375</v>
      </c>
      <c r="E50" s="7">
        <v>375</v>
      </c>
      <c r="F50" s="35">
        <f t="shared" si="2"/>
        <v>1</v>
      </c>
    </row>
    <row r="51" spans="1:6" x14ac:dyDescent="0.3">
      <c r="A51" s="7">
        <v>11</v>
      </c>
      <c r="B51" s="7">
        <v>84</v>
      </c>
      <c r="C51" s="7">
        <v>280</v>
      </c>
      <c r="D51" s="7">
        <f t="shared" si="1"/>
        <v>375</v>
      </c>
      <c r="E51" s="7">
        <v>397</v>
      </c>
      <c r="F51" s="35">
        <f t="shared" si="2"/>
        <v>0.94458438287153657</v>
      </c>
    </row>
    <row r="52" spans="1:6" x14ac:dyDescent="0.3">
      <c r="A52" s="7">
        <v>33</v>
      </c>
      <c r="B52" s="7">
        <v>108</v>
      </c>
      <c r="C52" s="7">
        <v>286</v>
      </c>
      <c r="D52" s="7">
        <f t="shared" si="1"/>
        <v>427</v>
      </c>
      <c r="E52" s="7">
        <v>460</v>
      </c>
      <c r="F52" s="35">
        <f t="shared" si="2"/>
        <v>0.92826086956521736</v>
      </c>
    </row>
    <row r="53" spans="1:6" x14ac:dyDescent="0.3">
      <c r="A53" s="7">
        <v>21</v>
      </c>
      <c r="B53" s="7">
        <v>117</v>
      </c>
      <c r="C53" s="7">
        <v>302</v>
      </c>
      <c r="D53" s="7">
        <f t="shared" si="1"/>
        <v>440</v>
      </c>
      <c r="E53" s="7">
        <v>440</v>
      </c>
      <c r="F53" s="35">
        <f t="shared" si="2"/>
        <v>1</v>
      </c>
    </row>
    <row r="54" spans="1:6" x14ac:dyDescent="0.3">
      <c r="A54" s="7">
        <v>25</v>
      </c>
      <c r="B54" s="7">
        <v>74</v>
      </c>
      <c r="C54" s="7">
        <v>220</v>
      </c>
      <c r="D54" s="7">
        <f t="shared" si="1"/>
        <v>319</v>
      </c>
      <c r="E54" s="7">
        <v>331</v>
      </c>
      <c r="F54" s="35">
        <f t="shared" si="2"/>
        <v>0.96374622356495465</v>
      </c>
    </row>
    <row r="55" spans="1:6" x14ac:dyDescent="0.3">
      <c r="A55" s="7">
        <v>33</v>
      </c>
      <c r="B55" s="7">
        <v>65</v>
      </c>
      <c r="C55" s="7">
        <v>236</v>
      </c>
      <c r="D55" s="7">
        <f t="shared" si="1"/>
        <v>334</v>
      </c>
      <c r="E55" s="7">
        <v>376</v>
      </c>
      <c r="F55" s="35">
        <f t="shared" si="2"/>
        <v>0.88829787234042556</v>
      </c>
    </row>
    <row r="56" spans="1:6" x14ac:dyDescent="0.3">
      <c r="A56" s="7">
        <v>12</v>
      </c>
      <c r="B56" s="7">
        <v>170</v>
      </c>
      <c r="C56" s="7">
        <v>364</v>
      </c>
      <c r="D56" s="7">
        <f t="shared" si="1"/>
        <v>546</v>
      </c>
      <c r="E56" s="7">
        <v>546</v>
      </c>
      <c r="F56" s="35">
        <f t="shared" si="2"/>
        <v>1</v>
      </c>
    </row>
    <row r="57" spans="1:6" x14ac:dyDescent="0.3">
      <c r="A57" s="7">
        <v>20</v>
      </c>
      <c r="B57" s="7">
        <v>100</v>
      </c>
      <c r="C57" s="7">
        <v>339</v>
      </c>
      <c r="D57" s="7">
        <f t="shared" si="1"/>
        <v>459</v>
      </c>
      <c r="E57" s="7">
        <v>459</v>
      </c>
      <c r="F57" s="35">
        <f t="shared" si="2"/>
        <v>1</v>
      </c>
    </row>
    <row r="58" spans="1:6" x14ac:dyDescent="0.3">
      <c r="A58" s="7">
        <v>0</v>
      </c>
      <c r="B58" s="7">
        <v>119</v>
      </c>
      <c r="C58" s="7">
        <v>415</v>
      </c>
      <c r="D58" s="7">
        <f t="shared" si="1"/>
        <v>534</v>
      </c>
      <c r="E58" s="7">
        <v>534</v>
      </c>
      <c r="F58" s="35">
        <f t="shared" si="2"/>
        <v>1</v>
      </c>
    </row>
    <row r="59" spans="1:6" x14ac:dyDescent="0.3">
      <c r="A59" s="7">
        <v>0</v>
      </c>
      <c r="B59" s="7">
        <v>113</v>
      </c>
      <c r="C59" s="7">
        <v>317</v>
      </c>
      <c r="D59" s="7">
        <f t="shared" si="1"/>
        <v>430</v>
      </c>
      <c r="E59" s="7">
        <v>430</v>
      </c>
      <c r="F59" s="35">
        <f t="shared" si="2"/>
        <v>1</v>
      </c>
    </row>
    <row r="60" spans="1:6" x14ac:dyDescent="0.3">
      <c r="A60" s="7">
        <v>11</v>
      </c>
      <c r="B60" s="7">
        <v>79</v>
      </c>
      <c r="C60" s="7">
        <v>377</v>
      </c>
      <c r="D60" s="7">
        <f t="shared" si="1"/>
        <v>467</v>
      </c>
      <c r="E60" s="7">
        <v>467</v>
      </c>
      <c r="F60" s="35">
        <f t="shared" si="2"/>
        <v>1</v>
      </c>
    </row>
    <row r="61" spans="1:6" x14ac:dyDescent="0.3">
      <c r="A61" s="7">
        <v>30</v>
      </c>
      <c r="B61" s="7">
        <v>103</v>
      </c>
      <c r="C61" s="7">
        <v>364</v>
      </c>
      <c r="D61" s="7">
        <f t="shared" si="1"/>
        <v>497</v>
      </c>
      <c r="E61" s="7">
        <v>497</v>
      </c>
      <c r="F61" s="35">
        <f t="shared" si="2"/>
        <v>1</v>
      </c>
    </row>
    <row r="62" spans="1:6" x14ac:dyDescent="0.3">
      <c r="A62" s="7">
        <v>14</v>
      </c>
      <c r="B62" s="7">
        <v>137</v>
      </c>
      <c r="C62" s="7">
        <v>397</v>
      </c>
      <c r="D62" s="7">
        <f t="shared" si="1"/>
        <v>548</v>
      </c>
      <c r="E62" s="7">
        <v>548</v>
      </c>
      <c r="F62" s="35">
        <f t="shared" si="2"/>
        <v>1</v>
      </c>
    </row>
    <row r="63" spans="1:6" x14ac:dyDescent="0.3">
      <c r="A63" s="7">
        <v>0</v>
      </c>
      <c r="B63" s="7">
        <v>92</v>
      </c>
      <c r="C63" s="7">
        <v>307</v>
      </c>
      <c r="D63" s="7">
        <f t="shared" si="1"/>
        <v>399</v>
      </c>
      <c r="E63" s="7">
        <v>399</v>
      </c>
      <c r="F63" s="35">
        <f t="shared" si="2"/>
        <v>1</v>
      </c>
    </row>
    <row r="64" spans="1:6" x14ac:dyDescent="0.3">
      <c r="A64" s="7">
        <v>33</v>
      </c>
      <c r="B64" s="7">
        <v>105</v>
      </c>
      <c r="C64" s="7">
        <v>389</v>
      </c>
      <c r="D64" s="7">
        <f t="shared" si="1"/>
        <v>527</v>
      </c>
      <c r="E64" s="7">
        <v>537</v>
      </c>
      <c r="F64" s="35">
        <f t="shared" si="2"/>
        <v>0.98137802607076352</v>
      </c>
    </row>
    <row r="65" spans="1:6" x14ac:dyDescent="0.3">
      <c r="A65" s="7">
        <v>0</v>
      </c>
      <c r="B65" s="7">
        <v>0</v>
      </c>
      <c r="C65" s="7">
        <v>0</v>
      </c>
      <c r="D65" s="7">
        <f t="shared" si="1"/>
        <v>0</v>
      </c>
      <c r="E65" s="7">
        <v>0</v>
      </c>
      <c r="F65" s="35">
        <f t="shared" si="2"/>
        <v>0</v>
      </c>
    </row>
    <row r="66" spans="1:6" x14ac:dyDescent="0.3">
      <c r="A66" s="7">
        <v>0</v>
      </c>
      <c r="B66" s="7">
        <v>0</v>
      </c>
      <c r="C66" s="7">
        <v>10</v>
      </c>
      <c r="D66" s="7">
        <f t="shared" si="1"/>
        <v>10</v>
      </c>
      <c r="E66" s="7">
        <v>10</v>
      </c>
      <c r="F66" s="35">
        <f t="shared" si="2"/>
        <v>1</v>
      </c>
    </row>
    <row r="67" spans="1:6" x14ac:dyDescent="0.3">
      <c r="A67" s="7">
        <v>0</v>
      </c>
      <c r="B67" s="7">
        <v>0</v>
      </c>
      <c r="C67" s="7">
        <v>0</v>
      </c>
      <c r="D67" s="7">
        <f t="shared" ref="D67:D130" si="3">SUM(A67:C67)</f>
        <v>0</v>
      </c>
      <c r="E67" s="7">
        <v>0</v>
      </c>
      <c r="F67" s="35">
        <f t="shared" si="2"/>
        <v>0</v>
      </c>
    </row>
    <row r="68" spans="1:6" x14ac:dyDescent="0.3">
      <c r="A68" s="7">
        <v>0</v>
      </c>
      <c r="B68" s="7">
        <v>0</v>
      </c>
      <c r="C68" s="7">
        <v>21</v>
      </c>
      <c r="D68" s="7">
        <f t="shared" si="3"/>
        <v>21</v>
      </c>
      <c r="E68" s="7">
        <v>21</v>
      </c>
      <c r="F68" s="35">
        <f t="shared" si="2"/>
        <v>1</v>
      </c>
    </row>
    <row r="69" spans="1:6" x14ac:dyDescent="0.3">
      <c r="A69" s="7">
        <v>0</v>
      </c>
      <c r="B69" s="7">
        <v>0</v>
      </c>
      <c r="C69" s="7">
        <v>10</v>
      </c>
      <c r="D69" s="7">
        <f t="shared" si="3"/>
        <v>10</v>
      </c>
      <c r="E69" s="7">
        <v>10</v>
      </c>
      <c r="F69" s="35">
        <f t="shared" si="2"/>
        <v>1</v>
      </c>
    </row>
    <row r="70" spans="1:6" x14ac:dyDescent="0.3">
      <c r="A70" s="7">
        <v>0</v>
      </c>
      <c r="B70" s="7">
        <v>11</v>
      </c>
      <c r="C70" s="7">
        <v>20</v>
      </c>
      <c r="D70" s="7">
        <f t="shared" si="3"/>
        <v>31</v>
      </c>
      <c r="E70" s="7">
        <v>31</v>
      </c>
      <c r="F70" s="35">
        <f t="shared" si="2"/>
        <v>1</v>
      </c>
    </row>
    <row r="71" spans="1:6" x14ac:dyDescent="0.3">
      <c r="A71" s="7">
        <v>10</v>
      </c>
      <c r="B71" s="7">
        <v>0</v>
      </c>
      <c r="C71" s="7">
        <v>42</v>
      </c>
      <c r="D71" s="7">
        <f t="shared" si="3"/>
        <v>52</v>
      </c>
      <c r="E71" s="7">
        <v>52</v>
      </c>
      <c r="F71" s="35">
        <f t="shared" si="2"/>
        <v>1</v>
      </c>
    </row>
    <row r="72" spans="1:6" x14ac:dyDescent="0.3">
      <c r="A72" s="7">
        <v>0</v>
      </c>
      <c r="B72" s="7">
        <v>0</v>
      </c>
      <c r="C72" s="7">
        <v>0</v>
      </c>
      <c r="D72" s="7">
        <f t="shared" si="3"/>
        <v>0</v>
      </c>
      <c r="E72" s="7">
        <v>0</v>
      </c>
      <c r="F72" s="35">
        <f t="shared" si="2"/>
        <v>0</v>
      </c>
    </row>
    <row r="73" spans="1:6" x14ac:dyDescent="0.3">
      <c r="A73" s="7">
        <v>0</v>
      </c>
      <c r="B73" s="7">
        <v>10</v>
      </c>
      <c r="C73" s="7">
        <v>0</v>
      </c>
      <c r="D73" s="7">
        <f t="shared" si="3"/>
        <v>10</v>
      </c>
      <c r="E73" s="7">
        <v>10</v>
      </c>
      <c r="F73" s="35">
        <f t="shared" si="2"/>
        <v>1</v>
      </c>
    </row>
    <row r="74" spans="1:6" x14ac:dyDescent="0.3">
      <c r="A74" s="7">
        <v>0</v>
      </c>
      <c r="B74" s="7">
        <v>0</v>
      </c>
      <c r="C74" s="7">
        <v>0</v>
      </c>
      <c r="D74" s="7">
        <f t="shared" si="3"/>
        <v>0</v>
      </c>
      <c r="E74" s="7">
        <v>0</v>
      </c>
      <c r="F74" s="35">
        <f t="shared" si="2"/>
        <v>0</v>
      </c>
    </row>
    <row r="75" spans="1:6" x14ac:dyDescent="0.3">
      <c r="A75" s="7">
        <v>0</v>
      </c>
      <c r="B75" s="7">
        <v>0</v>
      </c>
      <c r="C75" s="7">
        <v>0</v>
      </c>
      <c r="D75" s="7">
        <f t="shared" si="3"/>
        <v>0</v>
      </c>
      <c r="E75" s="7">
        <v>0</v>
      </c>
      <c r="F75" s="35">
        <f t="shared" si="2"/>
        <v>0</v>
      </c>
    </row>
    <row r="76" spans="1:6" x14ac:dyDescent="0.3">
      <c r="A76" s="7">
        <v>0</v>
      </c>
      <c r="B76" s="7">
        <v>0</v>
      </c>
      <c r="C76" s="7">
        <v>0</v>
      </c>
      <c r="D76" s="7">
        <f t="shared" si="3"/>
        <v>0</v>
      </c>
      <c r="E76" s="7">
        <v>0</v>
      </c>
      <c r="F76" s="35">
        <f t="shared" si="2"/>
        <v>0</v>
      </c>
    </row>
    <row r="77" spans="1:6" x14ac:dyDescent="0.3">
      <c r="A77" s="7">
        <v>0</v>
      </c>
      <c r="B77" s="7">
        <v>0</v>
      </c>
      <c r="C77" s="7">
        <v>0</v>
      </c>
      <c r="D77" s="7">
        <f t="shared" si="3"/>
        <v>0</v>
      </c>
      <c r="E77" s="7">
        <v>0</v>
      </c>
      <c r="F77" s="35">
        <f t="shared" si="2"/>
        <v>0</v>
      </c>
    </row>
    <row r="78" spans="1:6" x14ac:dyDescent="0.3">
      <c r="A78" s="7">
        <v>0</v>
      </c>
      <c r="B78" s="7">
        <v>0</v>
      </c>
      <c r="C78" s="7">
        <v>0</v>
      </c>
      <c r="D78" s="7">
        <f t="shared" si="3"/>
        <v>0</v>
      </c>
      <c r="E78" s="7">
        <v>0</v>
      </c>
      <c r="F78" s="35">
        <f t="shared" si="2"/>
        <v>0</v>
      </c>
    </row>
    <row r="79" spans="1:6" x14ac:dyDescent="0.3">
      <c r="A79" s="7">
        <v>0</v>
      </c>
      <c r="B79" s="7">
        <v>0</v>
      </c>
      <c r="C79" s="7">
        <v>0</v>
      </c>
      <c r="D79" s="7">
        <f t="shared" si="3"/>
        <v>0</v>
      </c>
      <c r="E79" s="7">
        <v>0</v>
      </c>
      <c r="F79" s="35">
        <f t="shared" si="2"/>
        <v>0</v>
      </c>
    </row>
    <row r="80" spans="1:6" x14ac:dyDescent="0.3">
      <c r="A80" s="7">
        <v>0</v>
      </c>
      <c r="B80" s="7">
        <v>0</v>
      </c>
      <c r="C80" s="7">
        <v>0</v>
      </c>
      <c r="D80" s="7">
        <f t="shared" si="3"/>
        <v>0</v>
      </c>
      <c r="E80" s="7">
        <v>0</v>
      </c>
      <c r="F80" s="35">
        <f t="shared" si="2"/>
        <v>0</v>
      </c>
    </row>
    <row r="81" spans="1:6" x14ac:dyDescent="0.3">
      <c r="A81" s="7">
        <v>0</v>
      </c>
      <c r="B81" s="7">
        <v>0</v>
      </c>
      <c r="C81" s="7">
        <v>0</v>
      </c>
      <c r="D81" s="7">
        <f t="shared" si="3"/>
        <v>0</v>
      </c>
      <c r="E81" s="7">
        <v>0</v>
      </c>
      <c r="F81" s="35">
        <f t="shared" si="2"/>
        <v>0</v>
      </c>
    </row>
    <row r="82" spans="1:6" x14ac:dyDescent="0.3">
      <c r="A82" s="7">
        <v>0</v>
      </c>
      <c r="B82" s="7">
        <v>0</v>
      </c>
      <c r="C82" s="7">
        <v>0</v>
      </c>
      <c r="D82" s="7">
        <f t="shared" si="3"/>
        <v>0</v>
      </c>
      <c r="E82" s="7">
        <v>0</v>
      </c>
      <c r="F82" s="35">
        <f t="shared" si="2"/>
        <v>0</v>
      </c>
    </row>
    <row r="83" spans="1:6" x14ac:dyDescent="0.3">
      <c r="A83" s="7">
        <v>284</v>
      </c>
      <c r="B83" s="7">
        <v>604</v>
      </c>
      <c r="C83" s="7">
        <v>973</v>
      </c>
      <c r="D83" s="7">
        <f t="shared" si="3"/>
        <v>1861</v>
      </c>
      <c r="E83" s="7">
        <v>2254</v>
      </c>
      <c r="F83" s="35">
        <f t="shared" si="2"/>
        <v>0.82564330079858028</v>
      </c>
    </row>
    <row r="84" spans="1:6" x14ac:dyDescent="0.3">
      <c r="A84" s="7">
        <v>294</v>
      </c>
      <c r="B84" s="7">
        <v>648</v>
      </c>
      <c r="C84" s="7">
        <v>962</v>
      </c>
      <c r="D84" s="7">
        <f t="shared" si="3"/>
        <v>1904</v>
      </c>
      <c r="E84" s="7">
        <v>2104</v>
      </c>
      <c r="F84" s="35">
        <f t="shared" si="2"/>
        <v>0.90494296577946765</v>
      </c>
    </row>
    <row r="85" spans="1:6" x14ac:dyDescent="0.3">
      <c r="A85" s="7">
        <v>327</v>
      </c>
      <c r="B85" s="7">
        <v>629</v>
      </c>
      <c r="C85" s="7">
        <v>1078</v>
      </c>
      <c r="D85" s="7">
        <f t="shared" si="3"/>
        <v>2034</v>
      </c>
      <c r="E85" s="7">
        <v>2311</v>
      </c>
      <c r="F85" s="35">
        <f t="shared" si="2"/>
        <v>0.88013846819558628</v>
      </c>
    </row>
    <row r="86" spans="1:6" x14ac:dyDescent="0.3">
      <c r="A86" s="7">
        <v>324</v>
      </c>
      <c r="B86" s="7">
        <v>606</v>
      </c>
      <c r="C86" s="7">
        <v>1055</v>
      </c>
      <c r="D86" s="7">
        <f t="shared" si="3"/>
        <v>1985</v>
      </c>
      <c r="E86" s="7">
        <v>2196</v>
      </c>
      <c r="F86" s="35">
        <f t="shared" si="2"/>
        <v>0.9039162112932605</v>
      </c>
    </row>
    <row r="87" spans="1:6" x14ac:dyDescent="0.3">
      <c r="A87" s="7">
        <v>374</v>
      </c>
      <c r="B87" s="7">
        <v>609</v>
      </c>
      <c r="C87" s="7">
        <v>1153</v>
      </c>
      <c r="D87" s="7">
        <f t="shared" si="3"/>
        <v>2136</v>
      </c>
      <c r="E87" s="7">
        <v>2542</v>
      </c>
      <c r="F87" s="35">
        <f t="shared" si="2"/>
        <v>0.84028324154209288</v>
      </c>
    </row>
    <row r="88" spans="1:6" x14ac:dyDescent="0.3">
      <c r="A88" s="7">
        <v>388</v>
      </c>
      <c r="B88" s="7">
        <v>671</v>
      </c>
      <c r="C88" s="7">
        <v>1084</v>
      </c>
      <c r="D88" s="7">
        <f t="shared" si="3"/>
        <v>2143</v>
      </c>
      <c r="E88" s="7">
        <v>2594</v>
      </c>
      <c r="F88" s="35">
        <f t="shared" si="2"/>
        <v>0.82613723978411724</v>
      </c>
    </row>
    <row r="89" spans="1:6" x14ac:dyDescent="0.3">
      <c r="A89" s="7">
        <v>441</v>
      </c>
      <c r="B89" s="7">
        <v>733</v>
      </c>
      <c r="C89" s="7">
        <v>1097</v>
      </c>
      <c r="D89" s="7">
        <f t="shared" si="3"/>
        <v>2271</v>
      </c>
      <c r="E89" s="7">
        <v>2551</v>
      </c>
      <c r="F89" s="35">
        <f t="shared" si="2"/>
        <v>0.89023912191297527</v>
      </c>
    </row>
    <row r="90" spans="1:6" x14ac:dyDescent="0.3">
      <c r="A90" s="7">
        <v>471</v>
      </c>
      <c r="B90" s="7">
        <v>701</v>
      </c>
      <c r="C90" s="7">
        <v>1088</v>
      </c>
      <c r="D90" s="7">
        <f t="shared" si="3"/>
        <v>2260</v>
      </c>
      <c r="E90" s="7">
        <v>2672</v>
      </c>
      <c r="F90" s="35">
        <f t="shared" si="2"/>
        <v>0.84580838323353291</v>
      </c>
    </row>
    <row r="91" spans="1:6" x14ac:dyDescent="0.3">
      <c r="A91" s="7">
        <v>516</v>
      </c>
      <c r="B91" s="7">
        <v>744</v>
      </c>
      <c r="C91" s="7">
        <v>1294</v>
      </c>
      <c r="D91" s="7">
        <f t="shared" si="3"/>
        <v>2554</v>
      </c>
      <c r="E91" s="7">
        <v>2905</v>
      </c>
      <c r="F91" s="35">
        <f t="shared" si="2"/>
        <v>0.87917383820998274</v>
      </c>
    </row>
    <row r="92" spans="1:6" x14ac:dyDescent="0.3">
      <c r="A92" s="7">
        <v>189</v>
      </c>
      <c r="B92" s="7">
        <v>410</v>
      </c>
      <c r="C92" s="7">
        <v>562</v>
      </c>
      <c r="D92" s="7">
        <f t="shared" si="3"/>
        <v>1161</v>
      </c>
      <c r="E92" s="7">
        <v>1318</v>
      </c>
      <c r="F92" s="35">
        <f t="shared" si="2"/>
        <v>0.88088012139605465</v>
      </c>
    </row>
    <row r="93" spans="1:6" x14ac:dyDescent="0.3">
      <c r="A93" s="7">
        <v>223</v>
      </c>
      <c r="B93" s="7">
        <v>392</v>
      </c>
      <c r="C93" s="7">
        <v>557</v>
      </c>
      <c r="D93" s="7">
        <f t="shared" si="3"/>
        <v>1172</v>
      </c>
      <c r="E93" s="7">
        <v>1285</v>
      </c>
      <c r="F93" s="35">
        <f t="shared" si="2"/>
        <v>0.9120622568093385</v>
      </c>
    </row>
    <row r="94" spans="1:6" x14ac:dyDescent="0.3">
      <c r="A94" s="7">
        <v>253</v>
      </c>
      <c r="B94" s="7">
        <v>376</v>
      </c>
      <c r="C94" s="7">
        <v>544</v>
      </c>
      <c r="D94" s="7">
        <f t="shared" si="3"/>
        <v>1173</v>
      </c>
      <c r="E94" s="7">
        <v>1315</v>
      </c>
      <c r="F94" s="35">
        <f t="shared" si="2"/>
        <v>0.89201520912547527</v>
      </c>
    </row>
    <row r="95" spans="1:6" x14ac:dyDescent="0.3">
      <c r="A95" s="7">
        <v>156</v>
      </c>
      <c r="B95" s="7">
        <v>419</v>
      </c>
      <c r="C95" s="7">
        <v>533</v>
      </c>
      <c r="D95" s="7">
        <f t="shared" si="3"/>
        <v>1108</v>
      </c>
      <c r="E95" s="7">
        <v>1230</v>
      </c>
      <c r="F95" s="35">
        <f t="shared" si="2"/>
        <v>0.90081300813008125</v>
      </c>
    </row>
    <row r="96" spans="1:6" x14ac:dyDescent="0.3">
      <c r="A96" s="7">
        <v>222</v>
      </c>
      <c r="B96" s="7">
        <v>398</v>
      </c>
      <c r="C96" s="7">
        <v>531</v>
      </c>
      <c r="D96" s="7">
        <f t="shared" si="3"/>
        <v>1151</v>
      </c>
      <c r="E96" s="7">
        <v>1323</v>
      </c>
      <c r="F96" s="35">
        <f t="shared" si="2"/>
        <v>0.86999244142101284</v>
      </c>
    </row>
    <row r="97" spans="1:6" x14ac:dyDescent="0.3">
      <c r="A97" s="7">
        <v>257</v>
      </c>
      <c r="B97" s="7">
        <v>348</v>
      </c>
      <c r="C97" s="7">
        <v>528</v>
      </c>
      <c r="D97" s="7">
        <f t="shared" si="3"/>
        <v>1133</v>
      </c>
      <c r="E97" s="7">
        <v>1381</v>
      </c>
      <c r="F97" s="35">
        <f t="shared" si="2"/>
        <v>0.82041998551774076</v>
      </c>
    </row>
    <row r="98" spans="1:6" x14ac:dyDescent="0.3">
      <c r="A98" s="7">
        <v>241</v>
      </c>
      <c r="B98" s="7">
        <v>419</v>
      </c>
      <c r="C98" s="7">
        <v>499</v>
      </c>
      <c r="D98" s="7">
        <f t="shared" si="3"/>
        <v>1159</v>
      </c>
      <c r="E98" s="7">
        <v>1332</v>
      </c>
      <c r="F98" s="35">
        <f t="shared" si="2"/>
        <v>0.87012012012012008</v>
      </c>
    </row>
    <row r="99" spans="1:6" x14ac:dyDescent="0.3">
      <c r="A99" s="7">
        <v>266</v>
      </c>
      <c r="B99" s="7">
        <v>351</v>
      </c>
      <c r="C99" s="7">
        <v>451</v>
      </c>
      <c r="D99" s="7">
        <f t="shared" si="3"/>
        <v>1068</v>
      </c>
      <c r="E99" s="7">
        <v>1270</v>
      </c>
      <c r="F99" s="35">
        <f t="shared" si="2"/>
        <v>0.8409448818897638</v>
      </c>
    </row>
    <row r="100" spans="1:6" x14ac:dyDescent="0.3">
      <c r="A100" s="7">
        <v>274</v>
      </c>
      <c r="B100" s="7">
        <v>391</v>
      </c>
      <c r="C100" s="7">
        <v>452</v>
      </c>
      <c r="D100" s="7">
        <f t="shared" si="3"/>
        <v>1117</v>
      </c>
      <c r="E100" s="7">
        <v>1286</v>
      </c>
      <c r="F100" s="35">
        <f t="shared" si="2"/>
        <v>0.86858475894245724</v>
      </c>
    </row>
    <row r="101" spans="1:6" x14ac:dyDescent="0.3">
      <c r="A101" s="7">
        <v>0</v>
      </c>
      <c r="B101" s="7">
        <v>0</v>
      </c>
      <c r="C101" s="7">
        <v>105</v>
      </c>
      <c r="D101" s="7">
        <f t="shared" si="3"/>
        <v>105</v>
      </c>
      <c r="E101" s="7">
        <v>105</v>
      </c>
      <c r="F101" s="35">
        <f t="shared" si="2"/>
        <v>1</v>
      </c>
    </row>
    <row r="102" spans="1:6" x14ac:dyDescent="0.3">
      <c r="A102" s="7">
        <v>0</v>
      </c>
      <c r="B102" s="7">
        <v>22</v>
      </c>
      <c r="C102" s="7">
        <v>119</v>
      </c>
      <c r="D102" s="7">
        <f t="shared" si="3"/>
        <v>141</v>
      </c>
      <c r="E102" s="7">
        <v>141</v>
      </c>
      <c r="F102" s="35">
        <f t="shared" si="2"/>
        <v>1</v>
      </c>
    </row>
    <row r="103" spans="1:6" x14ac:dyDescent="0.3">
      <c r="A103" s="7">
        <v>0</v>
      </c>
      <c r="B103" s="7">
        <v>11</v>
      </c>
      <c r="C103" s="7">
        <v>182</v>
      </c>
      <c r="D103" s="7">
        <f t="shared" si="3"/>
        <v>193</v>
      </c>
      <c r="E103" s="7">
        <v>193</v>
      </c>
      <c r="F103" s="35">
        <f t="shared" si="2"/>
        <v>1</v>
      </c>
    </row>
    <row r="104" spans="1:6" x14ac:dyDescent="0.3">
      <c r="A104" s="7">
        <v>0</v>
      </c>
      <c r="B104" s="7">
        <v>31</v>
      </c>
      <c r="C104" s="7">
        <v>239</v>
      </c>
      <c r="D104" s="7">
        <f t="shared" si="3"/>
        <v>270</v>
      </c>
      <c r="E104" s="7">
        <v>270</v>
      </c>
      <c r="F104" s="35">
        <f t="shared" si="2"/>
        <v>1</v>
      </c>
    </row>
    <row r="105" spans="1:6" x14ac:dyDescent="0.3">
      <c r="A105" s="7">
        <v>0</v>
      </c>
      <c r="B105" s="7">
        <v>67</v>
      </c>
      <c r="C105" s="7">
        <v>252</v>
      </c>
      <c r="D105" s="7">
        <f t="shared" si="3"/>
        <v>319</v>
      </c>
      <c r="E105" s="7">
        <v>319</v>
      </c>
      <c r="F105" s="35">
        <f t="shared" si="2"/>
        <v>1</v>
      </c>
    </row>
    <row r="106" spans="1:6" x14ac:dyDescent="0.3">
      <c r="A106" s="7">
        <v>0</v>
      </c>
      <c r="B106" s="7">
        <v>62</v>
      </c>
      <c r="C106" s="7">
        <v>224</v>
      </c>
      <c r="D106" s="7">
        <f t="shared" si="3"/>
        <v>286</v>
      </c>
      <c r="E106" s="7">
        <v>286</v>
      </c>
      <c r="F106" s="35">
        <f t="shared" si="2"/>
        <v>1</v>
      </c>
    </row>
    <row r="107" spans="1:6" x14ac:dyDescent="0.3">
      <c r="A107" s="7">
        <v>0</v>
      </c>
      <c r="B107" s="7">
        <v>79</v>
      </c>
      <c r="C107" s="7">
        <v>326</v>
      </c>
      <c r="D107" s="7">
        <f t="shared" si="3"/>
        <v>405</v>
      </c>
      <c r="E107" s="7">
        <v>405</v>
      </c>
      <c r="F107" s="35">
        <f t="shared" si="2"/>
        <v>1</v>
      </c>
    </row>
    <row r="108" spans="1:6" x14ac:dyDescent="0.3">
      <c r="A108" s="7">
        <v>0</v>
      </c>
      <c r="B108" s="7">
        <v>45</v>
      </c>
      <c r="C108" s="7">
        <v>303</v>
      </c>
      <c r="D108" s="7">
        <f t="shared" si="3"/>
        <v>348</v>
      </c>
      <c r="E108" s="7">
        <v>348</v>
      </c>
      <c r="F108" s="35">
        <f t="shared" si="2"/>
        <v>1</v>
      </c>
    </row>
    <row r="109" spans="1:6" x14ac:dyDescent="0.3">
      <c r="A109" s="7">
        <v>0</v>
      </c>
      <c r="B109" s="7">
        <v>76</v>
      </c>
      <c r="C109" s="7">
        <v>382</v>
      </c>
      <c r="D109" s="7">
        <f t="shared" si="3"/>
        <v>458</v>
      </c>
      <c r="E109" s="7">
        <v>458</v>
      </c>
      <c r="F109" s="35">
        <f t="shared" si="2"/>
        <v>1</v>
      </c>
    </row>
    <row r="110" spans="1:6" x14ac:dyDescent="0.3">
      <c r="A110" s="7">
        <v>0</v>
      </c>
      <c r="B110" s="7">
        <v>0</v>
      </c>
      <c r="C110" s="7">
        <v>10</v>
      </c>
      <c r="D110" s="7">
        <f t="shared" si="3"/>
        <v>10</v>
      </c>
      <c r="E110" s="7">
        <v>10</v>
      </c>
      <c r="F110" s="35">
        <f t="shared" si="2"/>
        <v>1</v>
      </c>
    </row>
    <row r="111" spans="1:6" x14ac:dyDescent="0.3">
      <c r="A111" s="7">
        <v>0</v>
      </c>
      <c r="B111" s="7">
        <v>10</v>
      </c>
      <c r="C111" s="7">
        <v>68</v>
      </c>
      <c r="D111" s="7">
        <f t="shared" si="3"/>
        <v>78</v>
      </c>
      <c r="E111" s="7">
        <v>78</v>
      </c>
      <c r="F111" s="35">
        <f t="shared" ref="F111:F174" si="4">IFERROR(D111/E111,0)</f>
        <v>1</v>
      </c>
    </row>
    <row r="112" spans="1:6" x14ac:dyDescent="0.3">
      <c r="A112" s="7">
        <v>0</v>
      </c>
      <c r="B112" s="7">
        <v>0</v>
      </c>
      <c r="C112" s="7">
        <v>61</v>
      </c>
      <c r="D112" s="7">
        <f t="shared" si="3"/>
        <v>61</v>
      </c>
      <c r="E112" s="7">
        <v>61</v>
      </c>
      <c r="F112" s="35">
        <f t="shared" si="4"/>
        <v>1</v>
      </c>
    </row>
    <row r="113" spans="1:6" x14ac:dyDescent="0.3">
      <c r="A113" s="7">
        <v>0</v>
      </c>
      <c r="B113" s="7">
        <v>0</v>
      </c>
      <c r="C113" s="7">
        <v>46</v>
      </c>
      <c r="D113" s="7">
        <f t="shared" si="3"/>
        <v>46</v>
      </c>
      <c r="E113" s="7">
        <v>46</v>
      </c>
      <c r="F113" s="35">
        <f t="shared" si="4"/>
        <v>1</v>
      </c>
    </row>
    <row r="114" spans="1:6" x14ac:dyDescent="0.3">
      <c r="A114" s="7">
        <v>0</v>
      </c>
      <c r="B114" s="7">
        <v>12</v>
      </c>
      <c r="C114" s="7">
        <v>94</v>
      </c>
      <c r="D114" s="7">
        <f t="shared" si="3"/>
        <v>106</v>
      </c>
      <c r="E114" s="7">
        <v>106</v>
      </c>
      <c r="F114" s="35">
        <f t="shared" si="4"/>
        <v>1</v>
      </c>
    </row>
    <row r="115" spans="1:6" x14ac:dyDescent="0.3">
      <c r="A115" s="7">
        <v>0</v>
      </c>
      <c r="B115" s="7">
        <v>0</v>
      </c>
      <c r="C115" s="7">
        <v>56</v>
      </c>
      <c r="D115" s="7">
        <f t="shared" si="3"/>
        <v>56</v>
      </c>
      <c r="E115" s="7">
        <v>56</v>
      </c>
      <c r="F115" s="35">
        <f t="shared" si="4"/>
        <v>1</v>
      </c>
    </row>
    <row r="116" spans="1:6" x14ac:dyDescent="0.3">
      <c r="A116" s="7">
        <v>0</v>
      </c>
      <c r="B116" s="7">
        <v>13</v>
      </c>
      <c r="C116" s="7">
        <v>69</v>
      </c>
      <c r="D116" s="7">
        <f t="shared" si="3"/>
        <v>82</v>
      </c>
      <c r="E116" s="7">
        <v>82</v>
      </c>
      <c r="F116" s="35">
        <f t="shared" si="4"/>
        <v>1</v>
      </c>
    </row>
    <row r="117" spans="1:6" x14ac:dyDescent="0.3">
      <c r="A117" s="7">
        <v>0</v>
      </c>
      <c r="B117" s="7">
        <v>0</v>
      </c>
      <c r="C117" s="7">
        <v>42</v>
      </c>
      <c r="D117" s="7">
        <f t="shared" si="3"/>
        <v>42</v>
      </c>
      <c r="E117" s="7">
        <v>42</v>
      </c>
      <c r="F117" s="35">
        <f t="shared" si="4"/>
        <v>1</v>
      </c>
    </row>
    <row r="118" spans="1:6" x14ac:dyDescent="0.3">
      <c r="A118" s="7">
        <v>0</v>
      </c>
      <c r="B118" s="7">
        <v>26</v>
      </c>
      <c r="C118" s="7">
        <v>79</v>
      </c>
      <c r="D118" s="7">
        <f t="shared" si="3"/>
        <v>105</v>
      </c>
      <c r="E118" s="7">
        <v>105</v>
      </c>
      <c r="F118" s="35">
        <f t="shared" si="4"/>
        <v>1</v>
      </c>
    </row>
    <row r="119" spans="1:6" x14ac:dyDescent="0.3">
      <c r="A119" s="7">
        <v>263</v>
      </c>
      <c r="B119" s="7">
        <v>589</v>
      </c>
      <c r="C119" s="7">
        <v>1154</v>
      </c>
      <c r="D119" s="7">
        <f t="shared" si="3"/>
        <v>2006</v>
      </c>
      <c r="E119" s="7">
        <v>2268</v>
      </c>
      <c r="F119" s="35">
        <f t="shared" si="4"/>
        <v>0.88447971781305113</v>
      </c>
    </row>
    <row r="120" spans="1:6" x14ac:dyDescent="0.3">
      <c r="A120" s="7">
        <v>247</v>
      </c>
      <c r="B120" s="7">
        <v>597</v>
      </c>
      <c r="C120" s="7">
        <v>1068</v>
      </c>
      <c r="D120" s="7">
        <f t="shared" si="3"/>
        <v>1912</v>
      </c>
      <c r="E120" s="7">
        <v>2080</v>
      </c>
      <c r="F120" s="35">
        <f t="shared" si="4"/>
        <v>0.91923076923076918</v>
      </c>
    </row>
    <row r="121" spans="1:6" x14ac:dyDescent="0.3">
      <c r="A121" s="7">
        <v>256</v>
      </c>
      <c r="B121" s="7">
        <v>625</v>
      </c>
      <c r="C121" s="7">
        <v>1168</v>
      </c>
      <c r="D121" s="7">
        <f t="shared" si="3"/>
        <v>2049</v>
      </c>
      <c r="E121" s="7">
        <v>2291</v>
      </c>
      <c r="F121" s="35">
        <f t="shared" si="4"/>
        <v>0.89436927106067221</v>
      </c>
    </row>
    <row r="122" spans="1:6" x14ac:dyDescent="0.3">
      <c r="A122" s="7">
        <v>292</v>
      </c>
      <c r="B122" s="7">
        <v>559</v>
      </c>
      <c r="C122" s="7">
        <v>1132</v>
      </c>
      <c r="D122" s="7">
        <f t="shared" si="3"/>
        <v>1983</v>
      </c>
      <c r="E122" s="7">
        <v>2201</v>
      </c>
      <c r="F122" s="35">
        <f t="shared" si="4"/>
        <v>0.9009541117673785</v>
      </c>
    </row>
    <row r="123" spans="1:6" x14ac:dyDescent="0.3">
      <c r="A123" s="7">
        <v>315</v>
      </c>
      <c r="B123" s="7">
        <v>600</v>
      </c>
      <c r="C123" s="7">
        <v>1207</v>
      </c>
      <c r="D123" s="7">
        <f t="shared" si="3"/>
        <v>2122</v>
      </c>
      <c r="E123" s="7">
        <v>2307</v>
      </c>
      <c r="F123" s="35">
        <f t="shared" si="4"/>
        <v>0.91980927611616814</v>
      </c>
    </row>
    <row r="124" spans="1:6" x14ac:dyDescent="0.3">
      <c r="A124" s="7">
        <v>333</v>
      </c>
      <c r="B124" s="7">
        <v>577</v>
      </c>
      <c r="C124" s="7">
        <v>1215</v>
      </c>
      <c r="D124" s="7">
        <f t="shared" si="3"/>
        <v>2125</v>
      </c>
      <c r="E124" s="7">
        <v>2354</v>
      </c>
      <c r="F124" s="35">
        <f t="shared" si="4"/>
        <v>0.90271877655055222</v>
      </c>
    </row>
    <row r="125" spans="1:6" x14ac:dyDescent="0.3">
      <c r="A125" s="7">
        <v>315</v>
      </c>
      <c r="B125" s="7">
        <v>541</v>
      </c>
      <c r="C125" s="7">
        <v>1141</v>
      </c>
      <c r="D125" s="7">
        <f t="shared" si="3"/>
        <v>1997</v>
      </c>
      <c r="E125" s="7">
        <v>2211</v>
      </c>
      <c r="F125" s="35">
        <f t="shared" si="4"/>
        <v>0.90321121664405246</v>
      </c>
    </row>
    <row r="126" spans="1:6" x14ac:dyDescent="0.3">
      <c r="A126" s="7">
        <v>333</v>
      </c>
      <c r="B126" s="7">
        <v>519</v>
      </c>
      <c r="C126" s="7">
        <v>947</v>
      </c>
      <c r="D126" s="7">
        <f t="shared" si="3"/>
        <v>1799</v>
      </c>
      <c r="E126" s="7">
        <v>2041</v>
      </c>
      <c r="F126" s="35">
        <f t="shared" si="4"/>
        <v>0.8814306712395884</v>
      </c>
    </row>
    <row r="127" spans="1:6" x14ac:dyDescent="0.3">
      <c r="A127" s="7">
        <v>370</v>
      </c>
      <c r="B127" s="7">
        <v>587</v>
      </c>
      <c r="C127" s="7">
        <v>1069</v>
      </c>
      <c r="D127" s="7">
        <f t="shared" si="3"/>
        <v>2026</v>
      </c>
      <c r="E127" s="7">
        <v>2251</v>
      </c>
      <c r="F127" s="35">
        <f t="shared" si="4"/>
        <v>0.90004442470013324</v>
      </c>
    </row>
    <row r="128" spans="1:6" x14ac:dyDescent="0.3">
      <c r="A128" s="7">
        <v>98</v>
      </c>
      <c r="B128" s="7">
        <v>296</v>
      </c>
      <c r="C128" s="7">
        <v>537</v>
      </c>
      <c r="D128" s="7">
        <f t="shared" si="3"/>
        <v>931</v>
      </c>
      <c r="E128" s="7">
        <v>976</v>
      </c>
      <c r="F128" s="35">
        <f t="shared" si="4"/>
        <v>0.95389344262295084</v>
      </c>
    </row>
    <row r="129" spans="1:6" x14ac:dyDescent="0.3">
      <c r="A129" s="7">
        <v>91</v>
      </c>
      <c r="B129" s="7">
        <v>311</v>
      </c>
      <c r="C129" s="7">
        <v>549</v>
      </c>
      <c r="D129" s="7">
        <f t="shared" si="3"/>
        <v>951</v>
      </c>
      <c r="E129" s="7">
        <v>1004</v>
      </c>
      <c r="F129" s="35">
        <f t="shared" si="4"/>
        <v>0.9472111553784861</v>
      </c>
    </row>
    <row r="130" spans="1:6" x14ac:dyDescent="0.3">
      <c r="A130" s="7">
        <v>77</v>
      </c>
      <c r="B130" s="7">
        <v>250</v>
      </c>
      <c r="C130" s="7">
        <v>458</v>
      </c>
      <c r="D130" s="7">
        <f t="shared" si="3"/>
        <v>785</v>
      </c>
      <c r="E130" s="7">
        <v>797</v>
      </c>
      <c r="F130" s="35">
        <f t="shared" si="4"/>
        <v>0.98494353826850689</v>
      </c>
    </row>
    <row r="131" spans="1:6" x14ac:dyDescent="0.3">
      <c r="A131" s="7">
        <v>35</v>
      </c>
      <c r="B131" s="7">
        <v>244</v>
      </c>
      <c r="C131" s="7">
        <v>472</v>
      </c>
      <c r="D131" s="7">
        <f t="shared" ref="D131:D194" si="5">SUM(A131:C131)</f>
        <v>751</v>
      </c>
      <c r="E131" s="7">
        <v>751</v>
      </c>
      <c r="F131" s="35">
        <f t="shared" si="4"/>
        <v>1</v>
      </c>
    </row>
    <row r="132" spans="1:6" x14ac:dyDescent="0.3">
      <c r="A132" s="7">
        <v>95</v>
      </c>
      <c r="B132" s="7">
        <v>265</v>
      </c>
      <c r="C132" s="7">
        <v>532</v>
      </c>
      <c r="D132" s="7">
        <f t="shared" si="5"/>
        <v>892</v>
      </c>
      <c r="E132" s="7">
        <v>947</v>
      </c>
      <c r="F132" s="35">
        <f t="shared" si="4"/>
        <v>0.94192185850052801</v>
      </c>
    </row>
    <row r="133" spans="1:6" x14ac:dyDescent="0.3">
      <c r="A133" s="7">
        <v>100</v>
      </c>
      <c r="B133" s="7">
        <v>250</v>
      </c>
      <c r="C133" s="7">
        <v>455</v>
      </c>
      <c r="D133" s="7">
        <f t="shared" si="5"/>
        <v>805</v>
      </c>
      <c r="E133" s="7">
        <v>882</v>
      </c>
      <c r="F133" s="35">
        <f t="shared" si="4"/>
        <v>0.91269841269841268</v>
      </c>
    </row>
    <row r="134" spans="1:6" x14ac:dyDescent="0.3">
      <c r="A134" s="7">
        <v>97</v>
      </c>
      <c r="B134" s="7">
        <v>273</v>
      </c>
      <c r="C134" s="7">
        <v>480</v>
      </c>
      <c r="D134" s="7">
        <f t="shared" si="5"/>
        <v>850</v>
      </c>
      <c r="E134" s="7">
        <v>863</v>
      </c>
      <c r="F134" s="35">
        <f t="shared" si="4"/>
        <v>0.98493626882966401</v>
      </c>
    </row>
    <row r="135" spans="1:6" x14ac:dyDescent="0.3">
      <c r="A135" s="7">
        <v>133</v>
      </c>
      <c r="B135" s="7">
        <v>229</v>
      </c>
      <c r="C135" s="7">
        <v>387</v>
      </c>
      <c r="D135" s="7">
        <f t="shared" si="5"/>
        <v>749</v>
      </c>
      <c r="E135" s="7">
        <v>812</v>
      </c>
      <c r="F135" s="35">
        <f t="shared" si="4"/>
        <v>0.92241379310344829</v>
      </c>
    </row>
    <row r="136" spans="1:6" x14ac:dyDescent="0.3">
      <c r="A136" s="7">
        <v>150</v>
      </c>
      <c r="B136" s="7">
        <v>276</v>
      </c>
      <c r="C136" s="7">
        <v>456</v>
      </c>
      <c r="D136" s="7">
        <f t="shared" si="5"/>
        <v>882</v>
      </c>
      <c r="E136" s="7">
        <v>939</v>
      </c>
      <c r="F136" s="35">
        <f t="shared" si="4"/>
        <v>0.93929712460063897</v>
      </c>
    </row>
    <row r="137" spans="1:6" x14ac:dyDescent="0.3">
      <c r="A137" s="7">
        <v>16</v>
      </c>
      <c r="B137" s="7">
        <v>148</v>
      </c>
      <c r="C137" s="7">
        <v>342</v>
      </c>
      <c r="D137" s="7">
        <f t="shared" si="5"/>
        <v>506</v>
      </c>
      <c r="E137" s="7">
        <v>528</v>
      </c>
      <c r="F137" s="35">
        <f t="shared" si="4"/>
        <v>0.95833333333333337</v>
      </c>
    </row>
    <row r="138" spans="1:6" x14ac:dyDescent="0.3">
      <c r="A138" s="7">
        <v>10</v>
      </c>
      <c r="B138" s="7">
        <v>105</v>
      </c>
      <c r="C138" s="7">
        <v>319</v>
      </c>
      <c r="D138" s="7">
        <f t="shared" si="5"/>
        <v>434</v>
      </c>
      <c r="E138" s="7">
        <v>434</v>
      </c>
      <c r="F138" s="35">
        <f t="shared" si="4"/>
        <v>1</v>
      </c>
    </row>
    <row r="139" spans="1:6" x14ac:dyDescent="0.3">
      <c r="A139" s="7">
        <v>0</v>
      </c>
      <c r="B139" s="7">
        <v>109</v>
      </c>
      <c r="C139" s="7">
        <v>388</v>
      </c>
      <c r="D139" s="7">
        <f t="shared" si="5"/>
        <v>497</v>
      </c>
      <c r="E139" s="7">
        <v>497</v>
      </c>
      <c r="F139" s="35">
        <f t="shared" si="4"/>
        <v>1</v>
      </c>
    </row>
    <row r="140" spans="1:6" x14ac:dyDescent="0.3">
      <c r="A140" s="7">
        <v>0</v>
      </c>
      <c r="B140" s="7">
        <v>102</v>
      </c>
      <c r="C140" s="7">
        <v>411</v>
      </c>
      <c r="D140" s="7">
        <f t="shared" si="5"/>
        <v>513</v>
      </c>
      <c r="E140" s="7">
        <v>513</v>
      </c>
      <c r="F140" s="35">
        <f t="shared" si="4"/>
        <v>1</v>
      </c>
    </row>
    <row r="141" spans="1:6" x14ac:dyDescent="0.3">
      <c r="A141" s="7">
        <v>15</v>
      </c>
      <c r="B141" s="7">
        <v>154</v>
      </c>
      <c r="C141" s="7">
        <v>452</v>
      </c>
      <c r="D141" s="7">
        <f t="shared" si="5"/>
        <v>621</v>
      </c>
      <c r="E141" s="7">
        <v>621</v>
      </c>
      <c r="F141" s="35">
        <f t="shared" si="4"/>
        <v>1</v>
      </c>
    </row>
    <row r="142" spans="1:6" x14ac:dyDescent="0.3">
      <c r="A142" s="7">
        <v>0</v>
      </c>
      <c r="B142" s="7">
        <v>87</v>
      </c>
      <c r="C142" s="7">
        <v>333</v>
      </c>
      <c r="D142" s="7">
        <f t="shared" si="5"/>
        <v>420</v>
      </c>
      <c r="E142" s="7">
        <v>420</v>
      </c>
      <c r="F142" s="35">
        <f t="shared" si="4"/>
        <v>1</v>
      </c>
    </row>
    <row r="143" spans="1:6" x14ac:dyDescent="0.3">
      <c r="A143" s="7">
        <v>13</v>
      </c>
      <c r="B143" s="7">
        <v>85</v>
      </c>
      <c r="C143" s="7">
        <v>353</v>
      </c>
      <c r="D143" s="7">
        <f t="shared" si="5"/>
        <v>451</v>
      </c>
      <c r="E143" s="7">
        <v>462</v>
      </c>
      <c r="F143" s="35">
        <f t="shared" si="4"/>
        <v>0.97619047619047616</v>
      </c>
    </row>
    <row r="144" spans="1:6" x14ac:dyDescent="0.3">
      <c r="A144" s="7">
        <v>0</v>
      </c>
      <c r="B144" s="7">
        <v>68</v>
      </c>
      <c r="C144" s="7">
        <v>294</v>
      </c>
      <c r="D144" s="7">
        <f t="shared" si="5"/>
        <v>362</v>
      </c>
      <c r="E144" s="7">
        <v>362</v>
      </c>
      <c r="F144" s="35">
        <f t="shared" si="4"/>
        <v>1</v>
      </c>
    </row>
    <row r="145" spans="1:6" x14ac:dyDescent="0.3">
      <c r="A145" s="7">
        <v>25</v>
      </c>
      <c r="B145" s="7">
        <v>61</v>
      </c>
      <c r="C145" s="7">
        <v>327</v>
      </c>
      <c r="D145" s="7">
        <f t="shared" si="5"/>
        <v>413</v>
      </c>
      <c r="E145" s="7">
        <v>413</v>
      </c>
      <c r="F145" s="35">
        <f t="shared" si="4"/>
        <v>1</v>
      </c>
    </row>
    <row r="146" spans="1:6" x14ac:dyDescent="0.3">
      <c r="A146" s="7">
        <v>0</v>
      </c>
      <c r="B146" s="7">
        <v>127</v>
      </c>
      <c r="C146" s="7">
        <v>322</v>
      </c>
      <c r="D146" s="7">
        <f t="shared" si="5"/>
        <v>449</v>
      </c>
      <c r="E146" s="7">
        <v>449</v>
      </c>
      <c r="F146" s="35">
        <f t="shared" si="4"/>
        <v>1</v>
      </c>
    </row>
    <row r="147" spans="1:6" x14ac:dyDescent="0.3">
      <c r="A147" s="7">
        <v>0</v>
      </c>
      <c r="B147" s="7">
        <v>99</v>
      </c>
      <c r="C147" s="7">
        <v>303</v>
      </c>
      <c r="D147" s="7">
        <f t="shared" si="5"/>
        <v>402</v>
      </c>
      <c r="E147" s="7">
        <v>402</v>
      </c>
      <c r="F147" s="35">
        <f t="shared" si="4"/>
        <v>1</v>
      </c>
    </row>
    <row r="148" spans="1:6" x14ac:dyDescent="0.3">
      <c r="A148" s="7">
        <v>0</v>
      </c>
      <c r="B148" s="7">
        <v>107</v>
      </c>
      <c r="C148" s="7">
        <v>374</v>
      </c>
      <c r="D148" s="7">
        <f t="shared" si="5"/>
        <v>481</v>
      </c>
      <c r="E148" s="7">
        <v>481</v>
      </c>
      <c r="F148" s="35">
        <f t="shared" si="4"/>
        <v>1</v>
      </c>
    </row>
    <row r="149" spans="1:6" x14ac:dyDescent="0.3">
      <c r="A149" s="7">
        <v>0</v>
      </c>
      <c r="B149" s="7">
        <v>144</v>
      </c>
      <c r="C149" s="7">
        <v>348</v>
      </c>
      <c r="D149" s="7">
        <f t="shared" si="5"/>
        <v>492</v>
      </c>
      <c r="E149" s="7">
        <v>492</v>
      </c>
      <c r="F149" s="35">
        <f t="shared" si="4"/>
        <v>1</v>
      </c>
    </row>
    <row r="150" spans="1:6" x14ac:dyDescent="0.3">
      <c r="A150" s="7">
        <v>13</v>
      </c>
      <c r="B150" s="7">
        <v>121</v>
      </c>
      <c r="C150" s="7">
        <v>403</v>
      </c>
      <c r="D150" s="7">
        <f t="shared" si="5"/>
        <v>537</v>
      </c>
      <c r="E150" s="7">
        <v>548</v>
      </c>
      <c r="F150" s="35">
        <f t="shared" si="4"/>
        <v>0.97992700729927007</v>
      </c>
    </row>
    <row r="151" spans="1:6" x14ac:dyDescent="0.3">
      <c r="A151" s="7">
        <v>21</v>
      </c>
      <c r="B151" s="7">
        <v>125</v>
      </c>
      <c r="C151" s="7">
        <v>307</v>
      </c>
      <c r="D151" s="7">
        <f t="shared" si="5"/>
        <v>453</v>
      </c>
      <c r="E151" s="7">
        <v>465</v>
      </c>
      <c r="F151" s="35">
        <f t="shared" si="4"/>
        <v>0.97419354838709682</v>
      </c>
    </row>
    <row r="152" spans="1:6" x14ac:dyDescent="0.3">
      <c r="A152" s="7">
        <v>28</v>
      </c>
      <c r="B152" s="7">
        <v>109</v>
      </c>
      <c r="C152" s="7">
        <v>360</v>
      </c>
      <c r="D152" s="7">
        <f t="shared" si="5"/>
        <v>497</v>
      </c>
      <c r="E152" s="7">
        <v>497</v>
      </c>
      <c r="F152" s="35">
        <f t="shared" si="4"/>
        <v>1</v>
      </c>
    </row>
    <row r="153" spans="1:6" x14ac:dyDescent="0.3">
      <c r="A153" s="7">
        <v>34</v>
      </c>
      <c r="B153" s="7">
        <v>78</v>
      </c>
      <c r="C153" s="7">
        <v>272</v>
      </c>
      <c r="D153" s="7">
        <f t="shared" si="5"/>
        <v>384</v>
      </c>
      <c r="E153" s="7">
        <v>384</v>
      </c>
      <c r="F153" s="35">
        <f t="shared" si="4"/>
        <v>1</v>
      </c>
    </row>
    <row r="154" spans="1:6" x14ac:dyDescent="0.3">
      <c r="A154" s="7">
        <v>34</v>
      </c>
      <c r="B154" s="7">
        <v>90</v>
      </c>
      <c r="C154" s="7">
        <v>280</v>
      </c>
      <c r="D154" s="7">
        <f t="shared" si="5"/>
        <v>404</v>
      </c>
      <c r="E154" s="7">
        <v>404</v>
      </c>
      <c r="F154" s="35">
        <f t="shared" si="4"/>
        <v>1</v>
      </c>
    </row>
    <row r="155" spans="1:6" x14ac:dyDescent="0.3">
      <c r="A155" s="7">
        <v>128</v>
      </c>
      <c r="B155" s="7">
        <v>268</v>
      </c>
      <c r="C155" s="7">
        <v>398</v>
      </c>
      <c r="D155" s="7">
        <f t="shared" si="5"/>
        <v>794</v>
      </c>
      <c r="E155" s="7">
        <v>828</v>
      </c>
      <c r="F155" s="35">
        <f t="shared" si="4"/>
        <v>0.95893719806763289</v>
      </c>
    </row>
    <row r="156" spans="1:6" x14ac:dyDescent="0.3">
      <c r="A156" s="7">
        <v>61</v>
      </c>
      <c r="B156" s="7">
        <v>266</v>
      </c>
      <c r="C156" s="7">
        <v>407</v>
      </c>
      <c r="D156" s="7">
        <f t="shared" si="5"/>
        <v>734</v>
      </c>
      <c r="E156" s="7">
        <v>745</v>
      </c>
      <c r="F156" s="35">
        <f t="shared" si="4"/>
        <v>0.9852348993288591</v>
      </c>
    </row>
    <row r="157" spans="1:6" x14ac:dyDescent="0.3">
      <c r="A157" s="7">
        <v>101</v>
      </c>
      <c r="B157" s="7">
        <v>256</v>
      </c>
      <c r="C157" s="7">
        <v>386</v>
      </c>
      <c r="D157" s="7">
        <f t="shared" si="5"/>
        <v>743</v>
      </c>
      <c r="E157" s="7">
        <v>800</v>
      </c>
      <c r="F157" s="35">
        <f t="shared" si="4"/>
        <v>0.92874999999999996</v>
      </c>
    </row>
    <row r="158" spans="1:6" x14ac:dyDescent="0.3">
      <c r="A158" s="7">
        <v>90</v>
      </c>
      <c r="B158" s="7">
        <v>244</v>
      </c>
      <c r="C158" s="7">
        <v>357</v>
      </c>
      <c r="D158" s="7">
        <f t="shared" si="5"/>
        <v>691</v>
      </c>
      <c r="E158" s="7">
        <v>714</v>
      </c>
      <c r="F158" s="35">
        <f t="shared" si="4"/>
        <v>0.96778711484593838</v>
      </c>
    </row>
    <row r="159" spans="1:6" x14ac:dyDescent="0.3">
      <c r="A159" s="7">
        <v>135</v>
      </c>
      <c r="B159" s="7">
        <v>224</v>
      </c>
      <c r="C159" s="7">
        <v>377</v>
      </c>
      <c r="D159" s="7">
        <f t="shared" si="5"/>
        <v>736</v>
      </c>
      <c r="E159" s="7">
        <v>757</v>
      </c>
      <c r="F159" s="35">
        <f t="shared" si="4"/>
        <v>0.97225891677675036</v>
      </c>
    </row>
    <row r="160" spans="1:6" x14ac:dyDescent="0.3">
      <c r="A160" s="7">
        <v>154</v>
      </c>
      <c r="B160" s="7">
        <v>257</v>
      </c>
      <c r="C160" s="7">
        <v>374</v>
      </c>
      <c r="D160" s="7">
        <f t="shared" si="5"/>
        <v>785</v>
      </c>
      <c r="E160" s="7">
        <v>860</v>
      </c>
      <c r="F160" s="35">
        <f t="shared" si="4"/>
        <v>0.91279069767441856</v>
      </c>
    </row>
    <row r="161" spans="1:6" x14ac:dyDescent="0.3">
      <c r="A161" s="7">
        <v>161</v>
      </c>
      <c r="B161" s="7">
        <v>228</v>
      </c>
      <c r="C161" s="7">
        <v>390</v>
      </c>
      <c r="D161" s="7">
        <f t="shared" si="5"/>
        <v>779</v>
      </c>
      <c r="E161" s="7">
        <v>835</v>
      </c>
      <c r="F161" s="35">
        <f t="shared" si="4"/>
        <v>0.93293413173652695</v>
      </c>
    </row>
    <row r="162" spans="1:6" x14ac:dyDescent="0.3">
      <c r="A162" s="7">
        <v>160</v>
      </c>
      <c r="B162" s="7">
        <v>213</v>
      </c>
      <c r="C162" s="7">
        <v>318</v>
      </c>
      <c r="D162" s="7">
        <f t="shared" si="5"/>
        <v>691</v>
      </c>
      <c r="E162" s="7">
        <v>744</v>
      </c>
      <c r="F162" s="35">
        <f t="shared" si="4"/>
        <v>0.92876344086021501</v>
      </c>
    </row>
    <row r="163" spans="1:6" x14ac:dyDescent="0.3">
      <c r="A163" s="7">
        <v>126</v>
      </c>
      <c r="B163" s="7">
        <v>270</v>
      </c>
      <c r="C163" s="7">
        <v>328</v>
      </c>
      <c r="D163" s="7">
        <f t="shared" si="5"/>
        <v>724</v>
      </c>
      <c r="E163" s="7">
        <v>763</v>
      </c>
      <c r="F163" s="35">
        <f t="shared" si="4"/>
        <v>0.94888597640891215</v>
      </c>
    </row>
    <row r="164" spans="1:6" x14ac:dyDescent="0.3">
      <c r="A164" s="7">
        <v>73</v>
      </c>
      <c r="B164" s="7">
        <v>243</v>
      </c>
      <c r="C164" s="7">
        <v>345</v>
      </c>
      <c r="D164" s="7">
        <f t="shared" si="5"/>
        <v>661</v>
      </c>
      <c r="E164" s="7">
        <v>661</v>
      </c>
      <c r="F164" s="35">
        <f t="shared" si="4"/>
        <v>1</v>
      </c>
    </row>
    <row r="165" spans="1:6" x14ac:dyDescent="0.3">
      <c r="A165" s="7">
        <v>122</v>
      </c>
      <c r="B165" s="7">
        <v>247</v>
      </c>
      <c r="C165" s="7">
        <v>338</v>
      </c>
      <c r="D165" s="7">
        <f t="shared" si="5"/>
        <v>707</v>
      </c>
      <c r="E165" s="7">
        <v>718</v>
      </c>
      <c r="F165" s="35">
        <f t="shared" si="4"/>
        <v>0.98467966573816157</v>
      </c>
    </row>
    <row r="166" spans="1:6" x14ac:dyDescent="0.3">
      <c r="A166" s="7">
        <v>35</v>
      </c>
      <c r="B166" s="7">
        <v>242</v>
      </c>
      <c r="C166" s="7">
        <v>341</v>
      </c>
      <c r="D166" s="7">
        <f t="shared" si="5"/>
        <v>618</v>
      </c>
      <c r="E166" s="7">
        <v>656</v>
      </c>
      <c r="F166" s="35">
        <f t="shared" si="4"/>
        <v>0.94207317073170727</v>
      </c>
    </row>
    <row r="167" spans="1:6" x14ac:dyDescent="0.3">
      <c r="A167" s="7">
        <v>78</v>
      </c>
      <c r="B167" s="7">
        <v>209</v>
      </c>
      <c r="C167" s="7">
        <v>313</v>
      </c>
      <c r="D167" s="7">
        <f t="shared" si="5"/>
        <v>600</v>
      </c>
      <c r="E167" s="7">
        <v>612</v>
      </c>
      <c r="F167" s="35">
        <f t="shared" si="4"/>
        <v>0.98039215686274506</v>
      </c>
    </row>
    <row r="168" spans="1:6" x14ac:dyDescent="0.3">
      <c r="A168" s="7">
        <v>107</v>
      </c>
      <c r="B168" s="7">
        <v>185</v>
      </c>
      <c r="C168" s="7">
        <v>344</v>
      </c>
      <c r="D168" s="7">
        <f t="shared" si="5"/>
        <v>636</v>
      </c>
      <c r="E168" s="7">
        <v>730</v>
      </c>
      <c r="F168" s="35">
        <f t="shared" si="4"/>
        <v>0.87123287671232874</v>
      </c>
    </row>
    <row r="169" spans="1:6" x14ac:dyDescent="0.3">
      <c r="A169" s="7">
        <v>114</v>
      </c>
      <c r="B169" s="7">
        <v>162</v>
      </c>
      <c r="C169" s="7">
        <v>292</v>
      </c>
      <c r="D169" s="7">
        <f t="shared" si="5"/>
        <v>568</v>
      </c>
      <c r="E169" s="7">
        <v>665</v>
      </c>
      <c r="F169" s="35">
        <f t="shared" si="4"/>
        <v>0.85413533834586464</v>
      </c>
    </row>
    <row r="170" spans="1:6" x14ac:dyDescent="0.3">
      <c r="A170" s="7">
        <v>74</v>
      </c>
      <c r="B170" s="7">
        <v>178</v>
      </c>
      <c r="C170" s="7">
        <v>291</v>
      </c>
      <c r="D170" s="7">
        <f t="shared" si="5"/>
        <v>543</v>
      </c>
      <c r="E170" s="7">
        <v>569</v>
      </c>
      <c r="F170" s="35">
        <f t="shared" si="4"/>
        <v>0.95430579964850615</v>
      </c>
    </row>
    <row r="171" spans="1:6" x14ac:dyDescent="0.3">
      <c r="A171" s="7">
        <v>81</v>
      </c>
      <c r="B171" s="7">
        <v>175</v>
      </c>
      <c r="C171" s="7">
        <v>253</v>
      </c>
      <c r="D171" s="7">
        <f t="shared" si="5"/>
        <v>509</v>
      </c>
      <c r="E171" s="7">
        <v>540</v>
      </c>
      <c r="F171" s="35">
        <f t="shared" si="4"/>
        <v>0.94259259259259254</v>
      </c>
    </row>
    <row r="172" spans="1:6" x14ac:dyDescent="0.3">
      <c r="A172" s="7">
        <v>121</v>
      </c>
      <c r="B172" s="7">
        <v>183</v>
      </c>
      <c r="C172" s="7">
        <v>266</v>
      </c>
      <c r="D172" s="7">
        <f t="shared" si="5"/>
        <v>570</v>
      </c>
      <c r="E172" s="7">
        <v>628</v>
      </c>
      <c r="F172" s="35">
        <f t="shared" si="4"/>
        <v>0.90764331210191085</v>
      </c>
    </row>
    <row r="173" spans="1:6" x14ac:dyDescent="0.3">
      <c r="A173" s="7">
        <v>0</v>
      </c>
      <c r="B173" s="7">
        <v>11</v>
      </c>
      <c r="C173" s="7">
        <v>70</v>
      </c>
      <c r="D173" s="7">
        <f t="shared" si="5"/>
        <v>81</v>
      </c>
      <c r="E173" s="7">
        <v>81</v>
      </c>
      <c r="F173" s="35">
        <f t="shared" si="4"/>
        <v>1</v>
      </c>
    </row>
    <row r="174" spans="1:6" x14ac:dyDescent="0.3">
      <c r="A174" s="7">
        <v>0</v>
      </c>
      <c r="B174" s="7">
        <v>0</v>
      </c>
      <c r="C174" s="7">
        <v>100</v>
      </c>
      <c r="D174" s="7">
        <f t="shared" si="5"/>
        <v>100</v>
      </c>
      <c r="E174" s="7">
        <v>100</v>
      </c>
      <c r="F174" s="35">
        <f t="shared" si="4"/>
        <v>1</v>
      </c>
    </row>
    <row r="175" spans="1:6" x14ac:dyDescent="0.3">
      <c r="A175" s="7">
        <v>0</v>
      </c>
      <c r="B175" s="7">
        <v>31</v>
      </c>
      <c r="C175" s="7">
        <v>117</v>
      </c>
      <c r="D175" s="7">
        <f t="shared" si="5"/>
        <v>148</v>
      </c>
      <c r="E175" s="7">
        <v>148</v>
      </c>
      <c r="F175" s="35">
        <f t="shared" ref="F175:F238" si="6">IFERROR(D175/E175,0)</f>
        <v>1</v>
      </c>
    </row>
    <row r="176" spans="1:6" x14ac:dyDescent="0.3">
      <c r="A176" s="7">
        <v>0</v>
      </c>
      <c r="B176" s="7">
        <v>13</v>
      </c>
      <c r="C176" s="7">
        <v>38</v>
      </c>
      <c r="D176" s="7">
        <f t="shared" si="5"/>
        <v>51</v>
      </c>
      <c r="E176" s="7">
        <v>51</v>
      </c>
      <c r="F176" s="35">
        <f t="shared" si="6"/>
        <v>1</v>
      </c>
    </row>
    <row r="177" spans="1:6" x14ac:dyDescent="0.3">
      <c r="A177" s="7">
        <v>0</v>
      </c>
      <c r="B177" s="7">
        <v>23</v>
      </c>
      <c r="C177" s="7">
        <v>82</v>
      </c>
      <c r="D177" s="7">
        <f t="shared" si="5"/>
        <v>105</v>
      </c>
      <c r="E177" s="7">
        <v>105</v>
      </c>
      <c r="F177" s="35">
        <f t="shared" si="6"/>
        <v>1</v>
      </c>
    </row>
    <row r="178" spans="1:6" x14ac:dyDescent="0.3">
      <c r="A178" s="7">
        <v>0</v>
      </c>
      <c r="B178" s="7">
        <v>0</v>
      </c>
      <c r="C178" s="7">
        <v>61</v>
      </c>
      <c r="D178" s="7">
        <f t="shared" si="5"/>
        <v>61</v>
      </c>
      <c r="E178" s="7">
        <v>61</v>
      </c>
      <c r="F178" s="35">
        <f t="shared" si="6"/>
        <v>1</v>
      </c>
    </row>
    <row r="179" spans="1:6" x14ac:dyDescent="0.3">
      <c r="A179" s="7">
        <v>0</v>
      </c>
      <c r="B179" s="7">
        <v>37</v>
      </c>
      <c r="C179" s="7">
        <v>133</v>
      </c>
      <c r="D179" s="7">
        <f t="shared" si="5"/>
        <v>170</v>
      </c>
      <c r="E179" s="7">
        <v>170</v>
      </c>
      <c r="F179" s="35">
        <f t="shared" si="6"/>
        <v>1</v>
      </c>
    </row>
    <row r="180" spans="1:6" x14ac:dyDescent="0.3">
      <c r="A180" s="7">
        <v>0</v>
      </c>
      <c r="B180" s="7">
        <v>10</v>
      </c>
      <c r="C180" s="7">
        <v>70</v>
      </c>
      <c r="D180" s="7">
        <f t="shared" si="5"/>
        <v>80</v>
      </c>
      <c r="E180" s="7">
        <v>80</v>
      </c>
      <c r="F180" s="35">
        <f t="shared" si="6"/>
        <v>1</v>
      </c>
    </row>
    <row r="181" spans="1:6" x14ac:dyDescent="0.3">
      <c r="A181" s="7">
        <v>0</v>
      </c>
      <c r="B181" s="7">
        <v>12</v>
      </c>
      <c r="C181" s="7">
        <v>118</v>
      </c>
      <c r="D181" s="7">
        <f t="shared" si="5"/>
        <v>130</v>
      </c>
      <c r="E181" s="7">
        <v>130</v>
      </c>
      <c r="F181" s="35">
        <f t="shared" si="6"/>
        <v>1</v>
      </c>
    </row>
    <row r="182" spans="1:6" x14ac:dyDescent="0.3">
      <c r="A182" s="7">
        <v>10</v>
      </c>
      <c r="B182" s="7">
        <v>284</v>
      </c>
      <c r="C182" s="7">
        <v>398</v>
      </c>
      <c r="D182" s="7">
        <f t="shared" si="5"/>
        <v>692</v>
      </c>
      <c r="E182" s="7">
        <v>724</v>
      </c>
      <c r="F182" s="35">
        <f t="shared" si="6"/>
        <v>0.95580110497237569</v>
      </c>
    </row>
    <row r="183" spans="1:6" x14ac:dyDescent="0.3">
      <c r="A183" s="7">
        <v>62</v>
      </c>
      <c r="B183" s="7">
        <v>252</v>
      </c>
      <c r="C183" s="7">
        <v>412</v>
      </c>
      <c r="D183" s="7">
        <f t="shared" si="5"/>
        <v>726</v>
      </c>
      <c r="E183" s="7">
        <v>739</v>
      </c>
      <c r="F183" s="35">
        <f t="shared" si="6"/>
        <v>0.98240866035182683</v>
      </c>
    </row>
    <row r="184" spans="1:6" x14ac:dyDescent="0.3">
      <c r="A184" s="7">
        <v>111</v>
      </c>
      <c r="B184" s="7">
        <v>279</v>
      </c>
      <c r="C184" s="7">
        <v>457</v>
      </c>
      <c r="D184" s="7">
        <f t="shared" si="5"/>
        <v>847</v>
      </c>
      <c r="E184" s="7">
        <v>877</v>
      </c>
      <c r="F184" s="35">
        <f t="shared" si="6"/>
        <v>0.96579247434435578</v>
      </c>
    </row>
    <row r="185" spans="1:6" x14ac:dyDescent="0.3">
      <c r="A185" s="7">
        <v>52</v>
      </c>
      <c r="B185" s="7">
        <v>250</v>
      </c>
      <c r="C185" s="7">
        <v>450</v>
      </c>
      <c r="D185" s="7">
        <f t="shared" si="5"/>
        <v>752</v>
      </c>
      <c r="E185" s="7">
        <v>763</v>
      </c>
      <c r="F185" s="35">
        <f t="shared" si="6"/>
        <v>0.98558322411533417</v>
      </c>
    </row>
    <row r="186" spans="1:6" x14ac:dyDescent="0.3">
      <c r="A186" s="7">
        <v>112</v>
      </c>
      <c r="B186" s="7">
        <v>275</v>
      </c>
      <c r="C186" s="7">
        <v>513</v>
      </c>
      <c r="D186" s="7">
        <f t="shared" si="5"/>
        <v>900</v>
      </c>
      <c r="E186" s="7">
        <v>943</v>
      </c>
      <c r="F186" s="35">
        <f t="shared" si="6"/>
        <v>0.95440084835630967</v>
      </c>
    </row>
    <row r="187" spans="1:6" x14ac:dyDescent="0.3">
      <c r="A187" s="7">
        <v>137</v>
      </c>
      <c r="B187" s="7">
        <v>242</v>
      </c>
      <c r="C187" s="7">
        <v>418</v>
      </c>
      <c r="D187" s="7">
        <f t="shared" si="5"/>
        <v>797</v>
      </c>
      <c r="E187" s="7">
        <v>855</v>
      </c>
      <c r="F187" s="35">
        <f t="shared" si="6"/>
        <v>0.93216374269005853</v>
      </c>
    </row>
    <row r="188" spans="1:6" x14ac:dyDescent="0.3">
      <c r="A188" s="7">
        <v>170</v>
      </c>
      <c r="B188" s="7">
        <v>305</v>
      </c>
      <c r="C188" s="7">
        <v>518</v>
      </c>
      <c r="D188" s="7">
        <f t="shared" si="5"/>
        <v>993</v>
      </c>
      <c r="E188" s="7">
        <v>1018</v>
      </c>
      <c r="F188" s="35">
        <f t="shared" si="6"/>
        <v>0.9754420432220039</v>
      </c>
    </row>
    <row r="189" spans="1:6" x14ac:dyDescent="0.3">
      <c r="A189" s="7">
        <v>139</v>
      </c>
      <c r="B189" s="7">
        <v>254</v>
      </c>
      <c r="C189" s="7">
        <v>440</v>
      </c>
      <c r="D189" s="7">
        <f t="shared" si="5"/>
        <v>833</v>
      </c>
      <c r="E189" s="7">
        <v>871</v>
      </c>
      <c r="F189" s="35">
        <f t="shared" si="6"/>
        <v>0.95637198622273245</v>
      </c>
    </row>
    <row r="190" spans="1:6" x14ac:dyDescent="0.3">
      <c r="A190" s="7">
        <v>145</v>
      </c>
      <c r="B190" s="7">
        <v>235</v>
      </c>
      <c r="C190" s="7">
        <v>442</v>
      </c>
      <c r="D190" s="7">
        <f t="shared" si="5"/>
        <v>822</v>
      </c>
      <c r="E190" s="7">
        <v>837</v>
      </c>
      <c r="F190" s="35">
        <f t="shared" si="6"/>
        <v>0.98207885304659504</v>
      </c>
    </row>
    <row r="191" spans="1:6" x14ac:dyDescent="0.3">
      <c r="A191" s="7">
        <v>92</v>
      </c>
      <c r="B191" s="7">
        <v>362</v>
      </c>
      <c r="C191" s="7">
        <v>706</v>
      </c>
      <c r="D191" s="7">
        <f t="shared" si="5"/>
        <v>1160</v>
      </c>
      <c r="E191" s="7">
        <v>1173</v>
      </c>
      <c r="F191" s="35">
        <f t="shared" si="6"/>
        <v>0.98891730605285588</v>
      </c>
    </row>
    <row r="192" spans="1:6" x14ac:dyDescent="0.3">
      <c r="A192" s="7">
        <v>78</v>
      </c>
      <c r="B192" s="7">
        <v>340</v>
      </c>
      <c r="C192" s="7">
        <v>703</v>
      </c>
      <c r="D192" s="7">
        <f t="shared" si="5"/>
        <v>1121</v>
      </c>
      <c r="E192" s="7">
        <v>1133</v>
      </c>
      <c r="F192" s="35">
        <f t="shared" si="6"/>
        <v>0.98940864960282437</v>
      </c>
    </row>
    <row r="193" spans="1:6" x14ac:dyDescent="0.3">
      <c r="A193" s="7">
        <v>88</v>
      </c>
      <c r="B193" s="7">
        <v>318</v>
      </c>
      <c r="C193" s="7">
        <v>838</v>
      </c>
      <c r="D193" s="7">
        <f t="shared" si="5"/>
        <v>1244</v>
      </c>
      <c r="E193" s="7">
        <v>1257</v>
      </c>
      <c r="F193" s="35">
        <f t="shared" si="6"/>
        <v>0.98965791567223549</v>
      </c>
    </row>
    <row r="194" spans="1:6" x14ac:dyDescent="0.3">
      <c r="A194" s="7">
        <v>106</v>
      </c>
      <c r="B194" s="7">
        <v>329</v>
      </c>
      <c r="C194" s="7">
        <v>762</v>
      </c>
      <c r="D194" s="7">
        <f t="shared" si="5"/>
        <v>1197</v>
      </c>
      <c r="E194" s="7">
        <v>1197</v>
      </c>
      <c r="F194" s="35">
        <f t="shared" si="6"/>
        <v>1</v>
      </c>
    </row>
    <row r="195" spans="1:6" x14ac:dyDescent="0.3">
      <c r="A195" s="7">
        <v>137</v>
      </c>
      <c r="B195" s="7">
        <v>363</v>
      </c>
      <c r="C195" s="7">
        <v>883</v>
      </c>
      <c r="D195" s="7">
        <f t="shared" ref="D195:D258" si="7">SUM(A195:C195)</f>
        <v>1383</v>
      </c>
      <c r="E195" s="7">
        <v>1422</v>
      </c>
      <c r="F195" s="35">
        <f t="shared" si="6"/>
        <v>0.97257383966244726</v>
      </c>
    </row>
    <row r="196" spans="1:6" x14ac:dyDescent="0.3">
      <c r="A196" s="7">
        <v>148</v>
      </c>
      <c r="B196" s="7">
        <v>310</v>
      </c>
      <c r="C196" s="7">
        <v>720</v>
      </c>
      <c r="D196" s="7">
        <f t="shared" si="7"/>
        <v>1178</v>
      </c>
      <c r="E196" s="7">
        <v>1252</v>
      </c>
      <c r="F196" s="35">
        <f t="shared" si="6"/>
        <v>0.9408945686900958</v>
      </c>
    </row>
    <row r="197" spans="1:6" x14ac:dyDescent="0.3">
      <c r="A197" s="7">
        <v>161</v>
      </c>
      <c r="B197" s="7">
        <v>337</v>
      </c>
      <c r="C197" s="7">
        <v>868</v>
      </c>
      <c r="D197" s="7">
        <f t="shared" si="7"/>
        <v>1366</v>
      </c>
      <c r="E197" s="7">
        <v>1406</v>
      </c>
      <c r="F197" s="35">
        <f t="shared" si="6"/>
        <v>0.97155049786628733</v>
      </c>
    </row>
    <row r="198" spans="1:6" x14ac:dyDescent="0.3">
      <c r="A198" s="7">
        <v>150</v>
      </c>
      <c r="B198" s="7">
        <v>292</v>
      </c>
      <c r="C198" s="7">
        <v>654</v>
      </c>
      <c r="D198" s="7">
        <f t="shared" si="7"/>
        <v>1096</v>
      </c>
      <c r="E198" s="7">
        <v>1118</v>
      </c>
      <c r="F198" s="35">
        <f t="shared" si="6"/>
        <v>0.98032200357781751</v>
      </c>
    </row>
    <row r="199" spans="1:6" x14ac:dyDescent="0.3">
      <c r="A199" s="7">
        <v>164</v>
      </c>
      <c r="B199" s="7">
        <v>342</v>
      </c>
      <c r="C199" s="7">
        <v>791</v>
      </c>
      <c r="D199" s="7">
        <f t="shared" si="7"/>
        <v>1297</v>
      </c>
      <c r="E199" s="7">
        <v>1335</v>
      </c>
      <c r="F199" s="35">
        <f t="shared" si="6"/>
        <v>0.97153558052434452</v>
      </c>
    </row>
    <row r="200" spans="1:6" x14ac:dyDescent="0.3">
      <c r="A200" s="7">
        <v>191</v>
      </c>
      <c r="B200" s="7">
        <v>417</v>
      </c>
      <c r="C200" s="7">
        <v>685</v>
      </c>
      <c r="D200" s="7">
        <f t="shared" si="7"/>
        <v>1293</v>
      </c>
      <c r="E200" s="7">
        <v>1460</v>
      </c>
      <c r="F200" s="35">
        <f t="shared" si="6"/>
        <v>0.88561643835616444</v>
      </c>
    </row>
    <row r="201" spans="1:6" x14ac:dyDescent="0.3">
      <c r="A201" s="7">
        <v>193</v>
      </c>
      <c r="B201" s="7">
        <v>433</v>
      </c>
      <c r="C201" s="7">
        <v>643</v>
      </c>
      <c r="D201" s="7">
        <f t="shared" si="7"/>
        <v>1269</v>
      </c>
      <c r="E201" s="7">
        <v>1331</v>
      </c>
      <c r="F201" s="35">
        <f t="shared" si="6"/>
        <v>0.9534184823441022</v>
      </c>
    </row>
    <row r="202" spans="1:6" x14ac:dyDescent="0.3">
      <c r="A202" s="7">
        <v>216</v>
      </c>
      <c r="B202" s="7">
        <v>439</v>
      </c>
      <c r="C202" s="7">
        <v>805</v>
      </c>
      <c r="D202" s="7">
        <f t="shared" si="7"/>
        <v>1460</v>
      </c>
      <c r="E202" s="7">
        <v>1602</v>
      </c>
      <c r="F202" s="35">
        <f t="shared" si="6"/>
        <v>0.91136079900124844</v>
      </c>
    </row>
    <row r="203" spans="1:6" x14ac:dyDescent="0.3">
      <c r="A203" s="7">
        <v>178</v>
      </c>
      <c r="B203" s="7">
        <v>435</v>
      </c>
      <c r="C203" s="7">
        <v>717</v>
      </c>
      <c r="D203" s="7">
        <f t="shared" si="7"/>
        <v>1330</v>
      </c>
      <c r="E203" s="7">
        <v>1427</v>
      </c>
      <c r="F203" s="35">
        <f t="shared" si="6"/>
        <v>0.93202522775052554</v>
      </c>
    </row>
    <row r="204" spans="1:6" x14ac:dyDescent="0.3">
      <c r="A204" s="7">
        <v>267</v>
      </c>
      <c r="B204" s="7">
        <v>472</v>
      </c>
      <c r="C204" s="7">
        <v>847</v>
      </c>
      <c r="D204" s="7">
        <f t="shared" si="7"/>
        <v>1586</v>
      </c>
      <c r="E204" s="7">
        <v>1767</v>
      </c>
      <c r="F204" s="35">
        <f t="shared" si="6"/>
        <v>0.89756649688737977</v>
      </c>
    </row>
    <row r="205" spans="1:6" x14ac:dyDescent="0.3">
      <c r="A205" s="7">
        <v>267</v>
      </c>
      <c r="B205" s="7">
        <v>457</v>
      </c>
      <c r="C205" s="7">
        <v>829</v>
      </c>
      <c r="D205" s="7">
        <f t="shared" si="7"/>
        <v>1553</v>
      </c>
      <c r="E205" s="7">
        <v>1726</v>
      </c>
      <c r="F205" s="35">
        <f t="shared" si="6"/>
        <v>0.8997682502896871</v>
      </c>
    </row>
    <row r="206" spans="1:6" x14ac:dyDescent="0.3">
      <c r="A206" s="7">
        <v>269</v>
      </c>
      <c r="B206" s="7">
        <v>438</v>
      </c>
      <c r="C206" s="7">
        <v>900</v>
      </c>
      <c r="D206" s="7">
        <f t="shared" si="7"/>
        <v>1607</v>
      </c>
      <c r="E206" s="7">
        <v>1776</v>
      </c>
      <c r="F206" s="35">
        <f t="shared" si="6"/>
        <v>0.90484234234234229</v>
      </c>
    </row>
    <row r="207" spans="1:6" x14ac:dyDescent="0.3">
      <c r="A207" s="7">
        <v>272</v>
      </c>
      <c r="B207" s="7">
        <v>442</v>
      </c>
      <c r="C207" s="7">
        <v>640</v>
      </c>
      <c r="D207" s="7">
        <f t="shared" si="7"/>
        <v>1354</v>
      </c>
      <c r="E207" s="7">
        <v>1514</v>
      </c>
      <c r="F207" s="35">
        <f t="shared" si="6"/>
        <v>0.89431968295904885</v>
      </c>
    </row>
    <row r="208" spans="1:6" x14ac:dyDescent="0.3">
      <c r="A208" s="7">
        <v>270</v>
      </c>
      <c r="B208" s="7">
        <v>441</v>
      </c>
      <c r="C208" s="7">
        <v>784</v>
      </c>
      <c r="D208" s="7">
        <f t="shared" si="7"/>
        <v>1495</v>
      </c>
      <c r="E208" s="7">
        <v>1667</v>
      </c>
      <c r="F208" s="35">
        <f t="shared" si="6"/>
        <v>0.89682063587282546</v>
      </c>
    </row>
    <row r="209" spans="1:6" x14ac:dyDescent="0.3">
      <c r="A209" s="7">
        <v>0</v>
      </c>
      <c r="B209" s="7">
        <v>91</v>
      </c>
      <c r="C209" s="7">
        <v>348</v>
      </c>
      <c r="D209" s="7">
        <f t="shared" si="7"/>
        <v>439</v>
      </c>
      <c r="E209" s="7">
        <v>450</v>
      </c>
      <c r="F209" s="35">
        <f t="shared" si="6"/>
        <v>0.97555555555555551</v>
      </c>
    </row>
    <row r="210" spans="1:6" x14ac:dyDescent="0.3">
      <c r="A210" s="7">
        <v>0</v>
      </c>
      <c r="B210" s="7">
        <v>84</v>
      </c>
      <c r="C210" s="7">
        <v>355</v>
      </c>
      <c r="D210" s="7">
        <f t="shared" si="7"/>
        <v>439</v>
      </c>
      <c r="E210" s="7">
        <v>439</v>
      </c>
      <c r="F210" s="35">
        <f t="shared" si="6"/>
        <v>1</v>
      </c>
    </row>
    <row r="211" spans="1:6" x14ac:dyDescent="0.3">
      <c r="A211" s="7">
        <v>0</v>
      </c>
      <c r="B211" s="7">
        <v>107</v>
      </c>
      <c r="C211" s="7">
        <v>394</v>
      </c>
      <c r="D211" s="7">
        <f t="shared" si="7"/>
        <v>501</v>
      </c>
      <c r="E211" s="7">
        <v>501</v>
      </c>
      <c r="F211" s="35">
        <f t="shared" si="6"/>
        <v>1</v>
      </c>
    </row>
    <row r="212" spans="1:6" x14ac:dyDescent="0.3">
      <c r="A212" s="7">
        <v>20</v>
      </c>
      <c r="B212" s="7">
        <v>131</v>
      </c>
      <c r="C212" s="7">
        <v>366</v>
      </c>
      <c r="D212" s="7">
        <f t="shared" si="7"/>
        <v>517</v>
      </c>
      <c r="E212" s="7">
        <v>517</v>
      </c>
      <c r="F212" s="35">
        <f t="shared" si="6"/>
        <v>1</v>
      </c>
    </row>
    <row r="213" spans="1:6" x14ac:dyDescent="0.3">
      <c r="A213" s="7">
        <v>28</v>
      </c>
      <c r="B213" s="7">
        <v>119</v>
      </c>
      <c r="C213" s="7">
        <v>420</v>
      </c>
      <c r="D213" s="7">
        <f t="shared" si="7"/>
        <v>567</v>
      </c>
      <c r="E213" s="7">
        <v>567</v>
      </c>
      <c r="F213" s="35">
        <f t="shared" si="6"/>
        <v>1</v>
      </c>
    </row>
    <row r="214" spans="1:6" x14ac:dyDescent="0.3">
      <c r="A214" s="7">
        <v>11</v>
      </c>
      <c r="B214" s="7">
        <v>77</v>
      </c>
      <c r="C214" s="7">
        <v>337</v>
      </c>
      <c r="D214" s="7">
        <f t="shared" si="7"/>
        <v>425</v>
      </c>
      <c r="E214" s="7">
        <v>445</v>
      </c>
      <c r="F214" s="35">
        <f t="shared" si="6"/>
        <v>0.9550561797752809</v>
      </c>
    </row>
    <row r="215" spans="1:6" x14ac:dyDescent="0.3">
      <c r="A215" s="7">
        <v>31</v>
      </c>
      <c r="B215" s="7">
        <v>116</v>
      </c>
      <c r="C215" s="7">
        <v>415</v>
      </c>
      <c r="D215" s="7">
        <f t="shared" si="7"/>
        <v>562</v>
      </c>
      <c r="E215" s="7">
        <v>562</v>
      </c>
      <c r="F215" s="35">
        <f t="shared" si="6"/>
        <v>1</v>
      </c>
    </row>
    <row r="216" spans="1:6" x14ac:dyDescent="0.3">
      <c r="A216" s="7">
        <v>13</v>
      </c>
      <c r="B216" s="7">
        <v>56</v>
      </c>
      <c r="C216" s="7">
        <v>275</v>
      </c>
      <c r="D216" s="7">
        <f t="shared" si="7"/>
        <v>344</v>
      </c>
      <c r="E216" s="7">
        <v>344</v>
      </c>
      <c r="F216" s="35">
        <f t="shared" si="6"/>
        <v>1</v>
      </c>
    </row>
    <row r="217" spans="1:6" x14ac:dyDescent="0.3">
      <c r="A217" s="7">
        <v>27</v>
      </c>
      <c r="B217" s="7">
        <v>88</v>
      </c>
      <c r="C217" s="7">
        <v>377</v>
      </c>
      <c r="D217" s="7">
        <f t="shared" si="7"/>
        <v>492</v>
      </c>
      <c r="E217" s="7">
        <v>492</v>
      </c>
      <c r="F217" s="35">
        <f t="shared" si="6"/>
        <v>1</v>
      </c>
    </row>
    <row r="218" spans="1:6" x14ac:dyDescent="0.3">
      <c r="A218" s="7">
        <v>26</v>
      </c>
      <c r="B218" s="7">
        <v>159</v>
      </c>
      <c r="C218" s="7">
        <v>219</v>
      </c>
      <c r="D218" s="7">
        <f t="shared" si="7"/>
        <v>404</v>
      </c>
      <c r="E218" s="7">
        <v>404</v>
      </c>
      <c r="F218" s="35">
        <f t="shared" si="6"/>
        <v>1</v>
      </c>
    </row>
    <row r="219" spans="1:6" x14ac:dyDescent="0.3">
      <c r="A219" s="7">
        <v>31</v>
      </c>
      <c r="B219" s="7">
        <v>123</v>
      </c>
      <c r="C219" s="7">
        <v>217</v>
      </c>
      <c r="D219" s="7">
        <f t="shared" si="7"/>
        <v>371</v>
      </c>
      <c r="E219" s="7">
        <v>381</v>
      </c>
      <c r="F219" s="35">
        <f t="shared" si="6"/>
        <v>0.97375328083989499</v>
      </c>
    </row>
    <row r="220" spans="1:6" x14ac:dyDescent="0.3">
      <c r="A220" s="7">
        <v>21</v>
      </c>
      <c r="B220" s="7">
        <v>201</v>
      </c>
      <c r="C220" s="7">
        <v>217</v>
      </c>
      <c r="D220" s="7">
        <f t="shared" si="7"/>
        <v>439</v>
      </c>
      <c r="E220" s="7">
        <v>439</v>
      </c>
      <c r="F220" s="35">
        <f t="shared" si="6"/>
        <v>1</v>
      </c>
    </row>
    <row r="221" spans="1:6" x14ac:dyDescent="0.3">
      <c r="A221" s="7">
        <v>46</v>
      </c>
      <c r="B221" s="7">
        <v>102</v>
      </c>
      <c r="C221" s="7">
        <v>237</v>
      </c>
      <c r="D221" s="7">
        <f t="shared" si="7"/>
        <v>385</v>
      </c>
      <c r="E221" s="7">
        <v>385</v>
      </c>
      <c r="F221" s="35">
        <f t="shared" si="6"/>
        <v>1</v>
      </c>
    </row>
    <row r="222" spans="1:6" x14ac:dyDescent="0.3">
      <c r="A222" s="7">
        <v>78</v>
      </c>
      <c r="B222" s="7">
        <v>200</v>
      </c>
      <c r="C222" s="7">
        <v>282</v>
      </c>
      <c r="D222" s="7">
        <f t="shared" si="7"/>
        <v>560</v>
      </c>
      <c r="E222" s="7">
        <v>598</v>
      </c>
      <c r="F222" s="35">
        <f t="shared" si="6"/>
        <v>0.9364548494983278</v>
      </c>
    </row>
    <row r="223" spans="1:6" x14ac:dyDescent="0.3">
      <c r="A223" s="7">
        <v>92</v>
      </c>
      <c r="B223" s="7">
        <v>197</v>
      </c>
      <c r="C223" s="7">
        <v>236</v>
      </c>
      <c r="D223" s="7">
        <f t="shared" si="7"/>
        <v>525</v>
      </c>
      <c r="E223" s="7">
        <v>612</v>
      </c>
      <c r="F223" s="35">
        <f t="shared" si="6"/>
        <v>0.85784313725490191</v>
      </c>
    </row>
    <row r="224" spans="1:6" x14ac:dyDescent="0.3">
      <c r="A224" s="7">
        <v>128</v>
      </c>
      <c r="B224" s="7">
        <v>210</v>
      </c>
      <c r="C224" s="7">
        <v>290</v>
      </c>
      <c r="D224" s="7">
        <f t="shared" si="7"/>
        <v>628</v>
      </c>
      <c r="E224" s="7">
        <v>661</v>
      </c>
      <c r="F224" s="35">
        <f t="shared" si="6"/>
        <v>0.95007564296520419</v>
      </c>
    </row>
    <row r="225" spans="1:6" x14ac:dyDescent="0.3">
      <c r="A225" s="7">
        <v>142</v>
      </c>
      <c r="B225" s="7">
        <v>206</v>
      </c>
      <c r="C225" s="7">
        <v>263</v>
      </c>
      <c r="D225" s="7">
        <f t="shared" si="7"/>
        <v>611</v>
      </c>
      <c r="E225" s="7">
        <v>656</v>
      </c>
      <c r="F225" s="35">
        <f t="shared" si="6"/>
        <v>0.93140243902439024</v>
      </c>
    </row>
    <row r="226" spans="1:6" x14ac:dyDescent="0.3">
      <c r="A226" s="7">
        <v>136</v>
      </c>
      <c r="B226" s="7">
        <v>212</v>
      </c>
      <c r="C226" s="7">
        <v>219</v>
      </c>
      <c r="D226" s="7">
        <f t="shared" si="7"/>
        <v>567</v>
      </c>
      <c r="E226" s="7">
        <v>621</v>
      </c>
      <c r="F226" s="35">
        <f t="shared" si="6"/>
        <v>0.91304347826086951</v>
      </c>
    </row>
    <row r="227" spans="1:6" x14ac:dyDescent="0.3">
      <c r="A227" s="7">
        <v>142</v>
      </c>
      <c r="B227" s="7">
        <v>346</v>
      </c>
      <c r="C227" s="7">
        <v>620</v>
      </c>
      <c r="D227" s="7">
        <f t="shared" si="7"/>
        <v>1108</v>
      </c>
      <c r="E227" s="7">
        <v>1178</v>
      </c>
      <c r="F227" s="35">
        <f t="shared" si="6"/>
        <v>0.94057724957555178</v>
      </c>
    </row>
    <row r="228" spans="1:6" x14ac:dyDescent="0.3">
      <c r="A228" s="7">
        <v>106</v>
      </c>
      <c r="B228" s="7">
        <v>312</v>
      </c>
      <c r="C228" s="7">
        <v>568</v>
      </c>
      <c r="D228" s="7">
        <f t="shared" si="7"/>
        <v>986</v>
      </c>
      <c r="E228" s="7">
        <v>1008</v>
      </c>
      <c r="F228" s="35">
        <f t="shared" si="6"/>
        <v>0.97817460317460314</v>
      </c>
    </row>
    <row r="229" spans="1:6" x14ac:dyDescent="0.3">
      <c r="A229" s="7">
        <v>129</v>
      </c>
      <c r="B229" s="7">
        <v>310</v>
      </c>
      <c r="C229" s="7">
        <v>562</v>
      </c>
      <c r="D229" s="7">
        <f t="shared" si="7"/>
        <v>1001</v>
      </c>
      <c r="E229" s="7">
        <v>1040</v>
      </c>
      <c r="F229" s="35">
        <f t="shared" si="6"/>
        <v>0.96250000000000002</v>
      </c>
    </row>
    <row r="230" spans="1:6" x14ac:dyDescent="0.3">
      <c r="A230" s="7">
        <v>129</v>
      </c>
      <c r="B230" s="7">
        <v>317</v>
      </c>
      <c r="C230" s="7">
        <v>573</v>
      </c>
      <c r="D230" s="7">
        <f t="shared" si="7"/>
        <v>1019</v>
      </c>
      <c r="E230" s="7">
        <v>1088</v>
      </c>
      <c r="F230" s="35">
        <f t="shared" si="6"/>
        <v>0.93658088235294112</v>
      </c>
    </row>
    <row r="231" spans="1:6" x14ac:dyDescent="0.3">
      <c r="A231" s="7">
        <v>165</v>
      </c>
      <c r="B231" s="7">
        <v>318</v>
      </c>
      <c r="C231" s="7">
        <v>647</v>
      </c>
      <c r="D231" s="7">
        <f t="shared" si="7"/>
        <v>1130</v>
      </c>
      <c r="E231" s="7">
        <v>1185</v>
      </c>
      <c r="F231" s="35">
        <f t="shared" si="6"/>
        <v>0.95358649789029537</v>
      </c>
    </row>
    <row r="232" spans="1:6" x14ac:dyDescent="0.3">
      <c r="A232" s="7">
        <v>149</v>
      </c>
      <c r="B232" s="7">
        <v>355</v>
      </c>
      <c r="C232" s="7">
        <v>586</v>
      </c>
      <c r="D232" s="7">
        <f t="shared" si="7"/>
        <v>1090</v>
      </c>
      <c r="E232" s="7">
        <v>1177</v>
      </c>
      <c r="F232" s="35">
        <f t="shared" si="6"/>
        <v>0.92608326253186068</v>
      </c>
    </row>
    <row r="233" spans="1:6" x14ac:dyDescent="0.3">
      <c r="A233" s="7">
        <v>159</v>
      </c>
      <c r="B233" s="7">
        <v>327</v>
      </c>
      <c r="C233" s="7">
        <v>663</v>
      </c>
      <c r="D233" s="7">
        <f t="shared" si="7"/>
        <v>1149</v>
      </c>
      <c r="E233" s="7">
        <v>1185</v>
      </c>
      <c r="F233" s="35">
        <f t="shared" si="6"/>
        <v>0.96962025316455691</v>
      </c>
    </row>
    <row r="234" spans="1:6" x14ac:dyDescent="0.3">
      <c r="A234" s="7">
        <v>172</v>
      </c>
      <c r="B234" s="7">
        <v>292</v>
      </c>
      <c r="C234" s="7">
        <v>492</v>
      </c>
      <c r="D234" s="7">
        <f t="shared" si="7"/>
        <v>956</v>
      </c>
      <c r="E234" s="7">
        <v>1027</v>
      </c>
      <c r="F234" s="35">
        <f t="shared" si="6"/>
        <v>0.93086660175267766</v>
      </c>
    </row>
    <row r="235" spans="1:6" x14ac:dyDescent="0.3">
      <c r="A235" s="7">
        <v>166</v>
      </c>
      <c r="B235" s="7">
        <v>365</v>
      </c>
      <c r="C235" s="7">
        <v>566</v>
      </c>
      <c r="D235" s="7">
        <f t="shared" si="7"/>
        <v>1097</v>
      </c>
      <c r="E235" s="7">
        <v>1117</v>
      </c>
      <c r="F235" s="35">
        <f t="shared" si="6"/>
        <v>0.982094897045658</v>
      </c>
    </row>
    <row r="236" spans="1:6" x14ac:dyDescent="0.3">
      <c r="A236" s="7">
        <v>0</v>
      </c>
      <c r="B236" s="7">
        <v>0</v>
      </c>
      <c r="C236" s="7">
        <v>27</v>
      </c>
      <c r="D236" s="7">
        <f t="shared" si="7"/>
        <v>27</v>
      </c>
      <c r="E236" s="7">
        <v>27</v>
      </c>
      <c r="F236" s="35">
        <f t="shared" si="6"/>
        <v>1</v>
      </c>
    </row>
    <row r="237" spans="1:6" x14ac:dyDescent="0.3">
      <c r="A237" s="7">
        <v>0</v>
      </c>
      <c r="B237" s="7">
        <v>0</v>
      </c>
      <c r="C237" s="7">
        <v>53</v>
      </c>
      <c r="D237" s="7">
        <f t="shared" si="7"/>
        <v>53</v>
      </c>
      <c r="E237" s="7">
        <v>53</v>
      </c>
      <c r="F237" s="35">
        <f t="shared" si="6"/>
        <v>1</v>
      </c>
    </row>
    <row r="238" spans="1:6" x14ac:dyDescent="0.3">
      <c r="A238" s="7">
        <v>0</v>
      </c>
      <c r="B238" s="7">
        <v>0</v>
      </c>
      <c r="C238" s="7">
        <v>27</v>
      </c>
      <c r="D238" s="7">
        <f t="shared" si="7"/>
        <v>27</v>
      </c>
      <c r="E238" s="7">
        <v>27</v>
      </c>
      <c r="F238" s="35">
        <f t="shared" si="6"/>
        <v>1</v>
      </c>
    </row>
    <row r="239" spans="1:6" x14ac:dyDescent="0.3">
      <c r="A239" s="7">
        <v>0</v>
      </c>
      <c r="B239" s="7">
        <v>0</v>
      </c>
      <c r="C239" s="7">
        <v>39</v>
      </c>
      <c r="D239" s="7">
        <f t="shared" si="7"/>
        <v>39</v>
      </c>
      <c r="E239" s="7">
        <v>39</v>
      </c>
      <c r="F239" s="35">
        <f t="shared" ref="F239:F289" si="8">IFERROR(D239/E239,0)</f>
        <v>1</v>
      </c>
    </row>
    <row r="240" spans="1:6" x14ac:dyDescent="0.3">
      <c r="A240" s="7">
        <v>0</v>
      </c>
      <c r="B240" s="7">
        <v>14</v>
      </c>
      <c r="C240" s="7">
        <v>57</v>
      </c>
      <c r="D240" s="7">
        <f t="shared" si="7"/>
        <v>71</v>
      </c>
      <c r="E240" s="7">
        <v>71</v>
      </c>
      <c r="F240" s="35">
        <f t="shared" si="8"/>
        <v>1</v>
      </c>
    </row>
    <row r="241" spans="1:6" x14ac:dyDescent="0.3">
      <c r="A241" s="7">
        <v>0</v>
      </c>
      <c r="B241" s="7">
        <v>0</v>
      </c>
      <c r="C241" s="7">
        <v>46</v>
      </c>
      <c r="D241" s="7">
        <f t="shared" si="7"/>
        <v>46</v>
      </c>
      <c r="E241" s="7">
        <v>46</v>
      </c>
      <c r="F241" s="35">
        <f t="shared" si="8"/>
        <v>1</v>
      </c>
    </row>
    <row r="242" spans="1:6" x14ac:dyDescent="0.3">
      <c r="A242" s="7">
        <v>0</v>
      </c>
      <c r="B242" s="7">
        <v>0</v>
      </c>
      <c r="C242" s="7">
        <v>58</v>
      </c>
      <c r="D242" s="7">
        <f t="shared" si="7"/>
        <v>58</v>
      </c>
      <c r="E242" s="7">
        <v>58</v>
      </c>
      <c r="F242" s="35">
        <f t="shared" si="8"/>
        <v>1</v>
      </c>
    </row>
    <row r="243" spans="1:6" x14ac:dyDescent="0.3">
      <c r="A243" s="7">
        <v>0</v>
      </c>
      <c r="B243" s="7">
        <v>0</v>
      </c>
      <c r="C243" s="7">
        <v>11</v>
      </c>
      <c r="D243" s="7">
        <f t="shared" si="7"/>
        <v>11</v>
      </c>
      <c r="E243" s="7">
        <v>11</v>
      </c>
      <c r="F243" s="35">
        <f t="shared" si="8"/>
        <v>1</v>
      </c>
    </row>
    <row r="244" spans="1:6" x14ac:dyDescent="0.3">
      <c r="A244" s="7">
        <v>0</v>
      </c>
      <c r="B244" s="7">
        <v>0</v>
      </c>
      <c r="C244" s="7">
        <v>54</v>
      </c>
      <c r="D244" s="7">
        <f t="shared" si="7"/>
        <v>54</v>
      </c>
      <c r="E244" s="7">
        <v>54</v>
      </c>
      <c r="F244" s="35">
        <f t="shared" si="8"/>
        <v>1</v>
      </c>
    </row>
    <row r="245" spans="1:6" x14ac:dyDescent="0.3">
      <c r="A245" s="7">
        <v>0</v>
      </c>
      <c r="B245" s="7">
        <v>10</v>
      </c>
      <c r="C245" s="7">
        <v>120</v>
      </c>
      <c r="D245" s="7">
        <f t="shared" si="7"/>
        <v>130</v>
      </c>
      <c r="E245" s="7">
        <v>130</v>
      </c>
      <c r="F245" s="35">
        <f t="shared" si="8"/>
        <v>1</v>
      </c>
    </row>
    <row r="246" spans="1:6" x14ac:dyDescent="0.3">
      <c r="A246" s="7">
        <v>0</v>
      </c>
      <c r="B246" s="7">
        <v>0</v>
      </c>
      <c r="C246" s="7">
        <v>139</v>
      </c>
      <c r="D246" s="7">
        <f t="shared" si="7"/>
        <v>139</v>
      </c>
      <c r="E246" s="7">
        <v>139</v>
      </c>
      <c r="F246" s="35">
        <f t="shared" si="8"/>
        <v>1</v>
      </c>
    </row>
    <row r="247" spans="1:6" x14ac:dyDescent="0.3">
      <c r="A247" s="7">
        <v>0</v>
      </c>
      <c r="B247" s="7">
        <v>0</v>
      </c>
      <c r="C247" s="7">
        <v>189</v>
      </c>
      <c r="D247" s="7">
        <f t="shared" si="7"/>
        <v>189</v>
      </c>
      <c r="E247" s="7">
        <v>189</v>
      </c>
      <c r="F247" s="35">
        <f t="shared" si="8"/>
        <v>1</v>
      </c>
    </row>
    <row r="248" spans="1:6" x14ac:dyDescent="0.3">
      <c r="A248" s="7">
        <v>0</v>
      </c>
      <c r="B248" s="7">
        <v>21</v>
      </c>
      <c r="C248" s="7">
        <v>147</v>
      </c>
      <c r="D248" s="7">
        <f t="shared" si="7"/>
        <v>168</v>
      </c>
      <c r="E248" s="7">
        <v>168</v>
      </c>
      <c r="F248" s="35">
        <f t="shared" si="8"/>
        <v>1</v>
      </c>
    </row>
    <row r="249" spans="1:6" x14ac:dyDescent="0.3">
      <c r="A249" s="7">
        <v>0</v>
      </c>
      <c r="B249" s="7">
        <v>11</v>
      </c>
      <c r="C249" s="7">
        <v>197</v>
      </c>
      <c r="D249" s="7">
        <f t="shared" si="7"/>
        <v>208</v>
      </c>
      <c r="E249" s="7">
        <v>208</v>
      </c>
      <c r="F249" s="35">
        <f t="shared" si="8"/>
        <v>1</v>
      </c>
    </row>
    <row r="250" spans="1:6" x14ac:dyDescent="0.3">
      <c r="A250" s="7">
        <v>0</v>
      </c>
      <c r="B250" s="7">
        <v>36</v>
      </c>
      <c r="C250" s="7">
        <v>151</v>
      </c>
      <c r="D250" s="7">
        <f t="shared" si="7"/>
        <v>187</v>
      </c>
      <c r="E250" s="7">
        <v>187</v>
      </c>
      <c r="F250" s="35">
        <f t="shared" si="8"/>
        <v>1</v>
      </c>
    </row>
    <row r="251" spans="1:6" x14ac:dyDescent="0.3">
      <c r="A251" s="7">
        <v>0</v>
      </c>
      <c r="B251" s="7">
        <v>25</v>
      </c>
      <c r="C251" s="7">
        <v>183</v>
      </c>
      <c r="D251" s="7">
        <f t="shared" si="7"/>
        <v>208</v>
      </c>
      <c r="E251" s="7">
        <v>208</v>
      </c>
      <c r="F251" s="35">
        <f t="shared" si="8"/>
        <v>1</v>
      </c>
    </row>
    <row r="252" spans="1:6" x14ac:dyDescent="0.3">
      <c r="A252" s="7">
        <v>0</v>
      </c>
      <c r="B252" s="7">
        <v>14</v>
      </c>
      <c r="C252" s="7">
        <v>173</v>
      </c>
      <c r="D252" s="7">
        <f t="shared" si="7"/>
        <v>187</v>
      </c>
      <c r="E252" s="7">
        <v>187</v>
      </c>
      <c r="F252" s="35">
        <f t="shared" si="8"/>
        <v>1</v>
      </c>
    </row>
    <row r="253" spans="1:6" x14ac:dyDescent="0.3">
      <c r="A253" s="7">
        <v>0</v>
      </c>
      <c r="B253" s="7">
        <v>33</v>
      </c>
      <c r="C253" s="7">
        <v>210</v>
      </c>
      <c r="D253" s="7">
        <f t="shared" si="7"/>
        <v>243</v>
      </c>
      <c r="E253" s="7">
        <v>243</v>
      </c>
      <c r="F253" s="35">
        <f t="shared" si="8"/>
        <v>1</v>
      </c>
    </row>
    <row r="254" spans="1:6" x14ac:dyDescent="0.3">
      <c r="A254" s="7">
        <v>35</v>
      </c>
      <c r="B254" s="7">
        <v>101</v>
      </c>
      <c r="C254" s="7">
        <v>135</v>
      </c>
      <c r="D254" s="7">
        <f t="shared" si="7"/>
        <v>271</v>
      </c>
      <c r="E254" s="7">
        <v>281</v>
      </c>
      <c r="F254" s="35">
        <f t="shared" si="8"/>
        <v>0.96441281138790036</v>
      </c>
    </row>
    <row r="255" spans="1:6" x14ac:dyDescent="0.3">
      <c r="A255" s="7">
        <v>21</v>
      </c>
      <c r="B255" s="7">
        <v>121</v>
      </c>
      <c r="C255" s="7">
        <v>91</v>
      </c>
      <c r="D255" s="7">
        <f t="shared" si="7"/>
        <v>233</v>
      </c>
      <c r="E255" s="7">
        <v>233</v>
      </c>
      <c r="F255" s="35">
        <f t="shared" si="8"/>
        <v>1</v>
      </c>
    </row>
    <row r="256" spans="1:6" x14ac:dyDescent="0.3">
      <c r="A256" s="7">
        <v>48</v>
      </c>
      <c r="B256" s="7">
        <v>115</v>
      </c>
      <c r="C256" s="7">
        <v>77</v>
      </c>
      <c r="D256" s="7">
        <f t="shared" si="7"/>
        <v>240</v>
      </c>
      <c r="E256" s="7">
        <v>240</v>
      </c>
      <c r="F256" s="35">
        <f t="shared" si="8"/>
        <v>1</v>
      </c>
    </row>
    <row r="257" spans="1:6" x14ac:dyDescent="0.3">
      <c r="A257" s="7">
        <v>35</v>
      </c>
      <c r="B257" s="7">
        <v>152</v>
      </c>
      <c r="C257" s="7">
        <v>127</v>
      </c>
      <c r="D257" s="7">
        <f t="shared" si="7"/>
        <v>314</v>
      </c>
      <c r="E257" s="7">
        <v>314</v>
      </c>
      <c r="F257" s="35">
        <f t="shared" si="8"/>
        <v>1</v>
      </c>
    </row>
    <row r="258" spans="1:6" x14ac:dyDescent="0.3">
      <c r="A258" s="7">
        <v>69</v>
      </c>
      <c r="B258" s="7">
        <v>92</v>
      </c>
      <c r="C258" s="7">
        <v>92</v>
      </c>
      <c r="D258" s="7">
        <f t="shared" si="7"/>
        <v>253</v>
      </c>
      <c r="E258" s="7">
        <v>276</v>
      </c>
      <c r="F258" s="35">
        <f t="shared" si="8"/>
        <v>0.91666666666666663</v>
      </c>
    </row>
    <row r="259" spans="1:6" x14ac:dyDescent="0.3">
      <c r="A259" s="7">
        <v>152</v>
      </c>
      <c r="B259" s="7">
        <v>170</v>
      </c>
      <c r="C259" s="7">
        <v>166</v>
      </c>
      <c r="D259" s="7">
        <f t="shared" ref="D259:D322" si="9">SUM(A259:C259)</f>
        <v>488</v>
      </c>
      <c r="E259" s="7">
        <v>520</v>
      </c>
      <c r="F259" s="35">
        <f t="shared" si="8"/>
        <v>0.93846153846153846</v>
      </c>
    </row>
    <row r="260" spans="1:6" x14ac:dyDescent="0.3">
      <c r="A260" s="7">
        <v>100</v>
      </c>
      <c r="B260" s="7">
        <v>157</v>
      </c>
      <c r="C260" s="7">
        <v>165</v>
      </c>
      <c r="D260" s="7">
        <f t="shared" si="9"/>
        <v>422</v>
      </c>
      <c r="E260" s="7">
        <v>454</v>
      </c>
      <c r="F260" s="35">
        <f t="shared" si="8"/>
        <v>0.92951541850220265</v>
      </c>
    </row>
    <row r="261" spans="1:6" x14ac:dyDescent="0.3">
      <c r="A261" s="7">
        <v>87</v>
      </c>
      <c r="B261" s="7">
        <v>144</v>
      </c>
      <c r="C261" s="7">
        <v>96</v>
      </c>
      <c r="D261" s="7">
        <f t="shared" si="9"/>
        <v>327</v>
      </c>
      <c r="E261" s="7">
        <v>374</v>
      </c>
      <c r="F261" s="35">
        <f t="shared" si="8"/>
        <v>0.87433155080213909</v>
      </c>
    </row>
    <row r="262" spans="1:6" x14ac:dyDescent="0.3">
      <c r="A262" s="7">
        <v>154</v>
      </c>
      <c r="B262" s="7">
        <v>115</v>
      </c>
      <c r="C262" s="7">
        <v>139</v>
      </c>
      <c r="D262" s="7">
        <f t="shared" si="9"/>
        <v>408</v>
      </c>
      <c r="E262" s="7">
        <v>457</v>
      </c>
      <c r="F262" s="35">
        <f t="shared" si="8"/>
        <v>0.89277899343544853</v>
      </c>
    </row>
    <row r="263" spans="1:6" x14ac:dyDescent="0.3">
      <c r="A263" s="7">
        <v>0</v>
      </c>
      <c r="B263" s="7">
        <v>0</v>
      </c>
      <c r="C263" s="7">
        <v>49</v>
      </c>
      <c r="D263" s="7">
        <f t="shared" si="9"/>
        <v>49</v>
      </c>
      <c r="E263" s="7">
        <v>49</v>
      </c>
      <c r="F263" s="35">
        <f t="shared" si="8"/>
        <v>1</v>
      </c>
    </row>
    <row r="264" spans="1:6" x14ac:dyDescent="0.3">
      <c r="A264" s="7">
        <v>0</v>
      </c>
      <c r="B264" s="7">
        <v>0</v>
      </c>
      <c r="C264" s="7">
        <v>63</v>
      </c>
      <c r="D264" s="7">
        <f t="shared" si="9"/>
        <v>63</v>
      </c>
      <c r="E264" s="7">
        <v>63</v>
      </c>
      <c r="F264" s="35">
        <f t="shared" si="8"/>
        <v>1</v>
      </c>
    </row>
    <row r="265" spans="1:6" x14ac:dyDescent="0.3">
      <c r="A265" s="7">
        <v>0</v>
      </c>
      <c r="B265" s="7">
        <v>10</v>
      </c>
      <c r="C265" s="7">
        <v>103</v>
      </c>
      <c r="D265" s="7">
        <f t="shared" si="9"/>
        <v>113</v>
      </c>
      <c r="E265" s="7">
        <v>113</v>
      </c>
      <c r="F265" s="35">
        <f t="shared" si="8"/>
        <v>1</v>
      </c>
    </row>
    <row r="266" spans="1:6" x14ac:dyDescent="0.3">
      <c r="A266" s="7">
        <v>0</v>
      </c>
      <c r="B266" s="7">
        <v>0</v>
      </c>
      <c r="C266" s="7">
        <v>98</v>
      </c>
      <c r="D266" s="7">
        <f t="shared" si="9"/>
        <v>98</v>
      </c>
      <c r="E266" s="7">
        <v>98</v>
      </c>
      <c r="F266" s="35">
        <f t="shared" si="8"/>
        <v>1</v>
      </c>
    </row>
    <row r="267" spans="1:6" x14ac:dyDescent="0.3">
      <c r="A267" s="7">
        <v>0</v>
      </c>
      <c r="B267" s="7">
        <v>11</v>
      </c>
      <c r="C267" s="7">
        <v>69</v>
      </c>
      <c r="D267" s="7">
        <f t="shared" si="9"/>
        <v>80</v>
      </c>
      <c r="E267" s="7">
        <v>80</v>
      </c>
      <c r="F267" s="35">
        <f t="shared" si="8"/>
        <v>1</v>
      </c>
    </row>
    <row r="268" spans="1:6" x14ac:dyDescent="0.3">
      <c r="A268" s="7">
        <v>0</v>
      </c>
      <c r="B268" s="7">
        <v>0</v>
      </c>
      <c r="C268" s="7">
        <v>59</v>
      </c>
      <c r="D268" s="7">
        <f t="shared" si="9"/>
        <v>59</v>
      </c>
      <c r="E268" s="7">
        <v>59</v>
      </c>
      <c r="F268" s="35">
        <f t="shared" si="8"/>
        <v>1</v>
      </c>
    </row>
    <row r="269" spans="1:6" x14ac:dyDescent="0.3">
      <c r="A269" s="7">
        <v>0</v>
      </c>
      <c r="B269" s="7">
        <v>0</v>
      </c>
      <c r="C269" s="7">
        <v>140</v>
      </c>
      <c r="D269" s="7">
        <f t="shared" si="9"/>
        <v>140</v>
      </c>
      <c r="E269" s="7">
        <v>140</v>
      </c>
      <c r="F269" s="35">
        <f t="shared" si="8"/>
        <v>1</v>
      </c>
    </row>
    <row r="270" spans="1:6" x14ac:dyDescent="0.3">
      <c r="A270" s="7">
        <v>0</v>
      </c>
      <c r="B270" s="7">
        <v>0</v>
      </c>
      <c r="C270" s="7">
        <v>45</v>
      </c>
      <c r="D270" s="7">
        <f t="shared" si="9"/>
        <v>45</v>
      </c>
      <c r="E270" s="7">
        <v>45</v>
      </c>
      <c r="F270" s="35">
        <f t="shared" si="8"/>
        <v>1</v>
      </c>
    </row>
    <row r="271" spans="1:6" x14ac:dyDescent="0.3">
      <c r="A271" s="7">
        <v>0</v>
      </c>
      <c r="B271" s="7">
        <v>14</v>
      </c>
      <c r="C271" s="7">
        <v>84</v>
      </c>
      <c r="D271" s="7">
        <f t="shared" si="9"/>
        <v>98</v>
      </c>
      <c r="E271" s="7">
        <v>98</v>
      </c>
      <c r="F271" s="35">
        <f t="shared" si="8"/>
        <v>1</v>
      </c>
    </row>
    <row r="272" spans="1:6" x14ac:dyDescent="0.3">
      <c r="A272" s="7">
        <v>106</v>
      </c>
      <c r="B272" s="7">
        <v>363</v>
      </c>
      <c r="C272" s="7">
        <v>605</v>
      </c>
      <c r="D272" s="7">
        <f t="shared" si="9"/>
        <v>1074</v>
      </c>
      <c r="E272" s="7">
        <v>1143</v>
      </c>
      <c r="F272" s="35">
        <f t="shared" si="8"/>
        <v>0.93963254593175849</v>
      </c>
    </row>
    <row r="273" spans="1:6" x14ac:dyDescent="0.3">
      <c r="A273" s="7">
        <v>92</v>
      </c>
      <c r="B273" s="7">
        <v>286</v>
      </c>
      <c r="C273" s="7">
        <v>546</v>
      </c>
      <c r="D273" s="7">
        <f t="shared" si="9"/>
        <v>924</v>
      </c>
      <c r="E273" s="7">
        <v>955</v>
      </c>
      <c r="F273" s="35">
        <f t="shared" si="8"/>
        <v>0.96753926701570681</v>
      </c>
    </row>
    <row r="274" spans="1:6" x14ac:dyDescent="0.3">
      <c r="A274" s="7">
        <v>94</v>
      </c>
      <c r="B274" s="7">
        <v>292</v>
      </c>
      <c r="C274" s="7">
        <v>603</v>
      </c>
      <c r="D274" s="7">
        <f t="shared" si="9"/>
        <v>989</v>
      </c>
      <c r="E274" s="7">
        <v>1047</v>
      </c>
      <c r="F274" s="35">
        <f t="shared" si="8"/>
        <v>0.94460362941738296</v>
      </c>
    </row>
    <row r="275" spans="1:6" x14ac:dyDescent="0.3">
      <c r="A275" s="7">
        <v>98</v>
      </c>
      <c r="B275" s="7">
        <v>283</v>
      </c>
      <c r="C275" s="7">
        <v>571</v>
      </c>
      <c r="D275" s="7">
        <f t="shared" si="9"/>
        <v>952</v>
      </c>
      <c r="E275" s="7">
        <v>975</v>
      </c>
      <c r="F275" s="35">
        <f t="shared" si="8"/>
        <v>0.97641025641025636</v>
      </c>
    </row>
    <row r="276" spans="1:6" x14ac:dyDescent="0.3">
      <c r="A276" s="7">
        <v>122</v>
      </c>
      <c r="B276" s="7">
        <v>334</v>
      </c>
      <c r="C276" s="7">
        <v>690</v>
      </c>
      <c r="D276" s="7">
        <f t="shared" si="9"/>
        <v>1146</v>
      </c>
      <c r="E276" s="7">
        <v>1209</v>
      </c>
      <c r="F276" s="35">
        <f t="shared" si="8"/>
        <v>0.94789081885856075</v>
      </c>
    </row>
    <row r="277" spans="1:6" x14ac:dyDescent="0.3">
      <c r="A277" s="7">
        <v>119</v>
      </c>
      <c r="B277" s="7">
        <v>274</v>
      </c>
      <c r="C277" s="7">
        <v>633</v>
      </c>
      <c r="D277" s="7">
        <f t="shared" si="9"/>
        <v>1026</v>
      </c>
      <c r="E277" s="7">
        <v>1069</v>
      </c>
      <c r="F277" s="35">
        <f t="shared" si="8"/>
        <v>0.95977549111318994</v>
      </c>
    </row>
    <row r="278" spans="1:6" x14ac:dyDescent="0.3">
      <c r="A278" s="7">
        <v>140</v>
      </c>
      <c r="B278" s="7">
        <v>331</v>
      </c>
      <c r="C278" s="7">
        <v>754</v>
      </c>
      <c r="D278" s="7">
        <f t="shared" si="9"/>
        <v>1225</v>
      </c>
      <c r="E278" s="7">
        <v>1278</v>
      </c>
      <c r="F278" s="35">
        <f t="shared" si="8"/>
        <v>0.95852895148669792</v>
      </c>
    </row>
    <row r="279" spans="1:6" x14ac:dyDescent="0.3">
      <c r="A279" s="7">
        <v>159</v>
      </c>
      <c r="B279" s="7">
        <v>281</v>
      </c>
      <c r="C279" s="7">
        <v>581</v>
      </c>
      <c r="D279" s="7">
        <f t="shared" si="9"/>
        <v>1021</v>
      </c>
      <c r="E279" s="7">
        <v>1084</v>
      </c>
      <c r="F279" s="35">
        <f t="shared" si="8"/>
        <v>0.94188191881918815</v>
      </c>
    </row>
    <row r="280" spans="1:6" x14ac:dyDescent="0.3">
      <c r="A280" s="7">
        <v>131</v>
      </c>
      <c r="B280" s="7">
        <v>343</v>
      </c>
      <c r="C280" s="7">
        <v>650</v>
      </c>
      <c r="D280" s="7">
        <f t="shared" si="9"/>
        <v>1124</v>
      </c>
      <c r="E280" s="7">
        <v>1193</v>
      </c>
      <c r="F280" s="35">
        <f t="shared" si="8"/>
        <v>0.94216261525565803</v>
      </c>
    </row>
    <row r="281" spans="1:6" x14ac:dyDescent="0.3">
      <c r="A281" s="7">
        <v>0</v>
      </c>
      <c r="B281" s="7">
        <v>0</v>
      </c>
      <c r="C281" s="7">
        <v>112</v>
      </c>
      <c r="D281" s="7">
        <f t="shared" si="9"/>
        <v>112</v>
      </c>
      <c r="E281" s="7">
        <v>112</v>
      </c>
      <c r="F281" s="35">
        <f t="shared" si="8"/>
        <v>1</v>
      </c>
    </row>
    <row r="282" spans="1:6" x14ac:dyDescent="0.3">
      <c r="A282" s="7">
        <v>0</v>
      </c>
      <c r="B282" s="7">
        <v>23</v>
      </c>
      <c r="C282" s="7">
        <v>109</v>
      </c>
      <c r="D282" s="7">
        <f t="shared" si="9"/>
        <v>132</v>
      </c>
      <c r="E282" s="7">
        <v>132</v>
      </c>
      <c r="F282" s="35">
        <f t="shared" si="8"/>
        <v>1</v>
      </c>
    </row>
    <row r="283" spans="1:6" x14ac:dyDescent="0.3">
      <c r="A283" s="7">
        <v>0</v>
      </c>
      <c r="B283" s="7">
        <v>24</v>
      </c>
      <c r="C283" s="7">
        <v>138</v>
      </c>
      <c r="D283" s="7">
        <f t="shared" si="9"/>
        <v>162</v>
      </c>
      <c r="E283" s="7">
        <v>162</v>
      </c>
      <c r="F283" s="35">
        <f t="shared" si="8"/>
        <v>1</v>
      </c>
    </row>
    <row r="284" spans="1:6" x14ac:dyDescent="0.3">
      <c r="A284" s="7">
        <v>0</v>
      </c>
      <c r="B284" s="7">
        <v>10</v>
      </c>
      <c r="C284" s="7">
        <v>93</v>
      </c>
      <c r="D284" s="7">
        <f t="shared" si="9"/>
        <v>103</v>
      </c>
      <c r="E284" s="7">
        <v>103</v>
      </c>
      <c r="F284" s="35">
        <f t="shared" si="8"/>
        <v>1</v>
      </c>
    </row>
    <row r="285" spans="1:6" x14ac:dyDescent="0.3">
      <c r="A285" s="7">
        <v>0</v>
      </c>
      <c r="B285" s="7">
        <v>45</v>
      </c>
      <c r="C285" s="7">
        <v>121</v>
      </c>
      <c r="D285" s="7">
        <f t="shared" si="9"/>
        <v>166</v>
      </c>
      <c r="E285" s="7">
        <v>166</v>
      </c>
      <c r="F285" s="35">
        <f t="shared" si="8"/>
        <v>1</v>
      </c>
    </row>
    <row r="286" spans="1:6" x14ac:dyDescent="0.3">
      <c r="A286" s="7">
        <v>10</v>
      </c>
      <c r="B286" s="7">
        <v>22</v>
      </c>
      <c r="C286" s="7">
        <v>97</v>
      </c>
      <c r="D286" s="7">
        <f t="shared" si="9"/>
        <v>129</v>
      </c>
      <c r="E286" s="7">
        <v>129</v>
      </c>
      <c r="F286" s="35">
        <f t="shared" si="8"/>
        <v>1</v>
      </c>
    </row>
    <row r="287" spans="1:6" x14ac:dyDescent="0.3">
      <c r="A287" s="7">
        <v>11</v>
      </c>
      <c r="B287" s="7">
        <v>30</v>
      </c>
      <c r="C287" s="7">
        <v>74</v>
      </c>
      <c r="D287" s="7">
        <f t="shared" si="9"/>
        <v>115</v>
      </c>
      <c r="E287" s="7">
        <v>115</v>
      </c>
      <c r="F287" s="35">
        <f t="shared" si="8"/>
        <v>1</v>
      </c>
    </row>
    <row r="288" spans="1:6" x14ac:dyDescent="0.3">
      <c r="A288" s="7">
        <v>0</v>
      </c>
      <c r="B288" s="7">
        <v>38</v>
      </c>
      <c r="C288" s="7">
        <v>81</v>
      </c>
      <c r="D288" s="7">
        <f t="shared" si="9"/>
        <v>119</v>
      </c>
      <c r="E288" s="7">
        <v>119</v>
      </c>
      <c r="F288" s="35">
        <f t="shared" si="8"/>
        <v>1</v>
      </c>
    </row>
    <row r="289" spans="1:6" x14ac:dyDescent="0.3">
      <c r="A289" s="7">
        <v>11</v>
      </c>
      <c r="B289" s="7">
        <v>55</v>
      </c>
      <c r="C289" s="7">
        <v>54</v>
      </c>
      <c r="D289" s="7">
        <f t="shared" si="9"/>
        <v>120</v>
      </c>
      <c r="E289" s="7">
        <v>120</v>
      </c>
      <c r="F289" s="35">
        <f t="shared" si="8"/>
        <v>1</v>
      </c>
    </row>
    <row r="290" spans="1:6" hidden="1" x14ac:dyDescent="0.3">
      <c r="A290" s="7">
        <v>534</v>
      </c>
      <c r="B290" s="7">
        <v>1254</v>
      </c>
      <c r="C290" s="7">
        <v>2090</v>
      </c>
      <c r="D290" s="7">
        <f t="shared" si="9"/>
        <v>3878</v>
      </c>
      <c r="E290" s="7">
        <v>4389</v>
      </c>
      <c r="F290"/>
    </row>
    <row r="291" spans="1:6" hidden="1" x14ac:dyDescent="0.3">
      <c r="A291" s="7">
        <v>523</v>
      </c>
      <c r="B291" s="7">
        <v>1269</v>
      </c>
      <c r="C291" s="7">
        <v>2273</v>
      </c>
      <c r="D291" s="7">
        <f t="shared" si="9"/>
        <v>4065</v>
      </c>
      <c r="E291" s="7">
        <v>4522</v>
      </c>
      <c r="F291"/>
    </row>
    <row r="292" spans="1:6" hidden="1" x14ac:dyDescent="0.3">
      <c r="A292" s="7">
        <v>530</v>
      </c>
      <c r="B292" s="7">
        <v>1268</v>
      </c>
      <c r="C292" s="7">
        <v>2498</v>
      </c>
      <c r="D292" s="7">
        <f t="shared" si="9"/>
        <v>4296</v>
      </c>
      <c r="E292" s="7">
        <v>4787</v>
      </c>
      <c r="F292"/>
    </row>
    <row r="293" spans="1:6" hidden="1" x14ac:dyDescent="0.3">
      <c r="A293" s="7">
        <v>509</v>
      </c>
      <c r="B293" s="7">
        <v>1152</v>
      </c>
      <c r="C293" s="7">
        <v>2208</v>
      </c>
      <c r="D293" s="7">
        <f t="shared" si="9"/>
        <v>3869</v>
      </c>
      <c r="E293" s="7">
        <v>4292</v>
      </c>
      <c r="F293"/>
    </row>
    <row r="294" spans="1:6" hidden="1" x14ac:dyDescent="0.3">
      <c r="A294" s="7">
        <v>636</v>
      </c>
      <c r="B294" s="7">
        <v>1216</v>
      </c>
      <c r="C294" s="7">
        <v>2430</v>
      </c>
      <c r="D294" s="7">
        <f t="shared" si="9"/>
        <v>4282</v>
      </c>
      <c r="E294" s="7">
        <v>4767</v>
      </c>
      <c r="F294"/>
    </row>
    <row r="295" spans="1:6" hidden="1" x14ac:dyDescent="0.3">
      <c r="A295" s="7">
        <v>615</v>
      </c>
      <c r="B295" s="7">
        <v>1171</v>
      </c>
      <c r="C295" s="7">
        <v>2244</v>
      </c>
      <c r="D295" s="7">
        <f t="shared" si="9"/>
        <v>4030</v>
      </c>
      <c r="E295" s="7">
        <v>4601</v>
      </c>
      <c r="F295"/>
    </row>
    <row r="296" spans="1:6" hidden="1" x14ac:dyDescent="0.3">
      <c r="A296" s="7">
        <v>620</v>
      </c>
      <c r="B296" s="7">
        <v>1214</v>
      </c>
      <c r="C296" s="7">
        <v>2464</v>
      </c>
      <c r="D296" s="7">
        <f t="shared" si="9"/>
        <v>4298</v>
      </c>
      <c r="E296" s="7">
        <v>4753</v>
      </c>
      <c r="F296"/>
    </row>
    <row r="297" spans="1:6" hidden="1" x14ac:dyDescent="0.3">
      <c r="A297" s="7">
        <v>695</v>
      </c>
      <c r="B297" s="7">
        <v>1127</v>
      </c>
      <c r="C297" s="7">
        <v>2081</v>
      </c>
      <c r="D297" s="7">
        <f t="shared" si="9"/>
        <v>3903</v>
      </c>
      <c r="E297" s="7">
        <v>4372</v>
      </c>
      <c r="F297"/>
    </row>
    <row r="298" spans="1:6" hidden="1" x14ac:dyDescent="0.3">
      <c r="A298" s="7">
        <v>655</v>
      </c>
      <c r="B298" s="7">
        <v>1134</v>
      </c>
      <c r="C298" s="7">
        <v>2166</v>
      </c>
      <c r="D298" s="7">
        <f t="shared" si="9"/>
        <v>3955</v>
      </c>
      <c r="E298" s="7">
        <v>4392</v>
      </c>
      <c r="F298"/>
    </row>
    <row r="299" spans="1:6" x14ac:dyDescent="0.3">
      <c r="A299" s="7">
        <v>260</v>
      </c>
      <c r="B299" s="7">
        <v>475</v>
      </c>
      <c r="C299" s="7">
        <v>697</v>
      </c>
      <c r="D299" s="7">
        <f t="shared" si="9"/>
        <v>1432</v>
      </c>
      <c r="E299" s="7">
        <v>1567</v>
      </c>
      <c r="F299" s="35">
        <f t="shared" ref="F299:F330" si="10">IFERROR(D299/E299,0)</f>
        <v>0.91384811742182515</v>
      </c>
    </row>
    <row r="300" spans="1:6" x14ac:dyDescent="0.3">
      <c r="A300" s="7">
        <v>213</v>
      </c>
      <c r="B300" s="7">
        <v>440</v>
      </c>
      <c r="C300" s="7">
        <v>783</v>
      </c>
      <c r="D300" s="7">
        <f t="shared" si="9"/>
        <v>1436</v>
      </c>
      <c r="E300" s="7">
        <v>1572</v>
      </c>
      <c r="F300" s="35">
        <f t="shared" si="10"/>
        <v>0.91348600508905853</v>
      </c>
    </row>
    <row r="301" spans="1:6" x14ac:dyDescent="0.3">
      <c r="A301" s="7">
        <v>223</v>
      </c>
      <c r="B301" s="7">
        <v>412</v>
      </c>
      <c r="C301" s="7">
        <v>709</v>
      </c>
      <c r="D301" s="7">
        <f t="shared" si="9"/>
        <v>1344</v>
      </c>
      <c r="E301" s="7">
        <v>1432</v>
      </c>
      <c r="F301" s="35">
        <f t="shared" si="10"/>
        <v>0.93854748603351956</v>
      </c>
    </row>
    <row r="302" spans="1:6" x14ac:dyDescent="0.3">
      <c r="A302" s="7">
        <v>293</v>
      </c>
      <c r="B302" s="7">
        <v>510</v>
      </c>
      <c r="C302" s="7">
        <v>794</v>
      </c>
      <c r="D302" s="7">
        <f t="shared" si="9"/>
        <v>1597</v>
      </c>
      <c r="E302" s="7">
        <v>1787</v>
      </c>
      <c r="F302" s="35">
        <f t="shared" si="10"/>
        <v>0.89367655288192505</v>
      </c>
    </row>
    <row r="303" spans="1:6" x14ac:dyDescent="0.3">
      <c r="A303" s="7">
        <v>288</v>
      </c>
      <c r="B303" s="7">
        <v>501</v>
      </c>
      <c r="C303" s="7">
        <v>797</v>
      </c>
      <c r="D303" s="7">
        <f t="shared" si="9"/>
        <v>1586</v>
      </c>
      <c r="E303" s="7">
        <v>1793</v>
      </c>
      <c r="F303" s="35">
        <f t="shared" si="10"/>
        <v>0.88455103179029559</v>
      </c>
    </row>
    <row r="304" spans="1:6" x14ac:dyDescent="0.3">
      <c r="A304" s="7">
        <v>304</v>
      </c>
      <c r="B304" s="7">
        <v>479</v>
      </c>
      <c r="C304" s="7">
        <v>745</v>
      </c>
      <c r="D304" s="7">
        <f t="shared" si="9"/>
        <v>1528</v>
      </c>
      <c r="E304" s="7">
        <v>1744</v>
      </c>
      <c r="F304" s="35">
        <f t="shared" si="10"/>
        <v>0.87614678899082565</v>
      </c>
    </row>
    <row r="305" spans="1:6" x14ac:dyDescent="0.3">
      <c r="A305" s="7">
        <v>365</v>
      </c>
      <c r="B305" s="7">
        <v>510</v>
      </c>
      <c r="C305" s="7">
        <v>903</v>
      </c>
      <c r="D305" s="7">
        <f t="shared" si="9"/>
        <v>1778</v>
      </c>
      <c r="E305" s="7">
        <v>1986</v>
      </c>
      <c r="F305" s="35">
        <f t="shared" si="10"/>
        <v>0.89526686807653577</v>
      </c>
    </row>
    <row r="306" spans="1:6" x14ac:dyDescent="0.3">
      <c r="A306" s="7">
        <v>323</v>
      </c>
      <c r="B306" s="7">
        <v>487</v>
      </c>
      <c r="C306" s="7">
        <v>740</v>
      </c>
      <c r="D306" s="7">
        <f t="shared" si="9"/>
        <v>1550</v>
      </c>
      <c r="E306" s="7">
        <v>1783</v>
      </c>
      <c r="F306" s="35">
        <f t="shared" si="10"/>
        <v>0.86932136848008978</v>
      </c>
    </row>
    <row r="307" spans="1:6" x14ac:dyDescent="0.3">
      <c r="A307" s="7">
        <v>363</v>
      </c>
      <c r="B307" s="7">
        <v>514</v>
      </c>
      <c r="C307" s="7">
        <v>813</v>
      </c>
      <c r="D307" s="7">
        <f t="shared" si="9"/>
        <v>1690</v>
      </c>
      <c r="E307" s="7">
        <v>1933</v>
      </c>
      <c r="F307" s="35">
        <f t="shared" si="10"/>
        <v>0.87428867046042424</v>
      </c>
    </row>
    <row r="308" spans="1:6" x14ac:dyDescent="0.3">
      <c r="A308" s="7">
        <v>0</v>
      </c>
      <c r="B308" s="7">
        <v>0</v>
      </c>
      <c r="C308" s="7">
        <v>21</v>
      </c>
      <c r="D308" s="7">
        <f t="shared" si="9"/>
        <v>21</v>
      </c>
      <c r="E308" s="7">
        <v>21</v>
      </c>
      <c r="F308" s="35">
        <f t="shared" si="10"/>
        <v>1</v>
      </c>
    </row>
    <row r="309" spans="1:6" x14ac:dyDescent="0.3">
      <c r="A309" s="7">
        <v>0</v>
      </c>
      <c r="B309" s="7">
        <v>0</v>
      </c>
      <c r="C309" s="7">
        <v>10</v>
      </c>
      <c r="D309" s="7">
        <f t="shared" si="9"/>
        <v>10</v>
      </c>
      <c r="E309" s="7">
        <v>10</v>
      </c>
      <c r="F309" s="35">
        <f t="shared" si="10"/>
        <v>1</v>
      </c>
    </row>
    <row r="310" spans="1:6" x14ac:dyDescent="0.3">
      <c r="A310" s="7">
        <v>0</v>
      </c>
      <c r="B310" s="7">
        <v>0</v>
      </c>
      <c r="C310" s="7">
        <v>0</v>
      </c>
      <c r="D310" s="7">
        <f t="shared" si="9"/>
        <v>0</v>
      </c>
      <c r="E310" s="7">
        <v>0</v>
      </c>
      <c r="F310" s="35">
        <f t="shared" si="10"/>
        <v>0</v>
      </c>
    </row>
    <row r="311" spans="1:6" x14ac:dyDescent="0.3">
      <c r="A311" s="7">
        <v>0</v>
      </c>
      <c r="B311" s="7">
        <v>0</v>
      </c>
      <c r="C311" s="7">
        <v>21</v>
      </c>
      <c r="D311" s="7">
        <f t="shared" si="9"/>
        <v>21</v>
      </c>
      <c r="E311" s="7">
        <v>21</v>
      </c>
      <c r="F311" s="35">
        <f t="shared" si="10"/>
        <v>1</v>
      </c>
    </row>
    <row r="312" spans="1:6" x14ac:dyDescent="0.3">
      <c r="A312" s="7">
        <v>0</v>
      </c>
      <c r="B312" s="7">
        <v>0</v>
      </c>
      <c r="C312" s="7">
        <v>25</v>
      </c>
      <c r="D312" s="7">
        <f t="shared" si="9"/>
        <v>25</v>
      </c>
      <c r="E312" s="7">
        <v>25</v>
      </c>
      <c r="F312" s="35">
        <f t="shared" si="10"/>
        <v>1</v>
      </c>
    </row>
    <row r="313" spans="1:6" x14ac:dyDescent="0.3">
      <c r="A313" s="7">
        <v>0</v>
      </c>
      <c r="B313" s="7">
        <v>11</v>
      </c>
      <c r="C313" s="7">
        <v>53</v>
      </c>
      <c r="D313" s="7">
        <f t="shared" si="9"/>
        <v>64</v>
      </c>
      <c r="E313" s="7">
        <v>64</v>
      </c>
      <c r="F313" s="35">
        <f t="shared" si="10"/>
        <v>1</v>
      </c>
    </row>
    <row r="314" spans="1:6" x14ac:dyDescent="0.3">
      <c r="A314" s="7">
        <v>0</v>
      </c>
      <c r="B314" s="7">
        <v>0</v>
      </c>
      <c r="C314" s="7">
        <v>38</v>
      </c>
      <c r="D314" s="7">
        <f t="shared" si="9"/>
        <v>38</v>
      </c>
      <c r="E314" s="7">
        <v>38</v>
      </c>
      <c r="F314" s="35">
        <f t="shared" si="10"/>
        <v>1</v>
      </c>
    </row>
    <row r="315" spans="1:6" x14ac:dyDescent="0.3">
      <c r="A315" s="7">
        <v>0</v>
      </c>
      <c r="B315" s="7">
        <v>0</v>
      </c>
      <c r="C315" s="7">
        <v>0</v>
      </c>
      <c r="D315" s="7">
        <f t="shared" si="9"/>
        <v>0</v>
      </c>
      <c r="E315" s="7">
        <v>0</v>
      </c>
      <c r="F315" s="35">
        <f t="shared" si="10"/>
        <v>0</v>
      </c>
    </row>
    <row r="316" spans="1:6" x14ac:dyDescent="0.3">
      <c r="A316" s="7">
        <v>0</v>
      </c>
      <c r="B316" s="7">
        <v>0</v>
      </c>
      <c r="C316" s="7">
        <v>0</v>
      </c>
      <c r="D316" s="7">
        <f t="shared" si="9"/>
        <v>0</v>
      </c>
      <c r="E316" s="7">
        <v>0</v>
      </c>
      <c r="F316" s="35">
        <f t="shared" si="10"/>
        <v>0</v>
      </c>
    </row>
    <row r="317" spans="1:6" x14ac:dyDescent="0.3">
      <c r="A317" s="7">
        <v>245</v>
      </c>
      <c r="B317" s="7">
        <v>570</v>
      </c>
      <c r="C317" s="7">
        <v>825</v>
      </c>
      <c r="D317" s="7">
        <f t="shared" si="9"/>
        <v>1640</v>
      </c>
      <c r="E317" s="7">
        <v>1900</v>
      </c>
      <c r="F317" s="35">
        <f t="shared" si="10"/>
        <v>0.86315789473684212</v>
      </c>
    </row>
    <row r="318" spans="1:6" x14ac:dyDescent="0.3">
      <c r="A318" s="7">
        <v>244</v>
      </c>
      <c r="B318" s="7">
        <v>532</v>
      </c>
      <c r="C318" s="7">
        <v>893</v>
      </c>
      <c r="D318" s="7">
        <f t="shared" si="9"/>
        <v>1669</v>
      </c>
      <c r="E318" s="7">
        <v>1829</v>
      </c>
      <c r="F318" s="35">
        <f t="shared" si="10"/>
        <v>0.91252050300710774</v>
      </c>
    </row>
    <row r="319" spans="1:6" x14ac:dyDescent="0.3">
      <c r="A319" s="7">
        <v>275</v>
      </c>
      <c r="B319" s="7">
        <v>592</v>
      </c>
      <c r="C319" s="7">
        <v>1025</v>
      </c>
      <c r="D319" s="7">
        <f t="shared" si="9"/>
        <v>1892</v>
      </c>
      <c r="E319" s="7">
        <v>2151</v>
      </c>
      <c r="F319" s="35">
        <f t="shared" si="10"/>
        <v>0.8795908879590888</v>
      </c>
    </row>
    <row r="320" spans="1:6" x14ac:dyDescent="0.3">
      <c r="A320" s="7">
        <v>254</v>
      </c>
      <c r="B320" s="7">
        <v>574</v>
      </c>
      <c r="C320" s="7">
        <v>1053</v>
      </c>
      <c r="D320" s="7">
        <f t="shared" si="9"/>
        <v>1881</v>
      </c>
      <c r="E320" s="7">
        <v>2081</v>
      </c>
      <c r="F320" s="35">
        <f t="shared" si="10"/>
        <v>0.90389235944257573</v>
      </c>
    </row>
    <row r="321" spans="1:6" x14ac:dyDescent="0.3">
      <c r="A321" s="7">
        <v>310</v>
      </c>
      <c r="B321" s="7">
        <v>641</v>
      </c>
      <c r="C321" s="7">
        <v>1054</v>
      </c>
      <c r="D321" s="7">
        <f t="shared" si="9"/>
        <v>2005</v>
      </c>
      <c r="E321" s="7">
        <v>2269</v>
      </c>
      <c r="F321" s="35">
        <f t="shared" si="10"/>
        <v>0.88364918466284703</v>
      </c>
    </row>
    <row r="322" spans="1:6" x14ac:dyDescent="0.3">
      <c r="A322" s="7">
        <v>360</v>
      </c>
      <c r="B322" s="7">
        <v>590</v>
      </c>
      <c r="C322" s="7">
        <v>1075</v>
      </c>
      <c r="D322" s="7">
        <f t="shared" si="9"/>
        <v>2025</v>
      </c>
      <c r="E322" s="7">
        <v>2322</v>
      </c>
      <c r="F322" s="35">
        <f t="shared" si="10"/>
        <v>0.87209302325581395</v>
      </c>
    </row>
    <row r="323" spans="1:6" x14ac:dyDescent="0.3">
      <c r="A323" s="7">
        <v>361</v>
      </c>
      <c r="B323" s="7">
        <v>596</v>
      </c>
      <c r="C323" s="7">
        <v>1136</v>
      </c>
      <c r="D323" s="7">
        <f t="shared" ref="D323:D377" si="11">SUM(A323:C323)</f>
        <v>2093</v>
      </c>
      <c r="E323" s="7">
        <v>2341</v>
      </c>
      <c r="F323" s="35">
        <f t="shared" si="10"/>
        <v>0.89406236651003845</v>
      </c>
    </row>
    <row r="324" spans="1:6" x14ac:dyDescent="0.3">
      <c r="A324" s="7">
        <v>355</v>
      </c>
      <c r="B324" s="7">
        <v>539</v>
      </c>
      <c r="C324" s="7">
        <v>879</v>
      </c>
      <c r="D324" s="7">
        <f t="shared" si="11"/>
        <v>1773</v>
      </c>
      <c r="E324" s="7">
        <v>2020</v>
      </c>
      <c r="F324" s="35">
        <f t="shared" si="10"/>
        <v>0.87772277227722773</v>
      </c>
    </row>
    <row r="325" spans="1:6" x14ac:dyDescent="0.3">
      <c r="A325" s="7">
        <v>381</v>
      </c>
      <c r="B325" s="7">
        <v>544</v>
      </c>
      <c r="C325" s="7">
        <v>963</v>
      </c>
      <c r="D325" s="7">
        <f t="shared" si="11"/>
        <v>1888</v>
      </c>
      <c r="E325" s="7">
        <v>2129</v>
      </c>
      <c r="F325" s="35">
        <f t="shared" si="10"/>
        <v>0.88680131517144201</v>
      </c>
    </row>
    <row r="326" spans="1:6" x14ac:dyDescent="0.3">
      <c r="A326" s="7">
        <v>73</v>
      </c>
      <c r="B326" s="7">
        <v>234</v>
      </c>
      <c r="C326" s="7">
        <v>326</v>
      </c>
      <c r="D326" s="7">
        <f t="shared" si="11"/>
        <v>633</v>
      </c>
      <c r="E326" s="7">
        <v>669</v>
      </c>
      <c r="F326" s="35">
        <f t="shared" si="10"/>
        <v>0.94618834080717484</v>
      </c>
    </row>
    <row r="327" spans="1:6" x14ac:dyDescent="0.3">
      <c r="A327" s="7">
        <v>56</v>
      </c>
      <c r="B327" s="7">
        <v>225</v>
      </c>
      <c r="C327" s="7">
        <v>298</v>
      </c>
      <c r="D327" s="7">
        <f t="shared" si="11"/>
        <v>579</v>
      </c>
      <c r="E327" s="7">
        <v>589</v>
      </c>
      <c r="F327" s="35">
        <f t="shared" si="10"/>
        <v>0.98302207130730046</v>
      </c>
    </row>
    <row r="328" spans="1:6" x14ac:dyDescent="0.3">
      <c r="A328" s="7">
        <v>115</v>
      </c>
      <c r="B328" s="7">
        <v>219</v>
      </c>
      <c r="C328" s="7">
        <v>326</v>
      </c>
      <c r="D328" s="7">
        <f t="shared" si="11"/>
        <v>660</v>
      </c>
      <c r="E328" s="7">
        <v>696</v>
      </c>
      <c r="F328" s="35">
        <f t="shared" si="10"/>
        <v>0.94827586206896552</v>
      </c>
    </row>
    <row r="329" spans="1:6" x14ac:dyDescent="0.3">
      <c r="A329" s="7">
        <v>33</v>
      </c>
      <c r="B329" s="7">
        <v>112</v>
      </c>
      <c r="C329" s="7">
        <v>229</v>
      </c>
      <c r="D329" s="7">
        <f t="shared" si="11"/>
        <v>374</v>
      </c>
      <c r="E329" s="7">
        <v>407</v>
      </c>
      <c r="F329" s="35">
        <f t="shared" si="10"/>
        <v>0.91891891891891897</v>
      </c>
    </row>
    <row r="330" spans="1:6" x14ac:dyDescent="0.3">
      <c r="A330" s="7">
        <v>66</v>
      </c>
      <c r="B330" s="7">
        <v>135</v>
      </c>
      <c r="C330" s="7">
        <v>305</v>
      </c>
      <c r="D330" s="7">
        <f t="shared" si="11"/>
        <v>506</v>
      </c>
      <c r="E330" s="7">
        <v>553</v>
      </c>
      <c r="F330" s="35">
        <f t="shared" si="10"/>
        <v>0.91500904159132013</v>
      </c>
    </row>
    <row r="331" spans="1:6" x14ac:dyDescent="0.3">
      <c r="A331" s="7">
        <v>93</v>
      </c>
      <c r="B331" s="7">
        <v>133</v>
      </c>
      <c r="C331" s="7">
        <v>257</v>
      </c>
      <c r="D331" s="7">
        <f t="shared" si="11"/>
        <v>483</v>
      </c>
      <c r="E331" s="7">
        <v>558</v>
      </c>
      <c r="F331" s="35">
        <f t="shared" ref="F331:F362" si="12">IFERROR(D331/E331,0)</f>
        <v>0.86559139784946237</v>
      </c>
    </row>
    <row r="332" spans="1:6" x14ac:dyDescent="0.3">
      <c r="A332" s="7">
        <v>78</v>
      </c>
      <c r="B332" s="7">
        <v>206</v>
      </c>
      <c r="C332" s="7">
        <v>256</v>
      </c>
      <c r="D332" s="7">
        <f t="shared" si="11"/>
        <v>540</v>
      </c>
      <c r="E332" s="7">
        <v>566</v>
      </c>
      <c r="F332" s="35">
        <f t="shared" si="12"/>
        <v>0.95406360424028269</v>
      </c>
    </row>
    <row r="333" spans="1:6" x14ac:dyDescent="0.3">
      <c r="A333" s="7">
        <v>36</v>
      </c>
      <c r="B333" s="7">
        <v>108</v>
      </c>
      <c r="C333" s="7">
        <v>191</v>
      </c>
      <c r="D333" s="7">
        <f t="shared" si="11"/>
        <v>335</v>
      </c>
      <c r="E333" s="7">
        <v>358</v>
      </c>
      <c r="F333" s="35">
        <f t="shared" si="12"/>
        <v>0.93575418994413406</v>
      </c>
    </row>
    <row r="334" spans="1:6" x14ac:dyDescent="0.3">
      <c r="A334" s="7">
        <v>86</v>
      </c>
      <c r="B334" s="7">
        <v>136</v>
      </c>
      <c r="C334" s="7">
        <v>206</v>
      </c>
      <c r="D334" s="7">
        <f t="shared" si="11"/>
        <v>428</v>
      </c>
      <c r="E334" s="7">
        <v>448</v>
      </c>
      <c r="F334" s="35">
        <f t="shared" si="12"/>
        <v>0.9553571428571429</v>
      </c>
    </row>
    <row r="335" spans="1:6" x14ac:dyDescent="0.3">
      <c r="A335" s="7">
        <v>10</v>
      </c>
      <c r="B335" s="7">
        <v>88</v>
      </c>
      <c r="C335" s="7">
        <v>206</v>
      </c>
      <c r="D335" s="7">
        <f t="shared" si="11"/>
        <v>304</v>
      </c>
      <c r="E335" s="7">
        <v>304</v>
      </c>
      <c r="F335" s="35">
        <f t="shared" si="12"/>
        <v>1</v>
      </c>
    </row>
    <row r="336" spans="1:6" x14ac:dyDescent="0.3">
      <c r="A336" s="7">
        <v>0</v>
      </c>
      <c r="B336" s="7">
        <v>34</v>
      </c>
      <c r="C336" s="7">
        <v>227</v>
      </c>
      <c r="D336" s="7">
        <f t="shared" si="11"/>
        <v>261</v>
      </c>
      <c r="E336" s="7">
        <v>261</v>
      </c>
      <c r="F336" s="35">
        <f t="shared" si="12"/>
        <v>1</v>
      </c>
    </row>
    <row r="337" spans="1:6" x14ac:dyDescent="0.3">
      <c r="A337" s="7">
        <v>0</v>
      </c>
      <c r="B337" s="7">
        <v>34</v>
      </c>
      <c r="C337" s="7">
        <v>203</v>
      </c>
      <c r="D337" s="7">
        <f t="shared" si="11"/>
        <v>237</v>
      </c>
      <c r="E337" s="7">
        <v>237</v>
      </c>
      <c r="F337" s="35">
        <f t="shared" si="12"/>
        <v>1</v>
      </c>
    </row>
    <row r="338" spans="1:6" x14ac:dyDescent="0.3">
      <c r="A338" s="7">
        <v>0</v>
      </c>
      <c r="B338" s="7">
        <v>32</v>
      </c>
      <c r="C338" s="7">
        <v>188</v>
      </c>
      <c r="D338" s="7">
        <f t="shared" si="11"/>
        <v>220</v>
      </c>
      <c r="E338" s="7">
        <v>220</v>
      </c>
      <c r="F338" s="35">
        <f t="shared" si="12"/>
        <v>1</v>
      </c>
    </row>
    <row r="339" spans="1:6" x14ac:dyDescent="0.3">
      <c r="A339" s="7">
        <v>0</v>
      </c>
      <c r="B339" s="7">
        <v>67</v>
      </c>
      <c r="C339" s="7">
        <v>226</v>
      </c>
      <c r="D339" s="7">
        <f t="shared" si="11"/>
        <v>293</v>
      </c>
      <c r="E339" s="7">
        <v>293</v>
      </c>
      <c r="F339" s="35">
        <f t="shared" si="12"/>
        <v>1</v>
      </c>
    </row>
    <row r="340" spans="1:6" x14ac:dyDescent="0.3">
      <c r="A340" s="7">
        <v>27</v>
      </c>
      <c r="B340" s="7">
        <v>37</v>
      </c>
      <c r="C340" s="7">
        <v>176</v>
      </c>
      <c r="D340" s="7">
        <f t="shared" si="11"/>
        <v>240</v>
      </c>
      <c r="E340" s="7">
        <v>273</v>
      </c>
      <c r="F340" s="35">
        <f t="shared" si="12"/>
        <v>0.87912087912087911</v>
      </c>
    </row>
    <row r="341" spans="1:6" x14ac:dyDescent="0.3">
      <c r="A341" s="7">
        <v>10</v>
      </c>
      <c r="B341" s="7">
        <v>48</v>
      </c>
      <c r="C341" s="7">
        <v>210</v>
      </c>
      <c r="D341" s="7">
        <f t="shared" si="11"/>
        <v>268</v>
      </c>
      <c r="E341" s="7">
        <v>268</v>
      </c>
      <c r="F341" s="35">
        <f t="shared" si="12"/>
        <v>1</v>
      </c>
    </row>
    <row r="342" spans="1:6" x14ac:dyDescent="0.3">
      <c r="A342" s="7">
        <v>40</v>
      </c>
      <c r="B342" s="7">
        <v>45</v>
      </c>
      <c r="C342" s="7">
        <v>160</v>
      </c>
      <c r="D342" s="7">
        <f t="shared" si="11"/>
        <v>245</v>
      </c>
      <c r="E342" s="7">
        <v>245</v>
      </c>
      <c r="F342" s="35">
        <f t="shared" si="12"/>
        <v>1</v>
      </c>
    </row>
    <row r="343" spans="1:6" x14ac:dyDescent="0.3">
      <c r="A343" s="7">
        <v>35</v>
      </c>
      <c r="B343" s="7">
        <v>90</v>
      </c>
      <c r="C343" s="7">
        <v>254</v>
      </c>
      <c r="D343" s="7">
        <f t="shared" si="11"/>
        <v>379</v>
      </c>
      <c r="E343" s="7">
        <v>400</v>
      </c>
      <c r="F343" s="35">
        <f t="shared" si="12"/>
        <v>0.94750000000000001</v>
      </c>
    </row>
    <row r="344" spans="1:6" x14ac:dyDescent="0.3">
      <c r="A344" s="7">
        <v>270</v>
      </c>
      <c r="B344" s="7">
        <v>686</v>
      </c>
      <c r="C344" s="7">
        <v>1232</v>
      </c>
      <c r="D344" s="7">
        <f t="shared" si="11"/>
        <v>2188</v>
      </c>
      <c r="E344" s="7">
        <v>2432</v>
      </c>
      <c r="F344" s="35">
        <f t="shared" si="12"/>
        <v>0.89967105263157898</v>
      </c>
    </row>
    <row r="345" spans="1:6" x14ac:dyDescent="0.3">
      <c r="A345" s="7">
        <v>256</v>
      </c>
      <c r="B345" s="7">
        <v>615</v>
      </c>
      <c r="C345" s="7">
        <v>1176</v>
      </c>
      <c r="D345" s="7">
        <f t="shared" si="11"/>
        <v>2047</v>
      </c>
      <c r="E345" s="7">
        <v>2174</v>
      </c>
      <c r="F345" s="35">
        <f t="shared" si="12"/>
        <v>0.94158233670653169</v>
      </c>
    </row>
    <row r="346" spans="1:6" x14ac:dyDescent="0.3">
      <c r="A346" s="7">
        <v>312</v>
      </c>
      <c r="B346" s="7">
        <v>691</v>
      </c>
      <c r="C346" s="7">
        <v>1423</v>
      </c>
      <c r="D346" s="7">
        <f t="shared" si="11"/>
        <v>2426</v>
      </c>
      <c r="E346" s="7">
        <v>2638</v>
      </c>
      <c r="F346" s="35">
        <f t="shared" si="12"/>
        <v>0.91963608794541318</v>
      </c>
    </row>
    <row r="347" spans="1:6" x14ac:dyDescent="0.3">
      <c r="A347" s="7">
        <v>258</v>
      </c>
      <c r="B347" s="7">
        <v>646</v>
      </c>
      <c r="C347" s="7">
        <v>1208</v>
      </c>
      <c r="D347" s="7">
        <f t="shared" si="11"/>
        <v>2112</v>
      </c>
      <c r="E347" s="7">
        <v>2190</v>
      </c>
      <c r="F347" s="35">
        <f t="shared" si="12"/>
        <v>0.96438356164383565</v>
      </c>
    </row>
    <row r="348" spans="1:6" x14ac:dyDescent="0.3">
      <c r="A348" s="7">
        <v>302</v>
      </c>
      <c r="B348" s="7">
        <v>708</v>
      </c>
      <c r="C348" s="7">
        <v>1526</v>
      </c>
      <c r="D348" s="7">
        <f t="shared" si="11"/>
        <v>2536</v>
      </c>
      <c r="E348" s="7">
        <v>2741</v>
      </c>
      <c r="F348" s="35">
        <f t="shared" si="12"/>
        <v>0.92520977745348409</v>
      </c>
    </row>
    <row r="349" spans="1:6" x14ac:dyDescent="0.3">
      <c r="A349" s="7">
        <v>320</v>
      </c>
      <c r="B349" s="7">
        <v>611</v>
      </c>
      <c r="C349" s="7">
        <v>1232</v>
      </c>
      <c r="D349" s="7">
        <f t="shared" si="11"/>
        <v>2163</v>
      </c>
      <c r="E349" s="7">
        <v>2432</v>
      </c>
      <c r="F349" s="35">
        <f t="shared" si="12"/>
        <v>0.88939144736842102</v>
      </c>
    </row>
    <row r="350" spans="1:6" x14ac:dyDescent="0.3">
      <c r="A350" s="7">
        <v>355</v>
      </c>
      <c r="B350" s="7">
        <v>697</v>
      </c>
      <c r="C350" s="7">
        <v>1508</v>
      </c>
      <c r="D350" s="7">
        <f t="shared" si="11"/>
        <v>2560</v>
      </c>
      <c r="E350" s="7">
        <v>2786</v>
      </c>
      <c r="F350" s="35">
        <f t="shared" si="12"/>
        <v>0.91888011486001431</v>
      </c>
    </row>
    <row r="351" spans="1:6" x14ac:dyDescent="0.3">
      <c r="A351" s="7">
        <v>356</v>
      </c>
      <c r="B351" s="7">
        <v>624</v>
      </c>
      <c r="C351" s="7">
        <v>1191</v>
      </c>
      <c r="D351" s="7">
        <f t="shared" si="11"/>
        <v>2171</v>
      </c>
      <c r="E351" s="7">
        <v>2329</v>
      </c>
      <c r="F351" s="35">
        <f t="shared" si="12"/>
        <v>0.93215972520395018</v>
      </c>
    </row>
    <row r="352" spans="1:6" x14ac:dyDescent="0.3">
      <c r="A352" s="7">
        <v>360</v>
      </c>
      <c r="B352" s="7">
        <v>611</v>
      </c>
      <c r="C352" s="7">
        <v>1422</v>
      </c>
      <c r="D352" s="7">
        <f t="shared" si="11"/>
        <v>2393</v>
      </c>
      <c r="E352" s="7">
        <v>2612</v>
      </c>
      <c r="F352" s="35">
        <f t="shared" si="12"/>
        <v>0.91615620214395099</v>
      </c>
    </row>
    <row r="353" spans="1:6" x14ac:dyDescent="0.3">
      <c r="A353" s="7">
        <v>0</v>
      </c>
      <c r="B353" s="7">
        <v>12</v>
      </c>
      <c r="C353" s="7">
        <v>58</v>
      </c>
      <c r="D353" s="7">
        <f t="shared" si="11"/>
        <v>70</v>
      </c>
      <c r="E353" s="7">
        <v>70</v>
      </c>
      <c r="F353" s="35">
        <f t="shared" si="12"/>
        <v>1</v>
      </c>
    </row>
    <row r="354" spans="1:6" x14ac:dyDescent="0.3">
      <c r="A354" s="7">
        <v>0</v>
      </c>
      <c r="B354" s="7">
        <v>10</v>
      </c>
      <c r="C354" s="7">
        <v>85</v>
      </c>
      <c r="D354" s="7">
        <f t="shared" si="11"/>
        <v>95</v>
      </c>
      <c r="E354" s="7">
        <v>95</v>
      </c>
      <c r="F354" s="35">
        <f t="shared" si="12"/>
        <v>1</v>
      </c>
    </row>
    <row r="355" spans="1:6" x14ac:dyDescent="0.3">
      <c r="A355" s="7">
        <v>0</v>
      </c>
      <c r="B355" s="7">
        <v>0</v>
      </c>
      <c r="C355" s="7">
        <v>101</v>
      </c>
      <c r="D355" s="7">
        <f t="shared" si="11"/>
        <v>101</v>
      </c>
      <c r="E355" s="7">
        <v>101</v>
      </c>
      <c r="F355" s="35">
        <f t="shared" si="12"/>
        <v>1</v>
      </c>
    </row>
    <row r="356" spans="1:6" x14ac:dyDescent="0.3">
      <c r="A356" s="7">
        <v>0</v>
      </c>
      <c r="B356" s="7">
        <v>0</v>
      </c>
      <c r="C356" s="7">
        <v>31</v>
      </c>
      <c r="D356" s="7">
        <f t="shared" si="11"/>
        <v>31</v>
      </c>
      <c r="E356" s="7">
        <v>31</v>
      </c>
      <c r="F356" s="35">
        <f t="shared" si="12"/>
        <v>1</v>
      </c>
    </row>
    <row r="357" spans="1:6" x14ac:dyDescent="0.3">
      <c r="A357" s="7">
        <v>0</v>
      </c>
      <c r="B357" s="7">
        <v>10</v>
      </c>
      <c r="C357" s="7">
        <v>61</v>
      </c>
      <c r="D357" s="7">
        <f t="shared" si="11"/>
        <v>71</v>
      </c>
      <c r="E357" s="7">
        <v>71</v>
      </c>
      <c r="F357" s="35">
        <f t="shared" si="12"/>
        <v>1</v>
      </c>
    </row>
    <row r="358" spans="1:6" x14ac:dyDescent="0.3">
      <c r="A358" s="7">
        <v>0</v>
      </c>
      <c r="B358" s="7">
        <v>0</v>
      </c>
      <c r="C358" s="7">
        <v>56</v>
      </c>
      <c r="D358" s="7">
        <f t="shared" si="11"/>
        <v>56</v>
      </c>
      <c r="E358" s="7">
        <v>56</v>
      </c>
      <c r="F358" s="35">
        <f t="shared" si="12"/>
        <v>1</v>
      </c>
    </row>
    <row r="359" spans="1:6" x14ac:dyDescent="0.3">
      <c r="A359" s="7">
        <v>0</v>
      </c>
      <c r="B359" s="7">
        <v>0</v>
      </c>
      <c r="C359" s="7">
        <v>135</v>
      </c>
      <c r="D359" s="7">
        <f t="shared" si="11"/>
        <v>135</v>
      </c>
      <c r="E359" s="7">
        <v>135</v>
      </c>
      <c r="F359" s="35">
        <f t="shared" si="12"/>
        <v>1</v>
      </c>
    </row>
    <row r="360" spans="1:6" x14ac:dyDescent="0.3">
      <c r="A360" s="7">
        <v>0</v>
      </c>
      <c r="B360" s="7">
        <v>0</v>
      </c>
      <c r="C360" s="7">
        <v>21</v>
      </c>
      <c r="D360" s="7">
        <f t="shared" si="11"/>
        <v>21</v>
      </c>
      <c r="E360" s="7">
        <v>21</v>
      </c>
      <c r="F360" s="35">
        <f t="shared" si="12"/>
        <v>1</v>
      </c>
    </row>
    <row r="361" spans="1:6" x14ac:dyDescent="0.3">
      <c r="A361" s="7">
        <v>0</v>
      </c>
      <c r="B361" s="7">
        <v>0</v>
      </c>
      <c r="C361" s="7">
        <v>79</v>
      </c>
      <c r="D361" s="7">
        <f t="shared" si="11"/>
        <v>79</v>
      </c>
      <c r="E361" s="7">
        <v>79</v>
      </c>
      <c r="F361" s="35">
        <f t="shared" si="12"/>
        <v>1</v>
      </c>
    </row>
    <row r="362" spans="1:6" x14ac:dyDescent="0.3">
      <c r="A362" s="7">
        <v>47</v>
      </c>
      <c r="B362" s="7">
        <v>197</v>
      </c>
      <c r="C362" s="7">
        <v>296</v>
      </c>
      <c r="D362" s="7">
        <f t="shared" si="11"/>
        <v>540</v>
      </c>
      <c r="E362" s="7">
        <v>562</v>
      </c>
      <c r="F362" s="35">
        <f t="shared" si="12"/>
        <v>0.96085409252669041</v>
      </c>
    </row>
    <row r="363" spans="1:6" x14ac:dyDescent="0.3">
      <c r="A363" s="7">
        <v>32</v>
      </c>
      <c r="B363" s="7">
        <v>208</v>
      </c>
      <c r="C363" s="7">
        <v>327</v>
      </c>
      <c r="D363" s="7">
        <f t="shared" si="11"/>
        <v>567</v>
      </c>
      <c r="E363" s="7">
        <v>567</v>
      </c>
      <c r="F363" s="35">
        <f t="shared" ref="F363:F394" si="13">IFERROR(D363/E363,0)</f>
        <v>1</v>
      </c>
    </row>
    <row r="364" spans="1:6" x14ac:dyDescent="0.3">
      <c r="A364" s="7">
        <v>66</v>
      </c>
      <c r="B364" s="7">
        <v>212</v>
      </c>
      <c r="C364" s="7">
        <v>313</v>
      </c>
      <c r="D364" s="7">
        <f t="shared" si="11"/>
        <v>591</v>
      </c>
      <c r="E364" s="7">
        <v>601</v>
      </c>
      <c r="F364" s="35">
        <f t="shared" si="13"/>
        <v>0.98336106489184694</v>
      </c>
    </row>
    <row r="365" spans="1:6" x14ac:dyDescent="0.3">
      <c r="A365" s="7">
        <v>44</v>
      </c>
      <c r="B365" s="7">
        <v>202</v>
      </c>
      <c r="C365" s="7">
        <v>287</v>
      </c>
      <c r="D365" s="7">
        <f t="shared" si="11"/>
        <v>533</v>
      </c>
      <c r="E365" s="7">
        <v>558</v>
      </c>
      <c r="F365" s="35">
        <f t="shared" si="13"/>
        <v>0.95519713261648742</v>
      </c>
    </row>
    <row r="366" spans="1:6" x14ac:dyDescent="0.3">
      <c r="A366" s="7">
        <v>89</v>
      </c>
      <c r="B366" s="7">
        <v>171</v>
      </c>
      <c r="C366" s="7">
        <v>282</v>
      </c>
      <c r="D366" s="7">
        <f t="shared" si="11"/>
        <v>542</v>
      </c>
      <c r="E366" s="7">
        <v>559</v>
      </c>
      <c r="F366" s="35">
        <f t="shared" si="13"/>
        <v>0.96958855098389984</v>
      </c>
    </row>
    <row r="367" spans="1:6" x14ac:dyDescent="0.3">
      <c r="A367" s="7">
        <v>93</v>
      </c>
      <c r="B367" s="7">
        <v>160</v>
      </c>
      <c r="C367" s="7">
        <v>251</v>
      </c>
      <c r="D367" s="7">
        <f t="shared" si="11"/>
        <v>504</v>
      </c>
      <c r="E367" s="7">
        <v>562</v>
      </c>
      <c r="F367" s="35">
        <f t="shared" si="13"/>
        <v>0.89679715302491103</v>
      </c>
    </row>
    <row r="368" spans="1:6" x14ac:dyDescent="0.3">
      <c r="A368" s="7">
        <v>125</v>
      </c>
      <c r="B368" s="7">
        <v>221</v>
      </c>
      <c r="C368" s="7">
        <v>328</v>
      </c>
      <c r="D368" s="7">
        <f t="shared" si="11"/>
        <v>674</v>
      </c>
      <c r="E368" s="7">
        <v>708</v>
      </c>
      <c r="F368" s="35">
        <f t="shared" si="13"/>
        <v>0.95197740112994356</v>
      </c>
    </row>
    <row r="369" spans="1:6" x14ac:dyDescent="0.3">
      <c r="A369" s="7">
        <v>79</v>
      </c>
      <c r="B369" s="7">
        <v>156</v>
      </c>
      <c r="C369" s="7">
        <v>244</v>
      </c>
      <c r="D369" s="7">
        <f t="shared" si="11"/>
        <v>479</v>
      </c>
      <c r="E369" s="7">
        <v>533</v>
      </c>
      <c r="F369" s="35">
        <f t="shared" si="13"/>
        <v>0.89868667917448408</v>
      </c>
    </row>
    <row r="370" spans="1:6" x14ac:dyDescent="0.3">
      <c r="A370" s="7">
        <v>86</v>
      </c>
      <c r="B370" s="7">
        <v>207</v>
      </c>
      <c r="C370" s="7">
        <v>246</v>
      </c>
      <c r="D370" s="7">
        <f t="shared" si="11"/>
        <v>539</v>
      </c>
      <c r="E370" s="7">
        <v>570</v>
      </c>
      <c r="F370" s="35">
        <f t="shared" si="13"/>
        <v>0.94561403508771935</v>
      </c>
    </row>
    <row r="371" spans="1:6" x14ac:dyDescent="0.3">
      <c r="A371" s="7">
        <v>0</v>
      </c>
      <c r="B371" s="7">
        <v>0</v>
      </c>
      <c r="C371" s="7">
        <v>30</v>
      </c>
      <c r="D371" s="7">
        <f t="shared" si="11"/>
        <v>30</v>
      </c>
      <c r="E371" s="7">
        <v>30</v>
      </c>
      <c r="F371" s="35">
        <f t="shared" si="13"/>
        <v>1</v>
      </c>
    </row>
    <row r="372" spans="1:6" x14ac:dyDescent="0.3">
      <c r="A372" s="7">
        <v>0</v>
      </c>
      <c r="B372" s="7">
        <v>0</v>
      </c>
      <c r="C372" s="7">
        <v>47</v>
      </c>
      <c r="D372" s="7">
        <f t="shared" si="11"/>
        <v>47</v>
      </c>
      <c r="E372" s="7">
        <v>47</v>
      </c>
      <c r="F372" s="35">
        <f t="shared" si="13"/>
        <v>1</v>
      </c>
    </row>
    <row r="373" spans="1:6" x14ac:dyDescent="0.3">
      <c r="A373" s="7">
        <v>0</v>
      </c>
      <c r="B373" s="7">
        <v>0</v>
      </c>
      <c r="C373" s="7">
        <v>40</v>
      </c>
      <c r="D373" s="7">
        <f t="shared" si="11"/>
        <v>40</v>
      </c>
      <c r="E373" s="7">
        <v>40</v>
      </c>
      <c r="F373" s="35">
        <f t="shared" si="13"/>
        <v>1</v>
      </c>
    </row>
    <row r="374" spans="1:6" x14ac:dyDescent="0.3">
      <c r="A374" s="7">
        <v>0</v>
      </c>
      <c r="B374" s="7">
        <v>0</v>
      </c>
      <c r="C374" s="7">
        <v>70</v>
      </c>
      <c r="D374" s="7">
        <f t="shared" si="11"/>
        <v>70</v>
      </c>
      <c r="E374" s="7">
        <v>70</v>
      </c>
      <c r="F374" s="35">
        <f t="shared" si="13"/>
        <v>1</v>
      </c>
    </row>
    <row r="375" spans="1:6" x14ac:dyDescent="0.3">
      <c r="A375" s="7">
        <v>0</v>
      </c>
      <c r="B375" s="7">
        <v>0</v>
      </c>
      <c r="C375" s="7">
        <v>67</v>
      </c>
      <c r="D375" s="7">
        <f t="shared" si="11"/>
        <v>67</v>
      </c>
      <c r="E375" s="7">
        <v>67</v>
      </c>
      <c r="F375" s="35">
        <f t="shared" si="13"/>
        <v>1</v>
      </c>
    </row>
    <row r="376" spans="1:6" x14ac:dyDescent="0.3">
      <c r="A376" s="7">
        <v>0</v>
      </c>
      <c r="B376" s="7">
        <v>0</v>
      </c>
      <c r="C376" s="7">
        <v>69</v>
      </c>
      <c r="D376" s="7">
        <f t="shared" si="11"/>
        <v>69</v>
      </c>
      <c r="E376" s="7">
        <v>69</v>
      </c>
      <c r="F376" s="35">
        <f t="shared" si="13"/>
        <v>1</v>
      </c>
    </row>
    <row r="377" spans="1:6" x14ac:dyDescent="0.3">
      <c r="A377" s="7">
        <v>0</v>
      </c>
      <c r="B377" s="7">
        <v>0</v>
      </c>
      <c r="C377" s="7">
        <v>82</v>
      </c>
      <c r="D377" s="7">
        <f t="shared" si="11"/>
        <v>82</v>
      </c>
      <c r="E377" s="7">
        <v>82</v>
      </c>
      <c r="F377" s="35">
        <f t="shared" si="13"/>
        <v>1</v>
      </c>
    </row>
    <row r="378" spans="1:6" x14ac:dyDescent="0.3">
      <c r="A378" s="7">
        <v>0</v>
      </c>
      <c r="B378" s="7">
        <v>11</v>
      </c>
      <c r="C378" s="7">
        <v>59</v>
      </c>
      <c r="D378" s="7">
        <f t="shared" ref="D378:D441" si="14">SUM(A378:C378)</f>
        <v>70</v>
      </c>
      <c r="E378" s="7">
        <v>70</v>
      </c>
      <c r="F378" s="35">
        <f t="shared" si="13"/>
        <v>1</v>
      </c>
    </row>
    <row r="379" spans="1:6" x14ac:dyDescent="0.3">
      <c r="A379" s="7">
        <v>0</v>
      </c>
      <c r="B379" s="7">
        <v>0</v>
      </c>
      <c r="C379" s="7">
        <v>55</v>
      </c>
      <c r="D379" s="7">
        <f t="shared" si="14"/>
        <v>55</v>
      </c>
      <c r="E379" s="7">
        <v>55</v>
      </c>
      <c r="F379" s="35">
        <f t="shared" si="13"/>
        <v>1</v>
      </c>
    </row>
    <row r="380" spans="1:6" x14ac:dyDescent="0.3">
      <c r="A380" s="7">
        <v>155</v>
      </c>
      <c r="B380" s="7">
        <v>378</v>
      </c>
      <c r="C380" s="7">
        <v>554</v>
      </c>
      <c r="D380" s="7">
        <f t="shared" si="14"/>
        <v>1087</v>
      </c>
      <c r="E380" s="7">
        <v>1207</v>
      </c>
      <c r="F380" s="35">
        <f t="shared" si="13"/>
        <v>0.90057995028997517</v>
      </c>
    </row>
    <row r="381" spans="1:6" x14ac:dyDescent="0.3">
      <c r="A381" s="7">
        <v>209</v>
      </c>
      <c r="B381" s="7">
        <v>373</v>
      </c>
      <c r="C381" s="7">
        <v>535</v>
      </c>
      <c r="D381" s="7">
        <f t="shared" si="14"/>
        <v>1117</v>
      </c>
      <c r="E381" s="7">
        <v>1227</v>
      </c>
      <c r="F381" s="35">
        <f t="shared" si="13"/>
        <v>0.91035044824775879</v>
      </c>
    </row>
    <row r="382" spans="1:6" x14ac:dyDescent="0.3">
      <c r="A382" s="7">
        <v>236</v>
      </c>
      <c r="B382" s="7">
        <v>406</v>
      </c>
      <c r="C382" s="7">
        <v>550</v>
      </c>
      <c r="D382" s="7">
        <f t="shared" si="14"/>
        <v>1192</v>
      </c>
      <c r="E382" s="7">
        <v>1306</v>
      </c>
      <c r="F382" s="35">
        <f t="shared" si="13"/>
        <v>0.91271056661562022</v>
      </c>
    </row>
    <row r="383" spans="1:6" x14ac:dyDescent="0.3">
      <c r="A383" s="7">
        <v>211</v>
      </c>
      <c r="B383" s="7">
        <v>355</v>
      </c>
      <c r="C383" s="7">
        <v>630</v>
      </c>
      <c r="D383" s="7">
        <f t="shared" si="14"/>
        <v>1196</v>
      </c>
      <c r="E383" s="7">
        <v>1279</v>
      </c>
      <c r="F383" s="35">
        <f t="shared" si="13"/>
        <v>0.93510555121188432</v>
      </c>
    </row>
    <row r="384" spans="1:6" x14ac:dyDescent="0.3">
      <c r="A384" s="7">
        <v>247</v>
      </c>
      <c r="B384" s="7">
        <v>411</v>
      </c>
      <c r="C384" s="7">
        <v>597</v>
      </c>
      <c r="D384" s="7">
        <f t="shared" si="14"/>
        <v>1255</v>
      </c>
      <c r="E384" s="7">
        <v>1435</v>
      </c>
      <c r="F384" s="35">
        <f t="shared" si="13"/>
        <v>0.87456445993031362</v>
      </c>
    </row>
    <row r="385" spans="1:6" x14ac:dyDescent="0.3">
      <c r="A385" s="7">
        <v>257</v>
      </c>
      <c r="B385" s="7">
        <v>409</v>
      </c>
      <c r="C385" s="7">
        <v>582</v>
      </c>
      <c r="D385" s="7">
        <f t="shared" si="14"/>
        <v>1248</v>
      </c>
      <c r="E385" s="7">
        <v>1485</v>
      </c>
      <c r="F385" s="35">
        <f t="shared" si="13"/>
        <v>0.84040404040404038</v>
      </c>
    </row>
    <row r="386" spans="1:6" x14ac:dyDescent="0.3">
      <c r="A386" s="7">
        <v>308</v>
      </c>
      <c r="B386" s="7">
        <v>485</v>
      </c>
      <c r="C386" s="7">
        <v>645</v>
      </c>
      <c r="D386" s="7">
        <f t="shared" si="14"/>
        <v>1438</v>
      </c>
      <c r="E386" s="7">
        <v>1550</v>
      </c>
      <c r="F386" s="35">
        <f t="shared" si="13"/>
        <v>0.92774193548387096</v>
      </c>
    </row>
    <row r="387" spans="1:6" x14ac:dyDescent="0.3">
      <c r="A387" s="7">
        <v>281</v>
      </c>
      <c r="B387" s="7">
        <v>412</v>
      </c>
      <c r="C387" s="7">
        <v>519</v>
      </c>
      <c r="D387" s="7">
        <f t="shared" si="14"/>
        <v>1212</v>
      </c>
      <c r="E387" s="7">
        <v>1427</v>
      </c>
      <c r="F387" s="35">
        <f t="shared" si="13"/>
        <v>0.84933426769446396</v>
      </c>
    </row>
    <row r="388" spans="1:6" x14ac:dyDescent="0.3">
      <c r="A388" s="7">
        <v>337</v>
      </c>
      <c r="B388" s="7">
        <v>439</v>
      </c>
      <c r="C388" s="7">
        <v>545</v>
      </c>
      <c r="D388" s="7">
        <f t="shared" si="14"/>
        <v>1321</v>
      </c>
      <c r="E388" s="7">
        <v>1526</v>
      </c>
      <c r="F388" s="35">
        <f t="shared" si="13"/>
        <v>0.86566186107470511</v>
      </c>
    </row>
    <row r="389" spans="1:6" x14ac:dyDescent="0.3">
      <c r="A389" s="7">
        <v>415</v>
      </c>
      <c r="B389" s="7">
        <v>852</v>
      </c>
      <c r="C389" s="7">
        <v>1245</v>
      </c>
      <c r="D389" s="7">
        <f t="shared" si="14"/>
        <v>2512</v>
      </c>
      <c r="E389" s="7">
        <v>3168</v>
      </c>
      <c r="F389" s="35">
        <f t="shared" si="13"/>
        <v>0.79292929292929293</v>
      </c>
    </row>
    <row r="390" spans="1:6" x14ac:dyDescent="0.3">
      <c r="A390" s="7">
        <v>390</v>
      </c>
      <c r="B390" s="7">
        <v>826</v>
      </c>
      <c r="C390" s="7">
        <v>1219</v>
      </c>
      <c r="D390" s="7">
        <f t="shared" si="14"/>
        <v>2435</v>
      </c>
      <c r="E390" s="7">
        <v>2854</v>
      </c>
      <c r="F390" s="35">
        <f t="shared" si="13"/>
        <v>0.85318850735809393</v>
      </c>
    </row>
    <row r="391" spans="1:6" x14ac:dyDescent="0.3">
      <c r="A391" s="7">
        <v>405</v>
      </c>
      <c r="B391" s="7">
        <v>803</v>
      </c>
      <c r="C391" s="7">
        <v>1265</v>
      </c>
      <c r="D391" s="7">
        <f t="shared" si="14"/>
        <v>2473</v>
      </c>
      <c r="E391" s="7">
        <v>2868</v>
      </c>
      <c r="F391" s="35">
        <f t="shared" si="13"/>
        <v>0.86227336122733611</v>
      </c>
    </row>
    <row r="392" spans="1:6" x14ac:dyDescent="0.3">
      <c r="A392" s="7">
        <v>440</v>
      </c>
      <c r="B392" s="7">
        <v>784</v>
      </c>
      <c r="C392" s="7">
        <v>1211</v>
      </c>
      <c r="D392" s="7">
        <f t="shared" si="14"/>
        <v>2435</v>
      </c>
      <c r="E392" s="7">
        <v>2815</v>
      </c>
      <c r="F392" s="35">
        <f t="shared" si="13"/>
        <v>0.86500888099467144</v>
      </c>
    </row>
    <row r="393" spans="1:6" x14ac:dyDescent="0.3">
      <c r="A393" s="7">
        <v>490</v>
      </c>
      <c r="B393" s="7">
        <v>841</v>
      </c>
      <c r="C393" s="7">
        <v>1277</v>
      </c>
      <c r="D393" s="7">
        <f t="shared" si="14"/>
        <v>2608</v>
      </c>
      <c r="E393" s="7">
        <v>3195</v>
      </c>
      <c r="F393" s="35">
        <f t="shared" si="13"/>
        <v>0.81627543035993744</v>
      </c>
    </row>
    <row r="394" spans="1:6" x14ac:dyDescent="0.3">
      <c r="A394" s="7">
        <v>533</v>
      </c>
      <c r="B394" s="7">
        <v>829</v>
      </c>
      <c r="C394" s="7">
        <v>1190</v>
      </c>
      <c r="D394" s="7">
        <f t="shared" si="14"/>
        <v>2552</v>
      </c>
      <c r="E394" s="7">
        <v>3311</v>
      </c>
      <c r="F394" s="35">
        <f t="shared" si="13"/>
        <v>0.77076411960132896</v>
      </c>
    </row>
    <row r="395" spans="1:6" x14ac:dyDescent="0.3">
      <c r="A395" s="7">
        <v>496</v>
      </c>
      <c r="B395" s="7">
        <v>826</v>
      </c>
      <c r="C395" s="7">
        <v>1253</v>
      </c>
      <c r="D395" s="7">
        <f t="shared" si="14"/>
        <v>2575</v>
      </c>
      <c r="E395" s="7">
        <v>3070</v>
      </c>
      <c r="F395" s="35">
        <f t="shared" ref="F395:F426" si="15">IFERROR(D395/E395,0)</f>
        <v>0.83876221498371339</v>
      </c>
    </row>
    <row r="396" spans="1:6" x14ac:dyDescent="0.3">
      <c r="A396" s="7">
        <v>518</v>
      </c>
      <c r="B396" s="7">
        <v>716</v>
      </c>
      <c r="C396" s="7">
        <v>1026</v>
      </c>
      <c r="D396" s="7">
        <f t="shared" si="14"/>
        <v>2260</v>
      </c>
      <c r="E396" s="7">
        <v>2694</v>
      </c>
      <c r="F396" s="35">
        <f t="shared" si="15"/>
        <v>0.83890126206384563</v>
      </c>
    </row>
    <row r="397" spans="1:6" x14ac:dyDescent="0.3">
      <c r="A397" s="7">
        <v>518</v>
      </c>
      <c r="B397" s="7">
        <v>741</v>
      </c>
      <c r="C397" s="7">
        <v>1031</v>
      </c>
      <c r="D397" s="7">
        <f t="shared" si="14"/>
        <v>2290</v>
      </c>
      <c r="E397" s="7">
        <v>2784</v>
      </c>
      <c r="F397" s="35">
        <f t="shared" si="15"/>
        <v>0.82255747126436785</v>
      </c>
    </row>
    <row r="398" spans="1:6" x14ac:dyDescent="0.3">
      <c r="A398" s="7">
        <v>0</v>
      </c>
      <c r="B398" s="7">
        <v>22</v>
      </c>
      <c r="C398" s="7">
        <v>98</v>
      </c>
      <c r="D398" s="7">
        <f t="shared" si="14"/>
        <v>120</v>
      </c>
      <c r="E398" s="7">
        <v>120</v>
      </c>
      <c r="F398" s="35">
        <f t="shared" si="15"/>
        <v>1</v>
      </c>
    </row>
    <row r="399" spans="1:6" x14ac:dyDescent="0.3">
      <c r="A399" s="7">
        <v>0</v>
      </c>
      <c r="B399" s="7">
        <v>36</v>
      </c>
      <c r="C399" s="7">
        <v>137</v>
      </c>
      <c r="D399" s="7">
        <f t="shared" si="14"/>
        <v>173</v>
      </c>
      <c r="E399" s="7">
        <v>173</v>
      </c>
      <c r="F399" s="35">
        <f t="shared" si="15"/>
        <v>1</v>
      </c>
    </row>
    <row r="400" spans="1:6" x14ac:dyDescent="0.3">
      <c r="A400" s="7">
        <v>0</v>
      </c>
      <c r="B400" s="7">
        <v>41</v>
      </c>
      <c r="C400" s="7">
        <v>135</v>
      </c>
      <c r="D400" s="7">
        <f t="shared" si="14"/>
        <v>176</v>
      </c>
      <c r="E400" s="7">
        <v>176</v>
      </c>
      <c r="F400" s="35">
        <f t="shared" si="15"/>
        <v>1</v>
      </c>
    </row>
    <row r="401" spans="1:6" x14ac:dyDescent="0.3">
      <c r="A401" s="7">
        <v>0</v>
      </c>
      <c r="B401" s="7">
        <v>34</v>
      </c>
      <c r="C401" s="7">
        <v>123</v>
      </c>
      <c r="D401" s="7">
        <f t="shared" si="14"/>
        <v>157</v>
      </c>
      <c r="E401" s="7">
        <v>157</v>
      </c>
      <c r="F401" s="35">
        <f t="shared" si="15"/>
        <v>1</v>
      </c>
    </row>
    <row r="402" spans="1:6" x14ac:dyDescent="0.3">
      <c r="A402" s="7">
        <v>0</v>
      </c>
      <c r="B402" s="7">
        <v>68</v>
      </c>
      <c r="C402" s="7">
        <v>162</v>
      </c>
      <c r="D402" s="7">
        <f t="shared" si="14"/>
        <v>230</v>
      </c>
      <c r="E402" s="7">
        <v>230</v>
      </c>
      <c r="F402" s="35">
        <f t="shared" si="15"/>
        <v>1</v>
      </c>
    </row>
    <row r="403" spans="1:6" x14ac:dyDescent="0.3">
      <c r="A403" s="7">
        <v>0</v>
      </c>
      <c r="B403" s="7">
        <v>59</v>
      </c>
      <c r="C403" s="7">
        <v>127</v>
      </c>
      <c r="D403" s="7">
        <f t="shared" si="14"/>
        <v>186</v>
      </c>
      <c r="E403" s="7">
        <v>186</v>
      </c>
      <c r="F403" s="35">
        <f t="shared" si="15"/>
        <v>1</v>
      </c>
    </row>
    <row r="404" spans="1:6" x14ac:dyDescent="0.3">
      <c r="A404" s="7">
        <v>0</v>
      </c>
      <c r="B404" s="7">
        <v>29</v>
      </c>
      <c r="C404" s="7">
        <v>141</v>
      </c>
      <c r="D404" s="7">
        <f t="shared" si="14"/>
        <v>170</v>
      </c>
      <c r="E404" s="7">
        <v>170</v>
      </c>
      <c r="F404" s="35">
        <f t="shared" si="15"/>
        <v>1</v>
      </c>
    </row>
    <row r="405" spans="1:6" x14ac:dyDescent="0.3">
      <c r="A405" s="7">
        <v>0</v>
      </c>
      <c r="B405" s="7">
        <v>38</v>
      </c>
      <c r="C405" s="7">
        <v>145</v>
      </c>
      <c r="D405" s="7">
        <f t="shared" si="14"/>
        <v>183</v>
      </c>
      <c r="E405" s="7">
        <v>183</v>
      </c>
      <c r="F405" s="35">
        <f t="shared" si="15"/>
        <v>1</v>
      </c>
    </row>
    <row r="406" spans="1:6" x14ac:dyDescent="0.3">
      <c r="A406" s="7">
        <v>0</v>
      </c>
      <c r="B406" s="7">
        <v>42</v>
      </c>
      <c r="C406" s="7">
        <v>67</v>
      </c>
      <c r="D406" s="7">
        <f t="shared" si="14"/>
        <v>109</v>
      </c>
      <c r="E406" s="7">
        <v>109</v>
      </c>
      <c r="F406" s="35">
        <f t="shared" si="15"/>
        <v>1</v>
      </c>
    </row>
    <row r="407" spans="1:6" x14ac:dyDescent="0.3">
      <c r="A407" s="7">
        <v>0</v>
      </c>
      <c r="B407" s="7">
        <v>0</v>
      </c>
      <c r="C407" s="7">
        <v>0</v>
      </c>
      <c r="D407" s="7">
        <f t="shared" si="14"/>
        <v>0</v>
      </c>
      <c r="E407" s="7">
        <v>0</v>
      </c>
      <c r="F407" s="35">
        <f t="shared" si="15"/>
        <v>0</v>
      </c>
    </row>
    <row r="408" spans="1:6" x14ac:dyDescent="0.3">
      <c r="A408" s="7">
        <v>0</v>
      </c>
      <c r="B408" s="7">
        <v>0</v>
      </c>
      <c r="C408" s="7">
        <v>0</v>
      </c>
      <c r="D408" s="7">
        <f t="shared" si="14"/>
        <v>0</v>
      </c>
      <c r="E408" s="7">
        <v>0</v>
      </c>
      <c r="F408" s="35">
        <f t="shared" si="15"/>
        <v>0</v>
      </c>
    </row>
    <row r="409" spans="1:6" x14ac:dyDescent="0.3">
      <c r="A409" s="7">
        <v>0</v>
      </c>
      <c r="B409" s="7">
        <v>0</v>
      </c>
      <c r="C409" s="7">
        <v>0</v>
      </c>
      <c r="D409" s="7">
        <f t="shared" si="14"/>
        <v>0</v>
      </c>
      <c r="E409" s="7">
        <v>0</v>
      </c>
      <c r="F409" s="35">
        <f t="shared" si="15"/>
        <v>0</v>
      </c>
    </row>
    <row r="410" spans="1:6" x14ac:dyDescent="0.3">
      <c r="A410" s="7">
        <v>0</v>
      </c>
      <c r="B410" s="7">
        <v>0</v>
      </c>
      <c r="C410" s="7">
        <v>0</v>
      </c>
      <c r="D410" s="7">
        <f t="shared" si="14"/>
        <v>0</v>
      </c>
      <c r="E410" s="7">
        <v>0</v>
      </c>
      <c r="F410" s="35">
        <f t="shared" si="15"/>
        <v>0</v>
      </c>
    </row>
    <row r="411" spans="1:6" x14ac:dyDescent="0.3">
      <c r="A411" s="7">
        <v>0</v>
      </c>
      <c r="B411" s="7">
        <v>0</v>
      </c>
      <c r="C411" s="7">
        <v>0</v>
      </c>
      <c r="D411" s="7">
        <f t="shared" si="14"/>
        <v>0</v>
      </c>
      <c r="E411" s="7">
        <v>0</v>
      </c>
      <c r="F411" s="35">
        <f t="shared" si="15"/>
        <v>0</v>
      </c>
    </row>
    <row r="412" spans="1:6" x14ac:dyDescent="0.3">
      <c r="A412" s="7">
        <v>0</v>
      </c>
      <c r="B412" s="7">
        <v>0</v>
      </c>
      <c r="C412" s="7">
        <v>0</v>
      </c>
      <c r="D412" s="7">
        <f t="shared" si="14"/>
        <v>0</v>
      </c>
      <c r="E412" s="7">
        <v>0</v>
      </c>
      <c r="F412" s="35">
        <f t="shared" si="15"/>
        <v>0</v>
      </c>
    </row>
    <row r="413" spans="1:6" x14ac:dyDescent="0.3">
      <c r="A413" s="7">
        <v>0</v>
      </c>
      <c r="B413" s="7">
        <v>0</v>
      </c>
      <c r="C413" s="7">
        <v>20</v>
      </c>
      <c r="D413" s="7">
        <f t="shared" si="14"/>
        <v>20</v>
      </c>
      <c r="E413" s="7">
        <v>20</v>
      </c>
      <c r="F413" s="35">
        <f t="shared" si="15"/>
        <v>1</v>
      </c>
    </row>
    <row r="414" spans="1:6" x14ac:dyDescent="0.3">
      <c r="A414" s="7">
        <v>0</v>
      </c>
      <c r="B414" s="7">
        <v>0</v>
      </c>
      <c r="C414" s="7">
        <v>0</v>
      </c>
      <c r="D414" s="7">
        <f t="shared" si="14"/>
        <v>0</v>
      </c>
      <c r="E414" s="7">
        <v>0</v>
      </c>
      <c r="F414" s="35">
        <f t="shared" si="15"/>
        <v>0</v>
      </c>
    </row>
    <row r="415" spans="1:6" x14ac:dyDescent="0.3">
      <c r="A415" s="7">
        <v>0</v>
      </c>
      <c r="B415" s="7">
        <v>0</v>
      </c>
      <c r="C415" s="7">
        <v>0</v>
      </c>
      <c r="D415" s="7">
        <f t="shared" si="14"/>
        <v>0</v>
      </c>
      <c r="E415" s="7">
        <v>0</v>
      </c>
      <c r="F415" s="35">
        <f t="shared" si="15"/>
        <v>0</v>
      </c>
    </row>
    <row r="416" spans="1:6" x14ac:dyDescent="0.3">
      <c r="A416" s="7">
        <v>110</v>
      </c>
      <c r="B416" s="7">
        <v>351</v>
      </c>
      <c r="C416" s="7">
        <v>550</v>
      </c>
      <c r="D416" s="7">
        <f t="shared" si="14"/>
        <v>1011</v>
      </c>
      <c r="E416" s="7">
        <v>1055</v>
      </c>
      <c r="F416" s="35">
        <f t="shared" si="15"/>
        <v>0.95829383886255926</v>
      </c>
    </row>
    <row r="417" spans="1:6" x14ac:dyDescent="0.3">
      <c r="A417" s="7">
        <v>113</v>
      </c>
      <c r="B417" s="7">
        <v>329</v>
      </c>
      <c r="C417" s="7">
        <v>581</v>
      </c>
      <c r="D417" s="7">
        <f t="shared" si="14"/>
        <v>1023</v>
      </c>
      <c r="E417" s="7">
        <v>1023</v>
      </c>
      <c r="F417" s="35">
        <f t="shared" si="15"/>
        <v>1</v>
      </c>
    </row>
    <row r="418" spans="1:6" x14ac:dyDescent="0.3">
      <c r="A418" s="7">
        <v>197</v>
      </c>
      <c r="B418" s="7">
        <v>346</v>
      </c>
      <c r="C418" s="7">
        <v>661</v>
      </c>
      <c r="D418" s="7">
        <f t="shared" si="14"/>
        <v>1204</v>
      </c>
      <c r="E418" s="7">
        <v>1285</v>
      </c>
      <c r="F418" s="35">
        <f t="shared" si="15"/>
        <v>0.93696498054474708</v>
      </c>
    </row>
    <row r="419" spans="1:6" x14ac:dyDescent="0.3">
      <c r="A419" s="7">
        <v>123</v>
      </c>
      <c r="B419" s="7">
        <v>330</v>
      </c>
      <c r="C419" s="7">
        <v>643</v>
      </c>
      <c r="D419" s="7">
        <f t="shared" si="14"/>
        <v>1096</v>
      </c>
      <c r="E419" s="7">
        <v>1116</v>
      </c>
      <c r="F419" s="35">
        <f t="shared" si="15"/>
        <v>0.98207885304659504</v>
      </c>
    </row>
    <row r="420" spans="1:6" x14ac:dyDescent="0.3">
      <c r="A420" s="7">
        <v>195</v>
      </c>
      <c r="B420" s="7">
        <v>382</v>
      </c>
      <c r="C420" s="7">
        <v>649</v>
      </c>
      <c r="D420" s="7">
        <f t="shared" si="14"/>
        <v>1226</v>
      </c>
      <c r="E420" s="7">
        <v>1272</v>
      </c>
      <c r="F420" s="35">
        <f t="shared" si="15"/>
        <v>0.96383647798742134</v>
      </c>
    </row>
    <row r="421" spans="1:6" x14ac:dyDescent="0.3">
      <c r="A421" s="7">
        <v>237</v>
      </c>
      <c r="B421" s="7">
        <v>372</v>
      </c>
      <c r="C421" s="7">
        <v>620</v>
      </c>
      <c r="D421" s="7">
        <f t="shared" si="14"/>
        <v>1229</v>
      </c>
      <c r="E421" s="7">
        <v>1373</v>
      </c>
      <c r="F421" s="35">
        <f t="shared" si="15"/>
        <v>0.89512017479970862</v>
      </c>
    </row>
    <row r="422" spans="1:6" x14ac:dyDescent="0.3">
      <c r="A422" s="7">
        <v>224</v>
      </c>
      <c r="B422" s="7">
        <v>350</v>
      </c>
      <c r="C422" s="7">
        <v>632</v>
      </c>
      <c r="D422" s="7">
        <f t="shared" si="14"/>
        <v>1206</v>
      </c>
      <c r="E422" s="7">
        <v>1307</v>
      </c>
      <c r="F422" s="35">
        <f t="shared" si="15"/>
        <v>0.92272379495026779</v>
      </c>
    </row>
    <row r="423" spans="1:6" x14ac:dyDescent="0.3">
      <c r="A423" s="7">
        <v>193</v>
      </c>
      <c r="B423" s="7">
        <v>295</v>
      </c>
      <c r="C423" s="7">
        <v>494</v>
      </c>
      <c r="D423" s="7">
        <f t="shared" si="14"/>
        <v>982</v>
      </c>
      <c r="E423" s="7">
        <v>1062</v>
      </c>
      <c r="F423" s="35">
        <f t="shared" si="15"/>
        <v>0.92467043314500941</v>
      </c>
    </row>
    <row r="424" spans="1:6" x14ac:dyDescent="0.3">
      <c r="A424" s="7">
        <v>201</v>
      </c>
      <c r="B424" s="7">
        <v>315</v>
      </c>
      <c r="C424" s="7">
        <v>511</v>
      </c>
      <c r="D424" s="7">
        <f t="shared" si="14"/>
        <v>1027</v>
      </c>
      <c r="E424" s="7">
        <v>1112</v>
      </c>
      <c r="F424" s="35">
        <f t="shared" si="15"/>
        <v>0.92356115107913672</v>
      </c>
    </row>
    <row r="425" spans="1:6" x14ac:dyDescent="0.3">
      <c r="A425" s="7">
        <v>26</v>
      </c>
      <c r="B425" s="7">
        <v>144</v>
      </c>
      <c r="C425" s="7">
        <v>320</v>
      </c>
      <c r="D425" s="7">
        <f t="shared" si="14"/>
        <v>490</v>
      </c>
      <c r="E425" s="7">
        <v>546</v>
      </c>
      <c r="F425" s="35">
        <f t="shared" si="15"/>
        <v>0.89743589743589747</v>
      </c>
    </row>
    <row r="426" spans="1:6" x14ac:dyDescent="0.3">
      <c r="A426" s="7">
        <v>0</v>
      </c>
      <c r="B426" s="7">
        <v>102</v>
      </c>
      <c r="C426" s="7">
        <v>298</v>
      </c>
      <c r="D426" s="7">
        <f t="shared" si="14"/>
        <v>400</v>
      </c>
      <c r="E426" s="7">
        <v>411</v>
      </c>
      <c r="F426" s="35">
        <f t="shared" si="15"/>
        <v>0.97323600973236013</v>
      </c>
    </row>
    <row r="427" spans="1:6" x14ac:dyDescent="0.3">
      <c r="A427" s="7">
        <v>46</v>
      </c>
      <c r="B427" s="7">
        <v>158</v>
      </c>
      <c r="C427" s="7">
        <v>365</v>
      </c>
      <c r="D427" s="7">
        <f t="shared" si="14"/>
        <v>569</v>
      </c>
      <c r="E427" s="7">
        <v>581</v>
      </c>
      <c r="F427" s="35">
        <f t="shared" ref="F427:F458" si="16">IFERROR(D427/E427,0)</f>
        <v>0.97934595524956969</v>
      </c>
    </row>
    <row r="428" spans="1:6" x14ac:dyDescent="0.3">
      <c r="A428" s="7">
        <v>10</v>
      </c>
      <c r="B428" s="7">
        <v>155</v>
      </c>
      <c r="C428" s="7">
        <v>356</v>
      </c>
      <c r="D428" s="7">
        <f t="shared" si="14"/>
        <v>521</v>
      </c>
      <c r="E428" s="7">
        <v>521</v>
      </c>
      <c r="F428" s="35">
        <f t="shared" si="16"/>
        <v>1</v>
      </c>
    </row>
    <row r="429" spans="1:6" x14ac:dyDescent="0.3">
      <c r="A429" s="7">
        <v>22</v>
      </c>
      <c r="B429" s="7">
        <v>158</v>
      </c>
      <c r="C429" s="7">
        <v>416</v>
      </c>
      <c r="D429" s="7">
        <f t="shared" si="14"/>
        <v>596</v>
      </c>
      <c r="E429" s="7">
        <v>606</v>
      </c>
      <c r="F429" s="35">
        <f t="shared" si="16"/>
        <v>0.98349834983498352</v>
      </c>
    </row>
    <row r="430" spans="1:6" x14ac:dyDescent="0.3">
      <c r="A430" s="7">
        <v>47</v>
      </c>
      <c r="B430" s="7">
        <v>133</v>
      </c>
      <c r="C430" s="7">
        <v>329</v>
      </c>
      <c r="D430" s="7">
        <f t="shared" si="14"/>
        <v>509</v>
      </c>
      <c r="E430" s="7">
        <v>564</v>
      </c>
      <c r="F430" s="35">
        <f t="shared" si="16"/>
        <v>0.90248226950354615</v>
      </c>
    </row>
    <row r="431" spans="1:6" x14ac:dyDescent="0.3">
      <c r="A431" s="7">
        <v>80</v>
      </c>
      <c r="B431" s="7">
        <v>155</v>
      </c>
      <c r="C431" s="7">
        <v>436</v>
      </c>
      <c r="D431" s="7">
        <f t="shared" si="14"/>
        <v>671</v>
      </c>
      <c r="E431" s="7">
        <v>671</v>
      </c>
      <c r="F431" s="35">
        <f t="shared" si="16"/>
        <v>1</v>
      </c>
    </row>
    <row r="432" spans="1:6" x14ac:dyDescent="0.3">
      <c r="A432" s="7">
        <v>76</v>
      </c>
      <c r="B432" s="7">
        <v>163</v>
      </c>
      <c r="C432" s="7">
        <v>365</v>
      </c>
      <c r="D432" s="7">
        <f t="shared" si="14"/>
        <v>604</v>
      </c>
      <c r="E432" s="7">
        <v>643</v>
      </c>
      <c r="F432" s="35">
        <f t="shared" si="16"/>
        <v>0.93934681181959567</v>
      </c>
    </row>
    <row r="433" spans="1:6" x14ac:dyDescent="0.3">
      <c r="A433" s="7">
        <v>115</v>
      </c>
      <c r="B433" s="7">
        <v>234</v>
      </c>
      <c r="C433" s="7">
        <v>488</v>
      </c>
      <c r="D433" s="7">
        <f t="shared" si="14"/>
        <v>837</v>
      </c>
      <c r="E433" s="7">
        <v>889</v>
      </c>
      <c r="F433" s="35">
        <f t="shared" si="16"/>
        <v>0.94150731158605172</v>
      </c>
    </row>
    <row r="434" spans="1:6" x14ac:dyDescent="0.3">
      <c r="A434" s="7">
        <v>10</v>
      </c>
      <c r="B434" s="7">
        <v>94</v>
      </c>
      <c r="C434" s="7">
        <v>174</v>
      </c>
      <c r="D434" s="7">
        <f t="shared" si="14"/>
        <v>278</v>
      </c>
      <c r="E434" s="7">
        <v>288</v>
      </c>
      <c r="F434" s="35">
        <f t="shared" si="16"/>
        <v>0.96527777777777779</v>
      </c>
    </row>
    <row r="435" spans="1:6" x14ac:dyDescent="0.3">
      <c r="A435" s="7">
        <v>0</v>
      </c>
      <c r="B435" s="7">
        <v>108</v>
      </c>
      <c r="C435" s="7">
        <v>186</v>
      </c>
      <c r="D435" s="7">
        <f t="shared" si="14"/>
        <v>294</v>
      </c>
      <c r="E435" s="7">
        <v>294</v>
      </c>
      <c r="F435" s="35">
        <f t="shared" si="16"/>
        <v>1</v>
      </c>
    </row>
    <row r="436" spans="1:6" x14ac:dyDescent="0.3">
      <c r="A436" s="7">
        <v>13</v>
      </c>
      <c r="B436" s="7">
        <v>81</v>
      </c>
      <c r="C436" s="7">
        <v>154</v>
      </c>
      <c r="D436" s="7">
        <f t="shared" si="14"/>
        <v>248</v>
      </c>
      <c r="E436" s="7">
        <v>248</v>
      </c>
      <c r="F436" s="35">
        <f t="shared" si="16"/>
        <v>1</v>
      </c>
    </row>
    <row r="437" spans="1:6" x14ac:dyDescent="0.3">
      <c r="A437" s="7">
        <v>0</v>
      </c>
      <c r="B437" s="7">
        <v>98</v>
      </c>
      <c r="C437" s="7">
        <v>170</v>
      </c>
      <c r="D437" s="7">
        <f t="shared" si="14"/>
        <v>268</v>
      </c>
      <c r="E437" s="7">
        <v>268</v>
      </c>
      <c r="F437" s="35">
        <f t="shared" si="16"/>
        <v>1</v>
      </c>
    </row>
    <row r="438" spans="1:6" x14ac:dyDescent="0.3">
      <c r="A438" s="7">
        <v>37</v>
      </c>
      <c r="B438" s="7">
        <v>98</v>
      </c>
      <c r="C438" s="7">
        <v>189</v>
      </c>
      <c r="D438" s="7">
        <f t="shared" si="14"/>
        <v>324</v>
      </c>
      <c r="E438" s="7">
        <v>324</v>
      </c>
      <c r="F438" s="35">
        <f t="shared" si="16"/>
        <v>1</v>
      </c>
    </row>
    <row r="439" spans="1:6" x14ac:dyDescent="0.3">
      <c r="A439" s="7">
        <v>32</v>
      </c>
      <c r="B439" s="7">
        <v>52</v>
      </c>
      <c r="C439" s="7">
        <v>179</v>
      </c>
      <c r="D439" s="7">
        <f t="shared" si="14"/>
        <v>263</v>
      </c>
      <c r="E439" s="7">
        <v>286</v>
      </c>
      <c r="F439" s="35">
        <f t="shared" si="16"/>
        <v>0.91958041958041958</v>
      </c>
    </row>
    <row r="440" spans="1:6" x14ac:dyDescent="0.3">
      <c r="A440" s="7">
        <v>45</v>
      </c>
      <c r="B440" s="7">
        <v>93</v>
      </c>
      <c r="C440" s="7">
        <v>207</v>
      </c>
      <c r="D440" s="7">
        <f t="shared" si="14"/>
        <v>345</v>
      </c>
      <c r="E440" s="7">
        <v>345</v>
      </c>
      <c r="F440" s="35">
        <f t="shared" si="16"/>
        <v>1</v>
      </c>
    </row>
    <row r="441" spans="1:6" x14ac:dyDescent="0.3">
      <c r="A441" s="7">
        <v>13</v>
      </c>
      <c r="B441" s="7">
        <v>51</v>
      </c>
      <c r="C441" s="7">
        <v>143</v>
      </c>
      <c r="D441" s="7">
        <f t="shared" si="14"/>
        <v>207</v>
      </c>
      <c r="E441" s="7">
        <v>207</v>
      </c>
      <c r="F441" s="35">
        <f t="shared" si="16"/>
        <v>1</v>
      </c>
    </row>
    <row r="442" spans="1:6" x14ac:dyDescent="0.3">
      <c r="A442" s="7">
        <v>33</v>
      </c>
      <c r="B442" s="7">
        <v>101</v>
      </c>
      <c r="C442" s="7">
        <v>160</v>
      </c>
      <c r="D442" s="7">
        <f t="shared" ref="D442:D459" si="17">SUM(A442:C442)</f>
        <v>294</v>
      </c>
      <c r="E442" s="7">
        <v>294</v>
      </c>
      <c r="F442" s="35">
        <f t="shared" si="16"/>
        <v>1</v>
      </c>
    </row>
    <row r="443" spans="1:6" x14ac:dyDescent="0.3">
      <c r="A443" s="7">
        <v>25</v>
      </c>
      <c r="B443" s="7">
        <v>234</v>
      </c>
      <c r="C443" s="7">
        <v>514</v>
      </c>
      <c r="D443" s="7">
        <f t="shared" si="17"/>
        <v>773</v>
      </c>
      <c r="E443" s="7">
        <v>795</v>
      </c>
      <c r="F443" s="35">
        <f t="shared" si="16"/>
        <v>0.97232704402515724</v>
      </c>
    </row>
    <row r="444" spans="1:6" x14ac:dyDescent="0.3">
      <c r="A444" s="7">
        <v>0</v>
      </c>
      <c r="B444" s="7">
        <v>225</v>
      </c>
      <c r="C444" s="7">
        <v>501</v>
      </c>
      <c r="D444" s="7">
        <f t="shared" si="17"/>
        <v>726</v>
      </c>
      <c r="E444" s="7">
        <v>726</v>
      </c>
      <c r="F444" s="35">
        <f t="shared" si="16"/>
        <v>1</v>
      </c>
    </row>
    <row r="445" spans="1:6" x14ac:dyDescent="0.3">
      <c r="A445" s="7">
        <v>33</v>
      </c>
      <c r="B445" s="7">
        <v>241</v>
      </c>
      <c r="C445" s="7">
        <v>532</v>
      </c>
      <c r="D445" s="7">
        <f t="shared" si="17"/>
        <v>806</v>
      </c>
      <c r="E445" s="7">
        <v>806</v>
      </c>
      <c r="F445" s="35">
        <f t="shared" si="16"/>
        <v>1</v>
      </c>
    </row>
    <row r="446" spans="1:6" x14ac:dyDescent="0.3">
      <c r="A446" s="7">
        <v>37</v>
      </c>
      <c r="B446" s="7">
        <v>257</v>
      </c>
      <c r="C446" s="7">
        <v>546</v>
      </c>
      <c r="D446" s="7">
        <f t="shared" si="17"/>
        <v>840</v>
      </c>
      <c r="E446" s="7">
        <v>840</v>
      </c>
      <c r="F446" s="35">
        <f t="shared" si="16"/>
        <v>1</v>
      </c>
    </row>
    <row r="447" spans="1:6" x14ac:dyDescent="0.3">
      <c r="A447" s="7">
        <v>70</v>
      </c>
      <c r="B447" s="7">
        <v>228</v>
      </c>
      <c r="C447" s="7">
        <v>642</v>
      </c>
      <c r="D447" s="7">
        <f t="shared" si="17"/>
        <v>940</v>
      </c>
      <c r="E447" s="7">
        <v>964</v>
      </c>
      <c r="F447" s="35">
        <f t="shared" si="16"/>
        <v>0.975103734439834</v>
      </c>
    </row>
    <row r="448" spans="1:6" x14ac:dyDescent="0.3">
      <c r="A448" s="7">
        <v>44</v>
      </c>
      <c r="B448" s="7">
        <v>193</v>
      </c>
      <c r="C448" s="7">
        <v>560</v>
      </c>
      <c r="D448" s="7">
        <f t="shared" si="17"/>
        <v>797</v>
      </c>
      <c r="E448" s="7">
        <v>832</v>
      </c>
      <c r="F448" s="35">
        <f t="shared" si="16"/>
        <v>0.95793269230769229</v>
      </c>
    </row>
    <row r="449" spans="1:6" x14ac:dyDescent="0.3">
      <c r="A449" s="7">
        <v>52</v>
      </c>
      <c r="B449" s="7">
        <v>238</v>
      </c>
      <c r="C449" s="7">
        <v>595</v>
      </c>
      <c r="D449" s="7">
        <f t="shared" si="17"/>
        <v>885</v>
      </c>
      <c r="E449" s="7">
        <v>885</v>
      </c>
      <c r="F449" s="35">
        <f t="shared" si="16"/>
        <v>1</v>
      </c>
    </row>
    <row r="450" spans="1:6" x14ac:dyDescent="0.3">
      <c r="A450" s="7">
        <v>45</v>
      </c>
      <c r="B450" s="7">
        <v>158</v>
      </c>
      <c r="C450" s="7">
        <v>471</v>
      </c>
      <c r="D450" s="7">
        <f t="shared" si="17"/>
        <v>674</v>
      </c>
      <c r="E450" s="7">
        <v>709</v>
      </c>
      <c r="F450" s="35">
        <f t="shared" si="16"/>
        <v>0.95063469675599432</v>
      </c>
    </row>
    <row r="451" spans="1:6" x14ac:dyDescent="0.3">
      <c r="A451" s="7">
        <v>105</v>
      </c>
      <c r="B451" s="7">
        <v>180</v>
      </c>
      <c r="C451" s="7">
        <v>521</v>
      </c>
      <c r="D451" s="7">
        <f t="shared" si="17"/>
        <v>806</v>
      </c>
      <c r="E451" s="7">
        <v>829</v>
      </c>
      <c r="F451" s="35">
        <f t="shared" si="16"/>
        <v>0.97225572979493369</v>
      </c>
    </row>
    <row r="452" spans="1:6" x14ac:dyDescent="0.3">
      <c r="A452" s="7">
        <v>0</v>
      </c>
      <c r="B452" s="7">
        <v>0</v>
      </c>
      <c r="C452" s="7">
        <v>10</v>
      </c>
      <c r="D452" s="7">
        <f t="shared" si="17"/>
        <v>10</v>
      </c>
      <c r="E452" s="7">
        <v>10</v>
      </c>
      <c r="F452" s="35">
        <f t="shared" si="16"/>
        <v>1</v>
      </c>
    </row>
    <row r="453" spans="1:6" x14ac:dyDescent="0.3">
      <c r="A453" s="7">
        <v>0</v>
      </c>
      <c r="B453" s="7">
        <v>0</v>
      </c>
      <c r="C453" s="7">
        <v>10</v>
      </c>
      <c r="D453" s="7">
        <f t="shared" si="17"/>
        <v>10</v>
      </c>
      <c r="E453" s="7">
        <v>10</v>
      </c>
      <c r="F453" s="35">
        <f t="shared" si="16"/>
        <v>1</v>
      </c>
    </row>
    <row r="454" spans="1:6" x14ac:dyDescent="0.3">
      <c r="A454" s="7">
        <v>0</v>
      </c>
      <c r="B454" s="7">
        <v>0</v>
      </c>
      <c r="C454" s="7">
        <v>22</v>
      </c>
      <c r="D454" s="7">
        <f t="shared" si="17"/>
        <v>22</v>
      </c>
      <c r="E454" s="7">
        <v>22</v>
      </c>
      <c r="F454" s="35">
        <f t="shared" si="16"/>
        <v>1</v>
      </c>
    </row>
    <row r="455" spans="1:6" x14ac:dyDescent="0.3">
      <c r="A455" s="7">
        <v>0</v>
      </c>
      <c r="B455" s="7">
        <v>0</v>
      </c>
      <c r="C455" s="7">
        <v>0</v>
      </c>
      <c r="D455" s="7">
        <f t="shared" si="17"/>
        <v>0</v>
      </c>
      <c r="E455" s="7">
        <v>0</v>
      </c>
      <c r="F455" s="35">
        <f t="shared" si="16"/>
        <v>0</v>
      </c>
    </row>
    <row r="456" spans="1:6" x14ac:dyDescent="0.3">
      <c r="A456" s="7">
        <v>0</v>
      </c>
      <c r="B456" s="7">
        <v>0</v>
      </c>
      <c r="C456" s="7">
        <v>12</v>
      </c>
      <c r="D456" s="7">
        <f t="shared" si="17"/>
        <v>12</v>
      </c>
      <c r="E456" s="7">
        <v>12</v>
      </c>
      <c r="F456" s="35">
        <f t="shared" si="16"/>
        <v>1</v>
      </c>
    </row>
    <row r="457" spans="1:6" x14ac:dyDescent="0.3">
      <c r="A457" s="7">
        <v>0</v>
      </c>
      <c r="B457" s="7">
        <v>0</v>
      </c>
      <c r="C457" s="7">
        <v>0</v>
      </c>
      <c r="D457" s="7">
        <f t="shared" si="17"/>
        <v>0</v>
      </c>
      <c r="E457" s="7">
        <v>0</v>
      </c>
      <c r="F457" s="35">
        <f t="shared" si="16"/>
        <v>0</v>
      </c>
    </row>
    <row r="458" spans="1:6" x14ac:dyDescent="0.3">
      <c r="A458" s="7">
        <v>0</v>
      </c>
      <c r="B458" s="7">
        <v>0</v>
      </c>
      <c r="C458" s="7">
        <v>0</v>
      </c>
      <c r="D458" s="7">
        <f t="shared" si="17"/>
        <v>0</v>
      </c>
      <c r="E458" s="7">
        <v>0</v>
      </c>
      <c r="F458" s="35">
        <f t="shared" si="16"/>
        <v>0</v>
      </c>
    </row>
    <row r="459" spans="1:6" x14ac:dyDescent="0.3">
      <c r="A459" s="7">
        <v>0</v>
      </c>
      <c r="B459" s="7">
        <v>0</v>
      </c>
      <c r="C459" s="7">
        <v>0</v>
      </c>
      <c r="D459" s="7">
        <f t="shared" si="17"/>
        <v>0</v>
      </c>
      <c r="E459" s="7">
        <v>0</v>
      </c>
      <c r="F459" s="35">
        <f t="shared" ref="F459:F460" si="18">IFERROR(D459/E459,0)</f>
        <v>0</v>
      </c>
    </row>
    <row r="460" spans="1:6" x14ac:dyDescent="0.3">
      <c r="A460" s="7">
        <v>0</v>
      </c>
      <c r="B460" s="7">
        <v>0</v>
      </c>
      <c r="C460" s="7">
        <v>22</v>
      </c>
      <c r="D460" s="7">
        <f>SUM(A460:C460)</f>
        <v>22</v>
      </c>
      <c r="E460" s="7">
        <v>22</v>
      </c>
      <c r="F460" s="35">
        <f t="shared" si="18"/>
        <v>1</v>
      </c>
    </row>
    <row r="461" spans="1:6" x14ac:dyDescent="0.3">
      <c r="A461" s="7"/>
      <c r="B461" s="7"/>
      <c r="C461" s="7"/>
      <c r="D461" s="40">
        <f>SUM(D1:D460)</f>
        <v>379266</v>
      </c>
      <c r="E461" s="25">
        <v>415419</v>
      </c>
      <c r="F461" s="36">
        <f>D461/E461</f>
        <v>0.91297220396756051</v>
      </c>
    </row>
    <row r="462" spans="1:6" x14ac:dyDescent="0.3">
      <c r="A462" s="7"/>
      <c r="B462" s="7"/>
      <c r="C462" s="7"/>
      <c r="D462" s="7"/>
      <c r="E462" s="7"/>
    </row>
    <row r="464" spans="1:6" hidden="1" x14ac:dyDescent="0.3">
      <c r="A464" s="25">
        <v>53446</v>
      </c>
      <c r="B464" s="25">
        <v>113081</v>
      </c>
      <c r="C464" s="25">
        <v>212739</v>
      </c>
      <c r="D464" s="41"/>
      <c r="E464" s="25">
        <v>415419</v>
      </c>
      <c r="F464"/>
    </row>
  </sheetData>
  <autoFilter ref="A1:E464" xr:uid="{9EDD9596-766F-49C8-9367-808D6FE33FEB}">
    <filterColumn colId="3">
      <customFilters>
        <customFilter operator="lessThanOrEqual" val="2933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Integrated Data</vt:lpstr>
      <vt:lpstr>Statistical Analysis</vt:lpstr>
      <vt:lpstr>Census data- &gt;65 years</vt:lpstr>
      <vt:lpstr> Influenza data- &gt;65years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 Prashanth Rajendran</dc:creator>
  <cp:lastModifiedBy>harip</cp:lastModifiedBy>
  <dcterms:created xsi:type="dcterms:W3CDTF">2015-06-05T18:19:34Z</dcterms:created>
  <dcterms:modified xsi:type="dcterms:W3CDTF">2023-03-23T15:07:12Z</dcterms:modified>
</cp:coreProperties>
</file>